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 activeTab="2"/>
  </bookViews>
  <sheets>
    <sheet name="RANKINGS=&gt;" sheetId="17" r:id="rId1"/>
    <sheet name="Hitter Ranks" sheetId="16" r:id="rId2"/>
    <sheet name="Pitcher Ranks" sheetId="18" r:id="rId3"/>
    <sheet name="PLAYERIDMAP" sheetId="15" r:id="rId4"/>
    <sheet name="HITTER PROJECTIONS=&gt;" sheetId="13" r:id="rId5"/>
    <sheet name="Zips Hitters" sheetId="4" r:id="rId6"/>
    <sheet name="Fans Hitters" sheetId="7" r:id="rId7"/>
    <sheet name="Steamer Hitters" sheetId="9" r:id="rId8"/>
    <sheet name="Oliver Hitters" sheetId="12" r:id="rId9"/>
    <sheet name="PITCHER PROJECTIONS=&gt;" sheetId="14" r:id="rId10"/>
    <sheet name="Zips Pitchers" sheetId="6" r:id="rId11"/>
    <sheet name="Fans Pitchers" sheetId="8" r:id="rId12"/>
    <sheet name="Steamer Pitchers" sheetId="10" r:id="rId13"/>
    <sheet name="Oliver Pitchers" sheetId="11" r:id="rId14"/>
  </sheets>
  <calcPr calcId="145621"/>
</workbook>
</file>

<file path=xl/calcChain.xml><?xml version="1.0" encoding="utf-8"?>
<calcChain xmlns="http://schemas.openxmlformats.org/spreadsheetml/2006/main">
  <c r="U2" i="16" l="1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0" i="16"/>
  <c r="U141" i="16"/>
  <c r="U142" i="16"/>
  <c r="U143" i="16"/>
  <c r="U144" i="16"/>
  <c r="U145" i="16"/>
  <c r="U146" i="16"/>
  <c r="U147" i="16"/>
  <c r="U148" i="16"/>
  <c r="U149" i="16"/>
  <c r="U150" i="16"/>
  <c r="U151" i="16"/>
  <c r="U152" i="16"/>
  <c r="U153" i="16"/>
  <c r="U154" i="16"/>
  <c r="U155" i="16"/>
  <c r="U156" i="16"/>
  <c r="U157" i="16"/>
  <c r="U158" i="16"/>
  <c r="U159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U172" i="16"/>
  <c r="U173" i="16"/>
  <c r="U174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87" i="16"/>
  <c r="U188" i="16"/>
  <c r="U189" i="16"/>
  <c r="U190" i="16"/>
  <c r="U191" i="16"/>
  <c r="U192" i="16"/>
  <c r="U193" i="16"/>
  <c r="U194" i="16"/>
  <c r="U195" i="16"/>
  <c r="U196" i="16"/>
  <c r="U197" i="16"/>
  <c r="U198" i="16"/>
  <c r="U199" i="16"/>
  <c r="U200" i="16"/>
  <c r="U201" i="16"/>
  <c r="U202" i="16"/>
  <c r="U203" i="16"/>
  <c r="U204" i="16"/>
  <c r="U205" i="16"/>
  <c r="U206" i="16"/>
  <c r="U207" i="16"/>
  <c r="U208" i="16"/>
  <c r="U209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223" i="16"/>
  <c r="U224" i="16"/>
  <c r="U225" i="16"/>
  <c r="U226" i="16"/>
  <c r="U227" i="16"/>
  <c r="U228" i="16"/>
  <c r="U229" i="16"/>
  <c r="U230" i="16"/>
  <c r="U231" i="16"/>
  <c r="U232" i="16"/>
  <c r="U233" i="16"/>
  <c r="U234" i="16"/>
  <c r="U235" i="16"/>
  <c r="U236" i="16"/>
  <c r="U237" i="16"/>
  <c r="U238" i="16"/>
  <c r="U239" i="16"/>
  <c r="U240" i="16"/>
  <c r="U241" i="16"/>
  <c r="U242" i="16"/>
  <c r="U243" i="16"/>
  <c r="U244" i="16"/>
  <c r="U245" i="16"/>
  <c r="U246" i="16"/>
  <c r="U247" i="16"/>
  <c r="U248" i="16"/>
  <c r="U249" i="16"/>
  <c r="U250" i="16"/>
  <c r="U251" i="16"/>
  <c r="U252" i="16"/>
  <c r="U253" i="16"/>
  <c r="U254" i="16"/>
  <c r="U255" i="16"/>
  <c r="U256" i="16"/>
  <c r="U257" i="16"/>
  <c r="U258" i="16"/>
  <c r="U259" i="16"/>
  <c r="U260" i="16"/>
  <c r="U261" i="16"/>
  <c r="U262" i="16"/>
  <c r="U263" i="16"/>
  <c r="U264" i="16"/>
  <c r="U265" i="16"/>
  <c r="U266" i="16"/>
  <c r="U267" i="16"/>
  <c r="U268" i="16"/>
  <c r="U269" i="16"/>
  <c r="U270" i="16"/>
  <c r="U271" i="16"/>
  <c r="U272" i="16"/>
  <c r="U273" i="16"/>
  <c r="U274" i="16"/>
  <c r="U275" i="16"/>
  <c r="U276" i="16"/>
  <c r="U277" i="16"/>
  <c r="U278" i="16"/>
  <c r="U279" i="16"/>
  <c r="U280" i="16"/>
  <c r="U281" i="16"/>
  <c r="U282" i="16"/>
  <c r="U283" i="16"/>
  <c r="U284" i="16"/>
  <c r="U285" i="16"/>
  <c r="U286" i="16"/>
  <c r="U287" i="16"/>
  <c r="U288" i="16"/>
  <c r="U289" i="16"/>
  <c r="U290" i="16"/>
  <c r="U291" i="16"/>
  <c r="U292" i="16"/>
  <c r="U293" i="16"/>
  <c r="U294" i="16"/>
  <c r="U295" i="16"/>
  <c r="U296" i="16"/>
  <c r="U297" i="16"/>
  <c r="U298" i="16"/>
  <c r="U299" i="16"/>
  <c r="U300" i="16"/>
  <c r="U301" i="16"/>
  <c r="U302" i="16"/>
  <c r="U303" i="16"/>
  <c r="U304" i="16"/>
  <c r="U305" i="16"/>
  <c r="U306" i="16"/>
  <c r="U307" i="16"/>
  <c r="U308" i="16"/>
  <c r="U309" i="16"/>
  <c r="U310" i="16"/>
  <c r="U311" i="16"/>
  <c r="U312" i="16"/>
  <c r="U313" i="16"/>
  <c r="U314" i="16"/>
  <c r="U315" i="16"/>
  <c r="U316" i="16"/>
  <c r="U317" i="16"/>
  <c r="U318" i="16"/>
  <c r="U319" i="16"/>
  <c r="U320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U339" i="16"/>
  <c r="U340" i="16"/>
  <c r="U341" i="16"/>
  <c r="U342" i="16"/>
  <c r="U343" i="16"/>
  <c r="U344" i="16"/>
  <c r="U345" i="16"/>
  <c r="U346" i="16"/>
  <c r="U347" i="16"/>
  <c r="U348" i="16"/>
  <c r="U349" i="16"/>
  <c r="U350" i="16"/>
  <c r="U351" i="16"/>
  <c r="U352" i="16"/>
  <c r="U353" i="16"/>
  <c r="U354" i="16"/>
  <c r="U355" i="16"/>
  <c r="U356" i="16"/>
  <c r="U357" i="16"/>
  <c r="U358" i="16"/>
  <c r="U359" i="16"/>
  <c r="U360" i="16"/>
  <c r="U361" i="16"/>
  <c r="U362" i="16"/>
  <c r="U363" i="16"/>
  <c r="U364" i="16"/>
  <c r="U365" i="16"/>
  <c r="U366" i="16"/>
  <c r="U367" i="16"/>
  <c r="U368" i="16"/>
  <c r="U369" i="16"/>
  <c r="U370" i="16"/>
  <c r="U371" i="16"/>
  <c r="U372" i="16"/>
  <c r="U373" i="16"/>
  <c r="U374" i="16"/>
  <c r="U375" i="16"/>
  <c r="U376" i="16"/>
  <c r="U377" i="16"/>
  <c r="U378" i="16"/>
  <c r="U379" i="16"/>
  <c r="U380" i="16"/>
  <c r="U381" i="16"/>
  <c r="U382" i="16"/>
  <c r="U383" i="16"/>
  <c r="U384" i="16"/>
  <c r="U385" i="16"/>
  <c r="U386" i="16"/>
  <c r="U387" i="16"/>
  <c r="U388" i="16"/>
  <c r="U389" i="16"/>
  <c r="U390" i="16"/>
  <c r="U391" i="16"/>
  <c r="U392" i="16"/>
  <c r="U393" i="16"/>
  <c r="U394" i="16"/>
  <c r="U395" i="16"/>
  <c r="U396" i="16"/>
  <c r="U397" i="16"/>
  <c r="U398" i="16"/>
  <c r="U399" i="16"/>
  <c r="U400" i="16"/>
  <c r="U401" i="16"/>
  <c r="U402" i="16"/>
  <c r="U403" i="16"/>
  <c r="U404" i="16"/>
  <c r="U405" i="16"/>
  <c r="U406" i="16"/>
  <c r="U407" i="16"/>
  <c r="U408" i="16"/>
  <c r="U409" i="16"/>
  <c r="U410" i="16"/>
  <c r="U411" i="16"/>
  <c r="U412" i="16"/>
  <c r="U413" i="16"/>
  <c r="U414" i="16"/>
  <c r="U415" i="16"/>
  <c r="U416" i="16"/>
  <c r="U417" i="16"/>
  <c r="U418" i="16"/>
  <c r="U419" i="16"/>
  <c r="U420" i="16"/>
  <c r="U421" i="16"/>
  <c r="U422" i="16"/>
  <c r="U423" i="16"/>
  <c r="U424" i="16"/>
  <c r="U425" i="16"/>
  <c r="U426" i="16"/>
  <c r="U427" i="16"/>
  <c r="U428" i="16"/>
  <c r="U429" i="16"/>
  <c r="U430" i="16"/>
  <c r="U431" i="16"/>
  <c r="U432" i="16"/>
  <c r="U433" i="16"/>
  <c r="U434" i="16"/>
  <c r="U435" i="16"/>
  <c r="U436" i="16"/>
  <c r="U437" i="16"/>
  <c r="U438" i="16"/>
  <c r="U439" i="16"/>
  <c r="U440" i="16"/>
  <c r="U441" i="16"/>
  <c r="U442" i="16"/>
  <c r="U443" i="16"/>
  <c r="U444" i="16"/>
  <c r="U445" i="16"/>
  <c r="U446" i="16"/>
  <c r="U447" i="16"/>
  <c r="U448" i="16"/>
  <c r="U449" i="16"/>
  <c r="U450" i="16"/>
  <c r="U451" i="16"/>
  <c r="U452" i="16"/>
  <c r="U453" i="16"/>
  <c r="U454" i="16"/>
  <c r="U455" i="16"/>
  <c r="U456" i="16"/>
  <c r="U457" i="16"/>
  <c r="U458" i="16"/>
  <c r="U459" i="16"/>
  <c r="U460" i="16"/>
  <c r="U461" i="16"/>
  <c r="U462" i="16"/>
  <c r="U463" i="16"/>
  <c r="U464" i="16"/>
  <c r="U465" i="16"/>
  <c r="U466" i="16"/>
  <c r="U467" i="16"/>
  <c r="U468" i="16"/>
  <c r="U469" i="16"/>
  <c r="U470" i="16"/>
  <c r="U471" i="16"/>
  <c r="U472" i="16"/>
  <c r="U473" i="16"/>
  <c r="U474" i="16"/>
  <c r="U475" i="16"/>
  <c r="U476" i="16"/>
  <c r="U477" i="16"/>
  <c r="U478" i="16"/>
  <c r="U479" i="16"/>
  <c r="U480" i="16"/>
  <c r="U481" i="16"/>
  <c r="U482" i="16"/>
  <c r="U483" i="16"/>
  <c r="U484" i="16"/>
  <c r="U485" i="16"/>
  <c r="U486" i="16"/>
  <c r="U487" i="16"/>
  <c r="U488" i="16"/>
  <c r="U489" i="16"/>
  <c r="U490" i="16"/>
  <c r="U491" i="16"/>
  <c r="U492" i="16"/>
  <c r="U493" i="16"/>
  <c r="U494" i="16"/>
  <c r="U495" i="16"/>
  <c r="U496" i="16"/>
  <c r="U497" i="16"/>
  <c r="U498" i="16"/>
  <c r="U499" i="16"/>
  <c r="U500" i="16"/>
  <c r="U501" i="16"/>
  <c r="U502" i="16"/>
  <c r="U503" i="16"/>
  <c r="U504" i="16"/>
  <c r="U505" i="16"/>
  <c r="U506" i="16"/>
  <c r="U507" i="16"/>
  <c r="U508" i="16"/>
  <c r="U509" i="16"/>
  <c r="U510" i="16"/>
  <c r="U511" i="16"/>
  <c r="U512" i="16"/>
  <c r="U513" i="16"/>
  <c r="U514" i="16"/>
  <c r="U515" i="16"/>
  <c r="U516" i="16"/>
  <c r="U517" i="16"/>
  <c r="U518" i="16"/>
  <c r="U519" i="16"/>
  <c r="U520" i="16"/>
  <c r="U521" i="16"/>
  <c r="U522" i="16"/>
  <c r="U523" i="16"/>
  <c r="U524" i="16"/>
  <c r="U525" i="16"/>
  <c r="U526" i="16"/>
  <c r="U527" i="16"/>
  <c r="U528" i="16"/>
  <c r="U529" i="16"/>
  <c r="U530" i="16"/>
  <c r="U531" i="16"/>
  <c r="U532" i="16"/>
  <c r="U533" i="16"/>
  <c r="U534" i="16"/>
  <c r="U535" i="16"/>
  <c r="U536" i="16"/>
  <c r="U537" i="16"/>
  <c r="U538" i="16"/>
  <c r="U539" i="16"/>
  <c r="U540" i="16"/>
  <c r="U541" i="16"/>
  <c r="U542" i="16"/>
  <c r="U543" i="16"/>
  <c r="U544" i="16"/>
  <c r="U545" i="16"/>
  <c r="U546" i="16"/>
  <c r="U547" i="16"/>
  <c r="U548" i="16"/>
  <c r="U549" i="16"/>
  <c r="U550" i="16"/>
  <c r="U551" i="16"/>
  <c r="U552" i="16"/>
  <c r="U553" i="16"/>
  <c r="U554" i="16"/>
  <c r="U555" i="16"/>
  <c r="U556" i="16"/>
  <c r="U557" i="16"/>
  <c r="U558" i="16"/>
  <c r="U559" i="16"/>
  <c r="U560" i="16"/>
  <c r="U561" i="16"/>
  <c r="U562" i="16"/>
  <c r="U563" i="16"/>
  <c r="U564" i="16"/>
  <c r="U565" i="16"/>
  <c r="U566" i="16"/>
  <c r="U567" i="16"/>
  <c r="U568" i="16"/>
  <c r="U569" i="16"/>
  <c r="U570" i="16"/>
  <c r="U571" i="16"/>
  <c r="U572" i="16"/>
  <c r="U573" i="16"/>
  <c r="U574" i="16"/>
  <c r="U575" i="16"/>
  <c r="U576" i="16"/>
  <c r="U577" i="16"/>
  <c r="U578" i="16"/>
  <c r="U579" i="16"/>
  <c r="U580" i="16"/>
  <c r="U581" i="16"/>
  <c r="U582" i="16"/>
  <c r="U583" i="16"/>
  <c r="U584" i="16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S301" i="18" s="1"/>
  <c r="F196" i="18"/>
  <c r="F117" i="18"/>
  <c r="F462" i="18"/>
  <c r="G462" i="18" s="1"/>
  <c r="S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S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S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S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S530" i="18" s="1"/>
  <c r="F343" i="18"/>
  <c r="F387" i="18"/>
  <c r="F227" i="18"/>
  <c r="G227" i="18" s="1"/>
  <c r="S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S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S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S491" i="18" s="1"/>
  <c r="F258" i="18"/>
  <c r="F477" i="18"/>
  <c r="F65" i="18"/>
  <c r="F359" i="18"/>
  <c r="K359" i="18" s="1"/>
  <c r="F345" i="18"/>
  <c r="F119" i="18"/>
  <c r="F493" i="18"/>
  <c r="G493" i="18" s="1"/>
  <c r="S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S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S364" i="18" s="1"/>
  <c r="F108" i="18"/>
  <c r="I108" i="18" s="1"/>
  <c r="T108" i="18" s="1"/>
  <c r="F431" i="18"/>
  <c r="F308" i="18"/>
  <c r="F482" i="18"/>
  <c r="G482" i="18" s="1"/>
  <c r="S482" i="18" s="1"/>
  <c r="F16" i="18"/>
  <c r="F348" i="18"/>
  <c r="F272" i="18"/>
  <c r="F446" i="18"/>
  <c r="G446" i="18" s="1"/>
  <c r="S446" i="18" s="1"/>
  <c r="F264" i="18"/>
  <c r="F173" i="18"/>
  <c r="H173" i="18" s="1"/>
  <c r="F488" i="18"/>
  <c r="J488" i="18" s="1"/>
  <c r="F8" i="18"/>
  <c r="F134" i="18"/>
  <c r="G134" i="18" s="1"/>
  <c r="S134" i="18" s="1"/>
  <c r="F47" i="18"/>
  <c r="F461" i="18"/>
  <c r="F422" i="18"/>
  <c r="J422" i="18" s="1"/>
  <c r="F456" i="18"/>
  <c r="F262" i="18"/>
  <c r="G262" i="18" s="1"/>
  <c r="S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S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S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S455" i="18" s="1"/>
  <c r="F287" i="18"/>
  <c r="F70" i="18"/>
  <c r="F513" i="18"/>
  <c r="F207" i="18"/>
  <c r="F198" i="18"/>
  <c r="F350" i="18"/>
  <c r="G350" i="18" s="1"/>
  <c r="S350" i="18" s="1"/>
  <c r="F401" i="18"/>
  <c r="L401" i="18" s="1"/>
  <c r="F486" i="18"/>
  <c r="H486" i="18" s="1"/>
  <c r="F131" i="18"/>
  <c r="F36" i="18"/>
  <c r="F79" i="18"/>
  <c r="F90" i="18"/>
  <c r="G90" i="18" s="1"/>
  <c r="S90" i="18" s="1"/>
  <c r="F516" i="18"/>
  <c r="F476" i="18"/>
  <c r="G476" i="18" s="1"/>
  <c r="S476" i="18" s="1"/>
  <c r="F352" i="18"/>
  <c r="I352" i="18" s="1"/>
  <c r="T352" i="18" s="1"/>
  <c r="F129" i="18"/>
  <c r="F77" i="18"/>
  <c r="F69" i="18"/>
  <c r="G69" i="18" s="1"/>
  <c r="S69" i="18" s="1"/>
  <c r="F459" i="18"/>
  <c r="F293" i="18"/>
  <c r="H293" i="18" s="1"/>
  <c r="F541" i="18"/>
  <c r="F171" i="18"/>
  <c r="G171" i="18" s="1"/>
  <c r="S171" i="18" s="1"/>
  <c r="F297" i="18"/>
  <c r="F234" i="18"/>
  <c r="H234" i="18" s="1"/>
  <c r="F276" i="18"/>
  <c r="F167" i="18"/>
  <c r="F27" i="18"/>
  <c r="F3" i="18"/>
  <c r="F534" i="18"/>
  <c r="F17" i="18"/>
  <c r="G17" i="18" s="1"/>
  <c r="S17" i="18" s="1"/>
  <c r="F398" i="18"/>
  <c r="F416" i="18"/>
  <c r="G416" i="18" s="1"/>
  <c r="S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S241" i="18" s="1"/>
  <c r="F187" i="18"/>
  <c r="F192" i="18"/>
  <c r="G192" i="18" s="1"/>
  <c r="S192" i="18" s="1"/>
  <c r="F2" i="18"/>
  <c r="F237" i="18"/>
  <c r="F29" i="18"/>
  <c r="H29" i="18" s="1"/>
  <c r="F162" i="18"/>
  <c r="F188" i="18"/>
  <c r="F24" i="18"/>
  <c r="F226" i="18"/>
  <c r="F316" i="18"/>
  <c r="G316" i="18" s="1"/>
  <c r="S316" i="18" s="1"/>
  <c r="F311" i="18"/>
  <c r="G311" i="18" s="1"/>
  <c r="S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S435" i="18" s="1"/>
  <c r="F344" i="18"/>
  <c r="G344" i="18" s="1"/>
  <c r="S344" i="18" s="1"/>
  <c r="F332" i="18"/>
  <c r="H332" i="18" s="1"/>
  <c r="F205" i="18"/>
  <c r="F468" i="18"/>
  <c r="F185" i="18"/>
  <c r="F52" i="18"/>
  <c r="F338" i="18"/>
  <c r="G338" i="18" s="1"/>
  <c r="S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S89" i="18" s="1"/>
  <c r="F395" i="18"/>
  <c r="F176" i="18"/>
  <c r="G176" i="18" s="1"/>
  <c r="S176" i="18" s="1"/>
  <c r="F142" i="18"/>
  <c r="F451" i="18"/>
  <c r="F417" i="18"/>
  <c r="K417" i="18" s="1"/>
  <c r="F240" i="18"/>
  <c r="G240" i="18" s="1"/>
  <c r="S240" i="18" s="1"/>
  <c r="F354" i="18"/>
  <c r="F86" i="18"/>
  <c r="L86" i="18" s="1"/>
  <c r="F351" i="18"/>
  <c r="F325" i="18"/>
  <c r="G325" i="18" s="1"/>
  <c r="S325" i="18" s="1"/>
  <c r="F215" i="18"/>
  <c r="G215" i="18" s="1"/>
  <c r="S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S275" i="18" s="1"/>
  <c r="F42" i="18"/>
  <c r="G42" i="18" s="1"/>
  <c r="S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S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S230" i="18" s="1"/>
  <c r="F254" i="18"/>
  <c r="F340" i="18"/>
  <c r="G340" i="18" s="1"/>
  <c r="S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S75" i="18" s="1"/>
  <c r="F441" i="18"/>
  <c r="G441" i="18" s="1"/>
  <c r="S441" i="18" s="1"/>
  <c r="F121" i="18"/>
  <c r="F109" i="18"/>
  <c r="F206" i="18"/>
  <c r="F464" i="18"/>
  <c r="H464" i="18" s="1"/>
  <c r="F236" i="18"/>
  <c r="F122" i="18"/>
  <c r="G122" i="18" s="1"/>
  <c r="S122" i="18" s="1"/>
  <c r="F259" i="18"/>
  <c r="G259" i="18" s="1"/>
  <c r="S259" i="18" s="1"/>
  <c r="F412" i="18"/>
  <c r="G412" i="18" s="1"/>
  <c r="S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S372" i="18" s="1"/>
  <c r="F470" i="18"/>
  <c r="J470" i="18" s="1"/>
  <c r="F25" i="18"/>
  <c r="G25" i="18" s="1"/>
  <c r="S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U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S429" i="18" s="1"/>
  <c r="F537" i="18"/>
  <c r="G537" i="18" s="1"/>
  <c r="S537" i="18" s="1"/>
  <c r="F386" i="18"/>
  <c r="G386" i="18" s="1"/>
  <c r="S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S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S62" i="18" s="1"/>
  <c r="F413" i="18"/>
  <c r="F469" i="18"/>
  <c r="G469" i="18" s="1"/>
  <c r="S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S409" i="18" s="1"/>
  <c r="F331" i="18"/>
  <c r="G331" i="18" s="1"/>
  <c r="S331" i="18" s="1"/>
  <c r="F118" i="18"/>
  <c r="G118" i="18" s="1"/>
  <c r="S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S64" i="18" s="1"/>
  <c r="F536" i="18"/>
  <c r="G536" i="18" s="1"/>
  <c r="S536" i="18" s="1"/>
  <c r="F328" i="18"/>
  <c r="F92" i="18"/>
  <c r="F349" i="18"/>
  <c r="F95" i="18"/>
  <c r="H95" i="18" s="1"/>
  <c r="F242" i="18"/>
  <c r="F501" i="18"/>
  <c r="G501" i="18" s="1"/>
  <c r="S501" i="18" s="1"/>
  <c r="F141" i="18"/>
  <c r="G141" i="18" s="1"/>
  <c r="S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S194" i="18" s="1"/>
  <c r="F231" i="18"/>
  <c r="F282" i="18"/>
  <c r="G282" i="18" s="1"/>
  <c r="S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S368" i="18" s="1"/>
  <c r="F39" i="18"/>
  <c r="G39" i="18" s="1"/>
  <c r="S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S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S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S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S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S225" i="18" s="1"/>
  <c r="F335" i="18"/>
  <c r="F317" i="18"/>
  <c r="G317" i="18" s="1"/>
  <c r="S317" i="18" s="1"/>
  <c r="F300" i="18"/>
  <c r="G300" i="18" s="1"/>
  <c r="S300" i="18" s="1"/>
  <c r="F449" i="18"/>
  <c r="F224" i="18"/>
  <c r="M224" i="18" s="1"/>
  <c r="F342" i="18"/>
  <c r="G342" i="18" s="1"/>
  <c r="S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S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S266" i="18" s="1"/>
  <c r="F158" i="18"/>
  <c r="H158" i="18" s="1"/>
  <c r="F132" i="18"/>
  <c r="J132" i="18" s="1"/>
  <c r="F5" i="18"/>
  <c r="F314" i="18"/>
  <c r="G314" i="18" s="1"/>
  <c r="S314" i="18" s="1"/>
  <c r="F124" i="18"/>
  <c r="G124" i="18" s="1"/>
  <c r="S124" i="18" s="1"/>
  <c r="F305" i="18"/>
  <c r="H305" i="18" s="1"/>
  <c r="F84" i="18"/>
  <c r="K84" i="18" s="1"/>
  <c r="F105" i="18"/>
  <c r="M105" i="18" s="1"/>
  <c r="F203" i="18"/>
  <c r="G203" i="18" s="1"/>
  <c r="S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S424" i="18" s="1"/>
  <c r="F492" i="18"/>
  <c r="I492" i="18" s="1"/>
  <c r="T492" i="18" s="1"/>
  <c r="F522" i="18"/>
  <c r="G522" i="18" s="1"/>
  <c r="S522" i="18" s="1"/>
  <c r="F303" i="18"/>
  <c r="G303" i="18" s="1"/>
  <c r="S303" i="18" s="1"/>
  <c r="F30" i="18"/>
  <c r="K30" i="18" s="1"/>
  <c r="F374" i="18"/>
  <c r="I374" i="18" s="1"/>
  <c r="T374" i="18" s="1"/>
  <c r="F478" i="18"/>
  <c r="G478" i="18" s="1"/>
  <c r="S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S163" i="18" s="1"/>
  <c r="F538" i="18"/>
  <c r="H538" i="18" s="1"/>
  <c r="F367" i="18"/>
  <c r="J367" i="18" s="1"/>
  <c r="F507" i="18"/>
  <c r="I507" i="18" s="1"/>
  <c r="T507" i="18" s="1"/>
  <c r="F334" i="18"/>
  <c r="G334" i="18" s="1"/>
  <c r="S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S44" i="18" s="1"/>
  <c r="H254" i="18"/>
  <c r="G254" i="18"/>
  <c r="S254" i="18" s="1"/>
  <c r="I503" i="18"/>
  <c r="T503" i="18" s="1"/>
  <c r="G503" i="18"/>
  <c r="S503" i="18" s="1"/>
  <c r="H142" i="18"/>
  <c r="I142" i="18"/>
  <c r="T142" i="18" s="1"/>
  <c r="J468" i="18"/>
  <c r="H468" i="18"/>
  <c r="G468" i="18"/>
  <c r="S468" i="18" s="1"/>
  <c r="I79" i="18"/>
  <c r="T79" i="18" s="1"/>
  <c r="G79" i="18"/>
  <c r="S79" i="18" s="1"/>
  <c r="G140" i="18"/>
  <c r="S140" i="18" s="1"/>
  <c r="G161" i="18"/>
  <c r="S161" i="18" s="1"/>
  <c r="I158" i="18"/>
  <c r="T158" i="18" s="1"/>
  <c r="L380" i="18"/>
  <c r="G365" i="18"/>
  <c r="S365" i="18" s="1"/>
  <c r="G142" i="18"/>
  <c r="S142" i="18" s="1"/>
  <c r="H270" i="18"/>
  <c r="G184" i="18"/>
  <c r="S184" i="18" s="1"/>
  <c r="H184" i="18"/>
  <c r="J481" i="18"/>
  <c r="G481" i="18"/>
  <c r="S481" i="18" s="1"/>
  <c r="I278" i="18"/>
  <c r="T278" i="18" s="1"/>
  <c r="G278" i="18"/>
  <c r="S278" i="18" s="1"/>
  <c r="I27" i="18"/>
  <c r="T27" i="18" s="1"/>
  <c r="G27" i="18"/>
  <c r="S27" i="18" s="1"/>
  <c r="G538" i="18"/>
  <c r="S538" i="18" s="1"/>
  <c r="G172" i="18"/>
  <c r="S172" i="18" s="1"/>
  <c r="G130" i="18"/>
  <c r="S130" i="18" s="1"/>
  <c r="H54" i="18"/>
  <c r="G54" i="18"/>
  <c r="S54" i="18" s="1"/>
  <c r="H472" i="18"/>
  <c r="G472" i="18"/>
  <c r="S472" i="18" s="1"/>
  <c r="H502" i="18"/>
  <c r="G502" i="18"/>
  <c r="S502" i="18" s="1"/>
  <c r="H99" i="18"/>
  <c r="I99" i="18"/>
  <c r="T99" i="18" s="1"/>
  <c r="I333" i="18"/>
  <c r="T333" i="18" s="1"/>
  <c r="G333" i="18"/>
  <c r="S333" i="18" s="1"/>
  <c r="I385" i="18"/>
  <c r="T385" i="18" s="1"/>
  <c r="H385" i="18"/>
  <c r="G158" i="18"/>
  <c r="S158" i="18" s="1"/>
  <c r="G99" i="18"/>
  <c r="S99" i="18" s="1"/>
  <c r="G265" i="18"/>
  <c r="S265" i="18" s="1"/>
  <c r="H222" i="18"/>
  <c r="L305" i="18"/>
  <c r="H340" i="18"/>
  <c r="J109" i="18"/>
  <c r="I109" i="18"/>
  <c r="T109" i="18" s="1"/>
  <c r="K448" i="18"/>
  <c r="G448" i="18"/>
  <c r="S448" i="18" s="1"/>
  <c r="I337" i="18"/>
  <c r="T337" i="18" s="1"/>
  <c r="G337" i="18"/>
  <c r="S337" i="18" s="1"/>
  <c r="I202" i="18"/>
  <c r="T202" i="18" s="1"/>
  <c r="G202" i="18"/>
  <c r="S202" i="18" s="1"/>
  <c r="I471" i="18"/>
  <c r="T471" i="18" s="1"/>
  <c r="G471" i="18"/>
  <c r="S471" i="18" s="1"/>
  <c r="I443" i="18"/>
  <c r="T443" i="18" s="1"/>
  <c r="G443" i="18"/>
  <c r="S443" i="18" s="1"/>
  <c r="J205" i="18"/>
  <c r="I205" i="18"/>
  <c r="T205" i="18" s="1"/>
  <c r="G205" i="18"/>
  <c r="S205" i="18" s="1"/>
  <c r="I145" i="18"/>
  <c r="T145" i="18" s="1"/>
  <c r="G145" i="18"/>
  <c r="S145" i="18" s="1"/>
  <c r="K162" i="18"/>
  <c r="G162" i="18"/>
  <c r="S162" i="18" s="1"/>
  <c r="I22" i="18"/>
  <c r="T22" i="18" s="1"/>
  <c r="G22" i="18"/>
  <c r="S22" i="18" s="1"/>
  <c r="I310" i="18"/>
  <c r="T310" i="18" s="1"/>
  <c r="G310" i="18"/>
  <c r="S310" i="18" s="1"/>
  <c r="I167" i="18"/>
  <c r="T167" i="18" s="1"/>
  <c r="G167" i="18"/>
  <c r="S167" i="18" s="1"/>
  <c r="I36" i="18"/>
  <c r="T36" i="18" s="1"/>
  <c r="G36" i="18"/>
  <c r="S36" i="18" s="1"/>
  <c r="J70" i="18"/>
  <c r="I70" i="18"/>
  <c r="T70" i="18" s="1"/>
  <c r="G70" i="18"/>
  <c r="S70" i="18" s="1"/>
  <c r="I63" i="18"/>
  <c r="T63" i="18" s="1"/>
  <c r="G63" i="18"/>
  <c r="S63" i="18" s="1"/>
  <c r="K341" i="18"/>
  <c r="G341" i="18"/>
  <c r="S341" i="18" s="1"/>
  <c r="I35" i="18"/>
  <c r="T35" i="18" s="1"/>
  <c r="G35" i="18"/>
  <c r="S35" i="18" s="1"/>
  <c r="I18" i="18"/>
  <c r="T18" i="18" s="1"/>
  <c r="G18" i="18"/>
  <c r="S18" i="18" s="1"/>
  <c r="J174" i="18"/>
  <c r="I174" i="18"/>
  <c r="T174" i="18" s="1"/>
  <c r="J169" i="18"/>
  <c r="I169" i="18"/>
  <c r="T169" i="18" s="1"/>
  <c r="G55" i="18"/>
  <c r="S55" i="18" s="1"/>
  <c r="G180" i="18"/>
  <c r="S180" i="18" s="1"/>
  <c r="G323" i="18"/>
  <c r="S323" i="18" s="1"/>
  <c r="G411" i="18"/>
  <c r="S411" i="18" s="1"/>
  <c r="G4" i="18"/>
  <c r="S4" i="18" s="1"/>
  <c r="G366" i="18"/>
  <c r="S366" i="18" s="1"/>
  <c r="G439" i="18"/>
  <c r="S439" i="18" s="1"/>
  <c r="G127" i="18"/>
  <c r="S127" i="18" s="1"/>
  <c r="G11" i="18"/>
  <c r="S11" i="18" s="1"/>
  <c r="G221" i="18"/>
  <c r="S221" i="18" s="1"/>
  <c r="G261" i="18"/>
  <c r="S261" i="18" s="1"/>
  <c r="G410" i="18"/>
  <c r="S410" i="18" s="1"/>
  <c r="G9" i="18"/>
  <c r="S9" i="18" s="1"/>
  <c r="G156" i="18"/>
  <c r="S156" i="18" s="1"/>
  <c r="G281" i="18"/>
  <c r="S281" i="18" s="1"/>
  <c r="G336" i="18"/>
  <c r="S336" i="18" s="1"/>
  <c r="G244" i="18"/>
  <c r="S244" i="18" s="1"/>
  <c r="G109" i="18"/>
  <c r="S109" i="18" s="1"/>
  <c r="G457" i="18"/>
  <c r="S457" i="18" s="1"/>
  <c r="G390" i="18"/>
  <c r="S390" i="18" s="1"/>
  <c r="G183" i="18"/>
  <c r="S183" i="18" s="1"/>
  <c r="G523" i="18"/>
  <c r="S523" i="18" s="1"/>
  <c r="G252" i="18"/>
  <c r="S252" i="18" s="1"/>
  <c r="G233" i="18"/>
  <c r="S233" i="18" s="1"/>
  <c r="G208" i="18"/>
  <c r="S208" i="18" s="1"/>
  <c r="G38" i="18"/>
  <c r="S38" i="18" s="1"/>
  <c r="J429" i="18"/>
  <c r="J17" i="18"/>
  <c r="J327" i="18"/>
  <c r="J301" i="18"/>
  <c r="M382" i="18"/>
  <c r="H277" i="18"/>
  <c r="L277" i="18"/>
  <c r="G157" i="18"/>
  <c r="S157" i="18" s="1"/>
  <c r="H157" i="18"/>
  <c r="J414" i="18"/>
  <c r="H414" i="18"/>
  <c r="G299" i="18"/>
  <c r="S299" i="18" s="1"/>
  <c r="J299" i="18"/>
  <c r="K449" i="18"/>
  <c r="N449" i="18"/>
  <c r="U449" i="18" s="1"/>
  <c r="J449" i="18"/>
  <c r="G466" i="18"/>
  <c r="S466" i="18" s="1"/>
  <c r="H466" i="18"/>
  <c r="G479" i="18"/>
  <c r="S479" i="18" s="1"/>
  <c r="H479" i="18"/>
  <c r="K152" i="18"/>
  <c r="H152" i="18"/>
  <c r="G137" i="18"/>
  <c r="S137" i="18" s="1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S245" i="18" s="1"/>
  <c r="G105" i="18"/>
  <c r="S105" i="18" s="1"/>
  <c r="G255" i="18"/>
  <c r="S255" i="18" s="1"/>
  <c r="G339" i="18"/>
  <c r="S339" i="18" s="1"/>
  <c r="G271" i="18"/>
  <c r="S271" i="18" s="1"/>
  <c r="G273" i="18"/>
  <c r="S273" i="18" s="1"/>
  <c r="G382" i="18"/>
  <c r="S382" i="18" s="1"/>
  <c r="G46" i="18"/>
  <c r="S46" i="18" s="1"/>
  <c r="G111" i="18"/>
  <c r="S111" i="18" s="1"/>
  <c r="G51" i="18"/>
  <c r="S51" i="18" s="1"/>
  <c r="G71" i="18"/>
  <c r="S71" i="18" s="1"/>
  <c r="G106" i="18"/>
  <c r="S106" i="18" s="1"/>
  <c r="G58" i="18"/>
  <c r="S58" i="18" s="1"/>
  <c r="G189" i="18"/>
  <c r="S189" i="18" s="1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S8" i="18" s="1"/>
  <c r="J445" i="18"/>
  <c r="I445" i="18"/>
  <c r="T445" i="18" s="1"/>
  <c r="M379" i="18"/>
  <c r="J379" i="18"/>
  <c r="G164" i="18"/>
  <c r="S164" i="18" s="1"/>
  <c r="G422" i="18"/>
  <c r="S422" i="18" s="1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U12" i="18" s="1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S2" i="18" s="1"/>
  <c r="L292" i="18"/>
  <c r="I292" i="18"/>
  <c r="T292" i="18" s="1"/>
  <c r="H292" i="18"/>
  <c r="G292" i="18"/>
  <c r="S292" i="18" s="1"/>
  <c r="J376" i="18"/>
  <c r="O376" i="18"/>
  <c r="H376" i="18"/>
  <c r="H398" i="18"/>
  <c r="I398" i="18"/>
  <c r="T398" i="18" s="1"/>
  <c r="G398" i="18"/>
  <c r="S398" i="18" s="1"/>
  <c r="L297" i="18"/>
  <c r="I297" i="18"/>
  <c r="T297" i="18" s="1"/>
  <c r="J297" i="18"/>
  <c r="G297" i="18"/>
  <c r="S297" i="18" s="1"/>
  <c r="M297" i="18"/>
  <c r="I459" i="18"/>
  <c r="T459" i="18" s="1"/>
  <c r="J459" i="18"/>
  <c r="H459" i="18"/>
  <c r="H352" i="18"/>
  <c r="G352" i="18"/>
  <c r="S352" i="18" s="1"/>
  <c r="I401" i="18"/>
  <c r="T401" i="18" s="1"/>
  <c r="G401" i="18"/>
  <c r="S401" i="18" s="1"/>
  <c r="H401" i="18"/>
  <c r="J513" i="18"/>
  <c r="H513" i="18"/>
  <c r="H110" i="18"/>
  <c r="I110" i="18"/>
  <c r="T110" i="18" s="1"/>
  <c r="G110" i="18"/>
  <c r="S110" i="18" s="1"/>
  <c r="L528" i="18"/>
  <c r="I528" i="18"/>
  <c r="T528" i="18" s="1"/>
  <c r="H528" i="18"/>
  <c r="J528" i="18"/>
  <c r="G528" i="18"/>
  <c r="S528" i="18" s="1"/>
  <c r="I232" i="18"/>
  <c r="T232" i="18" s="1"/>
  <c r="J232" i="18"/>
  <c r="H432" i="18"/>
  <c r="G432" i="18"/>
  <c r="S432" i="18" s="1"/>
  <c r="L102" i="18"/>
  <c r="I102" i="18"/>
  <c r="T102" i="18" s="1"/>
  <c r="H102" i="18"/>
  <c r="G102" i="18"/>
  <c r="S102" i="18" s="1"/>
  <c r="J7" i="18"/>
  <c r="H7" i="18"/>
  <c r="H456" i="18"/>
  <c r="I456" i="18"/>
  <c r="T456" i="18" s="1"/>
  <c r="G456" i="18"/>
  <c r="S456" i="18" s="1"/>
  <c r="I134" i="18"/>
  <c r="T134" i="18" s="1"/>
  <c r="N134" i="18"/>
  <c r="U134" i="18" s="1"/>
  <c r="L264" i="18"/>
  <c r="I264" i="18"/>
  <c r="T264" i="18" s="1"/>
  <c r="M264" i="18"/>
  <c r="J264" i="18"/>
  <c r="H264" i="18"/>
  <c r="G264" i="18"/>
  <c r="S264" i="18" s="1"/>
  <c r="I16" i="18"/>
  <c r="T16" i="18" s="1"/>
  <c r="J16" i="18"/>
  <c r="H16" i="18"/>
  <c r="H108" i="18"/>
  <c r="G108" i="18"/>
  <c r="S108" i="18" s="1"/>
  <c r="I20" i="18"/>
  <c r="T20" i="18" s="1"/>
  <c r="L20" i="18"/>
  <c r="J150" i="18"/>
  <c r="G150" i="18"/>
  <c r="S150" i="18" s="1"/>
  <c r="H168" i="18"/>
  <c r="I168" i="18"/>
  <c r="T168" i="18" s="1"/>
  <c r="G168" i="18"/>
  <c r="S168" i="18" s="1"/>
  <c r="L532" i="18"/>
  <c r="I532" i="18"/>
  <c r="T532" i="18" s="1"/>
  <c r="H532" i="18"/>
  <c r="J532" i="18"/>
  <c r="I345" i="18"/>
  <c r="T345" i="18" s="1"/>
  <c r="J345" i="18"/>
  <c r="H345" i="18"/>
  <c r="G345" i="18"/>
  <c r="S345" i="18" s="1"/>
  <c r="H258" i="18"/>
  <c r="G258" i="18"/>
  <c r="S258" i="18" s="1"/>
  <c r="I389" i="18"/>
  <c r="T389" i="18" s="1"/>
  <c r="H389" i="18"/>
  <c r="J394" i="18"/>
  <c r="L394" i="18"/>
  <c r="H394" i="18"/>
  <c r="G394" i="18"/>
  <c r="S394" i="18" s="1"/>
  <c r="H473" i="18"/>
  <c r="I473" i="18"/>
  <c r="T473" i="18" s="1"/>
  <c r="G473" i="18"/>
  <c r="S473" i="18" s="1"/>
  <c r="I248" i="18"/>
  <c r="T248" i="18" s="1"/>
  <c r="J248" i="18"/>
  <c r="I526" i="18"/>
  <c r="T526" i="18" s="1"/>
  <c r="J526" i="18"/>
  <c r="H526" i="18"/>
  <c r="G526" i="18"/>
  <c r="S526" i="18" s="1"/>
  <c r="H43" i="18"/>
  <c r="G43" i="18"/>
  <c r="S43" i="18" s="1"/>
  <c r="I116" i="18"/>
  <c r="T116" i="18" s="1"/>
  <c r="H116" i="18"/>
  <c r="J178" i="18"/>
  <c r="H178" i="18"/>
  <c r="G178" i="18"/>
  <c r="S178" i="18" s="1"/>
  <c r="H407" i="18"/>
  <c r="I407" i="18"/>
  <c r="T407" i="18" s="1"/>
  <c r="G407" i="18"/>
  <c r="S407" i="18" s="1"/>
  <c r="I391" i="18"/>
  <c r="T391" i="18" s="1"/>
  <c r="H391" i="18"/>
  <c r="J391" i="18"/>
  <c r="I32" i="18"/>
  <c r="T32" i="18" s="1"/>
  <c r="J32" i="18"/>
  <c r="G32" i="18"/>
  <c r="S32" i="18" s="1"/>
  <c r="H343" i="18"/>
  <c r="G343" i="18"/>
  <c r="S343" i="18" s="1"/>
  <c r="I506" i="18"/>
  <c r="T506" i="18" s="1"/>
  <c r="H506" i="18"/>
  <c r="L406" i="18"/>
  <c r="H406" i="18"/>
  <c r="G406" i="18"/>
  <c r="S406" i="18" s="1"/>
  <c r="H19" i="18"/>
  <c r="I19" i="18"/>
  <c r="T19" i="18" s="1"/>
  <c r="G19" i="18"/>
  <c r="S19" i="18" s="1"/>
  <c r="I447" i="18"/>
  <c r="T447" i="18" s="1"/>
  <c r="J447" i="18"/>
  <c r="H447" i="18"/>
  <c r="I72" i="18"/>
  <c r="T72" i="18" s="1"/>
  <c r="J72" i="18"/>
  <c r="H72" i="18"/>
  <c r="G72" i="18"/>
  <c r="S72" i="18" s="1"/>
  <c r="H280" i="18"/>
  <c r="G280" i="18"/>
  <c r="S280" i="18" s="1"/>
  <c r="J495" i="18"/>
  <c r="G495" i="18"/>
  <c r="S495" i="18" s="1"/>
  <c r="H399" i="18"/>
  <c r="I399" i="18"/>
  <c r="T399" i="18" s="1"/>
  <c r="G399" i="18"/>
  <c r="S399" i="18" s="1"/>
  <c r="I251" i="18"/>
  <c r="T251" i="18" s="1"/>
  <c r="H251" i="18"/>
  <c r="J251" i="18"/>
  <c r="I315" i="18"/>
  <c r="T315" i="18" s="1"/>
  <c r="J315" i="18"/>
  <c r="H315" i="18"/>
  <c r="G315" i="18"/>
  <c r="S315" i="18" s="1"/>
  <c r="H126" i="18"/>
  <c r="G126" i="18"/>
  <c r="S126" i="18" s="1"/>
  <c r="I375" i="18"/>
  <c r="T375" i="18" s="1"/>
  <c r="H375" i="18"/>
  <c r="J356" i="18"/>
  <c r="H356" i="18"/>
  <c r="L356" i="18"/>
  <c r="G356" i="18"/>
  <c r="S356" i="18" s="1"/>
  <c r="H196" i="18"/>
  <c r="I196" i="18"/>
  <c r="T196" i="18" s="1"/>
  <c r="G196" i="18"/>
  <c r="S196" i="18" s="1"/>
  <c r="G28" i="18"/>
  <c r="S28" i="18" s="1"/>
  <c r="G381" i="18"/>
  <c r="S381" i="18" s="1"/>
  <c r="G330" i="18"/>
  <c r="S330" i="18" s="1"/>
  <c r="G135" i="18"/>
  <c r="S135" i="18" s="1"/>
  <c r="G250" i="18"/>
  <c r="S250" i="18" s="1"/>
  <c r="G533" i="18"/>
  <c r="S533" i="18" s="1"/>
  <c r="G49" i="18"/>
  <c r="S49" i="18" s="1"/>
  <c r="G59" i="18"/>
  <c r="S59" i="18" s="1"/>
  <c r="G14" i="18"/>
  <c r="S14" i="18" s="1"/>
  <c r="G204" i="18"/>
  <c r="S204" i="18" s="1"/>
  <c r="G223" i="18"/>
  <c r="S223" i="18" s="1"/>
  <c r="G505" i="18"/>
  <c r="S505" i="18" s="1"/>
  <c r="G349" i="18"/>
  <c r="S349" i="18" s="1"/>
  <c r="G81" i="18"/>
  <c r="S81" i="18" s="1"/>
  <c r="G423" i="18"/>
  <c r="S423" i="18" s="1"/>
  <c r="G383" i="18"/>
  <c r="S383" i="18" s="1"/>
  <c r="G160" i="18"/>
  <c r="S160" i="18" s="1"/>
  <c r="G524" i="18"/>
  <c r="S524" i="18" s="1"/>
  <c r="G467" i="18"/>
  <c r="S467" i="18" s="1"/>
  <c r="G219" i="18"/>
  <c r="S219" i="18" s="1"/>
  <c r="G206" i="18"/>
  <c r="S206" i="18" s="1"/>
  <c r="G128" i="18"/>
  <c r="S128" i="18" s="1"/>
  <c r="G511" i="18"/>
  <c r="S511" i="18" s="1"/>
  <c r="G437" i="18"/>
  <c r="S437" i="18" s="1"/>
  <c r="G313" i="18"/>
  <c r="S313" i="18" s="1"/>
  <c r="G354" i="18"/>
  <c r="S354" i="18" s="1"/>
  <c r="G101" i="18"/>
  <c r="S101" i="18" s="1"/>
  <c r="G155" i="18"/>
  <c r="S155" i="18" s="1"/>
  <c r="G188" i="18"/>
  <c r="S188" i="18" s="1"/>
  <c r="G376" i="18"/>
  <c r="S376" i="18" s="1"/>
  <c r="G459" i="18"/>
  <c r="S459" i="18" s="1"/>
  <c r="G513" i="18"/>
  <c r="S513" i="18" s="1"/>
  <c r="G232" i="18"/>
  <c r="S232" i="18" s="1"/>
  <c r="G7" i="18"/>
  <c r="S7" i="18" s="1"/>
  <c r="G16" i="18"/>
  <c r="S16" i="18" s="1"/>
  <c r="G509" i="18"/>
  <c r="S509" i="18" s="1"/>
  <c r="G83" i="18"/>
  <c r="S83" i="18" s="1"/>
  <c r="G85" i="18"/>
  <c r="S85" i="18" s="1"/>
  <c r="G504" i="18"/>
  <c r="S504" i="18" s="1"/>
  <c r="G499" i="18"/>
  <c r="S499" i="18" s="1"/>
  <c r="G483" i="18"/>
  <c r="S483" i="18" s="1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U218" i="18" s="1"/>
  <c r="K218" i="18"/>
  <c r="P454" i="18"/>
  <c r="O454" i="18"/>
  <c r="L454" i="18"/>
  <c r="N454" i="18"/>
  <c r="U454" i="18" s="1"/>
  <c r="M454" i="18"/>
  <c r="P13" i="18"/>
  <c r="N13" i="18"/>
  <c r="U13" i="18" s="1"/>
  <c r="M13" i="18"/>
  <c r="L13" i="18"/>
  <c r="O13" i="18"/>
  <c r="K13" i="18"/>
  <c r="P5" i="18"/>
  <c r="N5" i="18"/>
  <c r="U5" i="18" s="1"/>
  <c r="O5" i="18"/>
  <c r="L5" i="18"/>
  <c r="M5" i="18"/>
  <c r="P136" i="18"/>
  <c r="O136" i="18"/>
  <c r="M136" i="18"/>
  <c r="L136" i="18"/>
  <c r="K136" i="18"/>
  <c r="P335" i="18"/>
  <c r="O335" i="18"/>
  <c r="N335" i="18"/>
  <c r="U335" i="18" s="1"/>
  <c r="L335" i="18"/>
  <c r="K335" i="18"/>
  <c r="I335" i="18"/>
  <c r="T335" i="18" s="1"/>
  <c r="P209" i="18"/>
  <c r="O209" i="18"/>
  <c r="N209" i="18"/>
  <c r="U209" i="18" s="1"/>
  <c r="M209" i="18"/>
  <c r="L209" i="18"/>
  <c r="I209" i="18"/>
  <c r="T209" i="18" s="1"/>
  <c r="P256" i="18"/>
  <c r="O256" i="18"/>
  <c r="N256" i="18"/>
  <c r="U256" i="18" s="1"/>
  <c r="L256" i="18"/>
  <c r="M256" i="18"/>
  <c r="K256" i="18"/>
  <c r="I256" i="18"/>
  <c r="T256" i="18" s="1"/>
  <c r="P179" i="18"/>
  <c r="O179" i="18"/>
  <c r="M179" i="18"/>
  <c r="L179" i="18"/>
  <c r="N179" i="18"/>
  <c r="U179" i="18" s="1"/>
  <c r="I179" i="18"/>
  <c r="T179" i="18" s="1"/>
  <c r="P139" i="18"/>
  <c r="O139" i="18"/>
  <c r="N139" i="18"/>
  <c r="U139" i="18" s="1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U231" i="18" s="1"/>
  <c r="L231" i="18"/>
  <c r="M231" i="18"/>
  <c r="K231" i="18"/>
  <c r="I231" i="18"/>
  <c r="T231" i="18" s="1"/>
  <c r="P92" i="18"/>
  <c r="O92" i="18"/>
  <c r="M92" i="18"/>
  <c r="L92" i="18"/>
  <c r="N92" i="18"/>
  <c r="U92" i="18" s="1"/>
  <c r="K92" i="18"/>
  <c r="J92" i="18"/>
  <c r="I92" i="18"/>
  <c r="T92" i="18" s="1"/>
  <c r="P458" i="18"/>
  <c r="O458" i="18"/>
  <c r="N458" i="18"/>
  <c r="U458" i="18" s="1"/>
  <c r="M458" i="18"/>
  <c r="L458" i="18"/>
  <c r="I458" i="18"/>
  <c r="T458" i="18" s="1"/>
  <c r="P247" i="18"/>
  <c r="O247" i="18"/>
  <c r="M247" i="18"/>
  <c r="L247" i="18"/>
  <c r="N247" i="18"/>
  <c r="U247" i="18" s="1"/>
  <c r="J247" i="18"/>
  <c r="I247" i="18"/>
  <c r="T247" i="18" s="1"/>
  <c r="P413" i="18"/>
  <c r="O413" i="18"/>
  <c r="N413" i="18"/>
  <c r="U413" i="18" s="1"/>
  <c r="M413" i="18"/>
  <c r="L413" i="18"/>
  <c r="K413" i="18"/>
  <c r="I413" i="18"/>
  <c r="T413" i="18" s="1"/>
  <c r="P41" i="18"/>
  <c r="N41" i="18"/>
  <c r="U41" i="18" s="1"/>
  <c r="O41" i="18"/>
  <c r="M41" i="18"/>
  <c r="L41" i="18"/>
  <c r="K41" i="18"/>
  <c r="J41" i="18"/>
  <c r="I41" i="18"/>
  <c r="T41" i="18" s="1"/>
  <c r="N159" i="18"/>
  <c r="U159" i="18" s="1"/>
  <c r="O159" i="18"/>
  <c r="P159" i="18"/>
  <c r="M159" i="18"/>
  <c r="L159" i="18"/>
  <c r="K159" i="18"/>
  <c r="I159" i="18"/>
  <c r="T159" i="18" s="1"/>
  <c r="P320" i="18"/>
  <c r="O320" i="18"/>
  <c r="N320" i="18"/>
  <c r="U320" i="18" s="1"/>
  <c r="M320" i="18"/>
  <c r="L320" i="18"/>
  <c r="J320" i="18"/>
  <c r="I320" i="18"/>
  <c r="T320" i="18" s="1"/>
  <c r="P236" i="18"/>
  <c r="O236" i="18"/>
  <c r="N236" i="18"/>
  <c r="U236" i="18" s="1"/>
  <c r="M236" i="18"/>
  <c r="L236" i="18"/>
  <c r="K236" i="18"/>
  <c r="J236" i="18"/>
  <c r="I236" i="18"/>
  <c r="T236" i="18" s="1"/>
  <c r="P121" i="18"/>
  <c r="O121" i="18"/>
  <c r="N121" i="18"/>
  <c r="U121" i="18" s="1"/>
  <c r="M121" i="18"/>
  <c r="L121" i="18"/>
  <c r="K121" i="18"/>
  <c r="J121" i="18"/>
  <c r="I121" i="18"/>
  <c r="T121" i="18" s="1"/>
  <c r="P460" i="18"/>
  <c r="O460" i="18"/>
  <c r="N460" i="18"/>
  <c r="U460" i="18" s="1"/>
  <c r="M460" i="18"/>
  <c r="L460" i="18"/>
  <c r="K460" i="18"/>
  <c r="J460" i="18"/>
  <c r="I460" i="18"/>
  <c r="T460" i="18" s="1"/>
  <c r="P45" i="18"/>
  <c r="O45" i="18"/>
  <c r="N45" i="18"/>
  <c r="U45" i="18" s="1"/>
  <c r="M45" i="18"/>
  <c r="L45" i="18"/>
  <c r="J45" i="18"/>
  <c r="I45" i="18"/>
  <c r="T45" i="18" s="1"/>
  <c r="P115" i="18"/>
  <c r="O115" i="18"/>
  <c r="N115" i="18"/>
  <c r="U115" i="18" s="1"/>
  <c r="M115" i="18"/>
  <c r="L115" i="18"/>
  <c r="K115" i="18"/>
  <c r="J115" i="18"/>
  <c r="I115" i="18"/>
  <c r="T115" i="18" s="1"/>
  <c r="P182" i="18"/>
  <c r="O182" i="18"/>
  <c r="N182" i="18"/>
  <c r="U182" i="18" s="1"/>
  <c r="M182" i="18"/>
  <c r="L182" i="18"/>
  <c r="I182" i="18"/>
  <c r="T182" i="18" s="1"/>
  <c r="P351" i="18"/>
  <c r="O351" i="18"/>
  <c r="N351" i="18"/>
  <c r="U351" i="18" s="1"/>
  <c r="M351" i="18"/>
  <c r="L351" i="18"/>
  <c r="K351" i="18"/>
  <c r="J351" i="18"/>
  <c r="I351" i="18"/>
  <c r="T351" i="18" s="1"/>
  <c r="P487" i="18"/>
  <c r="N487" i="18"/>
  <c r="U487" i="18" s="1"/>
  <c r="O487" i="18"/>
  <c r="M487" i="18"/>
  <c r="L487" i="18"/>
  <c r="K487" i="18"/>
  <c r="I487" i="18"/>
  <c r="T487" i="18" s="1"/>
  <c r="P52" i="18"/>
  <c r="O52" i="18"/>
  <c r="N52" i="18"/>
  <c r="U52" i="18" s="1"/>
  <c r="M52" i="18"/>
  <c r="L52" i="18"/>
  <c r="K52" i="18"/>
  <c r="J52" i="18"/>
  <c r="I52" i="18"/>
  <c r="T52" i="18" s="1"/>
  <c r="P288" i="18"/>
  <c r="N288" i="18"/>
  <c r="U288" i="18" s="1"/>
  <c r="O288" i="18"/>
  <c r="M288" i="18"/>
  <c r="L288" i="18"/>
  <c r="K288" i="18"/>
  <c r="I288" i="18"/>
  <c r="T288" i="18" s="1"/>
  <c r="P226" i="18"/>
  <c r="O226" i="18"/>
  <c r="N226" i="18"/>
  <c r="U226" i="18" s="1"/>
  <c r="M226" i="18"/>
  <c r="L226" i="18"/>
  <c r="K226" i="18"/>
  <c r="J226" i="18"/>
  <c r="I226" i="18"/>
  <c r="T226" i="18" s="1"/>
  <c r="P326" i="18"/>
  <c r="N326" i="18"/>
  <c r="U326" i="18" s="1"/>
  <c r="O326" i="18"/>
  <c r="M326" i="18"/>
  <c r="L326" i="18"/>
  <c r="K326" i="18"/>
  <c r="I326" i="18"/>
  <c r="T326" i="18" s="1"/>
  <c r="P534" i="18"/>
  <c r="O534" i="18"/>
  <c r="N534" i="18"/>
  <c r="U534" i="18" s="1"/>
  <c r="M534" i="18"/>
  <c r="L534" i="18"/>
  <c r="I534" i="18"/>
  <c r="T534" i="18" s="1"/>
  <c r="P276" i="18"/>
  <c r="N276" i="18"/>
  <c r="U276" i="18" s="1"/>
  <c r="O276" i="18"/>
  <c r="M276" i="18"/>
  <c r="L276" i="18"/>
  <c r="K276" i="18"/>
  <c r="I276" i="18"/>
  <c r="T276" i="18" s="1"/>
  <c r="P516" i="18"/>
  <c r="N516" i="18"/>
  <c r="U516" i="18" s="1"/>
  <c r="O516" i="18"/>
  <c r="M516" i="18"/>
  <c r="L516" i="18"/>
  <c r="K516" i="18"/>
  <c r="I516" i="18"/>
  <c r="T516" i="18" s="1"/>
  <c r="P131" i="18"/>
  <c r="N131" i="18"/>
  <c r="U131" i="18" s="1"/>
  <c r="O131" i="18"/>
  <c r="M131" i="18"/>
  <c r="L131" i="18"/>
  <c r="K131" i="18"/>
  <c r="I131" i="18"/>
  <c r="T131" i="18" s="1"/>
  <c r="P415" i="18"/>
  <c r="O415" i="18"/>
  <c r="N415" i="18"/>
  <c r="U415" i="18" s="1"/>
  <c r="M415" i="18"/>
  <c r="L415" i="18"/>
  <c r="I415" i="18"/>
  <c r="T415" i="18" s="1"/>
  <c r="P6" i="18"/>
  <c r="O6" i="18"/>
  <c r="N6" i="18"/>
  <c r="U6" i="18" s="1"/>
  <c r="M6" i="18"/>
  <c r="L6" i="18"/>
  <c r="K6" i="18"/>
  <c r="J6" i="18"/>
  <c r="I6" i="18"/>
  <c r="T6" i="18" s="1"/>
  <c r="P68" i="18"/>
  <c r="N68" i="18"/>
  <c r="U68" i="18" s="1"/>
  <c r="O68" i="18"/>
  <c r="M68" i="18"/>
  <c r="L68" i="18"/>
  <c r="K68" i="18"/>
  <c r="I68" i="18"/>
  <c r="T68" i="18" s="1"/>
  <c r="P377" i="18"/>
  <c r="O377" i="18"/>
  <c r="N377" i="18"/>
  <c r="U377" i="18" s="1"/>
  <c r="M377" i="18"/>
  <c r="L377" i="18"/>
  <c r="K377" i="18"/>
  <c r="J377" i="18"/>
  <c r="I377" i="18"/>
  <c r="T377" i="18" s="1"/>
  <c r="P461" i="18"/>
  <c r="O461" i="18"/>
  <c r="N461" i="18"/>
  <c r="U461" i="18" s="1"/>
  <c r="M461" i="18"/>
  <c r="L461" i="18"/>
  <c r="I461" i="18"/>
  <c r="T461" i="18" s="1"/>
  <c r="P308" i="18"/>
  <c r="O308" i="18"/>
  <c r="N308" i="18"/>
  <c r="U308" i="18" s="1"/>
  <c r="M308" i="18"/>
  <c r="L308" i="18"/>
  <c r="J308" i="18"/>
  <c r="I308" i="18"/>
  <c r="T308" i="18" s="1"/>
  <c r="N440" i="18"/>
  <c r="U440" i="18" s="1"/>
  <c r="P440" i="18"/>
  <c r="O440" i="18"/>
  <c r="M440" i="18"/>
  <c r="L440" i="18"/>
  <c r="K440" i="18"/>
  <c r="I440" i="18"/>
  <c r="T440" i="18" s="1"/>
  <c r="O329" i="18"/>
  <c r="P329" i="18"/>
  <c r="N329" i="18"/>
  <c r="U329" i="18" s="1"/>
  <c r="M329" i="18"/>
  <c r="L329" i="18"/>
  <c r="K329" i="18"/>
  <c r="J329" i="18"/>
  <c r="I329" i="18"/>
  <c r="T329" i="18" s="1"/>
  <c r="P88" i="18"/>
  <c r="O88" i="18"/>
  <c r="N88" i="18"/>
  <c r="U88" i="18" s="1"/>
  <c r="M88" i="18"/>
  <c r="L88" i="18"/>
  <c r="K88" i="18"/>
  <c r="I88" i="18"/>
  <c r="T88" i="18" s="1"/>
  <c r="O65" i="18"/>
  <c r="P65" i="18"/>
  <c r="N65" i="18"/>
  <c r="U65" i="18" s="1"/>
  <c r="M65" i="18"/>
  <c r="L65" i="18"/>
  <c r="J65" i="18"/>
  <c r="I65" i="18"/>
  <c r="T65" i="18" s="1"/>
  <c r="P520" i="18"/>
  <c r="O520" i="18"/>
  <c r="N520" i="18"/>
  <c r="U520" i="18" s="1"/>
  <c r="M520" i="18"/>
  <c r="L520" i="18"/>
  <c r="K520" i="18"/>
  <c r="J520" i="18"/>
  <c r="I520" i="18"/>
  <c r="T520" i="18" s="1"/>
  <c r="O274" i="18"/>
  <c r="P274" i="18"/>
  <c r="N274" i="18"/>
  <c r="U274" i="18" s="1"/>
  <c r="L274" i="18"/>
  <c r="M274" i="18"/>
  <c r="K274" i="18"/>
  <c r="J274" i="18"/>
  <c r="I274" i="18"/>
  <c r="T274" i="18" s="1"/>
  <c r="P295" i="18"/>
  <c r="O295" i="18"/>
  <c r="N295" i="18"/>
  <c r="U295" i="18" s="1"/>
  <c r="M295" i="18"/>
  <c r="L295" i="18"/>
  <c r="K295" i="18"/>
  <c r="J295" i="18"/>
  <c r="I295" i="18"/>
  <c r="T295" i="18" s="1"/>
  <c r="P519" i="18"/>
  <c r="O519" i="18"/>
  <c r="N519" i="18"/>
  <c r="U519" i="18" s="1"/>
  <c r="M519" i="18"/>
  <c r="K519" i="18"/>
  <c r="I519" i="18"/>
  <c r="T519" i="18" s="1"/>
  <c r="O324" i="18"/>
  <c r="N324" i="18"/>
  <c r="U324" i="18" s="1"/>
  <c r="P324" i="18"/>
  <c r="L324" i="18"/>
  <c r="K324" i="18"/>
  <c r="M324" i="18"/>
  <c r="J324" i="18"/>
  <c r="I324" i="18"/>
  <c r="T324" i="18" s="1"/>
  <c r="P249" i="18"/>
  <c r="O249" i="18"/>
  <c r="N249" i="18"/>
  <c r="U249" i="18" s="1"/>
  <c r="M249" i="18"/>
  <c r="L249" i="18"/>
  <c r="K249" i="18"/>
  <c r="I249" i="18"/>
  <c r="T249" i="18" s="1"/>
  <c r="P213" i="18"/>
  <c r="O213" i="18"/>
  <c r="N213" i="18"/>
  <c r="U213" i="18" s="1"/>
  <c r="M213" i="18"/>
  <c r="L213" i="18"/>
  <c r="K213" i="18"/>
  <c r="J213" i="18"/>
  <c r="I213" i="18"/>
  <c r="T213" i="18" s="1"/>
  <c r="O114" i="18"/>
  <c r="P114" i="18"/>
  <c r="N114" i="18"/>
  <c r="U114" i="18" s="1"/>
  <c r="M114" i="18"/>
  <c r="L114" i="18"/>
  <c r="K114" i="18"/>
  <c r="I114" i="18"/>
  <c r="T114" i="18" s="1"/>
  <c r="P517" i="18"/>
  <c r="O517" i="18"/>
  <c r="N517" i="18"/>
  <c r="U517" i="18" s="1"/>
  <c r="M517" i="18"/>
  <c r="K517" i="18"/>
  <c r="L517" i="18"/>
  <c r="I517" i="18"/>
  <c r="T517" i="18" s="1"/>
  <c r="O195" i="18"/>
  <c r="P195" i="18"/>
  <c r="N195" i="18"/>
  <c r="U195" i="18" s="1"/>
  <c r="L195" i="18"/>
  <c r="M195" i="18"/>
  <c r="K195" i="18"/>
  <c r="J195" i="18"/>
  <c r="I195" i="18"/>
  <c r="T195" i="18" s="1"/>
  <c r="P408" i="18"/>
  <c r="O408" i="18"/>
  <c r="N408" i="18"/>
  <c r="U408" i="18" s="1"/>
  <c r="M408" i="18"/>
  <c r="L408" i="18"/>
  <c r="I408" i="18"/>
  <c r="T408" i="18" s="1"/>
  <c r="P175" i="18"/>
  <c r="O175" i="18"/>
  <c r="N175" i="18"/>
  <c r="U175" i="18" s="1"/>
  <c r="M175" i="18"/>
  <c r="L175" i="18"/>
  <c r="K175" i="18"/>
  <c r="J175" i="18"/>
  <c r="I175" i="18"/>
  <c r="T175" i="18" s="1"/>
  <c r="O177" i="18"/>
  <c r="P177" i="18"/>
  <c r="N177" i="18"/>
  <c r="U177" i="18" s="1"/>
  <c r="M177" i="18"/>
  <c r="L177" i="18"/>
  <c r="J177" i="18"/>
  <c r="I177" i="18"/>
  <c r="T177" i="18" s="1"/>
  <c r="P290" i="18"/>
  <c r="O290" i="18"/>
  <c r="N290" i="18"/>
  <c r="U290" i="18" s="1"/>
  <c r="M290" i="18"/>
  <c r="K290" i="18"/>
  <c r="I290" i="18"/>
  <c r="T290" i="18" s="1"/>
  <c r="P100" i="18"/>
  <c r="O100" i="18"/>
  <c r="N100" i="18"/>
  <c r="U100" i="18" s="1"/>
  <c r="M100" i="18"/>
  <c r="L100" i="18"/>
  <c r="K100" i="18"/>
  <c r="J100" i="18"/>
  <c r="I100" i="18"/>
  <c r="T100" i="18" s="1"/>
  <c r="P235" i="18"/>
  <c r="O235" i="18"/>
  <c r="N235" i="18"/>
  <c r="U235" i="18" s="1"/>
  <c r="M235" i="18"/>
  <c r="L235" i="18"/>
  <c r="K235" i="18"/>
  <c r="I235" i="18"/>
  <c r="T235" i="18" s="1"/>
  <c r="P378" i="18"/>
  <c r="O378" i="18"/>
  <c r="N378" i="18"/>
  <c r="U378" i="18" s="1"/>
  <c r="M378" i="18"/>
  <c r="L378" i="18"/>
  <c r="I378" i="18"/>
  <c r="T378" i="18" s="1"/>
  <c r="O93" i="18"/>
  <c r="P93" i="18"/>
  <c r="N93" i="18"/>
  <c r="U93" i="18" s="1"/>
  <c r="M93" i="18"/>
  <c r="L93" i="18"/>
  <c r="K93" i="18"/>
  <c r="J93" i="18"/>
  <c r="I93" i="18"/>
  <c r="T93" i="18" s="1"/>
  <c r="P396" i="18"/>
  <c r="O396" i="18"/>
  <c r="N396" i="18"/>
  <c r="U396" i="18" s="1"/>
  <c r="M396" i="18"/>
  <c r="L396" i="18"/>
  <c r="I396" i="18"/>
  <c r="T396" i="18" s="1"/>
  <c r="P285" i="18"/>
  <c r="O285" i="18"/>
  <c r="N285" i="18"/>
  <c r="U285" i="18" s="1"/>
  <c r="M285" i="18"/>
  <c r="L285" i="18"/>
  <c r="K285" i="18"/>
  <c r="J285" i="18"/>
  <c r="I285" i="18"/>
  <c r="T285" i="18" s="1"/>
  <c r="O238" i="18"/>
  <c r="P238" i="18"/>
  <c r="N238" i="18"/>
  <c r="U238" i="18" s="1"/>
  <c r="M238" i="18"/>
  <c r="L238" i="18"/>
  <c r="K238" i="18"/>
  <c r="I238" i="18"/>
  <c r="T238" i="18" s="1"/>
  <c r="P393" i="18"/>
  <c r="O393" i="18"/>
  <c r="N393" i="18"/>
  <c r="U393" i="18" s="1"/>
  <c r="M393" i="18"/>
  <c r="L393" i="18"/>
  <c r="I393" i="18"/>
  <c r="T393" i="18" s="1"/>
  <c r="P367" i="18"/>
  <c r="O367" i="18"/>
  <c r="M367" i="18"/>
  <c r="N367" i="18"/>
  <c r="U367" i="18" s="1"/>
  <c r="L367" i="18"/>
  <c r="V367" i="18" s="1"/>
  <c r="I367" i="18"/>
  <c r="T367" i="18" s="1"/>
  <c r="O229" i="18"/>
  <c r="N229" i="18"/>
  <c r="U229" i="18" s="1"/>
  <c r="M229" i="18"/>
  <c r="P229" i="18"/>
  <c r="L229" i="18"/>
  <c r="I229" i="18"/>
  <c r="T229" i="18" s="1"/>
  <c r="P428" i="18"/>
  <c r="O428" i="18"/>
  <c r="M428" i="18"/>
  <c r="N428" i="18"/>
  <c r="U428" i="18" s="1"/>
  <c r="I428" i="18"/>
  <c r="T428" i="18" s="1"/>
  <c r="K428" i="18"/>
  <c r="P30" i="18"/>
  <c r="O30" i="18"/>
  <c r="M30" i="18"/>
  <c r="N30" i="18"/>
  <c r="U30" i="18" s="1"/>
  <c r="L30" i="18"/>
  <c r="V30" i="18" s="1"/>
  <c r="I30" i="18"/>
  <c r="T30" i="18" s="1"/>
  <c r="P414" i="18"/>
  <c r="O414" i="18"/>
  <c r="M414" i="18"/>
  <c r="N414" i="18"/>
  <c r="U414" i="18" s="1"/>
  <c r="L414" i="18"/>
  <c r="V414" i="18" s="1"/>
  <c r="K414" i="18"/>
  <c r="I414" i="18"/>
  <c r="T414" i="18" s="1"/>
  <c r="P132" i="18"/>
  <c r="O132" i="18"/>
  <c r="M132" i="18"/>
  <c r="N132" i="18"/>
  <c r="U132" i="18" s="1"/>
  <c r="L132" i="18"/>
  <c r="V132" i="18" s="1"/>
  <c r="I132" i="18"/>
  <c r="T132" i="18" s="1"/>
  <c r="P425" i="18"/>
  <c r="O425" i="18"/>
  <c r="N425" i="18"/>
  <c r="U425" i="18" s="1"/>
  <c r="M425" i="18"/>
  <c r="L425" i="18"/>
  <c r="I425" i="18"/>
  <c r="T425" i="18" s="1"/>
  <c r="P306" i="18"/>
  <c r="M306" i="18"/>
  <c r="O306" i="18"/>
  <c r="N306" i="18"/>
  <c r="U306" i="18" s="1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U474" i="18" s="1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U309" i="18" s="1"/>
  <c r="P388" i="18"/>
  <c r="O388" i="18"/>
  <c r="M388" i="18"/>
  <c r="N388" i="18"/>
  <c r="U388" i="18" s="1"/>
  <c r="L388" i="18"/>
  <c r="J388" i="18"/>
  <c r="I388" i="18"/>
  <c r="T388" i="18" s="1"/>
  <c r="O170" i="18"/>
  <c r="P170" i="18"/>
  <c r="N170" i="18"/>
  <c r="U170" i="18" s="1"/>
  <c r="M170" i="18"/>
  <c r="J170" i="18"/>
  <c r="L170" i="18"/>
  <c r="K170" i="18"/>
  <c r="I170" i="18"/>
  <c r="T170" i="18" s="1"/>
  <c r="P484" i="18"/>
  <c r="M484" i="18"/>
  <c r="O484" i="18"/>
  <c r="N484" i="18"/>
  <c r="U484" i="18" s="1"/>
  <c r="L484" i="18"/>
  <c r="J484" i="18"/>
  <c r="I484" i="18"/>
  <c r="T484" i="18" s="1"/>
  <c r="P419" i="18"/>
  <c r="O419" i="18"/>
  <c r="M419" i="18"/>
  <c r="N419" i="18"/>
  <c r="U419" i="18" s="1"/>
  <c r="L419" i="18"/>
  <c r="J419" i="18"/>
  <c r="I419" i="18"/>
  <c r="T419" i="18" s="1"/>
  <c r="P212" i="18"/>
  <c r="O212" i="18"/>
  <c r="N212" i="18"/>
  <c r="U212" i="18" s="1"/>
  <c r="M212" i="18"/>
  <c r="J212" i="18"/>
  <c r="L212" i="18"/>
  <c r="K212" i="18"/>
  <c r="I212" i="18"/>
  <c r="T212" i="18" s="1"/>
  <c r="P21" i="18"/>
  <c r="O21" i="18"/>
  <c r="M21" i="18"/>
  <c r="N21" i="18"/>
  <c r="U21" i="18" s="1"/>
  <c r="J21" i="18"/>
  <c r="Q21" i="18" s="1"/>
  <c r="K21" i="18"/>
  <c r="I21" i="18"/>
  <c r="T21" i="18" s="1"/>
  <c r="P253" i="18"/>
  <c r="O253" i="18"/>
  <c r="M253" i="18"/>
  <c r="N253" i="18"/>
  <c r="U253" i="18" s="1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U48" i="18" s="1"/>
  <c r="P328" i="18"/>
  <c r="O328" i="18"/>
  <c r="M328" i="18"/>
  <c r="N328" i="18"/>
  <c r="U328" i="18" s="1"/>
  <c r="K328" i="18"/>
  <c r="L328" i="18"/>
  <c r="J328" i="18"/>
  <c r="I328" i="18"/>
  <c r="T328" i="18" s="1"/>
  <c r="P143" i="18"/>
  <c r="O143" i="18"/>
  <c r="N143" i="18"/>
  <c r="U143" i="18" s="1"/>
  <c r="M143" i="18"/>
  <c r="J143" i="18"/>
  <c r="L143" i="18"/>
  <c r="I143" i="18"/>
  <c r="T143" i="18" s="1"/>
  <c r="P370" i="18"/>
  <c r="O370" i="18"/>
  <c r="N370" i="18"/>
  <c r="U370" i="18" s="1"/>
  <c r="M370" i="18"/>
  <c r="K370" i="18"/>
  <c r="J370" i="18"/>
  <c r="Q370" i="18" s="1"/>
  <c r="I370" i="18"/>
  <c r="T370" i="18" s="1"/>
  <c r="P433" i="18"/>
  <c r="O433" i="18"/>
  <c r="M433" i="18"/>
  <c r="N433" i="18"/>
  <c r="U433" i="18" s="1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U489" i="18" s="1"/>
  <c r="M489" i="18"/>
  <c r="K489" i="18"/>
  <c r="J489" i="18"/>
  <c r="I489" i="18"/>
  <c r="T489" i="18" s="1"/>
  <c r="P82" i="18"/>
  <c r="O82" i="18"/>
  <c r="N82" i="18"/>
  <c r="U82" i="18" s="1"/>
  <c r="M82" i="18"/>
  <c r="J82" i="18"/>
  <c r="L82" i="18"/>
  <c r="I82" i="18"/>
  <c r="T82" i="18" s="1"/>
  <c r="P269" i="18"/>
  <c r="O269" i="18"/>
  <c r="M269" i="18"/>
  <c r="N269" i="18"/>
  <c r="U269" i="18" s="1"/>
  <c r="K269" i="18"/>
  <c r="J269" i="18"/>
  <c r="Q269" i="18" s="1"/>
  <c r="I269" i="18"/>
  <c r="T269" i="18" s="1"/>
  <c r="P123" i="18"/>
  <c r="O123" i="18"/>
  <c r="M123" i="18"/>
  <c r="N123" i="18"/>
  <c r="U123" i="18" s="1"/>
  <c r="K123" i="18"/>
  <c r="L123" i="18"/>
  <c r="J123" i="18"/>
  <c r="I123" i="18"/>
  <c r="T123" i="18" s="1"/>
  <c r="P190" i="18"/>
  <c r="O190" i="18"/>
  <c r="N190" i="18"/>
  <c r="U190" i="18" s="1"/>
  <c r="M190" i="18"/>
  <c r="J190" i="18"/>
  <c r="L190" i="18"/>
  <c r="I190" i="18"/>
  <c r="T190" i="18" s="1"/>
  <c r="P33" i="18"/>
  <c r="O33" i="18"/>
  <c r="M33" i="18"/>
  <c r="N33" i="18"/>
  <c r="U33" i="18" s="1"/>
  <c r="K33" i="18"/>
  <c r="J33" i="18"/>
  <c r="Q33" i="18" s="1"/>
  <c r="I33" i="18"/>
  <c r="T33" i="18" s="1"/>
  <c r="P267" i="18"/>
  <c r="O267" i="18"/>
  <c r="M267" i="18"/>
  <c r="N267" i="18"/>
  <c r="U267" i="18" s="1"/>
  <c r="K267" i="18"/>
  <c r="L267" i="18"/>
  <c r="J267" i="18"/>
  <c r="I267" i="18"/>
  <c r="T267" i="18" s="1"/>
  <c r="P53" i="18"/>
  <c r="O53" i="18"/>
  <c r="N53" i="18"/>
  <c r="U53" i="18" s="1"/>
  <c r="M53" i="18"/>
  <c r="J53" i="18"/>
  <c r="L53" i="18"/>
  <c r="K53" i="18"/>
  <c r="I53" i="18"/>
  <c r="T53" i="18" s="1"/>
  <c r="P369" i="18"/>
  <c r="O369" i="18"/>
  <c r="N369" i="18"/>
  <c r="U369" i="18" s="1"/>
  <c r="M369" i="18"/>
  <c r="K369" i="18"/>
  <c r="J369" i="18"/>
  <c r="I369" i="18"/>
  <c r="T369" i="18" s="1"/>
  <c r="P98" i="18"/>
  <c r="O98" i="18"/>
  <c r="N98" i="18"/>
  <c r="U98" i="18" s="1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U451" i="18" s="1"/>
  <c r="K451" i="18"/>
  <c r="L451" i="18"/>
  <c r="J451" i="18"/>
  <c r="I451" i="18"/>
  <c r="T451" i="18" s="1"/>
  <c r="P91" i="18"/>
  <c r="O91" i="18"/>
  <c r="N91" i="18"/>
  <c r="U91" i="18" s="1"/>
  <c r="M91" i="18"/>
  <c r="L91" i="18"/>
  <c r="J91" i="18"/>
  <c r="I91" i="18"/>
  <c r="T91" i="18" s="1"/>
  <c r="P185" i="18"/>
  <c r="O185" i="18"/>
  <c r="N185" i="18"/>
  <c r="U185" i="18" s="1"/>
  <c r="M185" i="18"/>
  <c r="K185" i="18"/>
  <c r="J185" i="18"/>
  <c r="I185" i="18"/>
  <c r="T185" i="18" s="1"/>
  <c r="P94" i="18"/>
  <c r="O94" i="18"/>
  <c r="N94" i="18"/>
  <c r="U94" i="18" s="1"/>
  <c r="M94" i="18"/>
  <c r="J94" i="18"/>
  <c r="L94" i="18"/>
  <c r="I94" i="18"/>
  <c r="T94" i="18" s="1"/>
  <c r="P80" i="18"/>
  <c r="O80" i="18"/>
  <c r="N80" i="18"/>
  <c r="U80" i="18" s="1"/>
  <c r="M80" i="18"/>
  <c r="L80" i="18"/>
  <c r="J80" i="18"/>
  <c r="I80" i="18"/>
  <c r="T80" i="18" s="1"/>
  <c r="K80" i="18"/>
  <c r="P237" i="18"/>
  <c r="O237" i="18"/>
  <c r="M237" i="18"/>
  <c r="N237" i="18"/>
  <c r="U237" i="18" s="1"/>
  <c r="K237" i="18"/>
  <c r="L237" i="18"/>
  <c r="J237" i="18"/>
  <c r="I237" i="18"/>
  <c r="T237" i="18" s="1"/>
  <c r="P480" i="18"/>
  <c r="O480" i="18"/>
  <c r="N480" i="18"/>
  <c r="U480" i="18" s="1"/>
  <c r="M480" i="18"/>
  <c r="L480" i="18"/>
  <c r="J480" i="18"/>
  <c r="I480" i="18"/>
  <c r="T480" i="18" s="1"/>
  <c r="P220" i="18"/>
  <c r="O220" i="18"/>
  <c r="N220" i="18"/>
  <c r="U220" i="18" s="1"/>
  <c r="M220" i="18"/>
  <c r="K220" i="18"/>
  <c r="J220" i="18"/>
  <c r="I220" i="18"/>
  <c r="T220" i="18" s="1"/>
  <c r="P3" i="18"/>
  <c r="O3" i="18"/>
  <c r="N3" i="18"/>
  <c r="U3" i="18" s="1"/>
  <c r="M3" i="18"/>
  <c r="J3" i="18"/>
  <c r="L3" i="18"/>
  <c r="I3" i="18"/>
  <c r="T3" i="18" s="1"/>
  <c r="P234" i="18"/>
  <c r="O234" i="18"/>
  <c r="N234" i="18"/>
  <c r="U234" i="18" s="1"/>
  <c r="M234" i="18"/>
  <c r="L234" i="18"/>
  <c r="J234" i="18"/>
  <c r="I234" i="18"/>
  <c r="T234" i="18" s="1"/>
  <c r="K234" i="18"/>
  <c r="P129" i="18"/>
  <c r="O129" i="18"/>
  <c r="M129" i="18"/>
  <c r="N129" i="18"/>
  <c r="U129" i="18" s="1"/>
  <c r="K129" i="18"/>
  <c r="L129" i="18"/>
  <c r="J129" i="18"/>
  <c r="I129" i="18"/>
  <c r="T129" i="18" s="1"/>
  <c r="P486" i="18"/>
  <c r="O486" i="18"/>
  <c r="M486" i="18"/>
  <c r="N486" i="18"/>
  <c r="U486" i="18" s="1"/>
  <c r="L486" i="18"/>
  <c r="J486" i="18"/>
  <c r="I486" i="18"/>
  <c r="T486" i="18" s="1"/>
  <c r="P207" i="18"/>
  <c r="O207" i="18"/>
  <c r="N207" i="18"/>
  <c r="U207" i="18" s="1"/>
  <c r="M207" i="18"/>
  <c r="K207" i="18"/>
  <c r="J207" i="18"/>
  <c r="I207" i="18"/>
  <c r="T207" i="18" s="1"/>
  <c r="P397" i="18"/>
  <c r="O397" i="18"/>
  <c r="N397" i="18"/>
  <c r="U397" i="18" s="1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U319" i="18" s="1"/>
  <c r="M319" i="18"/>
  <c r="K319" i="18"/>
  <c r="L319" i="18"/>
  <c r="J319" i="18"/>
  <c r="I319" i="18"/>
  <c r="T319" i="18" s="1"/>
  <c r="P107" i="18"/>
  <c r="O107" i="18"/>
  <c r="N107" i="18"/>
  <c r="U107" i="18" s="1"/>
  <c r="M107" i="18"/>
  <c r="J107" i="18"/>
  <c r="L107" i="18"/>
  <c r="K107" i="18"/>
  <c r="I107" i="18"/>
  <c r="T107" i="18" s="1"/>
  <c r="P125" i="18"/>
  <c r="O125" i="18"/>
  <c r="N125" i="18"/>
  <c r="U125" i="18" s="1"/>
  <c r="M125" i="18"/>
  <c r="K125" i="18"/>
  <c r="J125" i="18"/>
  <c r="I125" i="18"/>
  <c r="T125" i="18" s="1"/>
  <c r="P47" i="18"/>
  <c r="O47" i="18"/>
  <c r="N47" i="18"/>
  <c r="U47" i="18" s="1"/>
  <c r="M47" i="18"/>
  <c r="J47" i="18"/>
  <c r="L47" i="18"/>
  <c r="I47" i="18"/>
  <c r="T47" i="18" s="1"/>
  <c r="P173" i="18"/>
  <c r="O173" i="18"/>
  <c r="M173" i="18"/>
  <c r="N173" i="18"/>
  <c r="U173" i="18" s="1"/>
  <c r="L173" i="18"/>
  <c r="J173" i="18"/>
  <c r="I173" i="18"/>
  <c r="T173" i="18" s="1"/>
  <c r="K173" i="18"/>
  <c r="P431" i="18"/>
  <c r="O431" i="18"/>
  <c r="N431" i="18"/>
  <c r="U431" i="18" s="1"/>
  <c r="M431" i="18"/>
  <c r="K431" i="18"/>
  <c r="L431" i="18"/>
  <c r="J431" i="18"/>
  <c r="I431" i="18"/>
  <c r="T431" i="18" s="1"/>
  <c r="P37" i="18"/>
  <c r="O37" i="18"/>
  <c r="N37" i="18"/>
  <c r="U37" i="18" s="1"/>
  <c r="M37" i="18"/>
  <c r="J37" i="18"/>
  <c r="L37" i="18"/>
  <c r="K37" i="18"/>
  <c r="I37" i="18"/>
  <c r="T37" i="18" s="1"/>
  <c r="G37" i="18"/>
  <c r="S37" i="18" s="1"/>
  <c r="P103" i="18"/>
  <c r="O103" i="18"/>
  <c r="N103" i="18"/>
  <c r="U103" i="18" s="1"/>
  <c r="M103" i="18"/>
  <c r="K103" i="18"/>
  <c r="J103" i="18"/>
  <c r="I103" i="18"/>
  <c r="T103" i="18" s="1"/>
  <c r="G103" i="18"/>
  <c r="S103" i="18" s="1"/>
  <c r="P34" i="18"/>
  <c r="O34" i="18"/>
  <c r="N34" i="18"/>
  <c r="U34" i="18" s="1"/>
  <c r="M34" i="18"/>
  <c r="J34" i="18"/>
  <c r="L34" i="18"/>
  <c r="I34" i="18"/>
  <c r="T34" i="18" s="1"/>
  <c r="G34" i="18"/>
  <c r="S34" i="18" s="1"/>
  <c r="P362" i="18"/>
  <c r="O362" i="18"/>
  <c r="M362" i="18"/>
  <c r="L362" i="18"/>
  <c r="J362" i="18"/>
  <c r="I362" i="18"/>
  <c r="T362" i="18" s="1"/>
  <c r="G362" i="18"/>
  <c r="S362" i="18" s="1"/>
  <c r="N362" i="18"/>
  <c r="U362" i="18" s="1"/>
  <c r="K362" i="18"/>
  <c r="P477" i="18"/>
  <c r="O477" i="18"/>
  <c r="M477" i="18"/>
  <c r="N477" i="18"/>
  <c r="U477" i="18" s="1"/>
  <c r="L477" i="18"/>
  <c r="K477" i="18"/>
  <c r="J477" i="18"/>
  <c r="I477" i="18"/>
  <c r="T477" i="18" s="1"/>
  <c r="G477" i="18"/>
  <c r="S477" i="18" s="1"/>
  <c r="P347" i="18"/>
  <c r="O347" i="18"/>
  <c r="N347" i="18"/>
  <c r="U347" i="18" s="1"/>
  <c r="M347" i="18"/>
  <c r="L347" i="18"/>
  <c r="J347" i="18"/>
  <c r="K347" i="18"/>
  <c r="I347" i="18"/>
  <c r="T347" i="18" s="1"/>
  <c r="G347" i="18"/>
  <c r="S347" i="18" s="1"/>
  <c r="P438" i="18"/>
  <c r="O438" i="18"/>
  <c r="N438" i="18"/>
  <c r="U438" i="18" s="1"/>
  <c r="M438" i="18"/>
  <c r="L438" i="18"/>
  <c r="K438" i="18"/>
  <c r="J438" i="18"/>
  <c r="I438" i="18"/>
  <c r="T438" i="18" s="1"/>
  <c r="G438" i="18"/>
  <c r="S438" i="18" s="1"/>
  <c r="P186" i="18"/>
  <c r="O186" i="18"/>
  <c r="M186" i="18"/>
  <c r="N186" i="18"/>
  <c r="U186" i="18" s="1"/>
  <c r="L186" i="18"/>
  <c r="K186" i="18"/>
  <c r="J186" i="18"/>
  <c r="I186" i="18"/>
  <c r="T186" i="18" s="1"/>
  <c r="G186" i="18"/>
  <c r="S186" i="18" s="1"/>
  <c r="P358" i="18"/>
  <c r="O358" i="18"/>
  <c r="M358" i="18"/>
  <c r="N358" i="18"/>
  <c r="U358" i="18" s="1"/>
  <c r="J358" i="18"/>
  <c r="I358" i="18"/>
  <c r="T358" i="18" s="1"/>
  <c r="G358" i="18"/>
  <c r="S358" i="18" s="1"/>
  <c r="L358" i="18"/>
  <c r="K358" i="18"/>
  <c r="P228" i="18"/>
  <c r="O228" i="18"/>
  <c r="M228" i="18"/>
  <c r="N228" i="18"/>
  <c r="U228" i="18" s="1"/>
  <c r="L228" i="18"/>
  <c r="K228" i="18"/>
  <c r="J228" i="18"/>
  <c r="I228" i="18"/>
  <c r="T228" i="18" s="1"/>
  <c r="G228" i="18"/>
  <c r="S228" i="18" s="1"/>
  <c r="P512" i="18"/>
  <c r="O512" i="18"/>
  <c r="N512" i="18"/>
  <c r="U512" i="18" s="1"/>
  <c r="M512" i="18"/>
  <c r="L512" i="18"/>
  <c r="J512" i="18"/>
  <c r="K512" i="18"/>
  <c r="I512" i="18"/>
  <c r="T512" i="18" s="1"/>
  <c r="G512" i="18"/>
  <c r="S512" i="18" s="1"/>
  <c r="P193" i="18"/>
  <c r="O193" i="18"/>
  <c r="N193" i="18"/>
  <c r="U193" i="18" s="1"/>
  <c r="M193" i="18"/>
  <c r="L193" i="18"/>
  <c r="K193" i="18"/>
  <c r="J193" i="18"/>
  <c r="I193" i="18"/>
  <c r="T193" i="18" s="1"/>
  <c r="G193" i="18"/>
  <c r="S193" i="18" s="1"/>
  <c r="P257" i="18"/>
  <c r="O257" i="18"/>
  <c r="M257" i="18"/>
  <c r="N257" i="18"/>
  <c r="U257" i="18" s="1"/>
  <c r="L257" i="18"/>
  <c r="K257" i="18"/>
  <c r="J257" i="18"/>
  <c r="I257" i="18"/>
  <c r="T257" i="18" s="1"/>
  <c r="G257" i="18"/>
  <c r="S257" i="18" s="1"/>
  <c r="P490" i="18"/>
  <c r="O490" i="18"/>
  <c r="M490" i="18"/>
  <c r="J490" i="18"/>
  <c r="I490" i="18"/>
  <c r="T490" i="18" s="1"/>
  <c r="G490" i="18"/>
  <c r="S490" i="18" s="1"/>
  <c r="K490" i="18"/>
  <c r="P525" i="18"/>
  <c r="O525" i="18"/>
  <c r="N525" i="18"/>
  <c r="U525" i="18" s="1"/>
  <c r="M525" i="18"/>
  <c r="K525" i="18"/>
  <c r="J525" i="18"/>
  <c r="I525" i="18"/>
  <c r="T525" i="18" s="1"/>
  <c r="G525" i="18"/>
  <c r="S525" i="18" s="1"/>
  <c r="P421" i="18"/>
  <c r="O421" i="18"/>
  <c r="N421" i="18"/>
  <c r="U421" i="18" s="1"/>
  <c r="M421" i="18"/>
  <c r="L421" i="18"/>
  <c r="J421" i="18"/>
  <c r="K421" i="18"/>
  <c r="I421" i="18"/>
  <c r="T421" i="18" s="1"/>
  <c r="G421" i="18"/>
  <c r="S421" i="18" s="1"/>
  <c r="P420" i="18"/>
  <c r="O420" i="18"/>
  <c r="M420" i="18"/>
  <c r="N420" i="18"/>
  <c r="U420" i="18" s="1"/>
  <c r="L420" i="18"/>
  <c r="J420" i="18"/>
  <c r="I420" i="18"/>
  <c r="T420" i="18" s="1"/>
  <c r="G420" i="18"/>
  <c r="S420" i="18" s="1"/>
  <c r="P363" i="18"/>
  <c r="O363" i="18"/>
  <c r="M363" i="18"/>
  <c r="N363" i="18"/>
  <c r="U363" i="18" s="1"/>
  <c r="L363" i="18"/>
  <c r="K363" i="18"/>
  <c r="J363" i="18"/>
  <c r="I363" i="18"/>
  <c r="T363" i="18" s="1"/>
  <c r="G363" i="18"/>
  <c r="S363" i="18" s="1"/>
  <c r="P434" i="18"/>
  <c r="O434" i="18"/>
  <c r="M434" i="18"/>
  <c r="N434" i="18"/>
  <c r="U434" i="18" s="1"/>
  <c r="J434" i="18"/>
  <c r="I434" i="18"/>
  <c r="T434" i="18" s="1"/>
  <c r="G434" i="18"/>
  <c r="S434" i="18" s="1"/>
  <c r="L434" i="18"/>
  <c r="K434" i="18"/>
  <c r="P147" i="18"/>
  <c r="O147" i="18"/>
  <c r="N147" i="18"/>
  <c r="U147" i="18" s="1"/>
  <c r="M147" i="18"/>
  <c r="K147" i="18"/>
  <c r="J147" i="18"/>
  <c r="L147" i="18"/>
  <c r="I147" i="18"/>
  <c r="T147" i="18" s="1"/>
  <c r="G147" i="18"/>
  <c r="S147" i="18" s="1"/>
  <c r="P289" i="18"/>
  <c r="O289" i="18"/>
  <c r="N289" i="18"/>
  <c r="U289" i="18" s="1"/>
  <c r="M289" i="18"/>
  <c r="L289" i="18"/>
  <c r="J289" i="18"/>
  <c r="K289" i="18"/>
  <c r="I289" i="18"/>
  <c r="T289" i="18" s="1"/>
  <c r="G289" i="18"/>
  <c r="S289" i="18" s="1"/>
  <c r="P76" i="18"/>
  <c r="O76" i="18"/>
  <c r="M76" i="18"/>
  <c r="N76" i="18"/>
  <c r="U76" i="18" s="1"/>
  <c r="L76" i="18"/>
  <c r="J76" i="18"/>
  <c r="I76" i="18"/>
  <c r="T76" i="18" s="1"/>
  <c r="G76" i="18"/>
  <c r="S76" i="18" s="1"/>
  <c r="P286" i="18"/>
  <c r="O286" i="18"/>
  <c r="M286" i="18"/>
  <c r="N286" i="18"/>
  <c r="U286" i="18" s="1"/>
  <c r="L286" i="18"/>
  <c r="K286" i="18"/>
  <c r="J286" i="18"/>
  <c r="I286" i="18"/>
  <c r="T286" i="18" s="1"/>
  <c r="G286" i="18"/>
  <c r="S286" i="18" s="1"/>
  <c r="P201" i="18"/>
  <c r="O201" i="18"/>
  <c r="N201" i="18"/>
  <c r="U201" i="18" s="1"/>
  <c r="M201" i="18"/>
  <c r="L201" i="18"/>
  <c r="K201" i="18"/>
  <c r="J201" i="18"/>
  <c r="I201" i="18"/>
  <c r="T201" i="18" s="1"/>
  <c r="G201" i="18"/>
  <c r="S201" i="18" s="1"/>
  <c r="P304" i="18"/>
  <c r="O304" i="18"/>
  <c r="N304" i="18"/>
  <c r="U304" i="18" s="1"/>
  <c r="M304" i="18"/>
  <c r="K304" i="18"/>
  <c r="J304" i="18"/>
  <c r="Q304" i="18" s="1"/>
  <c r="I304" i="18"/>
  <c r="T304" i="18" s="1"/>
  <c r="G304" i="18"/>
  <c r="S304" i="18" s="1"/>
  <c r="P463" i="18"/>
  <c r="O463" i="18"/>
  <c r="M463" i="18"/>
  <c r="N463" i="18"/>
  <c r="U463" i="18" s="1"/>
  <c r="L463" i="18"/>
  <c r="K463" i="18"/>
  <c r="J463" i="18"/>
  <c r="I463" i="18"/>
  <c r="T463" i="18" s="1"/>
  <c r="G463" i="18"/>
  <c r="S463" i="18" s="1"/>
  <c r="P403" i="18"/>
  <c r="O403" i="18"/>
  <c r="M403" i="18"/>
  <c r="N403" i="18"/>
  <c r="U403" i="18" s="1"/>
  <c r="K403" i="18"/>
  <c r="L403" i="18"/>
  <c r="J403" i="18"/>
  <c r="I403" i="18"/>
  <c r="T403" i="18" s="1"/>
  <c r="G403" i="18"/>
  <c r="S403" i="18" s="1"/>
  <c r="P312" i="18"/>
  <c r="O312" i="18"/>
  <c r="N312" i="18"/>
  <c r="U312" i="18" s="1"/>
  <c r="M312" i="18"/>
  <c r="K312" i="18"/>
  <c r="L312" i="18"/>
  <c r="J312" i="18"/>
  <c r="I312" i="18"/>
  <c r="T312" i="18" s="1"/>
  <c r="G312" i="18"/>
  <c r="S312" i="18" s="1"/>
  <c r="P117" i="18"/>
  <c r="O117" i="18"/>
  <c r="M117" i="18"/>
  <c r="N117" i="18"/>
  <c r="U117" i="18" s="1"/>
  <c r="L117" i="18"/>
  <c r="K117" i="18"/>
  <c r="J117" i="18"/>
  <c r="I117" i="18"/>
  <c r="T117" i="18" s="1"/>
  <c r="G117" i="18"/>
  <c r="S117" i="18" s="1"/>
  <c r="P217" i="18"/>
  <c r="O217" i="18"/>
  <c r="N217" i="18"/>
  <c r="U217" i="18" s="1"/>
  <c r="M217" i="18"/>
  <c r="L217" i="18"/>
  <c r="K217" i="18"/>
  <c r="J217" i="18"/>
  <c r="I217" i="18"/>
  <c r="T217" i="18" s="1"/>
  <c r="G217" i="18"/>
  <c r="S217" i="18" s="1"/>
  <c r="P475" i="18"/>
  <c r="O475" i="18"/>
  <c r="M475" i="18"/>
  <c r="K475" i="18"/>
  <c r="N475" i="18"/>
  <c r="U475" i="18" s="1"/>
  <c r="J475" i="18"/>
  <c r="I475" i="18"/>
  <c r="T475" i="18" s="1"/>
  <c r="G475" i="18"/>
  <c r="S475" i="18" s="1"/>
  <c r="L475" i="18"/>
  <c r="G165" i="18"/>
  <c r="S165" i="18" s="1"/>
  <c r="G88" i="18"/>
  <c r="S88" i="18" s="1"/>
  <c r="G535" i="18"/>
  <c r="S535" i="18" s="1"/>
  <c r="G519" i="18"/>
  <c r="S519" i="18" s="1"/>
  <c r="G40" i="18"/>
  <c r="S40" i="18" s="1"/>
  <c r="G290" i="18"/>
  <c r="S290" i="18" s="1"/>
  <c r="G393" i="18"/>
  <c r="S393" i="18" s="1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U334" i="18" s="1"/>
  <c r="L334" i="18"/>
  <c r="K334" i="18"/>
  <c r="M334" i="18"/>
  <c r="J334" i="18"/>
  <c r="H334" i="18"/>
  <c r="P163" i="18"/>
  <c r="N163" i="18"/>
  <c r="U163" i="18" s="1"/>
  <c r="O163" i="18"/>
  <c r="M163" i="18"/>
  <c r="L163" i="18"/>
  <c r="K163" i="18"/>
  <c r="J163" i="18"/>
  <c r="H163" i="18"/>
  <c r="P55" i="18"/>
  <c r="O55" i="18"/>
  <c r="N55" i="18"/>
  <c r="U55" i="18" s="1"/>
  <c r="M55" i="18"/>
  <c r="L55" i="18"/>
  <c r="K55" i="18"/>
  <c r="J55" i="18"/>
  <c r="H55" i="18"/>
  <c r="P245" i="18"/>
  <c r="N245" i="18"/>
  <c r="U245" i="18" s="1"/>
  <c r="O245" i="18"/>
  <c r="L245" i="18"/>
  <c r="M245" i="18"/>
  <c r="K245" i="18"/>
  <c r="J245" i="18"/>
  <c r="H245" i="18"/>
  <c r="P478" i="18"/>
  <c r="O478" i="18"/>
  <c r="N478" i="18"/>
  <c r="U478" i="18" s="1"/>
  <c r="L478" i="18"/>
  <c r="M478" i="18"/>
  <c r="K478" i="18"/>
  <c r="J478" i="18"/>
  <c r="H478" i="18"/>
  <c r="P522" i="18"/>
  <c r="N522" i="18"/>
  <c r="U522" i="18" s="1"/>
  <c r="O522" i="18"/>
  <c r="M522" i="18"/>
  <c r="L522" i="18"/>
  <c r="K522" i="18"/>
  <c r="J522" i="18"/>
  <c r="H522" i="18"/>
  <c r="P180" i="18"/>
  <c r="O180" i="18"/>
  <c r="N180" i="18"/>
  <c r="U180" i="18" s="1"/>
  <c r="M180" i="18"/>
  <c r="L180" i="18"/>
  <c r="K180" i="18"/>
  <c r="J180" i="18"/>
  <c r="H180" i="18"/>
  <c r="P105" i="18"/>
  <c r="N105" i="18"/>
  <c r="U105" i="18" s="1"/>
  <c r="L105" i="18"/>
  <c r="K105" i="18"/>
  <c r="J105" i="18"/>
  <c r="H105" i="18"/>
  <c r="P314" i="18"/>
  <c r="O314" i="18"/>
  <c r="N314" i="18"/>
  <c r="U314" i="18" s="1"/>
  <c r="L314" i="18"/>
  <c r="K314" i="18"/>
  <c r="J314" i="18"/>
  <c r="H314" i="18"/>
  <c r="P266" i="18"/>
  <c r="N266" i="18"/>
  <c r="U266" i="18" s="1"/>
  <c r="O266" i="18"/>
  <c r="M266" i="18"/>
  <c r="L266" i="18"/>
  <c r="K266" i="18"/>
  <c r="J266" i="18"/>
  <c r="H266" i="18"/>
  <c r="P323" i="18"/>
  <c r="O323" i="18"/>
  <c r="N323" i="18"/>
  <c r="U323" i="18" s="1"/>
  <c r="M323" i="18"/>
  <c r="L323" i="18"/>
  <c r="K323" i="18"/>
  <c r="J323" i="18"/>
  <c r="H323" i="18"/>
  <c r="P255" i="18"/>
  <c r="O255" i="18"/>
  <c r="N255" i="18"/>
  <c r="U255" i="18" s="1"/>
  <c r="L255" i="18"/>
  <c r="M255" i="18"/>
  <c r="K255" i="18"/>
  <c r="J255" i="18"/>
  <c r="H255" i="18"/>
  <c r="P342" i="18"/>
  <c r="O342" i="18"/>
  <c r="N342" i="18"/>
  <c r="U342" i="18" s="1"/>
  <c r="L342" i="18"/>
  <c r="M342" i="18"/>
  <c r="K342" i="18"/>
  <c r="J342" i="18"/>
  <c r="H342" i="18"/>
  <c r="P317" i="18"/>
  <c r="N317" i="18"/>
  <c r="U317" i="18" s="1"/>
  <c r="O317" i="18"/>
  <c r="M317" i="18"/>
  <c r="L317" i="18"/>
  <c r="K317" i="18"/>
  <c r="J317" i="18"/>
  <c r="H317" i="18"/>
  <c r="P411" i="18"/>
  <c r="N411" i="18"/>
  <c r="U411" i="18" s="1"/>
  <c r="O411" i="18"/>
  <c r="M411" i="18"/>
  <c r="L411" i="18"/>
  <c r="K411" i="18"/>
  <c r="J411" i="18"/>
  <c r="H411" i="18"/>
  <c r="O302" i="18"/>
  <c r="P302" i="18"/>
  <c r="N302" i="18"/>
  <c r="U302" i="18" s="1"/>
  <c r="L302" i="18"/>
  <c r="K302" i="18"/>
  <c r="H302" i="18"/>
  <c r="M302" i="18"/>
  <c r="J302" i="18"/>
  <c r="P4" i="18"/>
  <c r="O4" i="18"/>
  <c r="N4" i="18"/>
  <c r="U4" i="18" s="1"/>
  <c r="L4" i="18"/>
  <c r="K4" i="18"/>
  <c r="M4" i="18"/>
  <c r="H4" i="18"/>
  <c r="P539" i="18"/>
  <c r="O539" i="18"/>
  <c r="N539" i="18"/>
  <c r="U539" i="18" s="1"/>
  <c r="M539" i="18"/>
  <c r="L539" i="18"/>
  <c r="K539" i="18"/>
  <c r="H539" i="18"/>
  <c r="O366" i="18"/>
  <c r="N366" i="18"/>
  <c r="U366" i="18" s="1"/>
  <c r="M366" i="18"/>
  <c r="L366" i="18"/>
  <c r="K366" i="18"/>
  <c r="P366" i="18"/>
  <c r="J366" i="18"/>
  <c r="H366" i="18"/>
  <c r="P263" i="18"/>
  <c r="O263" i="18"/>
  <c r="N263" i="18"/>
  <c r="U263" i="18" s="1"/>
  <c r="L263" i="18"/>
  <c r="M263" i="18"/>
  <c r="K263" i="18"/>
  <c r="H263" i="18"/>
  <c r="J263" i="18"/>
  <c r="P439" i="18"/>
  <c r="O439" i="18"/>
  <c r="N439" i="18"/>
  <c r="U439" i="18" s="1"/>
  <c r="L439" i="18"/>
  <c r="M439" i="18"/>
  <c r="K439" i="18"/>
  <c r="H439" i="18"/>
  <c r="P339" i="18"/>
  <c r="N339" i="18"/>
  <c r="U339" i="18" s="1"/>
  <c r="M339" i="18"/>
  <c r="O339" i="18"/>
  <c r="L339" i="18"/>
  <c r="V339" i="18" s="1"/>
  <c r="K339" i="18"/>
  <c r="H339" i="18"/>
  <c r="P127" i="18"/>
  <c r="N127" i="18"/>
  <c r="U127" i="18" s="1"/>
  <c r="O127" i="18"/>
  <c r="M127" i="18"/>
  <c r="L127" i="18"/>
  <c r="K127" i="18"/>
  <c r="J127" i="18"/>
  <c r="H127" i="18"/>
  <c r="O368" i="18"/>
  <c r="N368" i="18"/>
  <c r="U368" i="18" s="1"/>
  <c r="L368" i="18"/>
  <c r="P368" i="18"/>
  <c r="K368" i="18"/>
  <c r="H368" i="18"/>
  <c r="J368" i="18"/>
  <c r="P11" i="18"/>
  <c r="N11" i="18"/>
  <c r="U11" i="18" s="1"/>
  <c r="O11" i="18"/>
  <c r="L11" i="18"/>
  <c r="K11" i="18"/>
  <c r="H11" i="18"/>
  <c r="P282" i="18"/>
  <c r="O282" i="18"/>
  <c r="N282" i="18"/>
  <c r="U282" i="18" s="1"/>
  <c r="M282" i="18"/>
  <c r="L282" i="18"/>
  <c r="K282" i="18"/>
  <c r="H282" i="18"/>
  <c r="P221" i="18"/>
  <c r="O221" i="18"/>
  <c r="N221" i="18"/>
  <c r="U221" i="18" s="1"/>
  <c r="M221" i="18"/>
  <c r="L221" i="18"/>
  <c r="K221" i="18"/>
  <c r="J221" i="18"/>
  <c r="H221" i="18"/>
  <c r="P501" i="18"/>
  <c r="O501" i="18"/>
  <c r="N501" i="18"/>
  <c r="U501" i="18" s="1"/>
  <c r="L501" i="18"/>
  <c r="M501" i="18"/>
  <c r="H501" i="18"/>
  <c r="J501" i="18"/>
  <c r="P64" i="18"/>
  <c r="N64" i="18"/>
  <c r="U64" i="18" s="1"/>
  <c r="L64" i="18"/>
  <c r="V64" i="18" s="1"/>
  <c r="K64" i="18"/>
  <c r="H64" i="18"/>
  <c r="O64" i="18"/>
  <c r="P261" i="18"/>
  <c r="O261" i="18"/>
  <c r="N261" i="18"/>
  <c r="U261" i="18" s="1"/>
  <c r="M261" i="18"/>
  <c r="L261" i="18"/>
  <c r="K261" i="18"/>
  <c r="J261" i="18"/>
  <c r="H261" i="18"/>
  <c r="N409" i="18"/>
  <c r="U409" i="18" s="1"/>
  <c r="P409" i="18"/>
  <c r="O409" i="18"/>
  <c r="L409" i="18"/>
  <c r="M409" i="18"/>
  <c r="K409" i="18"/>
  <c r="H409" i="18"/>
  <c r="J409" i="18"/>
  <c r="P410" i="18"/>
  <c r="O410" i="18"/>
  <c r="N410" i="18"/>
  <c r="U410" i="18" s="1"/>
  <c r="M410" i="18"/>
  <c r="L410" i="18"/>
  <c r="H410" i="18"/>
  <c r="P469" i="18"/>
  <c r="O469" i="18"/>
  <c r="N469" i="18"/>
  <c r="U469" i="18" s="1"/>
  <c r="L469" i="18"/>
  <c r="K469" i="18"/>
  <c r="H469" i="18"/>
  <c r="M469" i="18"/>
  <c r="P9" i="18"/>
  <c r="O9" i="18"/>
  <c r="N9" i="18"/>
  <c r="U9" i="18" s="1"/>
  <c r="M9" i="18"/>
  <c r="L9" i="18"/>
  <c r="K9" i="18"/>
  <c r="J9" i="18"/>
  <c r="H9" i="18"/>
  <c r="P271" i="18"/>
  <c r="O271" i="18"/>
  <c r="N271" i="18"/>
  <c r="U271" i="18" s="1"/>
  <c r="L271" i="18"/>
  <c r="M271" i="18"/>
  <c r="H271" i="18"/>
  <c r="J271" i="18"/>
  <c r="P156" i="18"/>
  <c r="N156" i="18"/>
  <c r="U156" i="18" s="1"/>
  <c r="O156" i="18"/>
  <c r="M156" i="18"/>
  <c r="L156" i="18"/>
  <c r="H156" i="18"/>
  <c r="K156" i="18"/>
  <c r="P429" i="18"/>
  <c r="O429" i="18"/>
  <c r="N429" i="18"/>
  <c r="U429" i="18" s="1"/>
  <c r="L429" i="18"/>
  <c r="K429" i="18"/>
  <c r="H429" i="18"/>
  <c r="P281" i="18"/>
  <c r="O281" i="18"/>
  <c r="N281" i="18"/>
  <c r="U281" i="18" s="1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U336" i="18" s="1"/>
  <c r="M336" i="18"/>
  <c r="L336" i="18"/>
  <c r="H336" i="18"/>
  <c r="P25" i="18"/>
  <c r="N25" i="18"/>
  <c r="U25" i="18" s="1"/>
  <c r="O25" i="18"/>
  <c r="L25" i="18"/>
  <c r="K25" i="18"/>
  <c r="H25" i="18"/>
  <c r="M25" i="18"/>
  <c r="P244" i="18"/>
  <c r="O244" i="18"/>
  <c r="N244" i="18"/>
  <c r="U244" i="18" s="1"/>
  <c r="M244" i="18"/>
  <c r="L244" i="18"/>
  <c r="K244" i="18"/>
  <c r="J244" i="18"/>
  <c r="H244" i="18"/>
  <c r="O122" i="18"/>
  <c r="P122" i="18"/>
  <c r="N122" i="18"/>
  <c r="U122" i="18" s="1"/>
  <c r="L122" i="18"/>
  <c r="M122" i="18"/>
  <c r="H122" i="18"/>
  <c r="J122" i="18"/>
  <c r="P109" i="18"/>
  <c r="N109" i="18"/>
  <c r="U109" i="18" s="1"/>
  <c r="M109" i="18"/>
  <c r="L109" i="18"/>
  <c r="O109" i="18"/>
  <c r="H109" i="18"/>
  <c r="K109" i="18"/>
  <c r="P382" i="18"/>
  <c r="O382" i="18"/>
  <c r="N382" i="18"/>
  <c r="U382" i="18" s="1"/>
  <c r="L382" i="18"/>
  <c r="V382" i="18" s="1"/>
  <c r="K382" i="18"/>
  <c r="H382" i="18"/>
  <c r="P457" i="18"/>
  <c r="O457" i="18"/>
  <c r="N457" i="18"/>
  <c r="U457" i="18" s="1"/>
  <c r="M457" i="18"/>
  <c r="L457" i="18"/>
  <c r="K457" i="18"/>
  <c r="J457" i="18"/>
  <c r="H457" i="18"/>
  <c r="O230" i="18"/>
  <c r="P230" i="18"/>
  <c r="N230" i="18"/>
  <c r="U230" i="18" s="1"/>
  <c r="L230" i="18"/>
  <c r="M230" i="18"/>
  <c r="K230" i="18"/>
  <c r="H230" i="18"/>
  <c r="J230" i="18"/>
  <c r="P448" i="18"/>
  <c r="O448" i="18"/>
  <c r="N448" i="18"/>
  <c r="U448" i="18" s="1"/>
  <c r="M448" i="18"/>
  <c r="L448" i="18"/>
  <c r="H448" i="18"/>
  <c r="P26" i="18"/>
  <c r="N26" i="18"/>
  <c r="U26" i="18" s="1"/>
  <c r="O26" i="18"/>
  <c r="L26" i="18"/>
  <c r="K26" i="18"/>
  <c r="H26" i="18"/>
  <c r="M26" i="18"/>
  <c r="P337" i="18"/>
  <c r="O337" i="18"/>
  <c r="M337" i="18"/>
  <c r="L337" i="18"/>
  <c r="N337" i="18"/>
  <c r="U337" i="18" s="1"/>
  <c r="K337" i="18"/>
  <c r="J337" i="18"/>
  <c r="H337" i="18"/>
  <c r="P390" i="18"/>
  <c r="O390" i="18"/>
  <c r="N390" i="18"/>
  <c r="U390" i="18" s="1"/>
  <c r="L390" i="18"/>
  <c r="M390" i="18"/>
  <c r="H390" i="18"/>
  <c r="J390" i="18"/>
  <c r="P202" i="18"/>
  <c r="O202" i="18"/>
  <c r="N202" i="18"/>
  <c r="U202" i="18" s="1"/>
  <c r="M202" i="18"/>
  <c r="L202" i="18"/>
  <c r="V202" i="18" s="1"/>
  <c r="H202" i="18"/>
  <c r="K202" i="18"/>
  <c r="P313" i="18"/>
  <c r="O313" i="18"/>
  <c r="N313" i="18"/>
  <c r="U313" i="18" s="1"/>
  <c r="L313" i="18"/>
  <c r="V313" i="18" s="1"/>
  <c r="K313" i="18"/>
  <c r="H313" i="18"/>
  <c r="P471" i="18"/>
  <c r="O471" i="18"/>
  <c r="N471" i="18"/>
  <c r="U471" i="18" s="1"/>
  <c r="M471" i="18"/>
  <c r="L471" i="18"/>
  <c r="K471" i="18"/>
  <c r="J471" i="18"/>
  <c r="H471" i="18"/>
  <c r="P325" i="18"/>
  <c r="O325" i="18"/>
  <c r="L325" i="18"/>
  <c r="M325" i="18"/>
  <c r="N325" i="18"/>
  <c r="U325" i="18" s="1"/>
  <c r="K325" i="18"/>
  <c r="H325" i="18"/>
  <c r="J325" i="18"/>
  <c r="P240" i="18"/>
  <c r="O240" i="18"/>
  <c r="N240" i="18"/>
  <c r="U240" i="18" s="1"/>
  <c r="M240" i="18"/>
  <c r="L240" i="18"/>
  <c r="H240" i="18"/>
  <c r="P176" i="18"/>
  <c r="N176" i="18"/>
  <c r="U176" i="18" s="1"/>
  <c r="O176" i="18"/>
  <c r="L176" i="18"/>
  <c r="K176" i="18"/>
  <c r="H176" i="18"/>
  <c r="M176" i="18"/>
  <c r="P443" i="18"/>
  <c r="O443" i="18"/>
  <c r="N443" i="18"/>
  <c r="U443" i="18" s="1"/>
  <c r="M443" i="18"/>
  <c r="L443" i="18"/>
  <c r="K443" i="18"/>
  <c r="J443" i="18"/>
  <c r="H443" i="18"/>
  <c r="P338" i="18"/>
  <c r="O338" i="18"/>
  <c r="N338" i="18"/>
  <c r="U338" i="18" s="1"/>
  <c r="L338" i="18"/>
  <c r="M338" i="18"/>
  <c r="H338" i="18"/>
  <c r="J338" i="18"/>
  <c r="P205" i="18"/>
  <c r="N205" i="18"/>
  <c r="U205" i="18" s="1"/>
  <c r="O205" i="18"/>
  <c r="M205" i="18"/>
  <c r="L205" i="18"/>
  <c r="H205" i="18"/>
  <c r="K205" i="18"/>
  <c r="P155" i="18"/>
  <c r="O155" i="18"/>
  <c r="N155" i="18"/>
  <c r="U155" i="18" s="1"/>
  <c r="L155" i="18"/>
  <c r="K155" i="18"/>
  <c r="H155" i="18"/>
  <c r="P145" i="18"/>
  <c r="O145" i="18"/>
  <c r="N145" i="18"/>
  <c r="U145" i="18" s="1"/>
  <c r="M145" i="18"/>
  <c r="L145" i="18"/>
  <c r="K145" i="18"/>
  <c r="J145" i="18"/>
  <c r="H145" i="18"/>
  <c r="P316" i="18"/>
  <c r="O316" i="18"/>
  <c r="N316" i="18"/>
  <c r="U316" i="18" s="1"/>
  <c r="L316" i="18"/>
  <c r="M316" i="18"/>
  <c r="K316" i="18"/>
  <c r="H316" i="18"/>
  <c r="J316" i="18"/>
  <c r="P162" i="18"/>
  <c r="O162" i="18"/>
  <c r="N162" i="18"/>
  <c r="U162" i="18" s="1"/>
  <c r="M162" i="18"/>
  <c r="L162" i="18"/>
  <c r="H162" i="18"/>
  <c r="P192" i="18"/>
  <c r="N192" i="18"/>
  <c r="U192" i="18" s="1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U22" i="18" s="1"/>
  <c r="P51" i="18"/>
  <c r="O51" i="18"/>
  <c r="N51" i="18"/>
  <c r="U51" i="18" s="1"/>
  <c r="L51" i="18"/>
  <c r="M51" i="18"/>
  <c r="H51" i="18"/>
  <c r="J51" i="18"/>
  <c r="P310" i="18"/>
  <c r="O310" i="18"/>
  <c r="N310" i="18"/>
  <c r="U310" i="18" s="1"/>
  <c r="M310" i="18"/>
  <c r="L310" i="18"/>
  <c r="H310" i="18"/>
  <c r="K310" i="18"/>
  <c r="P17" i="18"/>
  <c r="O17" i="18"/>
  <c r="N17" i="18"/>
  <c r="U17" i="18" s="1"/>
  <c r="L17" i="18"/>
  <c r="V17" i="18" s="1"/>
  <c r="K17" i="18"/>
  <c r="H17" i="18"/>
  <c r="P167" i="18"/>
  <c r="O167" i="18"/>
  <c r="N167" i="18"/>
  <c r="U167" i="18" s="1"/>
  <c r="M167" i="18"/>
  <c r="L167" i="18"/>
  <c r="K167" i="18"/>
  <c r="J167" i="18"/>
  <c r="H167" i="18"/>
  <c r="P171" i="18"/>
  <c r="O171" i="18"/>
  <c r="L171" i="18"/>
  <c r="M171" i="18"/>
  <c r="N171" i="18"/>
  <c r="U171" i="18" s="1"/>
  <c r="K171" i="18"/>
  <c r="H171" i="18"/>
  <c r="J171" i="18"/>
  <c r="P69" i="18"/>
  <c r="O69" i="18"/>
  <c r="N69" i="18"/>
  <c r="U69" i="18" s="1"/>
  <c r="M69" i="18"/>
  <c r="L69" i="18"/>
  <c r="H69" i="18"/>
  <c r="P476" i="18"/>
  <c r="N476" i="18"/>
  <c r="U476" i="18" s="1"/>
  <c r="O476" i="18"/>
  <c r="L476" i="18"/>
  <c r="K476" i="18"/>
  <c r="H476" i="18"/>
  <c r="M476" i="18"/>
  <c r="P36" i="18"/>
  <c r="O36" i="18"/>
  <c r="N36" i="18"/>
  <c r="U36" i="18" s="1"/>
  <c r="M36" i="18"/>
  <c r="L36" i="18"/>
  <c r="K36" i="18"/>
  <c r="J36" i="18"/>
  <c r="H36" i="18"/>
  <c r="P350" i="18"/>
  <c r="O350" i="18"/>
  <c r="N350" i="18"/>
  <c r="U350" i="18" s="1"/>
  <c r="L350" i="18"/>
  <c r="M350" i="18"/>
  <c r="H350" i="18"/>
  <c r="J350" i="18"/>
  <c r="P70" i="18"/>
  <c r="N70" i="18"/>
  <c r="U70" i="18" s="1"/>
  <c r="M70" i="18"/>
  <c r="O70" i="18"/>
  <c r="L70" i="18"/>
  <c r="V70" i="18" s="1"/>
  <c r="H70" i="18"/>
  <c r="K70" i="18"/>
  <c r="P164" i="18"/>
  <c r="O164" i="18"/>
  <c r="N164" i="18"/>
  <c r="U164" i="18" s="1"/>
  <c r="L164" i="18"/>
  <c r="V164" i="18" s="1"/>
  <c r="K164" i="18"/>
  <c r="H164" i="18"/>
  <c r="P63" i="18"/>
  <c r="O63" i="18"/>
  <c r="N63" i="18"/>
  <c r="U63" i="18" s="1"/>
  <c r="M63" i="18"/>
  <c r="L63" i="18"/>
  <c r="K63" i="18"/>
  <c r="J63" i="18"/>
  <c r="H63" i="18"/>
  <c r="P166" i="18"/>
  <c r="O166" i="18"/>
  <c r="N166" i="18"/>
  <c r="U166" i="18" s="1"/>
  <c r="L166" i="18"/>
  <c r="M166" i="18"/>
  <c r="K166" i="18"/>
  <c r="H166" i="18"/>
  <c r="J166" i="18"/>
  <c r="P341" i="18"/>
  <c r="O341" i="18"/>
  <c r="N341" i="18"/>
  <c r="U341" i="18" s="1"/>
  <c r="M341" i="18"/>
  <c r="L341" i="18"/>
  <c r="H341" i="18"/>
  <c r="P427" i="18"/>
  <c r="N427" i="18"/>
  <c r="U427" i="18" s="1"/>
  <c r="O427" i="18"/>
  <c r="L427" i="18"/>
  <c r="K427" i="18"/>
  <c r="H427" i="18"/>
  <c r="M427" i="18"/>
  <c r="P35" i="18"/>
  <c r="O35" i="18"/>
  <c r="N35" i="18"/>
  <c r="U35" i="18" s="1"/>
  <c r="M35" i="18"/>
  <c r="L35" i="18"/>
  <c r="K35" i="18"/>
  <c r="J35" i="18"/>
  <c r="H35" i="18"/>
  <c r="P71" i="18"/>
  <c r="O71" i="18"/>
  <c r="N71" i="18"/>
  <c r="U71" i="18" s="1"/>
  <c r="L71" i="18"/>
  <c r="M71" i="18"/>
  <c r="H71" i="18"/>
  <c r="J71" i="18"/>
  <c r="P18" i="18"/>
  <c r="N18" i="18"/>
  <c r="U18" i="18" s="1"/>
  <c r="O18" i="18"/>
  <c r="M18" i="18"/>
  <c r="L18" i="18"/>
  <c r="H18" i="18"/>
  <c r="K18" i="18"/>
  <c r="P422" i="18"/>
  <c r="O422" i="18"/>
  <c r="N422" i="18"/>
  <c r="U422" i="18" s="1"/>
  <c r="L422" i="18"/>
  <c r="V422" i="18" s="1"/>
  <c r="K422" i="18"/>
  <c r="H422" i="18"/>
  <c r="P8" i="18"/>
  <c r="O8" i="18"/>
  <c r="N8" i="18"/>
  <c r="U8" i="18" s="1"/>
  <c r="M8" i="18"/>
  <c r="L8" i="18"/>
  <c r="K8" i="18"/>
  <c r="J8" i="18"/>
  <c r="H8" i="18"/>
  <c r="P446" i="18"/>
  <c r="O446" i="18"/>
  <c r="N446" i="18"/>
  <c r="U446" i="18" s="1"/>
  <c r="L446" i="18"/>
  <c r="M446" i="18"/>
  <c r="K446" i="18"/>
  <c r="H446" i="18"/>
  <c r="J446" i="18"/>
  <c r="P482" i="18"/>
  <c r="O482" i="18"/>
  <c r="N482" i="18"/>
  <c r="U482" i="18" s="1"/>
  <c r="M482" i="18"/>
  <c r="L482" i="18"/>
  <c r="H482" i="18"/>
  <c r="P364" i="18"/>
  <c r="N364" i="18"/>
  <c r="U364" i="18" s="1"/>
  <c r="L364" i="18"/>
  <c r="O364" i="18"/>
  <c r="K364" i="18"/>
  <c r="H364" i="18"/>
  <c r="M364" i="18"/>
  <c r="P183" i="18"/>
  <c r="O183" i="18"/>
  <c r="N183" i="18"/>
  <c r="U183" i="18" s="1"/>
  <c r="M183" i="18"/>
  <c r="L183" i="18"/>
  <c r="K183" i="18"/>
  <c r="J183" i="18"/>
  <c r="H183" i="18"/>
  <c r="P529" i="18"/>
  <c r="O529" i="18"/>
  <c r="N529" i="18"/>
  <c r="U529" i="18" s="1"/>
  <c r="L529" i="18"/>
  <c r="M529" i="18"/>
  <c r="H529" i="18"/>
  <c r="J529" i="18"/>
  <c r="P445" i="18"/>
  <c r="N445" i="18"/>
  <c r="U445" i="18" s="1"/>
  <c r="O445" i="18"/>
  <c r="M445" i="18"/>
  <c r="L445" i="18"/>
  <c r="H445" i="18"/>
  <c r="K445" i="18"/>
  <c r="P379" i="18"/>
  <c r="O379" i="18"/>
  <c r="N379" i="18"/>
  <c r="U379" i="18" s="1"/>
  <c r="L379" i="18"/>
  <c r="K379" i="18"/>
  <c r="H379" i="18"/>
  <c r="P509" i="18"/>
  <c r="O509" i="18"/>
  <c r="N509" i="18"/>
  <c r="U509" i="18" s="1"/>
  <c r="M509" i="18"/>
  <c r="L509" i="18"/>
  <c r="K509" i="18"/>
  <c r="J509" i="18"/>
  <c r="H509" i="18"/>
  <c r="P400" i="18"/>
  <c r="N400" i="18"/>
  <c r="U400" i="18" s="1"/>
  <c r="O400" i="18"/>
  <c r="L400" i="18"/>
  <c r="M400" i="18"/>
  <c r="K400" i="18"/>
  <c r="H400" i="18"/>
  <c r="J400" i="18"/>
  <c r="P359" i="18"/>
  <c r="O359" i="18"/>
  <c r="N359" i="18"/>
  <c r="U359" i="18" s="1"/>
  <c r="L359" i="18"/>
  <c r="M359" i="18"/>
  <c r="H359" i="18"/>
  <c r="P491" i="18"/>
  <c r="O491" i="18"/>
  <c r="N491" i="18"/>
  <c r="U491" i="18" s="1"/>
  <c r="M491" i="18"/>
  <c r="L491" i="18"/>
  <c r="K491" i="18"/>
  <c r="H491" i="18"/>
  <c r="P523" i="18"/>
  <c r="O523" i="18"/>
  <c r="N523" i="18"/>
  <c r="U523" i="18" s="1"/>
  <c r="L523" i="18"/>
  <c r="M523" i="18"/>
  <c r="K523" i="18"/>
  <c r="J523" i="18"/>
  <c r="H523" i="18"/>
  <c r="P318" i="18"/>
  <c r="N318" i="18"/>
  <c r="U318" i="18" s="1"/>
  <c r="L318" i="18"/>
  <c r="M318" i="18"/>
  <c r="O318" i="18"/>
  <c r="H318" i="18"/>
  <c r="J318" i="18"/>
  <c r="P78" i="18"/>
  <c r="O78" i="18"/>
  <c r="N78" i="18"/>
  <c r="U78" i="18" s="1"/>
  <c r="L78" i="18"/>
  <c r="V78" i="18" s="1"/>
  <c r="M78" i="18"/>
  <c r="H78" i="18"/>
  <c r="K78" i="18"/>
  <c r="P327" i="18"/>
  <c r="O327" i="18"/>
  <c r="N327" i="18"/>
  <c r="U327" i="18" s="1"/>
  <c r="M327" i="18"/>
  <c r="L327" i="18"/>
  <c r="K327" i="18"/>
  <c r="H327" i="18"/>
  <c r="P83" i="18"/>
  <c r="O83" i="18"/>
  <c r="N83" i="18"/>
  <c r="U83" i="18" s="1"/>
  <c r="L83" i="18"/>
  <c r="M83" i="18"/>
  <c r="K83" i="18"/>
  <c r="J83" i="18"/>
  <c r="H83" i="18"/>
  <c r="P450" i="18"/>
  <c r="N450" i="18"/>
  <c r="U450" i="18" s="1"/>
  <c r="O450" i="18"/>
  <c r="L450" i="18"/>
  <c r="K450" i="18"/>
  <c r="H450" i="18"/>
  <c r="J450" i="18"/>
  <c r="P210" i="18"/>
  <c r="O210" i="18"/>
  <c r="N210" i="18"/>
  <c r="U210" i="18" s="1"/>
  <c r="L210" i="18"/>
  <c r="M210" i="18"/>
  <c r="H210" i="18"/>
  <c r="P515" i="18"/>
  <c r="O515" i="18"/>
  <c r="N515" i="18"/>
  <c r="U515" i="18" s="1"/>
  <c r="M515" i="18"/>
  <c r="L515" i="18"/>
  <c r="K515" i="18"/>
  <c r="H515" i="18"/>
  <c r="P252" i="18"/>
  <c r="O252" i="18"/>
  <c r="N252" i="18"/>
  <c r="U252" i="18" s="1"/>
  <c r="L252" i="18"/>
  <c r="M252" i="18"/>
  <c r="K252" i="18"/>
  <c r="J252" i="18"/>
  <c r="H252" i="18"/>
  <c r="P151" i="18"/>
  <c r="N151" i="18"/>
  <c r="U151" i="18" s="1"/>
  <c r="L151" i="18"/>
  <c r="O151" i="18"/>
  <c r="M151" i="18"/>
  <c r="H151" i="18"/>
  <c r="J151" i="18"/>
  <c r="P174" i="18"/>
  <c r="O174" i="18"/>
  <c r="N174" i="18"/>
  <c r="U174" i="18" s="1"/>
  <c r="L174" i="18"/>
  <c r="V174" i="18" s="1"/>
  <c r="M174" i="18"/>
  <c r="H174" i="18"/>
  <c r="K174" i="18"/>
  <c r="P106" i="18"/>
  <c r="O106" i="18"/>
  <c r="N106" i="18"/>
  <c r="U106" i="18" s="1"/>
  <c r="M106" i="18"/>
  <c r="L106" i="18"/>
  <c r="V106" i="18" s="1"/>
  <c r="K106" i="18"/>
  <c r="H106" i="18"/>
  <c r="P85" i="18"/>
  <c r="O85" i="18"/>
  <c r="N85" i="18"/>
  <c r="U85" i="18" s="1"/>
  <c r="L85" i="18"/>
  <c r="M85" i="18"/>
  <c r="K85" i="18"/>
  <c r="J85" i="18"/>
  <c r="H85" i="18"/>
  <c r="P96" i="18"/>
  <c r="N96" i="18"/>
  <c r="U96" i="18" s="1"/>
  <c r="O96" i="18"/>
  <c r="L96" i="18"/>
  <c r="M96" i="18"/>
  <c r="K96" i="18"/>
  <c r="H96" i="18"/>
  <c r="J96" i="18"/>
  <c r="P298" i="18"/>
  <c r="O298" i="18"/>
  <c r="N298" i="18"/>
  <c r="U298" i="18" s="1"/>
  <c r="L298" i="18"/>
  <c r="M298" i="18"/>
  <c r="H298" i="18"/>
  <c r="P530" i="18"/>
  <c r="O530" i="18"/>
  <c r="N530" i="18"/>
  <c r="U530" i="18" s="1"/>
  <c r="M530" i="18"/>
  <c r="L530" i="18"/>
  <c r="K530" i="18"/>
  <c r="H530" i="18"/>
  <c r="P233" i="18"/>
  <c r="O233" i="18"/>
  <c r="N233" i="18"/>
  <c r="U233" i="18" s="1"/>
  <c r="L233" i="18"/>
  <c r="M233" i="18"/>
  <c r="K233" i="18"/>
  <c r="J233" i="18"/>
  <c r="H233" i="18"/>
  <c r="P104" i="18"/>
  <c r="N104" i="18"/>
  <c r="U104" i="18" s="1"/>
  <c r="L104" i="18"/>
  <c r="M104" i="18"/>
  <c r="O104" i="18"/>
  <c r="H104" i="18"/>
  <c r="J104" i="18"/>
  <c r="P74" i="18"/>
  <c r="O74" i="18"/>
  <c r="N74" i="18"/>
  <c r="U74" i="18" s="1"/>
  <c r="L74" i="18"/>
  <c r="H74" i="18"/>
  <c r="K74" i="18"/>
  <c r="P58" i="18"/>
  <c r="O58" i="18"/>
  <c r="N58" i="18"/>
  <c r="U58" i="18" s="1"/>
  <c r="M58" i="18"/>
  <c r="L58" i="18"/>
  <c r="V58" i="18" s="1"/>
  <c r="K58" i="18"/>
  <c r="H58" i="18"/>
  <c r="P504" i="18"/>
  <c r="O504" i="18"/>
  <c r="N504" i="18"/>
  <c r="U504" i="18" s="1"/>
  <c r="L504" i="18"/>
  <c r="M504" i="18"/>
  <c r="K504" i="18"/>
  <c r="J504" i="18"/>
  <c r="H504" i="18"/>
  <c r="P10" i="18"/>
  <c r="N10" i="18"/>
  <c r="U10" i="18" s="1"/>
  <c r="O10" i="18"/>
  <c r="L10" i="18"/>
  <c r="K10" i="18"/>
  <c r="H10" i="18"/>
  <c r="M10" i="18"/>
  <c r="J10" i="18"/>
  <c r="P500" i="18"/>
  <c r="O500" i="18"/>
  <c r="N500" i="18"/>
  <c r="U500" i="18" s="1"/>
  <c r="L500" i="18"/>
  <c r="M500" i="18"/>
  <c r="H500" i="18"/>
  <c r="P498" i="18"/>
  <c r="O498" i="18"/>
  <c r="N498" i="18"/>
  <c r="U498" i="18" s="1"/>
  <c r="M498" i="18"/>
  <c r="L498" i="18"/>
  <c r="K498" i="18"/>
  <c r="H498" i="18"/>
  <c r="P208" i="18"/>
  <c r="O208" i="18"/>
  <c r="N208" i="18"/>
  <c r="U208" i="18" s="1"/>
  <c r="L208" i="18"/>
  <c r="M208" i="18"/>
  <c r="K208" i="18"/>
  <c r="J208" i="18"/>
  <c r="H208" i="18"/>
  <c r="P518" i="18"/>
  <c r="N518" i="18"/>
  <c r="U518" i="18" s="1"/>
  <c r="L518" i="18"/>
  <c r="O518" i="18"/>
  <c r="M518" i="18"/>
  <c r="H518" i="18"/>
  <c r="J518" i="18"/>
  <c r="P169" i="18"/>
  <c r="O169" i="18"/>
  <c r="N169" i="18"/>
  <c r="U169" i="18" s="1"/>
  <c r="L169" i="18"/>
  <c r="M169" i="18"/>
  <c r="K169" i="18"/>
  <c r="H169" i="18"/>
  <c r="P189" i="18"/>
  <c r="O189" i="18"/>
  <c r="N189" i="18"/>
  <c r="U189" i="18" s="1"/>
  <c r="M189" i="18"/>
  <c r="L189" i="18"/>
  <c r="V189" i="18" s="1"/>
  <c r="K189" i="18"/>
  <c r="H189" i="18"/>
  <c r="P499" i="18"/>
  <c r="O499" i="18"/>
  <c r="N499" i="18"/>
  <c r="U499" i="18" s="1"/>
  <c r="L499" i="18"/>
  <c r="M499" i="18"/>
  <c r="K499" i="18"/>
  <c r="J499" i="18"/>
  <c r="H499" i="18"/>
  <c r="P508" i="18"/>
  <c r="N508" i="18"/>
  <c r="U508" i="18" s="1"/>
  <c r="O508" i="18"/>
  <c r="L508" i="18"/>
  <c r="M508" i="18"/>
  <c r="H508" i="18"/>
  <c r="J508" i="18"/>
  <c r="P392" i="18"/>
  <c r="O392" i="18"/>
  <c r="N392" i="18"/>
  <c r="U392" i="18" s="1"/>
  <c r="L392" i="18"/>
  <c r="M392" i="18"/>
  <c r="K392" i="18"/>
  <c r="H392" i="18"/>
  <c r="P61" i="18"/>
  <c r="O61" i="18"/>
  <c r="N61" i="18"/>
  <c r="U61" i="18" s="1"/>
  <c r="M61" i="18"/>
  <c r="L61" i="18"/>
  <c r="K61" i="18"/>
  <c r="H61" i="18"/>
  <c r="P38" i="18"/>
  <c r="O38" i="18"/>
  <c r="N38" i="18"/>
  <c r="U38" i="18" s="1"/>
  <c r="L38" i="18"/>
  <c r="M38" i="18"/>
  <c r="K38" i="18"/>
  <c r="J38" i="18"/>
  <c r="H38" i="18"/>
  <c r="P144" i="18"/>
  <c r="O144" i="18"/>
  <c r="N144" i="18"/>
  <c r="U144" i="18" s="1"/>
  <c r="L144" i="18"/>
  <c r="M144" i="18"/>
  <c r="H144" i="18"/>
  <c r="J144" i="18"/>
  <c r="P120" i="18"/>
  <c r="N120" i="18"/>
  <c r="U120" i="18" s="1"/>
  <c r="L120" i="18"/>
  <c r="O120" i="18"/>
  <c r="K120" i="18"/>
  <c r="M120" i="18"/>
  <c r="H120" i="18"/>
  <c r="P301" i="18"/>
  <c r="O301" i="18"/>
  <c r="N301" i="18"/>
  <c r="U301" i="18" s="1"/>
  <c r="M301" i="18"/>
  <c r="L301" i="18"/>
  <c r="V301" i="18" s="1"/>
  <c r="K301" i="18"/>
  <c r="H301" i="18"/>
  <c r="P483" i="18"/>
  <c r="O483" i="18"/>
  <c r="N483" i="18"/>
  <c r="U483" i="18" s="1"/>
  <c r="L483" i="18"/>
  <c r="M483" i="18"/>
  <c r="K483" i="18"/>
  <c r="J483" i="18"/>
  <c r="H483" i="18"/>
  <c r="G277" i="18"/>
  <c r="S277" i="18" s="1"/>
  <c r="G367" i="18"/>
  <c r="S367" i="18" s="1"/>
  <c r="G229" i="18"/>
  <c r="S229" i="18" s="1"/>
  <c r="G428" i="18"/>
  <c r="S428" i="18" s="1"/>
  <c r="G30" i="18"/>
  <c r="S30" i="18" s="1"/>
  <c r="G414" i="18"/>
  <c r="S414" i="18" s="1"/>
  <c r="G305" i="18"/>
  <c r="S305" i="18" s="1"/>
  <c r="G132" i="18"/>
  <c r="S132" i="18" s="1"/>
  <c r="G425" i="18"/>
  <c r="S425" i="18" s="1"/>
  <c r="G306" i="18"/>
  <c r="S306" i="18" s="1"/>
  <c r="G449" i="18"/>
  <c r="S449" i="18" s="1"/>
  <c r="G474" i="18"/>
  <c r="S474" i="18" s="1"/>
  <c r="G309" i="18"/>
  <c r="S309" i="18" s="1"/>
  <c r="G388" i="18"/>
  <c r="S388" i="18" s="1"/>
  <c r="G170" i="18"/>
  <c r="S170" i="18" s="1"/>
  <c r="G484" i="18"/>
  <c r="S484" i="18" s="1"/>
  <c r="G260" i="18"/>
  <c r="S260" i="18" s="1"/>
  <c r="G419" i="18"/>
  <c r="S419" i="18" s="1"/>
  <c r="G212" i="18"/>
  <c r="S212" i="18" s="1"/>
  <c r="G21" i="18"/>
  <c r="S21" i="18" s="1"/>
  <c r="G253" i="18"/>
  <c r="S253" i="18" s="1"/>
  <c r="G48" i="18"/>
  <c r="S48" i="18" s="1"/>
  <c r="G95" i="18"/>
  <c r="S95" i="18" s="1"/>
  <c r="G328" i="18"/>
  <c r="S328" i="18" s="1"/>
  <c r="G143" i="18"/>
  <c r="S143" i="18" s="1"/>
  <c r="G370" i="18"/>
  <c r="S370" i="18" s="1"/>
  <c r="G433" i="18"/>
  <c r="S433" i="18" s="1"/>
  <c r="G355" i="18"/>
  <c r="S355" i="18" s="1"/>
  <c r="G489" i="18"/>
  <c r="S489" i="18" s="1"/>
  <c r="G82" i="18"/>
  <c r="S82" i="18" s="1"/>
  <c r="G269" i="18"/>
  <c r="S269" i="18" s="1"/>
  <c r="G123" i="18"/>
  <c r="S123" i="18" s="1"/>
  <c r="G464" i="18"/>
  <c r="S464" i="18" s="1"/>
  <c r="G190" i="18"/>
  <c r="S190" i="18" s="1"/>
  <c r="G33" i="18"/>
  <c r="S33" i="18" s="1"/>
  <c r="G267" i="18"/>
  <c r="S267" i="18" s="1"/>
  <c r="G53" i="18"/>
  <c r="S53" i="18" s="1"/>
  <c r="G152" i="18"/>
  <c r="S152" i="18" s="1"/>
  <c r="G369" i="18"/>
  <c r="S369" i="18" s="1"/>
  <c r="G98" i="18"/>
  <c r="S98" i="18" s="1"/>
  <c r="G86" i="18"/>
  <c r="S86" i="18" s="1"/>
  <c r="G451" i="18"/>
  <c r="S451" i="18" s="1"/>
  <c r="G91" i="18"/>
  <c r="S91" i="18" s="1"/>
  <c r="G185" i="18"/>
  <c r="S185" i="18" s="1"/>
  <c r="G94" i="18"/>
  <c r="S94" i="18" s="1"/>
  <c r="G80" i="18"/>
  <c r="S80" i="18" s="1"/>
  <c r="G24" i="18"/>
  <c r="S24" i="18" s="1"/>
  <c r="G237" i="18"/>
  <c r="S237" i="18" s="1"/>
  <c r="G480" i="18"/>
  <c r="S480" i="18" s="1"/>
  <c r="G220" i="18"/>
  <c r="S220" i="18" s="1"/>
  <c r="G3" i="18"/>
  <c r="S3" i="18" s="1"/>
  <c r="G234" i="18"/>
  <c r="S234" i="18" s="1"/>
  <c r="G293" i="18"/>
  <c r="S293" i="18" s="1"/>
  <c r="G129" i="18"/>
  <c r="S129" i="18" s="1"/>
  <c r="G486" i="18"/>
  <c r="S486" i="18" s="1"/>
  <c r="G207" i="18"/>
  <c r="S207" i="18" s="1"/>
  <c r="G397" i="18"/>
  <c r="S397" i="18" s="1"/>
  <c r="G153" i="18"/>
  <c r="S153" i="18" s="1"/>
  <c r="G133" i="18"/>
  <c r="S133" i="18" s="1"/>
  <c r="G319" i="18"/>
  <c r="S319" i="18" s="1"/>
  <c r="G107" i="18"/>
  <c r="S107" i="18" s="1"/>
  <c r="G222" i="18"/>
  <c r="S222" i="18" s="1"/>
  <c r="G125" i="18"/>
  <c r="S125" i="18" s="1"/>
  <c r="G47" i="18"/>
  <c r="S47" i="18" s="1"/>
  <c r="G173" i="18"/>
  <c r="S173" i="18" s="1"/>
  <c r="G348" i="18"/>
  <c r="S348" i="18" s="1"/>
  <c r="G431" i="18"/>
  <c r="S431" i="18" s="1"/>
  <c r="G67" i="18"/>
  <c r="S67" i="18" s="1"/>
  <c r="G529" i="18"/>
  <c r="S529" i="18" s="1"/>
  <c r="G329" i="18"/>
  <c r="S329" i="18" s="1"/>
  <c r="G465" i="18"/>
  <c r="S465" i="18" s="1"/>
  <c r="G400" i="18"/>
  <c r="S400" i="18" s="1"/>
  <c r="G65" i="18"/>
  <c r="S65" i="18" s="1"/>
  <c r="G321" i="18"/>
  <c r="S321" i="18" s="1"/>
  <c r="G318" i="18"/>
  <c r="S318" i="18" s="1"/>
  <c r="G274" i="18"/>
  <c r="S274" i="18" s="1"/>
  <c r="G154" i="18"/>
  <c r="S154" i="18" s="1"/>
  <c r="G450" i="18"/>
  <c r="S450" i="18" s="1"/>
  <c r="G15" i="18"/>
  <c r="S15" i="18" s="1"/>
  <c r="G497" i="18"/>
  <c r="S497" i="18" s="1"/>
  <c r="G151" i="18"/>
  <c r="S151" i="18" s="1"/>
  <c r="G324" i="18"/>
  <c r="S324" i="18" s="1"/>
  <c r="G357" i="18"/>
  <c r="S357" i="18" s="1"/>
  <c r="G96" i="18"/>
  <c r="S96" i="18" s="1"/>
  <c r="G436" i="18"/>
  <c r="S436" i="18" s="1"/>
  <c r="G104" i="18"/>
  <c r="S104" i="18" s="1"/>
  <c r="G195" i="18"/>
  <c r="S195" i="18" s="1"/>
  <c r="G346" i="18"/>
  <c r="S346" i="18" s="1"/>
  <c r="G10" i="18"/>
  <c r="S10" i="18" s="1"/>
  <c r="G177" i="18"/>
  <c r="S177" i="18" s="1"/>
  <c r="G404" i="18"/>
  <c r="S404" i="18" s="1"/>
  <c r="G518" i="18"/>
  <c r="S518" i="18" s="1"/>
  <c r="G496" i="18"/>
  <c r="S496" i="18" s="1"/>
  <c r="G60" i="18"/>
  <c r="S60" i="18" s="1"/>
  <c r="G508" i="18"/>
  <c r="S508" i="18" s="1"/>
  <c r="G93" i="18"/>
  <c r="S93" i="18" s="1"/>
  <c r="G361" i="18"/>
  <c r="S361" i="18" s="1"/>
  <c r="G144" i="18"/>
  <c r="S144" i="18" s="1"/>
  <c r="G239" i="18"/>
  <c r="S239" i="18" s="1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U136" i="18" s="1"/>
  <c r="N355" i="18"/>
  <c r="U355" i="18" s="1"/>
  <c r="N153" i="18"/>
  <c r="U153" i="18" s="1"/>
  <c r="O105" i="18"/>
  <c r="P146" i="18"/>
  <c r="O146" i="18"/>
  <c r="N146" i="18"/>
  <c r="U146" i="18" s="1"/>
  <c r="L146" i="18"/>
  <c r="M146" i="18"/>
  <c r="K146" i="18"/>
  <c r="P492" i="18"/>
  <c r="O492" i="18"/>
  <c r="N492" i="18"/>
  <c r="U492" i="18" s="1"/>
  <c r="L492" i="18"/>
  <c r="V492" i="18" s="1"/>
  <c r="M492" i="18"/>
  <c r="K492" i="18"/>
  <c r="P540" i="18"/>
  <c r="O540" i="18"/>
  <c r="N540" i="18"/>
  <c r="U540" i="18" s="1"/>
  <c r="L540" i="18"/>
  <c r="M540" i="18"/>
  <c r="K540" i="18"/>
  <c r="O224" i="18"/>
  <c r="P224" i="18"/>
  <c r="N224" i="18"/>
  <c r="U224" i="18" s="1"/>
  <c r="L224" i="18"/>
  <c r="O148" i="18"/>
  <c r="P148" i="18"/>
  <c r="N148" i="18"/>
  <c r="U148" i="18" s="1"/>
  <c r="L148" i="18"/>
  <c r="M148" i="18"/>
  <c r="J148" i="18"/>
  <c r="I148" i="18"/>
  <c r="T148" i="18" s="1"/>
  <c r="O418" i="18"/>
  <c r="P418" i="18"/>
  <c r="N418" i="18"/>
  <c r="U418" i="18" s="1"/>
  <c r="L418" i="18"/>
  <c r="M418" i="18"/>
  <c r="J418" i="18"/>
  <c r="I418" i="18"/>
  <c r="T418" i="18" s="1"/>
  <c r="P268" i="18"/>
  <c r="O268" i="18"/>
  <c r="N268" i="18"/>
  <c r="U268" i="18" s="1"/>
  <c r="L268" i="18"/>
  <c r="M268" i="18"/>
  <c r="J268" i="18"/>
  <c r="I268" i="18"/>
  <c r="T268" i="18" s="1"/>
  <c r="P242" i="18"/>
  <c r="O242" i="18"/>
  <c r="N242" i="18"/>
  <c r="U242" i="18" s="1"/>
  <c r="M242" i="18"/>
  <c r="L242" i="18"/>
  <c r="K242" i="18"/>
  <c r="J242" i="18"/>
  <c r="I242" i="18"/>
  <c r="T242" i="18" s="1"/>
  <c r="P73" i="18"/>
  <c r="O73" i="18"/>
  <c r="N73" i="18"/>
  <c r="U73" i="18" s="1"/>
  <c r="M73" i="18"/>
  <c r="L73" i="18"/>
  <c r="K73" i="18"/>
  <c r="J73" i="18"/>
  <c r="I73" i="18"/>
  <c r="T73" i="18" s="1"/>
  <c r="P191" i="18"/>
  <c r="O191" i="18"/>
  <c r="N191" i="18"/>
  <c r="U191" i="18" s="1"/>
  <c r="M191" i="18"/>
  <c r="L191" i="18"/>
  <c r="K191" i="18"/>
  <c r="J191" i="18"/>
  <c r="I191" i="18"/>
  <c r="T191" i="18" s="1"/>
  <c r="P494" i="18"/>
  <c r="O494" i="18"/>
  <c r="N494" i="18"/>
  <c r="U494" i="18" s="1"/>
  <c r="M494" i="18"/>
  <c r="L494" i="18"/>
  <c r="K494" i="18"/>
  <c r="J494" i="18"/>
  <c r="I494" i="18"/>
  <c r="T494" i="18" s="1"/>
  <c r="N485" i="18"/>
  <c r="U485" i="18" s="1"/>
  <c r="P485" i="18"/>
  <c r="O485" i="18"/>
  <c r="M485" i="18"/>
  <c r="L485" i="18"/>
  <c r="K485" i="18"/>
  <c r="I485" i="18"/>
  <c r="T485" i="18" s="1"/>
  <c r="N57" i="18"/>
  <c r="U57" i="18" s="1"/>
  <c r="P57" i="18"/>
  <c r="M57" i="18"/>
  <c r="L57" i="18"/>
  <c r="V57" i="18" s="1"/>
  <c r="O57" i="18"/>
  <c r="K57" i="18"/>
  <c r="I57" i="18"/>
  <c r="T57" i="18" s="1"/>
  <c r="P521" i="18"/>
  <c r="N521" i="18"/>
  <c r="U521" i="18" s="1"/>
  <c r="O521" i="18"/>
  <c r="M521" i="18"/>
  <c r="L521" i="18"/>
  <c r="K521" i="18"/>
  <c r="I521" i="18"/>
  <c r="T521" i="18" s="1"/>
  <c r="P97" i="18"/>
  <c r="N97" i="18"/>
  <c r="U97" i="18" s="1"/>
  <c r="O97" i="18"/>
  <c r="M97" i="18"/>
  <c r="L97" i="18"/>
  <c r="V97" i="18" s="1"/>
  <c r="K97" i="18"/>
  <c r="I97" i="18"/>
  <c r="T97" i="18" s="1"/>
  <c r="P395" i="18"/>
  <c r="N395" i="18"/>
  <c r="U395" i="18" s="1"/>
  <c r="O395" i="18"/>
  <c r="M395" i="18"/>
  <c r="L395" i="18"/>
  <c r="K395" i="18"/>
  <c r="I395" i="18"/>
  <c r="T395" i="18" s="1"/>
  <c r="P444" i="18"/>
  <c r="O444" i="18"/>
  <c r="N444" i="18"/>
  <c r="U444" i="18" s="1"/>
  <c r="M444" i="18"/>
  <c r="L444" i="18"/>
  <c r="I444" i="18"/>
  <c r="T444" i="18" s="1"/>
  <c r="P187" i="18"/>
  <c r="N187" i="18"/>
  <c r="U187" i="18" s="1"/>
  <c r="M187" i="18"/>
  <c r="L187" i="18"/>
  <c r="O187" i="18"/>
  <c r="K187" i="18"/>
  <c r="I187" i="18"/>
  <c r="T187" i="18" s="1"/>
  <c r="O452" i="18"/>
  <c r="P452" i="18"/>
  <c r="N452" i="18"/>
  <c r="U452" i="18" s="1"/>
  <c r="M452" i="18"/>
  <c r="L452" i="18"/>
  <c r="K452" i="18"/>
  <c r="J452" i="18"/>
  <c r="I452" i="18"/>
  <c r="T452" i="18" s="1"/>
  <c r="P77" i="18"/>
  <c r="O77" i="18"/>
  <c r="N77" i="18"/>
  <c r="U77" i="18" s="1"/>
  <c r="M77" i="18"/>
  <c r="L77" i="18"/>
  <c r="J77" i="18"/>
  <c r="I77" i="18"/>
  <c r="T77" i="18" s="1"/>
  <c r="O287" i="18"/>
  <c r="N287" i="18"/>
  <c r="U287" i="18" s="1"/>
  <c r="P287" i="18"/>
  <c r="M287" i="18"/>
  <c r="L287" i="18"/>
  <c r="K287" i="18"/>
  <c r="J287" i="18"/>
  <c r="I287" i="18"/>
  <c r="T287" i="18" s="1"/>
  <c r="P149" i="18"/>
  <c r="O149" i="18"/>
  <c r="N149" i="18"/>
  <c r="U149" i="18" s="1"/>
  <c r="M149" i="18"/>
  <c r="L149" i="18"/>
  <c r="J149" i="18"/>
  <c r="I149" i="18"/>
  <c r="T149" i="18" s="1"/>
  <c r="P531" i="18"/>
  <c r="O531" i="18"/>
  <c r="N531" i="18"/>
  <c r="U531" i="18" s="1"/>
  <c r="M531" i="18"/>
  <c r="L531" i="18"/>
  <c r="K531" i="18"/>
  <c r="J531" i="18"/>
  <c r="I531" i="18"/>
  <c r="T531" i="18" s="1"/>
  <c r="P272" i="18"/>
  <c r="O272" i="18"/>
  <c r="N272" i="18"/>
  <c r="U272" i="18" s="1"/>
  <c r="M272" i="18"/>
  <c r="L272" i="18"/>
  <c r="K272" i="18"/>
  <c r="J272" i="18"/>
  <c r="I272" i="18"/>
  <c r="T272" i="18" s="1"/>
  <c r="P197" i="18"/>
  <c r="O197" i="18"/>
  <c r="N197" i="18"/>
  <c r="U197" i="18" s="1"/>
  <c r="M197" i="18"/>
  <c r="L197" i="18"/>
  <c r="K197" i="18"/>
  <c r="J197" i="18"/>
  <c r="I197" i="18"/>
  <c r="T197" i="18" s="1"/>
  <c r="P493" i="18"/>
  <c r="O493" i="18"/>
  <c r="N493" i="18"/>
  <c r="U493" i="18" s="1"/>
  <c r="M493" i="18"/>
  <c r="L493" i="18"/>
  <c r="K493" i="18"/>
  <c r="J493" i="18"/>
  <c r="I493" i="18"/>
  <c r="T493" i="18" s="1"/>
  <c r="P426" i="18"/>
  <c r="O426" i="18"/>
  <c r="N426" i="18"/>
  <c r="U426" i="18" s="1"/>
  <c r="M426" i="18"/>
  <c r="K426" i="18"/>
  <c r="L426" i="18"/>
  <c r="I426" i="18"/>
  <c r="T426" i="18" s="1"/>
  <c r="P535" i="18"/>
  <c r="O535" i="18"/>
  <c r="N535" i="18"/>
  <c r="U535" i="18" s="1"/>
  <c r="M535" i="18"/>
  <c r="L535" i="18"/>
  <c r="V535" i="18" s="1"/>
  <c r="K535" i="18"/>
  <c r="I535" i="18"/>
  <c r="T535" i="18" s="1"/>
  <c r="O200" i="18"/>
  <c r="N200" i="18"/>
  <c r="U200" i="18" s="1"/>
  <c r="P200" i="18"/>
  <c r="K200" i="18"/>
  <c r="I200" i="18"/>
  <c r="T200" i="18" s="1"/>
  <c r="G520" i="18"/>
  <c r="S520" i="18" s="1"/>
  <c r="G213" i="18"/>
  <c r="S213" i="18" s="1"/>
  <c r="G175" i="18"/>
  <c r="S175" i="18" s="1"/>
  <c r="G100" i="18"/>
  <c r="S100" i="18" s="1"/>
  <c r="G285" i="18"/>
  <c r="S285" i="18" s="1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U507" i="18" s="1"/>
  <c r="O507" i="18"/>
  <c r="L507" i="18"/>
  <c r="M507" i="18"/>
  <c r="P374" i="18"/>
  <c r="N374" i="18"/>
  <c r="U374" i="18" s="1"/>
  <c r="O374" i="18"/>
  <c r="L374" i="18"/>
  <c r="M374" i="18"/>
  <c r="O84" i="18"/>
  <c r="P84" i="18"/>
  <c r="L84" i="18"/>
  <c r="M84" i="18"/>
  <c r="N84" i="18"/>
  <c r="U84" i="18" s="1"/>
  <c r="P291" i="18"/>
  <c r="O291" i="18"/>
  <c r="L291" i="18"/>
  <c r="N291" i="18"/>
  <c r="U291" i="18" s="1"/>
  <c r="M291" i="18"/>
  <c r="O430" i="18"/>
  <c r="P430" i="18"/>
  <c r="L430" i="18"/>
  <c r="M430" i="18"/>
  <c r="N430" i="18"/>
  <c r="U430" i="18" s="1"/>
  <c r="J430" i="18"/>
  <c r="K430" i="18"/>
  <c r="I430" i="18"/>
  <c r="T430" i="18" s="1"/>
  <c r="P373" i="18"/>
  <c r="O373" i="18"/>
  <c r="L373" i="18"/>
  <c r="N373" i="18"/>
  <c r="U373" i="18" s="1"/>
  <c r="M373" i="18"/>
  <c r="J373" i="18"/>
  <c r="K373" i="18"/>
  <c r="I373" i="18"/>
  <c r="T373" i="18" s="1"/>
  <c r="P113" i="18"/>
  <c r="O113" i="18"/>
  <c r="N113" i="18"/>
  <c r="U113" i="18" s="1"/>
  <c r="M113" i="18"/>
  <c r="L113" i="18"/>
  <c r="V113" i="18" s="1"/>
  <c r="I113" i="18"/>
  <c r="T113" i="18" s="1"/>
  <c r="P283" i="18"/>
  <c r="O283" i="18"/>
  <c r="M283" i="18"/>
  <c r="L283" i="18"/>
  <c r="V283" i="18" s="1"/>
  <c r="N283" i="18"/>
  <c r="U283" i="18" s="1"/>
  <c r="K283" i="18"/>
  <c r="I283" i="18"/>
  <c r="T283" i="18" s="1"/>
  <c r="O453" i="18"/>
  <c r="P453" i="18"/>
  <c r="M453" i="18"/>
  <c r="L453" i="18"/>
  <c r="V453" i="18" s="1"/>
  <c r="K453" i="18"/>
  <c r="N453" i="18"/>
  <c r="U453" i="18" s="1"/>
  <c r="I453" i="18"/>
  <c r="T453" i="18" s="1"/>
  <c r="P112" i="18"/>
  <c r="O112" i="18"/>
  <c r="M112" i="18"/>
  <c r="L112" i="18"/>
  <c r="N112" i="18"/>
  <c r="U112" i="18" s="1"/>
  <c r="K112" i="18"/>
  <c r="I112" i="18"/>
  <c r="T112" i="18" s="1"/>
  <c r="P384" i="18"/>
  <c r="O384" i="18"/>
  <c r="N384" i="18"/>
  <c r="U384" i="18" s="1"/>
  <c r="M384" i="18"/>
  <c r="L384" i="18"/>
  <c r="I384" i="18"/>
  <c r="T384" i="18" s="1"/>
  <c r="P470" i="18"/>
  <c r="N470" i="18"/>
  <c r="U470" i="18" s="1"/>
  <c r="O470" i="18"/>
  <c r="M470" i="18"/>
  <c r="L470" i="18"/>
  <c r="V470" i="18" s="1"/>
  <c r="K470" i="18"/>
  <c r="I470" i="18"/>
  <c r="T470" i="18" s="1"/>
  <c r="P31" i="18"/>
  <c r="O31" i="18"/>
  <c r="N31" i="18"/>
  <c r="U31" i="18" s="1"/>
  <c r="M31" i="18"/>
  <c r="L31" i="18"/>
  <c r="I31" i="18"/>
  <c r="T31" i="18" s="1"/>
  <c r="P510" i="18"/>
  <c r="N510" i="18"/>
  <c r="U510" i="18" s="1"/>
  <c r="O510" i="18"/>
  <c r="M510" i="18"/>
  <c r="L510" i="18"/>
  <c r="V510" i="18" s="1"/>
  <c r="K510" i="18"/>
  <c r="I510" i="18"/>
  <c r="T510" i="18" s="1"/>
  <c r="O442" i="18"/>
  <c r="P442" i="18"/>
  <c r="N442" i="18"/>
  <c r="U442" i="18" s="1"/>
  <c r="M442" i="18"/>
  <c r="L442" i="18"/>
  <c r="K442" i="18"/>
  <c r="J442" i="18"/>
  <c r="I442" i="18"/>
  <c r="T442" i="18" s="1"/>
  <c r="P417" i="18"/>
  <c r="O417" i="18"/>
  <c r="N417" i="18"/>
  <c r="U417" i="18" s="1"/>
  <c r="M417" i="18"/>
  <c r="L417" i="18"/>
  <c r="J417" i="18"/>
  <c r="I417" i="18"/>
  <c r="T417" i="18" s="1"/>
  <c r="O332" i="18"/>
  <c r="N332" i="18"/>
  <c r="U332" i="18" s="1"/>
  <c r="P332" i="18"/>
  <c r="M332" i="18"/>
  <c r="L332" i="18"/>
  <c r="K332" i="18"/>
  <c r="J332" i="18"/>
  <c r="I332" i="18"/>
  <c r="T332" i="18" s="1"/>
  <c r="P29" i="18"/>
  <c r="O29" i="18"/>
  <c r="N29" i="18"/>
  <c r="U29" i="18" s="1"/>
  <c r="M29" i="18"/>
  <c r="L29" i="18"/>
  <c r="J29" i="18"/>
  <c r="I29" i="18"/>
  <c r="T29" i="18" s="1"/>
  <c r="P527" i="18"/>
  <c r="O527" i="18"/>
  <c r="N527" i="18"/>
  <c r="U527" i="18" s="1"/>
  <c r="M527" i="18"/>
  <c r="L527" i="18"/>
  <c r="K527" i="18"/>
  <c r="J527" i="18"/>
  <c r="I527" i="18"/>
  <c r="T527" i="18" s="1"/>
  <c r="P541" i="18"/>
  <c r="O541" i="18"/>
  <c r="N541" i="18"/>
  <c r="U541" i="18" s="1"/>
  <c r="M541" i="18"/>
  <c r="L541" i="18"/>
  <c r="K541" i="18"/>
  <c r="J541" i="18"/>
  <c r="I541" i="18"/>
  <c r="T541" i="18" s="1"/>
  <c r="P198" i="18"/>
  <c r="O198" i="18"/>
  <c r="N198" i="18"/>
  <c r="U198" i="18" s="1"/>
  <c r="M198" i="18"/>
  <c r="L198" i="18"/>
  <c r="K198" i="18"/>
  <c r="J198" i="18"/>
  <c r="I198" i="18"/>
  <c r="T198" i="18" s="1"/>
  <c r="P66" i="18"/>
  <c r="N66" i="18"/>
  <c r="U66" i="18" s="1"/>
  <c r="M66" i="18"/>
  <c r="O66" i="18"/>
  <c r="L66" i="18"/>
  <c r="V66" i="18" s="1"/>
  <c r="K66" i="18"/>
  <c r="I66" i="18"/>
  <c r="T66" i="18" s="1"/>
  <c r="P243" i="18"/>
  <c r="N243" i="18"/>
  <c r="U243" i="18" s="1"/>
  <c r="O243" i="18"/>
  <c r="M243" i="18"/>
  <c r="L243" i="18"/>
  <c r="K243" i="18"/>
  <c r="I243" i="18"/>
  <c r="T243" i="18" s="1"/>
  <c r="P488" i="18"/>
  <c r="N488" i="18"/>
  <c r="U488" i="18" s="1"/>
  <c r="O488" i="18"/>
  <c r="M488" i="18"/>
  <c r="L488" i="18"/>
  <c r="V488" i="18" s="1"/>
  <c r="K488" i="18"/>
  <c r="I488" i="18"/>
  <c r="T488" i="18" s="1"/>
  <c r="P165" i="18"/>
  <c r="N165" i="18"/>
  <c r="U165" i="18" s="1"/>
  <c r="O165" i="18"/>
  <c r="M165" i="18"/>
  <c r="L165" i="18"/>
  <c r="K165" i="18"/>
  <c r="I165" i="18"/>
  <c r="T165" i="18" s="1"/>
  <c r="P87" i="18"/>
  <c r="O87" i="18"/>
  <c r="N87" i="18"/>
  <c r="U87" i="18" s="1"/>
  <c r="M87" i="18"/>
  <c r="L87" i="18"/>
  <c r="I87" i="18"/>
  <c r="T87" i="18" s="1"/>
  <c r="O284" i="18"/>
  <c r="P284" i="18"/>
  <c r="N284" i="18"/>
  <c r="U284" i="18" s="1"/>
  <c r="M284" i="18"/>
  <c r="L284" i="18"/>
  <c r="V284" i="18" s="1"/>
  <c r="K284" i="18"/>
  <c r="I284" i="18"/>
  <c r="T284" i="18" s="1"/>
  <c r="P23" i="18"/>
  <c r="O23" i="18"/>
  <c r="N23" i="18"/>
  <c r="U23" i="18" s="1"/>
  <c r="M23" i="18"/>
  <c r="L23" i="18"/>
  <c r="I23" i="18"/>
  <c r="T23" i="18" s="1"/>
  <c r="O15" i="18"/>
  <c r="P15" i="18"/>
  <c r="N15" i="18"/>
  <c r="U15" i="18" s="1"/>
  <c r="M15" i="18"/>
  <c r="L15" i="18"/>
  <c r="J15" i="18"/>
  <c r="I15" i="18"/>
  <c r="T15" i="18" s="1"/>
  <c r="P514" i="18"/>
  <c r="O514" i="18"/>
  <c r="N514" i="18"/>
  <c r="U514" i="18" s="1"/>
  <c r="M514" i="18"/>
  <c r="L514" i="18"/>
  <c r="K514" i="18"/>
  <c r="J514" i="18"/>
  <c r="I514" i="18"/>
  <c r="T514" i="18" s="1"/>
  <c r="P307" i="18"/>
  <c r="O307" i="18"/>
  <c r="N307" i="18"/>
  <c r="U307" i="18" s="1"/>
  <c r="M307" i="18"/>
  <c r="L307" i="18"/>
  <c r="I307" i="18"/>
  <c r="T307" i="18" s="1"/>
  <c r="O227" i="18"/>
  <c r="P227" i="18"/>
  <c r="N227" i="18"/>
  <c r="U227" i="18" s="1"/>
  <c r="M227" i="18"/>
  <c r="L227" i="18"/>
  <c r="J227" i="18"/>
  <c r="I227" i="18"/>
  <c r="T227" i="18" s="1"/>
  <c r="P405" i="18"/>
  <c r="O405" i="18"/>
  <c r="N405" i="18"/>
  <c r="U405" i="18" s="1"/>
  <c r="M405" i="18"/>
  <c r="L405" i="18"/>
  <c r="K405" i="18"/>
  <c r="J405" i="18"/>
  <c r="I405" i="18"/>
  <c r="T405" i="18" s="1"/>
  <c r="P40" i="18"/>
  <c r="O40" i="18"/>
  <c r="N40" i="18"/>
  <c r="U40" i="18" s="1"/>
  <c r="M40" i="18"/>
  <c r="L40" i="18"/>
  <c r="V40" i="18" s="1"/>
  <c r="K40" i="18"/>
  <c r="I40" i="18"/>
  <c r="T40" i="18" s="1"/>
  <c r="O214" i="18"/>
  <c r="N214" i="18"/>
  <c r="U214" i="18" s="1"/>
  <c r="P214" i="18"/>
  <c r="M214" i="18"/>
  <c r="K214" i="18"/>
  <c r="I214" i="18"/>
  <c r="T214" i="18" s="1"/>
  <c r="O496" i="18"/>
  <c r="P496" i="18"/>
  <c r="N496" i="18"/>
  <c r="U496" i="18" s="1"/>
  <c r="L496" i="18"/>
  <c r="K496" i="18"/>
  <c r="J496" i="18"/>
  <c r="I496" i="18"/>
  <c r="T496" i="18" s="1"/>
  <c r="P246" i="18"/>
  <c r="O246" i="18"/>
  <c r="N246" i="18"/>
  <c r="U246" i="18" s="1"/>
  <c r="M246" i="18"/>
  <c r="L246" i="18"/>
  <c r="K246" i="18"/>
  <c r="J246" i="18"/>
  <c r="I246" i="18"/>
  <c r="T246" i="18" s="1"/>
  <c r="O296" i="18"/>
  <c r="P296" i="18"/>
  <c r="N296" i="18"/>
  <c r="U296" i="18" s="1"/>
  <c r="K296" i="18"/>
  <c r="M296" i="18"/>
  <c r="L296" i="18"/>
  <c r="V296" i="18" s="1"/>
  <c r="I296" i="18"/>
  <c r="T296" i="18" s="1"/>
  <c r="O462" i="18"/>
  <c r="P462" i="18"/>
  <c r="N462" i="18"/>
  <c r="U462" i="18" s="1"/>
  <c r="L462" i="18"/>
  <c r="M462" i="18"/>
  <c r="K462" i="18"/>
  <c r="J462" i="18"/>
  <c r="I462" i="18"/>
  <c r="T462" i="18" s="1"/>
  <c r="G197" i="18"/>
  <c r="S197" i="18" s="1"/>
  <c r="G295" i="18"/>
  <c r="S295" i="18" s="1"/>
  <c r="G514" i="18"/>
  <c r="S514" i="18" s="1"/>
  <c r="G405" i="18"/>
  <c r="S405" i="18" s="1"/>
  <c r="P277" i="18"/>
  <c r="O277" i="18"/>
  <c r="M277" i="18"/>
  <c r="I277" i="18"/>
  <c r="T277" i="18" s="1"/>
  <c r="K277" i="18"/>
  <c r="P157" i="18"/>
  <c r="O157" i="18"/>
  <c r="M157" i="18"/>
  <c r="N157" i="18"/>
  <c r="U157" i="18" s="1"/>
  <c r="L157" i="18"/>
  <c r="V157" i="18" s="1"/>
  <c r="K157" i="18"/>
  <c r="I157" i="18"/>
  <c r="T157" i="18" s="1"/>
  <c r="P424" i="18"/>
  <c r="O424" i="18"/>
  <c r="N424" i="18"/>
  <c r="U424" i="18" s="1"/>
  <c r="M424" i="18"/>
  <c r="L424" i="18"/>
  <c r="I424" i="18"/>
  <c r="T424" i="18" s="1"/>
  <c r="P305" i="18"/>
  <c r="O305" i="18"/>
  <c r="M305" i="18"/>
  <c r="N305" i="18"/>
  <c r="U305" i="18" s="1"/>
  <c r="I305" i="18"/>
  <c r="T305" i="18" s="1"/>
  <c r="K305" i="18"/>
  <c r="P299" i="18"/>
  <c r="M299" i="18"/>
  <c r="N299" i="18"/>
  <c r="U299" i="18" s="1"/>
  <c r="O299" i="18"/>
  <c r="L299" i="18"/>
  <c r="K299" i="18"/>
  <c r="I299" i="18"/>
  <c r="T299" i="18" s="1"/>
  <c r="P225" i="18"/>
  <c r="O225" i="18"/>
  <c r="N225" i="18"/>
  <c r="U225" i="18" s="1"/>
  <c r="M225" i="18"/>
  <c r="L225" i="18"/>
  <c r="K225" i="18"/>
  <c r="I225" i="18"/>
  <c r="T225" i="18" s="1"/>
  <c r="P260" i="18"/>
  <c r="O260" i="18"/>
  <c r="M260" i="18"/>
  <c r="N260" i="18"/>
  <c r="U260" i="18" s="1"/>
  <c r="J260" i="18"/>
  <c r="K260" i="18"/>
  <c r="I260" i="18"/>
  <c r="T260" i="18" s="1"/>
  <c r="P466" i="18"/>
  <c r="O466" i="18"/>
  <c r="M466" i="18"/>
  <c r="N466" i="18"/>
  <c r="U466" i="18" s="1"/>
  <c r="L466" i="18"/>
  <c r="J466" i="18"/>
  <c r="I466" i="18"/>
  <c r="T466" i="18" s="1"/>
  <c r="P194" i="18"/>
  <c r="O194" i="18"/>
  <c r="N194" i="18"/>
  <c r="U194" i="18" s="1"/>
  <c r="M194" i="18"/>
  <c r="J194" i="18"/>
  <c r="L194" i="18"/>
  <c r="K194" i="18"/>
  <c r="I194" i="18"/>
  <c r="T194" i="18" s="1"/>
  <c r="P95" i="18"/>
  <c r="O95" i="18"/>
  <c r="N95" i="18"/>
  <c r="U95" i="18" s="1"/>
  <c r="M95" i="18"/>
  <c r="K95" i="18"/>
  <c r="J95" i="18"/>
  <c r="I95" i="18"/>
  <c r="T95" i="18" s="1"/>
  <c r="P118" i="18"/>
  <c r="O118" i="18"/>
  <c r="M118" i="18"/>
  <c r="N118" i="18"/>
  <c r="U118" i="18" s="1"/>
  <c r="L118" i="18"/>
  <c r="J118" i="18"/>
  <c r="I118" i="18"/>
  <c r="T118" i="18" s="1"/>
  <c r="K118" i="18"/>
  <c r="P62" i="18"/>
  <c r="O62" i="18"/>
  <c r="N62" i="18"/>
  <c r="U62" i="18" s="1"/>
  <c r="M62" i="18"/>
  <c r="J62" i="18"/>
  <c r="L62" i="18"/>
  <c r="K62" i="18"/>
  <c r="I62" i="18"/>
  <c r="T62" i="18" s="1"/>
  <c r="P386" i="18"/>
  <c r="O386" i="18"/>
  <c r="M386" i="18"/>
  <c r="N386" i="18"/>
  <c r="U386" i="18" s="1"/>
  <c r="K386" i="18"/>
  <c r="L386" i="18"/>
  <c r="J386" i="18"/>
  <c r="I386" i="18"/>
  <c r="T386" i="18" s="1"/>
  <c r="P479" i="18"/>
  <c r="O479" i="18"/>
  <c r="N479" i="18"/>
  <c r="U479" i="18" s="1"/>
  <c r="M479" i="18"/>
  <c r="L479" i="18"/>
  <c r="J479" i="18"/>
  <c r="I479" i="18"/>
  <c r="T479" i="18" s="1"/>
  <c r="K479" i="18"/>
  <c r="P372" i="18"/>
  <c r="O372" i="18"/>
  <c r="N372" i="18"/>
  <c r="U372" i="18" s="1"/>
  <c r="M372" i="18"/>
  <c r="J372" i="18"/>
  <c r="L372" i="18"/>
  <c r="K372" i="18"/>
  <c r="I372" i="18"/>
  <c r="T372" i="18" s="1"/>
  <c r="P412" i="18"/>
  <c r="O412" i="18"/>
  <c r="N412" i="18"/>
  <c r="U412" i="18" s="1"/>
  <c r="M412" i="18"/>
  <c r="L412" i="18"/>
  <c r="J412" i="18"/>
  <c r="I412" i="18"/>
  <c r="T412" i="18" s="1"/>
  <c r="P464" i="18"/>
  <c r="O464" i="18"/>
  <c r="N464" i="18"/>
  <c r="U464" i="18" s="1"/>
  <c r="M464" i="18"/>
  <c r="K464" i="18"/>
  <c r="J464" i="18"/>
  <c r="I464" i="18"/>
  <c r="T464" i="18" s="1"/>
  <c r="P441" i="18"/>
  <c r="O441" i="18"/>
  <c r="M441" i="18"/>
  <c r="K441" i="18"/>
  <c r="N441" i="18"/>
  <c r="U441" i="18" s="1"/>
  <c r="L441" i="18"/>
  <c r="J441" i="18"/>
  <c r="I441" i="18"/>
  <c r="T441" i="18" s="1"/>
  <c r="P340" i="18"/>
  <c r="O340" i="18"/>
  <c r="N340" i="18"/>
  <c r="U340" i="18" s="1"/>
  <c r="M340" i="18"/>
  <c r="L340" i="18"/>
  <c r="J340" i="18"/>
  <c r="I340" i="18"/>
  <c r="T340" i="18" s="1"/>
  <c r="K340" i="18"/>
  <c r="P152" i="18"/>
  <c r="O152" i="18"/>
  <c r="N152" i="18"/>
  <c r="U152" i="18" s="1"/>
  <c r="M152" i="18"/>
  <c r="L152" i="18"/>
  <c r="J152" i="18"/>
  <c r="I152" i="18"/>
  <c r="T152" i="18" s="1"/>
  <c r="P42" i="18"/>
  <c r="O42" i="18"/>
  <c r="M42" i="18"/>
  <c r="N42" i="18"/>
  <c r="U42" i="18" s="1"/>
  <c r="K42" i="18"/>
  <c r="L42" i="18"/>
  <c r="J42" i="18"/>
  <c r="I42" i="18"/>
  <c r="T42" i="18" s="1"/>
  <c r="P137" i="18"/>
  <c r="O137" i="18"/>
  <c r="N137" i="18"/>
  <c r="U137" i="18" s="1"/>
  <c r="M137" i="18"/>
  <c r="L137" i="18"/>
  <c r="J137" i="18"/>
  <c r="I137" i="18"/>
  <c r="T137" i="18" s="1"/>
  <c r="K137" i="18"/>
  <c r="P89" i="18"/>
  <c r="O89" i="18"/>
  <c r="N89" i="18"/>
  <c r="U89" i="18" s="1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U24" i="18" s="1"/>
  <c r="K24" i="18"/>
  <c r="J24" i="18"/>
  <c r="I24" i="18"/>
  <c r="T24" i="18" s="1"/>
  <c r="P241" i="18"/>
  <c r="O241" i="18"/>
  <c r="N241" i="18"/>
  <c r="U241" i="18" s="1"/>
  <c r="M241" i="18"/>
  <c r="J241" i="18"/>
  <c r="L241" i="18"/>
  <c r="K241" i="18"/>
  <c r="I241" i="18"/>
  <c r="T241" i="18" s="1"/>
  <c r="P416" i="18"/>
  <c r="O416" i="18"/>
  <c r="M416" i="18"/>
  <c r="N416" i="18"/>
  <c r="U416" i="18" s="1"/>
  <c r="K416" i="18"/>
  <c r="L416" i="18"/>
  <c r="J416" i="18"/>
  <c r="I416" i="18"/>
  <c r="T416" i="18" s="1"/>
  <c r="P293" i="18"/>
  <c r="O293" i="18"/>
  <c r="M293" i="18"/>
  <c r="N293" i="18"/>
  <c r="U293" i="18" s="1"/>
  <c r="K293" i="18"/>
  <c r="J293" i="18"/>
  <c r="I293" i="18"/>
  <c r="T293" i="18" s="1"/>
  <c r="P90" i="18"/>
  <c r="O90" i="18"/>
  <c r="N90" i="18"/>
  <c r="U90" i="18" s="1"/>
  <c r="M90" i="18"/>
  <c r="J90" i="18"/>
  <c r="L90" i="18"/>
  <c r="K90" i="18"/>
  <c r="I90" i="18"/>
  <c r="T90" i="18" s="1"/>
  <c r="P455" i="18"/>
  <c r="O455" i="18"/>
  <c r="N455" i="18"/>
  <c r="U455" i="18" s="1"/>
  <c r="M455" i="18"/>
  <c r="K455" i="18"/>
  <c r="L455" i="18"/>
  <c r="J455" i="18"/>
  <c r="I455" i="18"/>
  <c r="T455" i="18" s="1"/>
  <c r="P133" i="18"/>
  <c r="O133" i="18"/>
  <c r="N133" i="18"/>
  <c r="U133" i="18" s="1"/>
  <c r="M133" i="18"/>
  <c r="K133" i="18"/>
  <c r="J133" i="18"/>
  <c r="I133" i="18"/>
  <c r="T133" i="18" s="1"/>
  <c r="P222" i="18"/>
  <c r="O222" i="18"/>
  <c r="M222" i="18"/>
  <c r="N222" i="18"/>
  <c r="U222" i="18" s="1"/>
  <c r="L222" i="18"/>
  <c r="J222" i="18"/>
  <c r="I222" i="18"/>
  <c r="T222" i="18" s="1"/>
  <c r="P262" i="18"/>
  <c r="O262" i="18"/>
  <c r="N262" i="18"/>
  <c r="U262" i="18" s="1"/>
  <c r="M262" i="18"/>
  <c r="K262" i="18"/>
  <c r="L262" i="18"/>
  <c r="J262" i="18"/>
  <c r="I262" i="18"/>
  <c r="T262" i="18" s="1"/>
  <c r="P348" i="18"/>
  <c r="O348" i="18"/>
  <c r="N348" i="18"/>
  <c r="U348" i="18" s="1"/>
  <c r="M348" i="18"/>
  <c r="K348" i="18"/>
  <c r="J348" i="18"/>
  <c r="I348" i="18"/>
  <c r="T348" i="18" s="1"/>
  <c r="P279" i="18"/>
  <c r="O279" i="18"/>
  <c r="M279" i="18"/>
  <c r="N279" i="18"/>
  <c r="U279" i="18" s="1"/>
  <c r="L279" i="18"/>
  <c r="J279" i="18"/>
  <c r="I279" i="18"/>
  <c r="T279" i="18" s="1"/>
  <c r="G279" i="18"/>
  <c r="S279" i="18" s="1"/>
  <c r="P199" i="18"/>
  <c r="O199" i="18"/>
  <c r="N199" i="18"/>
  <c r="U199" i="18" s="1"/>
  <c r="M199" i="18"/>
  <c r="K199" i="18"/>
  <c r="L199" i="18"/>
  <c r="J199" i="18"/>
  <c r="I199" i="18"/>
  <c r="T199" i="18" s="1"/>
  <c r="G199" i="18"/>
  <c r="S199" i="18" s="1"/>
  <c r="P119" i="18"/>
  <c r="O119" i="18"/>
  <c r="N119" i="18"/>
  <c r="U119" i="18" s="1"/>
  <c r="M119" i="18"/>
  <c r="K119" i="18"/>
  <c r="J119" i="18"/>
  <c r="I119" i="18"/>
  <c r="T119" i="18" s="1"/>
  <c r="G119" i="18"/>
  <c r="S119" i="18" s="1"/>
  <c r="P322" i="18"/>
  <c r="O322" i="18"/>
  <c r="M322" i="18"/>
  <c r="N322" i="18"/>
  <c r="U322" i="18" s="1"/>
  <c r="L322" i="18"/>
  <c r="J322" i="18"/>
  <c r="I322" i="18"/>
  <c r="T322" i="18" s="1"/>
  <c r="G322" i="18"/>
  <c r="S322" i="18" s="1"/>
  <c r="P181" i="18"/>
  <c r="O181" i="18"/>
  <c r="N181" i="18"/>
  <c r="U181" i="18" s="1"/>
  <c r="M181" i="18"/>
  <c r="L181" i="18"/>
  <c r="J181" i="18"/>
  <c r="I181" i="18"/>
  <c r="T181" i="18" s="1"/>
  <c r="G181" i="18"/>
  <c r="S181" i="18" s="1"/>
  <c r="P353" i="18"/>
  <c r="O353" i="18"/>
  <c r="N353" i="18"/>
  <c r="U353" i="18" s="1"/>
  <c r="M353" i="18"/>
  <c r="K353" i="18"/>
  <c r="J353" i="18"/>
  <c r="L353" i="18"/>
  <c r="I353" i="18"/>
  <c r="T353" i="18" s="1"/>
  <c r="G353" i="18"/>
  <c r="S353" i="18" s="1"/>
  <c r="P402" i="18"/>
  <c r="O402" i="18"/>
  <c r="M402" i="18"/>
  <c r="N402" i="18"/>
  <c r="U402" i="18" s="1"/>
  <c r="L402" i="18"/>
  <c r="J402" i="18"/>
  <c r="I402" i="18"/>
  <c r="T402" i="18" s="1"/>
  <c r="G402" i="18"/>
  <c r="S402" i="18" s="1"/>
  <c r="P138" i="18"/>
  <c r="O138" i="18"/>
  <c r="N138" i="18"/>
  <c r="U138" i="18" s="1"/>
  <c r="M138" i="18"/>
  <c r="L138" i="18"/>
  <c r="J138" i="18"/>
  <c r="I138" i="18"/>
  <c r="T138" i="18" s="1"/>
  <c r="G138" i="18"/>
  <c r="S138" i="18" s="1"/>
  <c r="P387" i="18"/>
  <c r="O387" i="18"/>
  <c r="M387" i="18"/>
  <c r="N387" i="18"/>
  <c r="U387" i="18" s="1"/>
  <c r="L387" i="18"/>
  <c r="K387" i="18"/>
  <c r="J387" i="18"/>
  <c r="I387" i="18"/>
  <c r="T387" i="18" s="1"/>
  <c r="G387" i="18"/>
  <c r="S387" i="18" s="1"/>
  <c r="P211" i="18"/>
  <c r="O211" i="18"/>
  <c r="N211" i="18"/>
  <c r="U211" i="18" s="1"/>
  <c r="M211" i="18"/>
  <c r="L211" i="18"/>
  <c r="K211" i="18"/>
  <c r="J211" i="18"/>
  <c r="I211" i="18"/>
  <c r="T211" i="18" s="1"/>
  <c r="G211" i="18"/>
  <c r="S211" i="18" s="1"/>
  <c r="P294" i="18"/>
  <c r="O294" i="18"/>
  <c r="N294" i="18"/>
  <c r="U294" i="18" s="1"/>
  <c r="M294" i="18"/>
  <c r="L294" i="18"/>
  <c r="J294" i="18"/>
  <c r="I294" i="18"/>
  <c r="T294" i="18" s="1"/>
  <c r="G294" i="18"/>
  <c r="S294" i="18" s="1"/>
  <c r="P360" i="18"/>
  <c r="O360" i="18"/>
  <c r="M360" i="18"/>
  <c r="N360" i="18"/>
  <c r="U360" i="18" s="1"/>
  <c r="L360" i="18"/>
  <c r="K360" i="18"/>
  <c r="J360" i="18"/>
  <c r="I360" i="18"/>
  <c r="T360" i="18" s="1"/>
  <c r="G360" i="18"/>
  <c r="S360" i="18" s="1"/>
  <c r="P50" i="18"/>
  <c r="O50" i="18"/>
  <c r="N50" i="18"/>
  <c r="U50" i="18" s="1"/>
  <c r="M50" i="18"/>
  <c r="K50" i="18"/>
  <c r="L50" i="18"/>
  <c r="J50" i="18"/>
  <c r="I50" i="18"/>
  <c r="T50" i="18" s="1"/>
  <c r="G50" i="18"/>
  <c r="S50" i="18" s="1"/>
  <c r="P216" i="18"/>
  <c r="O216" i="18"/>
  <c r="M216" i="18"/>
  <c r="K216" i="18"/>
  <c r="J216" i="18"/>
  <c r="I216" i="18"/>
  <c r="T216" i="18" s="1"/>
  <c r="G216" i="18"/>
  <c r="S216" i="18" s="1"/>
  <c r="N216" i="18"/>
  <c r="U216" i="18" s="1"/>
  <c r="P371" i="18"/>
  <c r="O371" i="18"/>
  <c r="N371" i="18"/>
  <c r="U371" i="18" s="1"/>
  <c r="M371" i="18"/>
  <c r="L371" i="18"/>
  <c r="K371" i="18"/>
  <c r="J371" i="18"/>
  <c r="I371" i="18"/>
  <c r="T371" i="18" s="1"/>
  <c r="G371" i="18"/>
  <c r="S371" i="18" s="1"/>
  <c r="G426" i="18"/>
  <c r="S426" i="18" s="1"/>
  <c r="G249" i="18"/>
  <c r="S249" i="18" s="1"/>
  <c r="G517" i="18"/>
  <c r="S517" i="18" s="1"/>
  <c r="G378" i="18"/>
  <c r="S378" i="18" s="1"/>
  <c r="G396" i="18"/>
  <c r="S396" i="18" s="1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V490" i="18" s="1"/>
  <c r="L214" i="18"/>
  <c r="V214" i="18" s="1"/>
  <c r="N277" i="18"/>
  <c r="U277" i="18" s="1"/>
  <c r="N86" i="18"/>
  <c r="U86" i="18" s="1"/>
  <c r="N490" i="18"/>
  <c r="U490" i="18" s="1"/>
  <c r="P28" i="18"/>
  <c r="O28" i="18"/>
  <c r="N28" i="18"/>
  <c r="U28" i="18" s="1"/>
  <c r="M28" i="18"/>
  <c r="L28" i="18"/>
  <c r="K28" i="18"/>
  <c r="J28" i="18"/>
  <c r="P538" i="18"/>
  <c r="O538" i="18"/>
  <c r="N538" i="18"/>
  <c r="U538" i="18" s="1"/>
  <c r="M538" i="18"/>
  <c r="L538" i="18"/>
  <c r="K538" i="18"/>
  <c r="J538" i="18"/>
  <c r="P381" i="18"/>
  <c r="O381" i="18"/>
  <c r="L381" i="18"/>
  <c r="J381" i="18"/>
  <c r="P54" i="18"/>
  <c r="O54" i="18"/>
  <c r="N54" i="18"/>
  <c r="U54" i="18" s="1"/>
  <c r="J54" i="18"/>
  <c r="P184" i="18"/>
  <c r="O184" i="18"/>
  <c r="N184" i="18"/>
  <c r="U184" i="18" s="1"/>
  <c r="M184" i="18"/>
  <c r="L184" i="18"/>
  <c r="K184" i="18"/>
  <c r="J184" i="18"/>
  <c r="P303" i="18"/>
  <c r="O303" i="18"/>
  <c r="M303" i="18"/>
  <c r="N303" i="18"/>
  <c r="U303" i="18" s="1"/>
  <c r="L303" i="18"/>
  <c r="K303" i="18"/>
  <c r="J303" i="18"/>
  <c r="P330" i="18"/>
  <c r="O330" i="18"/>
  <c r="N330" i="18"/>
  <c r="U330" i="18" s="1"/>
  <c r="M330" i="18"/>
  <c r="L330" i="18"/>
  <c r="J330" i="18"/>
  <c r="P203" i="18"/>
  <c r="O203" i="18"/>
  <c r="N203" i="18"/>
  <c r="U203" i="18" s="1"/>
  <c r="M203" i="18"/>
  <c r="J203" i="18"/>
  <c r="P124" i="18"/>
  <c r="O124" i="18"/>
  <c r="N124" i="18"/>
  <c r="U124" i="18" s="1"/>
  <c r="M124" i="18"/>
  <c r="L124" i="18"/>
  <c r="K124" i="18"/>
  <c r="J124" i="18"/>
  <c r="P158" i="18"/>
  <c r="O158" i="18"/>
  <c r="N158" i="18"/>
  <c r="U158" i="18" s="1"/>
  <c r="M158" i="18"/>
  <c r="L158" i="18"/>
  <c r="K158" i="18"/>
  <c r="J158" i="18"/>
  <c r="P135" i="18"/>
  <c r="O135" i="18"/>
  <c r="L135" i="18"/>
  <c r="N135" i="18"/>
  <c r="U135" i="18" s="1"/>
  <c r="M135" i="18"/>
  <c r="J135" i="18"/>
  <c r="P380" i="18"/>
  <c r="O380" i="18"/>
  <c r="N380" i="18"/>
  <c r="U380" i="18" s="1"/>
  <c r="M380" i="18"/>
  <c r="J380" i="18"/>
  <c r="P250" i="18"/>
  <c r="O250" i="18"/>
  <c r="N250" i="18"/>
  <c r="U250" i="18" s="1"/>
  <c r="M250" i="18"/>
  <c r="L250" i="18"/>
  <c r="K250" i="18"/>
  <c r="J250" i="18"/>
  <c r="P300" i="18"/>
  <c r="O300" i="18"/>
  <c r="M300" i="18"/>
  <c r="N300" i="18"/>
  <c r="U300" i="18" s="1"/>
  <c r="K300" i="18"/>
  <c r="L300" i="18"/>
  <c r="J300" i="18"/>
  <c r="P533" i="18"/>
  <c r="O533" i="18"/>
  <c r="N533" i="18"/>
  <c r="U533" i="18" s="1"/>
  <c r="M533" i="18"/>
  <c r="L533" i="18"/>
  <c r="K533" i="18"/>
  <c r="J533" i="18"/>
  <c r="P472" i="18"/>
  <c r="O472" i="18"/>
  <c r="N472" i="18"/>
  <c r="U472" i="18" s="1"/>
  <c r="K472" i="18"/>
  <c r="M472" i="18"/>
  <c r="P49" i="18"/>
  <c r="N49" i="18"/>
  <c r="U49" i="18" s="1"/>
  <c r="M49" i="18"/>
  <c r="L49" i="18"/>
  <c r="V49" i="18" s="1"/>
  <c r="K49" i="18"/>
  <c r="P140" i="18"/>
  <c r="N140" i="18"/>
  <c r="U140" i="18" s="1"/>
  <c r="M140" i="18"/>
  <c r="O140" i="18"/>
  <c r="K140" i="18"/>
  <c r="J140" i="18"/>
  <c r="L140" i="18"/>
  <c r="P59" i="18"/>
  <c r="O59" i="18"/>
  <c r="L59" i="18"/>
  <c r="K59" i="18"/>
  <c r="N59" i="18"/>
  <c r="U59" i="18" s="1"/>
  <c r="J59" i="18"/>
  <c r="P502" i="18"/>
  <c r="O502" i="18"/>
  <c r="N502" i="18"/>
  <c r="U502" i="18" s="1"/>
  <c r="K502" i="18"/>
  <c r="P14" i="18"/>
  <c r="O14" i="18"/>
  <c r="N14" i="18"/>
  <c r="U14" i="18" s="1"/>
  <c r="M14" i="18"/>
  <c r="L14" i="18"/>
  <c r="V14" i="18" s="1"/>
  <c r="K14" i="18"/>
  <c r="P12" i="18"/>
  <c r="O12" i="18"/>
  <c r="M12" i="18"/>
  <c r="K12" i="18"/>
  <c r="J12" i="18"/>
  <c r="L12" i="18"/>
  <c r="P204" i="18"/>
  <c r="O204" i="18"/>
  <c r="N204" i="18"/>
  <c r="U204" i="18" s="1"/>
  <c r="M204" i="18"/>
  <c r="L204" i="18"/>
  <c r="K204" i="18"/>
  <c r="J204" i="18"/>
  <c r="P39" i="18"/>
  <c r="O39" i="18"/>
  <c r="N39" i="18"/>
  <c r="U39" i="18" s="1"/>
  <c r="K39" i="18"/>
  <c r="M39" i="18"/>
  <c r="P223" i="18"/>
  <c r="O223" i="18"/>
  <c r="N223" i="18"/>
  <c r="U223" i="18" s="1"/>
  <c r="M223" i="18"/>
  <c r="L223" i="18"/>
  <c r="K223" i="18"/>
  <c r="P365" i="18"/>
  <c r="O365" i="18"/>
  <c r="N365" i="18"/>
  <c r="U365" i="18" s="1"/>
  <c r="M365" i="18"/>
  <c r="K365" i="18"/>
  <c r="J365" i="18"/>
  <c r="L365" i="18"/>
  <c r="P505" i="18"/>
  <c r="O505" i="18"/>
  <c r="N505" i="18"/>
  <c r="U505" i="18" s="1"/>
  <c r="K505" i="18"/>
  <c r="L505" i="18"/>
  <c r="M505" i="18"/>
  <c r="J505" i="18"/>
  <c r="P141" i="18"/>
  <c r="O141" i="18"/>
  <c r="N141" i="18"/>
  <c r="U141" i="18" s="1"/>
  <c r="K141" i="18"/>
  <c r="M141" i="18"/>
  <c r="P349" i="18"/>
  <c r="N349" i="18"/>
  <c r="U349" i="18" s="1"/>
  <c r="K349" i="18"/>
  <c r="M349" i="18"/>
  <c r="L349" i="18"/>
  <c r="V349" i="18" s="1"/>
  <c r="O349" i="18"/>
  <c r="P536" i="18"/>
  <c r="O536" i="18"/>
  <c r="N536" i="18"/>
  <c r="U536" i="18" s="1"/>
  <c r="K536" i="18"/>
  <c r="M536" i="18"/>
  <c r="J536" i="18"/>
  <c r="L536" i="18"/>
  <c r="P81" i="18"/>
  <c r="O81" i="18"/>
  <c r="N81" i="18"/>
  <c r="U81" i="18" s="1"/>
  <c r="K81" i="18"/>
  <c r="M81" i="18"/>
  <c r="L81" i="18"/>
  <c r="J81" i="18"/>
  <c r="P331" i="18"/>
  <c r="N331" i="18"/>
  <c r="U331" i="18" s="1"/>
  <c r="O331" i="18"/>
  <c r="K331" i="18"/>
  <c r="P423" i="18"/>
  <c r="O423" i="18"/>
  <c r="N423" i="18"/>
  <c r="U423" i="18" s="1"/>
  <c r="K423" i="18"/>
  <c r="M423" i="18"/>
  <c r="L423" i="18"/>
  <c r="V423" i="18" s="1"/>
  <c r="P172" i="18"/>
  <c r="O172" i="18"/>
  <c r="N172" i="18"/>
  <c r="U172" i="18" s="1"/>
  <c r="K172" i="18"/>
  <c r="M172" i="18"/>
  <c r="J172" i="18"/>
  <c r="L172" i="18"/>
  <c r="P383" i="18"/>
  <c r="O383" i="18"/>
  <c r="N383" i="18"/>
  <c r="U383" i="18" s="1"/>
  <c r="K383" i="18"/>
  <c r="M383" i="18"/>
  <c r="L383" i="18"/>
  <c r="J383" i="18"/>
  <c r="P270" i="18"/>
  <c r="N270" i="18"/>
  <c r="U270" i="18" s="1"/>
  <c r="K270" i="18"/>
  <c r="O270" i="18"/>
  <c r="M270" i="18"/>
  <c r="P160" i="18"/>
  <c r="O160" i="18"/>
  <c r="N160" i="18"/>
  <c r="U160" i="18" s="1"/>
  <c r="K160" i="18"/>
  <c r="M160" i="18"/>
  <c r="L160" i="18"/>
  <c r="V160" i="18" s="1"/>
  <c r="P537" i="18"/>
  <c r="O537" i="18"/>
  <c r="N537" i="18"/>
  <c r="U537" i="18" s="1"/>
  <c r="K537" i="18"/>
  <c r="M537" i="18"/>
  <c r="J537" i="18"/>
  <c r="L537" i="18"/>
  <c r="P524" i="18"/>
  <c r="O524" i="18"/>
  <c r="N524" i="18"/>
  <c r="U524" i="18" s="1"/>
  <c r="K524" i="18"/>
  <c r="M524" i="18"/>
  <c r="L524" i="18"/>
  <c r="J524" i="18"/>
  <c r="P44" i="18"/>
  <c r="N44" i="18"/>
  <c r="U44" i="18" s="1"/>
  <c r="O44" i="18"/>
  <c r="K44" i="18"/>
  <c r="P467" i="18"/>
  <c r="O467" i="18"/>
  <c r="N467" i="18"/>
  <c r="U467" i="18" s="1"/>
  <c r="K467" i="18"/>
  <c r="M467" i="18"/>
  <c r="L467" i="18"/>
  <c r="V467" i="18" s="1"/>
  <c r="P99" i="18"/>
  <c r="O99" i="18"/>
  <c r="N99" i="18"/>
  <c r="U99" i="18" s="1"/>
  <c r="K99" i="18"/>
  <c r="M99" i="18"/>
  <c r="J99" i="18"/>
  <c r="L99" i="18"/>
  <c r="P219" i="18"/>
  <c r="O219" i="18"/>
  <c r="K219" i="18"/>
  <c r="N219" i="18"/>
  <c r="U219" i="18" s="1"/>
  <c r="M219" i="18"/>
  <c r="L219" i="18"/>
  <c r="J219" i="18"/>
  <c r="P259" i="18"/>
  <c r="O259" i="18"/>
  <c r="N259" i="18"/>
  <c r="U259" i="18" s="1"/>
  <c r="K259" i="18"/>
  <c r="M259" i="18"/>
  <c r="P206" i="18"/>
  <c r="N206" i="18"/>
  <c r="U206" i="18" s="1"/>
  <c r="O206" i="18"/>
  <c r="K206" i="18"/>
  <c r="M206" i="18"/>
  <c r="L206" i="18"/>
  <c r="P75" i="18"/>
  <c r="O75" i="18"/>
  <c r="K75" i="18"/>
  <c r="M75" i="18"/>
  <c r="J75" i="18"/>
  <c r="N75" i="18"/>
  <c r="U75" i="18" s="1"/>
  <c r="L75" i="18"/>
  <c r="P128" i="18"/>
  <c r="O128" i="18"/>
  <c r="N128" i="18"/>
  <c r="U128" i="18" s="1"/>
  <c r="K128" i="18"/>
  <c r="M128" i="18"/>
  <c r="L128" i="18"/>
  <c r="J128" i="18"/>
  <c r="P254" i="18"/>
  <c r="O254" i="18"/>
  <c r="N254" i="18"/>
  <c r="U254" i="18" s="1"/>
  <c r="K254" i="18"/>
  <c r="P511" i="18"/>
  <c r="O511" i="18"/>
  <c r="N511" i="18"/>
  <c r="U511" i="18" s="1"/>
  <c r="K511" i="18"/>
  <c r="M511" i="18"/>
  <c r="L511" i="18"/>
  <c r="P161" i="18"/>
  <c r="O161" i="18"/>
  <c r="N161" i="18"/>
  <c r="U161" i="18" s="1"/>
  <c r="K161" i="18"/>
  <c r="M161" i="18"/>
  <c r="J161" i="18"/>
  <c r="L161" i="18"/>
  <c r="P46" i="18"/>
  <c r="O46" i="18"/>
  <c r="K46" i="18"/>
  <c r="M46" i="18"/>
  <c r="L46" i="18"/>
  <c r="N46" i="18"/>
  <c r="U46" i="18" s="1"/>
  <c r="J46" i="18"/>
  <c r="O437" i="18"/>
  <c r="P437" i="18"/>
  <c r="N437" i="18"/>
  <c r="U437" i="18" s="1"/>
  <c r="K437" i="18"/>
  <c r="M437" i="18"/>
  <c r="P481" i="18"/>
  <c r="N481" i="18"/>
  <c r="U481" i="18" s="1"/>
  <c r="O481" i="18"/>
  <c r="K481" i="18"/>
  <c r="M481" i="18"/>
  <c r="L481" i="18"/>
  <c r="V481" i="18" s="1"/>
  <c r="P275" i="18"/>
  <c r="O275" i="18"/>
  <c r="N275" i="18"/>
  <c r="U275" i="18" s="1"/>
  <c r="K275" i="18"/>
  <c r="M275" i="18"/>
  <c r="J275" i="18"/>
  <c r="L275" i="18"/>
  <c r="P503" i="18"/>
  <c r="O503" i="18"/>
  <c r="N503" i="18"/>
  <c r="U503" i="18" s="1"/>
  <c r="K503" i="18"/>
  <c r="M503" i="18"/>
  <c r="L503" i="18"/>
  <c r="J503" i="18"/>
  <c r="P215" i="18"/>
  <c r="N215" i="18"/>
  <c r="U215" i="18" s="1"/>
  <c r="K215" i="18"/>
  <c r="O215" i="18"/>
  <c r="P354" i="18"/>
  <c r="O354" i="18"/>
  <c r="N354" i="18"/>
  <c r="U354" i="18" s="1"/>
  <c r="K354" i="18"/>
  <c r="M354" i="18"/>
  <c r="L354" i="18"/>
  <c r="P142" i="18"/>
  <c r="O142" i="18"/>
  <c r="N142" i="18"/>
  <c r="U142" i="18" s="1"/>
  <c r="K142" i="18"/>
  <c r="M142" i="18"/>
  <c r="J142" i="18"/>
  <c r="L142" i="18"/>
  <c r="P111" i="18"/>
  <c r="O111" i="18"/>
  <c r="K111" i="18"/>
  <c r="N111" i="18"/>
  <c r="U111" i="18" s="1"/>
  <c r="M111" i="18"/>
  <c r="L111" i="18"/>
  <c r="J111" i="18"/>
  <c r="O101" i="18"/>
  <c r="N101" i="18"/>
  <c r="U101" i="18" s="1"/>
  <c r="P101" i="18"/>
  <c r="K101" i="18"/>
  <c r="M101" i="18"/>
  <c r="P468" i="18"/>
  <c r="N468" i="18"/>
  <c r="U468" i="18" s="1"/>
  <c r="O468" i="18"/>
  <c r="K468" i="18"/>
  <c r="M468" i="18"/>
  <c r="L468" i="18"/>
  <c r="V468" i="18" s="1"/>
  <c r="P435" i="18"/>
  <c r="O435" i="18"/>
  <c r="K435" i="18"/>
  <c r="N435" i="18"/>
  <c r="U435" i="18" s="1"/>
  <c r="M435" i="18"/>
  <c r="J435" i="18"/>
  <c r="L435" i="18"/>
  <c r="P278" i="18"/>
  <c r="O278" i="18"/>
  <c r="N278" i="18"/>
  <c r="U278" i="18" s="1"/>
  <c r="K278" i="18"/>
  <c r="M278" i="18"/>
  <c r="L278" i="18"/>
  <c r="J278" i="18"/>
  <c r="P311" i="18"/>
  <c r="O311" i="18"/>
  <c r="N311" i="18"/>
  <c r="U311" i="18" s="1"/>
  <c r="K311" i="18"/>
  <c r="P188" i="18"/>
  <c r="O188" i="18"/>
  <c r="N188" i="18"/>
  <c r="U188" i="18" s="1"/>
  <c r="K188" i="18"/>
  <c r="M188" i="18"/>
  <c r="L188" i="18"/>
  <c r="V188" i="18" s="1"/>
  <c r="P2" i="18"/>
  <c r="O2" i="18"/>
  <c r="N2" i="18"/>
  <c r="U2" i="18" s="1"/>
  <c r="K2" i="18"/>
  <c r="M2" i="18"/>
  <c r="J2" i="18"/>
  <c r="L2" i="18"/>
  <c r="P130" i="18"/>
  <c r="O130" i="18"/>
  <c r="K130" i="18"/>
  <c r="M130" i="18"/>
  <c r="L130" i="18"/>
  <c r="N130" i="18"/>
  <c r="U130" i="18" s="1"/>
  <c r="J130" i="18"/>
  <c r="O292" i="18"/>
  <c r="P292" i="18"/>
  <c r="N292" i="18"/>
  <c r="U292" i="18" s="1"/>
  <c r="K292" i="18"/>
  <c r="M292" i="18"/>
  <c r="P376" i="18"/>
  <c r="N376" i="18"/>
  <c r="U376" i="18" s="1"/>
  <c r="K376" i="18"/>
  <c r="M376" i="18"/>
  <c r="L376" i="18"/>
  <c r="V376" i="18" s="1"/>
  <c r="P398" i="18"/>
  <c r="O398" i="18"/>
  <c r="N398" i="18"/>
  <c r="U398" i="18" s="1"/>
  <c r="K398" i="18"/>
  <c r="M398" i="18"/>
  <c r="J398" i="18"/>
  <c r="L398" i="18"/>
  <c r="P27" i="18"/>
  <c r="O27" i="18"/>
  <c r="N27" i="18"/>
  <c r="U27" i="18" s="1"/>
  <c r="K27" i="18"/>
  <c r="M27" i="18"/>
  <c r="L27" i="18"/>
  <c r="J27" i="18"/>
  <c r="P297" i="18"/>
  <c r="N297" i="18"/>
  <c r="U297" i="18" s="1"/>
  <c r="O297" i="18"/>
  <c r="K297" i="18"/>
  <c r="P459" i="18"/>
  <c r="O459" i="18"/>
  <c r="N459" i="18"/>
  <c r="U459" i="18" s="1"/>
  <c r="K459" i="18"/>
  <c r="M459" i="18"/>
  <c r="L459" i="18"/>
  <c r="V459" i="18" s="1"/>
  <c r="P352" i="18"/>
  <c r="O352" i="18"/>
  <c r="N352" i="18"/>
  <c r="U352" i="18" s="1"/>
  <c r="K352" i="18"/>
  <c r="M352" i="18"/>
  <c r="J352" i="18"/>
  <c r="L352" i="18"/>
  <c r="P79" i="18"/>
  <c r="O79" i="18"/>
  <c r="K79" i="18"/>
  <c r="N79" i="18"/>
  <c r="U79" i="18" s="1"/>
  <c r="M79" i="18"/>
  <c r="L79" i="18"/>
  <c r="J79" i="18"/>
  <c r="O401" i="18"/>
  <c r="N401" i="18"/>
  <c r="U401" i="18" s="1"/>
  <c r="P401" i="18"/>
  <c r="K401" i="18"/>
  <c r="M401" i="18"/>
  <c r="P513" i="18"/>
  <c r="O513" i="18"/>
  <c r="N513" i="18"/>
  <c r="U513" i="18" s="1"/>
  <c r="K513" i="18"/>
  <c r="M513" i="18"/>
  <c r="L513" i="18"/>
  <c r="P110" i="18"/>
  <c r="O110" i="18"/>
  <c r="N110" i="18"/>
  <c r="U110" i="18" s="1"/>
  <c r="K110" i="18"/>
  <c r="M110" i="18"/>
  <c r="J110" i="18"/>
  <c r="L110" i="18"/>
  <c r="P333" i="18"/>
  <c r="O333" i="18"/>
  <c r="K333" i="18"/>
  <c r="M333" i="18"/>
  <c r="L333" i="18"/>
  <c r="N333" i="18"/>
  <c r="U333" i="18" s="1"/>
  <c r="J333" i="18"/>
  <c r="P528" i="18"/>
  <c r="O528" i="18"/>
  <c r="N528" i="18"/>
  <c r="U528" i="18" s="1"/>
  <c r="K528" i="18"/>
  <c r="P232" i="18"/>
  <c r="O232" i="18"/>
  <c r="N232" i="18"/>
  <c r="U232" i="18" s="1"/>
  <c r="K232" i="18"/>
  <c r="M232" i="18"/>
  <c r="L232" i="18"/>
  <c r="V232" i="18" s="1"/>
  <c r="P432" i="18"/>
  <c r="O432" i="18"/>
  <c r="N432" i="18"/>
  <c r="U432" i="18" s="1"/>
  <c r="K432" i="18"/>
  <c r="M432" i="18"/>
  <c r="J432" i="18"/>
  <c r="L432" i="18"/>
  <c r="P265" i="18"/>
  <c r="O265" i="18"/>
  <c r="K265" i="18"/>
  <c r="N265" i="18"/>
  <c r="U265" i="18" s="1"/>
  <c r="M265" i="18"/>
  <c r="L265" i="18"/>
  <c r="J265" i="18"/>
  <c r="P102" i="18"/>
  <c r="O102" i="18"/>
  <c r="N102" i="18"/>
  <c r="U102" i="18" s="1"/>
  <c r="K102" i="18"/>
  <c r="M102" i="18"/>
  <c r="P7" i="18"/>
  <c r="O7" i="18"/>
  <c r="N7" i="18"/>
  <c r="U7" i="18" s="1"/>
  <c r="K7" i="18"/>
  <c r="M7" i="18"/>
  <c r="L7" i="18"/>
  <c r="P456" i="18"/>
  <c r="O456" i="18"/>
  <c r="N456" i="18"/>
  <c r="U456" i="18" s="1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U264" i="18" s="1"/>
  <c r="K264" i="18"/>
  <c r="P16" i="18"/>
  <c r="O16" i="18"/>
  <c r="N16" i="18"/>
  <c r="U16" i="18" s="1"/>
  <c r="K16" i="18"/>
  <c r="M16" i="18"/>
  <c r="L16" i="18"/>
  <c r="V16" i="18" s="1"/>
  <c r="P108" i="18"/>
  <c r="O108" i="18"/>
  <c r="N108" i="18"/>
  <c r="U108" i="18" s="1"/>
  <c r="K108" i="18"/>
  <c r="M108" i="18"/>
  <c r="J108" i="18"/>
  <c r="L108" i="18"/>
  <c r="P67" i="18"/>
  <c r="O67" i="18"/>
  <c r="K67" i="18"/>
  <c r="N67" i="18"/>
  <c r="U67" i="18" s="1"/>
  <c r="M67" i="18"/>
  <c r="L67" i="18"/>
  <c r="J67" i="18"/>
  <c r="P20" i="18"/>
  <c r="O20" i="18"/>
  <c r="N20" i="18"/>
  <c r="U20" i="18" s="1"/>
  <c r="K20" i="18"/>
  <c r="M20" i="18"/>
  <c r="P150" i="18"/>
  <c r="O150" i="18"/>
  <c r="N150" i="18"/>
  <c r="U150" i="18" s="1"/>
  <c r="K150" i="18"/>
  <c r="M150" i="18"/>
  <c r="L150" i="18"/>
  <c r="P168" i="18"/>
  <c r="O168" i="18"/>
  <c r="N168" i="18"/>
  <c r="U168" i="18" s="1"/>
  <c r="K168" i="18"/>
  <c r="M168" i="18"/>
  <c r="J168" i="18"/>
  <c r="L168" i="18"/>
  <c r="P465" i="18"/>
  <c r="O465" i="18"/>
  <c r="K465" i="18"/>
  <c r="M465" i="18"/>
  <c r="L465" i="18"/>
  <c r="N465" i="18"/>
  <c r="U465" i="18" s="1"/>
  <c r="J465" i="18"/>
  <c r="P532" i="18"/>
  <c r="N532" i="18"/>
  <c r="U532" i="18" s="1"/>
  <c r="O532" i="18"/>
  <c r="K532" i="18"/>
  <c r="P345" i="18"/>
  <c r="O345" i="18"/>
  <c r="M345" i="18"/>
  <c r="N345" i="18"/>
  <c r="U345" i="18" s="1"/>
  <c r="K345" i="18"/>
  <c r="L345" i="18"/>
  <c r="P258" i="18"/>
  <c r="O258" i="18"/>
  <c r="N258" i="18"/>
  <c r="U258" i="18" s="1"/>
  <c r="M258" i="18"/>
  <c r="K258" i="18"/>
  <c r="L258" i="18"/>
  <c r="J258" i="18"/>
  <c r="P321" i="18"/>
  <c r="O321" i="18"/>
  <c r="L321" i="18"/>
  <c r="K321" i="18"/>
  <c r="N321" i="18"/>
  <c r="U321" i="18" s="1"/>
  <c r="M321" i="18"/>
  <c r="J321" i="18"/>
  <c r="P389" i="18"/>
  <c r="N389" i="18"/>
  <c r="U389" i="18" s="1"/>
  <c r="O389" i="18"/>
  <c r="K389" i="18"/>
  <c r="M389" i="18"/>
  <c r="L389" i="18"/>
  <c r="P394" i="18"/>
  <c r="O394" i="18"/>
  <c r="M394" i="18"/>
  <c r="N394" i="18"/>
  <c r="U394" i="18" s="1"/>
  <c r="K394" i="18"/>
  <c r="P473" i="18"/>
  <c r="O473" i="18"/>
  <c r="N473" i="18"/>
  <c r="U473" i="18" s="1"/>
  <c r="M473" i="18"/>
  <c r="K473" i="18"/>
  <c r="J473" i="18"/>
  <c r="P154" i="18"/>
  <c r="O154" i="18"/>
  <c r="M154" i="18"/>
  <c r="L154" i="18"/>
  <c r="K154" i="18"/>
  <c r="N154" i="18"/>
  <c r="U154" i="18" s="1"/>
  <c r="J154" i="18"/>
  <c r="P248" i="18"/>
  <c r="N248" i="18"/>
  <c r="U248" i="18" s="1"/>
  <c r="O248" i="18"/>
  <c r="K248" i="18"/>
  <c r="L248" i="18"/>
  <c r="M248" i="18"/>
  <c r="P526" i="18"/>
  <c r="O526" i="18"/>
  <c r="M526" i="18"/>
  <c r="N526" i="18"/>
  <c r="U526" i="18" s="1"/>
  <c r="K526" i="18"/>
  <c r="L526" i="18"/>
  <c r="V526" i="18" s="1"/>
  <c r="P43" i="18"/>
  <c r="O43" i="18"/>
  <c r="N43" i="18"/>
  <c r="U43" i="18" s="1"/>
  <c r="M43" i="18"/>
  <c r="K43" i="18"/>
  <c r="L43" i="18"/>
  <c r="J43" i="18"/>
  <c r="P497" i="18"/>
  <c r="O497" i="18"/>
  <c r="L497" i="18"/>
  <c r="K497" i="18"/>
  <c r="N497" i="18"/>
  <c r="U497" i="18" s="1"/>
  <c r="M497" i="18"/>
  <c r="J497" i="18"/>
  <c r="P116" i="18"/>
  <c r="N116" i="18"/>
  <c r="U116" i="18" s="1"/>
  <c r="O116" i="18"/>
  <c r="K116" i="18"/>
  <c r="M116" i="18"/>
  <c r="L116" i="18"/>
  <c r="P178" i="18"/>
  <c r="O178" i="18"/>
  <c r="M178" i="18"/>
  <c r="N178" i="18"/>
  <c r="U178" i="18" s="1"/>
  <c r="K178" i="18"/>
  <c r="L178" i="18"/>
  <c r="P407" i="18"/>
  <c r="O407" i="18"/>
  <c r="N407" i="18"/>
  <c r="U407" i="18" s="1"/>
  <c r="M407" i="18"/>
  <c r="K407" i="18"/>
  <c r="L407" i="18"/>
  <c r="J407" i="18"/>
  <c r="P357" i="18"/>
  <c r="O357" i="18"/>
  <c r="M357" i="18"/>
  <c r="L357" i="18"/>
  <c r="K357" i="18"/>
  <c r="N357" i="18"/>
  <c r="U357" i="18" s="1"/>
  <c r="J357" i="18"/>
  <c r="P391" i="18"/>
  <c r="N391" i="18"/>
  <c r="U391" i="18" s="1"/>
  <c r="O391" i="18"/>
  <c r="K391" i="18"/>
  <c r="L391" i="18"/>
  <c r="V391" i="18" s="1"/>
  <c r="M391" i="18"/>
  <c r="P32" i="18"/>
  <c r="O32" i="18"/>
  <c r="M32" i="18"/>
  <c r="N32" i="18"/>
  <c r="U32" i="18" s="1"/>
  <c r="K32" i="18"/>
  <c r="L32" i="18"/>
  <c r="P343" i="18"/>
  <c r="O343" i="18"/>
  <c r="N343" i="18"/>
  <c r="U343" i="18" s="1"/>
  <c r="M343" i="18"/>
  <c r="K343" i="18"/>
  <c r="L343" i="18"/>
  <c r="J343" i="18"/>
  <c r="P436" i="18"/>
  <c r="O436" i="18"/>
  <c r="L436" i="18"/>
  <c r="K436" i="18"/>
  <c r="N436" i="18"/>
  <c r="U436" i="18" s="1"/>
  <c r="J436" i="18"/>
  <c r="P506" i="18"/>
  <c r="N506" i="18"/>
  <c r="U506" i="18" s="1"/>
  <c r="O506" i="18"/>
  <c r="K506" i="18"/>
  <c r="M506" i="18"/>
  <c r="L506" i="18"/>
  <c r="P406" i="18"/>
  <c r="O406" i="18"/>
  <c r="M406" i="18"/>
  <c r="N406" i="18"/>
  <c r="U406" i="18" s="1"/>
  <c r="K406" i="18"/>
  <c r="P19" i="18"/>
  <c r="O19" i="18"/>
  <c r="N19" i="18"/>
  <c r="U19" i="18" s="1"/>
  <c r="M19" i="18"/>
  <c r="K19" i="18"/>
  <c r="J19" i="18"/>
  <c r="P346" i="18"/>
  <c r="O346" i="18"/>
  <c r="M346" i="18"/>
  <c r="L346" i="18"/>
  <c r="K346" i="18"/>
  <c r="J346" i="18"/>
  <c r="P447" i="18"/>
  <c r="N447" i="18"/>
  <c r="U447" i="18" s="1"/>
  <c r="K447" i="18"/>
  <c r="L447" i="18"/>
  <c r="M447" i="18"/>
  <c r="O447" i="18"/>
  <c r="P72" i="18"/>
  <c r="O72" i="18"/>
  <c r="M72" i="18"/>
  <c r="N72" i="18"/>
  <c r="U72" i="18" s="1"/>
  <c r="K72" i="18"/>
  <c r="L72" i="18"/>
  <c r="P280" i="18"/>
  <c r="O280" i="18"/>
  <c r="N280" i="18"/>
  <c r="U280" i="18" s="1"/>
  <c r="M280" i="18"/>
  <c r="K280" i="18"/>
  <c r="L280" i="18"/>
  <c r="J280" i="18"/>
  <c r="P404" i="18"/>
  <c r="O404" i="18"/>
  <c r="L404" i="18"/>
  <c r="K404" i="18"/>
  <c r="N404" i="18"/>
  <c r="U404" i="18" s="1"/>
  <c r="M404" i="18"/>
  <c r="J404" i="18"/>
  <c r="P385" i="18"/>
  <c r="N385" i="18"/>
  <c r="U385" i="18" s="1"/>
  <c r="O385" i="18"/>
  <c r="K385" i="18"/>
  <c r="M385" i="18"/>
  <c r="L385" i="18"/>
  <c r="P495" i="18"/>
  <c r="O495" i="18"/>
  <c r="M495" i="18"/>
  <c r="N495" i="18"/>
  <c r="U495" i="18" s="1"/>
  <c r="K495" i="18"/>
  <c r="L495" i="18"/>
  <c r="V495" i="18" s="1"/>
  <c r="P399" i="18"/>
  <c r="O399" i="18"/>
  <c r="N399" i="18"/>
  <c r="U399" i="18" s="1"/>
  <c r="M399" i="18"/>
  <c r="K399" i="18"/>
  <c r="L399" i="18"/>
  <c r="J399" i="18"/>
  <c r="P60" i="18"/>
  <c r="O60" i="18"/>
  <c r="M60" i="18"/>
  <c r="L60" i="18"/>
  <c r="K60" i="18"/>
  <c r="N60" i="18"/>
  <c r="U60" i="18" s="1"/>
  <c r="J60" i="18"/>
  <c r="P251" i="18"/>
  <c r="N251" i="18"/>
  <c r="U251" i="18" s="1"/>
  <c r="O251" i="18"/>
  <c r="K251" i="18"/>
  <c r="L251" i="18"/>
  <c r="V251" i="18" s="1"/>
  <c r="P315" i="18"/>
  <c r="O315" i="18"/>
  <c r="M315" i="18"/>
  <c r="N315" i="18"/>
  <c r="U315" i="18" s="1"/>
  <c r="K315" i="18"/>
  <c r="L315" i="18"/>
  <c r="P126" i="18"/>
  <c r="O126" i="18"/>
  <c r="N126" i="18"/>
  <c r="U126" i="18" s="1"/>
  <c r="M126" i="18"/>
  <c r="K126" i="18"/>
  <c r="L126" i="18"/>
  <c r="J126" i="18"/>
  <c r="P361" i="18"/>
  <c r="O361" i="18"/>
  <c r="L361" i="18"/>
  <c r="K361" i="18"/>
  <c r="N361" i="18"/>
  <c r="U361" i="18" s="1"/>
  <c r="M361" i="18"/>
  <c r="J361" i="18"/>
  <c r="P375" i="18"/>
  <c r="O375" i="18"/>
  <c r="N375" i="18"/>
  <c r="U375" i="18" s="1"/>
  <c r="K375" i="18"/>
  <c r="M375" i="18"/>
  <c r="L375" i="18"/>
  <c r="P356" i="18"/>
  <c r="O356" i="18"/>
  <c r="M356" i="18"/>
  <c r="N356" i="18"/>
  <c r="U356" i="18" s="1"/>
  <c r="K356" i="18"/>
  <c r="P196" i="18"/>
  <c r="O196" i="18"/>
  <c r="N196" i="18"/>
  <c r="U196" i="18" s="1"/>
  <c r="M196" i="18"/>
  <c r="K196" i="18"/>
  <c r="J196" i="18"/>
  <c r="P239" i="18"/>
  <c r="O239" i="18"/>
  <c r="M239" i="18"/>
  <c r="L239" i="18"/>
  <c r="K239" i="18"/>
  <c r="N239" i="18"/>
  <c r="U239" i="18" s="1"/>
  <c r="J239" i="18"/>
  <c r="G507" i="18"/>
  <c r="S507" i="18" s="1"/>
  <c r="G146" i="18"/>
  <c r="S146" i="18" s="1"/>
  <c r="G218" i="18"/>
  <c r="S218" i="18" s="1"/>
  <c r="G454" i="18"/>
  <c r="S454" i="18" s="1"/>
  <c r="G374" i="18"/>
  <c r="S374" i="18" s="1"/>
  <c r="G492" i="18"/>
  <c r="S492" i="18" s="1"/>
  <c r="G13" i="18"/>
  <c r="S13" i="18" s="1"/>
  <c r="G84" i="18"/>
  <c r="S84" i="18" s="1"/>
  <c r="G5" i="18"/>
  <c r="S5" i="18" s="1"/>
  <c r="G540" i="18"/>
  <c r="S540" i="18" s="1"/>
  <c r="G136" i="18"/>
  <c r="S136" i="18" s="1"/>
  <c r="G291" i="18"/>
  <c r="S291" i="18" s="1"/>
  <c r="G224" i="18"/>
  <c r="S224" i="18" s="1"/>
  <c r="G335" i="18"/>
  <c r="S335" i="18" s="1"/>
  <c r="G209" i="18"/>
  <c r="S209" i="18" s="1"/>
  <c r="G430" i="18"/>
  <c r="S430" i="18" s="1"/>
  <c r="G148" i="18"/>
  <c r="S148" i="18" s="1"/>
  <c r="G256" i="18"/>
  <c r="S256" i="18" s="1"/>
  <c r="G179" i="18"/>
  <c r="S179" i="18" s="1"/>
  <c r="G373" i="18"/>
  <c r="S373" i="18" s="1"/>
  <c r="G418" i="18"/>
  <c r="S418" i="18" s="1"/>
  <c r="G139" i="18"/>
  <c r="S139" i="18" s="1"/>
  <c r="G113" i="18"/>
  <c r="S113" i="18" s="1"/>
  <c r="G56" i="18"/>
  <c r="S56" i="18" s="1"/>
  <c r="G268" i="18"/>
  <c r="S268" i="18" s="1"/>
  <c r="G231" i="18"/>
  <c r="S231" i="18" s="1"/>
  <c r="G283" i="18"/>
  <c r="S283" i="18" s="1"/>
  <c r="G242" i="18"/>
  <c r="S242" i="18" s="1"/>
  <c r="G92" i="18"/>
  <c r="S92" i="18" s="1"/>
  <c r="G458" i="18"/>
  <c r="S458" i="18" s="1"/>
  <c r="G453" i="18"/>
  <c r="S453" i="18" s="1"/>
  <c r="G73" i="18"/>
  <c r="S73" i="18" s="1"/>
  <c r="G247" i="18"/>
  <c r="S247" i="18" s="1"/>
  <c r="G413" i="18"/>
  <c r="S413" i="18" s="1"/>
  <c r="G112" i="18"/>
  <c r="S112" i="18" s="1"/>
  <c r="G191" i="18"/>
  <c r="S191" i="18" s="1"/>
  <c r="G41" i="18"/>
  <c r="S41" i="18" s="1"/>
  <c r="G384" i="18"/>
  <c r="S384" i="18" s="1"/>
  <c r="G159" i="18"/>
  <c r="S159" i="18" s="1"/>
  <c r="G494" i="18"/>
  <c r="S494" i="18" s="1"/>
  <c r="G320" i="18"/>
  <c r="S320" i="18" s="1"/>
  <c r="G470" i="18"/>
  <c r="S470" i="18" s="1"/>
  <c r="G485" i="18"/>
  <c r="S485" i="18" s="1"/>
  <c r="G236" i="18"/>
  <c r="S236" i="18" s="1"/>
  <c r="G121" i="18"/>
  <c r="S121" i="18" s="1"/>
  <c r="G31" i="18"/>
  <c r="S31" i="18" s="1"/>
  <c r="G57" i="18"/>
  <c r="S57" i="18" s="1"/>
  <c r="G460" i="18"/>
  <c r="S460" i="18" s="1"/>
  <c r="G45" i="18"/>
  <c r="S45" i="18" s="1"/>
  <c r="G510" i="18"/>
  <c r="S510" i="18" s="1"/>
  <c r="G521" i="18"/>
  <c r="S521" i="18" s="1"/>
  <c r="G115" i="18"/>
  <c r="S115" i="18" s="1"/>
  <c r="G442" i="18"/>
  <c r="S442" i="18" s="1"/>
  <c r="G182" i="18"/>
  <c r="S182" i="18" s="1"/>
  <c r="G97" i="18"/>
  <c r="S97" i="18" s="1"/>
  <c r="G351" i="18"/>
  <c r="S351" i="18" s="1"/>
  <c r="G417" i="18"/>
  <c r="S417" i="18" s="1"/>
  <c r="G395" i="18"/>
  <c r="S395" i="18" s="1"/>
  <c r="G487" i="18"/>
  <c r="S487" i="18" s="1"/>
  <c r="G52" i="18"/>
  <c r="S52" i="18" s="1"/>
  <c r="G332" i="18"/>
  <c r="S332" i="18" s="1"/>
  <c r="G444" i="18"/>
  <c r="S444" i="18" s="1"/>
  <c r="G288" i="18"/>
  <c r="S288" i="18" s="1"/>
  <c r="G226" i="18"/>
  <c r="S226" i="18" s="1"/>
  <c r="G29" i="18"/>
  <c r="S29" i="18" s="1"/>
  <c r="G187" i="18"/>
  <c r="S187" i="18" s="1"/>
  <c r="G326" i="18"/>
  <c r="S326" i="18" s="1"/>
  <c r="G527" i="18"/>
  <c r="S527" i="18" s="1"/>
  <c r="G452" i="18"/>
  <c r="S452" i="18" s="1"/>
  <c r="G534" i="18"/>
  <c r="S534" i="18" s="1"/>
  <c r="G276" i="18"/>
  <c r="S276" i="18" s="1"/>
  <c r="G541" i="18"/>
  <c r="S541" i="18" s="1"/>
  <c r="G77" i="18"/>
  <c r="S77" i="18" s="1"/>
  <c r="G516" i="18"/>
  <c r="S516" i="18" s="1"/>
  <c r="G131" i="18"/>
  <c r="S131" i="18" s="1"/>
  <c r="G198" i="18"/>
  <c r="S198" i="18" s="1"/>
  <c r="G287" i="18"/>
  <c r="S287" i="18" s="1"/>
  <c r="G415" i="18"/>
  <c r="S415" i="18" s="1"/>
  <c r="G66" i="18"/>
  <c r="S66" i="18" s="1"/>
  <c r="G6" i="18"/>
  <c r="S6" i="18" s="1"/>
  <c r="G149" i="18"/>
  <c r="S149" i="18" s="1"/>
  <c r="G68" i="18"/>
  <c r="S68" i="18" s="1"/>
  <c r="G243" i="18"/>
  <c r="S243" i="18" s="1"/>
  <c r="G531" i="18"/>
  <c r="S531" i="18" s="1"/>
  <c r="G377" i="18"/>
  <c r="S377" i="18" s="1"/>
  <c r="G461" i="18"/>
  <c r="S461" i="18" s="1"/>
  <c r="G488" i="18"/>
  <c r="S488" i="18" s="1"/>
  <c r="G272" i="18"/>
  <c r="S272" i="18" s="1"/>
  <c r="G308" i="18"/>
  <c r="S308" i="18" s="1"/>
  <c r="G440" i="18"/>
  <c r="S440" i="18" s="1"/>
  <c r="G20" i="18"/>
  <c r="S20" i="18" s="1"/>
  <c r="G445" i="18"/>
  <c r="S445" i="18" s="1"/>
  <c r="G87" i="18"/>
  <c r="S87" i="18" s="1"/>
  <c r="G532" i="18"/>
  <c r="S532" i="18" s="1"/>
  <c r="G359" i="18"/>
  <c r="S359" i="18" s="1"/>
  <c r="G284" i="18"/>
  <c r="S284" i="18" s="1"/>
  <c r="G389" i="18"/>
  <c r="S389" i="18" s="1"/>
  <c r="G78" i="18"/>
  <c r="S78" i="18" s="1"/>
  <c r="G23" i="18"/>
  <c r="S23" i="18" s="1"/>
  <c r="G248" i="18"/>
  <c r="S248" i="18" s="1"/>
  <c r="G210" i="18"/>
  <c r="S210" i="18" s="1"/>
  <c r="G200" i="18"/>
  <c r="S200" i="18" s="1"/>
  <c r="G116" i="18"/>
  <c r="S116" i="18" s="1"/>
  <c r="G174" i="18"/>
  <c r="S174" i="18" s="1"/>
  <c r="G307" i="18"/>
  <c r="S307" i="18" s="1"/>
  <c r="G391" i="18"/>
  <c r="S391" i="18" s="1"/>
  <c r="G298" i="18"/>
  <c r="S298" i="18" s="1"/>
  <c r="G114" i="18"/>
  <c r="S114" i="18" s="1"/>
  <c r="G506" i="18"/>
  <c r="S506" i="18" s="1"/>
  <c r="G74" i="18"/>
  <c r="S74" i="18" s="1"/>
  <c r="G408" i="18"/>
  <c r="S408" i="18" s="1"/>
  <c r="G447" i="18"/>
  <c r="S447" i="18" s="1"/>
  <c r="G500" i="18"/>
  <c r="S500" i="18" s="1"/>
  <c r="G214" i="18"/>
  <c r="S214" i="18" s="1"/>
  <c r="G385" i="18"/>
  <c r="S385" i="18" s="1"/>
  <c r="G169" i="18"/>
  <c r="S169" i="18" s="1"/>
  <c r="G235" i="18"/>
  <c r="S235" i="18" s="1"/>
  <c r="G251" i="18"/>
  <c r="S251" i="18" s="1"/>
  <c r="G392" i="18"/>
  <c r="S392" i="18" s="1"/>
  <c r="G296" i="18"/>
  <c r="S296" i="18" s="1"/>
  <c r="G375" i="18"/>
  <c r="S375" i="18" s="1"/>
  <c r="G120" i="18"/>
  <c r="S120" i="18" s="1"/>
  <c r="G238" i="18"/>
  <c r="S238" i="18" s="1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V306" i="18" s="1"/>
  <c r="L260" i="18"/>
  <c r="L95" i="18"/>
  <c r="L489" i="18"/>
  <c r="V489" i="18" s="1"/>
  <c r="L464" i="18"/>
  <c r="L369" i="18"/>
  <c r="V369" i="18" s="1"/>
  <c r="L185" i="18"/>
  <c r="L220" i="18"/>
  <c r="V220" i="18" s="1"/>
  <c r="L207" i="18"/>
  <c r="V207" i="18" s="1"/>
  <c r="L125" i="18"/>
  <c r="L103" i="18"/>
  <c r="V103" i="18" s="1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U381" i="18" s="1"/>
  <c r="N56" i="18"/>
  <c r="U56" i="18" s="1"/>
  <c r="N344" i="18"/>
  <c r="U344" i="18" s="1"/>
  <c r="N346" i="18"/>
  <c r="U346" i="18" s="1"/>
  <c r="O264" i="18"/>
  <c r="D145" i="16"/>
  <c r="D332" i="16"/>
  <c r="D413" i="16"/>
  <c r="D420" i="16"/>
  <c r="D227" i="16"/>
  <c r="D575" i="16"/>
  <c r="D289" i="16"/>
  <c r="D578" i="16"/>
  <c r="D572" i="16"/>
  <c r="D493" i="16"/>
  <c r="D351" i="16"/>
  <c r="D293" i="16"/>
  <c r="D294" i="16"/>
  <c r="D460" i="16"/>
  <c r="D333" i="16"/>
  <c r="D487" i="16"/>
  <c r="D385" i="16"/>
  <c r="D79" i="16"/>
  <c r="D525" i="16"/>
  <c r="D234" i="16"/>
  <c r="D33" i="16"/>
  <c r="D392" i="16"/>
  <c r="D226" i="16"/>
  <c r="D164" i="16"/>
  <c r="D363" i="16"/>
  <c r="D440" i="16"/>
  <c r="D379" i="16"/>
  <c r="D455" i="16"/>
  <c r="D20" i="16"/>
  <c r="D475" i="16"/>
  <c r="D366" i="16"/>
  <c r="D509" i="16"/>
  <c r="D162" i="16"/>
  <c r="D561" i="16"/>
  <c r="D75" i="16"/>
  <c r="D220" i="16"/>
  <c r="D177" i="16"/>
  <c r="D383" i="16"/>
  <c r="D480" i="16"/>
  <c r="D179" i="16"/>
  <c r="D407" i="16"/>
  <c r="D541" i="16"/>
  <c r="D57" i="16"/>
  <c r="D386" i="16"/>
  <c r="D122" i="16"/>
  <c r="D191" i="16"/>
  <c r="D342" i="16"/>
  <c r="D533" i="16"/>
  <c r="D194" i="16"/>
  <c r="D271" i="16"/>
  <c r="D381" i="16"/>
  <c r="D59" i="16"/>
  <c r="D64" i="16"/>
  <c r="D338" i="16"/>
  <c r="D513" i="16"/>
  <c r="D454" i="16"/>
  <c r="D216" i="16"/>
  <c r="D5" i="16"/>
  <c r="D526" i="16"/>
  <c r="D169" i="16"/>
  <c r="D571" i="16"/>
  <c r="D518" i="16"/>
  <c r="D470" i="16"/>
  <c r="D121" i="16"/>
  <c r="D82" i="16"/>
  <c r="D40" i="16"/>
  <c r="D275" i="16"/>
  <c r="D167" i="16"/>
  <c r="D501" i="16"/>
  <c r="D78" i="16"/>
  <c r="D259" i="16"/>
  <c r="D369" i="16"/>
  <c r="D68" i="16"/>
  <c r="D17" i="16"/>
  <c r="D130" i="16"/>
  <c r="D536" i="16"/>
  <c r="D62" i="16"/>
  <c r="D398" i="16"/>
  <c r="D16" i="16"/>
  <c r="D396" i="16"/>
  <c r="D285" i="16"/>
  <c r="D318" i="16"/>
  <c r="D409" i="16"/>
  <c r="D311" i="16"/>
  <c r="D315" i="16"/>
  <c r="D71" i="16"/>
  <c r="D437" i="16"/>
  <c r="D394" i="16"/>
  <c r="D96" i="16"/>
  <c r="D158" i="16"/>
  <c r="D387" i="16"/>
  <c r="D284" i="16"/>
  <c r="D124" i="16"/>
  <c r="D236" i="16"/>
  <c r="D54" i="16"/>
  <c r="D297" i="16"/>
  <c r="D255" i="16"/>
  <c r="D266" i="16"/>
  <c r="D520" i="16"/>
  <c r="D60" i="16"/>
  <c r="D288" i="16"/>
  <c r="D112" i="16"/>
  <c r="D357" i="16"/>
  <c r="D356" i="16"/>
  <c r="D165" i="16"/>
  <c r="D535" i="16"/>
  <c r="D468" i="16"/>
  <c r="D204" i="16"/>
  <c r="D334" i="16"/>
  <c r="D218" i="16"/>
  <c r="D138" i="16"/>
  <c r="D95" i="16"/>
  <c r="D161" i="16"/>
  <c r="D476" i="16"/>
  <c r="D438" i="16"/>
  <c r="D116" i="16"/>
  <c r="D435" i="16"/>
  <c r="D583" i="16"/>
  <c r="D187" i="16"/>
  <c r="D261" i="16"/>
  <c r="D155" i="16"/>
  <c r="D376" i="16"/>
  <c r="D543" i="16"/>
  <c r="D423" i="16"/>
  <c r="D263" i="16"/>
  <c r="D574" i="16"/>
  <c r="D132" i="16"/>
  <c r="D330" i="16"/>
  <c r="D151" i="16"/>
  <c r="D319" i="16"/>
  <c r="D6" i="16"/>
  <c r="D450" i="16"/>
  <c r="D237" i="16"/>
  <c r="D182" i="16"/>
  <c r="D69" i="16"/>
  <c r="D321" i="16"/>
  <c r="D441" i="16"/>
  <c r="D76" i="16"/>
  <c r="D246" i="16"/>
  <c r="D374" i="16"/>
  <c r="D439" i="16"/>
  <c r="D529" i="16"/>
  <c r="D61" i="16"/>
  <c r="D208" i="16"/>
  <c r="D494" i="16"/>
  <c r="D301" i="16"/>
  <c r="D371" i="16"/>
  <c r="D427" i="16"/>
  <c r="D446" i="16"/>
  <c r="D239" i="16"/>
  <c r="D523" i="16"/>
  <c r="D270" i="16"/>
  <c r="D500" i="16"/>
  <c r="D433" i="16"/>
  <c r="D2" i="16"/>
  <c r="D94" i="16"/>
  <c r="D47" i="16"/>
  <c r="D364" i="16"/>
  <c r="D127" i="16"/>
  <c r="D28" i="16"/>
  <c r="D7" i="16"/>
  <c r="D421" i="16"/>
  <c r="D150" i="16"/>
  <c r="D346" i="16"/>
  <c r="D273" i="16"/>
  <c r="D573" i="16"/>
  <c r="D393" i="16"/>
  <c r="D119" i="16"/>
  <c r="D120" i="16"/>
  <c r="D49" i="16"/>
  <c r="D447" i="16"/>
  <c r="D560" i="16"/>
  <c r="D14" i="16"/>
  <c r="D83" i="16"/>
  <c r="D212" i="16"/>
  <c r="D231" i="16"/>
  <c r="D92" i="16"/>
  <c r="D325" i="16"/>
  <c r="D327" i="16"/>
  <c r="D101" i="16"/>
  <c r="D343" i="16"/>
  <c r="D152" i="16"/>
  <c r="D307" i="16"/>
  <c r="D107" i="16"/>
  <c r="D547" i="16"/>
  <c r="D240" i="16"/>
  <c r="D355" i="16"/>
  <c r="D471" i="16"/>
  <c r="D31" i="16"/>
  <c r="D185" i="16"/>
  <c r="D168" i="16"/>
  <c r="D199" i="16"/>
  <c r="D233" i="16"/>
  <c r="D530" i="16"/>
  <c r="D123" i="16"/>
  <c r="D77" i="16"/>
  <c r="D51" i="16"/>
  <c r="D418" i="16"/>
  <c r="E145" i="16"/>
  <c r="E332" i="16"/>
  <c r="E413" i="16"/>
  <c r="E420" i="16"/>
  <c r="E227" i="16"/>
  <c r="E575" i="16"/>
  <c r="E289" i="16"/>
  <c r="E578" i="16"/>
  <c r="E572" i="16"/>
  <c r="E493" i="16"/>
  <c r="E351" i="16"/>
  <c r="E293" i="16"/>
  <c r="E294" i="16"/>
  <c r="E460" i="16"/>
  <c r="E333" i="16"/>
  <c r="E487" i="16"/>
  <c r="E385" i="16"/>
  <c r="E79" i="16"/>
  <c r="E525" i="16"/>
  <c r="E234" i="16"/>
  <c r="E33" i="16"/>
  <c r="E392" i="16"/>
  <c r="E226" i="16"/>
  <c r="E164" i="16"/>
  <c r="E363" i="16"/>
  <c r="E440" i="16"/>
  <c r="E379" i="16"/>
  <c r="E455" i="16"/>
  <c r="E20" i="16"/>
  <c r="E475" i="16"/>
  <c r="E366" i="16"/>
  <c r="E509" i="16"/>
  <c r="E162" i="16"/>
  <c r="E561" i="16"/>
  <c r="E75" i="16"/>
  <c r="E220" i="16"/>
  <c r="E177" i="16"/>
  <c r="E383" i="16"/>
  <c r="E480" i="16"/>
  <c r="E179" i="16"/>
  <c r="E407" i="16"/>
  <c r="E541" i="16"/>
  <c r="E57" i="16"/>
  <c r="E386" i="16"/>
  <c r="E122" i="16"/>
  <c r="E191" i="16"/>
  <c r="E342" i="16"/>
  <c r="E533" i="16"/>
  <c r="E194" i="16"/>
  <c r="E271" i="16"/>
  <c r="E381" i="16"/>
  <c r="E59" i="16"/>
  <c r="E64" i="16"/>
  <c r="E338" i="16"/>
  <c r="E513" i="16"/>
  <c r="E454" i="16"/>
  <c r="E216" i="16"/>
  <c r="E5" i="16"/>
  <c r="E526" i="16"/>
  <c r="E169" i="16"/>
  <c r="E571" i="16"/>
  <c r="E518" i="16"/>
  <c r="E470" i="16"/>
  <c r="E121" i="16"/>
  <c r="E82" i="16"/>
  <c r="E40" i="16"/>
  <c r="E275" i="16"/>
  <c r="E167" i="16"/>
  <c r="E501" i="16"/>
  <c r="E78" i="16"/>
  <c r="E259" i="16"/>
  <c r="E369" i="16"/>
  <c r="E68" i="16"/>
  <c r="E17" i="16"/>
  <c r="E130" i="16"/>
  <c r="E536" i="16"/>
  <c r="E62" i="16"/>
  <c r="E398" i="16"/>
  <c r="E16" i="16"/>
  <c r="E396" i="16"/>
  <c r="E285" i="16"/>
  <c r="E318" i="16"/>
  <c r="E409" i="16"/>
  <c r="E311" i="16"/>
  <c r="E315" i="16"/>
  <c r="E71" i="16"/>
  <c r="E437" i="16"/>
  <c r="E394" i="16"/>
  <c r="E96" i="16"/>
  <c r="E158" i="16"/>
  <c r="E387" i="16"/>
  <c r="E284" i="16"/>
  <c r="E124" i="16"/>
  <c r="E236" i="16"/>
  <c r="E54" i="16"/>
  <c r="E297" i="16"/>
  <c r="E255" i="16"/>
  <c r="E266" i="16"/>
  <c r="E520" i="16"/>
  <c r="E60" i="16"/>
  <c r="E288" i="16"/>
  <c r="E112" i="16"/>
  <c r="E357" i="16"/>
  <c r="E356" i="16"/>
  <c r="E165" i="16"/>
  <c r="E535" i="16"/>
  <c r="E468" i="16"/>
  <c r="E204" i="16"/>
  <c r="E334" i="16"/>
  <c r="E218" i="16"/>
  <c r="E138" i="16"/>
  <c r="E95" i="16"/>
  <c r="E161" i="16"/>
  <c r="E476" i="16"/>
  <c r="E438" i="16"/>
  <c r="E116" i="16"/>
  <c r="E435" i="16"/>
  <c r="E583" i="16"/>
  <c r="E187" i="16"/>
  <c r="E261" i="16"/>
  <c r="E155" i="16"/>
  <c r="E376" i="16"/>
  <c r="E543" i="16"/>
  <c r="E423" i="16"/>
  <c r="E263" i="16"/>
  <c r="E574" i="16"/>
  <c r="E132" i="16"/>
  <c r="E330" i="16"/>
  <c r="E151" i="16"/>
  <c r="E319" i="16"/>
  <c r="E6" i="16"/>
  <c r="E450" i="16"/>
  <c r="E237" i="16"/>
  <c r="E182" i="16"/>
  <c r="E69" i="16"/>
  <c r="E321" i="16"/>
  <c r="E441" i="16"/>
  <c r="E76" i="16"/>
  <c r="E246" i="16"/>
  <c r="E374" i="16"/>
  <c r="E439" i="16"/>
  <c r="E529" i="16"/>
  <c r="E61" i="16"/>
  <c r="E208" i="16"/>
  <c r="E494" i="16"/>
  <c r="E301" i="16"/>
  <c r="E371" i="16"/>
  <c r="E427" i="16"/>
  <c r="E446" i="16"/>
  <c r="E239" i="16"/>
  <c r="E523" i="16"/>
  <c r="E270" i="16"/>
  <c r="E500" i="16"/>
  <c r="E433" i="16"/>
  <c r="E2" i="16"/>
  <c r="E94" i="16"/>
  <c r="E47" i="16"/>
  <c r="E364" i="16"/>
  <c r="E127" i="16"/>
  <c r="E28" i="16"/>
  <c r="E7" i="16"/>
  <c r="E421" i="16"/>
  <c r="E150" i="16"/>
  <c r="E346" i="16"/>
  <c r="E273" i="16"/>
  <c r="E573" i="16"/>
  <c r="E393" i="16"/>
  <c r="E119" i="16"/>
  <c r="E120" i="16"/>
  <c r="E49" i="16"/>
  <c r="E447" i="16"/>
  <c r="E560" i="16"/>
  <c r="E14" i="16"/>
  <c r="E83" i="16"/>
  <c r="E212" i="16"/>
  <c r="E231" i="16"/>
  <c r="E92" i="16"/>
  <c r="E325" i="16"/>
  <c r="E327" i="16"/>
  <c r="E101" i="16"/>
  <c r="E343" i="16"/>
  <c r="E152" i="16"/>
  <c r="E307" i="16"/>
  <c r="E107" i="16"/>
  <c r="E547" i="16"/>
  <c r="E240" i="16"/>
  <c r="E355" i="16"/>
  <c r="E471" i="16"/>
  <c r="E31" i="16"/>
  <c r="E185" i="16"/>
  <c r="E168" i="16"/>
  <c r="E199" i="16"/>
  <c r="E233" i="16"/>
  <c r="E530" i="16"/>
  <c r="E123" i="16"/>
  <c r="E77" i="16"/>
  <c r="E51" i="16"/>
  <c r="E418" i="16"/>
  <c r="F145" i="16"/>
  <c r="O145" i="16" s="1"/>
  <c r="T145" i="16" s="1"/>
  <c r="F332" i="16"/>
  <c r="N332" i="16" s="1"/>
  <c r="F413" i="16"/>
  <c r="F420" i="16"/>
  <c r="O420" i="16" s="1"/>
  <c r="T420" i="16" s="1"/>
  <c r="F227" i="16"/>
  <c r="G227" i="16" s="1"/>
  <c r="F575" i="16"/>
  <c r="L575" i="16" s="1"/>
  <c r="S575" i="16" s="1"/>
  <c r="F289" i="16"/>
  <c r="H289" i="16" s="1"/>
  <c r="F578" i="16"/>
  <c r="H578" i="16" s="1"/>
  <c r="F572" i="16"/>
  <c r="G572" i="16" s="1"/>
  <c r="F493" i="16"/>
  <c r="O493" i="16" s="1"/>
  <c r="T493" i="16" s="1"/>
  <c r="F351" i="16"/>
  <c r="H351" i="16" s="1"/>
  <c r="F293" i="16"/>
  <c r="H293" i="16" s="1"/>
  <c r="F294" i="16"/>
  <c r="J294" i="16" s="1"/>
  <c r="R294" i="16" s="1"/>
  <c r="F460" i="16"/>
  <c r="L460" i="16" s="1"/>
  <c r="S460" i="16" s="1"/>
  <c r="F333" i="16"/>
  <c r="H333" i="16" s="1"/>
  <c r="F487" i="16"/>
  <c r="H487" i="16" s="1"/>
  <c r="F385" i="16"/>
  <c r="F79" i="16"/>
  <c r="N79" i="16" s="1"/>
  <c r="F525" i="16"/>
  <c r="H525" i="16" s="1"/>
  <c r="F234" i="16"/>
  <c r="H234" i="16" s="1"/>
  <c r="F33" i="16"/>
  <c r="M33" i="16" s="1"/>
  <c r="F392" i="16"/>
  <c r="I392" i="16" s="1"/>
  <c r="F226" i="16"/>
  <c r="H226" i="16" s="1"/>
  <c r="F164" i="16"/>
  <c r="H164" i="16" s="1"/>
  <c r="F363" i="16"/>
  <c r="I363" i="16" s="1"/>
  <c r="F440" i="16"/>
  <c r="N440" i="16" s="1"/>
  <c r="F379" i="16"/>
  <c r="F455" i="16"/>
  <c r="H455" i="16" s="1"/>
  <c r="F20" i="16"/>
  <c r="L20" i="16" s="1"/>
  <c r="S20" i="16" s="1"/>
  <c r="F475" i="16"/>
  <c r="G475" i="16" s="1"/>
  <c r="F366" i="16"/>
  <c r="H366" i="16" s="1"/>
  <c r="F509" i="16"/>
  <c r="H509" i="16" s="1"/>
  <c r="F162" i="16"/>
  <c r="N162" i="16" s="1"/>
  <c r="F561" i="16"/>
  <c r="F75" i="16"/>
  <c r="F220" i="16"/>
  <c r="H220" i="16" s="1"/>
  <c r="F177" i="16"/>
  <c r="L177" i="16" s="1"/>
  <c r="S177" i="16" s="1"/>
  <c r="F383" i="16"/>
  <c r="N383" i="16" s="1"/>
  <c r="F480" i="16"/>
  <c r="F179" i="16"/>
  <c r="H179" i="16" s="1"/>
  <c r="F407" i="16"/>
  <c r="G407" i="16" s="1"/>
  <c r="F541" i="16"/>
  <c r="M541" i="16" s="1"/>
  <c r="F57" i="16"/>
  <c r="H57" i="16" s="1"/>
  <c r="F386" i="16"/>
  <c r="H386" i="16" s="1"/>
  <c r="F122" i="16"/>
  <c r="I122" i="16" s="1"/>
  <c r="F191" i="16"/>
  <c r="F342" i="16"/>
  <c r="H342" i="16" s="1"/>
  <c r="F533" i="16"/>
  <c r="H533" i="16" s="1"/>
  <c r="F194" i="16"/>
  <c r="J194" i="16" s="1"/>
  <c r="R194" i="16" s="1"/>
  <c r="F271" i="16"/>
  <c r="O271" i="16" s="1"/>
  <c r="T271" i="16" s="1"/>
  <c r="F381" i="16"/>
  <c r="H381" i="16" s="1"/>
  <c r="F59" i="16"/>
  <c r="H59" i="16" s="1"/>
  <c r="F64" i="16"/>
  <c r="H64" i="16" s="1"/>
  <c r="F338" i="16"/>
  <c r="F513" i="16"/>
  <c r="H513" i="16" s="1"/>
  <c r="F454" i="16"/>
  <c r="H454" i="16" s="1"/>
  <c r="F216" i="16"/>
  <c r="H216" i="16" s="1"/>
  <c r="F5" i="16"/>
  <c r="F526" i="16"/>
  <c r="F169" i="16"/>
  <c r="H169" i="16" s="1"/>
  <c r="F571" i="16"/>
  <c r="O571" i="16" s="1"/>
  <c r="T571" i="16" s="1"/>
  <c r="F518" i="16"/>
  <c r="G518" i="16" s="1"/>
  <c r="F470" i="16"/>
  <c r="N470" i="16" s="1"/>
  <c r="F121" i="16"/>
  <c r="H121" i="16" s="1"/>
  <c r="F82" i="16"/>
  <c r="J82" i="16" s="1"/>
  <c r="R82" i="16" s="1"/>
  <c r="F40" i="16"/>
  <c r="F275" i="16"/>
  <c r="F167" i="16"/>
  <c r="H167" i="16" s="1"/>
  <c r="F501" i="16"/>
  <c r="I501" i="16" s="1"/>
  <c r="F78" i="16"/>
  <c r="L78" i="16" s="1"/>
  <c r="S78" i="16" s="1"/>
  <c r="F259" i="16"/>
  <c r="L259" i="16" s="1"/>
  <c r="S259" i="16" s="1"/>
  <c r="F369" i="16"/>
  <c r="H369" i="16" s="1"/>
  <c r="F68" i="16"/>
  <c r="F17" i="16"/>
  <c r="F130" i="16"/>
  <c r="H130" i="16" s="1"/>
  <c r="F536" i="16"/>
  <c r="H536" i="16" s="1"/>
  <c r="F62" i="16"/>
  <c r="H62" i="16" s="1"/>
  <c r="F398" i="16"/>
  <c r="L398" i="16" s="1"/>
  <c r="S398" i="16" s="1"/>
  <c r="F16" i="16"/>
  <c r="H16" i="16" s="1"/>
  <c r="F396" i="16"/>
  <c r="H396" i="16" s="1"/>
  <c r="F285" i="16"/>
  <c r="I285" i="16" s="1"/>
  <c r="F318" i="16"/>
  <c r="I318" i="16" s="1"/>
  <c r="F409" i="16"/>
  <c r="H409" i="16" s="1"/>
  <c r="F311" i="16"/>
  <c r="H311" i="16" s="1"/>
  <c r="F315" i="16"/>
  <c r="J315" i="16" s="1"/>
  <c r="R315" i="16" s="1"/>
  <c r="F71" i="16"/>
  <c r="H71" i="16" s="1"/>
  <c r="F437" i="16"/>
  <c r="H437" i="16" s="1"/>
  <c r="F394" i="16"/>
  <c r="M394" i="16" s="1"/>
  <c r="F96" i="16"/>
  <c r="O96" i="16" s="1"/>
  <c r="T96" i="16" s="1"/>
  <c r="F158" i="16"/>
  <c r="H158" i="16" s="1"/>
  <c r="F387" i="16"/>
  <c r="M387" i="16" s="1"/>
  <c r="F284" i="16"/>
  <c r="G284" i="16" s="1"/>
  <c r="F124" i="16"/>
  <c r="H124" i="16" s="1"/>
  <c r="F236" i="16"/>
  <c r="H236" i="16" s="1"/>
  <c r="F54" i="16"/>
  <c r="G54" i="16" s="1"/>
  <c r="F297" i="16"/>
  <c r="N297" i="16" s="1"/>
  <c r="F255" i="16"/>
  <c r="L255" i="16" s="1"/>
  <c r="S255" i="16" s="1"/>
  <c r="F266" i="16"/>
  <c r="F520" i="16"/>
  <c r="F60" i="16"/>
  <c r="N60" i="16" s="1"/>
  <c r="F288" i="16"/>
  <c r="F112" i="16"/>
  <c r="H112" i="16" s="1"/>
  <c r="F357" i="16"/>
  <c r="I357" i="16" s="1"/>
  <c r="F356" i="16"/>
  <c r="F165" i="16"/>
  <c r="H165" i="16" s="1"/>
  <c r="F535" i="16"/>
  <c r="H535" i="16" s="1"/>
  <c r="F468" i="16"/>
  <c r="G468" i="16" s="1"/>
  <c r="F204" i="16"/>
  <c r="N204" i="16" s="1"/>
  <c r="F334" i="16"/>
  <c r="H334" i="16" s="1"/>
  <c r="F218" i="16"/>
  <c r="H218" i="16" s="1"/>
  <c r="F138" i="16"/>
  <c r="F95" i="16"/>
  <c r="N95" i="16" s="1"/>
  <c r="F161" i="16"/>
  <c r="H161" i="16" s="1"/>
  <c r="F476" i="16"/>
  <c r="F438" i="16"/>
  <c r="G438" i="16" s="1"/>
  <c r="F116" i="16"/>
  <c r="F435" i="16"/>
  <c r="H435" i="16" s="1"/>
  <c r="F583" i="16"/>
  <c r="H583" i="16" s="1"/>
  <c r="F187" i="16"/>
  <c r="N187" i="16" s="1"/>
  <c r="F261" i="16"/>
  <c r="F155" i="16"/>
  <c r="N155" i="16" s="1"/>
  <c r="F376" i="16"/>
  <c r="I376" i="16" s="1"/>
  <c r="F543" i="16"/>
  <c r="M543" i="16" s="1"/>
  <c r="F423" i="16"/>
  <c r="F263" i="16"/>
  <c r="H263" i="16" s="1"/>
  <c r="F574" i="16"/>
  <c r="H574" i="16" s="1"/>
  <c r="F132" i="16"/>
  <c r="G132" i="16" s="1"/>
  <c r="F330" i="16"/>
  <c r="L330" i="16" s="1"/>
  <c r="S330" i="16" s="1"/>
  <c r="F151" i="16"/>
  <c r="F319" i="16"/>
  <c r="H319" i="16" s="1"/>
  <c r="F6" i="16"/>
  <c r="I6" i="16" s="1"/>
  <c r="F450" i="16"/>
  <c r="M450" i="16" s="1"/>
  <c r="F237" i="16"/>
  <c r="F182" i="16"/>
  <c r="F69" i="16"/>
  <c r="M69" i="16" s="1"/>
  <c r="F321" i="16"/>
  <c r="F441" i="16"/>
  <c r="H441" i="16" s="1"/>
  <c r="F76" i="16"/>
  <c r="J76" i="16" s="1"/>
  <c r="R76" i="16" s="1"/>
  <c r="F246" i="16"/>
  <c r="M246" i="16" s="1"/>
  <c r="F374" i="16"/>
  <c r="F439" i="16"/>
  <c r="H439" i="16" s="1"/>
  <c r="F529" i="16"/>
  <c r="F61" i="16"/>
  <c r="M61" i="16" s="1"/>
  <c r="F208" i="16"/>
  <c r="H208" i="16" s="1"/>
  <c r="F494" i="16"/>
  <c r="H494" i="16" s="1"/>
  <c r="F301" i="16"/>
  <c r="G301" i="16" s="1"/>
  <c r="F371" i="16"/>
  <c r="N371" i="16" s="1"/>
  <c r="F427" i="16"/>
  <c r="H427" i="16" s="1"/>
  <c r="F446" i="16"/>
  <c r="H446" i="16" s="1"/>
  <c r="F239" i="16"/>
  <c r="L239" i="16" s="1"/>
  <c r="S239" i="16" s="1"/>
  <c r="F523" i="16"/>
  <c r="F270" i="16"/>
  <c r="F500" i="16"/>
  <c r="H500" i="16" s="1"/>
  <c r="F433" i="16"/>
  <c r="O433" i="16" s="1"/>
  <c r="T433" i="16" s="1"/>
  <c r="F2" i="16"/>
  <c r="F94" i="16"/>
  <c r="F47" i="16"/>
  <c r="H47" i="16" s="1"/>
  <c r="F364" i="16"/>
  <c r="I364" i="16" s="1"/>
  <c r="F127" i="16"/>
  <c r="L127" i="16" s="1"/>
  <c r="S127" i="16" s="1"/>
  <c r="F28" i="16"/>
  <c r="F7" i="16"/>
  <c r="I7" i="16" s="1"/>
  <c r="F421" i="16"/>
  <c r="F150" i="16"/>
  <c r="F346" i="16"/>
  <c r="F273" i="16"/>
  <c r="H273" i="16" s="1"/>
  <c r="F573" i="16"/>
  <c r="O573" i="16" s="1"/>
  <c r="T573" i="16" s="1"/>
  <c r="F393" i="16"/>
  <c r="I393" i="16" s="1"/>
  <c r="F119" i="16"/>
  <c r="F120" i="16"/>
  <c r="H120" i="16" s="1"/>
  <c r="F49" i="16"/>
  <c r="G49" i="16" s="1"/>
  <c r="F447" i="16"/>
  <c r="N447" i="16" s="1"/>
  <c r="F560" i="16"/>
  <c r="H560" i="16" s="1"/>
  <c r="F14" i="16"/>
  <c r="H14" i="16" s="1"/>
  <c r="F83" i="16"/>
  <c r="G83" i="16" s="1"/>
  <c r="F212" i="16"/>
  <c r="F231" i="16"/>
  <c r="H231" i="16" s="1"/>
  <c r="F92" i="16"/>
  <c r="H92" i="16" s="1"/>
  <c r="F325" i="16"/>
  <c r="F327" i="16"/>
  <c r="G327" i="16" s="1"/>
  <c r="F101" i="16"/>
  <c r="H101" i="16" s="1"/>
  <c r="F343" i="16"/>
  <c r="H343" i="16" s="1"/>
  <c r="F152" i="16"/>
  <c r="K152" i="16" s="1"/>
  <c r="Q152" i="16" s="1"/>
  <c r="F307" i="16"/>
  <c r="F107" i="16"/>
  <c r="H107" i="16" s="1"/>
  <c r="F547" i="16"/>
  <c r="K547" i="16" s="1"/>
  <c r="Q547" i="16" s="1"/>
  <c r="F240" i="16"/>
  <c r="J240" i="16" s="1"/>
  <c r="R240" i="16" s="1"/>
  <c r="F355" i="16"/>
  <c r="H355" i="16" s="1"/>
  <c r="F471" i="16"/>
  <c r="H471" i="16" s="1"/>
  <c r="F31" i="16"/>
  <c r="H31" i="16" s="1"/>
  <c r="F185" i="16"/>
  <c r="N185" i="16" s="1"/>
  <c r="F168" i="16"/>
  <c r="F199" i="16"/>
  <c r="K199" i="16" s="1"/>
  <c r="Q199" i="16" s="1"/>
  <c r="F233" i="16"/>
  <c r="F530" i="16"/>
  <c r="I530" i="16" s="1"/>
  <c r="F123" i="16"/>
  <c r="H123" i="16" s="1"/>
  <c r="F77" i="16"/>
  <c r="H77" i="16" s="1"/>
  <c r="F51" i="16"/>
  <c r="G51" i="16" s="1"/>
  <c r="F418" i="16"/>
  <c r="N418" i="16" s="1"/>
  <c r="G325" i="16"/>
  <c r="I468" i="16"/>
  <c r="J5" i="16"/>
  <c r="R5" i="16" s="1"/>
  <c r="J78" i="16"/>
  <c r="R78" i="16" s="1"/>
  <c r="J127" i="16"/>
  <c r="R127" i="16" s="1"/>
  <c r="K220" i="16"/>
  <c r="Q220" i="16" s="1"/>
  <c r="K571" i="16"/>
  <c r="Q571" i="16" s="1"/>
  <c r="K468" i="16"/>
  <c r="Q468" i="16" s="1"/>
  <c r="L82" i="16"/>
  <c r="S82" i="16" s="1"/>
  <c r="L543" i="16"/>
  <c r="S543" i="16" s="1"/>
  <c r="M220" i="16"/>
  <c r="M68" i="16"/>
  <c r="N493" i="16"/>
  <c r="N387" i="16"/>
  <c r="O179" i="16"/>
  <c r="T179" i="16" s="1"/>
  <c r="O536" i="16"/>
  <c r="T536" i="16" s="1"/>
  <c r="O311" i="16"/>
  <c r="T311" i="16" s="1"/>
  <c r="O535" i="16"/>
  <c r="T535" i="16" s="1"/>
  <c r="O76" i="16"/>
  <c r="T76" i="16" s="1"/>
  <c r="O120" i="16"/>
  <c r="T120" i="16" s="1"/>
  <c r="V125" i="18" l="1"/>
  <c r="V72" i="18"/>
  <c r="V32" i="18"/>
  <c r="V7" i="18"/>
  <c r="V150" i="18"/>
  <c r="V521" i="18"/>
  <c r="X521" i="18" s="1"/>
  <c r="W418" i="18"/>
  <c r="V354" i="18"/>
  <c r="W521" i="18"/>
  <c r="V146" i="18"/>
  <c r="V120" i="18"/>
  <c r="V208" i="18"/>
  <c r="V523" i="18"/>
  <c r="V290" i="18"/>
  <c r="V525" i="18"/>
  <c r="V511" i="18"/>
  <c r="V206" i="18"/>
  <c r="V464" i="18"/>
  <c r="V196" i="18"/>
  <c r="V126" i="18"/>
  <c r="V248" i="18"/>
  <c r="V111" i="18"/>
  <c r="W111" i="18"/>
  <c r="X111" i="18" s="1"/>
  <c r="V503" i="18"/>
  <c r="W481" i="18"/>
  <c r="X481" i="18" s="1"/>
  <c r="W349" i="18"/>
  <c r="X349" i="18" s="1"/>
  <c r="V294" i="18"/>
  <c r="V279" i="18"/>
  <c r="V455" i="18"/>
  <c r="V441" i="18"/>
  <c r="V227" i="18"/>
  <c r="V507" i="18"/>
  <c r="V439" i="18"/>
  <c r="V109" i="18"/>
  <c r="V365" i="18"/>
  <c r="V299" i="18"/>
  <c r="V169" i="18"/>
  <c r="V205" i="18"/>
  <c r="V429" i="18"/>
  <c r="V358" i="18"/>
  <c r="V431" i="18"/>
  <c r="V480" i="18"/>
  <c r="V80" i="18"/>
  <c r="V451" i="18"/>
  <c r="V267" i="18"/>
  <c r="V48" i="18"/>
  <c r="V419" i="18"/>
  <c r="V474" i="18"/>
  <c r="V45" i="18"/>
  <c r="V297" i="18"/>
  <c r="V39" i="18"/>
  <c r="L227" i="16"/>
  <c r="S227" i="16" s="1"/>
  <c r="I216" i="16"/>
  <c r="G501" i="16"/>
  <c r="O441" i="16"/>
  <c r="T441" i="16" s="1"/>
  <c r="O167" i="16"/>
  <c r="T167" i="16" s="1"/>
  <c r="O234" i="16"/>
  <c r="T234" i="16" s="1"/>
  <c r="M578" i="16"/>
  <c r="K7" i="16"/>
  <c r="Q7" i="16" s="1"/>
  <c r="K572" i="16"/>
  <c r="Q572" i="16" s="1"/>
  <c r="H51" i="16"/>
  <c r="O20" i="16"/>
  <c r="T20" i="16" s="1"/>
  <c r="O199" i="16"/>
  <c r="T199" i="16" s="1"/>
  <c r="O59" i="16"/>
  <c r="T59" i="16" s="1"/>
  <c r="M547" i="16"/>
  <c r="K578" i="16"/>
  <c r="Q578" i="16" s="1"/>
  <c r="J33" i="16"/>
  <c r="R33" i="16" s="1"/>
  <c r="H20" i="16"/>
  <c r="N83" i="16"/>
  <c r="N82" i="16"/>
  <c r="M433" i="16"/>
  <c r="M122" i="16"/>
  <c r="M227" i="16"/>
  <c r="L387" i="16"/>
  <c r="S387" i="16" s="1"/>
  <c r="J301" i="16"/>
  <c r="R301" i="16" s="1"/>
  <c r="I31" i="16"/>
  <c r="H49" i="16"/>
  <c r="G239" i="16"/>
  <c r="O543" i="16"/>
  <c r="T543" i="16" s="1"/>
  <c r="N239" i="16"/>
  <c r="M132" i="16"/>
  <c r="L83" i="16"/>
  <c r="S83" i="16" s="1"/>
  <c r="J51" i="16"/>
  <c r="R51" i="16" s="1"/>
  <c r="J187" i="16"/>
  <c r="R187" i="16" s="1"/>
  <c r="I573" i="16"/>
  <c r="H76" i="16"/>
  <c r="O51" i="16"/>
  <c r="T51" i="16" s="1"/>
  <c r="M357" i="16"/>
  <c r="M20" i="16"/>
  <c r="L301" i="16"/>
  <c r="S301" i="16" s="1"/>
  <c r="J573" i="16"/>
  <c r="R573" i="16" s="1"/>
  <c r="I76" i="16"/>
  <c r="H438" i="16"/>
  <c r="H227" i="16"/>
  <c r="W404" i="18"/>
  <c r="W497" i="18"/>
  <c r="W16" i="18"/>
  <c r="X16" i="18" s="1"/>
  <c r="W459" i="18"/>
  <c r="X459" i="18" s="1"/>
  <c r="V130" i="18"/>
  <c r="W188" i="18"/>
  <c r="X188" i="18" s="1"/>
  <c r="W311" i="18"/>
  <c r="W503" i="18"/>
  <c r="W423" i="18"/>
  <c r="X423" i="18" s="1"/>
  <c r="W505" i="18"/>
  <c r="W140" i="18"/>
  <c r="W472" i="18"/>
  <c r="V533" i="18"/>
  <c r="V158" i="18"/>
  <c r="V184" i="18"/>
  <c r="V360" i="18"/>
  <c r="W441" i="18"/>
  <c r="V198" i="18"/>
  <c r="V541" i="18"/>
  <c r="V527" i="18"/>
  <c r="V493" i="18"/>
  <c r="V197" i="18"/>
  <c r="V272" i="18"/>
  <c r="V531" i="18"/>
  <c r="V148" i="18"/>
  <c r="W264" i="18"/>
  <c r="V473" i="18"/>
  <c r="V428" i="18"/>
  <c r="W239" i="18"/>
  <c r="W361" i="18"/>
  <c r="V399" i="18"/>
  <c r="W399" i="18"/>
  <c r="V18" i="18"/>
  <c r="V457" i="18"/>
  <c r="V105" i="18"/>
  <c r="V217" i="18"/>
  <c r="V463" i="18"/>
  <c r="V193" i="18"/>
  <c r="V186" i="18"/>
  <c r="W72" i="18"/>
  <c r="V447" i="18"/>
  <c r="W32" i="18"/>
  <c r="V407" i="18"/>
  <c r="W407" i="18"/>
  <c r="W526" i="18"/>
  <c r="X526" i="18" s="1"/>
  <c r="W394" i="18"/>
  <c r="V258" i="18"/>
  <c r="W258" i="18"/>
  <c r="V108" i="18"/>
  <c r="V352" i="18"/>
  <c r="V398" i="18"/>
  <c r="V2" i="18"/>
  <c r="V435" i="18"/>
  <c r="W354" i="18"/>
  <c r="W46" i="18"/>
  <c r="V128" i="18"/>
  <c r="W128" i="18"/>
  <c r="W206" i="18"/>
  <c r="X206" i="18" s="1"/>
  <c r="V172" i="18"/>
  <c r="V536" i="18"/>
  <c r="V505" i="18"/>
  <c r="V140" i="18"/>
  <c r="V303" i="18"/>
  <c r="W216" i="18"/>
  <c r="V211" i="18"/>
  <c r="V353" i="18"/>
  <c r="V89" i="18"/>
  <c r="W89" i="18"/>
  <c r="V42" i="18"/>
  <c r="W42" i="18"/>
  <c r="V152" i="18"/>
  <c r="V340" i="18"/>
  <c r="V194" i="18"/>
  <c r="W194" i="18"/>
  <c r="V466" i="18"/>
  <c r="W296" i="18"/>
  <c r="X296" i="18" s="1"/>
  <c r="V246" i="18"/>
  <c r="V496" i="18"/>
  <c r="V405" i="18"/>
  <c r="V15" i="18"/>
  <c r="W15" i="18"/>
  <c r="V243" i="18"/>
  <c r="W66" i="18"/>
  <c r="X66" i="18" s="1"/>
  <c r="V373" i="18"/>
  <c r="V430" i="18"/>
  <c r="W84" i="18"/>
  <c r="W507" i="18"/>
  <c r="V418" i="18"/>
  <c r="W120" i="18"/>
  <c r="V508" i="18"/>
  <c r="V499" i="18"/>
  <c r="W96" i="18"/>
  <c r="V252" i="18"/>
  <c r="V450" i="18"/>
  <c r="V83" i="18"/>
  <c r="W78" i="18"/>
  <c r="X78" i="18" s="1"/>
  <c r="W318" i="18"/>
  <c r="V379" i="18"/>
  <c r="W164" i="18"/>
  <c r="X164" i="18" s="1"/>
  <c r="V350" i="18"/>
  <c r="V167" i="18"/>
  <c r="W310" i="18"/>
  <c r="V155" i="18"/>
  <c r="V325" i="18"/>
  <c r="W382" i="18"/>
  <c r="X382" i="18" s="1"/>
  <c r="W109" i="18"/>
  <c r="V122" i="18"/>
  <c r="W429" i="18"/>
  <c r="V156" i="18"/>
  <c r="V271" i="18"/>
  <c r="V261" i="18"/>
  <c r="V221" i="18"/>
  <c r="V127" i="18"/>
  <c r="W339" i="18"/>
  <c r="X339" i="18" s="1"/>
  <c r="V411" i="18"/>
  <c r="V317" i="18"/>
  <c r="V323" i="18"/>
  <c r="V266" i="18"/>
  <c r="V314" i="18"/>
  <c r="W334" i="18"/>
  <c r="V312" i="18"/>
  <c r="V3" i="18"/>
  <c r="V98" i="18"/>
  <c r="V84" i="18"/>
  <c r="V327" i="18"/>
  <c r="I233" i="16"/>
  <c r="J233" i="16"/>
  <c r="R233" i="16" s="1"/>
  <c r="K233" i="16"/>
  <c r="Q233" i="16" s="1"/>
  <c r="G547" i="16"/>
  <c r="H547" i="16"/>
  <c r="N547" i="16"/>
  <c r="I325" i="16"/>
  <c r="L325" i="16"/>
  <c r="S325" i="16" s="1"/>
  <c r="I421" i="16"/>
  <c r="G421" i="16"/>
  <c r="H529" i="16"/>
  <c r="G529" i="16"/>
  <c r="N529" i="16"/>
  <c r="L182" i="16"/>
  <c r="S182" i="16" s="1"/>
  <c r="I182" i="16"/>
  <c r="J182" i="16"/>
  <c r="R182" i="16" s="1"/>
  <c r="K182" i="16"/>
  <c r="Q182" i="16" s="1"/>
  <c r="H132" i="16"/>
  <c r="O132" i="16"/>
  <c r="T132" i="16" s="1"/>
  <c r="L187" i="16"/>
  <c r="S187" i="16" s="1"/>
  <c r="G187" i="16"/>
  <c r="K187" i="16"/>
  <c r="Q187" i="16" s="1"/>
  <c r="M187" i="16"/>
  <c r="H138" i="16"/>
  <c r="I138" i="16"/>
  <c r="H285" i="16"/>
  <c r="P285" i="16" s="1"/>
  <c r="G285" i="16"/>
  <c r="K285" i="16"/>
  <c r="Q285" i="16" s="1"/>
  <c r="N285" i="16"/>
  <c r="L68" i="16"/>
  <c r="S68" i="16" s="1"/>
  <c r="I68" i="16"/>
  <c r="J68" i="16"/>
  <c r="R68" i="16" s="1"/>
  <c r="O68" i="16"/>
  <c r="T68" i="16" s="1"/>
  <c r="H82" i="16"/>
  <c r="K82" i="16"/>
  <c r="Q82" i="16" s="1"/>
  <c r="J216" i="16"/>
  <c r="R216" i="16" s="1"/>
  <c r="G216" i="16"/>
  <c r="M216" i="16"/>
  <c r="O216" i="16"/>
  <c r="T216" i="16" s="1"/>
  <c r="H194" i="16"/>
  <c r="I194" i="16"/>
  <c r="J407" i="16"/>
  <c r="R407" i="16" s="1"/>
  <c r="H407" i="16"/>
  <c r="N407" i="16"/>
  <c r="O407" i="16"/>
  <c r="T407" i="16" s="1"/>
  <c r="H162" i="16"/>
  <c r="L162" i="16"/>
  <c r="S162" i="16" s="1"/>
  <c r="J363" i="16"/>
  <c r="R363" i="16" s="1"/>
  <c r="K363" i="16"/>
  <c r="Q363" i="16" s="1"/>
  <c r="O363" i="16"/>
  <c r="T363" i="16" s="1"/>
  <c r="H385" i="16"/>
  <c r="G385" i="16"/>
  <c r="J385" i="16"/>
  <c r="R385" i="16" s="1"/>
  <c r="M385" i="16"/>
  <c r="N385" i="16"/>
  <c r="J572" i="16"/>
  <c r="R572" i="16" s="1"/>
  <c r="I572" i="16"/>
  <c r="H145" i="16"/>
  <c r="M145" i="16"/>
  <c r="N145" i="16"/>
  <c r="O325" i="16"/>
  <c r="T325" i="16" s="1"/>
  <c r="O187" i="16"/>
  <c r="T187" i="16" s="1"/>
  <c r="O357" i="16"/>
  <c r="T357" i="16" s="1"/>
  <c r="O82" i="16"/>
  <c r="T82" i="16" s="1"/>
  <c r="O122" i="16"/>
  <c r="T122" i="16" s="1"/>
  <c r="N51" i="16"/>
  <c r="N49" i="16"/>
  <c r="N76" i="16"/>
  <c r="N138" i="16"/>
  <c r="N216" i="16"/>
  <c r="N20" i="16"/>
  <c r="N227" i="16"/>
  <c r="M83" i="16"/>
  <c r="M239" i="16"/>
  <c r="M82" i="16"/>
  <c r="M407" i="16"/>
  <c r="L233" i="16"/>
  <c r="S233" i="16" s="1"/>
  <c r="L49" i="16"/>
  <c r="S49" i="16" s="1"/>
  <c r="L529" i="16"/>
  <c r="S529" i="16" s="1"/>
  <c r="L138" i="16"/>
  <c r="S138" i="16" s="1"/>
  <c r="L571" i="16"/>
  <c r="S571" i="16" s="1"/>
  <c r="L145" i="16"/>
  <c r="S145" i="16" s="1"/>
  <c r="K325" i="16"/>
  <c r="Q325" i="16" s="1"/>
  <c r="K239" i="16"/>
  <c r="Q239" i="16" s="1"/>
  <c r="K6" i="16"/>
  <c r="Q6" i="16" s="1"/>
  <c r="K357" i="16"/>
  <c r="Q357" i="16" s="1"/>
  <c r="K62" i="16"/>
  <c r="Q62" i="16" s="1"/>
  <c r="K64" i="16"/>
  <c r="Q64" i="16" s="1"/>
  <c r="K162" i="16"/>
  <c r="Q162" i="16" s="1"/>
  <c r="J31" i="16"/>
  <c r="R31" i="16" s="1"/>
  <c r="J421" i="16"/>
  <c r="R421" i="16" s="1"/>
  <c r="J468" i="16"/>
  <c r="R468" i="16" s="1"/>
  <c r="J571" i="16"/>
  <c r="R571" i="16" s="1"/>
  <c r="J122" i="16"/>
  <c r="R122" i="16" s="1"/>
  <c r="I547" i="16"/>
  <c r="I132" i="16"/>
  <c r="I62" i="16"/>
  <c r="I385" i="16"/>
  <c r="H233" i="16"/>
  <c r="H421" i="16"/>
  <c r="H182" i="16"/>
  <c r="H468" i="16"/>
  <c r="H363" i="16"/>
  <c r="P363" i="16" s="1"/>
  <c r="G82" i="16"/>
  <c r="G162" i="16"/>
  <c r="H476" i="16"/>
  <c r="O476" i="16"/>
  <c r="T476" i="16" s="1"/>
  <c r="H266" i="16"/>
  <c r="O266" i="16"/>
  <c r="T266" i="16" s="1"/>
  <c r="O31" i="16"/>
  <c r="T31" i="16" s="1"/>
  <c r="L51" i="16"/>
  <c r="S51" i="16" s="1"/>
  <c r="I51" i="16"/>
  <c r="P31" i="16"/>
  <c r="H83" i="16"/>
  <c r="I83" i="16"/>
  <c r="J83" i="16"/>
  <c r="R83" i="16" s="1"/>
  <c r="K83" i="16"/>
  <c r="Q83" i="16" s="1"/>
  <c r="K573" i="16"/>
  <c r="Q573" i="16" s="1"/>
  <c r="H573" i="16"/>
  <c r="N573" i="16"/>
  <c r="H364" i="16"/>
  <c r="P364" i="16" s="1"/>
  <c r="K364" i="16"/>
  <c r="Q364" i="16" s="1"/>
  <c r="L364" i="16"/>
  <c r="S364" i="16" s="1"/>
  <c r="M364" i="16"/>
  <c r="G433" i="16"/>
  <c r="I433" i="16"/>
  <c r="J433" i="16"/>
  <c r="R433" i="16" s="1"/>
  <c r="I301" i="16"/>
  <c r="H301" i="16"/>
  <c r="P301" i="16" s="1"/>
  <c r="G76" i="16"/>
  <c r="L76" i="16"/>
  <c r="S76" i="16" s="1"/>
  <c r="M76" i="16"/>
  <c r="G543" i="16"/>
  <c r="H543" i="16"/>
  <c r="P543" i="16" s="1"/>
  <c r="N543" i="16"/>
  <c r="I438" i="16"/>
  <c r="J438" i="16"/>
  <c r="R438" i="16" s="1"/>
  <c r="L438" i="16"/>
  <c r="S438" i="16" s="1"/>
  <c r="L357" i="16"/>
  <c r="S357" i="16" s="1"/>
  <c r="H357" i="16"/>
  <c r="N357" i="16"/>
  <c r="I520" i="16"/>
  <c r="G520" i="16"/>
  <c r="K520" i="16"/>
  <c r="Q520" i="16" s="1"/>
  <c r="H54" i="16"/>
  <c r="L54" i="16"/>
  <c r="S54" i="16" s="1"/>
  <c r="M54" i="16"/>
  <c r="G387" i="16"/>
  <c r="I387" i="16"/>
  <c r="J387" i="16"/>
  <c r="R387" i="16" s="1"/>
  <c r="G62" i="16"/>
  <c r="L62" i="16"/>
  <c r="S62" i="16" s="1"/>
  <c r="M62" i="16"/>
  <c r="G571" i="16"/>
  <c r="H571" i="16"/>
  <c r="N571" i="16"/>
  <c r="I64" i="16"/>
  <c r="L64" i="16"/>
  <c r="S64" i="16" s="1"/>
  <c r="G122" i="16"/>
  <c r="K122" i="16"/>
  <c r="Q122" i="16" s="1"/>
  <c r="I177" i="16"/>
  <c r="G177" i="16"/>
  <c r="J177" i="16"/>
  <c r="R177" i="16" s="1"/>
  <c r="G20" i="16"/>
  <c r="I20" i="16"/>
  <c r="I33" i="16"/>
  <c r="P33" i="16" s="1"/>
  <c r="H33" i="16"/>
  <c r="G294" i="16"/>
  <c r="L294" i="16"/>
  <c r="S294" i="16" s="1"/>
  <c r="I227" i="16"/>
  <c r="O227" i="16"/>
  <c r="T227" i="16" s="1"/>
  <c r="O239" i="16"/>
  <c r="T239" i="16" s="1"/>
  <c r="O92" i="16"/>
  <c r="T92" i="16" s="1"/>
  <c r="O7" i="16"/>
  <c r="T7" i="16" s="1"/>
  <c r="O301" i="16"/>
  <c r="T301" i="16" s="1"/>
  <c r="O182" i="16"/>
  <c r="T182" i="16" s="1"/>
  <c r="O438" i="16"/>
  <c r="T438" i="16" s="1"/>
  <c r="O54" i="16"/>
  <c r="T54" i="16" s="1"/>
  <c r="O62" i="16"/>
  <c r="T62" i="16" s="1"/>
  <c r="O385" i="16"/>
  <c r="T385" i="16" s="1"/>
  <c r="N31" i="16"/>
  <c r="N364" i="16"/>
  <c r="N182" i="16"/>
  <c r="N468" i="16"/>
  <c r="N62" i="16"/>
  <c r="N194" i="16"/>
  <c r="N363" i="16"/>
  <c r="M51" i="16"/>
  <c r="M49" i="16"/>
  <c r="M529" i="16"/>
  <c r="M138" i="16"/>
  <c r="M571" i="16"/>
  <c r="M294" i="16"/>
  <c r="L31" i="16"/>
  <c r="S31" i="16" s="1"/>
  <c r="L421" i="16"/>
  <c r="S421" i="16" s="1"/>
  <c r="L6" i="16"/>
  <c r="S6" i="16" s="1"/>
  <c r="L468" i="16"/>
  <c r="S468" i="16" s="1"/>
  <c r="L285" i="16"/>
  <c r="S285" i="16" s="1"/>
  <c r="L194" i="16"/>
  <c r="S194" i="16" s="1"/>
  <c r="L33" i="16"/>
  <c r="S33" i="16" s="1"/>
  <c r="K51" i="16"/>
  <c r="Q51" i="16" s="1"/>
  <c r="K49" i="16"/>
  <c r="Q49" i="16" s="1"/>
  <c r="K301" i="16"/>
  <c r="Q301" i="16" s="1"/>
  <c r="K543" i="16"/>
  <c r="Q543" i="16" s="1"/>
  <c r="K54" i="16"/>
  <c r="Q54" i="16" s="1"/>
  <c r="K68" i="16"/>
  <c r="Q68" i="16" s="1"/>
  <c r="K194" i="16"/>
  <c r="Q194" i="16" s="1"/>
  <c r="K33" i="16"/>
  <c r="Q33" i="16" s="1"/>
  <c r="K227" i="16"/>
  <c r="Q227" i="16" s="1"/>
  <c r="J6" i="16"/>
  <c r="R6" i="16" s="1"/>
  <c r="J357" i="16"/>
  <c r="R357" i="16" s="1"/>
  <c r="J62" i="16"/>
  <c r="R62" i="16" s="1"/>
  <c r="J162" i="16"/>
  <c r="R162" i="16" s="1"/>
  <c r="J227" i="16"/>
  <c r="R227" i="16" s="1"/>
  <c r="I239" i="16"/>
  <c r="I543" i="16"/>
  <c r="I54" i="16"/>
  <c r="P54" i="16" s="1"/>
  <c r="I82" i="16"/>
  <c r="I407" i="16"/>
  <c r="I294" i="16"/>
  <c r="H433" i="16"/>
  <c r="H6" i="16"/>
  <c r="H520" i="16"/>
  <c r="H68" i="16"/>
  <c r="H122" i="16"/>
  <c r="H294" i="16"/>
  <c r="G233" i="16"/>
  <c r="G573" i="16"/>
  <c r="G182" i="16"/>
  <c r="G138" i="16"/>
  <c r="G64" i="16"/>
  <c r="G363" i="16"/>
  <c r="G145" i="16"/>
  <c r="O547" i="16"/>
  <c r="T547" i="16" s="1"/>
  <c r="O49" i="16"/>
  <c r="T49" i="16" s="1"/>
  <c r="O364" i="16"/>
  <c r="T364" i="16" s="1"/>
  <c r="O494" i="16"/>
  <c r="T494" i="16" s="1"/>
  <c r="O319" i="16"/>
  <c r="T319" i="16" s="1"/>
  <c r="O468" i="16"/>
  <c r="T468" i="16" s="1"/>
  <c r="O387" i="16"/>
  <c r="T387" i="16" s="1"/>
  <c r="O64" i="16"/>
  <c r="T64" i="16" s="1"/>
  <c r="O162" i="16"/>
  <c r="T162" i="16" s="1"/>
  <c r="O294" i="16"/>
  <c r="T294" i="16" s="1"/>
  <c r="N433" i="16"/>
  <c r="N132" i="16"/>
  <c r="N54" i="16"/>
  <c r="N68" i="16"/>
  <c r="N122" i="16"/>
  <c r="N294" i="16"/>
  <c r="M31" i="16"/>
  <c r="M573" i="16"/>
  <c r="M182" i="16"/>
  <c r="M468" i="16"/>
  <c r="M285" i="16"/>
  <c r="M194" i="16"/>
  <c r="M162" i="16"/>
  <c r="L547" i="16"/>
  <c r="S547" i="16" s="1"/>
  <c r="L433" i="16"/>
  <c r="S433" i="16" s="1"/>
  <c r="L132" i="16"/>
  <c r="S132" i="16" s="1"/>
  <c r="L520" i="16"/>
  <c r="S520" i="16" s="1"/>
  <c r="L501" i="16"/>
  <c r="S501" i="16" s="1"/>
  <c r="L122" i="16"/>
  <c r="S122" i="16" s="1"/>
  <c r="L385" i="16"/>
  <c r="S385" i="16" s="1"/>
  <c r="K31" i="16"/>
  <c r="Q31" i="16" s="1"/>
  <c r="K421" i="16"/>
  <c r="Q421" i="16" s="1"/>
  <c r="K529" i="16"/>
  <c r="Q529" i="16" s="1"/>
  <c r="K438" i="16"/>
  <c r="Q438" i="16" s="1"/>
  <c r="K387" i="16"/>
  <c r="Q387" i="16" s="1"/>
  <c r="K501" i="16"/>
  <c r="Q501" i="16" s="1"/>
  <c r="K177" i="16"/>
  <c r="Q177" i="16" s="1"/>
  <c r="K385" i="16"/>
  <c r="Q385" i="16" s="1"/>
  <c r="K145" i="16"/>
  <c r="Q145" i="16" s="1"/>
  <c r="J325" i="16"/>
  <c r="R325" i="16" s="1"/>
  <c r="J239" i="16"/>
  <c r="R239" i="16" s="1"/>
  <c r="J543" i="16"/>
  <c r="R543" i="16" s="1"/>
  <c r="J520" i="16"/>
  <c r="R520" i="16" s="1"/>
  <c r="J64" i="16"/>
  <c r="R64" i="16" s="1"/>
  <c r="J20" i="16"/>
  <c r="R20" i="16" s="1"/>
  <c r="J145" i="16"/>
  <c r="R145" i="16" s="1"/>
  <c r="I49" i="16"/>
  <c r="I529" i="16"/>
  <c r="I187" i="16"/>
  <c r="I571" i="16"/>
  <c r="I162" i="16"/>
  <c r="I145" i="16"/>
  <c r="H325" i="16"/>
  <c r="H239" i="16"/>
  <c r="H187" i="16"/>
  <c r="H387" i="16"/>
  <c r="H501" i="16"/>
  <c r="H177" i="16"/>
  <c r="H572" i="16"/>
  <c r="G31" i="16"/>
  <c r="G364" i="16"/>
  <c r="G6" i="16"/>
  <c r="G357" i="16"/>
  <c r="G68" i="16"/>
  <c r="G194" i="16"/>
  <c r="G33" i="16"/>
  <c r="W374" i="18"/>
  <c r="V74" i="18"/>
  <c r="V37" i="18"/>
  <c r="W37" i="18"/>
  <c r="V397" i="18"/>
  <c r="W397" i="18"/>
  <c r="W451" i="18"/>
  <c r="X451" i="18" s="1"/>
  <c r="V53" i="18"/>
  <c r="W53" i="18"/>
  <c r="W267" i="18"/>
  <c r="X267" i="18" s="1"/>
  <c r="V82" i="18"/>
  <c r="V212" i="18"/>
  <c r="W212" i="18"/>
  <c r="W309" i="18"/>
  <c r="V264" i="18"/>
  <c r="V528" i="18"/>
  <c r="V185" i="18"/>
  <c r="V485" i="18"/>
  <c r="V540" i="18"/>
  <c r="W104" i="18"/>
  <c r="V509" i="18"/>
  <c r="V183" i="18"/>
  <c r="W70" i="18"/>
  <c r="X70" i="18" s="1"/>
  <c r="V310" i="18"/>
  <c r="V22" i="18"/>
  <c r="V145" i="18"/>
  <c r="V443" i="18"/>
  <c r="V123" i="18"/>
  <c r="V253" i="18"/>
  <c r="V388" i="18"/>
  <c r="V449" i="18"/>
  <c r="V329" i="18"/>
  <c r="W329" i="18"/>
  <c r="V377" i="18"/>
  <c r="V41" i="18"/>
  <c r="V95" i="18"/>
  <c r="V315" i="18"/>
  <c r="V223" i="18"/>
  <c r="V260" i="18"/>
  <c r="V280" i="18"/>
  <c r="W447" i="18"/>
  <c r="V343" i="18"/>
  <c r="V178" i="18"/>
  <c r="V43" i="18"/>
  <c r="V345" i="18"/>
  <c r="V67" i="18"/>
  <c r="W67" i="18"/>
  <c r="V513" i="18"/>
  <c r="V79" i="18"/>
  <c r="W79" i="18"/>
  <c r="W297" i="18"/>
  <c r="V27" i="18"/>
  <c r="W130" i="18"/>
  <c r="V278" i="18"/>
  <c r="W468" i="18"/>
  <c r="X468" i="18" s="1"/>
  <c r="V383" i="18"/>
  <c r="V416" i="18"/>
  <c r="V412" i="18"/>
  <c r="V479" i="18"/>
  <c r="V118" i="18"/>
  <c r="V29" i="18"/>
  <c r="V374" i="18"/>
  <c r="X374" i="18" s="1"/>
  <c r="W148" i="18"/>
  <c r="V483" i="18"/>
  <c r="V504" i="18"/>
  <c r="V233" i="18"/>
  <c r="W379" i="18"/>
  <c r="V445" i="18"/>
  <c r="W155" i="18"/>
  <c r="V338" i="18"/>
  <c r="W202" i="18"/>
  <c r="X202" i="18" s="1"/>
  <c r="V475" i="18"/>
  <c r="V289" i="18"/>
  <c r="V421" i="18"/>
  <c r="V257" i="18"/>
  <c r="V477" i="18"/>
  <c r="V153" i="18"/>
  <c r="V486" i="18"/>
  <c r="V234" i="18"/>
  <c r="V237" i="18"/>
  <c r="V355" i="18"/>
  <c r="V328" i="18"/>
  <c r="V484" i="18"/>
  <c r="V285" i="18"/>
  <c r="V177" i="18"/>
  <c r="V175" i="18"/>
  <c r="V213" i="18"/>
  <c r="V324" i="18"/>
  <c r="V351" i="18"/>
  <c r="V254" i="18"/>
  <c r="V44" i="18"/>
  <c r="Q401" i="18"/>
  <c r="V401" i="18"/>
  <c r="R356" i="18"/>
  <c r="W356" i="18"/>
  <c r="V361" i="18"/>
  <c r="W126" i="18"/>
  <c r="V60" i="18"/>
  <c r="W385" i="18"/>
  <c r="W406" i="18"/>
  <c r="W436" i="18"/>
  <c r="V357" i="18"/>
  <c r="W116" i="18"/>
  <c r="V154" i="18"/>
  <c r="W473" i="18"/>
  <c r="V168" i="18"/>
  <c r="W20" i="18"/>
  <c r="W456" i="18"/>
  <c r="V432" i="18"/>
  <c r="V110" i="18"/>
  <c r="W161" i="18"/>
  <c r="W75" i="18"/>
  <c r="V99" i="18"/>
  <c r="V537" i="18"/>
  <c r="W135" i="18"/>
  <c r="W303" i="18"/>
  <c r="W211" i="18"/>
  <c r="W133" i="18"/>
  <c r="W455" i="18"/>
  <c r="X455" i="18" s="1"/>
  <c r="V90" i="18"/>
  <c r="W90" i="18"/>
  <c r="W152" i="18"/>
  <c r="W340" i="18"/>
  <c r="W466" i="18"/>
  <c r="W157" i="18"/>
  <c r="X157" i="18" s="1"/>
  <c r="W246" i="18"/>
  <c r="W496" i="18"/>
  <c r="W40" i="18"/>
  <c r="X40" i="18" s="1"/>
  <c r="W405" i="18"/>
  <c r="W227" i="18"/>
  <c r="V87" i="18"/>
  <c r="W488" i="18"/>
  <c r="X488" i="18" s="1"/>
  <c r="W470" i="18"/>
  <c r="X470" i="18" s="1"/>
  <c r="V384" i="18"/>
  <c r="V112" i="18"/>
  <c r="W283" i="18"/>
  <c r="X283" i="18" s="1"/>
  <c r="W535" i="18"/>
  <c r="X535" i="18" s="1"/>
  <c r="W395" i="18"/>
  <c r="W485" i="18"/>
  <c r="W268" i="18"/>
  <c r="V224" i="18"/>
  <c r="W540" i="18"/>
  <c r="W146" i="18"/>
  <c r="X146" i="18" s="1"/>
  <c r="W301" i="18"/>
  <c r="X301" i="18" s="1"/>
  <c r="V144" i="18"/>
  <c r="V38" i="18"/>
  <c r="W392" i="18"/>
  <c r="W208" i="18"/>
  <c r="X208" i="18" s="1"/>
  <c r="V498" i="18"/>
  <c r="W10" i="18"/>
  <c r="W58" i="18"/>
  <c r="X58" i="18" s="1"/>
  <c r="V104" i="18"/>
  <c r="X104" i="18" s="1"/>
  <c r="W530" i="18"/>
  <c r="V298" i="18"/>
  <c r="V96" i="18"/>
  <c r="X96" i="18" s="1"/>
  <c r="V85" i="18"/>
  <c r="W174" i="18"/>
  <c r="X174" i="18" s="1"/>
  <c r="W210" i="18"/>
  <c r="W523" i="18"/>
  <c r="X523" i="18" s="1"/>
  <c r="V491" i="18"/>
  <c r="W400" i="18"/>
  <c r="V446" i="18"/>
  <c r="W422" i="18"/>
  <c r="X422" i="18" s="1"/>
  <c r="V71" i="18"/>
  <c r="W427" i="18"/>
  <c r="V341" i="18"/>
  <c r="V63" i="18"/>
  <c r="V36" i="18"/>
  <c r="V476" i="18"/>
  <c r="W69" i="18"/>
  <c r="W171" i="18"/>
  <c r="W167" i="18"/>
  <c r="V385" i="18"/>
  <c r="W346" i="18"/>
  <c r="W506" i="18"/>
  <c r="V116" i="18"/>
  <c r="V321" i="18"/>
  <c r="W168" i="18"/>
  <c r="W134" i="18"/>
  <c r="W432" i="18"/>
  <c r="W110" i="18"/>
  <c r="W401" i="18"/>
  <c r="W292" i="18"/>
  <c r="W99" i="18"/>
  <c r="W537" i="18"/>
  <c r="W141" i="18"/>
  <c r="W223" i="18"/>
  <c r="W204" i="18"/>
  <c r="W14" i="18"/>
  <c r="X14" i="18" s="1"/>
  <c r="W502" i="18"/>
  <c r="W250" i="18"/>
  <c r="W330" i="18"/>
  <c r="W28" i="18"/>
  <c r="W371" i="18"/>
  <c r="W387" i="18"/>
  <c r="W138" i="18"/>
  <c r="W402" i="18"/>
  <c r="W222" i="18"/>
  <c r="W344" i="18"/>
  <c r="W137" i="18"/>
  <c r="W95" i="18"/>
  <c r="W424" i="18"/>
  <c r="W277" i="18"/>
  <c r="W307" i="18"/>
  <c r="W514" i="18"/>
  <c r="W165" i="18"/>
  <c r="W417" i="18"/>
  <c r="Q200" i="18"/>
  <c r="V200" i="18"/>
  <c r="W77" i="18"/>
  <c r="W187" i="18"/>
  <c r="W494" i="18"/>
  <c r="W191" i="18"/>
  <c r="W73" i="18"/>
  <c r="W242" i="18"/>
  <c r="W483" i="18"/>
  <c r="W61" i="18"/>
  <c r="W169" i="18"/>
  <c r="X169" i="18" s="1"/>
  <c r="W500" i="18"/>
  <c r="W504" i="18"/>
  <c r="W233" i="18"/>
  <c r="V530" i="18"/>
  <c r="X530" i="18" s="1"/>
  <c r="W106" i="18"/>
  <c r="X106" i="18" s="1"/>
  <c r="W151" i="18"/>
  <c r="W359" i="18"/>
  <c r="W509" i="18"/>
  <c r="W445" i="18"/>
  <c r="W529" i="18"/>
  <c r="W183" i="18"/>
  <c r="V166" i="18"/>
  <c r="W476" i="18"/>
  <c r="V69" i="18"/>
  <c r="V192" i="18"/>
  <c r="W162" i="18"/>
  <c r="W316" i="18"/>
  <c r="W145" i="18"/>
  <c r="W205" i="18"/>
  <c r="W338" i="18"/>
  <c r="W443" i="18"/>
  <c r="V230" i="18"/>
  <c r="W25" i="18"/>
  <c r="V336" i="18"/>
  <c r="V410" i="18"/>
  <c r="V375" i="18"/>
  <c r="W375" i="18"/>
  <c r="W315" i="18"/>
  <c r="W251" i="18"/>
  <c r="X251" i="18" s="1"/>
  <c r="W60" i="18"/>
  <c r="V506" i="18"/>
  <c r="W391" i="18"/>
  <c r="X391" i="18" s="1"/>
  <c r="W357" i="18"/>
  <c r="W248" i="18"/>
  <c r="W154" i="18"/>
  <c r="W389" i="18"/>
  <c r="W321" i="18"/>
  <c r="W532" i="18"/>
  <c r="W465" i="18"/>
  <c r="W108" i="18"/>
  <c r="V134" i="18"/>
  <c r="X134" i="18" s="1"/>
  <c r="W7" i="18"/>
  <c r="X7" i="18" s="1"/>
  <c r="V265" i="18"/>
  <c r="W265" i="18"/>
  <c r="W333" i="18"/>
  <c r="W352" i="18"/>
  <c r="W398" i="18"/>
  <c r="W2" i="18"/>
  <c r="W435" i="18"/>
  <c r="W101" i="18"/>
  <c r="V142" i="18"/>
  <c r="V275" i="18"/>
  <c r="V46" i="18"/>
  <c r="X46" i="18" s="1"/>
  <c r="W511" i="18"/>
  <c r="X511" i="18" s="1"/>
  <c r="W254" i="18"/>
  <c r="V219" i="18"/>
  <c r="W219" i="18"/>
  <c r="W44" i="18"/>
  <c r="V524" i="18"/>
  <c r="W524" i="18"/>
  <c r="W270" i="18"/>
  <c r="W172" i="18"/>
  <c r="W536" i="18"/>
  <c r="W39" i="18"/>
  <c r="V204" i="18"/>
  <c r="V59" i="18"/>
  <c r="V300" i="18"/>
  <c r="W300" i="18"/>
  <c r="V250" i="18"/>
  <c r="X250" i="18" s="1"/>
  <c r="W380" i="18"/>
  <c r="W124" i="18"/>
  <c r="V330" i="18"/>
  <c r="V381" i="18"/>
  <c r="W538" i="18"/>
  <c r="V28" i="18"/>
  <c r="X28" i="18" s="1"/>
  <c r="V371" i="18"/>
  <c r="X371" i="18" s="1"/>
  <c r="V50" i="18"/>
  <c r="W50" i="18"/>
  <c r="V387" i="18"/>
  <c r="V138" i="18"/>
  <c r="V402" i="18"/>
  <c r="W353" i="18"/>
  <c r="W181" i="18"/>
  <c r="W322" i="18"/>
  <c r="W119" i="18"/>
  <c r="W348" i="18"/>
  <c r="V262" i="18"/>
  <c r="W262" i="18"/>
  <c r="V222" i="18"/>
  <c r="W24" i="18"/>
  <c r="V344" i="18"/>
  <c r="V137" i="18"/>
  <c r="W412" i="18"/>
  <c r="V372" i="18"/>
  <c r="W372" i="18"/>
  <c r="W479" i="18"/>
  <c r="V386" i="18"/>
  <c r="W386" i="18"/>
  <c r="V62" i="18"/>
  <c r="W62" i="18"/>
  <c r="W118" i="18"/>
  <c r="W225" i="18"/>
  <c r="V424" i="18"/>
  <c r="W462" i="18"/>
  <c r="W214" i="18"/>
  <c r="X214" i="18" s="1"/>
  <c r="V307" i="18"/>
  <c r="X307" i="18" s="1"/>
  <c r="V514" i="18"/>
  <c r="X514" i="18" s="1"/>
  <c r="W23" i="18"/>
  <c r="W284" i="18"/>
  <c r="X284" i="18" s="1"/>
  <c r="W29" i="18"/>
  <c r="X29" i="18" s="1"/>
  <c r="V417" i="18"/>
  <c r="V442" i="18"/>
  <c r="W442" i="18"/>
  <c r="W31" i="18"/>
  <c r="W112" i="18"/>
  <c r="W453" i="18"/>
  <c r="X453" i="18" s="1"/>
  <c r="W113" i="18"/>
  <c r="X113" i="18" s="1"/>
  <c r="W373" i="18"/>
  <c r="V291" i="18"/>
  <c r="V519" i="18"/>
  <c r="W200" i="18"/>
  <c r="W149" i="18"/>
  <c r="V77" i="18"/>
  <c r="V452" i="18"/>
  <c r="W452" i="18"/>
  <c r="V187" i="18"/>
  <c r="W444" i="18"/>
  <c r="V395" i="18"/>
  <c r="X395" i="18" s="1"/>
  <c r="V494" i="18"/>
  <c r="V191" i="18"/>
  <c r="X191" i="18" s="1"/>
  <c r="V73" i="18"/>
  <c r="V242" i="18"/>
  <c r="V268" i="18"/>
  <c r="W492" i="18"/>
  <c r="X492" i="18" s="1"/>
  <c r="R105" i="18"/>
  <c r="W105" i="18"/>
  <c r="W144" i="18"/>
  <c r="W38" i="18"/>
  <c r="V61" i="18"/>
  <c r="X61" i="18" s="1"/>
  <c r="V392" i="18"/>
  <c r="W508" i="18"/>
  <c r="W189" i="18"/>
  <c r="X189" i="18" s="1"/>
  <c r="W518" i="18"/>
  <c r="W74" i="18"/>
  <c r="W298" i="18"/>
  <c r="W85" i="18"/>
  <c r="V151" i="18"/>
  <c r="W515" i="18"/>
  <c r="V210" i="18"/>
  <c r="W450" i="18"/>
  <c r="W327" i="18"/>
  <c r="W364" i="18"/>
  <c r="W482" i="18"/>
  <c r="W446" i="18"/>
  <c r="W8" i="18"/>
  <c r="W18" i="18"/>
  <c r="W71" i="18"/>
  <c r="W35" i="18"/>
  <c r="W17" i="18"/>
  <c r="X17" i="18" s="1"/>
  <c r="V51" i="18"/>
  <c r="W192" i="18"/>
  <c r="V162" i="18"/>
  <c r="V239" i="18"/>
  <c r="W196" i="18"/>
  <c r="W495" i="18"/>
  <c r="X495" i="18" s="1"/>
  <c r="V404" i="18"/>
  <c r="X404" i="18" s="1"/>
  <c r="W280" i="18"/>
  <c r="V346" i="18"/>
  <c r="X346" i="18" s="1"/>
  <c r="Q19" i="18"/>
  <c r="V19" i="18"/>
  <c r="W19" i="18"/>
  <c r="V436" i="18"/>
  <c r="X436" i="18" s="1"/>
  <c r="W343" i="18"/>
  <c r="W178" i="18"/>
  <c r="V497" i="18"/>
  <c r="W43" i="18"/>
  <c r="V389" i="18"/>
  <c r="W345" i="18"/>
  <c r="V465" i="18"/>
  <c r="X465" i="18" s="1"/>
  <c r="W150" i="18"/>
  <c r="X150" i="18" s="1"/>
  <c r="V456" i="18"/>
  <c r="W102" i="18"/>
  <c r="W232" i="18"/>
  <c r="X232" i="18" s="1"/>
  <c r="W528" i="18"/>
  <c r="V333" i="18"/>
  <c r="X333" i="18" s="1"/>
  <c r="W513" i="18"/>
  <c r="W27" i="18"/>
  <c r="W278" i="18"/>
  <c r="W142" i="18"/>
  <c r="W215" i="18"/>
  <c r="W275" i="18"/>
  <c r="W437" i="18"/>
  <c r="V161" i="18"/>
  <c r="X161" i="18" s="1"/>
  <c r="V75" i="18"/>
  <c r="X75" i="18" s="1"/>
  <c r="W259" i="18"/>
  <c r="W467" i="18"/>
  <c r="X467" i="18" s="1"/>
  <c r="W160" i="18"/>
  <c r="X160" i="18" s="1"/>
  <c r="W383" i="18"/>
  <c r="W331" i="18"/>
  <c r="V81" i="18"/>
  <c r="W81" i="18"/>
  <c r="W365" i="18"/>
  <c r="X365" i="18" s="1"/>
  <c r="V12" i="18"/>
  <c r="W12" i="18"/>
  <c r="W59" i="18"/>
  <c r="W533" i="18"/>
  <c r="V135" i="18"/>
  <c r="W158" i="18"/>
  <c r="V124" i="18"/>
  <c r="W203" i="18"/>
  <c r="W184" i="18"/>
  <c r="W54" i="18"/>
  <c r="W381" i="18"/>
  <c r="V538" i="18"/>
  <c r="X538" i="18" s="1"/>
  <c r="W360" i="18"/>
  <c r="W294" i="18"/>
  <c r="V181" i="18"/>
  <c r="V322" i="18"/>
  <c r="V199" i="18"/>
  <c r="W199" i="18"/>
  <c r="W279" i="18"/>
  <c r="W293" i="18"/>
  <c r="W416" i="18"/>
  <c r="V241" i="18"/>
  <c r="W241" i="18"/>
  <c r="W464" i="18"/>
  <c r="W260" i="18"/>
  <c r="V225" i="18"/>
  <c r="W299" i="18"/>
  <c r="X299" i="18" s="1"/>
  <c r="W305" i="18"/>
  <c r="V462" i="18"/>
  <c r="V23" i="18"/>
  <c r="X23" i="18" s="1"/>
  <c r="W87" i="18"/>
  <c r="V165" i="18"/>
  <c r="W243" i="18"/>
  <c r="W198" i="18"/>
  <c r="W541" i="18"/>
  <c r="W527" i="18"/>
  <c r="V332" i="18"/>
  <c r="W332" i="18"/>
  <c r="W510" i="18"/>
  <c r="X510" i="18" s="1"/>
  <c r="V31" i="18"/>
  <c r="X31" i="18" s="1"/>
  <c r="W384" i="18"/>
  <c r="W430" i="18"/>
  <c r="W291" i="18"/>
  <c r="V426" i="18"/>
  <c r="W426" i="18"/>
  <c r="W493" i="18"/>
  <c r="W197" i="18"/>
  <c r="W272" i="18"/>
  <c r="W531" i="18"/>
  <c r="V149" i="18"/>
  <c r="V287" i="18"/>
  <c r="W287" i="18"/>
  <c r="V444" i="18"/>
  <c r="X444" i="18" s="1"/>
  <c r="W97" i="18"/>
  <c r="X97" i="18" s="1"/>
  <c r="W57" i="18"/>
  <c r="X57" i="18" s="1"/>
  <c r="W224" i="18"/>
  <c r="W499" i="18"/>
  <c r="V518" i="18"/>
  <c r="X518" i="18" s="1"/>
  <c r="W498" i="18"/>
  <c r="V500" i="18"/>
  <c r="V10" i="18"/>
  <c r="W252" i="18"/>
  <c r="V515" i="18"/>
  <c r="W83" i="18"/>
  <c r="V318" i="18"/>
  <c r="W491" i="18"/>
  <c r="V359" i="18"/>
  <c r="X359" i="18" s="1"/>
  <c r="V400" i="18"/>
  <c r="X400" i="18" s="1"/>
  <c r="V529" i="18"/>
  <c r="V364" i="18"/>
  <c r="X364" i="18" s="1"/>
  <c r="V482" i="18"/>
  <c r="X482" i="18" s="1"/>
  <c r="V8" i="18"/>
  <c r="X8" i="18" s="1"/>
  <c r="V35" i="18"/>
  <c r="V427" i="18"/>
  <c r="X427" i="18" s="1"/>
  <c r="W341" i="18"/>
  <c r="W166" i="18"/>
  <c r="W63" i="18"/>
  <c r="W350" i="18"/>
  <c r="W36" i="18"/>
  <c r="V171" i="18"/>
  <c r="V176" i="18"/>
  <c r="W240" i="18"/>
  <c r="W325" i="18"/>
  <c r="W471" i="18"/>
  <c r="W390" i="18"/>
  <c r="W337" i="18"/>
  <c r="V273" i="18"/>
  <c r="W469" i="18"/>
  <c r="V409" i="18"/>
  <c r="W64" i="18"/>
  <c r="X64" i="18" s="1"/>
  <c r="V501" i="18"/>
  <c r="W439" i="18"/>
  <c r="W263" i="18"/>
  <c r="V539" i="18"/>
  <c r="V4" i="18"/>
  <c r="V302" i="18"/>
  <c r="V342" i="18"/>
  <c r="V255" i="18"/>
  <c r="V180" i="18"/>
  <c r="V522" i="18"/>
  <c r="V55" i="18"/>
  <c r="V163" i="18"/>
  <c r="W475" i="18"/>
  <c r="V403" i="18"/>
  <c r="W403" i="18"/>
  <c r="V286" i="18"/>
  <c r="V76" i="18"/>
  <c r="W289" i="18"/>
  <c r="V147" i="18"/>
  <c r="V434" i="18"/>
  <c r="V363" i="18"/>
  <c r="V420" i="18"/>
  <c r="W421" i="18"/>
  <c r="W525" i="18"/>
  <c r="W257" i="18"/>
  <c r="V228" i="18"/>
  <c r="W358" i="18"/>
  <c r="V347" i="18"/>
  <c r="W477" i="18"/>
  <c r="W125" i="18"/>
  <c r="X125" i="18" s="1"/>
  <c r="V107" i="18"/>
  <c r="W107" i="18"/>
  <c r="V319" i="18"/>
  <c r="W319" i="18"/>
  <c r="W486" i="18"/>
  <c r="V129" i="18"/>
  <c r="W129" i="18"/>
  <c r="W234" i="18"/>
  <c r="V94" i="18"/>
  <c r="W94" i="18"/>
  <c r="W86" i="18"/>
  <c r="V190" i="18"/>
  <c r="W190" i="18"/>
  <c r="W123" i="18"/>
  <c r="W48" i="18"/>
  <c r="V170" i="18"/>
  <c r="W132" i="18"/>
  <c r="X132" i="18" s="1"/>
  <c r="W285" i="18"/>
  <c r="W378" i="18"/>
  <c r="V235" i="18"/>
  <c r="V100" i="18"/>
  <c r="W175" i="18"/>
  <c r="V195" i="18"/>
  <c r="W213" i="18"/>
  <c r="V249" i="18"/>
  <c r="W324" i="18"/>
  <c r="V88" i="18"/>
  <c r="V461" i="18"/>
  <c r="W415" i="18"/>
  <c r="V131" i="18"/>
  <c r="W276" i="18"/>
  <c r="V534" i="18"/>
  <c r="W288" i="18"/>
  <c r="W351" i="18"/>
  <c r="W320" i="18"/>
  <c r="V159" i="18"/>
  <c r="V458" i="18"/>
  <c r="V231" i="18"/>
  <c r="V56" i="18"/>
  <c r="W139" i="18"/>
  <c r="V179" i="18"/>
  <c r="V209" i="18"/>
  <c r="V136" i="18"/>
  <c r="V259" i="18"/>
  <c r="X259" i="18" s="1"/>
  <c r="V532" i="18"/>
  <c r="V277" i="18"/>
  <c r="V305" i="18"/>
  <c r="V293" i="18"/>
  <c r="X293" i="18" s="1"/>
  <c r="V33" i="18"/>
  <c r="V309" i="18"/>
  <c r="X309" i="18" s="1"/>
  <c r="V316" i="18"/>
  <c r="X316" i="18" s="1"/>
  <c r="W176" i="18"/>
  <c r="V240" i="18"/>
  <c r="V471" i="18"/>
  <c r="V26" i="18"/>
  <c r="W448" i="18"/>
  <c r="W457" i="18"/>
  <c r="W244" i="18"/>
  <c r="W281" i="18"/>
  <c r="W156" i="18"/>
  <c r="W271" i="18"/>
  <c r="W9" i="18"/>
  <c r="W409" i="18"/>
  <c r="W282" i="18"/>
  <c r="V11" i="18"/>
  <c r="V368" i="18"/>
  <c r="W127" i="18"/>
  <c r="W366" i="18"/>
  <c r="W411" i="18"/>
  <c r="W317" i="18"/>
  <c r="W266" i="18"/>
  <c r="W314" i="18"/>
  <c r="V478" i="18"/>
  <c r="V245" i="18"/>
  <c r="V334" i="18"/>
  <c r="W217" i="18"/>
  <c r="X217" i="18" s="1"/>
  <c r="W463" i="18"/>
  <c r="W304" i="18"/>
  <c r="W147" i="18"/>
  <c r="W193" i="18"/>
  <c r="W186" i="18"/>
  <c r="W362" i="18"/>
  <c r="V34" i="18"/>
  <c r="W34" i="18"/>
  <c r="W103" i="18"/>
  <c r="X103" i="18" s="1"/>
  <c r="V47" i="18"/>
  <c r="W47" i="18"/>
  <c r="W207" i="18"/>
  <c r="X207" i="18" s="1"/>
  <c r="W480" i="18"/>
  <c r="W237" i="18"/>
  <c r="W80" i="18"/>
  <c r="W33" i="18"/>
  <c r="W489" i="18"/>
  <c r="X489" i="18" s="1"/>
  <c r="V143" i="18"/>
  <c r="W143" i="18"/>
  <c r="W328" i="18"/>
  <c r="W419" i="18"/>
  <c r="W170" i="18"/>
  <c r="W474" i="18"/>
  <c r="X474" i="18" s="1"/>
  <c r="R30" i="18"/>
  <c r="W30" i="18"/>
  <c r="X30" i="18" s="1"/>
  <c r="W393" i="18"/>
  <c r="V238" i="18"/>
  <c r="W238" i="18"/>
  <c r="V378" i="18"/>
  <c r="W290" i="18"/>
  <c r="X290" i="18" s="1"/>
  <c r="W177" i="18"/>
  <c r="V517" i="18"/>
  <c r="W517" i="18"/>
  <c r="V114" i="18"/>
  <c r="W114" i="18"/>
  <c r="W519" i="18"/>
  <c r="W295" i="18"/>
  <c r="W520" i="18"/>
  <c r="V65" i="18"/>
  <c r="W65" i="18"/>
  <c r="W440" i="18"/>
  <c r="W308" i="18"/>
  <c r="W68" i="18"/>
  <c r="V415" i="18"/>
  <c r="W516" i="18"/>
  <c r="W326" i="18"/>
  <c r="W52" i="18"/>
  <c r="V487" i="18"/>
  <c r="W45" i="18"/>
  <c r="W460" i="18"/>
  <c r="W121" i="18"/>
  <c r="W236" i="18"/>
  <c r="V320" i="18"/>
  <c r="W247" i="18"/>
  <c r="V92" i="18"/>
  <c r="W256" i="18"/>
  <c r="W335" i="18"/>
  <c r="V5" i="18"/>
  <c r="V454" i="18"/>
  <c r="V102" i="18"/>
  <c r="X102" i="18" s="1"/>
  <c r="W376" i="18"/>
  <c r="X376" i="18" s="1"/>
  <c r="V270" i="18"/>
  <c r="V141" i="18"/>
  <c r="V502" i="18"/>
  <c r="W49" i="18"/>
  <c r="X49" i="18" s="1"/>
  <c r="V348" i="18"/>
  <c r="V24" i="18"/>
  <c r="V269" i="18"/>
  <c r="W51" i="18"/>
  <c r="W22" i="18"/>
  <c r="W313" i="18"/>
  <c r="X313" i="18" s="1"/>
  <c r="V390" i="18"/>
  <c r="X390" i="18" s="1"/>
  <c r="V337" i="18"/>
  <c r="W26" i="18"/>
  <c r="V448" i="18"/>
  <c r="W230" i="18"/>
  <c r="W122" i="18"/>
  <c r="V244" i="18"/>
  <c r="X244" i="18" s="1"/>
  <c r="V25" i="18"/>
  <c r="X25" i="18" s="1"/>
  <c r="W336" i="18"/>
  <c r="W273" i="18"/>
  <c r="V281" i="18"/>
  <c r="V9" i="18"/>
  <c r="V469" i="18"/>
  <c r="X469" i="18" s="1"/>
  <c r="W410" i="18"/>
  <c r="W261" i="18"/>
  <c r="W501" i="18"/>
  <c r="W221" i="18"/>
  <c r="V282" i="18"/>
  <c r="W11" i="18"/>
  <c r="V263" i="18"/>
  <c r="V366" i="18"/>
  <c r="X366" i="18" s="1"/>
  <c r="W4" i="18"/>
  <c r="W342" i="18"/>
  <c r="W255" i="18"/>
  <c r="W323" i="18"/>
  <c r="W522" i="18"/>
  <c r="W245" i="18"/>
  <c r="W163" i="18"/>
  <c r="W117" i="18"/>
  <c r="W201" i="18"/>
  <c r="W434" i="18"/>
  <c r="W512" i="18"/>
  <c r="W438" i="18"/>
  <c r="W431" i="18"/>
  <c r="W173" i="18"/>
  <c r="W220" i="18"/>
  <c r="X220" i="18" s="1"/>
  <c r="W91" i="18"/>
  <c r="W369" i="18"/>
  <c r="X369" i="18" s="1"/>
  <c r="W82" i="18"/>
  <c r="W370" i="18"/>
  <c r="W21" i="18"/>
  <c r="W425" i="18"/>
  <c r="V229" i="18"/>
  <c r="W229" i="18"/>
  <c r="V393" i="18"/>
  <c r="W396" i="18"/>
  <c r="W408" i="18"/>
  <c r="V295" i="18"/>
  <c r="W274" i="18"/>
  <c r="V520" i="18"/>
  <c r="V308" i="18"/>
  <c r="W6" i="18"/>
  <c r="W131" i="18"/>
  <c r="V276" i="18"/>
  <c r="W226" i="18"/>
  <c r="V288" i="18"/>
  <c r="V52" i="18"/>
  <c r="W182" i="18"/>
  <c r="W115" i="18"/>
  <c r="V460" i="18"/>
  <c r="V121" i="18"/>
  <c r="V236" i="18"/>
  <c r="W41" i="18"/>
  <c r="W413" i="18"/>
  <c r="W231" i="18"/>
  <c r="W56" i="18"/>
  <c r="V139" i="18"/>
  <c r="W179" i="18"/>
  <c r="W136" i="18"/>
  <c r="W5" i="18"/>
  <c r="W13" i="18"/>
  <c r="W454" i="18"/>
  <c r="W218" i="18"/>
  <c r="V356" i="18"/>
  <c r="V20" i="18"/>
  <c r="V292" i="18"/>
  <c r="V101" i="18"/>
  <c r="X101" i="18" s="1"/>
  <c r="V472" i="18"/>
  <c r="V216" i="18"/>
  <c r="V304" i="18"/>
  <c r="V370" i="18"/>
  <c r="W368" i="18"/>
  <c r="W539" i="18"/>
  <c r="W302" i="18"/>
  <c r="W180" i="18"/>
  <c r="W478" i="18"/>
  <c r="W55" i="18"/>
  <c r="V117" i="18"/>
  <c r="W312" i="18"/>
  <c r="V201" i="18"/>
  <c r="X201" i="18" s="1"/>
  <c r="W286" i="18"/>
  <c r="W76" i="18"/>
  <c r="W363" i="18"/>
  <c r="W420" i="18"/>
  <c r="W490" i="18"/>
  <c r="X490" i="18" s="1"/>
  <c r="V512" i="18"/>
  <c r="X512" i="18" s="1"/>
  <c r="W228" i="18"/>
  <c r="V438" i="18"/>
  <c r="W347" i="18"/>
  <c r="V362" i="18"/>
  <c r="V173" i="18"/>
  <c r="W153" i="18"/>
  <c r="X153" i="18" s="1"/>
  <c r="W3" i="18"/>
  <c r="W185" i="18"/>
  <c r="V91" i="18"/>
  <c r="X91" i="18" s="1"/>
  <c r="W98" i="18"/>
  <c r="W269" i="18"/>
  <c r="W355" i="18"/>
  <c r="V433" i="18"/>
  <c r="W433" i="18"/>
  <c r="W253" i="18"/>
  <c r="W484" i="18"/>
  <c r="W388" i="18"/>
  <c r="R449" i="18"/>
  <c r="W449" i="18"/>
  <c r="W306" i="18"/>
  <c r="X306" i="18" s="1"/>
  <c r="V425" i="18"/>
  <c r="W414" i="18"/>
  <c r="X414" i="18" s="1"/>
  <c r="W428" i="18"/>
  <c r="W367" i="18"/>
  <c r="X367" i="18" s="1"/>
  <c r="V396" i="18"/>
  <c r="V93" i="18"/>
  <c r="W93" i="18"/>
  <c r="W235" i="18"/>
  <c r="W100" i="18"/>
  <c r="V408" i="18"/>
  <c r="W195" i="18"/>
  <c r="W249" i="18"/>
  <c r="V274" i="18"/>
  <c r="X274" i="18" s="1"/>
  <c r="W88" i="18"/>
  <c r="V440" i="18"/>
  <c r="X440" i="18" s="1"/>
  <c r="W461" i="18"/>
  <c r="W377" i="18"/>
  <c r="V68" i="18"/>
  <c r="V6" i="18"/>
  <c r="V516" i="18"/>
  <c r="W534" i="18"/>
  <c r="V326" i="18"/>
  <c r="V226" i="18"/>
  <c r="X226" i="18" s="1"/>
  <c r="W487" i="18"/>
  <c r="V182" i="18"/>
  <c r="V115" i="18"/>
  <c r="W159" i="18"/>
  <c r="V413" i="18"/>
  <c r="X413" i="18" s="1"/>
  <c r="V247" i="18"/>
  <c r="W458" i="18"/>
  <c r="W92" i="18"/>
  <c r="V256" i="18"/>
  <c r="W209" i="18"/>
  <c r="V335" i="18"/>
  <c r="X335" i="18" s="1"/>
  <c r="V13" i="18"/>
  <c r="X13" i="18" s="1"/>
  <c r="V218" i="18"/>
  <c r="V406" i="18"/>
  <c r="X406" i="18" s="1"/>
  <c r="V394" i="18"/>
  <c r="V311" i="18"/>
  <c r="V215" i="18"/>
  <c r="V437" i="18"/>
  <c r="V331" i="18"/>
  <c r="X331" i="18" s="1"/>
  <c r="V203" i="18"/>
  <c r="V54" i="18"/>
  <c r="V119" i="18"/>
  <c r="V133" i="18"/>
  <c r="V380" i="18"/>
  <c r="V86" i="18"/>
  <c r="X86" i="18" s="1"/>
  <c r="V21" i="18"/>
  <c r="X21" i="18" s="1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P573" i="16"/>
  <c r="P357" i="16"/>
  <c r="P216" i="16"/>
  <c r="O233" i="16"/>
  <c r="T233" i="16" s="1"/>
  <c r="O107" i="16"/>
  <c r="T107" i="16" s="1"/>
  <c r="O83" i="16"/>
  <c r="T83" i="16" s="1"/>
  <c r="O421" i="16"/>
  <c r="T421" i="16" s="1"/>
  <c r="O500" i="16"/>
  <c r="T500" i="16" s="1"/>
  <c r="O529" i="16"/>
  <c r="T529" i="16" s="1"/>
  <c r="O6" i="16"/>
  <c r="T6" i="16" s="1"/>
  <c r="O376" i="16"/>
  <c r="T376" i="16" s="1"/>
  <c r="O138" i="16"/>
  <c r="T138" i="16" s="1"/>
  <c r="O520" i="16"/>
  <c r="T520" i="16" s="1"/>
  <c r="O158" i="16"/>
  <c r="T158" i="16" s="1"/>
  <c r="O285" i="16"/>
  <c r="T285" i="16" s="1"/>
  <c r="O501" i="16"/>
  <c r="T501" i="16" s="1"/>
  <c r="O169" i="16"/>
  <c r="T169" i="16" s="1"/>
  <c r="O194" i="16"/>
  <c r="T194" i="16" s="1"/>
  <c r="O177" i="16"/>
  <c r="T177" i="16" s="1"/>
  <c r="O33" i="16"/>
  <c r="T33" i="16" s="1"/>
  <c r="O572" i="16"/>
  <c r="T572" i="16" s="1"/>
  <c r="N233" i="16"/>
  <c r="N325" i="16"/>
  <c r="N421" i="16"/>
  <c r="N301" i="16"/>
  <c r="N6" i="16"/>
  <c r="N438" i="16"/>
  <c r="N520" i="16"/>
  <c r="N501" i="16"/>
  <c r="N64" i="16"/>
  <c r="N177" i="16"/>
  <c r="N33" i="16"/>
  <c r="N572" i="16"/>
  <c r="M233" i="16"/>
  <c r="M325" i="16"/>
  <c r="M421" i="16"/>
  <c r="M301" i="16"/>
  <c r="M6" i="16"/>
  <c r="M438" i="16"/>
  <c r="M520" i="16"/>
  <c r="M501" i="16"/>
  <c r="M64" i="16"/>
  <c r="M177" i="16"/>
  <c r="M363" i="16"/>
  <c r="M572" i="16"/>
  <c r="L573" i="16"/>
  <c r="S573" i="16" s="1"/>
  <c r="L216" i="16"/>
  <c r="S216" i="16" s="1"/>
  <c r="L407" i="16"/>
  <c r="S407" i="16" s="1"/>
  <c r="L363" i="16"/>
  <c r="S363" i="16" s="1"/>
  <c r="L572" i="16"/>
  <c r="S572" i="16" s="1"/>
  <c r="K77" i="16"/>
  <c r="Q77" i="16" s="1"/>
  <c r="K433" i="16"/>
  <c r="Q433" i="16" s="1"/>
  <c r="K76" i="16"/>
  <c r="Q76" i="16" s="1"/>
  <c r="K132" i="16"/>
  <c r="Q132" i="16" s="1"/>
  <c r="K138" i="16"/>
  <c r="Q138" i="16" s="1"/>
  <c r="K266" i="16"/>
  <c r="Q266" i="16" s="1"/>
  <c r="K369" i="16"/>
  <c r="Q369" i="16" s="1"/>
  <c r="K216" i="16"/>
  <c r="Q216" i="16" s="1"/>
  <c r="K407" i="16"/>
  <c r="Q407" i="16" s="1"/>
  <c r="K20" i="16"/>
  <c r="Q20" i="16" s="1"/>
  <c r="K294" i="16"/>
  <c r="Q294" i="16" s="1"/>
  <c r="J547" i="16"/>
  <c r="R547" i="16" s="1"/>
  <c r="J49" i="16"/>
  <c r="R49" i="16" s="1"/>
  <c r="J364" i="16"/>
  <c r="R364" i="16" s="1"/>
  <c r="J529" i="16"/>
  <c r="R529" i="16" s="1"/>
  <c r="J132" i="16"/>
  <c r="R132" i="16" s="1"/>
  <c r="J138" i="16"/>
  <c r="R138" i="16" s="1"/>
  <c r="J54" i="16"/>
  <c r="R54" i="16" s="1"/>
  <c r="J285" i="16"/>
  <c r="R285" i="16" s="1"/>
  <c r="J501" i="16"/>
  <c r="R501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79" i="16"/>
  <c r="T79" i="16" s="1"/>
  <c r="P20" i="16"/>
  <c r="P233" i="16"/>
  <c r="O578" i="16"/>
  <c r="T578" i="16" s="1"/>
  <c r="I199" i="16"/>
  <c r="I273" i="16"/>
  <c r="H199" i="16"/>
  <c r="H7" i="16"/>
  <c r="P7" i="16" s="1"/>
  <c r="O220" i="16"/>
  <c r="T220" i="16" s="1"/>
  <c r="O164" i="16"/>
  <c r="T164" i="16" s="1"/>
  <c r="M420" i="16"/>
  <c r="K319" i="16"/>
  <c r="Q319" i="16" s="1"/>
  <c r="K167" i="16"/>
  <c r="Q167" i="16" s="1"/>
  <c r="K179" i="16"/>
  <c r="Q179" i="16" s="1"/>
  <c r="K420" i="16"/>
  <c r="Q420" i="16" s="1"/>
  <c r="I369" i="16"/>
  <c r="I169" i="16"/>
  <c r="H376" i="16"/>
  <c r="P376" i="16" s="1"/>
  <c r="H420" i="16"/>
  <c r="O77" i="16"/>
  <c r="T77" i="16" s="1"/>
  <c r="O471" i="16"/>
  <c r="T471" i="16" s="1"/>
  <c r="O343" i="16"/>
  <c r="T343" i="16" s="1"/>
  <c r="O14" i="16"/>
  <c r="T14" i="16" s="1"/>
  <c r="O273" i="16"/>
  <c r="T273" i="16" s="1"/>
  <c r="O47" i="16"/>
  <c r="T47" i="16" s="1"/>
  <c r="O446" i="16"/>
  <c r="T446" i="16" s="1"/>
  <c r="O439" i="16"/>
  <c r="T439" i="16" s="1"/>
  <c r="O574" i="16"/>
  <c r="T574" i="16" s="1"/>
  <c r="O583" i="16"/>
  <c r="T583" i="16" s="1"/>
  <c r="O218" i="16"/>
  <c r="T218" i="16" s="1"/>
  <c r="O112" i="16"/>
  <c r="T112" i="16" s="1"/>
  <c r="O236" i="16"/>
  <c r="T236" i="16" s="1"/>
  <c r="O437" i="16"/>
  <c r="T437" i="16" s="1"/>
  <c r="O396" i="16"/>
  <c r="T396" i="16" s="1"/>
  <c r="O369" i="16"/>
  <c r="T369" i="16" s="1"/>
  <c r="O121" i="16"/>
  <c r="T121" i="16" s="1"/>
  <c r="O454" i="16"/>
  <c r="T454" i="16" s="1"/>
  <c r="M179" i="16"/>
  <c r="K273" i="16"/>
  <c r="Q273" i="16" s="1"/>
  <c r="K112" i="16"/>
  <c r="Q112" i="16" s="1"/>
  <c r="I77" i="16"/>
  <c r="P62" i="16"/>
  <c r="I578" i="16"/>
  <c r="M150" i="16"/>
  <c r="N150" i="16"/>
  <c r="G2" i="16"/>
  <c r="N2" i="16"/>
  <c r="M423" i="16"/>
  <c r="G423" i="16"/>
  <c r="N116" i="16"/>
  <c r="G116" i="16"/>
  <c r="L356" i="16"/>
  <c r="S356" i="16" s="1"/>
  <c r="N356" i="16"/>
  <c r="M17" i="16"/>
  <c r="I17" i="16"/>
  <c r="M40" i="16"/>
  <c r="I40" i="16"/>
  <c r="M5" i="16"/>
  <c r="K5" i="16"/>
  <c r="Q5" i="16" s="1"/>
  <c r="N240" i="16"/>
  <c r="N315" i="16"/>
  <c r="M447" i="16"/>
  <c r="M330" i="16"/>
  <c r="M60" i="16"/>
  <c r="J271" i="16"/>
  <c r="R271" i="16" s="1"/>
  <c r="I371" i="16"/>
  <c r="H94" i="16"/>
  <c r="N94" i="16"/>
  <c r="N261" i="16"/>
  <c r="K261" i="16"/>
  <c r="Q261" i="16" s="1"/>
  <c r="G338" i="16"/>
  <c r="N338" i="16"/>
  <c r="O191" i="16"/>
  <c r="T191" i="16" s="1"/>
  <c r="N191" i="16"/>
  <c r="O541" i="16"/>
  <c r="T541" i="16" s="1"/>
  <c r="L69" i="16"/>
  <c r="S69" i="16" s="1"/>
  <c r="N398" i="16"/>
  <c r="M271" i="16"/>
  <c r="I191" i="16"/>
  <c r="P468" i="16"/>
  <c r="P76" i="16"/>
  <c r="O383" i="16"/>
  <c r="T383" i="16" s="1"/>
  <c r="O475" i="16"/>
  <c r="T475" i="16" s="1"/>
  <c r="O575" i="16"/>
  <c r="T575" i="16" s="1"/>
  <c r="N327" i="16"/>
  <c r="N246" i="16"/>
  <c r="N78" i="16"/>
  <c r="M530" i="16"/>
  <c r="M240" i="16"/>
  <c r="M94" i="16"/>
  <c r="M318" i="16"/>
  <c r="M392" i="16"/>
  <c r="L327" i="16"/>
  <c r="S327" i="16" s="1"/>
  <c r="J356" i="16"/>
  <c r="R356" i="16" s="1"/>
  <c r="I246" i="16"/>
  <c r="I450" i="16"/>
  <c r="G240" i="16"/>
  <c r="M334" i="16"/>
  <c r="N450" i="16"/>
  <c r="N284" i="16"/>
  <c r="M355" i="16"/>
  <c r="M327" i="16"/>
  <c r="M116" i="16"/>
  <c r="M130" i="16"/>
  <c r="M460" i="16"/>
  <c r="M575" i="16"/>
  <c r="J123" i="16"/>
  <c r="R123" i="16" s="1"/>
  <c r="I338" i="16"/>
  <c r="J168" i="16"/>
  <c r="R168" i="16" s="1"/>
  <c r="H168" i="16"/>
  <c r="M307" i="16"/>
  <c r="H307" i="16"/>
  <c r="H346" i="16"/>
  <c r="J346" i="16"/>
  <c r="R346" i="16" s="1"/>
  <c r="H374" i="16"/>
  <c r="M374" i="16"/>
  <c r="J237" i="16"/>
  <c r="R237" i="16" s="1"/>
  <c r="H237" i="16"/>
  <c r="L237" i="16"/>
  <c r="S237" i="16" s="1"/>
  <c r="L288" i="16"/>
  <c r="S288" i="16" s="1"/>
  <c r="J288" i="16"/>
  <c r="R288" i="16" s="1"/>
  <c r="H288" i="16"/>
  <c r="H259" i="16"/>
  <c r="J259" i="16"/>
  <c r="R259" i="16" s="1"/>
  <c r="H470" i="16"/>
  <c r="M470" i="16"/>
  <c r="M526" i="16"/>
  <c r="H526" i="16"/>
  <c r="H75" i="16"/>
  <c r="J75" i="16"/>
  <c r="R75" i="16" s="1"/>
  <c r="H379" i="16"/>
  <c r="N379" i="16"/>
  <c r="O123" i="16"/>
  <c r="T123" i="16" s="1"/>
  <c r="O355" i="16"/>
  <c r="T355" i="16" s="1"/>
  <c r="O101" i="16"/>
  <c r="T101" i="16" s="1"/>
  <c r="O560" i="16"/>
  <c r="T560" i="16" s="1"/>
  <c r="O346" i="16"/>
  <c r="T346" i="16" s="1"/>
  <c r="O94" i="16"/>
  <c r="T94" i="16" s="1"/>
  <c r="O427" i="16"/>
  <c r="T427" i="16" s="1"/>
  <c r="O374" i="16"/>
  <c r="T374" i="16" s="1"/>
  <c r="O237" i="16"/>
  <c r="T237" i="16" s="1"/>
  <c r="O263" i="16"/>
  <c r="T263" i="16" s="1"/>
  <c r="O435" i="16"/>
  <c r="T435" i="16" s="1"/>
  <c r="O334" i="16"/>
  <c r="T334" i="16" s="1"/>
  <c r="O288" i="16"/>
  <c r="T288" i="16" s="1"/>
  <c r="N263" i="16"/>
  <c r="I418" i="16"/>
  <c r="J418" i="16"/>
  <c r="R418" i="16" s="1"/>
  <c r="K418" i="16"/>
  <c r="Q418" i="16" s="1"/>
  <c r="G418" i="16"/>
  <c r="L418" i="16"/>
  <c r="S418" i="16" s="1"/>
  <c r="H418" i="16"/>
  <c r="L185" i="16"/>
  <c r="S185" i="16" s="1"/>
  <c r="G185" i="16"/>
  <c r="J185" i="16"/>
  <c r="R185" i="16" s="1"/>
  <c r="K185" i="16"/>
  <c r="Q185" i="16" s="1"/>
  <c r="H185" i="16"/>
  <c r="I185" i="16"/>
  <c r="L152" i="16"/>
  <c r="S152" i="16" s="1"/>
  <c r="G152" i="16"/>
  <c r="J152" i="16"/>
  <c r="R152" i="16" s="1"/>
  <c r="I152" i="16"/>
  <c r="M152" i="16"/>
  <c r="H152" i="16"/>
  <c r="L212" i="16"/>
  <c r="S212" i="16" s="1"/>
  <c r="G212" i="16"/>
  <c r="J212" i="16"/>
  <c r="R212" i="16" s="1"/>
  <c r="M212" i="16"/>
  <c r="H212" i="16"/>
  <c r="L393" i="16"/>
  <c r="S393" i="16" s="1"/>
  <c r="G393" i="16"/>
  <c r="J393" i="16"/>
  <c r="R393" i="16" s="1"/>
  <c r="H393" i="16"/>
  <c r="P393" i="16" s="1"/>
  <c r="K393" i="16"/>
  <c r="Q393" i="16" s="1"/>
  <c r="I127" i="16"/>
  <c r="K127" i="16"/>
  <c r="Q127" i="16" s="1"/>
  <c r="G127" i="16"/>
  <c r="H127" i="16"/>
  <c r="I523" i="16"/>
  <c r="K523" i="16"/>
  <c r="Q523" i="16" s="1"/>
  <c r="G523" i="16"/>
  <c r="H523" i="16"/>
  <c r="J523" i="16"/>
  <c r="R523" i="16" s="1"/>
  <c r="I61" i="16"/>
  <c r="K61" i="16"/>
  <c r="Q61" i="16" s="1"/>
  <c r="G61" i="16"/>
  <c r="J61" i="16"/>
  <c r="R61" i="16" s="1"/>
  <c r="H61" i="16"/>
  <c r="I69" i="16"/>
  <c r="K69" i="16"/>
  <c r="Q69" i="16" s="1"/>
  <c r="G69" i="16"/>
  <c r="H69" i="16"/>
  <c r="G330" i="16"/>
  <c r="I330" i="16"/>
  <c r="K330" i="16"/>
  <c r="Q330" i="16" s="1"/>
  <c r="H330" i="16"/>
  <c r="G261" i="16"/>
  <c r="I261" i="16"/>
  <c r="H261" i="16"/>
  <c r="J261" i="16"/>
  <c r="R261" i="16" s="1"/>
  <c r="G95" i="16"/>
  <c r="J95" i="16"/>
  <c r="R95" i="16" s="1"/>
  <c r="L95" i="16"/>
  <c r="S95" i="16" s="1"/>
  <c r="H95" i="16"/>
  <c r="G356" i="16"/>
  <c r="H356" i="16"/>
  <c r="K356" i="16"/>
  <c r="Q356" i="16" s="1"/>
  <c r="J297" i="16"/>
  <c r="R297" i="16" s="1"/>
  <c r="K297" i="16"/>
  <c r="Q297" i="16" s="1"/>
  <c r="L297" i="16"/>
  <c r="S297" i="16" s="1"/>
  <c r="G297" i="16"/>
  <c r="H297" i="16"/>
  <c r="I297" i="16"/>
  <c r="J394" i="16"/>
  <c r="R394" i="16" s="1"/>
  <c r="K394" i="16"/>
  <c r="Q394" i="16" s="1"/>
  <c r="L394" i="16"/>
  <c r="S394" i="16" s="1"/>
  <c r="G394" i="16"/>
  <c r="I394" i="16"/>
  <c r="H394" i="16"/>
  <c r="J318" i="16"/>
  <c r="R318" i="16" s="1"/>
  <c r="K318" i="16"/>
  <c r="Q318" i="16" s="1"/>
  <c r="L318" i="16"/>
  <c r="S318" i="16" s="1"/>
  <c r="G318" i="16"/>
  <c r="H318" i="16"/>
  <c r="P318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71" i="16"/>
  <c r="G271" i="16"/>
  <c r="L271" i="16"/>
  <c r="S271" i="16" s="1"/>
  <c r="H271" i="16"/>
  <c r="I541" i="16"/>
  <c r="G541" i="16"/>
  <c r="H541" i="16"/>
  <c r="J541" i="16"/>
  <c r="R541" i="16" s="1"/>
  <c r="K541" i="16"/>
  <c r="Q541" i="16" s="1"/>
  <c r="I561" i="16"/>
  <c r="J561" i="16"/>
  <c r="R561" i="16" s="1"/>
  <c r="K561" i="16"/>
  <c r="Q561" i="16" s="1"/>
  <c r="L561" i="16"/>
  <c r="S561" i="16" s="1"/>
  <c r="G561" i="16"/>
  <c r="M561" i="16"/>
  <c r="H561" i="16"/>
  <c r="I440" i="16"/>
  <c r="J440" i="16"/>
  <c r="R440" i="16" s="1"/>
  <c r="K440" i="16"/>
  <c r="Q440" i="16" s="1"/>
  <c r="L440" i="16"/>
  <c r="S440" i="16" s="1"/>
  <c r="G440" i="16"/>
  <c r="M440" i="16"/>
  <c r="H440" i="16"/>
  <c r="I79" i="16"/>
  <c r="J79" i="16"/>
  <c r="R79" i="16" s="1"/>
  <c r="K79" i="16"/>
  <c r="Q79" i="16" s="1"/>
  <c r="L79" i="16"/>
  <c r="S79" i="16" s="1"/>
  <c r="G79" i="16"/>
  <c r="M79" i="16"/>
  <c r="H79" i="16"/>
  <c r="I493" i="16"/>
  <c r="J493" i="16"/>
  <c r="R493" i="16" s="1"/>
  <c r="K493" i="16"/>
  <c r="Q493" i="16" s="1"/>
  <c r="L493" i="16"/>
  <c r="S493" i="16" s="1"/>
  <c r="G493" i="16"/>
  <c r="M493" i="16"/>
  <c r="H493" i="16"/>
  <c r="G332" i="16"/>
  <c r="I332" i="16"/>
  <c r="K332" i="16"/>
  <c r="Q332" i="16" s="1"/>
  <c r="H332" i="16"/>
  <c r="L332" i="16"/>
  <c r="S332" i="16" s="1"/>
  <c r="O561" i="16"/>
  <c r="T561" i="16" s="1"/>
  <c r="O440" i="16"/>
  <c r="T440" i="16" s="1"/>
  <c r="O460" i="16"/>
  <c r="T460" i="16" s="1"/>
  <c r="O332" i="16"/>
  <c r="T332" i="16" s="1"/>
  <c r="N530" i="16"/>
  <c r="N355" i="16"/>
  <c r="N523" i="16"/>
  <c r="N61" i="16"/>
  <c r="N69" i="16"/>
  <c r="N330" i="16"/>
  <c r="N124" i="16"/>
  <c r="N5" i="16"/>
  <c r="N271" i="16"/>
  <c r="N541" i="16"/>
  <c r="N561" i="16"/>
  <c r="M560" i="16"/>
  <c r="M263" i="16"/>
  <c r="M356" i="16"/>
  <c r="M297" i="16"/>
  <c r="M332" i="16"/>
  <c r="L530" i="16"/>
  <c r="S530" i="16" s="1"/>
  <c r="L523" i="16"/>
  <c r="S523" i="16" s="1"/>
  <c r="L261" i="16"/>
  <c r="S261" i="16" s="1"/>
  <c r="L40" i="16"/>
  <c r="S40" i="16" s="1"/>
  <c r="K212" i="16"/>
  <c r="Q212" i="16" s="1"/>
  <c r="K2" i="16"/>
  <c r="Q2" i="16" s="1"/>
  <c r="K95" i="16"/>
  <c r="Q95" i="16" s="1"/>
  <c r="K284" i="16"/>
  <c r="Q284" i="16" s="1"/>
  <c r="K271" i="16"/>
  <c r="Q271" i="16" s="1"/>
  <c r="K475" i="16"/>
  <c r="Q475" i="16" s="1"/>
  <c r="J69" i="16"/>
  <c r="R69" i="16" s="1"/>
  <c r="J332" i="16"/>
  <c r="R332" i="16" s="1"/>
  <c r="I95" i="16"/>
  <c r="M119" i="16"/>
  <c r="H119" i="16"/>
  <c r="J28" i="16"/>
  <c r="R28" i="16" s="1"/>
  <c r="H28" i="16"/>
  <c r="M270" i="16"/>
  <c r="H270" i="16"/>
  <c r="M321" i="16"/>
  <c r="H321" i="16"/>
  <c r="J151" i="16"/>
  <c r="R151" i="16" s="1"/>
  <c r="H151" i="16"/>
  <c r="H155" i="16"/>
  <c r="M155" i="16"/>
  <c r="J255" i="16"/>
  <c r="R255" i="16" s="1"/>
  <c r="H255" i="16"/>
  <c r="H96" i="16"/>
  <c r="M96" i="16"/>
  <c r="N96" i="16"/>
  <c r="J275" i="16"/>
  <c r="R275" i="16" s="1"/>
  <c r="H275" i="16"/>
  <c r="L275" i="16"/>
  <c r="S275" i="16" s="1"/>
  <c r="J480" i="16"/>
  <c r="R480" i="16" s="1"/>
  <c r="L480" i="16"/>
  <c r="S480" i="16" s="1"/>
  <c r="H480" i="16"/>
  <c r="J413" i="16"/>
  <c r="R413" i="16" s="1"/>
  <c r="L413" i="16"/>
  <c r="S413" i="16" s="1"/>
  <c r="H413" i="16"/>
  <c r="O168" i="16"/>
  <c r="T168" i="16" s="1"/>
  <c r="O307" i="16"/>
  <c r="T307" i="16" s="1"/>
  <c r="O231" i="16"/>
  <c r="T231" i="16" s="1"/>
  <c r="O119" i="16"/>
  <c r="T119" i="16" s="1"/>
  <c r="O28" i="16"/>
  <c r="T28" i="16" s="1"/>
  <c r="O270" i="16"/>
  <c r="T270" i="16" s="1"/>
  <c r="O208" i="16"/>
  <c r="T208" i="16" s="1"/>
  <c r="O321" i="16"/>
  <c r="T321" i="16" s="1"/>
  <c r="O151" i="16"/>
  <c r="T151" i="16" s="1"/>
  <c r="O155" i="16"/>
  <c r="T155" i="16" s="1"/>
  <c r="O161" i="16"/>
  <c r="T161" i="16" s="1"/>
  <c r="O165" i="16"/>
  <c r="T165" i="16" s="1"/>
  <c r="O255" i="16"/>
  <c r="T255" i="16" s="1"/>
  <c r="O124" i="16"/>
  <c r="T124" i="16" s="1"/>
  <c r="O71" i="16"/>
  <c r="T71" i="16" s="1"/>
  <c r="O409" i="16"/>
  <c r="T409" i="16" s="1"/>
  <c r="O16" i="16"/>
  <c r="T16" i="16" s="1"/>
  <c r="O130" i="16"/>
  <c r="T130" i="16" s="1"/>
  <c r="O259" i="16"/>
  <c r="T259" i="16" s="1"/>
  <c r="O275" i="16"/>
  <c r="T275" i="16" s="1"/>
  <c r="O470" i="16"/>
  <c r="T470" i="16" s="1"/>
  <c r="O526" i="16"/>
  <c r="T526" i="16" s="1"/>
  <c r="O513" i="16"/>
  <c r="T513" i="16" s="1"/>
  <c r="N366" i="16"/>
  <c r="M124" i="16"/>
  <c r="L75" i="16"/>
  <c r="S75" i="16" s="1"/>
  <c r="J289" i="16"/>
  <c r="R289" i="16" s="1"/>
  <c r="G530" i="16"/>
  <c r="J530" i="16"/>
  <c r="R530" i="16" s="1"/>
  <c r="H530" i="16"/>
  <c r="P530" i="16" s="1"/>
  <c r="K530" i="16"/>
  <c r="Q530" i="16" s="1"/>
  <c r="I240" i="16"/>
  <c r="K240" i="16"/>
  <c r="Q240" i="16" s="1"/>
  <c r="H240" i="16"/>
  <c r="I327" i="16"/>
  <c r="K327" i="16"/>
  <c r="Q327" i="16" s="1"/>
  <c r="H327" i="16"/>
  <c r="I447" i="16"/>
  <c r="K447" i="16"/>
  <c r="Q447" i="16" s="1"/>
  <c r="L447" i="16"/>
  <c r="S447" i="16" s="1"/>
  <c r="G447" i="16"/>
  <c r="H447" i="16"/>
  <c r="J447" i="16"/>
  <c r="R447" i="16" s="1"/>
  <c r="J150" i="16"/>
  <c r="R150" i="16" s="1"/>
  <c r="I150" i="16"/>
  <c r="K150" i="16"/>
  <c r="Q150" i="16" s="1"/>
  <c r="G150" i="16"/>
  <c r="L150" i="16"/>
  <c r="S150" i="16" s="1"/>
  <c r="H150" i="16"/>
  <c r="J2" i="16"/>
  <c r="R2" i="16" s="1"/>
  <c r="I2" i="16"/>
  <c r="L2" i="16"/>
  <c r="S2" i="16" s="1"/>
  <c r="M2" i="16"/>
  <c r="H2" i="16"/>
  <c r="J371" i="16"/>
  <c r="R371" i="16" s="1"/>
  <c r="L371" i="16"/>
  <c r="S371" i="16" s="1"/>
  <c r="M371" i="16"/>
  <c r="H371" i="16"/>
  <c r="J246" i="16"/>
  <c r="R246" i="16" s="1"/>
  <c r="L246" i="16"/>
  <c r="S246" i="16" s="1"/>
  <c r="G246" i="16"/>
  <c r="H246" i="16"/>
  <c r="K246" i="16"/>
  <c r="Q246" i="16" s="1"/>
  <c r="L450" i="16"/>
  <c r="S450" i="16" s="1"/>
  <c r="J450" i="16"/>
  <c r="R450" i="16" s="1"/>
  <c r="G450" i="16"/>
  <c r="H450" i="16"/>
  <c r="K450" i="16"/>
  <c r="Q450" i="16" s="1"/>
  <c r="K423" i="16"/>
  <c r="Q423" i="16" s="1"/>
  <c r="L423" i="16"/>
  <c r="S423" i="16" s="1"/>
  <c r="J423" i="16"/>
  <c r="R423" i="16" s="1"/>
  <c r="H423" i="16"/>
  <c r="I423" i="16"/>
  <c r="I116" i="16"/>
  <c r="K116" i="16"/>
  <c r="Q116" i="16" s="1"/>
  <c r="L116" i="16"/>
  <c r="S116" i="16" s="1"/>
  <c r="J116" i="16"/>
  <c r="R116" i="16" s="1"/>
  <c r="H116" i="16"/>
  <c r="I204" i="16"/>
  <c r="K204" i="16"/>
  <c r="Q204" i="16" s="1"/>
  <c r="L204" i="16"/>
  <c r="S204" i="16" s="1"/>
  <c r="J204" i="16"/>
  <c r="R204" i="16" s="1"/>
  <c r="M204" i="16"/>
  <c r="G204" i="16"/>
  <c r="H204" i="16"/>
  <c r="I60" i="16"/>
  <c r="K60" i="16"/>
  <c r="Q60" i="16" s="1"/>
  <c r="G60" i="16"/>
  <c r="H60" i="16"/>
  <c r="J60" i="16"/>
  <c r="R60" i="16" s="1"/>
  <c r="L60" i="16"/>
  <c r="S60" i="16" s="1"/>
  <c r="I284" i="16"/>
  <c r="J284" i="16"/>
  <c r="R284" i="16" s="1"/>
  <c r="H284" i="16"/>
  <c r="L284" i="16"/>
  <c r="S284" i="16" s="1"/>
  <c r="I315" i="16"/>
  <c r="L315" i="16"/>
  <c r="S315" i="16" s="1"/>
  <c r="H315" i="16"/>
  <c r="I398" i="16"/>
  <c r="M398" i="16"/>
  <c r="G398" i="16"/>
  <c r="H398" i="16"/>
  <c r="K398" i="16"/>
  <c r="Q398" i="16" s="1"/>
  <c r="I78" i="16"/>
  <c r="G78" i="16"/>
  <c r="M78" i="16"/>
  <c r="H78" i="16"/>
  <c r="K78" i="16"/>
  <c r="Q78" i="16" s="1"/>
  <c r="J518" i="16"/>
  <c r="R518" i="16" s="1"/>
  <c r="K518" i="16"/>
  <c r="Q518" i="16" s="1"/>
  <c r="L518" i="16"/>
  <c r="S518" i="16" s="1"/>
  <c r="I518" i="16"/>
  <c r="N518" i="16"/>
  <c r="H518" i="16"/>
  <c r="J338" i="16"/>
  <c r="R338" i="16" s="1"/>
  <c r="K338" i="16"/>
  <c r="Q338" i="16" s="1"/>
  <c r="L338" i="16"/>
  <c r="S338" i="16" s="1"/>
  <c r="H338" i="16"/>
  <c r="J191" i="16"/>
  <c r="R191" i="16" s="1"/>
  <c r="K191" i="16"/>
  <c r="Q191" i="16" s="1"/>
  <c r="L191" i="16"/>
  <c r="S191" i="16" s="1"/>
  <c r="G191" i="16"/>
  <c r="H191" i="16"/>
  <c r="M383" i="16"/>
  <c r="J383" i="16"/>
  <c r="R383" i="16" s="1"/>
  <c r="K383" i="16"/>
  <c r="Q383" i="16" s="1"/>
  <c r="G383" i="16"/>
  <c r="H383" i="16"/>
  <c r="I383" i="16"/>
  <c r="L383" i="16"/>
  <c r="S383" i="16" s="1"/>
  <c r="I475" i="16"/>
  <c r="H475" i="16"/>
  <c r="L475" i="16"/>
  <c r="S475" i="16" s="1"/>
  <c r="L392" i="16"/>
  <c r="S392" i="16" s="1"/>
  <c r="H392" i="16"/>
  <c r="P392" i="16" s="1"/>
  <c r="J392" i="16"/>
  <c r="R392" i="16" s="1"/>
  <c r="J460" i="16"/>
  <c r="R460" i="16" s="1"/>
  <c r="G460" i="16"/>
  <c r="H460" i="16"/>
  <c r="K460" i="16"/>
  <c r="Q460" i="16" s="1"/>
  <c r="G575" i="16"/>
  <c r="J575" i="16"/>
  <c r="R575" i="16" s="1"/>
  <c r="H575" i="16"/>
  <c r="K575" i="16"/>
  <c r="Q575" i="16" s="1"/>
  <c r="O418" i="16"/>
  <c r="T418" i="16" s="1"/>
  <c r="O530" i="16"/>
  <c r="T530" i="16" s="1"/>
  <c r="O185" i="16"/>
  <c r="T185" i="16" s="1"/>
  <c r="O240" i="16"/>
  <c r="T240" i="16" s="1"/>
  <c r="O152" i="16"/>
  <c r="T152" i="16" s="1"/>
  <c r="O327" i="16"/>
  <c r="T327" i="16" s="1"/>
  <c r="O212" i="16"/>
  <c r="T212" i="16" s="1"/>
  <c r="O447" i="16"/>
  <c r="T447" i="16" s="1"/>
  <c r="O393" i="16"/>
  <c r="T393" i="16" s="1"/>
  <c r="O150" i="16"/>
  <c r="T150" i="16" s="1"/>
  <c r="O127" i="16"/>
  <c r="T127" i="16" s="1"/>
  <c r="O2" i="16"/>
  <c r="T2" i="16" s="1"/>
  <c r="O523" i="16"/>
  <c r="T523" i="16" s="1"/>
  <c r="O371" i="16"/>
  <c r="T371" i="16" s="1"/>
  <c r="O61" i="16"/>
  <c r="T61" i="16" s="1"/>
  <c r="O246" i="16"/>
  <c r="T246" i="16" s="1"/>
  <c r="O69" i="16"/>
  <c r="T69" i="16" s="1"/>
  <c r="O450" i="16"/>
  <c r="T450" i="16" s="1"/>
  <c r="O330" i="16"/>
  <c r="T330" i="16" s="1"/>
  <c r="O423" i="16"/>
  <c r="T423" i="16" s="1"/>
  <c r="O261" i="16"/>
  <c r="T261" i="16" s="1"/>
  <c r="O116" i="16"/>
  <c r="T116" i="16" s="1"/>
  <c r="O95" i="16"/>
  <c r="T95" i="16" s="1"/>
  <c r="O204" i="16"/>
  <c r="T204" i="16" s="1"/>
  <c r="O356" i="16"/>
  <c r="T356" i="16" s="1"/>
  <c r="O60" i="16"/>
  <c r="T60" i="16" s="1"/>
  <c r="O297" i="16"/>
  <c r="T297" i="16" s="1"/>
  <c r="O284" i="16"/>
  <c r="T284" i="16" s="1"/>
  <c r="O394" i="16"/>
  <c r="T394" i="16" s="1"/>
  <c r="O315" i="16"/>
  <c r="T315" i="16" s="1"/>
  <c r="O318" i="16"/>
  <c r="T318" i="16" s="1"/>
  <c r="O398" i="16"/>
  <c r="T398" i="16" s="1"/>
  <c r="O17" i="16"/>
  <c r="T17" i="16" s="1"/>
  <c r="O78" i="16"/>
  <c r="T78" i="16" s="1"/>
  <c r="O40" i="16"/>
  <c r="T40" i="16" s="1"/>
  <c r="O518" i="16"/>
  <c r="T518" i="16" s="1"/>
  <c r="O5" i="16"/>
  <c r="T5" i="16" s="1"/>
  <c r="O338" i="16"/>
  <c r="T338" i="16" s="1"/>
  <c r="O392" i="16"/>
  <c r="T392" i="16" s="1"/>
  <c r="N152" i="16"/>
  <c r="N212" i="16"/>
  <c r="N393" i="16"/>
  <c r="N127" i="16"/>
  <c r="N423" i="16"/>
  <c r="N394" i="16"/>
  <c r="N318" i="16"/>
  <c r="N17" i="16"/>
  <c r="N40" i="16"/>
  <c r="N526" i="16"/>
  <c r="N475" i="16"/>
  <c r="N392" i="16"/>
  <c r="N460" i="16"/>
  <c r="N575" i="16"/>
  <c r="M418" i="16"/>
  <c r="M185" i="16"/>
  <c r="M393" i="16"/>
  <c r="M127" i="16"/>
  <c r="M523" i="16"/>
  <c r="M261" i="16"/>
  <c r="M95" i="16"/>
  <c r="M165" i="16"/>
  <c r="M284" i="16"/>
  <c r="M315" i="16"/>
  <c r="M16" i="16"/>
  <c r="M518" i="16"/>
  <c r="M338" i="16"/>
  <c r="M191" i="16"/>
  <c r="M475" i="16"/>
  <c r="L123" i="16"/>
  <c r="S123" i="16" s="1"/>
  <c r="L240" i="16"/>
  <c r="S240" i="16" s="1"/>
  <c r="L346" i="16"/>
  <c r="S346" i="16" s="1"/>
  <c r="L61" i="16"/>
  <c r="S61" i="16" s="1"/>
  <c r="L541" i="16"/>
  <c r="S541" i="16" s="1"/>
  <c r="L289" i="16"/>
  <c r="S289" i="16" s="1"/>
  <c r="K371" i="16"/>
  <c r="Q371" i="16" s="1"/>
  <c r="K315" i="16"/>
  <c r="Q315" i="16" s="1"/>
  <c r="K392" i="16"/>
  <c r="Q392" i="16" s="1"/>
  <c r="J327" i="16"/>
  <c r="R327" i="16" s="1"/>
  <c r="J330" i="16"/>
  <c r="R330" i="16" s="1"/>
  <c r="J398" i="16"/>
  <c r="R398" i="16" s="1"/>
  <c r="J475" i="16"/>
  <c r="R475" i="16" s="1"/>
  <c r="I212" i="16"/>
  <c r="I356" i="16"/>
  <c r="I460" i="16"/>
  <c r="I575" i="16"/>
  <c r="G371" i="16"/>
  <c r="G315" i="16"/>
  <c r="G392" i="16"/>
  <c r="P239" i="16"/>
  <c r="N307" i="16"/>
  <c r="N270" i="16"/>
  <c r="L168" i="16"/>
  <c r="S168" i="16" s="1"/>
  <c r="L28" i="16"/>
  <c r="S28" i="16" s="1"/>
  <c r="L151" i="16"/>
  <c r="S151" i="16" s="1"/>
  <c r="G77" i="16"/>
  <c r="J77" i="16"/>
  <c r="R77" i="16" s="1"/>
  <c r="L77" i="16"/>
  <c r="S77" i="16" s="1"/>
  <c r="N77" i="16"/>
  <c r="M77" i="16"/>
  <c r="G199" i="16"/>
  <c r="J199" i="16"/>
  <c r="R199" i="16" s="1"/>
  <c r="L199" i="16"/>
  <c r="S199" i="16" s="1"/>
  <c r="N199" i="16"/>
  <c r="M199" i="16"/>
  <c r="G471" i="16"/>
  <c r="J471" i="16"/>
  <c r="R471" i="16" s="1"/>
  <c r="L471" i="16"/>
  <c r="S471" i="16" s="1"/>
  <c r="N471" i="16"/>
  <c r="I471" i="16"/>
  <c r="K471" i="16"/>
  <c r="Q471" i="16" s="1"/>
  <c r="M471" i="16"/>
  <c r="G107" i="16"/>
  <c r="J107" i="16"/>
  <c r="R107" i="16" s="1"/>
  <c r="L107" i="16"/>
  <c r="S107" i="16" s="1"/>
  <c r="N107" i="16"/>
  <c r="M107" i="16"/>
  <c r="I107" i="16"/>
  <c r="K107" i="16"/>
  <c r="Q107" i="16" s="1"/>
  <c r="G343" i="16"/>
  <c r="J343" i="16"/>
  <c r="R343" i="16" s="1"/>
  <c r="L343" i="16"/>
  <c r="S343" i="16" s="1"/>
  <c r="N343" i="16"/>
  <c r="M343" i="16"/>
  <c r="G92" i="16"/>
  <c r="J92" i="16"/>
  <c r="R92" i="16" s="1"/>
  <c r="L92" i="16"/>
  <c r="S92" i="16" s="1"/>
  <c r="N92" i="16"/>
  <c r="M92" i="16"/>
  <c r="G14" i="16"/>
  <c r="J14" i="16"/>
  <c r="R14" i="16" s="1"/>
  <c r="L14" i="16"/>
  <c r="S14" i="16" s="1"/>
  <c r="N14" i="16"/>
  <c r="I14" i="16"/>
  <c r="K14" i="16"/>
  <c r="Q14" i="16" s="1"/>
  <c r="M14" i="16"/>
  <c r="G120" i="16"/>
  <c r="J120" i="16"/>
  <c r="R120" i="16" s="1"/>
  <c r="L120" i="16"/>
  <c r="S120" i="16" s="1"/>
  <c r="N120" i="16"/>
  <c r="M120" i="16"/>
  <c r="I120" i="16"/>
  <c r="K120" i="16"/>
  <c r="Q120" i="16" s="1"/>
  <c r="G273" i="16"/>
  <c r="J273" i="16"/>
  <c r="R273" i="16" s="1"/>
  <c r="L273" i="16"/>
  <c r="S273" i="16" s="1"/>
  <c r="N273" i="16"/>
  <c r="M273" i="16"/>
  <c r="G7" i="16"/>
  <c r="J7" i="16"/>
  <c r="R7" i="16" s="1"/>
  <c r="L7" i="16"/>
  <c r="S7" i="16" s="1"/>
  <c r="N7" i="16"/>
  <c r="M7" i="16"/>
  <c r="G47" i="16"/>
  <c r="J47" i="16"/>
  <c r="R47" i="16" s="1"/>
  <c r="L47" i="16"/>
  <c r="S47" i="16" s="1"/>
  <c r="N47" i="16"/>
  <c r="I47" i="16"/>
  <c r="K47" i="16"/>
  <c r="Q47" i="16" s="1"/>
  <c r="M47" i="16"/>
  <c r="G500" i="16"/>
  <c r="J500" i="16"/>
  <c r="R500" i="16" s="1"/>
  <c r="L500" i="16"/>
  <c r="S500" i="16" s="1"/>
  <c r="N500" i="16"/>
  <c r="M500" i="16"/>
  <c r="I500" i="16"/>
  <c r="K500" i="16"/>
  <c r="Q500" i="16" s="1"/>
  <c r="G446" i="16"/>
  <c r="J446" i="16"/>
  <c r="R446" i="16" s="1"/>
  <c r="L446" i="16"/>
  <c r="S446" i="16" s="1"/>
  <c r="N446" i="16"/>
  <c r="M446" i="16"/>
  <c r="G494" i="16"/>
  <c r="J494" i="16"/>
  <c r="R494" i="16" s="1"/>
  <c r="L494" i="16"/>
  <c r="S494" i="16" s="1"/>
  <c r="N494" i="16"/>
  <c r="M494" i="16"/>
  <c r="G439" i="16"/>
  <c r="J439" i="16"/>
  <c r="R439" i="16" s="1"/>
  <c r="L439" i="16"/>
  <c r="S439" i="16" s="1"/>
  <c r="N439" i="16"/>
  <c r="I439" i="16"/>
  <c r="K439" i="16"/>
  <c r="Q439" i="16" s="1"/>
  <c r="M439" i="16"/>
  <c r="G441" i="16"/>
  <c r="J441" i="16"/>
  <c r="R441" i="16" s="1"/>
  <c r="L441" i="16"/>
  <c r="S441" i="16" s="1"/>
  <c r="N441" i="16"/>
  <c r="M441" i="16"/>
  <c r="I441" i="16"/>
  <c r="K441" i="16"/>
  <c r="Q441" i="16" s="1"/>
  <c r="G319" i="16"/>
  <c r="I319" i="16"/>
  <c r="J319" i="16"/>
  <c r="R319" i="16" s="1"/>
  <c r="L319" i="16"/>
  <c r="S319" i="16" s="1"/>
  <c r="N319" i="16"/>
  <c r="M319" i="16"/>
  <c r="G574" i="16"/>
  <c r="J574" i="16"/>
  <c r="R574" i="16" s="1"/>
  <c r="L574" i="16"/>
  <c r="S574" i="16" s="1"/>
  <c r="N574" i="16"/>
  <c r="I574" i="16"/>
  <c r="K574" i="16"/>
  <c r="Q574" i="16" s="1"/>
  <c r="M574" i="16"/>
  <c r="G376" i="16"/>
  <c r="J376" i="16"/>
  <c r="R376" i="16" s="1"/>
  <c r="L376" i="16"/>
  <c r="S376" i="16" s="1"/>
  <c r="N376" i="16"/>
  <c r="M376" i="16"/>
  <c r="K376" i="16"/>
  <c r="Q376" i="16" s="1"/>
  <c r="G583" i="16"/>
  <c r="J583" i="16"/>
  <c r="R583" i="16" s="1"/>
  <c r="L583" i="16"/>
  <c r="S583" i="16" s="1"/>
  <c r="N583" i="16"/>
  <c r="I583" i="16"/>
  <c r="M583" i="16"/>
  <c r="G476" i="16"/>
  <c r="I476" i="16"/>
  <c r="J476" i="16"/>
  <c r="R476" i="16" s="1"/>
  <c r="L476" i="16"/>
  <c r="S476" i="16" s="1"/>
  <c r="N476" i="16"/>
  <c r="M476" i="16"/>
  <c r="G218" i="16"/>
  <c r="J218" i="16"/>
  <c r="R218" i="16" s="1"/>
  <c r="L218" i="16"/>
  <c r="S218" i="16" s="1"/>
  <c r="N218" i="16"/>
  <c r="I218" i="16"/>
  <c r="K218" i="16"/>
  <c r="Q218" i="16" s="1"/>
  <c r="M218" i="16"/>
  <c r="G535" i="16"/>
  <c r="J535" i="16"/>
  <c r="R535" i="16" s="1"/>
  <c r="L535" i="16"/>
  <c r="S535" i="16" s="1"/>
  <c r="N535" i="16"/>
  <c r="M535" i="16"/>
  <c r="I535" i="16"/>
  <c r="K535" i="16"/>
  <c r="Q535" i="16" s="1"/>
  <c r="G112" i="16"/>
  <c r="J112" i="16"/>
  <c r="R112" i="16" s="1"/>
  <c r="L112" i="16"/>
  <c r="S112" i="16" s="1"/>
  <c r="N112" i="16"/>
  <c r="M112" i="16"/>
  <c r="G266" i="16"/>
  <c r="I266" i="16"/>
  <c r="J266" i="16"/>
  <c r="R266" i="16" s="1"/>
  <c r="L266" i="16"/>
  <c r="S266" i="16" s="1"/>
  <c r="N266" i="16"/>
  <c r="M266" i="16"/>
  <c r="G236" i="16"/>
  <c r="J236" i="16"/>
  <c r="R236" i="16" s="1"/>
  <c r="L236" i="16"/>
  <c r="S236" i="16" s="1"/>
  <c r="N236" i="16"/>
  <c r="I236" i="16"/>
  <c r="K236" i="16"/>
  <c r="Q236" i="16" s="1"/>
  <c r="M236" i="16"/>
  <c r="G158" i="16"/>
  <c r="J158" i="16"/>
  <c r="R158" i="16" s="1"/>
  <c r="L158" i="16"/>
  <c r="S158" i="16" s="1"/>
  <c r="N158" i="16"/>
  <c r="M158" i="16"/>
  <c r="K158" i="16"/>
  <c r="Q158" i="16" s="1"/>
  <c r="G437" i="16"/>
  <c r="J437" i="16"/>
  <c r="R437" i="16" s="1"/>
  <c r="L437" i="16"/>
  <c r="S437" i="16" s="1"/>
  <c r="N437" i="16"/>
  <c r="I437" i="16"/>
  <c r="M437" i="16"/>
  <c r="G311" i="16"/>
  <c r="I311" i="16"/>
  <c r="J311" i="16"/>
  <c r="R311" i="16" s="1"/>
  <c r="L311" i="16"/>
  <c r="S311" i="16" s="1"/>
  <c r="N311" i="16"/>
  <c r="M311" i="16"/>
  <c r="G396" i="16"/>
  <c r="J396" i="16"/>
  <c r="R396" i="16" s="1"/>
  <c r="L396" i="16"/>
  <c r="S396" i="16" s="1"/>
  <c r="N396" i="16"/>
  <c r="I396" i="16"/>
  <c r="K396" i="16"/>
  <c r="Q396" i="16" s="1"/>
  <c r="M396" i="16"/>
  <c r="G536" i="16"/>
  <c r="J536" i="16"/>
  <c r="R536" i="16" s="1"/>
  <c r="L536" i="16"/>
  <c r="S536" i="16" s="1"/>
  <c r="N536" i="16"/>
  <c r="M536" i="16"/>
  <c r="I536" i="16"/>
  <c r="K536" i="16"/>
  <c r="Q536" i="16" s="1"/>
  <c r="G369" i="16"/>
  <c r="J369" i="16"/>
  <c r="R369" i="16" s="1"/>
  <c r="L369" i="16"/>
  <c r="S369" i="16" s="1"/>
  <c r="N369" i="16"/>
  <c r="M369" i="16"/>
  <c r="G167" i="16"/>
  <c r="I167" i="16"/>
  <c r="J167" i="16"/>
  <c r="R167" i="16" s="1"/>
  <c r="L167" i="16"/>
  <c r="S167" i="16" s="1"/>
  <c r="N167" i="16"/>
  <c r="M167" i="16"/>
  <c r="G121" i="16"/>
  <c r="J121" i="16"/>
  <c r="R121" i="16" s="1"/>
  <c r="L121" i="16"/>
  <c r="S121" i="16" s="1"/>
  <c r="N121" i="16"/>
  <c r="I121" i="16"/>
  <c r="K121" i="16"/>
  <c r="Q121" i="16" s="1"/>
  <c r="M121" i="16"/>
  <c r="G169" i="16"/>
  <c r="J169" i="16"/>
  <c r="R169" i="16" s="1"/>
  <c r="L169" i="16"/>
  <c r="S169" i="16" s="1"/>
  <c r="N169" i="16"/>
  <c r="M169" i="16"/>
  <c r="K169" i="16"/>
  <c r="Q169" i="16" s="1"/>
  <c r="G454" i="16"/>
  <c r="J454" i="16"/>
  <c r="R454" i="16" s="1"/>
  <c r="L454" i="16"/>
  <c r="S454" i="16" s="1"/>
  <c r="N454" i="16"/>
  <c r="I454" i="16"/>
  <c r="M454" i="16"/>
  <c r="G59" i="16"/>
  <c r="I59" i="16"/>
  <c r="J59" i="16"/>
  <c r="R59" i="16" s="1"/>
  <c r="L59" i="16"/>
  <c r="S59" i="16" s="1"/>
  <c r="N59" i="16"/>
  <c r="M59" i="16"/>
  <c r="G533" i="16"/>
  <c r="J533" i="16"/>
  <c r="R533" i="16" s="1"/>
  <c r="L533" i="16"/>
  <c r="S533" i="16" s="1"/>
  <c r="N533" i="16"/>
  <c r="I533" i="16"/>
  <c r="K533" i="16"/>
  <c r="Q533" i="16" s="1"/>
  <c r="M533" i="16"/>
  <c r="G386" i="16"/>
  <c r="J386" i="16"/>
  <c r="R386" i="16" s="1"/>
  <c r="L386" i="16"/>
  <c r="S386" i="16" s="1"/>
  <c r="N386" i="16"/>
  <c r="I386" i="16"/>
  <c r="K386" i="16"/>
  <c r="Q386" i="16" s="1"/>
  <c r="M386" i="16"/>
  <c r="G179" i="16"/>
  <c r="J179" i="16"/>
  <c r="R179" i="16" s="1"/>
  <c r="L179" i="16"/>
  <c r="S179" i="16" s="1"/>
  <c r="N179" i="16"/>
  <c r="G220" i="16"/>
  <c r="I220" i="16"/>
  <c r="J220" i="16"/>
  <c r="R220" i="16" s="1"/>
  <c r="L220" i="16"/>
  <c r="S220" i="16" s="1"/>
  <c r="N220" i="16"/>
  <c r="G509" i="16"/>
  <c r="J509" i="16"/>
  <c r="R509" i="16" s="1"/>
  <c r="L509" i="16"/>
  <c r="S509" i="16" s="1"/>
  <c r="N509" i="16"/>
  <c r="I509" i="16"/>
  <c r="K509" i="16"/>
  <c r="Q509" i="16" s="1"/>
  <c r="M509" i="16"/>
  <c r="G455" i="16"/>
  <c r="J455" i="16"/>
  <c r="R455" i="16" s="1"/>
  <c r="L455" i="16"/>
  <c r="S455" i="16" s="1"/>
  <c r="N455" i="16"/>
  <c r="K455" i="16"/>
  <c r="Q455" i="16" s="1"/>
  <c r="M455" i="16"/>
  <c r="G164" i="16"/>
  <c r="J164" i="16"/>
  <c r="R164" i="16" s="1"/>
  <c r="L164" i="16"/>
  <c r="S164" i="16" s="1"/>
  <c r="N164" i="16"/>
  <c r="I164" i="16"/>
  <c r="G234" i="16"/>
  <c r="I234" i="16"/>
  <c r="J234" i="16"/>
  <c r="R234" i="16" s="1"/>
  <c r="L234" i="16"/>
  <c r="S234" i="16" s="1"/>
  <c r="N234" i="16"/>
  <c r="G487" i="16"/>
  <c r="J487" i="16"/>
  <c r="R487" i="16" s="1"/>
  <c r="L487" i="16"/>
  <c r="S487" i="16" s="1"/>
  <c r="N487" i="16"/>
  <c r="I487" i="16"/>
  <c r="K487" i="16"/>
  <c r="Q487" i="16" s="1"/>
  <c r="M487" i="16"/>
  <c r="G293" i="16"/>
  <c r="J293" i="16"/>
  <c r="R293" i="16" s="1"/>
  <c r="L293" i="16"/>
  <c r="S293" i="16" s="1"/>
  <c r="N293" i="16"/>
  <c r="I293" i="16"/>
  <c r="K293" i="16"/>
  <c r="Q293" i="16" s="1"/>
  <c r="M293" i="16"/>
  <c r="G578" i="16"/>
  <c r="J578" i="16"/>
  <c r="R578" i="16" s="1"/>
  <c r="L578" i="16"/>
  <c r="S578" i="16" s="1"/>
  <c r="N578" i="16"/>
  <c r="G420" i="16"/>
  <c r="I420" i="16"/>
  <c r="J420" i="16"/>
  <c r="R420" i="16" s="1"/>
  <c r="L420" i="16"/>
  <c r="S420" i="16" s="1"/>
  <c r="N420" i="16"/>
  <c r="G123" i="16"/>
  <c r="I123" i="16"/>
  <c r="K123" i="16"/>
  <c r="Q123" i="16" s="1"/>
  <c r="N123" i="16"/>
  <c r="G168" i="16"/>
  <c r="I168" i="16"/>
  <c r="K168" i="16"/>
  <c r="Q168" i="16" s="1"/>
  <c r="N168" i="16"/>
  <c r="G355" i="16"/>
  <c r="I355" i="16"/>
  <c r="K355" i="16"/>
  <c r="Q355" i="16" s="1"/>
  <c r="J355" i="16"/>
  <c r="R355" i="16" s="1"/>
  <c r="L355" i="16"/>
  <c r="S355" i="16" s="1"/>
  <c r="G307" i="16"/>
  <c r="I307" i="16"/>
  <c r="K307" i="16"/>
  <c r="Q307" i="16" s="1"/>
  <c r="J307" i="16"/>
  <c r="R307" i="16" s="1"/>
  <c r="L307" i="16"/>
  <c r="S307" i="16" s="1"/>
  <c r="G101" i="16"/>
  <c r="I101" i="16"/>
  <c r="K101" i="16"/>
  <c r="Q101" i="16" s="1"/>
  <c r="N101" i="16"/>
  <c r="G231" i="16"/>
  <c r="I231" i="16"/>
  <c r="K231" i="16"/>
  <c r="Q231" i="16" s="1"/>
  <c r="N231" i="16"/>
  <c r="G560" i="16"/>
  <c r="I560" i="16"/>
  <c r="K560" i="16"/>
  <c r="Q560" i="16" s="1"/>
  <c r="J560" i="16"/>
  <c r="R560" i="16" s="1"/>
  <c r="L560" i="16"/>
  <c r="S560" i="16" s="1"/>
  <c r="G119" i="16"/>
  <c r="I119" i="16"/>
  <c r="K119" i="16"/>
  <c r="Q119" i="16" s="1"/>
  <c r="J119" i="16"/>
  <c r="R119" i="16" s="1"/>
  <c r="L119" i="16"/>
  <c r="S119" i="16" s="1"/>
  <c r="G346" i="16"/>
  <c r="I346" i="16"/>
  <c r="K346" i="16"/>
  <c r="Q346" i="16" s="1"/>
  <c r="N346" i="16"/>
  <c r="G28" i="16"/>
  <c r="I28" i="16"/>
  <c r="K28" i="16"/>
  <c r="Q28" i="16" s="1"/>
  <c r="N28" i="16"/>
  <c r="G94" i="16"/>
  <c r="I94" i="16"/>
  <c r="K94" i="16"/>
  <c r="Q94" i="16" s="1"/>
  <c r="J94" i="16"/>
  <c r="R94" i="16" s="1"/>
  <c r="L94" i="16"/>
  <c r="S94" i="16" s="1"/>
  <c r="G270" i="16"/>
  <c r="I270" i="16"/>
  <c r="K270" i="16"/>
  <c r="Q270" i="16" s="1"/>
  <c r="J270" i="16"/>
  <c r="R270" i="16" s="1"/>
  <c r="L270" i="16"/>
  <c r="S270" i="16" s="1"/>
  <c r="G427" i="16"/>
  <c r="I427" i="16"/>
  <c r="K427" i="16"/>
  <c r="Q427" i="16" s="1"/>
  <c r="N427" i="16"/>
  <c r="G208" i="16"/>
  <c r="I208" i="16"/>
  <c r="K208" i="16"/>
  <c r="Q208" i="16" s="1"/>
  <c r="N208" i="16"/>
  <c r="G374" i="16"/>
  <c r="I374" i="16"/>
  <c r="K374" i="16"/>
  <c r="Q374" i="16" s="1"/>
  <c r="J374" i="16"/>
  <c r="R374" i="16" s="1"/>
  <c r="L374" i="16"/>
  <c r="S374" i="16" s="1"/>
  <c r="G321" i="16"/>
  <c r="I321" i="16"/>
  <c r="K321" i="16"/>
  <c r="Q321" i="16" s="1"/>
  <c r="J321" i="16"/>
  <c r="R321" i="16" s="1"/>
  <c r="L321" i="16"/>
  <c r="S321" i="16" s="1"/>
  <c r="G237" i="16"/>
  <c r="I237" i="16"/>
  <c r="K237" i="16"/>
  <c r="Q237" i="16" s="1"/>
  <c r="N237" i="16"/>
  <c r="G151" i="16"/>
  <c r="I151" i="16"/>
  <c r="K151" i="16"/>
  <c r="Q151" i="16" s="1"/>
  <c r="N151" i="16"/>
  <c r="G263" i="16"/>
  <c r="I263" i="16"/>
  <c r="K263" i="16"/>
  <c r="Q263" i="16" s="1"/>
  <c r="J263" i="16"/>
  <c r="R263" i="16" s="1"/>
  <c r="L263" i="16"/>
  <c r="S263" i="16" s="1"/>
  <c r="G155" i="16"/>
  <c r="I155" i="16"/>
  <c r="K155" i="16"/>
  <c r="Q155" i="16" s="1"/>
  <c r="J155" i="16"/>
  <c r="R155" i="16" s="1"/>
  <c r="L155" i="16"/>
  <c r="S155" i="16" s="1"/>
  <c r="G435" i="16"/>
  <c r="I435" i="16"/>
  <c r="K435" i="16"/>
  <c r="Q435" i="16" s="1"/>
  <c r="N435" i="16"/>
  <c r="G161" i="16"/>
  <c r="I161" i="16"/>
  <c r="K161" i="16"/>
  <c r="Q161" i="16" s="1"/>
  <c r="N161" i="16"/>
  <c r="G334" i="16"/>
  <c r="I334" i="16"/>
  <c r="K334" i="16"/>
  <c r="Q334" i="16" s="1"/>
  <c r="J334" i="16"/>
  <c r="R334" i="16" s="1"/>
  <c r="L334" i="16"/>
  <c r="S334" i="16" s="1"/>
  <c r="G165" i="16"/>
  <c r="I165" i="16"/>
  <c r="K165" i="16"/>
  <c r="Q165" i="16" s="1"/>
  <c r="J165" i="16"/>
  <c r="R165" i="16" s="1"/>
  <c r="L165" i="16"/>
  <c r="S165" i="16" s="1"/>
  <c r="G288" i="16"/>
  <c r="I288" i="16"/>
  <c r="K288" i="16"/>
  <c r="Q288" i="16" s="1"/>
  <c r="N288" i="16"/>
  <c r="G255" i="16"/>
  <c r="I255" i="16"/>
  <c r="K255" i="16"/>
  <c r="Q255" i="16" s="1"/>
  <c r="N255" i="16"/>
  <c r="G124" i="16"/>
  <c r="I124" i="16"/>
  <c r="K124" i="16"/>
  <c r="Q124" i="16" s="1"/>
  <c r="J124" i="16"/>
  <c r="R124" i="16" s="1"/>
  <c r="L124" i="16"/>
  <c r="S124" i="16" s="1"/>
  <c r="G96" i="16"/>
  <c r="I96" i="16"/>
  <c r="K96" i="16"/>
  <c r="Q96" i="16" s="1"/>
  <c r="J96" i="16"/>
  <c r="R96" i="16" s="1"/>
  <c r="L96" i="16"/>
  <c r="S96" i="16" s="1"/>
  <c r="G71" i="16"/>
  <c r="I71" i="16"/>
  <c r="K71" i="16"/>
  <c r="Q71" i="16" s="1"/>
  <c r="N71" i="16"/>
  <c r="G409" i="16"/>
  <c r="I409" i="16"/>
  <c r="K409" i="16"/>
  <c r="Q409" i="16" s="1"/>
  <c r="N409" i="16"/>
  <c r="G16" i="16"/>
  <c r="I16" i="16"/>
  <c r="K16" i="16"/>
  <c r="Q16" i="16" s="1"/>
  <c r="J16" i="16"/>
  <c r="R16" i="16" s="1"/>
  <c r="L16" i="16"/>
  <c r="S16" i="16" s="1"/>
  <c r="G130" i="16"/>
  <c r="I130" i="16"/>
  <c r="K130" i="16"/>
  <c r="Q130" i="16" s="1"/>
  <c r="J130" i="16"/>
  <c r="R130" i="16" s="1"/>
  <c r="L130" i="16"/>
  <c r="S130" i="16" s="1"/>
  <c r="G259" i="16"/>
  <c r="I259" i="16"/>
  <c r="K259" i="16"/>
  <c r="Q259" i="16" s="1"/>
  <c r="N259" i="16"/>
  <c r="G275" i="16"/>
  <c r="I275" i="16"/>
  <c r="K275" i="16"/>
  <c r="Q275" i="16" s="1"/>
  <c r="N275" i="16"/>
  <c r="G470" i="16"/>
  <c r="I470" i="16"/>
  <c r="K470" i="16"/>
  <c r="Q470" i="16" s="1"/>
  <c r="J470" i="16"/>
  <c r="R470" i="16" s="1"/>
  <c r="L470" i="16"/>
  <c r="S470" i="16" s="1"/>
  <c r="G526" i="16"/>
  <c r="I526" i="16"/>
  <c r="K526" i="16"/>
  <c r="Q526" i="16" s="1"/>
  <c r="J526" i="16"/>
  <c r="R526" i="16" s="1"/>
  <c r="L526" i="16"/>
  <c r="S526" i="16" s="1"/>
  <c r="G513" i="16"/>
  <c r="I513" i="16"/>
  <c r="K513" i="16"/>
  <c r="Q513" i="16" s="1"/>
  <c r="N513" i="16"/>
  <c r="G381" i="16"/>
  <c r="I381" i="16"/>
  <c r="K381" i="16"/>
  <c r="Q381" i="16" s="1"/>
  <c r="O381" i="16"/>
  <c r="T381" i="16" s="1"/>
  <c r="N381" i="16"/>
  <c r="G342" i="16"/>
  <c r="I342" i="16"/>
  <c r="K342" i="16"/>
  <c r="Q342" i="16" s="1"/>
  <c r="M342" i="16"/>
  <c r="J342" i="16"/>
  <c r="R342" i="16" s="1"/>
  <c r="L342" i="16"/>
  <c r="S342" i="16" s="1"/>
  <c r="O342" i="16"/>
  <c r="T342" i="16" s="1"/>
  <c r="G57" i="16"/>
  <c r="I57" i="16"/>
  <c r="K57" i="16"/>
  <c r="Q57" i="16" s="1"/>
  <c r="M57" i="16"/>
  <c r="O57" i="16"/>
  <c r="T57" i="16" s="1"/>
  <c r="J57" i="16"/>
  <c r="R57" i="16" s="1"/>
  <c r="L57" i="16"/>
  <c r="S57" i="16" s="1"/>
  <c r="G480" i="16"/>
  <c r="I480" i="16"/>
  <c r="K480" i="16"/>
  <c r="Q480" i="16" s="1"/>
  <c r="M480" i="16"/>
  <c r="N480" i="16"/>
  <c r="O480" i="16"/>
  <c r="T480" i="16" s="1"/>
  <c r="G75" i="16"/>
  <c r="I75" i="16"/>
  <c r="K75" i="16"/>
  <c r="Q75" i="16" s="1"/>
  <c r="M75" i="16"/>
  <c r="O75" i="16"/>
  <c r="T75" i="16" s="1"/>
  <c r="N75" i="16"/>
  <c r="G366" i="16"/>
  <c r="I366" i="16"/>
  <c r="K366" i="16"/>
  <c r="Q366" i="16" s="1"/>
  <c r="M366" i="16"/>
  <c r="J366" i="16"/>
  <c r="R366" i="16" s="1"/>
  <c r="L366" i="16"/>
  <c r="S366" i="16" s="1"/>
  <c r="O366" i="16"/>
  <c r="T366" i="16" s="1"/>
  <c r="G379" i="16"/>
  <c r="I379" i="16"/>
  <c r="K379" i="16"/>
  <c r="Q379" i="16" s="1"/>
  <c r="M379" i="16"/>
  <c r="O379" i="16"/>
  <c r="T379" i="16" s="1"/>
  <c r="J379" i="16"/>
  <c r="R379" i="16" s="1"/>
  <c r="L379" i="16"/>
  <c r="S379" i="16" s="1"/>
  <c r="G226" i="16"/>
  <c r="I226" i="16"/>
  <c r="K226" i="16"/>
  <c r="Q226" i="16" s="1"/>
  <c r="M226" i="16"/>
  <c r="N226" i="16"/>
  <c r="O226" i="16"/>
  <c r="T226" i="16" s="1"/>
  <c r="G525" i="16"/>
  <c r="I525" i="16"/>
  <c r="K525" i="16"/>
  <c r="Q525" i="16" s="1"/>
  <c r="M525" i="16"/>
  <c r="O525" i="16"/>
  <c r="T525" i="16" s="1"/>
  <c r="N525" i="16"/>
  <c r="G333" i="16"/>
  <c r="I333" i="16"/>
  <c r="K333" i="16"/>
  <c r="Q333" i="16" s="1"/>
  <c r="M333" i="16"/>
  <c r="J333" i="16"/>
  <c r="R333" i="16" s="1"/>
  <c r="L333" i="16"/>
  <c r="S333" i="16" s="1"/>
  <c r="O333" i="16"/>
  <c r="T333" i="16" s="1"/>
  <c r="G351" i="16"/>
  <c r="I351" i="16"/>
  <c r="K351" i="16"/>
  <c r="Q351" i="16" s="1"/>
  <c r="M351" i="16"/>
  <c r="O351" i="16"/>
  <c r="T351" i="16" s="1"/>
  <c r="J351" i="16"/>
  <c r="R351" i="16" s="1"/>
  <c r="L351" i="16"/>
  <c r="S351" i="16" s="1"/>
  <c r="G289" i="16"/>
  <c r="I289" i="16"/>
  <c r="K289" i="16"/>
  <c r="Q289" i="16" s="1"/>
  <c r="M289" i="16"/>
  <c r="N289" i="16"/>
  <c r="O289" i="16"/>
  <c r="T289" i="16" s="1"/>
  <c r="G413" i="16"/>
  <c r="I413" i="16"/>
  <c r="K413" i="16"/>
  <c r="Q413" i="16" s="1"/>
  <c r="M413" i="16"/>
  <c r="O413" i="16"/>
  <c r="T413" i="16" s="1"/>
  <c r="N413" i="16"/>
  <c r="O386" i="16"/>
  <c r="T386" i="16" s="1"/>
  <c r="O455" i="16"/>
  <c r="T455" i="16" s="1"/>
  <c r="O293" i="16"/>
  <c r="T293" i="16" s="1"/>
  <c r="N119" i="16"/>
  <c r="N321" i="16"/>
  <c r="N165" i="16"/>
  <c r="N130" i="16"/>
  <c r="N57" i="16"/>
  <c r="N351" i="16"/>
  <c r="M168" i="16"/>
  <c r="M231" i="16"/>
  <c r="M28" i="16"/>
  <c r="M208" i="16"/>
  <c r="M151" i="16"/>
  <c r="M161" i="16"/>
  <c r="M255" i="16"/>
  <c r="M409" i="16"/>
  <c r="M275" i="16"/>
  <c r="M381" i="16"/>
  <c r="M234" i="16"/>
  <c r="L231" i="16"/>
  <c r="S231" i="16" s="1"/>
  <c r="L208" i="16"/>
  <c r="S208" i="16" s="1"/>
  <c r="L161" i="16"/>
  <c r="S161" i="16" s="1"/>
  <c r="L409" i="16"/>
  <c r="S409" i="16" s="1"/>
  <c r="L381" i="16"/>
  <c r="S381" i="16" s="1"/>
  <c r="L525" i="16"/>
  <c r="S525" i="16" s="1"/>
  <c r="K92" i="16"/>
  <c r="Q92" i="16" s="1"/>
  <c r="K494" i="16"/>
  <c r="Q494" i="16" s="1"/>
  <c r="K476" i="16"/>
  <c r="Q476" i="16" s="1"/>
  <c r="K311" i="16"/>
  <c r="Q311" i="16" s="1"/>
  <c r="K59" i="16"/>
  <c r="Q59" i="16" s="1"/>
  <c r="K234" i="16"/>
  <c r="Q234" i="16" s="1"/>
  <c r="J231" i="16"/>
  <c r="R231" i="16" s="1"/>
  <c r="J208" i="16"/>
  <c r="R208" i="16" s="1"/>
  <c r="J161" i="16"/>
  <c r="R161" i="16" s="1"/>
  <c r="J409" i="16"/>
  <c r="R409" i="16" s="1"/>
  <c r="J381" i="16"/>
  <c r="R381" i="16" s="1"/>
  <c r="J525" i="16"/>
  <c r="R525" i="16" s="1"/>
  <c r="I92" i="16"/>
  <c r="I494" i="16"/>
  <c r="I158" i="16"/>
  <c r="I455" i="16"/>
  <c r="O533" i="16"/>
  <c r="T533" i="16" s="1"/>
  <c r="O509" i="16"/>
  <c r="T509" i="16" s="1"/>
  <c r="O487" i="16"/>
  <c r="T487" i="16" s="1"/>
  <c r="N560" i="16"/>
  <c r="N374" i="16"/>
  <c r="N334" i="16"/>
  <c r="N16" i="16"/>
  <c r="N342" i="16"/>
  <c r="N333" i="16"/>
  <c r="M123" i="16"/>
  <c r="M101" i="16"/>
  <c r="M346" i="16"/>
  <c r="M427" i="16"/>
  <c r="M237" i="16"/>
  <c r="M435" i="16"/>
  <c r="M288" i="16"/>
  <c r="M71" i="16"/>
  <c r="M259" i="16"/>
  <c r="M513" i="16"/>
  <c r="M164" i="16"/>
  <c r="L101" i="16"/>
  <c r="S101" i="16" s="1"/>
  <c r="L427" i="16"/>
  <c r="S427" i="16" s="1"/>
  <c r="L435" i="16"/>
  <c r="S435" i="16" s="1"/>
  <c r="L71" i="16"/>
  <c r="S71" i="16" s="1"/>
  <c r="L513" i="16"/>
  <c r="S513" i="16" s="1"/>
  <c r="L226" i="16"/>
  <c r="S226" i="16" s="1"/>
  <c r="K343" i="16"/>
  <c r="Q343" i="16" s="1"/>
  <c r="K446" i="16"/>
  <c r="Q446" i="16" s="1"/>
  <c r="K583" i="16"/>
  <c r="Q583" i="16" s="1"/>
  <c r="K437" i="16"/>
  <c r="Q437" i="16" s="1"/>
  <c r="K454" i="16"/>
  <c r="Q454" i="16" s="1"/>
  <c r="K164" i="16"/>
  <c r="Q164" i="16" s="1"/>
  <c r="J101" i="16"/>
  <c r="R101" i="16" s="1"/>
  <c r="J427" i="16"/>
  <c r="R427" i="16" s="1"/>
  <c r="J435" i="16"/>
  <c r="R435" i="16" s="1"/>
  <c r="J71" i="16"/>
  <c r="R71" i="16" s="1"/>
  <c r="J513" i="16"/>
  <c r="R513" i="16" s="1"/>
  <c r="J226" i="16"/>
  <c r="R226" i="16" s="1"/>
  <c r="I343" i="16"/>
  <c r="I446" i="16"/>
  <c r="I112" i="16"/>
  <c r="I179" i="16"/>
  <c r="F382" i="16"/>
  <c r="H382" i="16" s="1"/>
  <c r="F522" i="16"/>
  <c r="F111" i="16"/>
  <c r="J111" i="16" s="1"/>
  <c r="R111" i="16" s="1"/>
  <c r="F472" i="16"/>
  <c r="F399" i="16"/>
  <c r="F391" i="16"/>
  <c r="I391" i="16" s="1"/>
  <c r="F148" i="16"/>
  <c r="F29" i="16"/>
  <c r="I29" i="16" s="1"/>
  <c r="F98" i="16"/>
  <c r="F306" i="16"/>
  <c r="F544" i="16"/>
  <c r="F510" i="16"/>
  <c r="G510" i="16" s="1"/>
  <c r="F368" i="16"/>
  <c r="J368" i="16" s="1"/>
  <c r="R368" i="16" s="1"/>
  <c r="F70" i="16"/>
  <c r="F405" i="16"/>
  <c r="G405" i="16" s="1"/>
  <c r="F21" i="16"/>
  <c r="F276" i="16"/>
  <c r="G276" i="16" s="1"/>
  <c r="F223" i="16"/>
  <c r="F360" i="16"/>
  <c r="H360" i="16" s="1"/>
  <c r="F463" i="16"/>
  <c r="F202" i="16"/>
  <c r="F247" i="16"/>
  <c r="I247" i="16" s="1"/>
  <c r="F154" i="16"/>
  <c r="F566" i="16"/>
  <c r="F559" i="16"/>
  <c r="F281" i="16"/>
  <c r="F414" i="16"/>
  <c r="G414" i="16" s="1"/>
  <c r="F192" i="16"/>
  <c r="J192" i="16" s="1"/>
  <c r="R192" i="16" s="1"/>
  <c r="F452" i="16"/>
  <c r="F350" i="16"/>
  <c r="F25" i="16"/>
  <c r="H25" i="16" s="1"/>
  <c r="F248" i="16"/>
  <c r="G248" i="16" s="1"/>
  <c r="F308" i="16"/>
  <c r="F180" i="16"/>
  <c r="J180" i="16" s="1"/>
  <c r="R180" i="16" s="1"/>
  <c r="F492" i="16"/>
  <c r="F100" i="16"/>
  <c r="F26" i="16"/>
  <c r="I26" i="16" s="1"/>
  <c r="F87" i="16"/>
  <c r="F118" i="16"/>
  <c r="I118" i="16" s="1"/>
  <c r="F251" i="16"/>
  <c r="G251" i="16" s="1"/>
  <c r="F296" i="16"/>
  <c r="F499" i="16"/>
  <c r="J499" i="16" s="1"/>
  <c r="R499" i="16" s="1"/>
  <c r="F277" i="16"/>
  <c r="I277" i="16" s="1"/>
  <c r="F524" i="16"/>
  <c r="J524" i="16" s="1"/>
  <c r="R524" i="16" s="1"/>
  <c r="F534" i="16"/>
  <c r="F328" i="16"/>
  <c r="F228" i="16"/>
  <c r="F486" i="16"/>
  <c r="F340" i="16"/>
  <c r="F408" i="16"/>
  <c r="H408" i="16" s="1"/>
  <c r="F249" i="16"/>
  <c r="I249" i="16" s="1"/>
  <c r="F349" i="16"/>
  <c r="G349" i="16" s="1"/>
  <c r="F205" i="16"/>
  <c r="I205" i="16" s="1"/>
  <c r="F584" i="16"/>
  <c r="F458" i="16"/>
  <c r="F172" i="16"/>
  <c r="F50" i="16"/>
  <c r="F329" i="16"/>
  <c r="J329" i="16" s="1"/>
  <c r="R329" i="16" s="1"/>
  <c r="F117" i="16"/>
  <c r="F309" i="16"/>
  <c r="H309" i="16" s="1"/>
  <c r="F3" i="16"/>
  <c r="F577" i="16"/>
  <c r="G577" i="16" s="1"/>
  <c r="F390" i="16"/>
  <c r="F186" i="16"/>
  <c r="F27" i="16"/>
  <c r="F322" i="16"/>
  <c r="J322" i="16" s="1"/>
  <c r="R322" i="16" s="1"/>
  <c r="F582" i="16"/>
  <c r="F22" i="16"/>
  <c r="K22" i="16" s="1"/>
  <c r="Q22" i="16" s="1"/>
  <c r="F298" i="16"/>
  <c r="I298" i="16" s="1"/>
  <c r="F86" i="16"/>
  <c r="F170" i="16"/>
  <c r="I170" i="16" s="1"/>
  <c r="F65" i="16"/>
  <c r="G65" i="16" s="1"/>
  <c r="F4" i="16"/>
  <c r="F142" i="16"/>
  <c r="J142" i="16" s="1"/>
  <c r="R142" i="16" s="1"/>
  <c r="F411" i="16"/>
  <c r="G411" i="16" s="1"/>
  <c r="F224" i="16"/>
  <c r="J224" i="16" s="1"/>
  <c r="R224" i="16" s="1"/>
  <c r="F278" i="16"/>
  <c r="F15" i="16"/>
  <c r="G15" i="16" s="1"/>
  <c r="F375" i="16"/>
  <c r="F429" i="16"/>
  <c r="F264" i="16"/>
  <c r="F348" i="16"/>
  <c r="J348" i="16" s="1"/>
  <c r="R348" i="16" s="1"/>
  <c r="F295" i="16"/>
  <c r="G295" i="16" s="1"/>
  <c r="F210" i="16"/>
  <c r="G210" i="16" s="1"/>
  <c r="F181" i="16"/>
  <c r="I181" i="16" s="1"/>
  <c r="F299" i="16"/>
  <c r="F453" i="16"/>
  <c r="I453" i="16" s="1"/>
  <c r="F505" i="16"/>
  <c r="F243" i="16"/>
  <c r="F310" i="16"/>
  <c r="J310" i="16" s="1"/>
  <c r="R310" i="16" s="1"/>
  <c r="F36" i="16"/>
  <c r="F539" i="16"/>
  <c r="H539" i="16" s="1"/>
  <c r="F404" i="16"/>
  <c r="F38" i="16"/>
  <c r="F451" i="16"/>
  <c r="G451" i="16" s="1"/>
  <c r="F304" i="16"/>
  <c r="F174" i="16"/>
  <c r="F34" i="16"/>
  <c r="J34" i="16" s="1"/>
  <c r="R34" i="16" s="1"/>
  <c r="F316" i="16"/>
  <c r="F484" i="16"/>
  <c r="L484" i="16" s="1"/>
  <c r="S484" i="16" s="1"/>
  <c r="F567" i="16"/>
  <c r="I567" i="16" s="1"/>
  <c r="F291" i="16"/>
  <c r="F173" i="16"/>
  <c r="F461" i="16"/>
  <c r="F444" i="16"/>
  <c r="J444" i="16" s="1"/>
  <c r="R444" i="16" s="1"/>
  <c r="F497" i="16"/>
  <c r="G497" i="16" s="1"/>
  <c r="F490" i="16"/>
  <c r="J490" i="16" s="1"/>
  <c r="R490" i="16" s="1"/>
  <c r="F287" i="16"/>
  <c r="F303" i="16"/>
  <c r="F400" i="16"/>
  <c r="F195" i="16"/>
  <c r="F52" i="16"/>
  <c r="F253" i="16"/>
  <c r="G253" i="16" s="1"/>
  <c r="F102" i="16"/>
  <c r="F67" i="16"/>
  <c r="F265" i="16"/>
  <c r="I265" i="16" s="1"/>
  <c r="F85" i="16"/>
  <c r="G85" i="16" s="1"/>
  <c r="F562" i="16"/>
  <c r="I562" i="16" s="1"/>
  <c r="F110" i="16"/>
  <c r="K110" i="16" s="1"/>
  <c r="Q110" i="16" s="1"/>
  <c r="F378" i="16"/>
  <c r="F326" i="16"/>
  <c r="J326" i="16" s="1"/>
  <c r="R326" i="16" s="1"/>
  <c r="F282" i="16"/>
  <c r="G282" i="16" s="1"/>
  <c r="F469" i="16"/>
  <c r="F91" i="16"/>
  <c r="F45" i="16"/>
  <c r="G45" i="16" s="1"/>
  <c r="F262" i="16"/>
  <c r="F74" i="16"/>
  <c r="H74" i="16" s="1"/>
  <c r="F503" i="16"/>
  <c r="F147" i="16"/>
  <c r="J147" i="16" s="1"/>
  <c r="R147" i="16" s="1"/>
  <c r="F553" i="16"/>
  <c r="G553" i="16" s="1"/>
  <c r="F200" i="16"/>
  <c r="G200" i="16" s="1"/>
  <c r="F491" i="16"/>
  <c r="I491" i="16" s="1"/>
  <c r="F279" i="16"/>
  <c r="F72" i="16"/>
  <c r="I72" i="16" s="1"/>
  <c r="F552" i="16"/>
  <c r="F515" i="16"/>
  <c r="J515" i="16" s="1"/>
  <c r="R515" i="16" s="1"/>
  <c r="F412" i="16"/>
  <c r="F207" i="16"/>
  <c r="J207" i="16" s="1"/>
  <c r="R207" i="16" s="1"/>
  <c r="F320" i="16"/>
  <c r="F252" i="16"/>
  <c r="G252" i="16" s="1"/>
  <c r="F485" i="16"/>
  <c r="G485" i="16" s="1"/>
  <c r="F197" i="16"/>
  <c r="F190" i="16"/>
  <c r="F488" i="16"/>
  <c r="J488" i="16" s="1"/>
  <c r="R488" i="16" s="1"/>
  <c r="F337" i="16"/>
  <c r="F245" i="16"/>
  <c r="K245" i="16" s="1"/>
  <c r="Q245" i="16" s="1"/>
  <c r="F196" i="16"/>
  <c r="I196" i="16" s="1"/>
  <c r="F465" i="16"/>
  <c r="F93" i="16"/>
  <c r="I93" i="16" s="1"/>
  <c r="F258" i="16"/>
  <c r="G258" i="16" s="1"/>
  <c r="F37" i="16"/>
  <c r="F257" i="16"/>
  <c r="F250" i="16"/>
  <c r="F35" i="16"/>
  <c r="J35" i="16" s="1"/>
  <c r="R35" i="16" s="1"/>
  <c r="F44" i="16"/>
  <c r="F81" i="16"/>
  <c r="F388" i="16"/>
  <c r="G388" i="16" s="1"/>
  <c r="F189" i="16"/>
  <c r="K189" i="16" s="1"/>
  <c r="Q189" i="16" s="1"/>
  <c r="F131" i="16"/>
  <c r="F137" i="16"/>
  <c r="J137" i="16" s="1"/>
  <c r="R137" i="16" s="1"/>
  <c r="F549" i="16"/>
  <c r="H549" i="16" s="1"/>
  <c r="F462" i="16"/>
  <c r="L462" i="16" s="1"/>
  <c r="S462" i="16" s="1"/>
  <c r="F430" i="16"/>
  <c r="I430" i="16" s="1"/>
  <c r="F570" i="16"/>
  <c r="F10" i="16"/>
  <c r="I10" i="16" s="1"/>
  <c r="F512" i="16"/>
  <c r="G512" i="16" s="1"/>
  <c r="F406" i="16"/>
  <c r="F335" i="16"/>
  <c r="J335" i="16" s="1"/>
  <c r="R335" i="16" s="1"/>
  <c r="F481" i="16"/>
  <c r="F317" i="16"/>
  <c r="J317" i="16" s="1"/>
  <c r="R317" i="16" s="1"/>
  <c r="F235" i="16"/>
  <c r="F403" i="16"/>
  <c r="F225" i="16"/>
  <c r="F84" i="16"/>
  <c r="F389" i="16"/>
  <c r="F211" i="16"/>
  <c r="G211" i="16" s="1"/>
  <c r="F238" i="16"/>
  <c r="F402" i="16"/>
  <c r="G402" i="16" s="1"/>
  <c r="F384" i="16"/>
  <c r="I384" i="16" s="1"/>
  <c r="F129" i="16"/>
  <c r="G129" i="16" s="1"/>
  <c r="F53" i="16"/>
  <c r="I53" i="16" s="1"/>
  <c r="F134" i="16"/>
  <c r="G134" i="16" s="1"/>
  <c r="F336" i="16"/>
  <c r="F217" i="16"/>
  <c r="J217" i="16" s="1"/>
  <c r="R217" i="16" s="1"/>
  <c r="F354" i="16"/>
  <c r="F305" i="16"/>
  <c r="F362" i="16"/>
  <c r="F97" i="16"/>
  <c r="G97" i="16" s="1"/>
  <c r="F415" i="16"/>
  <c r="G415" i="16" s="1"/>
  <c r="F274" i="16"/>
  <c r="F269" i="16"/>
  <c r="F506" i="16"/>
  <c r="J506" i="16" s="1"/>
  <c r="R506" i="16" s="1"/>
  <c r="F347" i="16"/>
  <c r="F380" i="16"/>
  <c r="F448" i="16"/>
  <c r="I448" i="16" s="1"/>
  <c r="F24" i="16"/>
  <c r="F244" i="16"/>
  <c r="I244" i="16" s="1"/>
  <c r="F428" i="16"/>
  <c r="F115" i="16"/>
  <c r="F431" i="16"/>
  <c r="J431" i="16" s="1"/>
  <c r="R431" i="16" s="1"/>
  <c r="F18" i="16"/>
  <c r="F565" i="16"/>
  <c r="J565" i="16" s="1"/>
  <c r="R565" i="16" s="1"/>
  <c r="F434" i="16"/>
  <c r="F11" i="16"/>
  <c r="G11" i="16" s="1"/>
  <c r="F482" i="16"/>
  <c r="H482" i="16" s="1"/>
  <c r="F39" i="16"/>
  <c r="F286" i="16"/>
  <c r="F331" i="16"/>
  <c r="J331" i="16" s="1"/>
  <c r="R331" i="16" s="1"/>
  <c r="F46" i="16"/>
  <c r="F302" i="16"/>
  <c r="G302" i="16" s="1"/>
  <c r="F367" i="16"/>
  <c r="F395" i="16"/>
  <c r="I395" i="16" s="1"/>
  <c r="F268" i="16"/>
  <c r="K268" i="16" s="1"/>
  <c r="Q268" i="16" s="1"/>
  <c r="F345" i="16"/>
  <c r="F514" i="16"/>
  <c r="J514" i="16" s="1"/>
  <c r="R514" i="16" s="1"/>
  <c r="F219" i="16"/>
  <c r="F139" i="16"/>
  <c r="F323" i="16"/>
  <c r="F312" i="16"/>
  <c r="F184" i="16"/>
  <c r="G184" i="16" s="1"/>
  <c r="F267" i="16"/>
  <c r="H267" i="16" s="1"/>
  <c r="F324" i="16"/>
  <c r="F176" i="16"/>
  <c r="J176" i="16" s="1"/>
  <c r="R176" i="16" s="1"/>
  <c r="F128" i="16"/>
  <c r="F66" i="16"/>
  <c r="G66" i="16" s="1"/>
  <c r="F314" i="16"/>
  <c r="I314" i="16" s="1"/>
  <c r="F424" i="16"/>
  <c r="F144" i="16"/>
  <c r="K144" i="16" s="1"/>
  <c r="Q144" i="16" s="1"/>
  <c r="F19" i="16"/>
  <c r="F370" i="16"/>
  <c r="F136" i="16"/>
  <c r="J136" i="16" s="1"/>
  <c r="R136" i="16" s="1"/>
  <c r="F576" i="16"/>
  <c r="G576" i="16" s="1"/>
  <c r="F63" i="16"/>
  <c r="J63" i="16" s="1"/>
  <c r="R63" i="16" s="1"/>
  <c r="F260" i="16"/>
  <c r="F242" i="16"/>
  <c r="F254" i="16"/>
  <c r="F377" i="16"/>
  <c r="H377" i="16" s="1"/>
  <c r="F538" i="16"/>
  <c r="F313" i="16"/>
  <c r="F373" i="16"/>
  <c r="H373" i="16" s="1"/>
  <c r="F568" i="16"/>
  <c r="F548" i="16"/>
  <c r="I548" i="16" s="1"/>
  <c r="F12" i="16"/>
  <c r="F292" i="16"/>
  <c r="K292" i="16" s="1"/>
  <c r="Q292" i="16" s="1"/>
  <c r="F508" i="16"/>
  <c r="F56" i="16"/>
  <c r="F474" i="16"/>
  <c r="F517" i="16"/>
  <c r="G517" i="16" s="1"/>
  <c r="F477" i="16"/>
  <c r="F556" i="16"/>
  <c r="F32" i="16"/>
  <c r="F498" i="16"/>
  <c r="F58" i="16"/>
  <c r="H58" i="16" s="1"/>
  <c r="F90" i="16"/>
  <c r="F563" i="16"/>
  <c r="J563" i="16" s="1"/>
  <c r="R563" i="16" s="1"/>
  <c r="F416" i="16"/>
  <c r="F113" i="16"/>
  <c r="G113" i="16" s="1"/>
  <c r="F280" i="16"/>
  <c r="I280" i="16" s="1"/>
  <c r="F290" i="16"/>
  <c r="F511" i="16"/>
  <c r="I511" i="16" s="1"/>
  <c r="F459" i="16"/>
  <c r="F157" i="16"/>
  <c r="F449" i="16"/>
  <c r="L449" i="16" s="1"/>
  <c r="S449" i="16" s="1"/>
  <c r="F507" i="16"/>
  <c r="G507" i="16" s="1"/>
  <c r="F283" i="16"/>
  <c r="J283" i="16" s="1"/>
  <c r="R283" i="16" s="1"/>
  <c r="F43" i="16"/>
  <c r="F241" i="16"/>
  <c r="F558" i="16"/>
  <c r="F464" i="16"/>
  <c r="H464" i="16" s="1"/>
  <c r="F580" i="16"/>
  <c r="F229" i="16"/>
  <c r="F108" i="16"/>
  <c r="H108" i="16" s="1"/>
  <c r="F41" i="16"/>
  <c r="F126" i="16"/>
  <c r="I126" i="16" s="1"/>
  <c r="F519" i="16"/>
  <c r="F230" i="16"/>
  <c r="F521" i="16"/>
  <c r="F372" i="16"/>
  <c r="F213" i="16"/>
  <c r="F353" i="16"/>
  <c r="G353" i="16" s="1"/>
  <c r="F579" i="16"/>
  <c r="J579" i="16" s="1"/>
  <c r="R579" i="16" s="1"/>
  <c r="F13" i="16"/>
  <c r="F104" i="16"/>
  <c r="F527" i="16"/>
  <c r="F153" i="16"/>
  <c r="H153" i="16" s="1"/>
  <c r="F532" i="16"/>
  <c r="F422" i="16"/>
  <c r="J422" i="16" s="1"/>
  <c r="R422" i="16" s="1"/>
  <c r="F551" i="16"/>
  <c r="F426" i="16"/>
  <c r="G426" i="16" s="1"/>
  <c r="F9" i="16"/>
  <c r="I9" i="16" s="1"/>
  <c r="F146" i="16"/>
  <c r="F160" i="16"/>
  <c r="K160" i="16" s="1"/>
  <c r="Q160" i="16" s="1"/>
  <c r="F23" i="16"/>
  <c r="F48" i="16"/>
  <c r="F73" i="16"/>
  <c r="M73" i="16" s="1"/>
  <c r="F256" i="16"/>
  <c r="G256" i="16" s="1"/>
  <c r="F443" i="16"/>
  <c r="J443" i="16" s="1"/>
  <c r="R443" i="16" s="1"/>
  <c r="F397" i="16"/>
  <c r="F445" i="16"/>
  <c r="F365" i="16"/>
  <c r="F140" i="16"/>
  <c r="H140" i="16" s="1"/>
  <c r="F489" i="16"/>
  <c r="F417" i="16"/>
  <c r="F496" i="16"/>
  <c r="H496" i="16" s="1"/>
  <c r="F564" i="16"/>
  <c r="F554" i="16"/>
  <c r="I554" i="16" s="1"/>
  <c r="F483" i="16"/>
  <c r="F88" i="16"/>
  <c r="F359" i="16"/>
  <c r="F80" i="16"/>
  <c r="F203" i="16"/>
  <c r="F361" i="16"/>
  <c r="G361" i="16" s="1"/>
  <c r="F581" i="16"/>
  <c r="F473" i="16"/>
  <c r="F478" i="16"/>
  <c r="F188" i="16"/>
  <c r="K188" i="16" s="1"/>
  <c r="Q188" i="16" s="1"/>
  <c r="F442" i="16"/>
  <c r="H442" i="16" s="1"/>
  <c r="F272" i="16"/>
  <c r="F201" i="16"/>
  <c r="J201" i="16" s="1"/>
  <c r="R201" i="16" s="1"/>
  <c r="F30" i="16"/>
  <c r="F358" i="16"/>
  <c r="G358" i="16" s="1"/>
  <c r="F410" i="16"/>
  <c r="I410" i="16" s="1"/>
  <c r="F206" i="16"/>
  <c r="F193" i="16"/>
  <c r="I193" i="16" s="1"/>
  <c r="F135" i="16"/>
  <c r="F456" i="16"/>
  <c r="F495" i="16"/>
  <c r="J495" i="16" s="1"/>
  <c r="R495" i="16" s="1"/>
  <c r="F156" i="16"/>
  <c r="G156" i="16" s="1"/>
  <c r="F531" i="16"/>
  <c r="J531" i="16" s="1"/>
  <c r="R531" i="16" s="1"/>
  <c r="F540" i="16"/>
  <c r="L540" i="16" s="1"/>
  <c r="S540" i="16" s="1"/>
  <c r="F425" i="16"/>
  <c r="F55" i="16"/>
  <c r="F504" i="16"/>
  <c r="H504" i="16" s="1"/>
  <c r="F42" i="16"/>
  <c r="F221" i="16"/>
  <c r="F198" i="16"/>
  <c r="H198" i="16" s="1"/>
  <c r="F214" i="16"/>
  <c r="F569" i="16"/>
  <c r="I569" i="16" s="1"/>
  <c r="F528" i="16"/>
  <c r="F109" i="16"/>
  <c r="F215" i="16"/>
  <c r="F143" i="16"/>
  <c r="K143" i="16" s="1"/>
  <c r="Q143" i="16" s="1"/>
  <c r="F546" i="16"/>
  <c r="J546" i="16" s="1"/>
  <c r="R546" i="16" s="1"/>
  <c r="F557" i="16"/>
  <c r="G557" i="16" s="1"/>
  <c r="F125" i="16"/>
  <c r="J125" i="16" s="1"/>
  <c r="R125" i="16" s="1"/>
  <c r="F171" i="16"/>
  <c r="L171" i="16" s="1"/>
  <c r="S171" i="16" s="1"/>
  <c r="F232" i="16"/>
  <c r="G232" i="16" s="1"/>
  <c r="F103" i="16"/>
  <c r="G103" i="16" s="1"/>
  <c r="F555" i="16"/>
  <c r="F436" i="16"/>
  <c r="K436" i="16" s="1"/>
  <c r="Q436" i="16" s="1"/>
  <c r="F175" i="16"/>
  <c r="J175" i="16" s="1"/>
  <c r="R175" i="16" s="1"/>
  <c r="F479" i="16"/>
  <c r="F8" i="16"/>
  <c r="G8" i="16" s="1"/>
  <c r="F466" i="16"/>
  <c r="I466" i="16" s="1"/>
  <c r="F457" i="16"/>
  <c r="F537" i="16"/>
  <c r="K537" i="16" s="1"/>
  <c r="Q537" i="16" s="1"/>
  <c r="F341" i="16"/>
  <c r="H341" i="16" s="1"/>
  <c r="F516" i="16"/>
  <c r="K516" i="16" s="1"/>
  <c r="Q516" i="16" s="1"/>
  <c r="F222" i="16"/>
  <c r="J222" i="16" s="1"/>
  <c r="R222" i="16" s="1"/>
  <c r="F432" i="16"/>
  <c r="F542" i="16"/>
  <c r="F545" i="16"/>
  <c r="L545" i="16" s="1"/>
  <c r="S545" i="16" s="1"/>
  <c r="F419" i="16"/>
  <c r="G419" i="16" s="1"/>
  <c r="F339" i="16"/>
  <c r="F89" i="16"/>
  <c r="G89" i="16" s="1"/>
  <c r="F352" i="16"/>
  <c r="K352" i="16" s="1"/>
  <c r="Q352" i="16" s="1"/>
  <c r="F141" i="16"/>
  <c r="F149" i="16"/>
  <c r="I149" i="16" s="1"/>
  <c r="F166" i="16"/>
  <c r="F502" i="16"/>
  <c r="I502" i="16" s="1"/>
  <c r="F467" i="16"/>
  <c r="F344" i="16"/>
  <c r="I344" i="16" s="1"/>
  <c r="F106" i="16"/>
  <c r="F183" i="16"/>
  <c r="K183" i="16" s="1"/>
  <c r="Q183" i="16" s="1"/>
  <c r="F300" i="16"/>
  <c r="J300" i="16" s="1"/>
  <c r="R300" i="16" s="1"/>
  <c r="F163" i="16"/>
  <c r="F159" i="16"/>
  <c r="I159" i="16" s="1"/>
  <c r="F133" i="16"/>
  <c r="L133" i="16" s="1"/>
  <c r="S133" i="16" s="1"/>
  <c r="F178" i="16"/>
  <c r="G178" i="16" s="1"/>
  <c r="F99" i="16"/>
  <c r="K99" i="16" s="1"/>
  <c r="Q99" i="16" s="1"/>
  <c r="F114" i="16"/>
  <c r="F105" i="16"/>
  <c r="K105" i="16" s="1"/>
  <c r="Q105" i="16" s="1"/>
  <c r="F401" i="16"/>
  <c r="J401" i="16" s="1"/>
  <c r="R401" i="16" s="1"/>
  <c r="F209" i="16"/>
  <c r="G209" i="16" s="1"/>
  <c r="F550" i="16"/>
  <c r="G550" i="16" s="1"/>
  <c r="E382" i="16"/>
  <c r="E522" i="16"/>
  <c r="E111" i="16"/>
  <c r="E472" i="16"/>
  <c r="E399" i="16"/>
  <c r="E391" i="16"/>
  <c r="E148" i="16"/>
  <c r="E29" i="16"/>
  <c r="E98" i="16"/>
  <c r="E306" i="16"/>
  <c r="E544" i="16"/>
  <c r="E510" i="16"/>
  <c r="E368" i="16"/>
  <c r="E70" i="16"/>
  <c r="E405" i="16"/>
  <c r="E21" i="16"/>
  <c r="E276" i="16"/>
  <c r="E223" i="16"/>
  <c r="E360" i="16"/>
  <c r="E463" i="16"/>
  <c r="E202" i="16"/>
  <c r="E247" i="16"/>
  <c r="E154" i="16"/>
  <c r="E566" i="16"/>
  <c r="E559" i="16"/>
  <c r="E281" i="16"/>
  <c r="E414" i="16"/>
  <c r="E192" i="16"/>
  <c r="E452" i="16"/>
  <c r="E350" i="16"/>
  <c r="E25" i="16"/>
  <c r="E248" i="16"/>
  <c r="E308" i="16"/>
  <c r="E180" i="16"/>
  <c r="E492" i="16"/>
  <c r="E100" i="16"/>
  <c r="E26" i="16"/>
  <c r="E87" i="16"/>
  <c r="E118" i="16"/>
  <c r="E251" i="16"/>
  <c r="E296" i="16"/>
  <c r="E499" i="16"/>
  <c r="E277" i="16"/>
  <c r="E524" i="16"/>
  <c r="E534" i="16"/>
  <c r="E328" i="16"/>
  <c r="E228" i="16"/>
  <c r="E486" i="16"/>
  <c r="E340" i="16"/>
  <c r="E408" i="16"/>
  <c r="E249" i="16"/>
  <c r="E349" i="16"/>
  <c r="E205" i="16"/>
  <c r="E584" i="16"/>
  <c r="E458" i="16"/>
  <c r="E172" i="16"/>
  <c r="E50" i="16"/>
  <c r="E329" i="16"/>
  <c r="E117" i="16"/>
  <c r="E309" i="16"/>
  <c r="E3" i="16"/>
  <c r="E577" i="16"/>
  <c r="E390" i="16"/>
  <c r="E186" i="16"/>
  <c r="E27" i="16"/>
  <c r="E322" i="16"/>
  <c r="E582" i="16"/>
  <c r="E22" i="16"/>
  <c r="E298" i="16"/>
  <c r="E86" i="16"/>
  <c r="E170" i="16"/>
  <c r="E65" i="16"/>
  <c r="E4" i="16"/>
  <c r="E142" i="16"/>
  <c r="E411" i="16"/>
  <c r="E224" i="16"/>
  <c r="E278" i="16"/>
  <c r="E15" i="16"/>
  <c r="E375" i="16"/>
  <c r="E429" i="16"/>
  <c r="E264" i="16"/>
  <c r="E348" i="16"/>
  <c r="E295" i="16"/>
  <c r="E210" i="16"/>
  <c r="E181" i="16"/>
  <c r="E299" i="16"/>
  <c r="E453" i="16"/>
  <c r="E505" i="16"/>
  <c r="E243" i="16"/>
  <c r="E310" i="16"/>
  <c r="E36" i="16"/>
  <c r="E539" i="16"/>
  <c r="E404" i="16"/>
  <c r="E38" i="16"/>
  <c r="E451" i="16"/>
  <c r="E304" i="16"/>
  <c r="E174" i="16"/>
  <c r="E34" i="16"/>
  <c r="E316" i="16"/>
  <c r="E484" i="16"/>
  <c r="E567" i="16"/>
  <c r="E291" i="16"/>
  <c r="E173" i="16"/>
  <c r="E461" i="16"/>
  <c r="E444" i="16"/>
  <c r="E497" i="16"/>
  <c r="E490" i="16"/>
  <c r="E287" i="16"/>
  <c r="E303" i="16"/>
  <c r="E400" i="16"/>
  <c r="E195" i="16"/>
  <c r="E52" i="16"/>
  <c r="E253" i="16"/>
  <c r="E102" i="16"/>
  <c r="E67" i="16"/>
  <c r="E265" i="16"/>
  <c r="E85" i="16"/>
  <c r="E562" i="16"/>
  <c r="E110" i="16"/>
  <c r="E378" i="16"/>
  <c r="E326" i="16"/>
  <c r="E282" i="16"/>
  <c r="E469" i="16"/>
  <c r="E91" i="16"/>
  <c r="E45" i="16"/>
  <c r="E262" i="16"/>
  <c r="E74" i="16"/>
  <c r="E503" i="16"/>
  <c r="E147" i="16"/>
  <c r="E553" i="16"/>
  <c r="E200" i="16"/>
  <c r="E491" i="16"/>
  <c r="E279" i="16"/>
  <c r="E72" i="16"/>
  <c r="E552" i="16"/>
  <c r="E515" i="16"/>
  <c r="E412" i="16"/>
  <c r="E207" i="16"/>
  <c r="E320" i="16"/>
  <c r="E252" i="16"/>
  <c r="E485" i="16"/>
  <c r="E197" i="16"/>
  <c r="E190" i="16"/>
  <c r="E488" i="16"/>
  <c r="E337" i="16"/>
  <c r="E245" i="16"/>
  <c r="E196" i="16"/>
  <c r="E465" i="16"/>
  <c r="E93" i="16"/>
  <c r="E258" i="16"/>
  <c r="E37" i="16"/>
  <c r="E257" i="16"/>
  <c r="E250" i="16"/>
  <c r="E35" i="16"/>
  <c r="E44" i="16"/>
  <c r="E81" i="16"/>
  <c r="E388" i="16"/>
  <c r="E189" i="16"/>
  <c r="E131" i="16"/>
  <c r="E137" i="16"/>
  <c r="E549" i="16"/>
  <c r="E462" i="16"/>
  <c r="E430" i="16"/>
  <c r="E570" i="16"/>
  <c r="E10" i="16"/>
  <c r="E512" i="16"/>
  <c r="E406" i="16"/>
  <c r="E335" i="16"/>
  <c r="E481" i="16"/>
  <c r="E317" i="16"/>
  <c r="E235" i="16"/>
  <c r="E403" i="16"/>
  <c r="E225" i="16"/>
  <c r="E84" i="16"/>
  <c r="E389" i="16"/>
  <c r="E211" i="16"/>
  <c r="E238" i="16"/>
  <c r="E402" i="16"/>
  <c r="E384" i="16"/>
  <c r="E129" i="16"/>
  <c r="E53" i="16"/>
  <c r="E134" i="16"/>
  <c r="E336" i="16"/>
  <c r="E217" i="16"/>
  <c r="E354" i="16"/>
  <c r="E305" i="16"/>
  <c r="E362" i="16"/>
  <c r="E97" i="16"/>
  <c r="E415" i="16"/>
  <c r="E274" i="16"/>
  <c r="E269" i="16"/>
  <c r="E506" i="16"/>
  <c r="E347" i="16"/>
  <c r="E380" i="16"/>
  <c r="E448" i="16"/>
  <c r="E24" i="16"/>
  <c r="E244" i="16"/>
  <c r="E428" i="16"/>
  <c r="E115" i="16"/>
  <c r="E431" i="16"/>
  <c r="E18" i="16"/>
  <c r="E565" i="16"/>
  <c r="E434" i="16"/>
  <c r="E11" i="16"/>
  <c r="E482" i="16"/>
  <c r="E39" i="16"/>
  <c r="E286" i="16"/>
  <c r="E331" i="16"/>
  <c r="E46" i="16"/>
  <c r="E302" i="16"/>
  <c r="E367" i="16"/>
  <c r="E395" i="16"/>
  <c r="E268" i="16"/>
  <c r="E345" i="16"/>
  <c r="E514" i="16"/>
  <c r="E219" i="16"/>
  <c r="E139" i="16"/>
  <c r="E323" i="16"/>
  <c r="E312" i="16"/>
  <c r="E184" i="16"/>
  <c r="E267" i="16"/>
  <c r="E324" i="16"/>
  <c r="E176" i="16"/>
  <c r="E128" i="16"/>
  <c r="E66" i="16"/>
  <c r="E314" i="16"/>
  <c r="E424" i="16"/>
  <c r="E144" i="16"/>
  <c r="E19" i="16"/>
  <c r="E370" i="16"/>
  <c r="E136" i="16"/>
  <c r="E576" i="16"/>
  <c r="E63" i="16"/>
  <c r="E260" i="16"/>
  <c r="E242" i="16"/>
  <c r="E254" i="16"/>
  <c r="E377" i="16"/>
  <c r="E538" i="16"/>
  <c r="E313" i="16"/>
  <c r="E373" i="16"/>
  <c r="E568" i="16"/>
  <c r="E548" i="16"/>
  <c r="E12" i="16"/>
  <c r="E292" i="16"/>
  <c r="E508" i="16"/>
  <c r="E56" i="16"/>
  <c r="E474" i="16"/>
  <c r="E517" i="16"/>
  <c r="E477" i="16"/>
  <c r="E556" i="16"/>
  <c r="E32" i="16"/>
  <c r="E498" i="16"/>
  <c r="E58" i="16"/>
  <c r="E90" i="16"/>
  <c r="E563" i="16"/>
  <c r="E416" i="16"/>
  <c r="E113" i="16"/>
  <c r="E280" i="16"/>
  <c r="E290" i="16"/>
  <c r="E511" i="16"/>
  <c r="E459" i="16"/>
  <c r="E157" i="16"/>
  <c r="E449" i="16"/>
  <c r="E507" i="16"/>
  <c r="E283" i="16"/>
  <c r="E43" i="16"/>
  <c r="E241" i="16"/>
  <c r="E558" i="16"/>
  <c r="E464" i="16"/>
  <c r="E580" i="16"/>
  <c r="E229" i="16"/>
  <c r="E108" i="16"/>
  <c r="E41" i="16"/>
  <c r="E126" i="16"/>
  <c r="E519" i="16"/>
  <c r="E230" i="16"/>
  <c r="E521" i="16"/>
  <c r="E372" i="16"/>
  <c r="E213" i="16"/>
  <c r="E353" i="16"/>
  <c r="E579" i="16"/>
  <c r="E13" i="16"/>
  <c r="E104" i="16"/>
  <c r="E527" i="16"/>
  <c r="E153" i="16"/>
  <c r="E532" i="16"/>
  <c r="E422" i="16"/>
  <c r="E551" i="16"/>
  <c r="E426" i="16"/>
  <c r="E9" i="16"/>
  <c r="E146" i="16"/>
  <c r="E160" i="16"/>
  <c r="E23" i="16"/>
  <c r="E48" i="16"/>
  <c r="E73" i="16"/>
  <c r="E256" i="16"/>
  <c r="E443" i="16"/>
  <c r="E397" i="16"/>
  <c r="E445" i="16"/>
  <c r="E365" i="16"/>
  <c r="E140" i="16"/>
  <c r="E489" i="16"/>
  <c r="E417" i="16"/>
  <c r="E496" i="16"/>
  <c r="E564" i="16"/>
  <c r="E554" i="16"/>
  <c r="E483" i="16"/>
  <c r="E88" i="16"/>
  <c r="E359" i="16"/>
  <c r="E80" i="16"/>
  <c r="E203" i="16"/>
  <c r="E361" i="16"/>
  <c r="E581" i="16"/>
  <c r="E473" i="16"/>
  <c r="E478" i="16"/>
  <c r="E188" i="16"/>
  <c r="E442" i="16"/>
  <c r="E272" i="16"/>
  <c r="E201" i="16"/>
  <c r="E30" i="16"/>
  <c r="E358" i="16"/>
  <c r="E410" i="16"/>
  <c r="E206" i="16"/>
  <c r="E193" i="16"/>
  <c r="E135" i="16"/>
  <c r="E456" i="16"/>
  <c r="E495" i="16"/>
  <c r="E156" i="16"/>
  <c r="E531" i="16"/>
  <c r="E540" i="16"/>
  <c r="E425" i="16"/>
  <c r="E55" i="16"/>
  <c r="E504" i="16"/>
  <c r="E42" i="16"/>
  <c r="E221" i="16"/>
  <c r="E198" i="16"/>
  <c r="E214" i="16"/>
  <c r="E569" i="16"/>
  <c r="E528" i="16"/>
  <c r="E109" i="16"/>
  <c r="E215" i="16"/>
  <c r="E143" i="16"/>
  <c r="E546" i="16"/>
  <c r="E557" i="16"/>
  <c r="E125" i="16"/>
  <c r="E171" i="16"/>
  <c r="E232" i="16"/>
  <c r="E103" i="16"/>
  <c r="E555" i="16"/>
  <c r="E436" i="16"/>
  <c r="E175" i="16"/>
  <c r="E479" i="16"/>
  <c r="E8" i="16"/>
  <c r="E466" i="16"/>
  <c r="E457" i="16"/>
  <c r="E537" i="16"/>
  <c r="E341" i="16"/>
  <c r="E516" i="16"/>
  <c r="E222" i="16"/>
  <c r="E432" i="16"/>
  <c r="E542" i="16"/>
  <c r="E545" i="16"/>
  <c r="E419" i="16"/>
  <c r="E339" i="16"/>
  <c r="E89" i="16"/>
  <c r="E352" i="16"/>
  <c r="E141" i="16"/>
  <c r="E149" i="16"/>
  <c r="E166" i="16"/>
  <c r="E502" i="16"/>
  <c r="E467" i="16"/>
  <c r="E344" i="16"/>
  <c r="E106" i="16"/>
  <c r="E183" i="16"/>
  <c r="E300" i="16"/>
  <c r="E163" i="16"/>
  <c r="E159" i="16"/>
  <c r="E133" i="16"/>
  <c r="E178" i="16"/>
  <c r="E99" i="16"/>
  <c r="E114" i="16"/>
  <c r="E105" i="16"/>
  <c r="E401" i="16"/>
  <c r="E209" i="16"/>
  <c r="E550" i="16"/>
  <c r="D382" i="16"/>
  <c r="D522" i="16"/>
  <c r="D111" i="16"/>
  <c r="D472" i="16"/>
  <c r="D399" i="16"/>
  <c r="D391" i="16"/>
  <c r="D148" i="16"/>
  <c r="D29" i="16"/>
  <c r="D98" i="16"/>
  <c r="D306" i="16"/>
  <c r="D544" i="16"/>
  <c r="D510" i="16"/>
  <c r="D368" i="16"/>
  <c r="D70" i="16"/>
  <c r="D405" i="16"/>
  <c r="D21" i="16"/>
  <c r="D276" i="16"/>
  <c r="D223" i="16"/>
  <c r="D360" i="16"/>
  <c r="D463" i="16"/>
  <c r="D202" i="16"/>
  <c r="D247" i="16"/>
  <c r="D154" i="16"/>
  <c r="D566" i="16"/>
  <c r="D559" i="16"/>
  <c r="D281" i="16"/>
  <c r="D414" i="16"/>
  <c r="D192" i="16"/>
  <c r="D452" i="16"/>
  <c r="D350" i="16"/>
  <c r="D25" i="16"/>
  <c r="D248" i="16"/>
  <c r="D308" i="16"/>
  <c r="D180" i="16"/>
  <c r="D492" i="16"/>
  <c r="D100" i="16"/>
  <c r="D26" i="16"/>
  <c r="D87" i="16"/>
  <c r="D118" i="16"/>
  <c r="D251" i="16"/>
  <c r="D296" i="16"/>
  <c r="D499" i="16"/>
  <c r="D277" i="16"/>
  <c r="D524" i="16"/>
  <c r="D534" i="16"/>
  <c r="D328" i="16"/>
  <c r="D228" i="16"/>
  <c r="D486" i="16"/>
  <c r="D340" i="16"/>
  <c r="D408" i="16"/>
  <c r="D249" i="16"/>
  <c r="D349" i="16"/>
  <c r="D205" i="16"/>
  <c r="D584" i="16"/>
  <c r="D458" i="16"/>
  <c r="D172" i="16"/>
  <c r="D50" i="16"/>
  <c r="D329" i="16"/>
  <c r="D117" i="16"/>
  <c r="D309" i="16"/>
  <c r="D3" i="16"/>
  <c r="D577" i="16"/>
  <c r="D390" i="16"/>
  <c r="D186" i="16"/>
  <c r="D27" i="16"/>
  <c r="D322" i="16"/>
  <c r="D582" i="16"/>
  <c r="D22" i="16"/>
  <c r="D298" i="16"/>
  <c r="D86" i="16"/>
  <c r="D170" i="16"/>
  <c r="D65" i="16"/>
  <c r="D4" i="16"/>
  <c r="D142" i="16"/>
  <c r="D411" i="16"/>
  <c r="D224" i="16"/>
  <c r="D278" i="16"/>
  <c r="D15" i="16"/>
  <c r="D375" i="16"/>
  <c r="D429" i="16"/>
  <c r="D264" i="16"/>
  <c r="D348" i="16"/>
  <c r="D295" i="16"/>
  <c r="D210" i="16"/>
  <c r="D181" i="16"/>
  <c r="D299" i="16"/>
  <c r="D453" i="16"/>
  <c r="D505" i="16"/>
  <c r="D243" i="16"/>
  <c r="D310" i="16"/>
  <c r="D36" i="16"/>
  <c r="D539" i="16"/>
  <c r="D404" i="16"/>
  <c r="D38" i="16"/>
  <c r="D451" i="16"/>
  <c r="D304" i="16"/>
  <c r="D174" i="16"/>
  <c r="D34" i="16"/>
  <c r="D316" i="16"/>
  <c r="D484" i="16"/>
  <c r="D567" i="16"/>
  <c r="D291" i="16"/>
  <c r="D173" i="16"/>
  <c r="D461" i="16"/>
  <c r="D444" i="16"/>
  <c r="D497" i="16"/>
  <c r="D490" i="16"/>
  <c r="D287" i="16"/>
  <c r="D303" i="16"/>
  <c r="D400" i="16"/>
  <c r="D195" i="16"/>
  <c r="D52" i="16"/>
  <c r="D253" i="16"/>
  <c r="D102" i="16"/>
  <c r="D67" i="16"/>
  <c r="D265" i="16"/>
  <c r="D85" i="16"/>
  <c r="D562" i="16"/>
  <c r="D110" i="16"/>
  <c r="D378" i="16"/>
  <c r="D326" i="16"/>
  <c r="D282" i="16"/>
  <c r="D469" i="16"/>
  <c r="D91" i="16"/>
  <c r="D45" i="16"/>
  <c r="D262" i="16"/>
  <c r="D74" i="16"/>
  <c r="D503" i="16"/>
  <c r="D147" i="16"/>
  <c r="D553" i="16"/>
  <c r="D200" i="16"/>
  <c r="D491" i="16"/>
  <c r="D279" i="16"/>
  <c r="D72" i="16"/>
  <c r="D552" i="16"/>
  <c r="D515" i="16"/>
  <c r="D412" i="16"/>
  <c r="D207" i="16"/>
  <c r="D320" i="16"/>
  <c r="D252" i="16"/>
  <c r="D485" i="16"/>
  <c r="D197" i="16"/>
  <c r="D190" i="16"/>
  <c r="D488" i="16"/>
  <c r="D337" i="16"/>
  <c r="D245" i="16"/>
  <c r="D196" i="16"/>
  <c r="D465" i="16"/>
  <c r="D93" i="16"/>
  <c r="D258" i="16"/>
  <c r="D37" i="16"/>
  <c r="D257" i="16"/>
  <c r="D250" i="16"/>
  <c r="D35" i="16"/>
  <c r="D44" i="16"/>
  <c r="D81" i="16"/>
  <c r="D388" i="16"/>
  <c r="D189" i="16"/>
  <c r="D131" i="16"/>
  <c r="D137" i="16"/>
  <c r="D549" i="16"/>
  <c r="D462" i="16"/>
  <c r="D430" i="16"/>
  <c r="D570" i="16"/>
  <c r="D10" i="16"/>
  <c r="D512" i="16"/>
  <c r="D406" i="16"/>
  <c r="D335" i="16"/>
  <c r="D481" i="16"/>
  <c r="D317" i="16"/>
  <c r="D235" i="16"/>
  <c r="D403" i="16"/>
  <c r="D225" i="16"/>
  <c r="D84" i="16"/>
  <c r="D389" i="16"/>
  <c r="D211" i="16"/>
  <c r="D238" i="16"/>
  <c r="D402" i="16"/>
  <c r="D384" i="16"/>
  <c r="D129" i="16"/>
  <c r="D53" i="16"/>
  <c r="D134" i="16"/>
  <c r="D336" i="16"/>
  <c r="D217" i="16"/>
  <c r="D354" i="16"/>
  <c r="D305" i="16"/>
  <c r="D362" i="16"/>
  <c r="D97" i="16"/>
  <c r="D415" i="16"/>
  <c r="D274" i="16"/>
  <c r="D269" i="16"/>
  <c r="D506" i="16"/>
  <c r="D347" i="16"/>
  <c r="D380" i="16"/>
  <c r="D448" i="16"/>
  <c r="D24" i="16"/>
  <c r="D244" i="16"/>
  <c r="D428" i="16"/>
  <c r="D115" i="16"/>
  <c r="D431" i="16"/>
  <c r="D18" i="16"/>
  <c r="D565" i="16"/>
  <c r="D434" i="16"/>
  <c r="D11" i="16"/>
  <c r="D482" i="16"/>
  <c r="D39" i="16"/>
  <c r="D286" i="16"/>
  <c r="D331" i="16"/>
  <c r="D46" i="16"/>
  <c r="D302" i="16"/>
  <c r="D367" i="16"/>
  <c r="D395" i="16"/>
  <c r="D268" i="16"/>
  <c r="D345" i="16"/>
  <c r="D514" i="16"/>
  <c r="D219" i="16"/>
  <c r="D139" i="16"/>
  <c r="D323" i="16"/>
  <c r="D312" i="16"/>
  <c r="D184" i="16"/>
  <c r="D267" i="16"/>
  <c r="D324" i="16"/>
  <c r="D176" i="16"/>
  <c r="D128" i="16"/>
  <c r="D66" i="16"/>
  <c r="D314" i="16"/>
  <c r="D424" i="16"/>
  <c r="D144" i="16"/>
  <c r="D19" i="16"/>
  <c r="D370" i="16"/>
  <c r="D136" i="16"/>
  <c r="D576" i="16"/>
  <c r="D63" i="16"/>
  <c r="D260" i="16"/>
  <c r="D242" i="16"/>
  <c r="D254" i="16"/>
  <c r="D377" i="16"/>
  <c r="D538" i="16"/>
  <c r="D313" i="16"/>
  <c r="D373" i="16"/>
  <c r="D568" i="16"/>
  <c r="D548" i="16"/>
  <c r="D12" i="16"/>
  <c r="D292" i="16"/>
  <c r="D508" i="16"/>
  <c r="D56" i="16"/>
  <c r="D474" i="16"/>
  <c r="D517" i="16"/>
  <c r="D477" i="16"/>
  <c r="D556" i="16"/>
  <c r="D32" i="16"/>
  <c r="D498" i="16"/>
  <c r="D58" i="16"/>
  <c r="D90" i="16"/>
  <c r="D563" i="16"/>
  <c r="D416" i="16"/>
  <c r="D113" i="16"/>
  <c r="D280" i="16"/>
  <c r="D290" i="16"/>
  <c r="D511" i="16"/>
  <c r="D459" i="16"/>
  <c r="D157" i="16"/>
  <c r="D449" i="16"/>
  <c r="D507" i="16"/>
  <c r="D283" i="16"/>
  <c r="D43" i="16"/>
  <c r="D241" i="16"/>
  <c r="D558" i="16"/>
  <c r="D464" i="16"/>
  <c r="D580" i="16"/>
  <c r="D229" i="16"/>
  <c r="D108" i="16"/>
  <c r="D41" i="16"/>
  <c r="D126" i="16"/>
  <c r="D519" i="16"/>
  <c r="D230" i="16"/>
  <c r="D521" i="16"/>
  <c r="D372" i="16"/>
  <c r="D213" i="16"/>
  <c r="D353" i="16"/>
  <c r="D579" i="16"/>
  <c r="D13" i="16"/>
  <c r="D104" i="16"/>
  <c r="D527" i="16"/>
  <c r="D153" i="16"/>
  <c r="D532" i="16"/>
  <c r="D422" i="16"/>
  <c r="D551" i="16"/>
  <c r="D426" i="16"/>
  <c r="D9" i="16"/>
  <c r="D146" i="16"/>
  <c r="D160" i="16"/>
  <c r="D23" i="16"/>
  <c r="D48" i="16"/>
  <c r="D73" i="16"/>
  <c r="D256" i="16"/>
  <c r="D443" i="16"/>
  <c r="D397" i="16"/>
  <c r="D445" i="16"/>
  <c r="D365" i="16"/>
  <c r="D140" i="16"/>
  <c r="D489" i="16"/>
  <c r="D417" i="16"/>
  <c r="D496" i="16"/>
  <c r="D564" i="16"/>
  <c r="D554" i="16"/>
  <c r="D483" i="16"/>
  <c r="D88" i="16"/>
  <c r="D359" i="16"/>
  <c r="D80" i="16"/>
  <c r="D203" i="16"/>
  <c r="D361" i="16"/>
  <c r="D581" i="16"/>
  <c r="D473" i="16"/>
  <c r="D478" i="16"/>
  <c r="D188" i="16"/>
  <c r="D442" i="16"/>
  <c r="D272" i="16"/>
  <c r="D201" i="16"/>
  <c r="D30" i="16"/>
  <c r="D358" i="16"/>
  <c r="D410" i="16"/>
  <c r="D206" i="16"/>
  <c r="D193" i="16"/>
  <c r="D135" i="16"/>
  <c r="D456" i="16"/>
  <c r="D495" i="16"/>
  <c r="D156" i="16"/>
  <c r="D531" i="16"/>
  <c r="D540" i="16"/>
  <c r="D425" i="16"/>
  <c r="D55" i="16"/>
  <c r="D504" i="16"/>
  <c r="D42" i="16"/>
  <c r="D221" i="16"/>
  <c r="D198" i="16"/>
  <c r="D214" i="16"/>
  <c r="D569" i="16"/>
  <c r="D528" i="16"/>
  <c r="D109" i="16"/>
  <c r="D215" i="16"/>
  <c r="D143" i="16"/>
  <c r="D546" i="16"/>
  <c r="D557" i="16"/>
  <c r="D125" i="16"/>
  <c r="D171" i="16"/>
  <c r="D232" i="16"/>
  <c r="D103" i="16"/>
  <c r="D555" i="16"/>
  <c r="D436" i="16"/>
  <c r="D175" i="16"/>
  <c r="D479" i="16"/>
  <c r="D8" i="16"/>
  <c r="D466" i="16"/>
  <c r="D457" i="16"/>
  <c r="D537" i="16"/>
  <c r="D341" i="16"/>
  <c r="D516" i="16"/>
  <c r="D222" i="16"/>
  <c r="D432" i="16"/>
  <c r="D542" i="16"/>
  <c r="D545" i="16"/>
  <c r="D419" i="16"/>
  <c r="D339" i="16"/>
  <c r="D89" i="16"/>
  <c r="D352" i="16"/>
  <c r="D141" i="16"/>
  <c r="D149" i="16"/>
  <c r="D166" i="16"/>
  <c r="D502" i="16"/>
  <c r="D467" i="16"/>
  <c r="D344" i="16"/>
  <c r="D106" i="16"/>
  <c r="D183" i="16"/>
  <c r="D300" i="16"/>
  <c r="D163" i="16"/>
  <c r="D159" i="16"/>
  <c r="D133" i="16"/>
  <c r="D178" i="16"/>
  <c r="D99" i="16"/>
  <c r="D114" i="16"/>
  <c r="D105" i="16"/>
  <c r="D401" i="16"/>
  <c r="D209" i="16"/>
  <c r="D550" i="16"/>
  <c r="X464" i="18" l="1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27" i="16"/>
  <c r="V51" i="16"/>
  <c r="P385" i="16"/>
  <c r="P438" i="16"/>
  <c r="V480" i="16"/>
  <c r="V75" i="16"/>
  <c r="P501" i="16"/>
  <c r="V547" i="16"/>
  <c r="P520" i="16"/>
  <c r="V468" i="16"/>
  <c r="V64" i="16"/>
  <c r="V572" i="16"/>
  <c r="P194" i="16"/>
  <c r="V333" i="16"/>
  <c r="V187" i="16"/>
  <c r="V575" i="16"/>
  <c r="P77" i="16"/>
  <c r="P145" i="16"/>
  <c r="V407" i="16"/>
  <c r="V145" i="16"/>
  <c r="V31" i="16"/>
  <c r="V227" i="16"/>
  <c r="V387" i="16"/>
  <c r="V54" i="16"/>
  <c r="V83" i="16"/>
  <c r="V357" i="16"/>
  <c r="V285" i="16"/>
  <c r="V132" i="16"/>
  <c r="V194" i="16"/>
  <c r="V122" i="16"/>
  <c r="V526" i="16"/>
  <c r="V96" i="16"/>
  <c r="V155" i="16"/>
  <c r="V263" i="16"/>
  <c r="V307" i="16"/>
  <c r="V487" i="16"/>
  <c r="V47" i="16"/>
  <c r="V475" i="16"/>
  <c r="P40" i="16"/>
  <c r="P6" i="16"/>
  <c r="P49" i="16"/>
  <c r="V216" i="16"/>
  <c r="V138" i="16"/>
  <c r="V77" i="16"/>
  <c r="V385" i="16"/>
  <c r="V82" i="16"/>
  <c r="V543" i="16"/>
  <c r="V177" i="16"/>
  <c r="V438" i="16"/>
  <c r="V301" i="16"/>
  <c r="V6" i="16"/>
  <c r="P407" i="16"/>
  <c r="P68" i="16"/>
  <c r="P182" i="16"/>
  <c r="V76" i="16"/>
  <c r="V529" i="16"/>
  <c r="V351" i="16"/>
  <c r="V161" i="16"/>
  <c r="V321" i="16"/>
  <c r="V101" i="16"/>
  <c r="P51" i="16"/>
  <c r="V561" i="16"/>
  <c r="P387" i="16"/>
  <c r="V318" i="16"/>
  <c r="V20" i="16"/>
  <c r="P187" i="16"/>
  <c r="V162" i="16"/>
  <c r="V501" i="16"/>
  <c r="V421" i="16"/>
  <c r="V294" i="16"/>
  <c r="V68" i="16"/>
  <c r="V49" i="16"/>
  <c r="P571" i="16"/>
  <c r="P433" i="16"/>
  <c r="V364" i="16"/>
  <c r="V573" i="16"/>
  <c r="P83" i="16"/>
  <c r="V62" i="16"/>
  <c r="P572" i="16"/>
  <c r="V363" i="16"/>
  <c r="V182" i="16"/>
  <c r="P529" i="16"/>
  <c r="V325" i="16"/>
  <c r="V379" i="16"/>
  <c r="V470" i="16"/>
  <c r="V275" i="16"/>
  <c r="V259" i="16"/>
  <c r="V346" i="16"/>
  <c r="V212" i="16"/>
  <c r="V60" i="16"/>
  <c r="P122" i="16"/>
  <c r="P177" i="16"/>
  <c r="P162" i="16"/>
  <c r="V571" i="16"/>
  <c r="V239" i="16"/>
  <c r="V33" i="16"/>
  <c r="V520" i="16"/>
  <c r="P82" i="16"/>
  <c r="P132" i="16"/>
  <c r="V433" i="16"/>
  <c r="V233" i="16"/>
  <c r="V374" i="16"/>
  <c r="V460" i="16"/>
  <c r="V518" i="16"/>
  <c r="V78" i="16"/>
  <c r="V315" i="16"/>
  <c r="V284" i="16"/>
  <c r="V240" i="16"/>
  <c r="V440" i="16"/>
  <c r="V541" i="16"/>
  <c r="V271" i="16"/>
  <c r="V5" i="16"/>
  <c r="V394" i="16"/>
  <c r="V261" i="16"/>
  <c r="V330" i="16"/>
  <c r="V152" i="16"/>
  <c r="V185" i="16"/>
  <c r="V246" i="16"/>
  <c r="V191" i="16"/>
  <c r="V17" i="16"/>
  <c r="P325" i="16"/>
  <c r="P294" i="16"/>
  <c r="P547" i="16"/>
  <c r="P64" i="16"/>
  <c r="P421" i="16"/>
  <c r="P138" i="16"/>
  <c r="P112" i="16"/>
  <c r="V112" i="16"/>
  <c r="P92" i="16"/>
  <c r="V92" i="16"/>
  <c r="P351" i="16"/>
  <c r="P57" i="16"/>
  <c r="V57" i="16"/>
  <c r="P381" i="16"/>
  <c r="V381" i="16"/>
  <c r="P513" i="16"/>
  <c r="V513" i="16"/>
  <c r="P16" i="16"/>
  <c r="V16" i="16"/>
  <c r="P409" i="16"/>
  <c r="V409" i="16"/>
  <c r="P71" i="16"/>
  <c r="V71" i="16"/>
  <c r="P334" i="16"/>
  <c r="V334" i="16"/>
  <c r="P161" i="16"/>
  <c r="P435" i="16"/>
  <c r="V435" i="16"/>
  <c r="P208" i="16"/>
  <c r="V208" i="16"/>
  <c r="P427" i="16"/>
  <c r="V427" i="16"/>
  <c r="P560" i="16"/>
  <c r="V560" i="16"/>
  <c r="P231" i="16"/>
  <c r="V231" i="16"/>
  <c r="P101" i="16"/>
  <c r="P164" i="16"/>
  <c r="V164" i="16"/>
  <c r="P533" i="16"/>
  <c r="V533" i="16"/>
  <c r="P454" i="16"/>
  <c r="V454" i="16"/>
  <c r="P266" i="16"/>
  <c r="V266" i="16"/>
  <c r="P535" i="16"/>
  <c r="V535" i="16"/>
  <c r="P218" i="16"/>
  <c r="V218" i="16"/>
  <c r="P583" i="16"/>
  <c r="V583" i="16"/>
  <c r="P578" i="16"/>
  <c r="V578" i="16"/>
  <c r="P446" i="16"/>
  <c r="V446" i="16"/>
  <c r="P455" i="16"/>
  <c r="V455" i="16"/>
  <c r="P289" i="16"/>
  <c r="V289" i="16"/>
  <c r="P525" i="16"/>
  <c r="V525" i="16"/>
  <c r="P366" i="16"/>
  <c r="V366" i="16"/>
  <c r="V270" i="16"/>
  <c r="P509" i="16"/>
  <c r="V509" i="16"/>
  <c r="P220" i="16"/>
  <c r="V220" i="16"/>
  <c r="P386" i="16"/>
  <c r="V386" i="16"/>
  <c r="P59" i="16"/>
  <c r="V59" i="16"/>
  <c r="P121" i="16"/>
  <c r="V121" i="16"/>
  <c r="P476" i="16"/>
  <c r="V476" i="16"/>
  <c r="P574" i="16"/>
  <c r="V574" i="16"/>
  <c r="V356" i="16"/>
  <c r="V398" i="16"/>
  <c r="V204" i="16"/>
  <c r="V2" i="16"/>
  <c r="V327" i="16"/>
  <c r="V79" i="16"/>
  <c r="V297" i="16"/>
  <c r="V69" i="16"/>
  <c r="V371" i="16"/>
  <c r="V199" i="16"/>
  <c r="V393" i="16"/>
  <c r="P343" i="16"/>
  <c r="V343" i="16"/>
  <c r="P158" i="16"/>
  <c r="V158" i="16"/>
  <c r="P124" i="16"/>
  <c r="V124" i="16"/>
  <c r="V255" i="16"/>
  <c r="V288" i="16"/>
  <c r="P263" i="16"/>
  <c r="V151" i="16"/>
  <c r="V237" i="16"/>
  <c r="V94" i="16"/>
  <c r="P28" i="16"/>
  <c r="V28" i="16"/>
  <c r="P355" i="16"/>
  <c r="V355" i="16"/>
  <c r="V168" i="16"/>
  <c r="P123" i="16"/>
  <c r="V123" i="16"/>
  <c r="P487" i="16"/>
  <c r="P234" i="16"/>
  <c r="V234" i="16"/>
  <c r="P167" i="16"/>
  <c r="V167" i="16"/>
  <c r="P536" i="16"/>
  <c r="V536" i="16"/>
  <c r="P396" i="16"/>
  <c r="V396" i="16"/>
  <c r="P437" i="16"/>
  <c r="V437" i="16"/>
  <c r="P319" i="16"/>
  <c r="V319" i="16"/>
  <c r="P441" i="16"/>
  <c r="V441" i="16"/>
  <c r="P439" i="16"/>
  <c r="V439" i="16"/>
  <c r="P500" i="16"/>
  <c r="V500" i="16"/>
  <c r="P47" i="16"/>
  <c r="P120" i="16"/>
  <c r="V120" i="16"/>
  <c r="P14" i="16"/>
  <c r="V14" i="16"/>
  <c r="P107" i="16"/>
  <c r="V107" i="16"/>
  <c r="P471" i="16"/>
  <c r="V471" i="16"/>
  <c r="V116" i="16"/>
  <c r="V447" i="16"/>
  <c r="P95" i="16"/>
  <c r="V95" i="16"/>
  <c r="V332" i="16"/>
  <c r="V493" i="16"/>
  <c r="V61" i="16"/>
  <c r="V40" i="16"/>
  <c r="P169" i="16"/>
  <c r="V169" i="16"/>
  <c r="V530" i="16"/>
  <c r="V376" i="16"/>
  <c r="P179" i="16"/>
  <c r="V179" i="16"/>
  <c r="P494" i="16"/>
  <c r="V494" i="16"/>
  <c r="V413" i="16"/>
  <c r="P333" i="16"/>
  <c r="P226" i="16"/>
  <c r="V226" i="16"/>
  <c r="P342" i="16"/>
  <c r="V342" i="16"/>
  <c r="P130" i="16"/>
  <c r="V130" i="16"/>
  <c r="P165" i="16"/>
  <c r="V165" i="16"/>
  <c r="V119" i="16"/>
  <c r="V420" i="16"/>
  <c r="P293" i="16"/>
  <c r="V293" i="16"/>
  <c r="P311" i="16"/>
  <c r="V311" i="16"/>
  <c r="P236" i="16"/>
  <c r="V236" i="16"/>
  <c r="V383" i="16"/>
  <c r="V423" i="16"/>
  <c r="V150" i="16"/>
  <c r="V523" i="16"/>
  <c r="V127" i="16"/>
  <c r="V418" i="16"/>
  <c r="V338" i="16"/>
  <c r="V450" i="16"/>
  <c r="P369" i="16"/>
  <c r="V369" i="16"/>
  <c r="P273" i="16"/>
  <c r="V273" i="16"/>
  <c r="V392" i="16"/>
  <c r="V7" i="16"/>
  <c r="P420" i="16"/>
  <c r="P191" i="16"/>
  <c r="P17" i="16"/>
  <c r="P246" i="16"/>
  <c r="P199" i="16"/>
  <c r="P460" i="16"/>
  <c r="P78" i="16"/>
  <c r="P271" i="16"/>
  <c r="P185" i="16"/>
  <c r="P470" i="16"/>
  <c r="P94" i="16"/>
  <c r="P346" i="16"/>
  <c r="P212" i="16"/>
  <c r="P338" i="16"/>
  <c r="P371" i="16"/>
  <c r="P413" i="16"/>
  <c r="P75" i="16"/>
  <c r="P119" i="16"/>
  <c r="P575" i="16"/>
  <c r="P383" i="16"/>
  <c r="P423" i="16"/>
  <c r="P561" i="16"/>
  <c r="P523" i="16"/>
  <c r="P127" i="16"/>
  <c r="P450" i="16"/>
  <c r="P518" i="16"/>
  <c r="P315" i="16"/>
  <c r="P284" i="16"/>
  <c r="P240" i="16"/>
  <c r="P440" i="16"/>
  <c r="P541" i="16"/>
  <c r="P5" i="16"/>
  <c r="P330" i="16"/>
  <c r="P152" i="16"/>
  <c r="P321" i="16"/>
  <c r="P418" i="16"/>
  <c r="P526" i="16"/>
  <c r="P307" i="16"/>
  <c r="P150" i="16"/>
  <c r="P379" i="16"/>
  <c r="P275" i="16"/>
  <c r="P259" i="16"/>
  <c r="P255" i="16"/>
  <c r="P288" i="16"/>
  <c r="P151" i="16"/>
  <c r="P237" i="16"/>
  <c r="P168" i="16"/>
  <c r="P60" i="16"/>
  <c r="P116" i="16"/>
  <c r="P447" i="16"/>
  <c r="P332" i="16"/>
  <c r="P493" i="16"/>
  <c r="P61" i="16"/>
  <c r="P374" i="16"/>
  <c r="P394" i="16"/>
  <c r="P261" i="16"/>
  <c r="G514" i="16"/>
  <c r="P480" i="16"/>
  <c r="P96" i="16"/>
  <c r="P155" i="16"/>
  <c r="P270" i="16"/>
  <c r="P356" i="16"/>
  <c r="P475" i="16"/>
  <c r="P398" i="16"/>
  <c r="P204" i="16"/>
  <c r="P2" i="16"/>
  <c r="P327" i="16"/>
  <c r="P79" i="16"/>
  <c r="P297" i="16"/>
  <c r="P69" i="16"/>
  <c r="G401" i="16"/>
  <c r="G310" i="16"/>
  <c r="G249" i="16"/>
  <c r="G309" i="16"/>
  <c r="G74" i="16"/>
  <c r="G539" i="16"/>
  <c r="G175" i="16"/>
  <c r="G153" i="16"/>
  <c r="G267" i="16"/>
  <c r="G565" i="16"/>
  <c r="G442" i="16"/>
  <c r="G58" i="16"/>
  <c r="G341" i="16"/>
  <c r="G317" i="16"/>
  <c r="G224" i="16"/>
  <c r="G149" i="16"/>
  <c r="G277" i="16"/>
  <c r="H149" i="16"/>
  <c r="P149" i="16" s="1"/>
  <c r="H53" i="16"/>
  <c r="P53" i="16" s="1"/>
  <c r="H562" i="16"/>
  <c r="H277" i="16"/>
  <c r="P277" i="16" s="1"/>
  <c r="G482" i="16"/>
  <c r="G549" i="16"/>
  <c r="G25" i="16"/>
  <c r="H89" i="16"/>
  <c r="O89" i="16"/>
  <c r="T89" i="16" s="1"/>
  <c r="H542" i="16"/>
  <c r="G542" i="16"/>
  <c r="H359" i="16"/>
  <c r="G359" i="16"/>
  <c r="H521" i="16"/>
  <c r="G521" i="16"/>
  <c r="H508" i="16"/>
  <c r="G508" i="16"/>
  <c r="H139" i="16"/>
  <c r="G139" i="16"/>
  <c r="H39" i="16"/>
  <c r="G39" i="16"/>
  <c r="H428" i="16"/>
  <c r="G428" i="16"/>
  <c r="H305" i="16"/>
  <c r="G305" i="16"/>
  <c r="H84" i="16"/>
  <c r="G84" i="16"/>
  <c r="H304" i="16"/>
  <c r="G304" i="16"/>
  <c r="H429" i="16"/>
  <c r="G429" i="16"/>
  <c r="K172" i="16"/>
  <c r="Q172" i="16" s="1"/>
  <c r="G172" i="16"/>
  <c r="H486" i="16"/>
  <c r="G486" i="16"/>
  <c r="K100" i="16"/>
  <c r="Q100" i="16" s="1"/>
  <c r="L100" i="16"/>
  <c r="S100" i="16" s="1"/>
  <c r="K566" i="16"/>
  <c r="Q566" i="16" s="1"/>
  <c r="G566" i="16"/>
  <c r="K399" i="16"/>
  <c r="Q399" i="16" s="1"/>
  <c r="G399" i="16"/>
  <c r="H537" i="16"/>
  <c r="H193" i="16"/>
  <c r="P193" i="16" s="1"/>
  <c r="H160" i="16"/>
  <c r="H511" i="16"/>
  <c r="P511" i="16" s="1"/>
  <c r="H144" i="16"/>
  <c r="H10" i="16"/>
  <c r="I292" i="16"/>
  <c r="J542" i="16"/>
  <c r="R542" i="16" s="1"/>
  <c r="I99" i="16"/>
  <c r="H99" i="16"/>
  <c r="I163" i="16"/>
  <c r="H163" i="16"/>
  <c r="G163" i="16"/>
  <c r="K344" i="16"/>
  <c r="Q344" i="16" s="1"/>
  <c r="G344" i="16"/>
  <c r="G339" i="16"/>
  <c r="K339" i="16"/>
  <c r="Q339" i="16" s="1"/>
  <c r="I339" i="16"/>
  <c r="H339" i="16"/>
  <c r="I432" i="16"/>
  <c r="H432" i="16"/>
  <c r="G432" i="16"/>
  <c r="I479" i="16"/>
  <c r="G479" i="16"/>
  <c r="I103" i="16"/>
  <c r="K103" i="16"/>
  <c r="Q103" i="16" s="1"/>
  <c r="H103" i="16"/>
  <c r="I557" i="16"/>
  <c r="H557" i="16"/>
  <c r="K109" i="16"/>
  <c r="Q109" i="16" s="1"/>
  <c r="I109" i="16"/>
  <c r="G109" i="16"/>
  <c r="I198" i="16"/>
  <c r="G198" i="16"/>
  <c r="K55" i="16"/>
  <c r="Q55" i="16" s="1"/>
  <c r="H55" i="16"/>
  <c r="I156" i="16"/>
  <c r="H156" i="16"/>
  <c r="I30" i="16"/>
  <c r="G30" i="16"/>
  <c r="M188" i="16"/>
  <c r="H188" i="16"/>
  <c r="I361" i="16"/>
  <c r="H361" i="16"/>
  <c r="K88" i="16"/>
  <c r="Q88" i="16" s="1"/>
  <c r="I88" i="16"/>
  <c r="I496" i="16"/>
  <c r="G496" i="16"/>
  <c r="I365" i="16"/>
  <c r="K365" i="16"/>
  <c r="Q365" i="16" s="1"/>
  <c r="H365" i="16"/>
  <c r="I256" i="16"/>
  <c r="H256" i="16"/>
  <c r="I551" i="16"/>
  <c r="G551" i="16"/>
  <c r="M527" i="16"/>
  <c r="K527" i="16"/>
  <c r="Q527" i="16" s="1"/>
  <c r="H527" i="16"/>
  <c r="I353" i="16"/>
  <c r="H353" i="16"/>
  <c r="K230" i="16"/>
  <c r="Q230" i="16" s="1"/>
  <c r="I230" i="16"/>
  <c r="I108" i="16"/>
  <c r="G108" i="16"/>
  <c r="K558" i="16"/>
  <c r="Q558" i="16" s="1"/>
  <c r="I558" i="16"/>
  <c r="H558" i="16"/>
  <c r="I507" i="16"/>
  <c r="H507" i="16"/>
  <c r="I416" i="16"/>
  <c r="G416" i="16"/>
  <c r="I498" i="16"/>
  <c r="H498" i="16"/>
  <c r="I517" i="16"/>
  <c r="H517" i="16"/>
  <c r="I373" i="16"/>
  <c r="G373" i="16"/>
  <c r="K254" i="16"/>
  <c r="Q254" i="16" s="1"/>
  <c r="I254" i="16"/>
  <c r="H254" i="16"/>
  <c r="I576" i="16"/>
  <c r="H576" i="16"/>
  <c r="I128" i="16"/>
  <c r="G128" i="16"/>
  <c r="H128" i="16"/>
  <c r="K184" i="16"/>
  <c r="Q184" i="16" s="1"/>
  <c r="H184" i="16"/>
  <c r="I219" i="16"/>
  <c r="H219" i="16"/>
  <c r="G219" i="16"/>
  <c r="K46" i="16"/>
  <c r="Q46" i="16" s="1"/>
  <c r="H46" i="16"/>
  <c r="G46" i="16"/>
  <c r="I18" i="16"/>
  <c r="H18" i="16"/>
  <c r="G18" i="16"/>
  <c r="I347" i="16"/>
  <c r="K347" i="16"/>
  <c r="Q347" i="16" s="1"/>
  <c r="H347" i="16"/>
  <c r="I415" i="16"/>
  <c r="H415" i="16"/>
  <c r="I354" i="16"/>
  <c r="H354" i="16"/>
  <c r="G354" i="16"/>
  <c r="K238" i="16"/>
  <c r="Q238" i="16" s="1"/>
  <c r="H238" i="16"/>
  <c r="G238" i="16"/>
  <c r="I225" i="16"/>
  <c r="H225" i="16"/>
  <c r="I481" i="16"/>
  <c r="H481" i="16"/>
  <c r="G481" i="16"/>
  <c r="P10" i="16"/>
  <c r="I388" i="16"/>
  <c r="H388" i="16"/>
  <c r="I250" i="16"/>
  <c r="H250" i="16"/>
  <c r="G250" i="16"/>
  <c r="I337" i="16"/>
  <c r="H337" i="16"/>
  <c r="I485" i="16"/>
  <c r="H485" i="16"/>
  <c r="I412" i="16"/>
  <c r="H412" i="16"/>
  <c r="G412" i="16"/>
  <c r="I553" i="16"/>
  <c r="H553" i="16"/>
  <c r="I262" i="16"/>
  <c r="H262" i="16"/>
  <c r="G262" i="16"/>
  <c r="I282" i="16"/>
  <c r="H282" i="16"/>
  <c r="I102" i="16"/>
  <c r="H102" i="16"/>
  <c r="G102" i="16"/>
  <c r="G400" i="16"/>
  <c r="H400" i="16"/>
  <c r="I400" i="16"/>
  <c r="I497" i="16"/>
  <c r="H497" i="16"/>
  <c r="I316" i="16"/>
  <c r="H316" i="16"/>
  <c r="G316" i="16"/>
  <c r="I451" i="16"/>
  <c r="H451" i="16"/>
  <c r="I36" i="16"/>
  <c r="H36" i="16"/>
  <c r="G36" i="16"/>
  <c r="I295" i="16"/>
  <c r="H295" i="16"/>
  <c r="G375" i="16"/>
  <c r="H375" i="16"/>
  <c r="I411" i="16"/>
  <c r="H411" i="16"/>
  <c r="I582" i="16"/>
  <c r="G582" i="16"/>
  <c r="H582" i="16"/>
  <c r="I390" i="16"/>
  <c r="H390" i="16"/>
  <c r="I117" i="16"/>
  <c r="H117" i="16"/>
  <c r="G117" i="16"/>
  <c r="H458" i="16"/>
  <c r="I458" i="16"/>
  <c r="H228" i="16"/>
  <c r="I228" i="16"/>
  <c r="G228" i="16"/>
  <c r="I492" i="16"/>
  <c r="G492" i="16"/>
  <c r="I414" i="16"/>
  <c r="H414" i="16"/>
  <c r="H154" i="16"/>
  <c r="I154" i="16"/>
  <c r="I463" i="16"/>
  <c r="G463" i="16"/>
  <c r="H21" i="16"/>
  <c r="I21" i="16"/>
  <c r="I510" i="16"/>
  <c r="H510" i="16"/>
  <c r="I472" i="16"/>
  <c r="G472" i="16"/>
  <c r="H209" i="16"/>
  <c r="H479" i="16"/>
  <c r="H30" i="16"/>
  <c r="H551" i="16"/>
  <c r="H416" i="16"/>
  <c r="H395" i="16"/>
  <c r="P395" i="16" s="1"/>
  <c r="H93" i="16"/>
  <c r="P93" i="16" s="1"/>
  <c r="H453" i="16"/>
  <c r="P453" i="16" s="1"/>
  <c r="I55" i="16"/>
  <c r="I482" i="16"/>
  <c r="I375" i="16"/>
  <c r="K498" i="16"/>
  <c r="Q498" i="16" s="1"/>
  <c r="G99" i="16"/>
  <c r="G504" i="16"/>
  <c r="G140" i="16"/>
  <c r="G464" i="16"/>
  <c r="G377" i="16"/>
  <c r="G347" i="16"/>
  <c r="G225" i="16"/>
  <c r="G337" i="16"/>
  <c r="G484" i="16"/>
  <c r="G390" i="16"/>
  <c r="G524" i="16"/>
  <c r="G21" i="16"/>
  <c r="H344" i="16"/>
  <c r="P344" i="16" s="1"/>
  <c r="H109" i="16"/>
  <c r="H88" i="16"/>
  <c r="H230" i="16"/>
  <c r="H292" i="16"/>
  <c r="H244" i="16"/>
  <c r="P244" i="16" s="1"/>
  <c r="H72" i="16"/>
  <c r="P72" i="16" s="1"/>
  <c r="H170" i="16"/>
  <c r="P170" i="16" s="1"/>
  <c r="M265" i="16"/>
  <c r="K384" i="16"/>
  <c r="Q384" i="16" s="1"/>
  <c r="J141" i="16"/>
  <c r="R141" i="16" s="1"/>
  <c r="G141" i="16"/>
  <c r="J221" i="16"/>
  <c r="R221" i="16" s="1"/>
  <c r="G221" i="16"/>
  <c r="J203" i="16"/>
  <c r="R203" i="16" s="1"/>
  <c r="G203" i="16"/>
  <c r="J417" i="16"/>
  <c r="R417" i="16" s="1"/>
  <c r="G417" i="16"/>
  <c r="J213" i="16"/>
  <c r="R213" i="16" s="1"/>
  <c r="G213" i="16"/>
  <c r="J229" i="16"/>
  <c r="R229" i="16" s="1"/>
  <c r="G229" i="16"/>
  <c r="N474" i="16"/>
  <c r="G474" i="16"/>
  <c r="J313" i="16"/>
  <c r="R313" i="16" s="1"/>
  <c r="G313" i="16"/>
  <c r="J257" i="16"/>
  <c r="R257" i="16" s="1"/>
  <c r="G257" i="16"/>
  <c r="H584" i="16"/>
  <c r="G584" i="16"/>
  <c r="J281" i="16"/>
  <c r="R281" i="16" s="1"/>
  <c r="G281" i="16"/>
  <c r="H248" i="16"/>
  <c r="J139" i="16"/>
  <c r="R139" i="16" s="1"/>
  <c r="J539" i="16"/>
  <c r="R539" i="16" s="1"/>
  <c r="H550" i="16"/>
  <c r="J550" i="16"/>
  <c r="R550" i="16" s="1"/>
  <c r="I114" i="16"/>
  <c r="G114" i="16"/>
  <c r="H114" i="16"/>
  <c r="H159" i="16"/>
  <c r="P159" i="16" s="1"/>
  <c r="G159" i="16"/>
  <c r="G106" i="16"/>
  <c r="H106" i="16"/>
  <c r="J166" i="16"/>
  <c r="R166" i="16" s="1"/>
  <c r="H166" i="16"/>
  <c r="G166" i="16"/>
  <c r="H8" i="16"/>
  <c r="J8" i="16"/>
  <c r="R8" i="16" s="1"/>
  <c r="H555" i="16"/>
  <c r="G555" i="16"/>
  <c r="H125" i="16"/>
  <c r="G125" i="16"/>
  <c r="H215" i="16"/>
  <c r="G215" i="16"/>
  <c r="J214" i="16"/>
  <c r="R214" i="16" s="1"/>
  <c r="H214" i="16"/>
  <c r="G214" i="16"/>
  <c r="H531" i="16"/>
  <c r="G531" i="16"/>
  <c r="H135" i="16"/>
  <c r="G135" i="16"/>
  <c r="H358" i="16"/>
  <c r="J358" i="16"/>
  <c r="R358" i="16" s="1"/>
  <c r="H581" i="16"/>
  <c r="G581" i="16"/>
  <c r="J564" i="16"/>
  <c r="R564" i="16" s="1"/>
  <c r="H564" i="16"/>
  <c r="G564" i="16"/>
  <c r="H443" i="16"/>
  <c r="G443" i="16"/>
  <c r="G23" i="16"/>
  <c r="H23" i="16"/>
  <c r="H426" i="16"/>
  <c r="J426" i="16"/>
  <c r="R426" i="16" s="1"/>
  <c r="H579" i="16"/>
  <c r="G579" i="16"/>
  <c r="J41" i="16"/>
  <c r="R41" i="16" s="1"/>
  <c r="H41" i="16"/>
  <c r="G41" i="16"/>
  <c r="H283" i="16"/>
  <c r="G283" i="16"/>
  <c r="H459" i="16"/>
  <c r="G459" i="16"/>
  <c r="H113" i="16"/>
  <c r="L113" i="16"/>
  <c r="S113" i="16" s="1"/>
  <c r="J113" i="16"/>
  <c r="R113" i="16" s="1"/>
  <c r="H477" i="16"/>
  <c r="G477" i="16"/>
  <c r="J568" i="16"/>
  <c r="R568" i="16" s="1"/>
  <c r="H568" i="16"/>
  <c r="G568" i="16"/>
  <c r="L63" i="16"/>
  <c r="S63" i="16" s="1"/>
  <c r="H63" i="16"/>
  <c r="G63" i="16"/>
  <c r="G19" i="16"/>
  <c r="H19" i="16"/>
  <c r="H66" i="16"/>
  <c r="J66" i="16"/>
  <c r="R66" i="16" s="1"/>
  <c r="G268" i="16"/>
  <c r="H268" i="16"/>
  <c r="J302" i="16"/>
  <c r="R302" i="16" s="1"/>
  <c r="H302" i="16"/>
  <c r="L565" i="16"/>
  <c r="S565" i="16" s="1"/>
  <c r="H565" i="16"/>
  <c r="L380" i="16"/>
  <c r="S380" i="16" s="1"/>
  <c r="H380" i="16"/>
  <c r="G380" i="16"/>
  <c r="J380" i="16"/>
  <c r="R380" i="16" s="1"/>
  <c r="K274" i="16"/>
  <c r="Q274" i="16" s="1"/>
  <c r="H274" i="16"/>
  <c r="G274" i="16"/>
  <c r="K134" i="16"/>
  <c r="Q134" i="16" s="1"/>
  <c r="H134" i="16"/>
  <c r="J402" i="16"/>
  <c r="R402" i="16" s="1"/>
  <c r="H402" i="16"/>
  <c r="L317" i="16"/>
  <c r="S317" i="16" s="1"/>
  <c r="H317" i="16"/>
  <c r="N512" i="16"/>
  <c r="H512" i="16"/>
  <c r="H462" i="16"/>
  <c r="G462" i="16"/>
  <c r="J462" i="16"/>
  <c r="R462" i="16" s="1"/>
  <c r="H189" i="16"/>
  <c r="G189" i="16"/>
  <c r="H35" i="16"/>
  <c r="G35" i="16"/>
  <c r="K258" i="16"/>
  <c r="Q258" i="16" s="1"/>
  <c r="H258" i="16"/>
  <c r="J245" i="16"/>
  <c r="R245" i="16" s="1"/>
  <c r="H245" i="16"/>
  <c r="G245" i="16"/>
  <c r="H197" i="16"/>
  <c r="G197" i="16"/>
  <c r="L207" i="16"/>
  <c r="S207" i="16" s="1"/>
  <c r="H207" i="16"/>
  <c r="G207" i="16"/>
  <c r="K200" i="16"/>
  <c r="Q200" i="16" s="1"/>
  <c r="H200" i="16"/>
  <c r="L200" i="16"/>
  <c r="S200" i="16" s="1"/>
  <c r="J200" i="16"/>
  <c r="R200" i="16" s="1"/>
  <c r="H469" i="16"/>
  <c r="G469" i="16"/>
  <c r="H110" i="16"/>
  <c r="G110" i="16"/>
  <c r="J67" i="16"/>
  <c r="R67" i="16" s="1"/>
  <c r="H67" i="16"/>
  <c r="G67" i="16"/>
  <c r="K67" i="16"/>
  <c r="Q67" i="16" s="1"/>
  <c r="H195" i="16"/>
  <c r="G195" i="16"/>
  <c r="L490" i="16"/>
  <c r="S490" i="16" s="1"/>
  <c r="H490" i="16"/>
  <c r="G490" i="16"/>
  <c r="K173" i="16"/>
  <c r="Q173" i="16" s="1"/>
  <c r="H173" i="16"/>
  <c r="G173" i="16"/>
  <c r="H484" i="16"/>
  <c r="J484" i="16"/>
  <c r="R484" i="16" s="1"/>
  <c r="K505" i="16"/>
  <c r="Q505" i="16" s="1"/>
  <c r="H505" i="16"/>
  <c r="G505" i="16"/>
  <c r="K210" i="16"/>
  <c r="Q210" i="16" s="1"/>
  <c r="J210" i="16"/>
  <c r="R210" i="16" s="1"/>
  <c r="H210" i="16"/>
  <c r="L224" i="16"/>
  <c r="S224" i="16" s="1"/>
  <c r="H224" i="16"/>
  <c r="K65" i="16"/>
  <c r="Q65" i="16" s="1"/>
  <c r="H65" i="16"/>
  <c r="L22" i="16"/>
  <c r="S22" i="16" s="1"/>
  <c r="H22" i="16"/>
  <c r="J22" i="16"/>
  <c r="R22" i="16" s="1"/>
  <c r="G22" i="16"/>
  <c r="G186" i="16"/>
  <c r="H186" i="16"/>
  <c r="J349" i="16"/>
  <c r="R349" i="16" s="1"/>
  <c r="K349" i="16"/>
  <c r="Q349" i="16" s="1"/>
  <c r="L524" i="16"/>
  <c r="S524" i="16" s="1"/>
  <c r="H524" i="16"/>
  <c r="N251" i="16"/>
  <c r="K251" i="16"/>
  <c r="Q251" i="16" s="1"/>
  <c r="J100" i="16"/>
  <c r="R100" i="16" s="1"/>
  <c r="G100" i="16"/>
  <c r="H192" i="16"/>
  <c r="G192" i="16"/>
  <c r="K202" i="16"/>
  <c r="Q202" i="16" s="1"/>
  <c r="J202" i="16"/>
  <c r="R202" i="16" s="1"/>
  <c r="G202" i="16"/>
  <c r="L368" i="16"/>
  <c r="S368" i="16" s="1"/>
  <c r="H368" i="16"/>
  <c r="G368" i="16"/>
  <c r="K98" i="16"/>
  <c r="Q98" i="16" s="1"/>
  <c r="G98" i="16"/>
  <c r="L399" i="16"/>
  <c r="S399" i="16" s="1"/>
  <c r="J399" i="16"/>
  <c r="R399" i="16" s="1"/>
  <c r="H276" i="16"/>
  <c r="J159" i="16"/>
  <c r="R159" i="16" s="1"/>
  <c r="J581" i="16"/>
  <c r="R581" i="16" s="1"/>
  <c r="J477" i="16"/>
  <c r="R477" i="16" s="1"/>
  <c r="J305" i="16"/>
  <c r="R305" i="16" s="1"/>
  <c r="J469" i="16"/>
  <c r="R469" i="16" s="1"/>
  <c r="J309" i="16"/>
  <c r="R309" i="16" s="1"/>
  <c r="K484" i="16"/>
  <c r="Q484" i="16" s="1"/>
  <c r="L66" i="16"/>
  <c r="S66" i="16" s="1"/>
  <c r="G537" i="16"/>
  <c r="H118" i="16"/>
  <c r="P118" i="16" s="1"/>
  <c r="H29" i="16"/>
  <c r="P29" i="16" s="1"/>
  <c r="I537" i="16"/>
  <c r="I188" i="16"/>
  <c r="I160" i="16"/>
  <c r="I144" i="16"/>
  <c r="K193" i="16"/>
  <c r="Q193" i="16" s="1"/>
  <c r="K511" i="16"/>
  <c r="Q511" i="16" s="1"/>
  <c r="I549" i="16"/>
  <c r="K549" i="16"/>
  <c r="Q549" i="16" s="1"/>
  <c r="I527" i="16"/>
  <c r="I184" i="16"/>
  <c r="I25" i="16"/>
  <c r="K18" i="16"/>
  <c r="Q18" i="16" s="1"/>
  <c r="K481" i="16"/>
  <c r="Q481" i="16" s="1"/>
  <c r="G42" i="16"/>
  <c r="O42" i="16"/>
  <c r="T42" i="16" s="1"/>
  <c r="N42" i="16"/>
  <c r="J42" i="16"/>
  <c r="R42" i="16" s="1"/>
  <c r="L42" i="16"/>
  <c r="S42" i="16" s="1"/>
  <c r="I42" i="16"/>
  <c r="H42" i="16"/>
  <c r="G540" i="16"/>
  <c r="O540" i="16"/>
  <c r="T540" i="16" s="1"/>
  <c r="N540" i="16"/>
  <c r="M540" i="16"/>
  <c r="J540" i="16"/>
  <c r="R540" i="16" s="1"/>
  <c r="H540" i="16"/>
  <c r="K540" i="16"/>
  <c r="Q540" i="16" s="1"/>
  <c r="G456" i="16"/>
  <c r="O456" i="16"/>
  <c r="T456" i="16" s="1"/>
  <c r="N456" i="16"/>
  <c r="J456" i="16"/>
  <c r="R456" i="16" s="1"/>
  <c r="I456" i="16"/>
  <c r="H456" i="16"/>
  <c r="M456" i="16"/>
  <c r="L456" i="16"/>
  <c r="S456" i="16" s="1"/>
  <c r="G410" i="16"/>
  <c r="N410" i="16"/>
  <c r="O410" i="16"/>
  <c r="T410" i="16" s="1"/>
  <c r="M410" i="16"/>
  <c r="J410" i="16"/>
  <c r="R410" i="16" s="1"/>
  <c r="H410" i="16"/>
  <c r="P410" i="16" s="1"/>
  <c r="L410" i="16"/>
  <c r="S410" i="16" s="1"/>
  <c r="K410" i="16"/>
  <c r="Q410" i="16" s="1"/>
  <c r="G272" i="16"/>
  <c r="O272" i="16"/>
  <c r="T272" i="16" s="1"/>
  <c r="N272" i="16"/>
  <c r="M272" i="16"/>
  <c r="J272" i="16"/>
  <c r="R272" i="16" s="1"/>
  <c r="L272" i="16"/>
  <c r="S272" i="16" s="1"/>
  <c r="I272" i="16"/>
  <c r="H272" i="16"/>
  <c r="G473" i="16"/>
  <c r="O473" i="16"/>
  <c r="T473" i="16" s="1"/>
  <c r="N473" i="16"/>
  <c r="J473" i="16"/>
  <c r="R473" i="16" s="1"/>
  <c r="M473" i="16"/>
  <c r="H473" i="16"/>
  <c r="K473" i="16"/>
  <c r="Q473" i="16" s="1"/>
  <c r="G80" i="16"/>
  <c r="O80" i="16"/>
  <c r="T80" i="16" s="1"/>
  <c r="N80" i="16"/>
  <c r="M80" i="16"/>
  <c r="J80" i="16"/>
  <c r="R80" i="16" s="1"/>
  <c r="I80" i="16"/>
  <c r="H80" i="16"/>
  <c r="L80" i="16"/>
  <c r="S80" i="16" s="1"/>
  <c r="G554" i="16"/>
  <c r="O554" i="16"/>
  <c r="T554" i="16" s="1"/>
  <c r="N554" i="16"/>
  <c r="J554" i="16"/>
  <c r="R554" i="16" s="1"/>
  <c r="M554" i="16"/>
  <c r="H554" i="16"/>
  <c r="P554" i="16" s="1"/>
  <c r="L554" i="16"/>
  <c r="S554" i="16" s="1"/>
  <c r="K554" i="16"/>
  <c r="Q554" i="16" s="1"/>
  <c r="G489" i="16"/>
  <c r="O489" i="16"/>
  <c r="T489" i="16" s="1"/>
  <c r="N489" i="16"/>
  <c r="M489" i="16"/>
  <c r="J489" i="16"/>
  <c r="R489" i="16" s="1"/>
  <c r="L489" i="16"/>
  <c r="S489" i="16" s="1"/>
  <c r="I489" i="16"/>
  <c r="H489" i="16"/>
  <c r="G397" i="16"/>
  <c r="O397" i="16"/>
  <c r="T397" i="16" s="1"/>
  <c r="N397" i="16"/>
  <c r="M397" i="16"/>
  <c r="J397" i="16"/>
  <c r="R397" i="16" s="1"/>
  <c r="H397" i="16"/>
  <c r="K397" i="16"/>
  <c r="Q397" i="16" s="1"/>
  <c r="G48" i="16"/>
  <c r="O48" i="16"/>
  <c r="T48" i="16" s="1"/>
  <c r="N48" i="16"/>
  <c r="M48" i="16"/>
  <c r="J48" i="16"/>
  <c r="R48" i="16" s="1"/>
  <c r="I48" i="16"/>
  <c r="H48" i="16"/>
  <c r="L48" i="16"/>
  <c r="S48" i="16" s="1"/>
  <c r="G9" i="16"/>
  <c r="N9" i="16"/>
  <c r="M9" i="16"/>
  <c r="J9" i="16"/>
  <c r="R9" i="16" s="1"/>
  <c r="H9" i="16"/>
  <c r="P9" i="16" s="1"/>
  <c r="O9" i="16"/>
  <c r="T9" i="16" s="1"/>
  <c r="L9" i="16"/>
  <c r="S9" i="16" s="1"/>
  <c r="K9" i="16"/>
  <c r="Q9" i="16" s="1"/>
  <c r="G532" i="16"/>
  <c r="O532" i="16"/>
  <c r="T532" i="16" s="1"/>
  <c r="N532" i="16"/>
  <c r="M532" i="16"/>
  <c r="J532" i="16"/>
  <c r="R532" i="16" s="1"/>
  <c r="L532" i="16"/>
  <c r="S532" i="16" s="1"/>
  <c r="I532" i="16"/>
  <c r="H532" i="16"/>
  <c r="G13" i="16"/>
  <c r="O13" i="16"/>
  <c r="T13" i="16" s="1"/>
  <c r="N13" i="16"/>
  <c r="M13" i="16"/>
  <c r="J13" i="16"/>
  <c r="R13" i="16" s="1"/>
  <c r="H13" i="16"/>
  <c r="K13" i="16"/>
  <c r="Q13" i="16" s="1"/>
  <c r="G372" i="16"/>
  <c r="O372" i="16"/>
  <c r="T372" i="16" s="1"/>
  <c r="N372" i="16"/>
  <c r="M372" i="16"/>
  <c r="J372" i="16"/>
  <c r="R372" i="16" s="1"/>
  <c r="I372" i="16"/>
  <c r="H372" i="16"/>
  <c r="L372" i="16"/>
  <c r="S372" i="16" s="1"/>
  <c r="G126" i="16"/>
  <c r="O126" i="16"/>
  <c r="T126" i="16" s="1"/>
  <c r="N126" i="16"/>
  <c r="J126" i="16"/>
  <c r="R126" i="16" s="1"/>
  <c r="H126" i="16"/>
  <c r="P126" i="16" s="1"/>
  <c r="M126" i="16"/>
  <c r="L126" i="16"/>
  <c r="S126" i="16" s="1"/>
  <c r="K126" i="16"/>
  <c r="Q126" i="16" s="1"/>
  <c r="G580" i="16"/>
  <c r="O580" i="16"/>
  <c r="T580" i="16" s="1"/>
  <c r="N580" i="16"/>
  <c r="L580" i="16"/>
  <c r="S580" i="16" s="1"/>
  <c r="J580" i="16"/>
  <c r="R580" i="16" s="1"/>
  <c r="M580" i="16"/>
  <c r="I580" i="16"/>
  <c r="H580" i="16"/>
  <c r="G43" i="16"/>
  <c r="O43" i="16"/>
  <c r="T43" i="16" s="1"/>
  <c r="N43" i="16"/>
  <c r="M43" i="16"/>
  <c r="L43" i="16"/>
  <c r="S43" i="16" s="1"/>
  <c r="J43" i="16"/>
  <c r="R43" i="16" s="1"/>
  <c r="H43" i="16"/>
  <c r="K43" i="16"/>
  <c r="Q43" i="16" s="1"/>
  <c r="G157" i="16"/>
  <c r="O157" i="16"/>
  <c r="T157" i="16" s="1"/>
  <c r="N157" i="16"/>
  <c r="M157" i="16"/>
  <c r="J157" i="16"/>
  <c r="R157" i="16" s="1"/>
  <c r="L157" i="16"/>
  <c r="S157" i="16" s="1"/>
  <c r="I157" i="16"/>
  <c r="H157" i="16"/>
  <c r="G280" i="16"/>
  <c r="N280" i="16"/>
  <c r="O280" i="16"/>
  <c r="T280" i="16" s="1"/>
  <c r="L280" i="16"/>
  <c r="S280" i="16" s="1"/>
  <c r="J280" i="16"/>
  <c r="R280" i="16" s="1"/>
  <c r="M280" i="16"/>
  <c r="H280" i="16"/>
  <c r="P280" i="16" s="1"/>
  <c r="K280" i="16"/>
  <c r="Q280" i="16" s="1"/>
  <c r="G90" i="16"/>
  <c r="O90" i="16"/>
  <c r="T90" i="16" s="1"/>
  <c r="N90" i="16"/>
  <c r="L90" i="16"/>
  <c r="S90" i="16" s="1"/>
  <c r="M90" i="16"/>
  <c r="J90" i="16"/>
  <c r="R90" i="16" s="1"/>
  <c r="I90" i="16"/>
  <c r="H90" i="16"/>
  <c r="G556" i="16"/>
  <c r="O556" i="16"/>
  <c r="T556" i="16" s="1"/>
  <c r="N556" i="16"/>
  <c r="L556" i="16"/>
  <c r="S556" i="16" s="1"/>
  <c r="M556" i="16"/>
  <c r="J556" i="16"/>
  <c r="R556" i="16" s="1"/>
  <c r="H556" i="16"/>
  <c r="K556" i="16"/>
  <c r="Q556" i="16" s="1"/>
  <c r="G56" i="16"/>
  <c r="O56" i="16"/>
  <c r="T56" i="16" s="1"/>
  <c r="N56" i="16"/>
  <c r="L56" i="16"/>
  <c r="S56" i="16" s="1"/>
  <c r="M56" i="16"/>
  <c r="J56" i="16"/>
  <c r="R56" i="16" s="1"/>
  <c r="I56" i="16"/>
  <c r="H56" i="16"/>
  <c r="G548" i="16"/>
  <c r="O548" i="16"/>
  <c r="T548" i="16" s="1"/>
  <c r="N548" i="16"/>
  <c r="L548" i="16"/>
  <c r="S548" i="16" s="1"/>
  <c r="J548" i="16"/>
  <c r="R548" i="16" s="1"/>
  <c r="H548" i="16"/>
  <c r="P548" i="16" s="1"/>
  <c r="K548" i="16"/>
  <c r="Q548" i="16" s="1"/>
  <c r="G538" i="16"/>
  <c r="O538" i="16"/>
  <c r="T538" i="16" s="1"/>
  <c r="N538" i="16"/>
  <c r="L538" i="16"/>
  <c r="S538" i="16" s="1"/>
  <c r="J538" i="16"/>
  <c r="R538" i="16" s="1"/>
  <c r="M538" i="16"/>
  <c r="I538" i="16"/>
  <c r="H538" i="16"/>
  <c r="G260" i="16"/>
  <c r="O260" i="16"/>
  <c r="T260" i="16" s="1"/>
  <c r="N260" i="16"/>
  <c r="L260" i="16"/>
  <c r="S260" i="16" s="1"/>
  <c r="M260" i="16"/>
  <c r="J260" i="16"/>
  <c r="R260" i="16" s="1"/>
  <c r="H260" i="16"/>
  <c r="K260" i="16"/>
  <c r="Q260" i="16" s="1"/>
  <c r="G370" i="16"/>
  <c r="O370" i="16"/>
  <c r="T370" i="16" s="1"/>
  <c r="N370" i="16"/>
  <c r="L370" i="16"/>
  <c r="S370" i="16" s="1"/>
  <c r="M370" i="16"/>
  <c r="J370" i="16"/>
  <c r="R370" i="16" s="1"/>
  <c r="I370" i="16"/>
  <c r="H370" i="16"/>
  <c r="G314" i="16"/>
  <c r="N314" i="16"/>
  <c r="L314" i="16"/>
  <c r="S314" i="16" s="1"/>
  <c r="O314" i="16"/>
  <c r="T314" i="16" s="1"/>
  <c r="J314" i="16"/>
  <c r="R314" i="16" s="1"/>
  <c r="H314" i="16"/>
  <c r="P314" i="16" s="1"/>
  <c r="K314" i="16"/>
  <c r="Q314" i="16" s="1"/>
  <c r="M314" i="16"/>
  <c r="G324" i="16"/>
  <c r="O324" i="16"/>
  <c r="T324" i="16" s="1"/>
  <c r="N324" i="16"/>
  <c r="L324" i="16"/>
  <c r="S324" i="16" s="1"/>
  <c r="M324" i="16"/>
  <c r="J324" i="16"/>
  <c r="R324" i="16" s="1"/>
  <c r="I324" i="16"/>
  <c r="H324" i="16"/>
  <c r="G323" i="16"/>
  <c r="O323" i="16"/>
  <c r="T323" i="16" s="1"/>
  <c r="N323" i="16"/>
  <c r="L323" i="16"/>
  <c r="S323" i="16" s="1"/>
  <c r="M323" i="16"/>
  <c r="J323" i="16"/>
  <c r="R323" i="16" s="1"/>
  <c r="H323" i="16"/>
  <c r="K323" i="16"/>
  <c r="Q323" i="16" s="1"/>
  <c r="G345" i="16"/>
  <c r="O345" i="16"/>
  <c r="T345" i="16" s="1"/>
  <c r="N345" i="16"/>
  <c r="L345" i="16"/>
  <c r="S345" i="16" s="1"/>
  <c r="M345" i="16"/>
  <c r="K345" i="16"/>
  <c r="Q345" i="16" s="1"/>
  <c r="J345" i="16"/>
  <c r="R345" i="16" s="1"/>
  <c r="I345" i="16"/>
  <c r="H345" i="16"/>
  <c r="G286" i="16"/>
  <c r="O286" i="16"/>
  <c r="T286" i="16" s="1"/>
  <c r="N286" i="16"/>
  <c r="L286" i="16"/>
  <c r="S286" i="16" s="1"/>
  <c r="J286" i="16"/>
  <c r="R286" i="16" s="1"/>
  <c r="M286" i="16"/>
  <c r="K286" i="16"/>
  <c r="Q286" i="16" s="1"/>
  <c r="I286" i="16"/>
  <c r="H286" i="16"/>
  <c r="G434" i="16"/>
  <c r="O434" i="16"/>
  <c r="T434" i="16" s="1"/>
  <c r="L434" i="16"/>
  <c r="S434" i="16" s="1"/>
  <c r="N434" i="16"/>
  <c r="M434" i="16"/>
  <c r="J434" i="16"/>
  <c r="R434" i="16" s="1"/>
  <c r="H434" i="16"/>
  <c r="G115" i="16"/>
  <c r="O115" i="16"/>
  <c r="T115" i="16" s="1"/>
  <c r="N115" i="16"/>
  <c r="L115" i="16"/>
  <c r="S115" i="16" s="1"/>
  <c r="M115" i="16"/>
  <c r="K115" i="16"/>
  <c r="Q115" i="16" s="1"/>
  <c r="J115" i="16"/>
  <c r="R115" i="16" s="1"/>
  <c r="I115" i="16"/>
  <c r="H115" i="16"/>
  <c r="G448" i="16"/>
  <c r="N448" i="16"/>
  <c r="L448" i="16"/>
  <c r="S448" i="16" s="1"/>
  <c r="O448" i="16"/>
  <c r="T448" i="16" s="1"/>
  <c r="J448" i="16"/>
  <c r="R448" i="16" s="1"/>
  <c r="M448" i="16"/>
  <c r="K448" i="16"/>
  <c r="Q448" i="16" s="1"/>
  <c r="H448" i="16"/>
  <c r="P448" i="16" s="1"/>
  <c r="G269" i="16"/>
  <c r="O269" i="16"/>
  <c r="T269" i="16" s="1"/>
  <c r="N269" i="16"/>
  <c r="L269" i="16"/>
  <c r="S269" i="16" s="1"/>
  <c r="M269" i="16"/>
  <c r="J269" i="16"/>
  <c r="R269" i="16" s="1"/>
  <c r="K269" i="16"/>
  <c r="Q269" i="16" s="1"/>
  <c r="I269" i="16"/>
  <c r="H269" i="16"/>
  <c r="G362" i="16"/>
  <c r="O362" i="16"/>
  <c r="T362" i="16" s="1"/>
  <c r="N362" i="16"/>
  <c r="L362" i="16"/>
  <c r="S362" i="16" s="1"/>
  <c r="M362" i="16"/>
  <c r="J362" i="16"/>
  <c r="R362" i="16" s="1"/>
  <c r="H362" i="16"/>
  <c r="K362" i="16"/>
  <c r="Q362" i="16" s="1"/>
  <c r="G336" i="16"/>
  <c r="O336" i="16"/>
  <c r="T336" i="16" s="1"/>
  <c r="N336" i="16"/>
  <c r="L336" i="16"/>
  <c r="S336" i="16" s="1"/>
  <c r="M336" i="16"/>
  <c r="K336" i="16"/>
  <c r="Q336" i="16" s="1"/>
  <c r="J336" i="16"/>
  <c r="R336" i="16" s="1"/>
  <c r="I336" i="16"/>
  <c r="H336" i="16"/>
  <c r="G384" i="16"/>
  <c r="N384" i="16"/>
  <c r="O384" i="16"/>
  <c r="T384" i="16" s="1"/>
  <c r="L384" i="16"/>
  <c r="S384" i="16" s="1"/>
  <c r="J384" i="16"/>
  <c r="R384" i="16" s="1"/>
  <c r="H384" i="16"/>
  <c r="P384" i="16" s="1"/>
  <c r="G389" i="16"/>
  <c r="O389" i="16"/>
  <c r="T389" i="16" s="1"/>
  <c r="N389" i="16"/>
  <c r="L389" i="16"/>
  <c r="S389" i="16" s="1"/>
  <c r="J389" i="16"/>
  <c r="R389" i="16" s="1"/>
  <c r="M389" i="16"/>
  <c r="K389" i="16"/>
  <c r="Q389" i="16" s="1"/>
  <c r="I389" i="16"/>
  <c r="H389" i="16"/>
  <c r="G235" i="16"/>
  <c r="N235" i="16"/>
  <c r="O235" i="16"/>
  <c r="T235" i="16" s="1"/>
  <c r="L235" i="16"/>
  <c r="S235" i="16" s="1"/>
  <c r="M235" i="16"/>
  <c r="J235" i="16"/>
  <c r="R235" i="16" s="1"/>
  <c r="H235" i="16"/>
  <c r="G406" i="16"/>
  <c r="O406" i="16"/>
  <c r="T406" i="16" s="1"/>
  <c r="N406" i="16"/>
  <c r="L406" i="16"/>
  <c r="S406" i="16" s="1"/>
  <c r="M406" i="16"/>
  <c r="K406" i="16"/>
  <c r="Q406" i="16" s="1"/>
  <c r="J406" i="16"/>
  <c r="R406" i="16" s="1"/>
  <c r="I406" i="16"/>
  <c r="H406" i="16"/>
  <c r="G430" i="16"/>
  <c r="N430" i="16"/>
  <c r="L430" i="16"/>
  <c r="S430" i="16" s="1"/>
  <c r="O430" i="16"/>
  <c r="T430" i="16" s="1"/>
  <c r="J430" i="16"/>
  <c r="R430" i="16" s="1"/>
  <c r="K430" i="16"/>
  <c r="Q430" i="16" s="1"/>
  <c r="H430" i="16"/>
  <c r="P430" i="16" s="1"/>
  <c r="M430" i="16"/>
  <c r="G131" i="16"/>
  <c r="O131" i="16"/>
  <c r="T131" i="16" s="1"/>
  <c r="N131" i="16"/>
  <c r="L131" i="16"/>
  <c r="S131" i="16" s="1"/>
  <c r="M131" i="16"/>
  <c r="J131" i="16"/>
  <c r="R131" i="16" s="1"/>
  <c r="K131" i="16"/>
  <c r="Q131" i="16" s="1"/>
  <c r="I131" i="16"/>
  <c r="H131" i="16"/>
  <c r="G44" i="16"/>
  <c r="O44" i="16"/>
  <c r="T44" i="16" s="1"/>
  <c r="N44" i="16"/>
  <c r="L44" i="16"/>
  <c r="S44" i="16" s="1"/>
  <c r="M44" i="16"/>
  <c r="J44" i="16"/>
  <c r="R44" i="16" s="1"/>
  <c r="H44" i="16"/>
  <c r="K44" i="16"/>
  <c r="Q44" i="16" s="1"/>
  <c r="G37" i="16"/>
  <c r="O37" i="16"/>
  <c r="T37" i="16" s="1"/>
  <c r="N37" i="16"/>
  <c r="L37" i="16"/>
  <c r="S37" i="16" s="1"/>
  <c r="M37" i="16"/>
  <c r="K37" i="16"/>
  <c r="Q37" i="16" s="1"/>
  <c r="J37" i="16"/>
  <c r="R37" i="16" s="1"/>
  <c r="I37" i="16"/>
  <c r="H37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190" i="16"/>
  <c r="O190" i="16"/>
  <c r="T190" i="16" s="1"/>
  <c r="N190" i="16"/>
  <c r="L190" i="16"/>
  <c r="S190" i="16" s="1"/>
  <c r="K190" i="16"/>
  <c r="Q190" i="16" s="1"/>
  <c r="J190" i="16"/>
  <c r="R190" i="16" s="1"/>
  <c r="M190" i="16"/>
  <c r="I190" i="16"/>
  <c r="H190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552" i="16"/>
  <c r="O552" i="16"/>
  <c r="T552" i="16" s="1"/>
  <c r="N552" i="16"/>
  <c r="L552" i="16"/>
  <c r="S552" i="16" s="1"/>
  <c r="M552" i="16"/>
  <c r="K552" i="16"/>
  <c r="Q552" i="16" s="1"/>
  <c r="J552" i="16"/>
  <c r="R552" i="16" s="1"/>
  <c r="I552" i="16"/>
  <c r="H552" i="16"/>
  <c r="G491" i="16"/>
  <c r="N491" i="16"/>
  <c r="O491" i="16"/>
  <c r="T491" i="16" s="1"/>
  <c r="L491" i="16"/>
  <c r="S491" i="16" s="1"/>
  <c r="K491" i="16"/>
  <c r="Q491" i="16" s="1"/>
  <c r="J491" i="16"/>
  <c r="R491" i="16" s="1"/>
  <c r="M491" i="16"/>
  <c r="H491" i="16"/>
  <c r="P491" i="16" s="1"/>
  <c r="G503" i="16"/>
  <c r="O503" i="16"/>
  <c r="T503" i="16" s="1"/>
  <c r="N503" i="16"/>
  <c r="L503" i="16"/>
  <c r="S503" i="16" s="1"/>
  <c r="K503" i="16"/>
  <c r="Q503" i="16" s="1"/>
  <c r="M503" i="16"/>
  <c r="J503" i="16"/>
  <c r="R503" i="16" s="1"/>
  <c r="I503" i="16"/>
  <c r="H503" i="16"/>
  <c r="G91" i="16"/>
  <c r="O91" i="16"/>
  <c r="T91" i="16" s="1"/>
  <c r="N91" i="16"/>
  <c r="L91" i="16"/>
  <c r="S91" i="16" s="1"/>
  <c r="K91" i="16"/>
  <c r="Q91" i="16" s="1"/>
  <c r="M91" i="16"/>
  <c r="J91" i="16"/>
  <c r="R91" i="16" s="1"/>
  <c r="H91" i="16"/>
  <c r="G378" i="16"/>
  <c r="O378" i="16"/>
  <c r="T378" i="16" s="1"/>
  <c r="N378" i="16"/>
  <c r="L378" i="16"/>
  <c r="S378" i="16" s="1"/>
  <c r="M378" i="16"/>
  <c r="K378" i="16"/>
  <c r="Q378" i="16" s="1"/>
  <c r="J378" i="16"/>
  <c r="R378" i="16" s="1"/>
  <c r="I378" i="16"/>
  <c r="H378" i="16"/>
  <c r="G265" i="16"/>
  <c r="N265" i="16"/>
  <c r="O265" i="16"/>
  <c r="T265" i="16" s="1"/>
  <c r="L265" i="16"/>
  <c r="S265" i="16" s="1"/>
  <c r="K265" i="16"/>
  <c r="Q265" i="16" s="1"/>
  <c r="J265" i="16"/>
  <c r="R265" i="16" s="1"/>
  <c r="H265" i="16"/>
  <c r="P265" i="16" s="1"/>
  <c r="G52" i="16"/>
  <c r="O52" i="16"/>
  <c r="T52" i="16" s="1"/>
  <c r="N52" i="16"/>
  <c r="L52" i="16"/>
  <c r="S52" i="16" s="1"/>
  <c r="K52" i="16"/>
  <c r="Q52" i="16" s="1"/>
  <c r="J52" i="16"/>
  <c r="R52" i="16" s="1"/>
  <c r="M52" i="16"/>
  <c r="I52" i="16"/>
  <c r="H52" i="16"/>
  <c r="G287" i="16"/>
  <c r="N287" i="16"/>
  <c r="O287" i="16"/>
  <c r="T287" i="16" s="1"/>
  <c r="L287" i="16"/>
  <c r="S287" i="16" s="1"/>
  <c r="K287" i="16"/>
  <c r="Q287" i="16" s="1"/>
  <c r="M287" i="16"/>
  <c r="J287" i="16"/>
  <c r="R287" i="16" s="1"/>
  <c r="H287" i="16"/>
  <c r="G461" i="16"/>
  <c r="O461" i="16"/>
  <c r="T461" i="16" s="1"/>
  <c r="N461" i="16"/>
  <c r="L461" i="16"/>
  <c r="S461" i="16" s="1"/>
  <c r="M461" i="16"/>
  <c r="K461" i="16"/>
  <c r="Q461" i="16" s="1"/>
  <c r="J461" i="16"/>
  <c r="R461" i="16" s="1"/>
  <c r="I461" i="16"/>
  <c r="H461" i="16"/>
  <c r="G567" i="16"/>
  <c r="N567" i="16"/>
  <c r="L567" i="16"/>
  <c r="S567" i="16" s="1"/>
  <c r="K567" i="16"/>
  <c r="Q567" i="16" s="1"/>
  <c r="J567" i="16"/>
  <c r="R567" i="16" s="1"/>
  <c r="O567" i="16"/>
  <c r="T567" i="16" s="1"/>
  <c r="H567" i="16"/>
  <c r="P567" i="16" s="1"/>
  <c r="M567" i="16"/>
  <c r="G174" i="16"/>
  <c r="O174" i="16"/>
  <c r="T174" i="16" s="1"/>
  <c r="N174" i="16"/>
  <c r="L174" i="16"/>
  <c r="S174" i="16" s="1"/>
  <c r="K174" i="16"/>
  <c r="Q174" i="16" s="1"/>
  <c r="M174" i="16"/>
  <c r="J174" i="16"/>
  <c r="R174" i="16" s="1"/>
  <c r="I174" i="16"/>
  <c r="H174" i="16"/>
  <c r="G404" i="16"/>
  <c r="O404" i="16"/>
  <c r="T404" i="16" s="1"/>
  <c r="N404" i="16"/>
  <c r="L404" i="16"/>
  <c r="S404" i="16" s="1"/>
  <c r="K404" i="16"/>
  <c r="Q404" i="16" s="1"/>
  <c r="M404" i="16"/>
  <c r="J404" i="16"/>
  <c r="R404" i="16" s="1"/>
  <c r="H404" i="16"/>
  <c r="G243" i="16"/>
  <c r="O243" i="16"/>
  <c r="T243" i="16" s="1"/>
  <c r="N243" i="16"/>
  <c r="L243" i="16"/>
  <c r="S243" i="16" s="1"/>
  <c r="M243" i="16"/>
  <c r="K243" i="16"/>
  <c r="Q243" i="16" s="1"/>
  <c r="J243" i="16"/>
  <c r="R243" i="16" s="1"/>
  <c r="I243" i="16"/>
  <c r="H243" i="16"/>
  <c r="G181" i="16"/>
  <c r="N181" i="16"/>
  <c r="O181" i="16"/>
  <c r="T181" i="16" s="1"/>
  <c r="L181" i="16"/>
  <c r="S181" i="16" s="1"/>
  <c r="K181" i="16"/>
  <c r="Q181" i="16" s="1"/>
  <c r="J181" i="16"/>
  <c r="R181" i="16" s="1"/>
  <c r="H181" i="16"/>
  <c r="P181" i="16" s="1"/>
  <c r="M181" i="16"/>
  <c r="G264" i="16"/>
  <c r="O264" i="16"/>
  <c r="T264" i="16" s="1"/>
  <c r="N264" i="16"/>
  <c r="L264" i="16"/>
  <c r="S264" i="16" s="1"/>
  <c r="K264" i="16"/>
  <c r="Q264" i="16" s="1"/>
  <c r="J264" i="16"/>
  <c r="R264" i="16" s="1"/>
  <c r="M264" i="16"/>
  <c r="I264" i="16"/>
  <c r="H264" i="16"/>
  <c r="G278" i="16"/>
  <c r="N278" i="16"/>
  <c r="O278" i="16"/>
  <c r="T278" i="16" s="1"/>
  <c r="L278" i="16"/>
  <c r="S278" i="16" s="1"/>
  <c r="K278" i="16"/>
  <c r="Q278" i="16" s="1"/>
  <c r="M278" i="16"/>
  <c r="J278" i="16"/>
  <c r="R278" i="16" s="1"/>
  <c r="H278" i="16"/>
  <c r="G4" i="16"/>
  <c r="O4" i="16"/>
  <c r="T4" i="16" s="1"/>
  <c r="N4" i="16"/>
  <c r="L4" i="16"/>
  <c r="S4" i="16" s="1"/>
  <c r="M4" i="16"/>
  <c r="K4" i="16"/>
  <c r="Q4" i="16" s="1"/>
  <c r="J4" i="16"/>
  <c r="R4" i="16" s="1"/>
  <c r="I4" i="16"/>
  <c r="H4" i="16"/>
  <c r="G298" i="16"/>
  <c r="N298" i="16"/>
  <c r="L298" i="16"/>
  <c r="S298" i="16" s="1"/>
  <c r="O298" i="16"/>
  <c r="T298" i="16" s="1"/>
  <c r="K298" i="16"/>
  <c r="Q298" i="16" s="1"/>
  <c r="J298" i="16"/>
  <c r="R298" i="16" s="1"/>
  <c r="M298" i="16"/>
  <c r="H298" i="16"/>
  <c r="P298" i="16" s="1"/>
  <c r="G27" i="16"/>
  <c r="O27" i="16"/>
  <c r="T27" i="16" s="1"/>
  <c r="N27" i="16"/>
  <c r="L27" i="16"/>
  <c r="S27" i="16" s="1"/>
  <c r="K27" i="16"/>
  <c r="Q27" i="16" s="1"/>
  <c r="M27" i="16"/>
  <c r="J27" i="16"/>
  <c r="R27" i="16" s="1"/>
  <c r="I27" i="16"/>
  <c r="H27" i="16"/>
  <c r="G3" i="16"/>
  <c r="O3" i="16"/>
  <c r="T3" i="16" s="1"/>
  <c r="N3" i="16"/>
  <c r="L3" i="16"/>
  <c r="S3" i="16" s="1"/>
  <c r="K3" i="16"/>
  <c r="Q3" i="16" s="1"/>
  <c r="M3" i="16"/>
  <c r="J3" i="16"/>
  <c r="R3" i="16" s="1"/>
  <c r="H3" i="16"/>
  <c r="G50" i="16"/>
  <c r="O50" i="16"/>
  <c r="T50" i="16" s="1"/>
  <c r="N50" i="16"/>
  <c r="L50" i="16"/>
  <c r="S50" i="16" s="1"/>
  <c r="M50" i="16"/>
  <c r="K50" i="16"/>
  <c r="Q50" i="16" s="1"/>
  <c r="J50" i="16"/>
  <c r="R50" i="16" s="1"/>
  <c r="H50" i="16"/>
  <c r="I50" i="16"/>
  <c r="G205" i="16"/>
  <c r="N205" i="16"/>
  <c r="O205" i="16"/>
  <c r="T205" i="16" s="1"/>
  <c r="L205" i="16"/>
  <c r="S205" i="16" s="1"/>
  <c r="K205" i="16"/>
  <c r="Q205" i="16" s="1"/>
  <c r="J205" i="16"/>
  <c r="R205" i="16" s="1"/>
  <c r="H205" i="16"/>
  <c r="P205" i="16" s="1"/>
  <c r="G340" i="16"/>
  <c r="O340" i="16"/>
  <c r="T340" i="16" s="1"/>
  <c r="N340" i="16"/>
  <c r="L340" i="16"/>
  <c r="S340" i="16" s="1"/>
  <c r="K340" i="16"/>
  <c r="Q340" i="16" s="1"/>
  <c r="J340" i="16"/>
  <c r="R340" i="16" s="1"/>
  <c r="M340" i="16"/>
  <c r="H340" i="16"/>
  <c r="I340" i="16"/>
  <c r="G534" i="16"/>
  <c r="N534" i="16"/>
  <c r="O534" i="16"/>
  <c r="T534" i="16" s="1"/>
  <c r="L534" i="16"/>
  <c r="S534" i="16" s="1"/>
  <c r="K534" i="16"/>
  <c r="Q534" i="16" s="1"/>
  <c r="M534" i="16"/>
  <c r="J534" i="16"/>
  <c r="R534" i="16" s="1"/>
  <c r="H534" i="16"/>
  <c r="G296" i="16"/>
  <c r="O296" i="16"/>
  <c r="T296" i="16" s="1"/>
  <c r="N296" i="16"/>
  <c r="L296" i="16"/>
  <c r="S296" i="16" s="1"/>
  <c r="M296" i="16"/>
  <c r="K296" i="16"/>
  <c r="Q296" i="16" s="1"/>
  <c r="J296" i="16"/>
  <c r="R296" i="16" s="1"/>
  <c r="H296" i="16"/>
  <c r="I296" i="16"/>
  <c r="G26" i="16"/>
  <c r="N26" i="16"/>
  <c r="L26" i="16"/>
  <c r="S26" i="16" s="1"/>
  <c r="K26" i="16"/>
  <c r="Q26" i="16" s="1"/>
  <c r="J26" i="16"/>
  <c r="R26" i="16" s="1"/>
  <c r="H26" i="16"/>
  <c r="P26" i="16" s="1"/>
  <c r="O26" i="16"/>
  <c r="T26" i="16" s="1"/>
  <c r="M26" i="16"/>
  <c r="G308" i="16"/>
  <c r="O308" i="16"/>
  <c r="T308" i="16" s="1"/>
  <c r="N308" i="16"/>
  <c r="L308" i="16"/>
  <c r="S308" i="16" s="1"/>
  <c r="K308" i="16"/>
  <c r="Q308" i="16" s="1"/>
  <c r="M308" i="16"/>
  <c r="J308" i="16"/>
  <c r="R308" i="16" s="1"/>
  <c r="H308" i="16"/>
  <c r="I308" i="16"/>
  <c r="G452" i="16"/>
  <c r="O452" i="16"/>
  <c r="T452" i="16" s="1"/>
  <c r="N452" i="16"/>
  <c r="L452" i="16"/>
  <c r="S452" i="16" s="1"/>
  <c r="K452" i="16"/>
  <c r="Q452" i="16" s="1"/>
  <c r="M452" i="16"/>
  <c r="J452" i="16"/>
  <c r="R452" i="16" s="1"/>
  <c r="H452" i="16"/>
  <c r="G559" i="16"/>
  <c r="O559" i="16"/>
  <c r="T559" i="16" s="1"/>
  <c r="N559" i="16"/>
  <c r="L559" i="16"/>
  <c r="S559" i="16" s="1"/>
  <c r="M559" i="16"/>
  <c r="K559" i="16"/>
  <c r="Q559" i="16" s="1"/>
  <c r="J559" i="16"/>
  <c r="R559" i="16" s="1"/>
  <c r="H559" i="16"/>
  <c r="I559" i="16"/>
  <c r="G247" i="16"/>
  <c r="N247" i="16"/>
  <c r="O247" i="16"/>
  <c r="T247" i="16" s="1"/>
  <c r="L247" i="16"/>
  <c r="S247" i="16" s="1"/>
  <c r="K247" i="16"/>
  <c r="Q247" i="16" s="1"/>
  <c r="J247" i="16"/>
  <c r="R247" i="16" s="1"/>
  <c r="H247" i="16"/>
  <c r="P247" i="16" s="1"/>
  <c r="M247" i="16"/>
  <c r="G223" i="16"/>
  <c r="O223" i="16"/>
  <c r="T223" i="16" s="1"/>
  <c r="N223" i="16"/>
  <c r="L223" i="16"/>
  <c r="S223" i="16" s="1"/>
  <c r="K223" i="16"/>
  <c r="Q223" i="16" s="1"/>
  <c r="J223" i="16"/>
  <c r="R223" i="16" s="1"/>
  <c r="M223" i="16"/>
  <c r="H223" i="16"/>
  <c r="I223" i="16"/>
  <c r="G70" i="16"/>
  <c r="N70" i="16"/>
  <c r="O70" i="16"/>
  <c r="T70" i="16" s="1"/>
  <c r="L70" i="16"/>
  <c r="S70" i="16" s="1"/>
  <c r="K70" i="16"/>
  <c r="Q70" i="16" s="1"/>
  <c r="M70" i="16"/>
  <c r="J70" i="16"/>
  <c r="R70" i="16" s="1"/>
  <c r="H70" i="16"/>
  <c r="G306" i="16"/>
  <c r="O306" i="16"/>
  <c r="T306" i="16" s="1"/>
  <c r="N306" i="16"/>
  <c r="L306" i="16"/>
  <c r="S306" i="16" s="1"/>
  <c r="M306" i="16"/>
  <c r="K306" i="16"/>
  <c r="Q306" i="16" s="1"/>
  <c r="J306" i="16"/>
  <c r="R306" i="16" s="1"/>
  <c r="H306" i="16"/>
  <c r="I306" i="16"/>
  <c r="G391" i="16"/>
  <c r="N391" i="16"/>
  <c r="O391" i="16"/>
  <c r="T391" i="16" s="1"/>
  <c r="L391" i="16"/>
  <c r="S391" i="16" s="1"/>
  <c r="K391" i="16"/>
  <c r="Q391" i="16" s="1"/>
  <c r="J391" i="16"/>
  <c r="R391" i="16" s="1"/>
  <c r="H391" i="16"/>
  <c r="P391" i="16" s="1"/>
  <c r="M391" i="16"/>
  <c r="G522" i="16"/>
  <c r="O522" i="16"/>
  <c r="T522" i="16" s="1"/>
  <c r="N522" i="16"/>
  <c r="L522" i="16"/>
  <c r="S522" i="16" s="1"/>
  <c r="K522" i="16"/>
  <c r="Q522" i="16" s="1"/>
  <c r="M522" i="16"/>
  <c r="J522" i="16"/>
  <c r="R522" i="16" s="1"/>
  <c r="H522" i="16"/>
  <c r="I522" i="16"/>
  <c r="H180" i="16"/>
  <c r="H111" i="16"/>
  <c r="K456" i="16"/>
  <c r="Q456" i="16" s="1"/>
  <c r="K80" i="16"/>
  <c r="Q80" i="16" s="1"/>
  <c r="K48" i="16"/>
  <c r="Q48" i="16" s="1"/>
  <c r="K372" i="16"/>
  <c r="Q372" i="16" s="1"/>
  <c r="K157" i="16"/>
  <c r="Q157" i="16" s="1"/>
  <c r="K56" i="16"/>
  <c r="Q56" i="16" s="1"/>
  <c r="K370" i="16"/>
  <c r="Q370" i="16" s="1"/>
  <c r="K235" i="16"/>
  <c r="Q235" i="16" s="1"/>
  <c r="L473" i="16"/>
  <c r="S473" i="16" s="1"/>
  <c r="M205" i="16"/>
  <c r="O326" i="16"/>
  <c r="T326" i="16" s="1"/>
  <c r="G300" i="16"/>
  <c r="G222" i="16"/>
  <c r="G546" i="16"/>
  <c r="I545" i="16"/>
  <c r="I171" i="16"/>
  <c r="I540" i="16"/>
  <c r="I473" i="16"/>
  <c r="I397" i="16"/>
  <c r="I13" i="16"/>
  <c r="I43" i="16"/>
  <c r="I556" i="16"/>
  <c r="I260" i="16"/>
  <c r="I323" i="16"/>
  <c r="I434" i="16"/>
  <c r="I362" i="16"/>
  <c r="I235" i="16"/>
  <c r="I44" i="16"/>
  <c r="I320" i="16"/>
  <c r="I91" i="16"/>
  <c r="I287" i="16"/>
  <c r="I404" i="16"/>
  <c r="I278" i="16"/>
  <c r="I3" i="16"/>
  <c r="I534" i="16"/>
  <c r="I452" i="16"/>
  <c r="I70" i="16"/>
  <c r="J211" i="16"/>
  <c r="R211" i="16" s="1"/>
  <c r="J253" i="16"/>
  <c r="R253" i="16" s="1"/>
  <c r="J408" i="16"/>
  <c r="R408" i="16" s="1"/>
  <c r="J360" i="16"/>
  <c r="R360" i="16" s="1"/>
  <c r="L397" i="16"/>
  <c r="S397" i="16" s="1"/>
  <c r="M352" i="16"/>
  <c r="M548" i="16"/>
  <c r="N300" i="16"/>
  <c r="G408" i="16"/>
  <c r="I105" i="16"/>
  <c r="K42" i="16"/>
  <c r="Q42" i="16" s="1"/>
  <c r="K272" i="16"/>
  <c r="Q272" i="16" s="1"/>
  <c r="K489" i="16"/>
  <c r="Q489" i="16" s="1"/>
  <c r="K532" i="16"/>
  <c r="Q532" i="16" s="1"/>
  <c r="K580" i="16"/>
  <c r="Q580" i="16" s="1"/>
  <c r="K90" i="16"/>
  <c r="Q90" i="16" s="1"/>
  <c r="K538" i="16"/>
  <c r="Q538" i="16" s="1"/>
  <c r="K324" i="16"/>
  <c r="Q324" i="16" s="1"/>
  <c r="K434" i="16"/>
  <c r="Q434" i="16" s="1"/>
  <c r="L13" i="16"/>
  <c r="S13" i="16" s="1"/>
  <c r="M42" i="16"/>
  <c r="M384" i="16"/>
  <c r="N203" i="16"/>
  <c r="O178" i="16"/>
  <c r="T178" i="16" s="1"/>
  <c r="M178" i="16"/>
  <c r="N178" i="16"/>
  <c r="L178" i="16"/>
  <c r="S178" i="16" s="1"/>
  <c r="K178" i="16"/>
  <c r="Q178" i="16" s="1"/>
  <c r="I178" i="16"/>
  <c r="J178" i="16"/>
  <c r="R178" i="16" s="1"/>
  <c r="H178" i="16"/>
  <c r="O467" i="16"/>
  <c r="T467" i="16" s="1"/>
  <c r="M467" i="16"/>
  <c r="L467" i="16"/>
  <c r="S467" i="16" s="1"/>
  <c r="K467" i="16"/>
  <c r="Q467" i="16" s="1"/>
  <c r="N467" i="16"/>
  <c r="I467" i="16"/>
  <c r="J467" i="16"/>
  <c r="R467" i="16" s="1"/>
  <c r="H467" i="16"/>
  <c r="O419" i="16"/>
  <c r="T419" i="16" s="1"/>
  <c r="M419" i="16"/>
  <c r="N419" i="16"/>
  <c r="L419" i="16"/>
  <c r="S419" i="16" s="1"/>
  <c r="K419" i="16"/>
  <c r="Q419" i="16" s="1"/>
  <c r="I419" i="16"/>
  <c r="J419" i="16"/>
  <c r="R419" i="16" s="1"/>
  <c r="H419" i="16"/>
  <c r="O457" i="16"/>
  <c r="T457" i="16" s="1"/>
  <c r="M457" i="16"/>
  <c r="L457" i="16"/>
  <c r="S457" i="16" s="1"/>
  <c r="N457" i="16"/>
  <c r="K457" i="16"/>
  <c r="Q457" i="16" s="1"/>
  <c r="I457" i="16"/>
  <c r="J457" i="16"/>
  <c r="R457" i="16" s="1"/>
  <c r="H457" i="16"/>
  <c r="O232" i="16"/>
  <c r="T232" i="16" s="1"/>
  <c r="M232" i="16"/>
  <c r="N232" i="16"/>
  <c r="L232" i="16"/>
  <c r="S232" i="16" s="1"/>
  <c r="K232" i="16"/>
  <c r="Q232" i="16" s="1"/>
  <c r="I232" i="16"/>
  <c r="J232" i="16"/>
  <c r="R232" i="16" s="1"/>
  <c r="H232" i="16"/>
  <c r="O528" i="16"/>
  <c r="T528" i="16" s="1"/>
  <c r="M528" i="16"/>
  <c r="L528" i="16"/>
  <c r="S528" i="16" s="1"/>
  <c r="K528" i="16"/>
  <c r="Q528" i="16" s="1"/>
  <c r="N528" i="16"/>
  <c r="I528" i="16"/>
  <c r="J528" i="16"/>
  <c r="R528" i="16" s="1"/>
  <c r="H528" i="16"/>
  <c r="O425" i="16"/>
  <c r="T425" i="16" s="1"/>
  <c r="M425" i="16"/>
  <c r="N425" i="16"/>
  <c r="L425" i="16"/>
  <c r="S425" i="16" s="1"/>
  <c r="K425" i="16"/>
  <c r="Q425" i="16" s="1"/>
  <c r="I425" i="16"/>
  <c r="J425" i="16"/>
  <c r="R425" i="16" s="1"/>
  <c r="G425" i="16"/>
  <c r="H425" i="16"/>
  <c r="O206" i="16"/>
  <c r="T206" i="16" s="1"/>
  <c r="M206" i="16"/>
  <c r="L206" i="16"/>
  <c r="S206" i="16" s="1"/>
  <c r="N206" i="16"/>
  <c r="K206" i="16"/>
  <c r="Q206" i="16" s="1"/>
  <c r="I206" i="16"/>
  <c r="J206" i="16"/>
  <c r="R206" i="16" s="1"/>
  <c r="H206" i="16"/>
  <c r="O478" i="16"/>
  <c r="T478" i="16" s="1"/>
  <c r="M478" i="16"/>
  <c r="N478" i="16"/>
  <c r="L478" i="16"/>
  <c r="S478" i="16" s="1"/>
  <c r="K478" i="16"/>
  <c r="Q478" i="16" s="1"/>
  <c r="I478" i="16"/>
  <c r="J478" i="16"/>
  <c r="R478" i="16" s="1"/>
  <c r="H478" i="16"/>
  <c r="O483" i="16"/>
  <c r="T483" i="16" s="1"/>
  <c r="M483" i="16"/>
  <c r="L483" i="16"/>
  <c r="S483" i="16" s="1"/>
  <c r="K483" i="16"/>
  <c r="Q483" i="16" s="1"/>
  <c r="N483" i="16"/>
  <c r="I483" i="16"/>
  <c r="J483" i="16"/>
  <c r="R483" i="16" s="1"/>
  <c r="H483" i="16"/>
  <c r="G483" i="16"/>
  <c r="O445" i="16"/>
  <c r="T445" i="16" s="1"/>
  <c r="M445" i="16"/>
  <c r="N445" i="16"/>
  <c r="L445" i="16"/>
  <c r="S445" i="16" s="1"/>
  <c r="K445" i="16"/>
  <c r="Q445" i="16" s="1"/>
  <c r="I445" i="16"/>
  <c r="J445" i="16"/>
  <c r="R445" i="16" s="1"/>
  <c r="G445" i="16"/>
  <c r="H445" i="16"/>
  <c r="O146" i="16"/>
  <c r="T146" i="16" s="1"/>
  <c r="M146" i="16"/>
  <c r="L146" i="16"/>
  <c r="S146" i="16" s="1"/>
  <c r="N146" i="16"/>
  <c r="K146" i="16"/>
  <c r="Q146" i="16" s="1"/>
  <c r="I146" i="16"/>
  <c r="J146" i="16"/>
  <c r="R146" i="16" s="1"/>
  <c r="H146" i="16"/>
  <c r="O104" i="16"/>
  <c r="T104" i="16" s="1"/>
  <c r="M104" i="16"/>
  <c r="N104" i="16"/>
  <c r="L104" i="16"/>
  <c r="S104" i="16" s="1"/>
  <c r="K104" i="16"/>
  <c r="Q104" i="16" s="1"/>
  <c r="I104" i="16"/>
  <c r="J104" i="16"/>
  <c r="R104" i="16" s="1"/>
  <c r="H104" i="16"/>
  <c r="O519" i="16"/>
  <c r="T519" i="16" s="1"/>
  <c r="M519" i="16"/>
  <c r="L519" i="16"/>
  <c r="S519" i="16" s="1"/>
  <c r="K519" i="16"/>
  <c r="Q519" i="16" s="1"/>
  <c r="N519" i="16"/>
  <c r="I519" i="16"/>
  <c r="J519" i="16"/>
  <c r="R519" i="16" s="1"/>
  <c r="H519" i="16"/>
  <c r="G519" i="16"/>
  <c r="O241" i="16"/>
  <c r="T241" i="16" s="1"/>
  <c r="M241" i="16"/>
  <c r="N241" i="16"/>
  <c r="L241" i="16"/>
  <c r="S241" i="16" s="1"/>
  <c r="K241" i="16"/>
  <c r="Q241" i="16" s="1"/>
  <c r="I241" i="16"/>
  <c r="J241" i="16"/>
  <c r="R241" i="16" s="1"/>
  <c r="G241" i="16"/>
  <c r="H241" i="16"/>
  <c r="O290" i="16"/>
  <c r="T290" i="16" s="1"/>
  <c r="M290" i="16"/>
  <c r="L290" i="16"/>
  <c r="S290" i="16" s="1"/>
  <c r="N290" i="16"/>
  <c r="K290" i="16"/>
  <c r="Q290" i="16" s="1"/>
  <c r="I290" i="16"/>
  <c r="J290" i="16"/>
  <c r="R290" i="16" s="1"/>
  <c r="H290" i="16"/>
  <c r="O32" i="16"/>
  <c r="T32" i="16" s="1"/>
  <c r="M32" i="16"/>
  <c r="N32" i="16"/>
  <c r="L32" i="16"/>
  <c r="S32" i="16" s="1"/>
  <c r="K32" i="16"/>
  <c r="Q32" i="16" s="1"/>
  <c r="I32" i="16"/>
  <c r="J32" i="16"/>
  <c r="R32" i="16" s="1"/>
  <c r="H32" i="16"/>
  <c r="O12" i="16"/>
  <c r="T12" i="16" s="1"/>
  <c r="M12" i="16"/>
  <c r="L12" i="16"/>
  <c r="S12" i="16" s="1"/>
  <c r="K12" i="16"/>
  <c r="Q12" i="16" s="1"/>
  <c r="N12" i="16"/>
  <c r="I12" i="16"/>
  <c r="J12" i="16"/>
  <c r="R12" i="16" s="1"/>
  <c r="H12" i="16"/>
  <c r="G12" i="16"/>
  <c r="O242" i="16"/>
  <c r="T242" i="16" s="1"/>
  <c r="M242" i="16"/>
  <c r="N242" i="16"/>
  <c r="L242" i="16"/>
  <c r="S242" i="16" s="1"/>
  <c r="K242" i="16"/>
  <c r="Q242" i="16" s="1"/>
  <c r="I242" i="16"/>
  <c r="J242" i="16"/>
  <c r="R242" i="16" s="1"/>
  <c r="G242" i="16"/>
  <c r="H242" i="16"/>
  <c r="O424" i="16"/>
  <c r="T424" i="16" s="1"/>
  <c r="M424" i="16"/>
  <c r="L424" i="16"/>
  <c r="S424" i="16" s="1"/>
  <c r="N424" i="16"/>
  <c r="K424" i="16"/>
  <c r="Q424" i="16" s="1"/>
  <c r="I424" i="16"/>
  <c r="J424" i="16"/>
  <c r="R424" i="16" s="1"/>
  <c r="H424" i="16"/>
  <c r="O312" i="16"/>
  <c r="T312" i="16" s="1"/>
  <c r="M312" i="16"/>
  <c r="N312" i="16"/>
  <c r="L312" i="16"/>
  <c r="S312" i="16" s="1"/>
  <c r="K312" i="16"/>
  <c r="Q312" i="16" s="1"/>
  <c r="I312" i="16"/>
  <c r="J312" i="16"/>
  <c r="R312" i="16" s="1"/>
  <c r="H312" i="16"/>
  <c r="G312" i="16"/>
  <c r="O367" i="16"/>
  <c r="T367" i="16" s="1"/>
  <c r="M367" i="16"/>
  <c r="L367" i="16"/>
  <c r="S367" i="16" s="1"/>
  <c r="K367" i="16"/>
  <c r="Q367" i="16" s="1"/>
  <c r="N367" i="16"/>
  <c r="I367" i="16"/>
  <c r="J367" i="16"/>
  <c r="R367" i="16" s="1"/>
  <c r="G367" i="16"/>
  <c r="H367" i="16"/>
  <c r="O11" i="16"/>
  <c r="T11" i="16" s="1"/>
  <c r="N11" i="16"/>
  <c r="M11" i="16"/>
  <c r="L11" i="16"/>
  <c r="S11" i="16" s="1"/>
  <c r="K11" i="16"/>
  <c r="Q11" i="16" s="1"/>
  <c r="I11" i="16"/>
  <c r="J11" i="16"/>
  <c r="R11" i="16" s="1"/>
  <c r="H11" i="16"/>
  <c r="O24" i="16"/>
  <c r="T24" i="16" s="1"/>
  <c r="N24" i="16"/>
  <c r="M24" i="16"/>
  <c r="L24" i="16"/>
  <c r="S24" i="16" s="1"/>
  <c r="K24" i="16"/>
  <c r="Q24" i="16" s="1"/>
  <c r="I24" i="16"/>
  <c r="J24" i="16"/>
  <c r="R24" i="16" s="1"/>
  <c r="H24" i="16"/>
  <c r="G24" i="16"/>
  <c r="O97" i="16"/>
  <c r="T97" i="16" s="1"/>
  <c r="N97" i="16"/>
  <c r="M97" i="16"/>
  <c r="L97" i="16"/>
  <c r="S97" i="16" s="1"/>
  <c r="K97" i="16"/>
  <c r="Q97" i="16" s="1"/>
  <c r="I97" i="16"/>
  <c r="J97" i="16"/>
  <c r="R97" i="16" s="1"/>
  <c r="H97" i="16"/>
  <c r="O129" i="16"/>
  <c r="T129" i="16" s="1"/>
  <c r="N129" i="16"/>
  <c r="M129" i="16"/>
  <c r="L129" i="16"/>
  <c r="S129" i="16" s="1"/>
  <c r="K129" i="16"/>
  <c r="Q129" i="16" s="1"/>
  <c r="I129" i="16"/>
  <c r="J129" i="16"/>
  <c r="R129" i="16" s="1"/>
  <c r="H129" i="16"/>
  <c r="O403" i="16"/>
  <c r="T403" i="16" s="1"/>
  <c r="N403" i="16"/>
  <c r="M403" i="16"/>
  <c r="L403" i="16"/>
  <c r="S403" i="16" s="1"/>
  <c r="K403" i="16"/>
  <c r="Q403" i="16" s="1"/>
  <c r="I403" i="16"/>
  <c r="J403" i="16"/>
  <c r="R403" i="16" s="1"/>
  <c r="G403" i="16"/>
  <c r="H403" i="16"/>
  <c r="O570" i="16"/>
  <c r="T570" i="16" s="1"/>
  <c r="N570" i="16"/>
  <c r="M570" i="16"/>
  <c r="L570" i="16"/>
  <c r="S570" i="16" s="1"/>
  <c r="K570" i="16"/>
  <c r="Q570" i="16" s="1"/>
  <c r="I570" i="16"/>
  <c r="J570" i="16"/>
  <c r="R570" i="16" s="1"/>
  <c r="H570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465" i="16"/>
  <c r="T465" i="16" s="1"/>
  <c r="N465" i="16"/>
  <c r="M465" i="16"/>
  <c r="L465" i="16"/>
  <c r="S465" i="16" s="1"/>
  <c r="K465" i="16"/>
  <c r="Q465" i="16" s="1"/>
  <c r="I465" i="16"/>
  <c r="J465" i="16"/>
  <c r="R465" i="16" s="1"/>
  <c r="G465" i="16"/>
  <c r="H465" i="16"/>
  <c r="O252" i="16"/>
  <c r="T252" i="16" s="1"/>
  <c r="N252" i="16"/>
  <c r="M252" i="16"/>
  <c r="L252" i="16"/>
  <c r="S252" i="16" s="1"/>
  <c r="K252" i="16"/>
  <c r="Q252" i="16" s="1"/>
  <c r="I252" i="16"/>
  <c r="J252" i="16"/>
  <c r="R252" i="16" s="1"/>
  <c r="H252" i="16"/>
  <c r="O279" i="16"/>
  <c r="T279" i="16" s="1"/>
  <c r="N279" i="16"/>
  <c r="M279" i="16"/>
  <c r="L279" i="16"/>
  <c r="S279" i="16" s="1"/>
  <c r="K279" i="16"/>
  <c r="Q279" i="16" s="1"/>
  <c r="I279" i="16"/>
  <c r="J279" i="16"/>
  <c r="R279" i="16" s="1"/>
  <c r="H279" i="16"/>
  <c r="G279" i="16"/>
  <c r="O45" i="16"/>
  <c r="T45" i="16" s="1"/>
  <c r="N45" i="16"/>
  <c r="M45" i="16"/>
  <c r="L45" i="16"/>
  <c r="S45" i="16" s="1"/>
  <c r="K45" i="16"/>
  <c r="Q45" i="16" s="1"/>
  <c r="I45" i="16"/>
  <c r="J45" i="16"/>
  <c r="R45" i="16" s="1"/>
  <c r="H45" i="16"/>
  <c r="O85" i="16"/>
  <c r="T85" i="16" s="1"/>
  <c r="N85" i="16"/>
  <c r="M85" i="16"/>
  <c r="L85" i="16"/>
  <c r="S85" i="16" s="1"/>
  <c r="K85" i="16"/>
  <c r="Q85" i="16" s="1"/>
  <c r="I85" i="16"/>
  <c r="J85" i="16"/>
  <c r="R85" i="16" s="1"/>
  <c r="H85" i="16"/>
  <c r="O303" i="16"/>
  <c r="T303" i="16" s="1"/>
  <c r="N303" i="16"/>
  <c r="M303" i="16"/>
  <c r="L303" i="16"/>
  <c r="S303" i="16" s="1"/>
  <c r="K303" i="16"/>
  <c r="Q303" i="16" s="1"/>
  <c r="I303" i="16"/>
  <c r="J303" i="16"/>
  <c r="R303" i="16" s="1"/>
  <c r="G303" i="16"/>
  <c r="H303" i="16"/>
  <c r="O291" i="16"/>
  <c r="T291" i="16" s="1"/>
  <c r="N291" i="16"/>
  <c r="M291" i="16"/>
  <c r="L291" i="16"/>
  <c r="S291" i="16" s="1"/>
  <c r="K291" i="16"/>
  <c r="Q291" i="16" s="1"/>
  <c r="I291" i="16"/>
  <c r="J291" i="16"/>
  <c r="R291" i="16" s="1"/>
  <c r="H291" i="16"/>
  <c r="O38" i="16"/>
  <c r="T38" i="16" s="1"/>
  <c r="N38" i="16"/>
  <c r="M38" i="16"/>
  <c r="L38" i="16"/>
  <c r="S38" i="16" s="1"/>
  <c r="K38" i="16"/>
  <c r="Q38" i="16" s="1"/>
  <c r="I38" i="16"/>
  <c r="J38" i="16"/>
  <c r="R38" i="16" s="1"/>
  <c r="H38" i="16"/>
  <c r="G38" i="16"/>
  <c r="O299" i="16"/>
  <c r="T299" i="16" s="1"/>
  <c r="N299" i="16"/>
  <c r="M299" i="16"/>
  <c r="L299" i="16"/>
  <c r="S299" i="16" s="1"/>
  <c r="K299" i="16"/>
  <c r="Q299" i="16" s="1"/>
  <c r="I299" i="16"/>
  <c r="J299" i="16"/>
  <c r="R299" i="16" s="1"/>
  <c r="G299" i="16"/>
  <c r="H299" i="16"/>
  <c r="O15" i="16"/>
  <c r="T15" i="16" s="1"/>
  <c r="N15" i="16"/>
  <c r="M15" i="16"/>
  <c r="L15" i="16"/>
  <c r="S15" i="16" s="1"/>
  <c r="K15" i="16"/>
  <c r="Q15" i="16" s="1"/>
  <c r="I15" i="16"/>
  <c r="J15" i="16"/>
  <c r="R15" i="16" s="1"/>
  <c r="H15" i="16"/>
  <c r="O86" i="16"/>
  <c r="T86" i="16" s="1"/>
  <c r="N86" i="16"/>
  <c r="M86" i="16"/>
  <c r="L86" i="16"/>
  <c r="S86" i="16" s="1"/>
  <c r="K86" i="16"/>
  <c r="Q86" i="16" s="1"/>
  <c r="I86" i="16"/>
  <c r="J86" i="16"/>
  <c r="R86" i="16" s="1"/>
  <c r="H86" i="16"/>
  <c r="G86" i="16"/>
  <c r="O577" i="16"/>
  <c r="T577" i="16" s="1"/>
  <c r="N577" i="16"/>
  <c r="M577" i="16"/>
  <c r="L577" i="16"/>
  <c r="S577" i="16" s="1"/>
  <c r="K577" i="16"/>
  <c r="Q577" i="16" s="1"/>
  <c r="I577" i="16"/>
  <c r="J577" i="16"/>
  <c r="R577" i="16" s="1"/>
  <c r="H577" i="16"/>
  <c r="O584" i="16"/>
  <c r="T584" i="16" s="1"/>
  <c r="N584" i="16"/>
  <c r="M584" i="16"/>
  <c r="L584" i="16"/>
  <c r="S584" i="16" s="1"/>
  <c r="K584" i="16"/>
  <c r="Q584" i="16" s="1"/>
  <c r="I584" i="16"/>
  <c r="J584" i="16"/>
  <c r="R584" i="16" s="1"/>
  <c r="O328" i="16"/>
  <c r="T328" i="16" s="1"/>
  <c r="N328" i="16"/>
  <c r="M328" i="16"/>
  <c r="L328" i="16"/>
  <c r="S328" i="16" s="1"/>
  <c r="K328" i="16"/>
  <c r="Q328" i="16" s="1"/>
  <c r="I328" i="16"/>
  <c r="J328" i="16"/>
  <c r="R328" i="16" s="1"/>
  <c r="H328" i="16"/>
  <c r="G328" i="16"/>
  <c r="O87" i="16"/>
  <c r="T87" i="16" s="1"/>
  <c r="N87" i="16"/>
  <c r="M87" i="16"/>
  <c r="L87" i="16"/>
  <c r="S87" i="16" s="1"/>
  <c r="K87" i="16"/>
  <c r="Q87" i="16" s="1"/>
  <c r="I87" i="16"/>
  <c r="J87" i="16"/>
  <c r="R87" i="16" s="1"/>
  <c r="O350" i="16"/>
  <c r="T350" i="16" s="1"/>
  <c r="N350" i="16"/>
  <c r="M350" i="16"/>
  <c r="L350" i="16"/>
  <c r="S350" i="16" s="1"/>
  <c r="K350" i="16"/>
  <c r="Q350" i="16" s="1"/>
  <c r="I350" i="16"/>
  <c r="J350" i="16"/>
  <c r="R350" i="16" s="1"/>
  <c r="H350" i="16"/>
  <c r="G350" i="16"/>
  <c r="O405" i="16"/>
  <c r="T405" i="16" s="1"/>
  <c r="N405" i="16"/>
  <c r="M405" i="16"/>
  <c r="L405" i="16"/>
  <c r="S405" i="16" s="1"/>
  <c r="K405" i="16"/>
  <c r="Q405" i="16" s="1"/>
  <c r="I405" i="16"/>
  <c r="J405" i="16"/>
  <c r="R405" i="16" s="1"/>
  <c r="H405" i="16"/>
  <c r="N544" i="16"/>
  <c r="O544" i="16"/>
  <c r="T544" i="16" s="1"/>
  <c r="M544" i="16"/>
  <c r="K544" i="16"/>
  <c r="Q544" i="16" s="1"/>
  <c r="L544" i="16"/>
  <c r="S544" i="16" s="1"/>
  <c r="I544" i="16"/>
  <c r="H544" i="16"/>
  <c r="N111" i="16"/>
  <c r="O111" i="16"/>
  <c r="T111" i="16" s="1"/>
  <c r="M111" i="16"/>
  <c r="K111" i="16"/>
  <c r="Q111" i="16" s="1"/>
  <c r="L111" i="16"/>
  <c r="S111" i="16" s="1"/>
  <c r="I111" i="16"/>
  <c r="J73" i="16"/>
  <c r="R73" i="16" s="1"/>
  <c r="J449" i="16"/>
  <c r="R449" i="16" s="1"/>
  <c r="J474" i="16"/>
  <c r="R474" i="16" s="1"/>
  <c r="J544" i="16"/>
  <c r="R544" i="16" s="1"/>
  <c r="O401" i="16"/>
  <c r="T401" i="16" s="1"/>
  <c r="M401" i="16"/>
  <c r="L401" i="16"/>
  <c r="S401" i="16" s="1"/>
  <c r="N401" i="16"/>
  <c r="K401" i="16"/>
  <c r="Q401" i="16" s="1"/>
  <c r="I401" i="16"/>
  <c r="H401" i="16"/>
  <c r="O300" i="16"/>
  <c r="T300" i="16" s="1"/>
  <c r="M300" i="16"/>
  <c r="L300" i="16"/>
  <c r="S300" i="16" s="1"/>
  <c r="K300" i="16"/>
  <c r="Q300" i="16" s="1"/>
  <c r="I300" i="16"/>
  <c r="H300" i="16"/>
  <c r="O141" i="16"/>
  <c r="T141" i="16" s="1"/>
  <c r="M141" i="16"/>
  <c r="L141" i="16"/>
  <c r="S141" i="16" s="1"/>
  <c r="N141" i="16"/>
  <c r="K141" i="16"/>
  <c r="Q141" i="16" s="1"/>
  <c r="I141" i="16"/>
  <c r="H141" i="16"/>
  <c r="O222" i="16"/>
  <c r="T222" i="16" s="1"/>
  <c r="M222" i="16"/>
  <c r="L222" i="16"/>
  <c r="S222" i="16" s="1"/>
  <c r="K222" i="16"/>
  <c r="Q222" i="16" s="1"/>
  <c r="I222" i="16"/>
  <c r="H222" i="16"/>
  <c r="N222" i="16"/>
  <c r="O175" i="16"/>
  <c r="T175" i="16" s="1"/>
  <c r="M175" i="16"/>
  <c r="L175" i="16"/>
  <c r="S175" i="16" s="1"/>
  <c r="N175" i="16"/>
  <c r="K175" i="16"/>
  <c r="Q175" i="16" s="1"/>
  <c r="I175" i="16"/>
  <c r="H175" i="16"/>
  <c r="O546" i="16"/>
  <c r="T546" i="16" s="1"/>
  <c r="M546" i="16"/>
  <c r="L546" i="16"/>
  <c r="S546" i="16" s="1"/>
  <c r="K546" i="16"/>
  <c r="Q546" i="16" s="1"/>
  <c r="I546" i="16"/>
  <c r="N546" i="16"/>
  <c r="H546" i="16"/>
  <c r="O221" i="16"/>
  <c r="T221" i="16" s="1"/>
  <c r="M221" i="16"/>
  <c r="L221" i="16"/>
  <c r="S221" i="16" s="1"/>
  <c r="N221" i="16"/>
  <c r="K221" i="16"/>
  <c r="Q221" i="16" s="1"/>
  <c r="I221" i="16"/>
  <c r="H221" i="16"/>
  <c r="O495" i="16"/>
  <c r="T495" i="16" s="1"/>
  <c r="M495" i="16"/>
  <c r="L495" i="16"/>
  <c r="S495" i="16" s="1"/>
  <c r="K495" i="16"/>
  <c r="Q495" i="16" s="1"/>
  <c r="I495" i="16"/>
  <c r="N495" i="16"/>
  <c r="H495" i="16"/>
  <c r="G495" i="16"/>
  <c r="O201" i="16"/>
  <c r="T201" i="16" s="1"/>
  <c r="M201" i="16"/>
  <c r="L201" i="16"/>
  <c r="S201" i="16" s="1"/>
  <c r="N201" i="16"/>
  <c r="K201" i="16"/>
  <c r="Q201" i="16" s="1"/>
  <c r="I201" i="16"/>
  <c r="G201" i="16"/>
  <c r="H201" i="16"/>
  <c r="O203" i="16"/>
  <c r="T203" i="16" s="1"/>
  <c r="L203" i="16"/>
  <c r="S203" i="16" s="1"/>
  <c r="M203" i="16"/>
  <c r="K203" i="16"/>
  <c r="Q203" i="16" s="1"/>
  <c r="I203" i="16"/>
  <c r="H203" i="16"/>
  <c r="O417" i="16"/>
  <c r="T417" i="16" s="1"/>
  <c r="L417" i="16"/>
  <c r="S417" i="16" s="1"/>
  <c r="N417" i="16"/>
  <c r="M417" i="16"/>
  <c r="K417" i="16"/>
  <c r="Q417" i="16" s="1"/>
  <c r="I417" i="16"/>
  <c r="H417" i="16"/>
  <c r="O73" i="16"/>
  <c r="T73" i="16" s="1"/>
  <c r="L73" i="16"/>
  <c r="S73" i="16" s="1"/>
  <c r="K73" i="16"/>
  <c r="Q73" i="16" s="1"/>
  <c r="I73" i="16"/>
  <c r="H73" i="16"/>
  <c r="G73" i="16"/>
  <c r="N73" i="16"/>
  <c r="O422" i="16"/>
  <c r="T422" i="16" s="1"/>
  <c r="M422" i="16"/>
  <c r="L422" i="16"/>
  <c r="S422" i="16" s="1"/>
  <c r="N422" i="16"/>
  <c r="K422" i="16"/>
  <c r="Q422" i="16" s="1"/>
  <c r="I422" i="16"/>
  <c r="G422" i="16"/>
  <c r="H422" i="16"/>
  <c r="O213" i="16"/>
  <c r="T213" i="16" s="1"/>
  <c r="L213" i="16"/>
  <c r="S213" i="16" s="1"/>
  <c r="M213" i="16"/>
  <c r="K213" i="16"/>
  <c r="Q213" i="16" s="1"/>
  <c r="I213" i="16"/>
  <c r="N213" i="16"/>
  <c r="H213" i="16"/>
  <c r="O229" i="16"/>
  <c r="T229" i="16" s="1"/>
  <c r="M229" i="16"/>
  <c r="N229" i="16"/>
  <c r="L229" i="16"/>
  <c r="S229" i="16" s="1"/>
  <c r="K229" i="16"/>
  <c r="Q229" i="16" s="1"/>
  <c r="I229" i="16"/>
  <c r="H229" i="16"/>
  <c r="O449" i="16"/>
  <c r="T449" i="16" s="1"/>
  <c r="M449" i="16"/>
  <c r="K449" i="16"/>
  <c r="Q449" i="16" s="1"/>
  <c r="I449" i="16"/>
  <c r="N449" i="16"/>
  <c r="H449" i="16"/>
  <c r="G449" i="16"/>
  <c r="O563" i="16"/>
  <c r="T563" i="16" s="1"/>
  <c r="M563" i="16"/>
  <c r="N563" i="16"/>
  <c r="L563" i="16"/>
  <c r="S563" i="16" s="1"/>
  <c r="K563" i="16"/>
  <c r="Q563" i="16" s="1"/>
  <c r="I563" i="16"/>
  <c r="G563" i="16"/>
  <c r="H563" i="16"/>
  <c r="M474" i="16"/>
  <c r="O474" i="16"/>
  <c r="T474" i="16" s="1"/>
  <c r="K474" i="16"/>
  <c r="Q474" i="16" s="1"/>
  <c r="L474" i="16"/>
  <c r="S474" i="16" s="1"/>
  <c r="I474" i="16"/>
  <c r="H474" i="16"/>
  <c r="O313" i="16"/>
  <c r="T313" i="16" s="1"/>
  <c r="M313" i="16"/>
  <c r="N313" i="16"/>
  <c r="L313" i="16"/>
  <c r="S313" i="16" s="1"/>
  <c r="K313" i="16"/>
  <c r="Q313" i="16" s="1"/>
  <c r="I313" i="16"/>
  <c r="H313" i="16"/>
  <c r="O136" i="16"/>
  <c r="T136" i="16" s="1"/>
  <c r="M136" i="16"/>
  <c r="K136" i="16"/>
  <c r="Q136" i="16" s="1"/>
  <c r="L136" i="16"/>
  <c r="S136" i="16" s="1"/>
  <c r="I136" i="16"/>
  <c r="H136" i="16"/>
  <c r="G136" i="16"/>
  <c r="N136" i="16"/>
  <c r="M176" i="16"/>
  <c r="O176" i="16"/>
  <c r="T176" i="16" s="1"/>
  <c r="N176" i="16"/>
  <c r="L176" i="16"/>
  <c r="S176" i="16" s="1"/>
  <c r="K176" i="16"/>
  <c r="Q176" i="16" s="1"/>
  <c r="I176" i="16"/>
  <c r="G176" i="16"/>
  <c r="H176" i="16"/>
  <c r="M514" i="16"/>
  <c r="O514" i="16"/>
  <c r="T514" i="16" s="1"/>
  <c r="K514" i="16"/>
  <c r="Q514" i="16" s="1"/>
  <c r="L514" i="16"/>
  <c r="S514" i="16" s="1"/>
  <c r="I514" i="16"/>
  <c r="N514" i="16"/>
  <c r="H514" i="16"/>
  <c r="O331" i="16"/>
  <c r="T331" i="16" s="1"/>
  <c r="M331" i="16"/>
  <c r="N331" i="16"/>
  <c r="K331" i="16"/>
  <c r="Q331" i="16" s="1"/>
  <c r="L331" i="16"/>
  <c r="S331" i="16" s="1"/>
  <c r="I331" i="16"/>
  <c r="H331" i="16"/>
  <c r="G331" i="16"/>
  <c r="O431" i="16"/>
  <c r="T431" i="16" s="1"/>
  <c r="N431" i="16"/>
  <c r="M431" i="16"/>
  <c r="K431" i="16"/>
  <c r="Q431" i="16" s="1"/>
  <c r="L431" i="16"/>
  <c r="S431" i="16" s="1"/>
  <c r="I431" i="16"/>
  <c r="H431" i="16"/>
  <c r="N506" i="16"/>
  <c r="O506" i="16"/>
  <c r="T506" i="16" s="1"/>
  <c r="M506" i="16"/>
  <c r="K506" i="16"/>
  <c r="Q506" i="16" s="1"/>
  <c r="L506" i="16"/>
  <c r="S506" i="16" s="1"/>
  <c r="I506" i="16"/>
  <c r="H506" i="16"/>
  <c r="N217" i="16"/>
  <c r="M217" i="16"/>
  <c r="K217" i="16"/>
  <c r="Q217" i="16" s="1"/>
  <c r="O217" i="16"/>
  <c r="T217" i="16" s="1"/>
  <c r="L217" i="16"/>
  <c r="S217" i="16" s="1"/>
  <c r="I217" i="16"/>
  <c r="G217" i="16"/>
  <c r="H217" i="16"/>
  <c r="O211" i="16"/>
  <c r="T211" i="16" s="1"/>
  <c r="N211" i="16"/>
  <c r="M211" i="16"/>
  <c r="K211" i="16"/>
  <c r="Q211" i="16" s="1"/>
  <c r="L211" i="16"/>
  <c r="S211" i="16" s="1"/>
  <c r="I211" i="16"/>
  <c r="H211" i="16"/>
  <c r="O335" i="16"/>
  <c r="T335" i="16" s="1"/>
  <c r="N335" i="16"/>
  <c r="M335" i="16"/>
  <c r="K335" i="16"/>
  <c r="Q335" i="16" s="1"/>
  <c r="L335" i="16"/>
  <c r="S335" i="16" s="1"/>
  <c r="I335" i="16"/>
  <c r="H335" i="16"/>
  <c r="G335" i="16"/>
  <c r="N137" i="16"/>
  <c r="M137" i="16"/>
  <c r="O137" i="16"/>
  <c r="T137" i="16" s="1"/>
  <c r="K137" i="16"/>
  <c r="Q137" i="16" s="1"/>
  <c r="L137" i="16"/>
  <c r="S137" i="16" s="1"/>
  <c r="I137" i="16"/>
  <c r="G137" i="16"/>
  <c r="H137" i="16"/>
  <c r="N257" i="16"/>
  <c r="M257" i="16"/>
  <c r="O257" i="16"/>
  <c r="T257" i="16" s="1"/>
  <c r="K257" i="16"/>
  <c r="Q257" i="16" s="1"/>
  <c r="L257" i="16"/>
  <c r="S257" i="16" s="1"/>
  <c r="I257" i="16"/>
  <c r="H257" i="16"/>
  <c r="O488" i="16"/>
  <c r="T488" i="16" s="1"/>
  <c r="N488" i="16"/>
  <c r="M488" i="16"/>
  <c r="K488" i="16"/>
  <c r="Q488" i="16" s="1"/>
  <c r="L488" i="16"/>
  <c r="S488" i="16" s="1"/>
  <c r="I488" i="16"/>
  <c r="H488" i="16"/>
  <c r="G488" i="16"/>
  <c r="O515" i="16"/>
  <c r="T515" i="16" s="1"/>
  <c r="N515" i="16"/>
  <c r="M515" i="16"/>
  <c r="K515" i="16"/>
  <c r="Q515" i="16" s="1"/>
  <c r="L515" i="16"/>
  <c r="S515" i="16" s="1"/>
  <c r="I515" i="16"/>
  <c r="H515" i="16"/>
  <c r="N147" i="16"/>
  <c r="O147" i="16"/>
  <c r="T147" i="16" s="1"/>
  <c r="M147" i="16"/>
  <c r="K147" i="16"/>
  <c r="Q147" i="16" s="1"/>
  <c r="L147" i="16"/>
  <c r="S147" i="16" s="1"/>
  <c r="I147" i="16"/>
  <c r="H147" i="16"/>
  <c r="N326" i="16"/>
  <c r="M326" i="16"/>
  <c r="K326" i="16"/>
  <c r="Q326" i="16" s="1"/>
  <c r="L326" i="16"/>
  <c r="S326" i="16" s="1"/>
  <c r="I326" i="16"/>
  <c r="G326" i="16"/>
  <c r="H326" i="16"/>
  <c r="O253" i="16"/>
  <c r="T253" i="16" s="1"/>
  <c r="N253" i="16"/>
  <c r="M253" i="16"/>
  <c r="K253" i="16"/>
  <c r="Q253" i="16" s="1"/>
  <c r="L253" i="16"/>
  <c r="S253" i="16" s="1"/>
  <c r="I253" i="16"/>
  <c r="H253" i="16"/>
  <c r="O444" i="16"/>
  <c r="T444" i="16" s="1"/>
  <c r="N444" i="16"/>
  <c r="M444" i="16"/>
  <c r="K444" i="16"/>
  <c r="Q444" i="16" s="1"/>
  <c r="L444" i="16"/>
  <c r="S444" i="16" s="1"/>
  <c r="I444" i="16"/>
  <c r="H444" i="16"/>
  <c r="G444" i="16"/>
  <c r="N34" i="16"/>
  <c r="M34" i="16"/>
  <c r="O34" i="16"/>
  <c r="T34" i="16" s="1"/>
  <c r="K34" i="16"/>
  <c r="Q34" i="16" s="1"/>
  <c r="L34" i="16"/>
  <c r="S34" i="16" s="1"/>
  <c r="I34" i="16"/>
  <c r="G34" i="16"/>
  <c r="H34" i="16"/>
  <c r="N310" i="16"/>
  <c r="M310" i="16"/>
  <c r="O310" i="16"/>
  <c r="T310" i="16" s="1"/>
  <c r="K310" i="16"/>
  <c r="Q310" i="16" s="1"/>
  <c r="L310" i="16"/>
  <c r="S310" i="16" s="1"/>
  <c r="I310" i="16"/>
  <c r="H310" i="16"/>
  <c r="O348" i="16"/>
  <c r="T348" i="16" s="1"/>
  <c r="N348" i="16"/>
  <c r="M348" i="16"/>
  <c r="K348" i="16"/>
  <c r="Q348" i="16" s="1"/>
  <c r="L348" i="16"/>
  <c r="S348" i="16" s="1"/>
  <c r="I348" i="16"/>
  <c r="H348" i="16"/>
  <c r="G348" i="16"/>
  <c r="O142" i="16"/>
  <c r="T142" i="16" s="1"/>
  <c r="N142" i="16"/>
  <c r="M142" i="16"/>
  <c r="K142" i="16"/>
  <c r="Q142" i="16" s="1"/>
  <c r="L142" i="16"/>
  <c r="S142" i="16" s="1"/>
  <c r="I142" i="16"/>
  <c r="H142" i="16"/>
  <c r="N322" i="16"/>
  <c r="O322" i="16"/>
  <c r="T322" i="16" s="1"/>
  <c r="M322" i="16"/>
  <c r="K322" i="16"/>
  <c r="Q322" i="16" s="1"/>
  <c r="L322" i="16"/>
  <c r="S322" i="16" s="1"/>
  <c r="I322" i="16"/>
  <c r="H322" i="16"/>
  <c r="N329" i="16"/>
  <c r="M329" i="16"/>
  <c r="O329" i="16"/>
  <c r="T329" i="16" s="1"/>
  <c r="K329" i="16"/>
  <c r="Q329" i="16" s="1"/>
  <c r="L329" i="16"/>
  <c r="S329" i="16" s="1"/>
  <c r="I329" i="16"/>
  <c r="G329" i="16"/>
  <c r="H329" i="16"/>
  <c r="O408" i="16"/>
  <c r="T408" i="16" s="1"/>
  <c r="N408" i="16"/>
  <c r="M408" i="16"/>
  <c r="K408" i="16"/>
  <c r="Q408" i="16" s="1"/>
  <c r="L408" i="16"/>
  <c r="S408" i="16" s="1"/>
  <c r="I408" i="16"/>
  <c r="O499" i="16"/>
  <c r="T499" i="16" s="1"/>
  <c r="N499" i="16"/>
  <c r="M499" i="16"/>
  <c r="K499" i="16"/>
  <c r="Q499" i="16" s="1"/>
  <c r="L499" i="16"/>
  <c r="S499" i="16" s="1"/>
  <c r="I499" i="16"/>
  <c r="H499" i="16"/>
  <c r="G499" i="16"/>
  <c r="N180" i="16"/>
  <c r="M180" i="16"/>
  <c r="O180" i="16"/>
  <c r="T180" i="16" s="1"/>
  <c r="K180" i="16"/>
  <c r="Q180" i="16" s="1"/>
  <c r="L180" i="16"/>
  <c r="S180" i="16" s="1"/>
  <c r="I180" i="16"/>
  <c r="G180" i="16"/>
  <c r="N281" i="16"/>
  <c r="M281" i="16"/>
  <c r="O281" i="16"/>
  <c r="T281" i="16" s="1"/>
  <c r="K281" i="16"/>
  <c r="Q281" i="16" s="1"/>
  <c r="L281" i="16"/>
  <c r="S281" i="16" s="1"/>
  <c r="I281" i="16"/>
  <c r="H281" i="16"/>
  <c r="N360" i="16"/>
  <c r="O360" i="16"/>
  <c r="T360" i="16" s="1"/>
  <c r="M360" i="16"/>
  <c r="K360" i="16"/>
  <c r="Q360" i="16" s="1"/>
  <c r="L360" i="16"/>
  <c r="S360" i="16" s="1"/>
  <c r="I360" i="16"/>
  <c r="G360" i="16"/>
  <c r="O148" i="16"/>
  <c r="T148" i="16" s="1"/>
  <c r="N148" i="16"/>
  <c r="M148" i="16"/>
  <c r="L148" i="16"/>
  <c r="S148" i="16" s="1"/>
  <c r="K148" i="16"/>
  <c r="Q148" i="16" s="1"/>
  <c r="I148" i="16"/>
  <c r="J148" i="16"/>
  <c r="R148" i="16" s="1"/>
  <c r="G148" i="16"/>
  <c r="H87" i="16"/>
  <c r="H148" i="16"/>
  <c r="G467" i="16"/>
  <c r="G457" i="16"/>
  <c r="G528" i="16"/>
  <c r="G206" i="16"/>
  <c r="G478" i="16"/>
  <c r="G146" i="16"/>
  <c r="G104" i="16"/>
  <c r="G290" i="16"/>
  <c r="G32" i="16"/>
  <c r="G424" i="16"/>
  <c r="G431" i="16"/>
  <c r="G506" i="16"/>
  <c r="G570" i="16"/>
  <c r="G515" i="16"/>
  <c r="G147" i="16"/>
  <c r="G291" i="16"/>
  <c r="G142" i="16"/>
  <c r="G322" i="16"/>
  <c r="G87" i="16"/>
  <c r="G544" i="16"/>
  <c r="G111" i="16"/>
  <c r="O105" i="16"/>
  <c r="T105" i="16" s="1"/>
  <c r="N105" i="16"/>
  <c r="J105" i="16"/>
  <c r="R105" i="16" s="1"/>
  <c r="L105" i="16"/>
  <c r="S105" i="16" s="1"/>
  <c r="H105" i="16"/>
  <c r="M105" i="16"/>
  <c r="G105" i="16"/>
  <c r="O133" i="16"/>
  <c r="T133" i="16" s="1"/>
  <c r="N133" i="16"/>
  <c r="M133" i="16"/>
  <c r="J133" i="16"/>
  <c r="R133" i="16" s="1"/>
  <c r="I133" i="16"/>
  <c r="H133" i="16"/>
  <c r="K133" i="16"/>
  <c r="Q133" i="16" s="1"/>
  <c r="G133" i="16"/>
  <c r="O183" i="16"/>
  <c r="T183" i="16" s="1"/>
  <c r="N183" i="16"/>
  <c r="J183" i="16"/>
  <c r="R183" i="16" s="1"/>
  <c r="M183" i="16"/>
  <c r="H183" i="16"/>
  <c r="I183" i="16"/>
  <c r="G183" i="16"/>
  <c r="L183" i="16"/>
  <c r="S183" i="16" s="1"/>
  <c r="O502" i="16"/>
  <c r="T502" i="16" s="1"/>
  <c r="N502" i="16"/>
  <c r="M502" i="16"/>
  <c r="J502" i="16"/>
  <c r="R502" i="16" s="1"/>
  <c r="H502" i="16"/>
  <c r="P502" i="16" s="1"/>
  <c r="L502" i="16"/>
  <c r="S502" i="16" s="1"/>
  <c r="K502" i="16"/>
  <c r="Q502" i="16" s="1"/>
  <c r="G502" i="16"/>
  <c r="O352" i="16"/>
  <c r="T352" i="16" s="1"/>
  <c r="N352" i="16"/>
  <c r="J352" i="16"/>
  <c r="R352" i="16" s="1"/>
  <c r="L352" i="16"/>
  <c r="S352" i="16" s="1"/>
  <c r="I352" i="16"/>
  <c r="H352" i="16"/>
  <c r="G352" i="16"/>
  <c r="O545" i="16"/>
  <c r="T545" i="16" s="1"/>
  <c r="N545" i="16"/>
  <c r="M545" i="16"/>
  <c r="J545" i="16"/>
  <c r="R545" i="16" s="1"/>
  <c r="H545" i="16"/>
  <c r="K545" i="16"/>
  <c r="Q545" i="16" s="1"/>
  <c r="G545" i="16"/>
  <c r="O516" i="16"/>
  <c r="T516" i="16" s="1"/>
  <c r="N516" i="16"/>
  <c r="J516" i="16"/>
  <c r="R516" i="16" s="1"/>
  <c r="I516" i="16"/>
  <c r="H516" i="16"/>
  <c r="G516" i="16"/>
  <c r="M516" i="16"/>
  <c r="L516" i="16"/>
  <c r="S516" i="16" s="1"/>
  <c r="O466" i="16"/>
  <c r="T466" i="16" s="1"/>
  <c r="N466" i="16"/>
  <c r="M466" i="16"/>
  <c r="J466" i="16"/>
  <c r="R466" i="16" s="1"/>
  <c r="H466" i="16"/>
  <c r="P466" i="16" s="1"/>
  <c r="L466" i="16"/>
  <c r="S466" i="16" s="1"/>
  <c r="K466" i="16"/>
  <c r="Q466" i="16" s="1"/>
  <c r="G466" i="16"/>
  <c r="O436" i="16"/>
  <c r="T436" i="16" s="1"/>
  <c r="N436" i="16"/>
  <c r="J436" i="16"/>
  <c r="R436" i="16" s="1"/>
  <c r="L436" i="16"/>
  <c r="S436" i="16" s="1"/>
  <c r="I436" i="16"/>
  <c r="H436" i="16"/>
  <c r="M436" i="16"/>
  <c r="G436" i="16"/>
  <c r="O171" i="16"/>
  <c r="T171" i="16" s="1"/>
  <c r="N171" i="16"/>
  <c r="M171" i="16"/>
  <c r="J171" i="16"/>
  <c r="R171" i="16" s="1"/>
  <c r="H171" i="16"/>
  <c r="K171" i="16"/>
  <c r="Q171" i="16" s="1"/>
  <c r="G171" i="16"/>
  <c r="O143" i="16"/>
  <c r="T143" i="16" s="1"/>
  <c r="N143" i="16"/>
  <c r="J143" i="16"/>
  <c r="R143" i="16" s="1"/>
  <c r="M143" i="16"/>
  <c r="I143" i="16"/>
  <c r="H143" i="16"/>
  <c r="G143" i="16"/>
  <c r="L143" i="16"/>
  <c r="S143" i="16" s="1"/>
  <c r="O569" i="16"/>
  <c r="T569" i="16" s="1"/>
  <c r="N569" i="16"/>
  <c r="M569" i="16"/>
  <c r="J569" i="16"/>
  <c r="R569" i="16" s="1"/>
  <c r="H569" i="16"/>
  <c r="P569" i="16" s="1"/>
  <c r="L569" i="16"/>
  <c r="S569" i="16" s="1"/>
  <c r="K569" i="16"/>
  <c r="Q569" i="16" s="1"/>
  <c r="G569" i="16"/>
  <c r="O550" i="16"/>
  <c r="T550" i="16" s="1"/>
  <c r="N550" i="16"/>
  <c r="M550" i="16"/>
  <c r="L550" i="16"/>
  <c r="S550" i="16" s="1"/>
  <c r="K550" i="16"/>
  <c r="Q550" i="16" s="1"/>
  <c r="N114" i="16"/>
  <c r="M114" i="16"/>
  <c r="O114" i="16"/>
  <c r="T114" i="16" s="1"/>
  <c r="L114" i="16"/>
  <c r="S114" i="16" s="1"/>
  <c r="K114" i="16"/>
  <c r="Q114" i="16" s="1"/>
  <c r="O159" i="16"/>
  <c r="T159" i="16" s="1"/>
  <c r="N159" i="16"/>
  <c r="M159" i="16"/>
  <c r="L159" i="16"/>
  <c r="S159" i="16" s="1"/>
  <c r="K159" i="16"/>
  <c r="Q159" i="16" s="1"/>
  <c r="O106" i="16"/>
  <c r="T106" i="16" s="1"/>
  <c r="N106" i="16"/>
  <c r="M106" i="16"/>
  <c r="L106" i="16"/>
  <c r="S106" i="16" s="1"/>
  <c r="K106" i="16"/>
  <c r="Q106" i="16" s="1"/>
  <c r="O166" i="16"/>
  <c r="T166" i="16" s="1"/>
  <c r="N166" i="16"/>
  <c r="M166" i="16"/>
  <c r="I166" i="16"/>
  <c r="L166" i="16"/>
  <c r="S166" i="16" s="1"/>
  <c r="K166" i="16"/>
  <c r="Q166" i="16" s="1"/>
  <c r="N89" i="16"/>
  <c r="M89" i="16"/>
  <c r="L89" i="16"/>
  <c r="S89" i="16" s="1"/>
  <c r="I89" i="16"/>
  <c r="K89" i="16"/>
  <c r="Q89" i="16" s="1"/>
  <c r="O542" i="16"/>
  <c r="T542" i="16" s="1"/>
  <c r="N542" i="16"/>
  <c r="M542" i="16"/>
  <c r="I542" i="16"/>
  <c r="L542" i="16"/>
  <c r="S542" i="16" s="1"/>
  <c r="K542" i="16"/>
  <c r="Q542" i="16" s="1"/>
  <c r="O341" i="16"/>
  <c r="T341" i="16" s="1"/>
  <c r="N341" i="16"/>
  <c r="M341" i="16"/>
  <c r="L341" i="16"/>
  <c r="S341" i="16" s="1"/>
  <c r="I341" i="16"/>
  <c r="K341" i="16"/>
  <c r="Q341" i="16" s="1"/>
  <c r="O8" i="16"/>
  <c r="T8" i="16" s="1"/>
  <c r="N8" i="16"/>
  <c r="M8" i="16"/>
  <c r="I8" i="16"/>
  <c r="L8" i="16"/>
  <c r="S8" i="16" s="1"/>
  <c r="K8" i="16"/>
  <c r="Q8" i="16" s="1"/>
  <c r="N555" i="16"/>
  <c r="M555" i="16"/>
  <c r="O555" i="16"/>
  <c r="T555" i="16" s="1"/>
  <c r="L555" i="16"/>
  <c r="S555" i="16" s="1"/>
  <c r="I555" i="16"/>
  <c r="K555" i="16"/>
  <c r="Q555" i="16" s="1"/>
  <c r="O125" i="16"/>
  <c r="T125" i="16" s="1"/>
  <c r="N125" i="16"/>
  <c r="M125" i="16"/>
  <c r="I125" i="16"/>
  <c r="L125" i="16"/>
  <c r="S125" i="16" s="1"/>
  <c r="K125" i="16"/>
  <c r="Q125" i="16" s="1"/>
  <c r="O215" i="16"/>
  <c r="T215" i="16" s="1"/>
  <c r="N215" i="16"/>
  <c r="M215" i="16"/>
  <c r="L215" i="16"/>
  <c r="S215" i="16" s="1"/>
  <c r="I215" i="16"/>
  <c r="K215" i="16"/>
  <c r="Q215" i="16" s="1"/>
  <c r="O214" i="16"/>
  <c r="T214" i="16" s="1"/>
  <c r="N214" i="16"/>
  <c r="M214" i="16"/>
  <c r="I214" i="16"/>
  <c r="L214" i="16"/>
  <c r="S214" i="16" s="1"/>
  <c r="K214" i="16"/>
  <c r="Q214" i="16" s="1"/>
  <c r="O504" i="16"/>
  <c r="T504" i="16" s="1"/>
  <c r="N504" i="16"/>
  <c r="M504" i="16"/>
  <c r="L504" i="16"/>
  <c r="S504" i="16" s="1"/>
  <c r="I504" i="16"/>
  <c r="K504" i="16"/>
  <c r="Q504" i="16" s="1"/>
  <c r="O531" i="16"/>
  <c r="T531" i="16" s="1"/>
  <c r="N531" i="16"/>
  <c r="M531" i="16"/>
  <c r="I531" i="16"/>
  <c r="L531" i="16"/>
  <c r="S531" i="16" s="1"/>
  <c r="K531" i="16"/>
  <c r="Q531" i="16" s="1"/>
  <c r="O135" i="16"/>
  <c r="T135" i="16" s="1"/>
  <c r="N135" i="16"/>
  <c r="M135" i="16"/>
  <c r="L135" i="16"/>
  <c r="S135" i="16" s="1"/>
  <c r="I135" i="16"/>
  <c r="K135" i="16"/>
  <c r="Q135" i="16" s="1"/>
  <c r="O358" i="16"/>
  <c r="T358" i="16" s="1"/>
  <c r="M358" i="16"/>
  <c r="N358" i="16"/>
  <c r="I358" i="16"/>
  <c r="L358" i="16"/>
  <c r="S358" i="16" s="1"/>
  <c r="K358" i="16"/>
  <c r="Q358" i="16" s="1"/>
  <c r="O442" i="16"/>
  <c r="T442" i="16" s="1"/>
  <c r="M442" i="16"/>
  <c r="N442" i="16"/>
  <c r="L442" i="16"/>
  <c r="S442" i="16" s="1"/>
  <c r="I442" i="16"/>
  <c r="K442" i="16"/>
  <c r="Q442" i="16" s="1"/>
  <c r="O581" i="16"/>
  <c r="T581" i="16" s="1"/>
  <c r="M581" i="16"/>
  <c r="N581" i="16"/>
  <c r="I581" i="16"/>
  <c r="L581" i="16"/>
  <c r="S581" i="16" s="1"/>
  <c r="K581" i="16"/>
  <c r="Q581" i="16" s="1"/>
  <c r="O359" i="16"/>
  <c r="T359" i="16" s="1"/>
  <c r="M359" i="16"/>
  <c r="N359" i="16"/>
  <c r="L359" i="16"/>
  <c r="S359" i="16" s="1"/>
  <c r="I359" i="16"/>
  <c r="K359" i="16"/>
  <c r="Q359" i="16" s="1"/>
  <c r="O564" i="16"/>
  <c r="T564" i="16" s="1"/>
  <c r="M564" i="16"/>
  <c r="N564" i="16"/>
  <c r="I564" i="16"/>
  <c r="L564" i="16"/>
  <c r="S564" i="16" s="1"/>
  <c r="K564" i="16"/>
  <c r="Q564" i="16" s="1"/>
  <c r="O140" i="16"/>
  <c r="T140" i="16" s="1"/>
  <c r="M140" i="16"/>
  <c r="N140" i="16"/>
  <c r="L140" i="16"/>
  <c r="S140" i="16" s="1"/>
  <c r="I140" i="16"/>
  <c r="K140" i="16"/>
  <c r="Q140" i="16" s="1"/>
  <c r="O443" i="16"/>
  <c r="T443" i="16" s="1"/>
  <c r="M443" i="16"/>
  <c r="N443" i="16"/>
  <c r="I443" i="16"/>
  <c r="L443" i="16"/>
  <c r="S443" i="16" s="1"/>
  <c r="K443" i="16"/>
  <c r="Q443" i="16" s="1"/>
  <c r="O23" i="16"/>
  <c r="T23" i="16" s="1"/>
  <c r="M23" i="16"/>
  <c r="N23" i="16"/>
  <c r="L23" i="16"/>
  <c r="S23" i="16" s="1"/>
  <c r="I23" i="16"/>
  <c r="K23" i="16"/>
  <c r="Q23" i="16" s="1"/>
  <c r="O426" i="16"/>
  <c r="T426" i="16" s="1"/>
  <c r="M426" i="16"/>
  <c r="N426" i="16"/>
  <c r="I426" i="16"/>
  <c r="L426" i="16"/>
  <c r="S426" i="16" s="1"/>
  <c r="K426" i="16"/>
  <c r="Q426" i="16" s="1"/>
  <c r="O153" i="16"/>
  <c r="T153" i="16" s="1"/>
  <c r="M153" i="16"/>
  <c r="N153" i="16"/>
  <c r="L153" i="16"/>
  <c r="S153" i="16" s="1"/>
  <c r="I153" i="16"/>
  <c r="K153" i="16"/>
  <c r="Q153" i="16" s="1"/>
  <c r="O579" i="16"/>
  <c r="T579" i="16" s="1"/>
  <c r="M579" i="16"/>
  <c r="N579" i="16"/>
  <c r="I579" i="16"/>
  <c r="L579" i="16"/>
  <c r="S579" i="16" s="1"/>
  <c r="K579" i="16"/>
  <c r="Q579" i="16" s="1"/>
  <c r="O521" i="16"/>
  <c r="T521" i="16" s="1"/>
  <c r="M521" i="16"/>
  <c r="N521" i="16"/>
  <c r="L521" i="16"/>
  <c r="S521" i="16" s="1"/>
  <c r="I521" i="16"/>
  <c r="K521" i="16"/>
  <c r="Q521" i="16" s="1"/>
  <c r="O41" i="16"/>
  <c r="T41" i="16" s="1"/>
  <c r="M41" i="16"/>
  <c r="N41" i="16"/>
  <c r="I41" i="16"/>
  <c r="L41" i="16"/>
  <c r="S41" i="16" s="1"/>
  <c r="K41" i="16"/>
  <c r="Q41" i="16" s="1"/>
  <c r="O464" i="16"/>
  <c r="T464" i="16" s="1"/>
  <c r="M464" i="16"/>
  <c r="N464" i="16"/>
  <c r="I464" i="16"/>
  <c r="K464" i="16"/>
  <c r="Q464" i="16" s="1"/>
  <c r="O283" i="16"/>
  <c r="T283" i="16" s="1"/>
  <c r="M283" i="16"/>
  <c r="N283" i="16"/>
  <c r="L283" i="16"/>
  <c r="S283" i="16" s="1"/>
  <c r="I283" i="16"/>
  <c r="K283" i="16"/>
  <c r="Q283" i="16" s="1"/>
  <c r="O459" i="16"/>
  <c r="T459" i="16" s="1"/>
  <c r="M459" i="16"/>
  <c r="N459" i="16"/>
  <c r="L459" i="16"/>
  <c r="S459" i="16" s="1"/>
  <c r="I459" i="16"/>
  <c r="K459" i="16"/>
  <c r="Q459" i="16" s="1"/>
  <c r="O113" i="16"/>
  <c r="T113" i="16" s="1"/>
  <c r="M113" i="16"/>
  <c r="N113" i="16"/>
  <c r="I113" i="16"/>
  <c r="K113" i="16"/>
  <c r="Q113" i="16" s="1"/>
  <c r="O58" i="16"/>
  <c r="T58" i="16" s="1"/>
  <c r="M58" i="16"/>
  <c r="N58" i="16"/>
  <c r="L58" i="16"/>
  <c r="S58" i="16" s="1"/>
  <c r="I58" i="16"/>
  <c r="K58" i="16"/>
  <c r="Q58" i="16" s="1"/>
  <c r="O477" i="16"/>
  <c r="T477" i="16" s="1"/>
  <c r="M477" i="16"/>
  <c r="N477" i="16"/>
  <c r="I477" i="16"/>
  <c r="K477" i="16"/>
  <c r="Q477" i="16" s="1"/>
  <c r="O508" i="16"/>
  <c r="T508" i="16" s="1"/>
  <c r="M508" i="16"/>
  <c r="N508" i="16"/>
  <c r="L508" i="16"/>
  <c r="S508" i="16" s="1"/>
  <c r="I508" i="16"/>
  <c r="K508" i="16"/>
  <c r="Q508" i="16" s="1"/>
  <c r="O568" i="16"/>
  <c r="T568" i="16" s="1"/>
  <c r="M568" i="16"/>
  <c r="N568" i="16"/>
  <c r="I568" i="16"/>
  <c r="K568" i="16"/>
  <c r="Q568" i="16" s="1"/>
  <c r="O377" i="16"/>
  <c r="T377" i="16" s="1"/>
  <c r="M377" i="16"/>
  <c r="N377" i="16"/>
  <c r="L377" i="16"/>
  <c r="S377" i="16" s="1"/>
  <c r="I377" i="16"/>
  <c r="K377" i="16"/>
  <c r="Q377" i="16" s="1"/>
  <c r="O63" i="16"/>
  <c r="T63" i="16" s="1"/>
  <c r="M63" i="16"/>
  <c r="N63" i="16"/>
  <c r="I63" i="16"/>
  <c r="K63" i="16"/>
  <c r="Q63" i="16" s="1"/>
  <c r="O19" i="16"/>
  <c r="T19" i="16" s="1"/>
  <c r="M19" i="16"/>
  <c r="N19" i="16"/>
  <c r="L19" i="16"/>
  <c r="S19" i="16" s="1"/>
  <c r="I19" i="16"/>
  <c r="K19" i="16"/>
  <c r="Q19" i="16" s="1"/>
  <c r="O66" i="16"/>
  <c r="T66" i="16" s="1"/>
  <c r="M66" i="16"/>
  <c r="N66" i="16"/>
  <c r="I66" i="16"/>
  <c r="K66" i="16"/>
  <c r="Q66" i="16" s="1"/>
  <c r="O267" i="16"/>
  <c r="T267" i="16" s="1"/>
  <c r="M267" i="16"/>
  <c r="N267" i="16"/>
  <c r="L267" i="16"/>
  <c r="S267" i="16" s="1"/>
  <c r="I267" i="16"/>
  <c r="K267" i="16"/>
  <c r="Q267" i="16" s="1"/>
  <c r="O139" i="16"/>
  <c r="T139" i="16" s="1"/>
  <c r="M139" i="16"/>
  <c r="N139" i="16"/>
  <c r="I139" i="16"/>
  <c r="K139" i="16"/>
  <c r="Q139" i="16" s="1"/>
  <c r="O268" i="16"/>
  <c r="T268" i="16" s="1"/>
  <c r="M268" i="16"/>
  <c r="N268" i="16"/>
  <c r="L268" i="16"/>
  <c r="S268" i="16" s="1"/>
  <c r="I268" i="16"/>
  <c r="O302" i="16"/>
  <c r="T302" i="16" s="1"/>
  <c r="M302" i="16"/>
  <c r="N302" i="16"/>
  <c r="K302" i="16"/>
  <c r="Q302" i="16" s="1"/>
  <c r="I302" i="16"/>
  <c r="O39" i="16"/>
  <c r="T39" i="16" s="1"/>
  <c r="M39" i="16"/>
  <c r="N39" i="16"/>
  <c r="L39" i="16"/>
  <c r="S39" i="16" s="1"/>
  <c r="I39" i="16"/>
  <c r="O565" i="16"/>
  <c r="T565" i="16" s="1"/>
  <c r="N565" i="16"/>
  <c r="M565" i="16"/>
  <c r="I565" i="16"/>
  <c r="K565" i="16"/>
  <c r="Q565" i="16" s="1"/>
  <c r="O428" i="16"/>
  <c r="T428" i="16" s="1"/>
  <c r="M428" i="16"/>
  <c r="L428" i="16"/>
  <c r="S428" i="16" s="1"/>
  <c r="I428" i="16"/>
  <c r="O380" i="16"/>
  <c r="T380" i="16" s="1"/>
  <c r="M380" i="16"/>
  <c r="N380" i="16"/>
  <c r="K380" i="16"/>
  <c r="Q380" i="16" s="1"/>
  <c r="I380" i="16"/>
  <c r="O274" i="16"/>
  <c r="T274" i="16" s="1"/>
  <c r="M274" i="16"/>
  <c r="L274" i="16"/>
  <c r="S274" i="16" s="1"/>
  <c r="N274" i="16"/>
  <c r="I274" i="16"/>
  <c r="O305" i="16"/>
  <c r="T305" i="16" s="1"/>
  <c r="M305" i="16"/>
  <c r="N305" i="16"/>
  <c r="I305" i="16"/>
  <c r="K305" i="16"/>
  <c r="Q305" i="16" s="1"/>
  <c r="O134" i="16"/>
  <c r="T134" i="16" s="1"/>
  <c r="M134" i="16"/>
  <c r="N134" i="16"/>
  <c r="L134" i="16"/>
  <c r="S134" i="16" s="1"/>
  <c r="I134" i="16"/>
  <c r="O402" i="16"/>
  <c r="T402" i="16" s="1"/>
  <c r="M402" i="16"/>
  <c r="N402" i="16"/>
  <c r="K402" i="16"/>
  <c r="Q402" i="16" s="1"/>
  <c r="I402" i="16"/>
  <c r="O84" i="16"/>
  <c r="T84" i="16" s="1"/>
  <c r="M84" i="16"/>
  <c r="N84" i="16"/>
  <c r="L84" i="16"/>
  <c r="S84" i="16" s="1"/>
  <c r="I84" i="16"/>
  <c r="O317" i="16"/>
  <c r="T317" i="16" s="1"/>
  <c r="M317" i="16"/>
  <c r="N317" i="16"/>
  <c r="I317" i="16"/>
  <c r="K317" i="16"/>
  <c r="Q317" i="16" s="1"/>
  <c r="O512" i="16"/>
  <c r="T512" i="16" s="1"/>
  <c r="M512" i="16"/>
  <c r="L512" i="16"/>
  <c r="S512" i="16" s="1"/>
  <c r="I512" i="16"/>
  <c r="O462" i="16"/>
  <c r="T462" i="16" s="1"/>
  <c r="M462" i="16"/>
  <c r="N462" i="16"/>
  <c r="K462" i="16"/>
  <c r="Q462" i="16" s="1"/>
  <c r="I462" i="16"/>
  <c r="O189" i="16"/>
  <c r="T189" i="16" s="1"/>
  <c r="M189" i="16"/>
  <c r="L189" i="16"/>
  <c r="S189" i="16" s="1"/>
  <c r="I189" i="16"/>
  <c r="N189" i="16"/>
  <c r="O35" i="16"/>
  <c r="T35" i="16" s="1"/>
  <c r="M35" i="16"/>
  <c r="N35" i="16"/>
  <c r="I35" i="16"/>
  <c r="K35" i="16"/>
  <c r="Q35" i="16" s="1"/>
  <c r="O258" i="16"/>
  <c r="T258" i="16" s="1"/>
  <c r="M258" i="16"/>
  <c r="N258" i="16"/>
  <c r="L258" i="16"/>
  <c r="S258" i="16" s="1"/>
  <c r="I258" i="16"/>
  <c r="O245" i="16"/>
  <c r="T245" i="16" s="1"/>
  <c r="M245" i="16"/>
  <c r="N245" i="16"/>
  <c r="I245" i="16"/>
  <c r="O197" i="16"/>
  <c r="T197" i="16" s="1"/>
  <c r="M197" i="16"/>
  <c r="N197" i="16"/>
  <c r="L197" i="16"/>
  <c r="S197" i="16" s="1"/>
  <c r="I197" i="16"/>
  <c r="O207" i="16"/>
  <c r="T207" i="16" s="1"/>
  <c r="M207" i="16"/>
  <c r="N207" i="16"/>
  <c r="I207" i="16"/>
  <c r="O200" i="16"/>
  <c r="T200" i="16" s="1"/>
  <c r="M200" i="16"/>
  <c r="N200" i="16"/>
  <c r="I200" i="16"/>
  <c r="O74" i="16"/>
  <c r="T74" i="16" s="1"/>
  <c r="M74" i="16"/>
  <c r="L74" i="16"/>
  <c r="S74" i="16" s="1"/>
  <c r="N74" i="16"/>
  <c r="I74" i="16"/>
  <c r="O469" i="16"/>
  <c r="T469" i="16" s="1"/>
  <c r="M469" i="16"/>
  <c r="N469" i="16"/>
  <c r="I469" i="16"/>
  <c r="O110" i="16"/>
  <c r="T110" i="16" s="1"/>
  <c r="M110" i="16"/>
  <c r="N110" i="16"/>
  <c r="L110" i="16"/>
  <c r="S110" i="16" s="1"/>
  <c r="I110" i="16"/>
  <c r="O67" i="16"/>
  <c r="T67" i="16" s="1"/>
  <c r="M67" i="16"/>
  <c r="N67" i="16"/>
  <c r="I67" i="16"/>
  <c r="O195" i="16"/>
  <c r="T195" i="16" s="1"/>
  <c r="M195" i="16"/>
  <c r="N195" i="16"/>
  <c r="L195" i="16"/>
  <c r="S195" i="16" s="1"/>
  <c r="I195" i="16"/>
  <c r="O490" i="16"/>
  <c r="T490" i="16" s="1"/>
  <c r="M490" i="16"/>
  <c r="N490" i="16"/>
  <c r="I490" i="16"/>
  <c r="O173" i="16"/>
  <c r="T173" i="16" s="1"/>
  <c r="M173" i="16"/>
  <c r="L173" i="16"/>
  <c r="S173" i="16" s="1"/>
  <c r="I173" i="16"/>
  <c r="O484" i="16"/>
  <c r="T484" i="16" s="1"/>
  <c r="M484" i="16"/>
  <c r="N484" i="16"/>
  <c r="I484" i="16"/>
  <c r="O304" i="16"/>
  <c r="T304" i="16" s="1"/>
  <c r="M304" i="16"/>
  <c r="L304" i="16"/>
  <c r="S304" i="16" s="1"/>
  <c r="I304" i="16"/>
  <c r="N304" i="16"/>
  <c r="O539" i="16"/>
  <c r="T539" i="16" s="1"/>
  <c r="M539" i="16"/>
  <c r="N539" i="16"/>
  <c r="I539" i="16"/>
  <c r="O505" i="16"/>
  <c r="T505" i="16" s="1"/>
  <c r="M505" i="16"/>
  <c r="N505" i="16"/>
  <c r="L505" i="16"/>
  <c r="S505" i="16" s="1"/>
  <c r="I505" i="16"/>
  <c r="O210" i="16"/>
  <c r="T210" i="16" s="1"/>
  <c r="M210" i="16"/>
  <c r="N210" i="16"/>
  <c r="I210" i="16"/>
  <c r="O429" i="16"/>
  <c r="T429" i="16" s="1"/>
  <c r="M429" i="16"/>
  <c r="N429" i="16"/>
  <c r="L429" i="16"/>
  <c r="S429" i="16" s="1"/>
  <c r="I429" i="16"/>
  <c r="O224" i="16"/>
  <c r="T224" i="16" s="1"/>
  <c r="M224" i="16"/>
  <c r="N224" i="16"/>
  <c r="I224" i="16"/>
  <c r="O65" i="16"/>
  <c r="T65" i="16" s="1"/>
  <c r="M65" i="16"/>
  <c r="L65" i="16"/>
  <c r="S65" i="16" s="1"/>
  <c r="I65" i="16"/>
  <c r="O22" i="16"/>
  <c r="T22" i="16" s="1"/>
  <c r="M22" i="16"/>
  <c r="N22" i="16"/>
  <c r="I22" i="16"/>
  <c r="O186" i="16"/>
  <c r="T186" i="16" s="1"/>
  <c r="M186" i="16"/>
  <c r="L186" i="16"/>
  <c r="S186" i="16" s="1"/>
  <c r="N186" i="16"/>
  <c r="I186" i="16"/>
  <c r="O309" i="16"/>
  <c r="T309" i="16" s="1"/>
  <c r="M309" i="16"/>
  <c r="N309" i="16"/>
  <c r="I309" i="16"/>
  <c r="O172" i="16"/>
  <c r="T172" i="16" s="1"/>
  <c r="M172" i="16"/>
  <c r="N172" i="16"/>
  <c r="L172" i="16"/>
  <c r="S172" i="16" s="1"/>
  <c r="I172" i="16"/>
  <c r="O349" i="16"/>
  <c r="T349" i="16" s="1"/>
  <c r="M349" i="16"/>
  <c r="N349" i="16"/>
  <c r="I349" i="16"/>
  <c r="O486" i="16"/>
  <c r="T486" i="16" s="1"/>
  <c r="M486" i="16"/>
  <c r="N486" i="16"/>
  <c r="L486" i="16"/>
  <c r="S486" i="16" s="1"/>
  <c r="I486" i="16"/>
  <c r="O524" i="16"/>
  <c r="T524" i="16" s="1"/>
  <c r="M524" i="16"/>
  <c r="N524" i="16"/>
  <c r="I524" i="16"/>
  <c r="O251" i="16"/>
  <c r="T251" i="16" s="1"/>
  <c r="M251" i="16"/>
  <c r="L251" i="16"/>
  <c r="S251" i="16" s="1"/>
  <c r="I251" i="16"/>
  <c r="O100" i="16"/>
  <c r="T100" i="16" s="1"/>
  <c r="N100" i="16"/>
  <c r="M100" i="16"/>
  <c r="I100" i="16"/>
  <c r="O248" i="16"/>
  <c r="T248" i="16" s="1"/>
  <c r="N248" i="16"/>
  <c r="M248" i="16"/>
  <c r="L248" i="16"/>
  <c r="S248" i="16" s="1"/>
  <c r="I248" i="16"/>
  <c r="O192" i="16"/>
  <c r="T192" i="16" s="1"/>
  <c r="N192" i="16"/>
  <c r="M192" i="16"/>
  <c r="I192" i="16"/>
  <c r="O566" i="16"/>
  <c r="T566" i="16" s="1"/>
  <c r="N566" i="16"/>
  <c r="M566" i="16"/>
  <c r="L566" i="16"/>
  <c r="S566" i="16" s="1"/>
  <c r="I566" i="16"/>
  <c r="O202" i="16"/>
  <c r="T202" i="16" s="1"/>
  <c r="N202" i="16"/>
  <c r="M202" i="16"/>
  <c r="I202" i="16"/>
  <c r="O276" i="16"/>
  <c r="T276" i="16" s="1"/>
  <c r="N276" i="16"/>
  <c r="M276" i="16"/>
  <c r="L276" i="16"/>
  <c r="S276" i="16" s="1"/>
  <c r="I276" i="16"/>
  <c r="O368" i="16"/>
  <c r="T368" i="16" s="1"/>
  <c r="N368" i="16"/>
  <c r="M368" i="16"/>
  <c r="I368" i="16"/>
  <c r="O98" i="16"/>
  <c r="T98" i="16" s="1"/>
  <c r="N98" i="16"/>
  <c r="M98" i="16"/>
  <c r="L98" i="16"/>
  <c r="S98" i="16" s="1"/>
  <c r="I98" i="16"/>
  <c r="O399" i="16"/>
  <c r="T399" i="16" s="1"/>
  <c r="N399" i="16"/>
  <c r="M399" i="16"/>
  <c r="I399" i="16"/>
  <c r="O382" i="16"/>
  <c r="T382" i="16" s="1"/>
  <c r="N382" i="16"/>
  <c r="M382" i="16"/>
  <c r="L382" i="16"/>
  <c r="S382" i="16" s="1"/>
  <c r="I382" i="16"/>
  <c r="H349" i="16"/>
  <c r="H100" i="16"/>
  <c r="H202" i="16"/>
  <c r="H399" i="16"/>
  <c r="I550" i="16"/>
  <c r="I46" i="16"/>
  <c r="I238" i="16"/>
  <c r="J114" i="16"/>
  <c r="R114" i="16" s="1"/>
  <c r="J106" i="16"/>
  <c r="R106" i="16" s="1"/>
  <c r="J89" i="16"/>
  <c r="R89" i="16" s="1"/>
  <c r="J341" i="16"/>
  <c r="R341" i="16" s="1"/>
  <c r="J555" i="16"/>
  <c r="R555" i="16" s="1"/>
  <c r="J215" i="16"/>
  <c r="R215" i="16" s="1"/>
  <c r="J504" i="16"/>
  <c r="R504" i="16" s="1"/>
  <c r="J135" i="16"/>
  <c r="R135" i="16" s="1"/>
  <c r="J442" i="16"/>
  <c r="R442" i="16" s="1"/>
  <c r="J359" i="16"/>
  <c r="R359" i="16" s="1"/>
  <c r="J140" i="16"/>
  <c r="R140" i="16" s="1"/>
  <c r="J23" i="16"/>
  <c r="R23" i="16" s="1"/>
  <c r="J153" i="16"/>
  <c r="R153" i="16" s="1"/>
  <c r="J521" i="16"/>
  <c r="R521" i="16" s="1"/>
  <c r="J464" i="16"/>
  <c r="R464" i="16" s="1"/>
  <c r="J459" i="16"/>
  <c r="R459" i="16" s="1"/>
  <c r="J58" i="16"/>
  <c r="R58" i="16" s="1"/>
  <c r="J508" i="16"/>
  <c r="R508" i="16" s="1"/>
  <c r="J377" i="16"/>
  <c r="R377" i="16" s="1"/>
  <c r="J19" i="16"/>
  <c r="R19" i="16" s="1"/>
  <c r="J267" i="16"/>
  <c r="R267" i="16" s="1"/>
  <c r="J268" i="16"/>
  <c r="R268" i="16" s="1"/>
  <c r="J39" i="16"/>
  <c r="R39" i="16" s="1"/>
  <c r="J428" i="16"/>
  <c r="R428" i="16" s="1"/>
  <c r="J274" i="16"/>
  <c r="R274" i="16" s="1"/>
  <c r="J134" i="16"/>
  <c r="R134" i="16" s="1"/>
  <c r="J84" i="16"/>
  <c r="R84" i="16" s="1"/>
  <c r="J512" i="16"/>
  <c r="R512" i="16" s="1"/>
  <c r="J189" i="16"/>
  <c r="R189" i="16" s="1"/>
  <c r="J258" i="16"/>
  <c r="R258" i="16" s="1"/>
  <c r="J197" i="16"/>
  <c r="R197" i="16" s="1"/>
  <c r="J74" i="16"/>
  <c r="R74" i="16" s="1"/>
  <c r="J110" i="16"/>
  <c r="R110" i="16" s="1"/>
  <c r="J195" i="16"/>
  <c r="R195" i="16" s="1"/>
  <c r="J173" i="16"/>
  <c r="R173" i="16" s="1"/>
  <c r="J304" i="16"/>
  <c r="R304" i="16" s="1"/>
  <c r="J505" i="16"/>
  <c r="R505" i="16" s="1"/>
  <c r="J429" i="16"/>
  <c r="R429" i="16" s="1"/>
  <c r="J65" i="16"/>
  <c r="R65" i="16" s="1"/>
  <c r="J186" i="16"/>
  <c r="R186" i="16" s="1"/>
  <c r="J172" i="16"/>
  <c r="R172" i="16" s="1"/>
  <c r="J486" i="16"/>
  <c r="R486" i="16" s="1"/>
  <c r="J251" i="16"/>
  <c r="R251" i="16" s="1"/>
  <c r="J248" i="16"/>
  <c r="R248" i="16" s="1"/>
  <c r="J566" i="16"/>
  <c r="R566" i="16" s="1"/>
  <c r="J276" i="16"/>
  <c r="R276" i="16" s="1"/>
  <c r="J98" i="16"/>
  <c r="R98" i="16" s="1"/>
  <c r="J382" i="16"/>
  <c r="R382" i="16" s="1"/>
  <c r="K428" i="16"/>
  <c r="Q428" i="16" s="1"/>
  <c r="K512" i="16"/>
  <c r="Q512" i="16" s="1"/>
  <c r="K197" i="16"/>
  <c r="Q197" i="16" s="1"/>
  <c r="K74" i="16"/>
  <c r="Q74" i="16" s="1"/>
  <c r="K195" i="16"/>
  <c r="Q195" i="16" s="1"/>
  <c r="K304" i="16"/>
  <c r="Q304" i="16" s="1"/>
  <c r="K429" i="16"/>
  <c r="Q429" i="16" s="1"/>
  <c r="K186" i="16"/>
  <c r="Q186" i="16" s="1"/>
  <c r="K486" i="16"/>
  <c r="Q486" i="16" s="1"/>
  <c r="K248" i="16"/>
  <c r="Q248" i="16" s="1"/>
  <c r="K276" i="16"/>
  <c r="Q276" i="16" s="1"/>
  <c r="K382" i="16"/>
  <c r="Q382" i="16" s="1"/>
  <c r="L477" i="16"/>
  <c r="S477" i="16" s="1"/>
  <c r="L139" i="16"/>
  <c r="S139" i="16" s="1"/>
  <c r="L305" i="16"/>
  <c r="S305" i="16" s="1"/>
  <c r="L35" i="16"/>
  <c r="S35" i="16" s="1"/>
  <c r="L469" i="16"/>
  <c r="S469" i="16" s="1"/>
  <c r="L539" i="16"/>
  <c r="S539" i="16" s="1"/>
  <c r="L309" i="16"/>
  <c r="S309" i="16" s="1"/>
  <c r="L192" i="16"/>
  <c r="S192" i="16" s="1"/>
  <c r="N173" i="16"/>
  <c r="O209" i="16"/>
  <c r="T209" i="16" s="1"/>
  <c r="N209" i="16"/>
  <c r="M209" i="16"/>
  <c r="L209" i="16"/>
  <c r="S209" i="16" s="1"/>
  <c r="J209" i="16"/>
  <c r="R209" i="16" s="1"/>
  <c r="O99" i="16"/>
  <c r="T99" i="16" s="1"/>
  <c r="N99" i="16"/>
  <c r="L99" i="16"/>
  <c r="S99" i="16" s="1"/>
  <c r="M99" i="16"/>
  <c r="J99" i="16"/>
  <c r="R99" i="16" s="1"/>
  <c r="O163" i="16"/>
  <c r="T163" i="16" s="1"/>
  <c r="N163" i="16"/>
  <c r="M163" i="16"/>
  <c r="L163" i="16"/>
  <c r="S163" i="16" s="1"/>
  <c r="J163" i="16"/>
  <c r="R163" i="16" s="1"/>
  <c r="O344" i="16"/>
  <c r="T344" i="16" s="1"/>
  <c r="N344" i="16"/>
  <c r="L344" i="16"/>
  <c r="S344" i="16" s="1"/>
  <c r="M344" i="16"/>
  <c r="J344" i="16"/>
  <c r="R344" i="16" s="1"/>
  <c r="O149" i="16"/>
  <c r="T149" i="16" s="1"/>
  <c r="N149" i="16"/>
  <c r="M149" i="16"/>
  <c r="L149" i="16"/>
  <c r="S149" i="16" s="1"/>
  <c r="J149" i="16"/>
  <c r="R149" i="16" s="1"/>
  <c r="O339" i="16"/>
  <c r="T339" i="16" s="1"/>
  <c r="N339" i="16"/>
  <c r="L339" i="16"/>
  <c r="S339" i="16" s="1"/>
  <c r="M339" i="16"/>
  <c r="J339" i="16"/>
  <c r="R339" i="16" s="1"/>
  <c r="O432" i="16"/>
  <c r="T432" i="16" s="1"/>
  <c r="N432" i="16"/>
  <c r="M432" i="16"/>
  <c r="L432" i="16"/>
  <c r="S432" i="16" s="1"/>
  <c r="J432" i="16"/>
  <c r="R432" i="16" s="1"/>
  <c r="O537" i="16"/>
  <c r="T537" i="16" s="1"/>
  <c r="N537" i="16"/>
  <c r="L537" i="16"/>
  <c r="S537" i="16" s="1"/>
  <c r="M537" i="16"/>
  <c r="J537" i="16"/>
  <c r="R537" i="16" s="1"/>
  <c r="O479" i="16"/>
  <c r="T479" i="16" s="1"/>
  <c r="N479" i="16"/>
  <c r="M479" i="16"/>
  <c r="L479" i="16"/>
  <c r="S479" i="16" s="1"/>
  <c r="J479" i="16"/>
  <c r="R479" i="16" s="1"/>
  <c r="O103" i="16"/>
  <c r="T103" i="16" s="1"/>
  <c r="N103" i="16"/>
  <c r="L103" i="16"/>
  <c r="S103" i="16" s="1"/>
  <c r="M103" i="16"/>
  <c r="J103" i="16"/>
  <c r="R103" i="16" s="1"/>
  <c r="O557" i="16"/>
  <c r="T557" i="16" s="1"/>
  <c r="N557" i="16"/>
  <c r="M557" i="16"/>
  <c r="L557" i="16"/>
  <c r="S557" i="16" s="1"/>
  <c r="J557" i="16"/>
  <c r="R557" i="16" s="1"/>
  <c r="O109" i="16"/>
  <c r="T109" i="16" s="1"/>
  <c r="N109" i="16"/>
  <c r="L109" i="16"/>
  <c r="S109" i="16" s="1"/>
  <c r="M109" i="16"/>
  <c r="J109" i="16"/>
  <c r="R109" i="16" s="1"/>
  <c r="O198" i="16"/>
  <c r="T198" i="16" s="1"/>
  <c r="N198" i="16"/>
  <c r="M198" i="16"/>
  <c r="L198" i="16"/>
  <c r="S198" i="16" s="1"/>
  <c r="J198" i="16"/>
  <c r="R198" i="16" s="1"/>
  <c r="G55" i="16"/>
  <c r="N55" i="16"/>
  <c r="O55" i="16"/>
  <c r="T55" i="16" s="1"/>
  <c r="L55" i="16"/>
  <c r="S55" i="16" s="1"/>
  <c r="M55" i="16"/>
  <c r="J55" i="16"/>
  <c r="R55" i="16" s="1"/>
  <c r="O156" i="16"/>
  <c r="T156" i="16" s="1"/>
  <c r="N156" i="16"/>
  <c r="M156" i="16"/>
  <c r="L156" i="16"/>
  <c r="S156" i="16" s="1"/>
  <c r="J156" i="16"/>
  <c r="R156" i="16" s="1"/>
  <c r="G193" i="16"/>
  <c r="O193" i="16"/>
  <c r="T193" i="16" s="1"/>
  <c r="N193" i="16"/>
  <c r="L193" i="16"/>
  <c r="S193" i="16" s="1"/>
  <c r="M193" i="16"/>
  <c r="J193" i="16"/>
  <c r="R193" i="16" s="1"/>
  <c r="O30" i="16"/>
  <c r="T30" i="16" s="1"/>
  <c r="N30" i="16"/>
  <c r="M30" i="16"/>
  <c r="L30" i="16"/>
  <c r="S30" i="16" s="1"/>
  <c r="J30" i="16"/>
  <c r="R30" i="16" s="1"/>
  <c r="G188" i="16"/>
  <c r="O188" i="16"/>
  <c r="T188" i="16" s="1"/>
  <c r="N188" i="16"/>
  <c r="L188" i="16"/>
  <c r="S188" i="16" s="1"/>
  <c r="J188" i="16"/>
  <c r="R188" i="16" s="1"/>
  <c r="O361" i="16"/>
  <c r="T361" i="16" s="1"/>
  <c r="N361" i="16"/>
  <c r="M361" i="16"/>
  <c r="L361" i="16"/>
  <c r="S361" i="16" s="1"/>
  <c r="J361" i="16"/>
  <c r="R361" i="16" s="1"/>
  <c r="G88" i="16"/>
  <c r="N88" i="16"/>
  <c r="O88" i="16"/>
  <c r="T88" i="16" s="1"/>
  <c r="M88" i="16"/>
  <c r="L88" i="16"/>
  <c r="S88" i="16" s="1"/>
  <c r="J88" i="16"/>
  <c r="R88" i="16" s="1"/>
  <c r="O496" i="16"/>
  <c r="T496" i="16" s="1"/>
  <c r="N496" i="16"/>
  <c r="M496" i="16"/>
  <c r="L496" i="16"/>
  <c r="S496" i="16" s="1"/>
  <c r="J496" i="16"/>
  <c r="R496" i="16" s="1"/>
  <c r="G365" i="16"/>
  <c r="N365" i="16"/>
  <c r="O365" i="16"/>
  <c r="T365" i="16" s="1"/>
  <c r="M365" i="16"/>
  <c r="L365" i="16"/>
  <c r="S365" i="16" s="1"/>
  <c r="J365" i="16"/>
  <c r="R365" i="16" s="1"/>
  <c r="O256" i="16"/>
  <c r="T256" i="16" s="1"/>
  <c r="N256" i="16"/>
  <c r="M256" i="16"/>
  <c r="L256" i="16"/>
  <c r="S256" i="16" s="1"/>
  <c r="J256" i="16"/>
  <c r="R256" i="16" s="1"/>
  <c r="G160" i="16"/>
  <c r="O160" i="16"/>
  <c r="T160" i="16" s="1"/>
  <c r="N160" i="16"/>
  <c r="L160" i="16"/>
  <c r="S160" i="16" s="1"/>
  <c r="M160" i="16"/>
  <c r="J160" i="16"/>
  <c r="R160" i="16" s="1"/>
  <c r="O551" i="16"/>
  <c r="T551" i="16" s="1"/>
  <c r="N551" i="16"/>
  <c r="M551" i="16"/>
  <c r="L551" i="16"/>
  <c r="S551" i="16" s="1"/>
  <c r="J551" i="16"/>
  <c r="R551" i="16" s="1"/>
  <c r="G527" i="16"/>
  <c r="O527" i="16"/>
  <c r="T527" i="16" s="1"/>
  <c r="N527" i="16"/>
  <c r="L527" i="16"/>
  <c r="S527" i="16" s="1"/>
  <c r="J527" i="16"/>
  <c r="R527" i="16" s="1"/>
  <c r="O353" i="16"/>
  <c r="T353" i="16" s="1"/>
  <c r="N353" i="16"/>
  <c r="M353" i="16"/>
  <c r="L353" i="16"/>
  <c r="S353" i="16" s="1"/>
  <c r="J353" i="16"/>
  <c r="R353" i="16" s="1"/>
  <c r="G230" i="16"/>
  <c r="O230" i="16"/>
  <c r="T230" i="16" s="1"/>
  <c r="N230" i="16"/>
  <c r="M230" i="16"/>
  <c r="L230" i="16"/>
  <c r="S230" i="16" s="1"/>
  <c r="J230" i="16"/>
  <c r="R230" i="16" s="1"/>
  <c r="O108" i="16"/>
  <c r="T108" i="16" s="1"/>
  <c r="N108" i="16"/>
  <c r="M108" i="16"/>
  <c r="L108" i="16"/>
  <c r="S108" i="16" s="1"/>
  <c r="J108" i="16"/>
  <c r="R108" i="16" s="1"/>
  <c r="G558" i="16"/>
  <c r="N558" i="16"/>
  <c r="M558" i="16"/>
  <c r="L558" i="16"/>
  <c r="S558" i="16" s="1"/>
  <c r="O558" i="16"/>
  <c r="T558" i="16" s="1"/>
  <c r="J558" i="16"/>
  <c r="R558" i="16" s="1"/>
  <c r="O507" i="16"/>
  <c r="T507" i="16" s="1"/>
  <c r="N507" i="16"/>
  <c r="M507" i="16"/>
  <c r="L507" i="16"/>
  <c r="S507" i="16" s="1"/>
  <c r="J507" i="16"/>
  <c r="R507" i="16" s="1"/>
  <c r="G511" i="16"/>
  <c r="O511" i="16"/>
  <c r="T511" i="16" s="1"/>
  <c r="N511" i="16"/>
  <c r="M511" i="16"/>
  <c r="L511" i="16"/>
  <c r="S511" i="16" s="1"/>
  <c r="J511" i="16"/>
  <c r="R511" i="16" s="1"/>
  <c r="O416" i="16"/>
  <c r="T416" i="16" s="1"/>
  <c r="N416" i="16"/>
  <c r="M416" i="16"/>
  <c r="L416" i="16"/>
  <c r="S416" i="16" s="1"/>
  <c r="J416" i="16"/>
  <c r="R416" i="16" s="1"/>
  <c r="G498" i="16"/>
  <c r="O498" i="16"/>
  <c r="T498" i="16" s="1"/>
  <c r="N498" i="16"/>
  <c r="M498" i="16"/>
  <c r="L498" i="16"/>
  <c r="S498" i="16" s="1"/>
  <c r="J498" i="16"/>
  <c r="R498" i="16" s="1"/>
  <c r="O517" i="16"/>
  <c r="T517" i="16" s="1"/>
  <c r="N517" i="16"/>
  <c r="M517" i="16"/>
  <c r="L517" i="16"/>
  <c r="S517" i="16" s="1"/>
  <c r="J517" i="16"/>
  <c r="R517" i="16" s="1"/>
  <c r="G292" i="16"/>
  <c r="N292" i="16"/>
  <c r="O292" i="16"/>
  <c r="T292" i="16" s="1"/>
  <c r="M292" i="16"/>
  <c r="L292" i="16"/>
  <c r="S292" i="16" s="1"/>
  <c r="J292" i="16"/>
  <c r="R292" i="16" s="1"/>
  <c r="O373" i="16"/>
  <c r="T373" i="16" s="1"/>
  <c r="N373" i="16"/>
  <c r="M373" i="16"/>
  <c r="L373" i="16"/>
  <c r="S373" i="16" s="1"/>
  <c r="J373" i="16"/>
  <c r="R373" i="16" s="1"/>
  <c r="G254" i="16"/>
  <c r="N254" i="16"/>
  <c r="M254" i="16"/>
  <c r="O254" i="16"/>
  <c r="T254" i="16" s="1"/>
  <c r="L254" i="16"/>
  <c r="S254" i="16" s="1"/>
  <c r="J254" i="16"/>
  <c r="R254" i="16" s="1"/>
  <c r="O576" i="16"/>
  <c r="T576" i="16" s="1"/>
  <c r="N576" i="16"/>
  <c r="M576" i="16"/>
  <c r="L576" i="16"/>
  <c r="S576" i="16" s="1"/>
  <c r="J576" i="16"/>
  <c r="R576" i="16" s="1"/>
  <c r="G144" i="16"/>
  <c r="O144" i="16"/>
  <c r="T144" i="16" s="1"/>
  <c r="N144" i="16"/>
  <c r="M144" i="16"/>
  <c r="L144" i="16"/>
  <c r="S144" i="16" s="1"/>
  <c r="J144" i="16"/>
  <c r="R144" i="16" s="1"/>
  <c r="O128" i="16"/>
  <c r="T128" i="16" s="1"/>
  <c r="N128" i="16"/>
  <c r="M128" i="16"/>
  <c r="L128" i="16"/>
  <c r="S128" i="16" s="1"/>
  <c r="J128" i="16"/>
  <c r="R128" i="16" s="1"/>
  <c r="O184" i="16"/>
  <c r="T184" i="16" s="1"/>
  <c r="N184" i="16"/>
  <c r="M184" i="16"/>
  <c r="L184" i="16"/>
  <c r="S184" i="16" s="1"/>
  <c r="J184" i="16"/>
  <c r="R184" i="16" s="1"/>
  <c r="O219" i="16"/>
  <c r="T219" i="16" s="1"/>
  <c r="N219" i="16"/>
  <c r="M219" i="16"/>
  <c r="L219" i="16"/>
  <c r="S219" i="16" s="1"/>
  <c r="J219" i="16"/>
  <c r="R219" i="16" s="1"/>
  <c r="G395" i="16"/>
  <c r="O395" i="16"/>
  <c r="T395" i="16" s="1"/>
  <c r="N395" i="16"/>
  <c r="M395" i="16"/>
  <c r="L395" i="16"/>
  <c r="S395" i="16" s="1"/>
  <c r="K395" i="16"/>
  <c r="Q395" i="16" s="1"/>
  <c r="J395" i="16"/>
  <c r="R395" i="16" s="1"/>
  <c r="O46" i="16"/>
  <c r="T46" i="16" s="1"/>
  <c r="N46" i="16"/>
  <c r="M46" i="16"/>
  <c r="L46" i="16"/>
  <c r="S46" i="16" s="1"/>
  <c r="J46" i="16"/>
  <c r="R46" i="16" s="1"/>
  <c r="N482" i="16"/>
  <c r="M482" i="16"/>
  <c r="L482" i="16"/>
  <c r="S482" i="16" s="1"/>
  <c r="K482" i="16"/>
  <c r="Q482" i="16" s="1"/>
  <c r="J482" i="16"/>
  <c r="R482" i="16" s="1"/>
  <c r="O18" i="16"/>
  <c r="T18" i="16" s="1"/>
  <c r="N18" i="16"/>
  <c r="M18" i="16"/>
  <c r="L18" i="16"/>
  <c r="S18" i="16" s="1"/>
  <c r="J18" i="16"/>
  <c r="R18" i="16" s="1"/>
  <c r="G244" i="16"/>
  <c r="O244" i="16"/>
  <c r="T244" i="16" s="1"/>
  <c r="N244" i="16"/>
  <c r="M244" i="16"/>
  <c r="L244" i="16"/>
  <c r="S244" i="16" s="1"/>
  <c r="K244" i="16"/>
  <c r="Q244" i="16" s="1"/>
  <c r="J244" i="16"/>
  <c r="R244" i="16" s="1"/>
  <c r="O347" i="16"/>
  <c r="T347" i="16" s="1"/>
  <c r="N347" i="16"/>
  <c r="M347" i="16"/>
  <c r="L347" i="16"/>
  <c r="S347" i="16" s="1"/>
  <c r="J347" i="16"/>
  <c r="R347" i="16" s="1"/>
  <c r="O415" i="16"/>
  <c r="T415" i="16" s="1"/>
  <c r="N415" i="16"/>
  <c r="M415" i="16"/>
  <c r="L415" i="16"/>
  <c r="S415" i="16" s="1"/>
  <c r="K415" i="16"/>
  <c r="Q415" i="16" s="1"/>
  <c r="J415" i="16"/>
  <c r="R415" i="16" s="1"/>
  <c r="O354" i="16"/>
  <c r="T354" i="16" s="1"/>
  <c r="N354" i="16"/>
  <c r="M354" i="16"/>
  <c r="L354" i="16"/>
  <c r="S354" i="16" s="1"/>
  <c r="J354" i="16"/>
  <c r="R354" i="16" s="1"/>
  <c r="G53" i="16"/>
  <c r="O53" i="16"/>
  <c r="T53" i="16" s="1"/>
  <c r="N53" i="16"/>
  <c r="M53" i="16"/>
  <c r="L53" i="16"/>
  <c r="S53" i="16" s="1"/>
  <c r="K53" i="16"/>
  <c r="Q53" i="16" s="1"/>
  <c r="J53" i="16"/>
  <c r="R53" i="16" s="1"/>
  <c r="O238" i="16"/>
  <c r="T238" i="16" s="1"/>
  <c r="N238" i="16"/>
  <c r="M238" i="16"/>
  <c r="L238" i="16"/>
  <c r="S238" i="16" s="1"/>
  <c r="J238" i="16"/>
  <c r="R238" i="16" s="1"/>
  <c r="N225" i="16"/>
  <c r="O225" i="16"/>
  <c r="T225" i="16" s="1"/>
  <c r="M225" i="16"/>
  <c r="L225" i="16"/>
  <c r="S225" i="16" s="1"/>
  <c r="K225" i="16"/>
  <c r="Q225" i="16" s="1"/>
  <c r="J225" i="16"/>
  <c r="R225" i="16" s="1"/>
  <c r="O481" i="16"/>
  <c r="T481" i="16" s="1"/>
  <c r="N481" i="16"/>
  <c r="M481" i="16"/>
  <c r="L481" i="16"/>
  <c r="S481" i="16" s="1"/>
  <c r="J481" i="16"/>
  <c r="R481" i="16" s="1"/>
  <c r="G10" i="16"/>
  <c r="O10" i="16"/>
  <c r="T10" i="16" s="1"/>
  <c r="N10" i="16"/>
  <c r="M10" i="16"/>
  <c r="L10" i="16"/>
  <c r="S10" i="16" s="1"/>
  <c r="K10" i="16"/>
  <c r="Q10" i="16" s="1"/>
  <c r="V10" i="16" s="1"/>
  <c r="J10" i="16"/>
  <c r="R10" i="16" s="1"/>
  <c r="O549" i="16"/>
  <c r="T549" i="16" s="1"/>
  <c r="N549" i="16"/>
  <c r="M549" i="16"/>
  <c r="L549" i="16"/>
  <c r="S549" i="16" s="1"/>
  <c r="J549" i="16"/>
  <c r="R549" i="16" s="1"/>
  <c r="O388" i="16"/>
  <c r="T388" i="16" s="1"/>
  <c r="N388" i="16"/>
  <c r="M388" i="16"/>
  <c r="L388" i="16"/>
  <c r="S388" i="16" s="1"/>
  <c r="K388" i="16"/>
  <c r="Q388" i="16" s="1"/>
  <c r="J388" i="16"/>
  <c r="R388" i="16" s="1"/>
  <c r="O250" i="16"/>
  <c r="T250" i="16" s="1"/>
  <c r="N250" i="16"/>
  <c r="M250" i="16"/>
  <c r="L250" i="16"/>
  <c r="S250" i="16" s="1"/>
  <c r="J250" i="16"/>
  <c r="R250" i="16" s="1"/>
  <c r="G93" i="16"/>
  <c r="O93" i="16"/>
  <c r="T93" i="16" s="1"/>
  <c r="N93" i="16"/>
  <c r="M93" i="16"/>
  <c r="L93" i="16"/>
  <c r="S93" i="16" s="1"/>
  <c r="K93" i="16"/>
  <c r="Q93" i="16" s="1"/>
  <c r="J93" i="16"/>
  <c r="R93" i="16" s="1"/>
  <c r="O337" i="16"/>
  <c r="T337" i="16" s="1"/>
  <c r="N337" i="16"/>
  <c r="M337" i="16"/>
  <c r="L337" i="16"/>
  <c r="S337" i="16" s="1"/>
  <c r="K337" i="16"/>
  <c r="Q337" i="16" s="1"/>
  <c r="J337" i="16"/>
  <c r="R337" i="16" s="1"/>
  <c r="N485" i="16"/>
  <c r="M485" i="16"/>
  <c r="L485" i="16"/>
  <c r="S485" i="16" s="1"/>
  <c r="O485" i="16"/>
  <c r="T485" i="16" s="1"/>
  <c r="K485" i="16"/>
  <c r="Q485" i="16" s="1"/>
  <c r="J485" i="16"/>
  <c r="R485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72" i="16"/>
  <c r="O72" i="16"/>
  <c r="T72" i="16" s="1"/>
  <c r="N72" i="16"/>
  <c r="M72" i="16"/>
  <c r="L72" i="16"/>
  <c r="S72" i="16" s="1"/>
  <c r="K72" i="16"/>
  <c r="Q72" i="16" s="1"/>
  <c r="J72" i="16"/>
  <c r="R72" i="16" s="1"/>
  <c r="O553" i="16"/>
  <c r="T553" i="16" s="1"/>
  <c r="N553" i="16"/>
  <c r="M553" i="16"/>
  <c r="L553" i="16"/>
  <c r="S553" i="16" s="1"/>
  <c r="K553" i="16"/>
  <c r="Q553" i="16" s="1"/>
  <c r="J553" i="16"/>
  <c r="R553" i="16" s="1"/>
  <c r="O262" i="16"/>
  <c r="T262" i="16" s="1"/>
  <c r="N262" i="16"/>
  <c r="M262" i="16"/>
  <c r="L262" i="16"/>
  <c r="S262" i="16" s="1"/>
  <c r="K262" i="16"/>
  <c r="Q262" i="16" s="1"/>
  <c r="J262" i="16"/>
  <c r="R262" i="16" s="1"/>
  <c r="O282" i="16"/>
  <c r="T282" i="16" s="1"/>
  <c r="N282" i="16"/>
  <c r="M282" i="16"/>
  <c r="L282" i="16"/>
  <c r="S282" i="16" s="1"/>
  <c r="K282" i="16"/>
  <c r="Q282" i="16" s="1"/>
  <c r="J282" i="16"/>
  <c r="R282" i="16" s="1"/>
  <c r="G562" i="16"/>
  <c r="O562" i="16"/>
  <c r="T562" i="16" s="1"/>
  <c r="N562" i="16"/>
  <c r="M562" i="16"/>
  <c r="L562" i="16"/>
  <c r="S562" i="16" s="1"/>
  <c r="K562" i="16"/>
  <c r="Q562" i="16" s="1"/>
  <c r="J562" i="16"/>
  <c r="R562" i="16" s="1"/>
  <c r="O102" i="16"/>
  <c r="T102" i="16" s="1"/>
  <c r="N102" i="16"/>
  <c r="M102" i="16"/>
  <c r="L102" i="16"/>
  <c r="S102" i="16" s="1"/>
  <c r="K102" i="16"/>
  <c r="Q102" i="16" s="1"/>
  <c r="J102" i="16"/>
  <c r="R102" i="16" s="1"/>
  <c r="N400" i="16"/>
  <c r="M400" i="16"/>
  <c r="O400" i="16"/>
  <c r="T400" i="16" s="1"/>
  <c r="L400" i="16"/>
  <c r="S400" i="16" s="1"/>
  <c r="K400" i="16"/>
  <c r="Q400" i="16" s="1"/>
  <c r="J400" i="16"/>
  <c r="R400" i="16" s="1"/>
  <c r="O497" i="16"/>
  <c r="T497" i="16" s="1"/>
  <c r="N497" i="16"/>
  <c r="M497" i="16"/>
  <c r="L497" i="16"/>
  <c r="S497" i="16" s="1"/>
  <c r="K497" i="16"/>
  <c r="Q497" i="16" s="1"/>
  <c r="J497" i="16"/>
  <c r="R497" i="16" s="1"/>
  <c r="O316" i="16"/>
  <c r="T316" i="16" s="1"/>
  <c r="N316" i="16"/>
  <c r="M316" i="16"/>
  <c r="L316" i="16"/>
  <c r="S316" i="16" s="1"/>
  <c r="K316" i="16"/>
  <c r="Q316" i="16" s="1"/>
  <c r="J316" i="16"/>
  <c r="R316" i="16" s="1"/>
  <c r="O451" i="16"/>
  <c r="T451" i="16" s="1"/>
  <c r="N451" i="16"/>
  <c r="M451" i="16"/>
  <c r="L451" i="16"/>
  <c r="S451" i="16" s="1"/>
  <c r="K451" i="16"/>
  <c r="Q451" i="16" s="1"/>
  <c r="J451" i="16"/>
  <c r="R451" i="16" s="1"/>
  <c r="O36" i="16"/>
  <c r="T36" i="16" s="1"/>
  <c r="N36" i="16"/>
  <c r="M36" i="16"/>
  <c r="L36" i="16"/>
  <c r="S36" i="16" s="1"/>
  <c r="K36" i="16"/>
  <c r="Q36" i="16" s="1"/>
  <c r="J36" i="16"/>
  <c r="R36" i="16" s="1"/>
  <c r="G453" i="16"/>
  <c r="O453" i="16"/>
  <c r="T453" i="16" s="1"/>
  <c r="N453" i="16"/>
  <c r="M453" i="16"/>
  <c r="L453" i="16"/>
  <c r="S453" i="16" s="1"/>
  <c r="K453" i="16"/>
  <c r="Q453" i="16" s="1"/>
  <c r="J453" i="16"/>
  <c r="R453" i="16" s="1"/>
  <c r="O295" i="16"/>
  <c r="T295" i="16" s="1"/>
  <c r="N295" i="16"/>
  <c r="M295" i="16"/>
  <c r="L295" i="16"/>
  <c r="S295" i="16" s="1"/>
  <c r="K295" i="16"/>
  <c r="Q295" i="16" s="1"/>
  <c r="J295" i="16"/>
  <c r="R295" i="16" s="1"/>
  <c r="N375" i="16"/>
  <c r="M375" i="16"/>
  <c r="L375" i="16"/>
  <c r="S375" i="16" s="1"/>
  <c r="O375" i="16"/>
  <c r="T375" i="16" s="1"/>
  <c r="K375" i="16"/>
  <c r="Q375" i="16" s="1"/>
  <c r="J375" i="16"/>
  <c r="R375" i="16" s="1"/>
  <c r="O411" i="16"/>
  <c r="T411" i="16" s="1"/>
  <c r="N411" i="16"/>
  <c r="M411" i="16"/>
  <c r="L411" i="16"/>
  <c r="S411" i="16" s="1"/>
  <c r="K411" i="16"/>
  <c r="Q411" i="16" s="1"/>
  <c r="J411" i="16"/>
  <c r="R411" i="16" s="1"/>
  <c r="G170" i="16"/>
  <c r="O170" i="16"/>
  <c r="T170" i="16" s="1"/>
  <c r="N170" i="16"/>
  <c r="M170" i="16"/>
  <c r="L170" i="16"/>
  <c r="S170" i="16" s="1"/>
  <c r="K170" i="16"/>
  <c r="Q170" i="16" s="1"/>
  <c r="J170" i="16"/>
  <c r="R170" i="16" s="1"/>
  <c r="O582" i="16"/>
  <c r="T582" i="16" s="1"/>
  <c r="N582" i="16"/>
  <c r="M582" i="16"/>
  <c r="L582" i="16"/>
  <c r="S582" i="16" s="1"/>
  <c r="K582" i="16"/>
  <c r="Q582" i="16" s="1"/>
  <c r="J582" i="16"/>
  <c r="R582" i="16" s="1"/>
  <c r="O390" i="16"/>
  <c r="T390" i="16" s="1"/>
  <c r="N390" i="16"/>
  <c r="M390" i="16"/>
  <c r="L390" i="16"/>
  <c r="S390" i="16" s="1"/>
  <c r="K390" i="16"/>
  <c r="Q390" i="16" s="1"/>
  <c r="J390" i="16"/>
  <c r="R390" i="16" s="1"/>
  <c r="O117" i="16"/>
  <c r="T117" i="16" s="1"/>
  <c r="N117" i="16"/>
  <c r="M117" i="16"/>
  <c r="L117" i="16"/>
  <c r="S117" i="16" s="1"/>
  <c r="K117" i="16"/>
  <c r="Q117" i="16" s="1"/>
  <c r="J117" i="16"/>
  <c r="R117" i="16" s="1"/>
  <c r="G458" i="16"/>
  <c r="O458" i="16"/>
  <c r="T458" i="16" s="1"/>
  <c r="N458" i="16"/>
  <c r="M458" i="16"/>
  <c r="L458" i="16"/>
  <c r="S458" i="16" s="1"/>
  <c r="K458" i="16"/>
  <c r="Q458" i="16" s="1"/>
  <c r="J458" i="16"/>
  <c r="R458" i="16" s="1"/>
  <c r="O249" i="16"/>
  <c r="T249" i="16" s="1"/>
  <c r="N249" i="16"/>
  <c r="M249" i="16"/>
  <c r="L249" i="16"/>
  <c r="S249" i="16" s="1"/>
  <c r="K249" i="16"/>
  <c r="Q249" i="16" s="1"/>
  <c r="J249" i="16"/>
  <c r="R249" i="16" s="1"/>
  <c r="N228" i="16"/>
  <c r="O228" i="16"/>
  <c r="T228" i="16" s="1"/>
  <c r="M228" i="16"/>
  <c r="L228" i="16"/>
  <c r="S228" i="16" s="1"/>
  <c r="K228" i="16"/>
  <c r="Q228" i="16" s="1"/>
  <c r="J228" i="16"/>
  <c r="R228" i="16" s="1"/>
  <c r="O277" i="16"/>
  <c r="T277" i="16" s="1"/>
  <c r="N277" i="16"/>
  <c r="M277" i="16"/>
  <c r="L277" i="16"/>
  <c r="S277" i="16" s="1"/>
  <c r="K277" i="16"/>
  <c r="Q277" i="16" s="1"/>
  <c r="J277" i="16"/>
  <c r="R277" i="16" s="1"/>
  <c r="G118" i="16"/>
  <c r="O118" i="16"/>
  <c r="T118" i="16" s="1"/>
  <c r="N118" i="16"/>
  <c r="M118" i="16"/>
  <c r="L118" i="16"/>
  <c r="S118" i="16" s="1"/>
  <c r="K118" i="16"/>
  <c r="Q118" i="16" s="1"/>
  <c r="J118" i="16"/>
  <c r="R118" i="16" s="1"/>
  <c r="O492" i="16"/>
  <c r="T492" i="16" s="1"/>
  <c r="N492" i="16"/>
  <c r="M492" i="16"/>
  <c r="L492" i="16"/>
  <c r="S492" i="16" s="1"/>
  <c r="K492" i="16"/>
  <c r="Q492" i="16" s="1"/>
  <c r="J492" i="16"/>
  <c r="R492" i="16" s="1"/>
  <c r="O25" i="16"/>
  <c r="T25" i="16" s="1"/>
  <c r="N25" i="16"/>
  <c r="M25" i="16"/>
  <c r="L25" i="16"/>
  <c r="S25" i="16" s="1"/>
  <c r="K25" i="16"/>
  <c r="Q25" i="16" s="1"/>
  <c r="J25" i="16"/>
  <c r="R25" i="16" s="1"/>
  <c r="O414" i="16"/>
  <c r="T414" i="16" s="1"/>
  <c r="M414" i="16"/>
  <c r="L414" i="16"/>
  <c r="S414" i="16" s="1"/>
  <c r="K414" i="16"/>
  <c r="Q414" i="16" s="1"/>
  <c r="N414" i="16"/>
  <c r="J414" i="16"/>
  <c r="R414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463" i="16"/>
  <c r="T463" i="16" s="1"/>
  <c r="N463" i="16"/>
  <c r="M463" i="16"/>
  <c r="L463" i="16"/>
  <c r="S463" i="16" s="1"/>
  <c r="K463" i="16"/>
  <c r="Q463" i="16" s="1"/>
  <c r="J463" i="16"/>
  <c r="R463" i="16" s="1"/>
  <c r="N21" i="16"/>
  <c r="M21" i="16"/>
  <c r="L21" i="16"/>
  <c r="S21" i="16" s="1"/>
  <c r="O21" i="16"/>
  <c r="T21" i="16" s="1"/>
  <c r="K21" i="16"/>
  <c r="Q21" i="16" s="1"/>
  <c r="J21" i="16"/>
  <c r="R21" i="16" s="1"/>
  <c r="O510" i="16"/>
  <c r="T510" i="16" s="1"/>
  <c r="M510" i="16"/>
  <c r="L510" i="16"/>
  <c r="S510" i="16" s="1"/>
  <c r="N510" i="16"/>
  <c r="K510" i="16"/>
  <c r="Q510" i="16" s="1"/>
  <c r="J510" i="16"/>
  <c r="R510" i="16" s="1"/>
  <c r="G29" i="16"/>
  <c r="O29" i="16"/>
  <c r="T29" i="16" s="1"/>
  <c r="N29" i="16"/>
  <c r="M29" i="16"/>
  <c r="L29" i="16"/>
  <c r="S29" i="16" s="1"/>
  <c r="K29" i="16"/>
  <c r="Q29" i="16" s="1"/>
  <c r="J29" i="16"/>
  <c r="R29" i="16" s="1"/>
  <c r="O472" i="16"/>
  <c r="T472" i="16" s="1"/>
  <c r="N472" i="16"/>
  <c r="M472" i="16"/>
  <c r="L472" i="16"/>
  <c r="S472" i="16" s="1"/>
  <c r="K472" i="16"/>
  <c r="Q472" i="16" s="1"/>
  <c r="J472" i="16"/>
  <c r="R472" i="16" s="1"/>
  <c r="G382" i="16"/>
  <c r="H172" i="16"/>
  <c r="H249" i="16"/>
  <c r="P249" i="16" s="1"/>
  <c r="H251" i="16"/>
  <c r="H492" i="16"/>
  <c r="H566" i="16"/>
  <c r="H463" i="16"/>
  <c r="H98" i="16"/>
  <c r="H472" i="16"/>
  <c r="I209" i="16"/>
  <c r="I106" i="16"/>
  <c r="K209" i="16"/>
  <c r="Q209" i="16" s="1"/>
  <c r="K163" i="16"/>
  <c r="Q163" i="16" s="1"/>
  <c r="K149" i="16"/>
  <c r="Q149" i="16" s="1"/>
  <c r="K432" i="16"/>
  <c r="Q432" i="16" s="1"/>
  <c r="K479" i="16"/>
  <c r="Q479" i="16" s="1"/>
  <c r="K557" i="16"/>
  <c r="Q557" i="16" s="1"/>
  <c r="K198" i="16"/>
  <c r="Q198" i="16" s="1"/>
  <c r="K156" i="16"/>
  <c r="Q156" i="16" s="1"/>
  <c r="K30" i="16"/>
  <c r="Q30" i="16" s="1"/>
  <c r="K361" i="16"/>
  <c r="Q361" i="16" s="1"/>
  <c r="K496" i="16"/>
  <c r="Q496" i="16" s="1"/>
  <c r="K256" i="16"/>
  <c r="Q256" i="16" s="1"/>
  <c r="K551" i="16"/>
  <c r="Q551" i="16" s="1"/>
  <c r="K353" i="16"/>
  <c r="Q353" i="16" s="1"/>
  <c r="K108" i="16"/>
  <c r="Q108" i="16" s="1"/>
  <c r="K507" i="16"/>
  <c r="Q507" i="16" s="1"/>
  <c r="K416" i="16"/>
  <c r="Q416" i="16" s="1"/>
  <c r="K517" i="16"/>
  <c r="Q517" i="16" s="1"/>
  <c r="K373" i="16"/>
  <c r="Q373" i="16" s="1"/>
  <c r="K576" i="16"/>
  <c r="Q576" i="16" s="1"/>
  <c r="K128" i="16"/>
  <c r="Q128" i="16" s="1"/>
  <c r="K219" i="16"/>
  <c r="Q219" i="16" s="1"/>
  <c r="K39" i="16"/>
  <c r="Q39" i="16" s="1"/>
  <c r="K354" i="16"/>
  <c r="Q354" i="16" s="1"/>
  <c r="K84" i="16"/>
  <c r="Q84" i="16" s="1"/>
  <c r="K250" i="16"/>
  <c r="Q250" i="16" s="1"/>
  <c r="K207" i="16"/>
  <c r="Q207" i="16" s="1"/>
  <c r="K469" i="16"/>
  <c r="Q469" i="16" s="1"/>
  <c r="K490" i="16"/>
  <c r="Q490" i="16" s="1"/>
  <c r="K539" i="16"/>
  <c r="Q539" i="16" s="1"/>
  <c r="K224" i="16"/>
  <c r="Q224" i="16" s="1"/>
  <c r="K309" i="16"/>
  <c r="Q309" i="16" s="1"/>
  <c r="K524" i="16"/>
  <c r="Q524" i="16" s="1"/>
  <c r="K192" i="16"/>
  <c r="Q192" i="16" s="1"/>
  <c r="K368" i="16"/>
  <c r="Q368" i="16" s="1"/>
  <c r="L464" i="16"/>
  <c r="S464" i="16" s="1"/>
  <c r="L568" i="16"/>
  <c r="S568" i="16" s="1"/>
  <c r="L302" i="16"/>
  <c r="S302" i="16" s="1"/>
  <c r="L402" i="16"/>
  <c r="S402" i="16" s="1"/>
  <c r="L245" i="16"/>
  <c r="S245" i="16" s="1"/>
  <c r="L67" i="16"/>
  <c r="S67" i="16" s="1"/>
  <c r="L210" i="16"/>
  <c r="S210" i="16" s="1"/>
  <c r="L349" i="16"/>
  <c r="S349" i="16" s="1"/>
  <c r="L202" i="16"/>
  <c r="S202" i="16" s="1"/>
  <c r="N428" i="16"/>
  <c r="N65" i="16"/>
  <c r="O482" i="16"/>
  <c r="T482" i="16" s="1"/>
  <c r="V207" i="16" l="1"/>
  <c r="V428" i="16"/>
  <c r="V565" i="16"/>
  <c r="V160" i="16"/>
  <c r="V3" i="16"/>
  <c r="V200" i="16"/>
  <c r="V189" i="16"/>
  <c r="V110" i="16"/>
  <c r="V180" i="16"/>
  <c r="V584" i="16"/>
  <c r="V473" i="16"/>
  <c r="V507" i="16"/>
  <c r="V559" i="16"/>
  <c r="V192" i="16"/>
  <c r="V188" i="16"/>
  <c r="V46" i="16"/>
  <c r="V39" i="16"/>
  <c r="V562" i="16"/>
  <c r="V106" i="16"/>
  <c r="V45" i="16"/>
  <c r="V248" i="16"/>
  <c r="V304" i="16"/>
  <c r="V402" i="16"/>
  <c r="V139" i="16"/>
  <c r="V19" i="16"/>
  <c r="V166" i="16"/>
  <c r="V502" i="16"/>
  <c r="V65" i="16"/>
  <c r="V258" i="16"/>
  <c r="V238" i="16"/>
  <c r="V527" i="16"/>
  <c r="V88" i="16"/>
  <c r="V419" i="16"/>
  <c r="V490" i="16"/>
  <c r="V128" i="16"/>
  <c r="V209" i="16"/>
  <c r="V375" i="16"/>
  <c r="V93" i="16"/>
  <c r="V486" i="16"/>
  <c r="V462" i="16"/>
  <c r="V512" i="16"/>
  <c r="V317" i="16"/>
  <c r="V305" i="16"/>
  <c r="V477" i="16"/>
  <c r="V579" i="16"/>
  <c r="V564" i="16"/>
  <c r="V581" i="16"/>
  <c r="V125" i="16"/>
  <c r="V8" i="16"/>
  <c r="V550" i="16"/>
  <c r="V310" i="16"/>
  <c r="V570" i="16"/>
  <c r="V410" i="16"/>
  <c r="V173" i="16"/>
  <c r="V276" i="16"/>
  <c r="V197" i="16"/>
  <c r="V113" i="16"/>
  <c r="V521" i="16"/>
  <c r="V23" i="16"/>
  <c r="V359" i="16"/>
  <c r="V135" i="16"/>
  <c r="V89" i="16"/>
  <c r="V86" i="16"/>
  <c r="V299" i="16"/>
  <c r="V465" i="16"/>
  <c r="V367" i="16"/>
  <c r="V241" i="16"/>
  <c r="V425" i="16"/>
  <c r="V235" i="16"/>
  <c r="V397" i="16"/>
  <c r="V370" i="16"/>
  <c r="V345" i="16"/>
  <c r="P562" i="16"/>
  <c r="V228" i="16"/>
  <c r="V400" i="16"/>
  <c r="V184" i="16"/>
  <c r="V391" i="16"/>
  <c r="V215" i="16"/>
  <c r="V555" i="16"/>
  <c r="V449" i="16"/>
  <c r="V422" i="16"/>
  <c r="V201" i="16"/>
  <c r="V38" i="16"/>
  <c r="V291" i="16"/>
  <c r="V81" i="16"/>
  <c r="V312" i="16"/>
  <c r="V424" i="16"/>
  <c r="V519" i="16"/>
  <c r="V104" i="16"/>
  <c r="V146" i="16"/>
  <c r="V91" i="16"/>
  <c r="V347" i="16"/>
  <c r="V365" i="16"/>
  <c r="V491" i="16"/>
  <c r="V511" i="16"/>
  <c r="V368" i="16"/>
  <c r="V134" i="16"/>
  <c r="V66" i="16"/>
  <c r="V202" i="16"/>
  <c r="V566" i="16"/>
  <c r="V484" i="16"/>
  <c r="V195" i="16"/>
  <c r="V143" i="16"/>
  <c r="V516" i="16"/>
  <c r="V183" i="16"/>
  <c r="V281" i="16"/>
  <c r="V322" i="16"/>
  <c r="V211" i="16"/>
  <c r="V217" i="16"/>
  <c r="V313" i="16"/>
  <c r="V229" i="16"/>
  <c r="V213" i="16"/>
  <c r="V73" i="16"/>
  <c r="V203" i="16"/>
  <c r="V495" i="16"/>
  <c r="V175" i="16"/>
  <c r="V222" i="16"/>
  <c r="V544" i="16"/>
  <c r="V405" i="16"/>
  <c r="V87" i="16"/>
  <c r="V577" i="16"/>
  <c r="V303" i="16"/>
  <c r="V85" i="16"/>
  <c r="V403" i="16"/>
  <c r="V129" i="16"/>
  <c r="V97" i="16"/>
  <c r="V242" i="16"/>
  <c r="V445" i="16"/>
  <c r="V70" i="16"/>
  <c r="V320" i="16"/>
  <c r="V540" i="16"/>
  <c r="V306" i="16"/>
  <c r="V296" i="16"/>
  <c r="V4" i="16"/>
  <c r="V461" i="16"/>
  <c r="V190" i="16"/>
  <c r="V115" i="16"/>
  <c r="V286" i="16"/>
  <c r="V56" i="16"/>
  <c r="V90" i="16"/>
  <c r="V157" i="16"/>
  <c r="V580" i="16"/>
  <c r="V48" i="16"/>
  <c r="V42" i="16"/>
  <c r="V458" i="16"/>
  <c r="V117" i="16"/>
  <c r="V451" i="16"/>
  <c r="V262" i="16"/>
  <c r="V250" i="16"/>
  <c r="V225" i="16"/>
  <c r="V415" i="16"/>
  <c r="V219" i="16"/>
  <c r="V498" i="16"/>
  <c r="V256" i="16"/>
  <c r="V557" i="16"/>
  <c r="V432" i="16"/>
  <c r="V448" i="16"/>
  <c r="V399" i="16"/>
  <c r="V469" i="16"/>
  <c r="V35" i="16"/>
  <c r="V63" i="16"/>
  <c r="V426" i="16"/>
  <c r="V443" i="16"/>
  <c r="V444" i="16"/>
  <c r="V515" i="16"/>
  <c r="V488" i="16"/>
  <c r="V431" i="16"/>
  <c r="V331" i="16"/>
  <c r="V136" i="16"/>
  <c r="V221" i="16"/>
  <c r="V141" i="16"/>
  <c r="V534" i="16"/>
  <c r="V260" i="16"/>
  <c r="V243" i="16"/>
  <c r="V503" i="16"/>
  <c r="V131" i="16"/>
  <c r="V336" i="16"/>
  <c r="V489" i="16"/>
  <c r="V510" i="16"/>
  <c r="V414" i="16"/>
  <c r="V390" i="16"/>
  <c r="V36" i="16"/>
  <c r="V553" i="16"/>
  <c r="V388" i="16"/>
  <c r="V481" i="16"/>
  <c r="V354" i="16"/>
  <c r="V18" i="16"/>
  <c r="V517" i="16"/>
  <c r="V558" i="16"/>
  <c r="V339" i="16"/>
  <c r="V277" i="16"/>
  <c r="V298" i="16"/>
  <c r="P186" i="16"/>
  <c r="V186" i="16"/>
  <c r="P459" i="16"/>
  <c r="V459" i="16"/>
  <c r="P278" i="16"/>
  <c r="V278" i="16"/>
  <c r="P434" i="16"/>
  <c r="V434" i="16"/>
  <c r="P43" i="16"/>
  <c r="V43" i="16"/>
  <c r="P25" i="16"/>
  <c r="V25" i="16"/>
  <c r="P549" i="16"/>
  <c r="V549" i="16"/>
  <c r="V472" i="16"/>
  <c r="V492" i="16"/>
  <c r="P373" i="16"/>
  <c r="V373" i="16"/>
  <c r="V280" i="16"/>
  <c r="P382" i="16"/>
  <c r="V382" i="16"/>
  <c r="V22" i="16"/>
  <c r="V224" i="16"/>
  <c r="V429" i="16"/>
  <c r="V67" i="16"/>
  <c r="V84" i="16"/>
  <c r="V274" i="16"/>
  <c r="V302" i="16"/>
  <c r="P267" i="16"/>
  <c r="V267" i="16"/>
  <c r="V568" i="16"/>
  <c r="P58" i="16"/>
  <c r="V58" i="16"/>
  <c r="V352" i="16"/>
  <c r="V133" i="16"/>
  <c r="P360" i="16"/>
  <c r="V360" i="16"/>
  <c r="P408" i="16"/>
  <c r="V408" i="16"/>
  <c r="V329" i="16"/>
  <c r="V253" i="16"/>
  <c r="V326" i="16"/>
  <c r="V257" i="16"/>
  <c r="V137" i="16"/>
  <c r="V335" i="16"/>
  <c r="V176" i="16"/>
  <c r="V417" i="16"/>
  <c r="V300" i="16"/>
  <c r="P111" i="16"/>
  <c r="V111" i="16"/>
  <c r="V350" i="16"/>
  <c r="V328" i="16"/>
  <c r="V15" i="16"/>
  <c r="V279" i="16"/>
  <c r="V252" i="16"/>
  <c r="V24" i="16"/>
  <c r="V11" i="16"/>
  <c r="V12" i="16"/>
  <c r="V32" i="16"/>
  <c r="V290" i="16"/>
  <c r="V483" i="16"/>
  <c r="V478" i="16"/>
  <c r="V206" i="16"/>
  <c r="V105" i="16"/>
  <c r="V452" i="16"/>
  <c r="V404" i="16"/>
  <c r="V44" i="16"/>
  <c r="P323" i="16"/>
  <c r="V323" i="16"/>
  <c r="V13" i="16"/>
  <c r="V171" i="16"/>
  <c r="V223" i="16"/>
  <c r="V340" i="16"/>
  <c r="V50" i="16"/>
  <c r="V264" i="16"/>
  <c r="V52" i="16"/>
  <c r="V378" i="16"/>
  <c r="V37" i="16"/>
  <c r="V324" i="16"/>
  <c r="V538" i="16"/>
  <c r="V372" i="16"/>
  <c r="V272" i="16"/>
  <c r="V114" i="16"/>
  <c r="P482" i="16"/>
  <c r="V482" i="16"/>
  <c r="V582" i="16"/>
  <c r="V497" i="16"/>
  <c r="V282" i="16"/>
  <c r="V412" i="16"/>
  <c r="V337" i="16"/>
  <c r="V254" i="16"/>
  <c r="P108" i="16"/>
  <c r="V108" i="16"/>
  <c r="V353" i="16"/>
  <c r="P496" i="16"/>
  <c r="V496" i="16"/>
  <c r="V361" i="16"/>
  <c r="V30" i="16"/>
  <c r="V109" i="16"/>
  <c r="V479" i="16"/>
  <c r="V163" i="16"/>
  <c r="V292" i="16"/>
  <c r="V249" i="16"/>
  <c r="V53" i="16"/>
  <c r="V193" i="16"/>
  <c r="V247" i="16"/>
  <c r="V181" i="16"/>
  <c r="V196" i="16"/>
  <c r="V126" i="16"/>
  <c r="V569" i="16"/>
  <c r="P245" i="16"/>
  <c r="V245" i="16"/>
  <c r="V98" i="16"/>
  <c r="V100" i="16"/>
  <c r="V251" i="16"/>
  <c r="V524" i="16"/>
  <c r="P210" i="16"/>
  <c r="V210" i="16"/>
  <c r="P505" i="16"/>
  <c r="V505" i="16"/>
  <c r="P74" i="16"/>
  <c r="V74" i="16"/>
  <c r="V380" i="16"/>
  <c r="P268" i="16"/>
  <c r="V268" i="16"/>
  <c r="P508" i="16"/>
  <c r="V508" i="16"/>
  <c r="P283" i="16"/>
  <c r="V283" i="16"/>
  <c r="V41" i="16"/>
  <c r="P581" i="16"/>
  <c r="V358" i="16"/>
  <c r="V531" i="16"/>
  <c r="P214" i="16"/>
  <c r="V214" i="16"/>
  <c r="V542" i="16"/>
  <c r="V148" i="16"/>
  <c r="V34" i="16"/>
  <c r="V514" i="16"/>
  <c r="V563" i="16"/>
  <c r="V546" i="16"/>
  <c r="V528" i="16"/>
  <c r="V232" i="16"/>
  <c r="V457" i="16"/>
  <c r="V467" i="16"/>
  <c r="V178" i="16"/>
  <c r="V287" i="16"/>
  <c r="V545" i="16"/>
  <c r="V537" i="16"/>
  <c r="V55" i="16"/>
  <c r="V463" i="16"/>
  <c r="V416" i="16"/>
  <c r="V230" i="16"/>
  <c r="V551" i="16"/>
  <c r="V29" i="16"/>
  <c r="V170" i="16"/>
  <c r="V72" i="16"/>
  <c r="V244" i="16"/>
  <c r="V149" i="16"/>
  <c r="V159" i="16"/>
  <c r="V26" i="16"/>
  <c r="V567" i="16"/>
  <c r="V430" i="16"/>
  <c r="V314" i="16"/>
  <c r="V9" i="16"/>
  <c r="V466" i="16"/>
  <c r="P309" i="16"/>
  <c r="V309" i="16"/>
  <c r="P464" i="16"/>
  <c r="V464" i="16"/>
  <c r="V349" i="16"/>
  <c r="V172" i="16"/>
  <c r="P539" i="16"/>
  <c r="V539" i="16"/>
  <c r="P377" i="16"/>
  <c r="V377" i="16"/>
  <c r="P153" i="16"/>
  <c r="V153" i="16"/>
  <c r="P140" i="16"/>
  <c r="V140" i="16"/>
  <c r="P442" i="16"/>
  <c r="V442" i="16"/>
  <c r="P504" i="16"/>
  <c r="V504" i="16"/>
  <c r="P341" i="16"/>
  <c r="V341" i="16"/>
  <c r="V436" i="16"/>
  <c r="V499" i="16"/>
  <c r="V142" i="16"/>
  <c r="V348" i="16"/>
  <c r="V147" i="16"/>
  <c r="V506" i="16"/>
  <c r="V474" i="16"/>
  <c r="V401" i="16"/>
  <c r="P362" i="16"/>
  <c r="V362" i="16"/>
  <c r="V556" i="16"/>
  <c r="V522" i="16"/>
  <c r="V308" i="16"/>
  <c r="V27" i="16"/>
  <c r="V174" i="16"/>
  <c r="V552" i="16"/>
  <c r="V406" i="16"/>
  <c r="V389" i="16"/>
  <c r="V269" i="16"/>
  <c r="V532" i="16"/>
  <c r="V80" i="16"/>
  <c r="V456" i="16"/>
  <c r="V144" i="16"/>
  <c r="V21" i="16"/>
  <c r="V154" i="16"/>
  <c r="V411" i="16"/>
  <c r="V295" i="16"/>
  <c r="V316" i="16"/>
  <c r="V102" i="16"/>
  <c r="V485" i="16"/>
  <c r="V576" i="16"/>
  <c r="V156" i="16"/>
  <c r="P198" i="16"/>
  <c r="V198" i="16"/>
  <c r="V103" i="16"/>
  <c r="V99" i="16"/>
  <c r="V118" i="16"/>
  <c r="V453" i="16"/>
  <c r="V395" i="16"/>
  <c r="V344" i="16"/>
  <c r="V205" i="16"/>
  <c r="V265" i="16"/>
  <c r="V384" i="16"/>
  <c r="V548" i="16"/>
  <c r="V554" i="16"/>
  <c r="P359" i="16"/>
  <c r="P89" i="16"/>
  <c r="P22" i="16"/>
  <c r="P224" i="16"/>
  <c r="P67" i="16"/>
  <c r="P274" i="16"/>
  <c r="P302" i="16"/>
  <c r="P568" i="16"/>
  <c r="P472" i="16"/>
  <c r="P492" i="16"/>
  <c r="P197" i="16"/>
  <c r="P462" i="16"/>
  <c r="P113" i="16"/>
  <c r="P23" i="16"/>
  <c r="P135" i="16"/>
  <c r="P106" i="16"/>
  <c r="P192" i="16"/>
  <c r="P248" i="16"/>
  <c r="P110" i="16"/>
  <c r="P305" i="16"/>
  <c r="P188" i="16"/>
  <c r="P304" i="16"/>
  <c r="P39" i="16"/>
  <c r="P160" i="16"/>
  <c r="P55" i="16"/>
  <c r="P228" i="16"/>
  <c r="P36" i="16"/>
  <c r="P497" i="16"/>
  <c r="P282" i="16"/>
  <c r="P353" i="16"/>
  <c r="P361" i="16"/>
  <c r="P154" i="16"/>
  <c r="P481" i="16"/>
  <c r="P354" i="16"/>
  <c r="P18" i="16"/>
  <c r="P517" i="16"/>
  <c r="P558" i="16"/>
  <c r="P375" i="16"/>
  <c r="P458" i="16"/>
  <c r="P156" i="16"/>
  <c r="P134" i="16"/>
  <c r="P66" i="16"/>
  <c r="P215" i="16"/>
  <c r="P555" i="16"/>
  <c r="P180" i="16"/>
  <c r="P401" i="16"/>
  <c r="P3" i="16"/>
  <c r="P490" i="16"/>
  <c r="P258" i="16"/>
  <c r="P565" i="16"/>
  <c r="P139" i="16"/>
  <c r="P19" i="16"/>
  <c r="P368" i="16"/>
  <c r="P436" i="16"/>
  <c r="P473" i="16"/>
  <c r="P463" i="16"/>
  <c r="P65" i="16"/>
  <c r="P429" i="16"/>
  <c r="P84" i="16"/>
  <c r="P404" i="16"/>
  <c r="P44" i="16"/>
  <c r="P223" i="16"/>
  <c r="P340" i="16"/>
  <c r="P50" i="16"/>
  <c r="P184" i="16"/>
  <c r="P507" i="16"/>
  <c r="P256" i="16"/>
  <c r="P365" i="16"/>
  <c r="P469" i="16"/>
  <c r="P35" i="16"/>
  <c r="P63" i="16"/>
  <c r="P426" i="16"/>
  <c r="P443" i="16"/>
  <c r="P21" i="16"/>
  <c r="P117" i="16"/>
  <c r="P411" i="16"/>
  <c r="P412" i="16"/>
  <c r="P250" i="16"/>
  <c r="P219" i="16"/>
  <c r="P230" i="16"/>
  <c r="P551" i="16"/>
  <c r="P88" i="16"/>
  <c r="P109" i="16"/>
  <c r="P479" i="16"/>
  <c r="P484" i="16"/>
  <c r="P195" i="16"/>
  <c r="P451" i="16"/>
  <c r="P102" i="16"/>
  <c r="P317" i="16"/>
  <c r="P166" i="16"/>
  <c r="P292" i="16"/>
  <c r="P390" i="16"/>
  <c r="P485" i="16"/>
  <c r="P133" i="16"/>
  <c r="P253" i="16"/>
  <c r="P257" i="16"/>
  <c r="P335" i="16"/>
  <c r="P300" i="16"/>
  <c r="P105" i="16"/>
  <c r="P13" i="16"/>
  <c r="P52" i="16"/>
  <c r="P378" i="16"/>
  <c r="P37" i="16"/>
  <c r="P324" i="16"/>
  <c r="P370" i="16"/>
  <c r="P372" i="16"/>
  <c r="P272" i="16"/>
  <c r="P262" i="16"/>
  <c r="P388" i="16"/>
  <c r="P209" i="16"/>
  <c r="P238" i="16"/>
  <c r="P524" i="16"/>
  <c r="P486" i="16"/>
  <c r="P380" i="16"/>
  <c r="P41" i="16"/>
  <c r="P358" i="16"/>
  <c r="P531" i="16"/>
  <c r="P542" i="16"/>
  <c r="P34" i="16"/>
  <c r="P514" i="16"/>
  <c r="P563" i="16"/>
  <c r="P546" i="16"/>
  <c r="P528" i="16"/>
  <c r="P232" i="16"/>
  <c r="P457" i="16"/>
  <c r="P419" i="16"/>
  <c r="P467" i="16"/>
  <c r="P178" i="16"/>
  <c r="P287" i="16"/>
  <c r="P527" i="16"/>
  <c r="P537" i="16"/>
  <c r="P295" i="16"/>
  <c r="P347" i="16"/>
  <c r="P128" i="16"/>
  <c r="P254" i="16"/>
  <c r="P103" i="16"/>
  <c r="P352" i="16"/>
  <c r="P417" i="16"/>
  <c r="P264" i="16"/>
  <c r="P538" i="16"/>
  <c r="P498" i="16"/>
  <c r="P339" i="16"/>
  <c r="P163" i="16"/>
  <c r="P46" i="16"/>
  <c r="P276" i="16"/>
  <c r="P349" i="16"/>
  <c r="P172" i="16"/>
  <c r="P200" i="16"/>
  <c r="P207" i="16"/>
  <c r="P189" i="16"/>
  <c r="P428" i="16"/>
  <c r="P521" i="16"/>
  <c r="P499" i="16"/>
  <c r="P142" i="16"/>
  <c r="P348" i="16"/>
  <c r="P147" i="16"/>
  <c r="P506" i="16"/>
  <c r="P474" i="16"/>
  <c r="P449" i="16"/>
  <c r="P422" i="16"/>
  <c r="P201" i="16"/>
  <c r="P38" i="16"/>
  <c r="P291" i="16"/>
  <c r="P81" i="16"/>
  <c r="P570" i="16"/>
  <c r="P312" i="16"/>
  <c r="P424" i="16"/>
  <c r="P519" i="16"/>
  <c r="P104" i="16"/>
  <c r="P146" i="16"/>
  <c r="P91" i="16"/>
  <c r="P556" i="16"/>
  <c r="P522" i="16"/>
  <c r="P308" i="16"/>
  <c r="P27" i="16"/>
  <c r="P174" i="16"/>
  <c r="P552" i="16"/>
  <c r="P406" i="16"/>
  <c r="P389" i="16"/>
  <c r="P269" i="16"/>
  <c r="P532" i="16"/>
  <c r="P80" i="16"/>
  <c r="P456" i="16"/>
  <c r="P144" i="16"/>
  <c r="P510" i="16"/>
  <c r="P414" i="16"/>
  <c r="P582" i="16"/>
  <c r="P316" i="16"/>
  <c r="P400" i="16"/>
  <c r="P553" i="16"/>
  <c r="P337" i="16"/>
  <c r="P225" i="16"/>
  <c r="P415" i="16"/>
  <c r="P576" i="16"/>
  <c r="P416" i="16"/>
  <c r="P30" i="16"/>
  <c r="P557" i="16"/>
  <c r="P432" i="16"/>
  <c r="P99" i="16"/>
  <c r="P399" i="16"/>
  <c r="P98" i="16"/>
  <c r="P100" i="16"/>
  <c r="P251" i="16"/>
  <c r="P402" i="16"/>
  <c r="P579" i="16"/>
  <c r="P564" i="16"/>
  <c r="P125" i="16"/>
  <c r="P8" i="16"/>
  <c r="P148" i="16"/>
  <c r="P310" i="16"/>
  <c r="P444" i="16"/>
  <c r="P515" i="16"/>
  <c r="P488" i="16"/>
  <c r="P431" i="16"/>
  <c r="P331" i="16"/>
  <c r="P136" i="16"/>
  <c r="P221" i="16"/>
  <c r="P141" i="16"/>
  <c r="P299" i="16"/>
  <c r="P465" i="16"/>
  <c r="P367" i="16"/>
  <c r="P241" i="16"/>
  <c r="P425" i="16"/>
  <c r="P534" i="16"/>
  <c r="P235" i="16"/>
  <c r="P260" i="16"/>
  <c r="P397" i="16"/>
  <c r="P545" i="16"/>
  <c r="P559" i="16"/>
  <c r="P243" i="16"/>
  <c r="P503" i="16"/>
  <c r="P131" i="16"/>
  <c r="P336" i="16"/>
  <c r="P489" i="16"/>
  <c r="P550" i="16"/>
  <c r="P202" i="16"/>
  <c r="P566" i="16"/>
  <c r="P173" i="16"/>
  <c r="P512" i="16"/>
  <c r="P477" i="16"/>
  <c r="P143" i="16"/>
  <c r="P516" i="16"/>
  <c r="P183" i="16"/>
  <c r="P281" i="16"/>
  <c r="P322" i="16"/>
  <c r="P211" i="16"/>
  <c r="P217" i="16"/>
  <c r="P313" i="16"/>
  <c r="P229" i="16"/>
  <c r="P213" i="16"/>
  <c r="P73" i="16"/>
  <c r="P203" i="16"/>
  <c r="P495" i="16"/>
  <c r="P175" i="16"/>
  <c r="P222" i="16"/>
  <c r="P544" i="16"/>
  <c r="P405" i="16"/>
  <c r="P87" i="16"/>
  <c r="P584" i="16"/>
  <c r="P577" i="16"/>
  <c r="P303" i="16"/>
  <c r="P85" i="16"/>
  <c r="P45" i="16"/>
  <c r="P403" i="16"/>
  <c r="P129" i="16"/>
  <c r="P97" i="16"/>
  <c r="P242" i="16"/>
  <c r="P445" i="16"/>
  <c r="P70" i="16"/>
  <c r="P320" i="16"/>
  <c r="P540" i="16"/>
  <c r="P306" i="16"/>
  <c r="P296" i="16"/>
  <c r="P4" i="16"/>
  <c r="P461" i="16"/>
  <c r="P190" i="16"/>
  <c r="P115" i="16"/>
  <c r="P286" i="16"/>
  <c r="P345" i="16"/>
  <c r="P56" i="16"/>
  <c r="P90" i="16"/>
  <c r="P157" i="16"/>
  <c r="P580" i="16"/>
  <c r="P48" i="16"/>
  <c r="P42" i="16"/>
  <c r="P329" i="16"/>
  <c r="P326" i="16"/>
  <c r="P137" i="16"/>
  <c r="P176" i="16"/>
  <c r="P350" i="16"/>
  <c r="P328" i="16"/>
  <c r="P86" i="16"/>
  <c r="P15" i="16"/>
  <c r="P279" i="16"/>
  <c r="P252" i="16"/>
  <c r="P24" i="16"/>
  <c r="P11" i="16"/>
  <c r="P12" i="16"/>
  <c r="P32" i="16"/>
  <c r="P290" i="16"/>
  <c r="P483" i="16"/>
  <c r="P478" i="16"/>
  <c r="P206" i="16"/>
  <c r="P452" i="16"/>
  <c r="P171" i="16"/>
  <c r="P114" i="16"/>
  <c r="D1135" i="15"/>
  <c r="C1135" i="15"/>
  <c r="D1134" i="15"/>
  <c r="B418" i="16" s="1"/>
  <c r="C1134" i="15"/>
  <c r="C418" i="16" s="1"/>
  <c r="D1133" i="15"/>
  <c r="B51" i="16" s="1"/>
  <c r="C1133" i="15"/>
  <c r="C51" i="16" s="1"/>
  <c r="D1132" i="15"/>
  <c r="C1132" i="15"/>
  <c r="D1131" i="15"/>
  <c r="B77" i="16" s="1"/>
  <c r="C1131" i="15"/>
  <c r="C77" i="16" s="1"/>
  <c r="D1130" i="15"/>
  <c r="C1130" i="15"/>
  <c r="D1129" i="15"/>
  <c r="C1129" i="15"/>
  <c r="D1128" i="15"/>
  <c r="B123" i="16" s="1"/>
  <c r="C1128" i="15"/>
  <c r="C123" i="16" s="1"/>
  <c r="D1127" i="15"/>
  <c r="B530" i="16" s="1"/>
  <c r="C1127" i="15"/>
  <c r="C530" i="16" s="1"/>
  <c r="D1126" i="15"/>
  <c r="B233" i="16" s="1"/>
  <c r="C1126" i="15"/>
  <c r="C233" i="16" s="1"/>
  <c r="D1125" i="15"/>
  <c r="B199" i="16" s="1"/>
  <c r="C1125" i="15"/>
  <c r="C199" i="16" s="1"/>
  <c r="D1124" i="15"/>
  <c r="B168" i="16" s="1"/>
  <c r="C1124" i="15"/>
  <c r="C168" i="16" s="1"/>
  <c r="D1123" i="15"/>
  <c r="C1123" i="15"/>
  <c r="D1122" i="15"/>
  <c r="B185" i="16" s="1"/>
  <c r="C1122" i="15"/>
  <c r="C185" i="16" s="1"/>
  <c r="D1121" i="15"/>
  <c r="C1121" i="15"/>
  <c r="D1120" i="15"/>
  <c r="C1120" i="15"/>
  <c r="D1119" i="15"/>
  <c r="B31" i="16" s="1"/>
  <c r="C1119" i="15"/>
  <c r="C31" i="16" s="1"/>
  <c r="D1118" i="15"/>
  <c r="B471" i="16" s="1"/>
  <c r="C1118" i="15"/>
  <c r="C471" i="16" s="1"/>
  <c r="D1117" i="15"/>
  <c r="C1117" i="15"/>
  <c r="D1116" i="15"/>
  <c r="C1116" i="15"/>
  <c r="D1115" i="15"/>
  <c r="C1115" i="15"/>
  <c r="D1114" i="15"/>
  <c r="B355" i="16" s="1"/>
  <c r="C1114" i="15"/>
  <c r="C355" i="16" s="1"/>
  <c r="D1113" i="15"/>
  <c r="B240" i="16" s="1"/>
  <c r="C1113" i="15"/>
  <c r="C240" i="16" s="1"/>
  <c r="D1112" i="15"/>
  <c r="C1112" i="15"/>
  <c r="D1111" i="15"/>
  <c r="C1111" i="15"/>
  <c r="D1110" i="15"/>
  <c r="C1110" i="15"/>
  <c r="D1109" i="15"/>
  <c r="B547" i="16" s="1"/>
  <c r="C1109" i="15"/>
  <c r="C547" i="16" s="1"/>
  <c r="D1108" i="15"/>
  <c r="B107" i="16" s="1"/>
  <c r="C1108" i="15"/>
  <c r="C107" i="16" s="1"/>
  <c r="D1107" i="15"/>
  <c r="C1107" i="15"/>
  <c r="D1106" i="15"/>
  <c r="C1106" i="15"/>
  <c r="D1105" i="15"/>
  <c r="B307" i="16" s="1"/>
  <c r="C1105" i="15"/>
  <c r="C307" i="16" s="1"/>
  <c r="D1104" i="15"/>
  <c r="B152" i="16" s="1"/>
  <c r="C1104" i="15"/>
  <c r="C152" i="16" s="1"/>
  <c r="D1103" i="15"/>
  <c r="C1103" i="15"/>
  <c r="D1102" i="15"/>
  <c r="C1102" i="15"/>
  <c r="D1101" i="15"/>
  <c r="C1101" i="15"/>
  <c r="D1100" i="15"/>
  <c r="C1100" i="15"/>
  <c r="D1099" i="15"/>
  <c r="B343" i="16" s="1"/>
  <c r="C1099" i="15"/>
  <c r="C343" i="16" s="1"/>
  <c r="D1098" i="15"/>
  <c r="C1098" i="15"/>
  <c r="D1097" i="15"/>
  <c r="B101" i="16" s="1"/>
  <c r="C1097" i="15"/>
  <c r="C101" i="16" s="1"/>
  <c r="D1096" i="15"/>
  <c r="B327" i="16" s="1"/>
  <c r="C1096" i="15"/>
  <c r="C327" i="16" s="1"/>
  <c r="D1095" i="15"/>
  <c r="B325" i="16" s="1"/>
  <c r="C1095" i="15"/>
  <c r="C325" i="16" s="1"/>
  <c r="D1094" i="15"/>
  <c r="C1094" i="15"/>
  <c r="D1093" i="15"/>
  <c r="B92" i="16" s="1"/>
  <c r="C1093" i="15"/>
  <c r="C92" i="16" s="1"/>
  <c r="D1092" i="15"/>
  <c r="B231" i="16" s="1"/>
  <c r="C1092" i="15"/>
  <c r="C231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12" i="16" s="1"/>
  <c r="C1085" i="15"/>
  <c r="C212" i="16" s="1"/>
  <c r="D1084" i="15"/>
  <c r="B83" i="16" s="1"/>
  <c r="C1084" i="15"/>
  <c r="C83" i="16" s="1"/>
  <c r="D1083" i="15"/>
  <c r="C1083" i="15"/>
  <c r="D1082" i="15"/>
  <c r="C1082" i="15"/>
  <c r="D1081" i="15"/>
  <c r="C1081" i="15"/>
  <c r="D1080" i="15"/>
  <c r="C1080" i="15"/>
  <c r="D1079" i="15"/>
  <c r="B14" i="16" s="1"/>
  <c r="C1079" i="15"/>
  <c r="C14" i="16" s="1"/>
  <c r="D1078" i="15"/>
  <c r="C1078" i="15"/>
  <c r="D1077" i="15"/>
  <c r="C1077" i="15"/>
  <c r="D1076" i="15"/>
  <c r="C1076" i="15"/>
  <c r="D1075" i="15"/>
  <c r="B560" i="16" s="1"/>
  <c r="C1075" i="15"/>
  <c r="C560" i="16" s="1"/>
  <c r="D1074" i="15"/>
  <c r="B447" i="16" s="1"/>
  <c r="C1074" i="15"/>
  <c r="C447" i="16" s="1"/>
  <c r="D1073" i="15"/>
  <c r="C1073" i="15"/>
  <c r="D1072" i="15"/>
  <c r="C1072" i="15"/>
  <c r="D1071" i="15"/>
  <c r="C1071" i="15"/>
  <c r="D1070" i="15"/>
  <c r="B49" i="16" s="1"/>
  <c r="C1070" i="15"/>
  <c r="C49" i="16" s="1"/>
  <c r="D1069" i="15"/>
  <c r="B120" i="16" s="1"/>
  <c r="C1069" i="15"/>
  <c r="C120" i="16" s="1"/>
  <c r="D1068" i="15"/>
  <c r="C1068" i="15"/>
  <c r="D1067" i="15"/>
  <c r="C1067" i="15"/>
  <c r="D1066" i="15"/>
  <c r="C1066" i="15"/>
  <c r="D1065" i="15"/>
  <c r="B119" i="16" s="1"/>
  <c r="C1065" i="15"/>
  <c r="C119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393" i="16" s="1"/>
  <c r="C1058" i="15"/>
  <c r="C393" i="16" s="1"/>
  <c r="D1057" i="15"/>
  <c r="B573" i="16" s="1"/>
  <c r="C1057" i="15"/>
  <c r="C573" i="16" s="1"/>
  <c r="D1056" i="15"/>
  <c r="C1056" i="15"/>
  <c r="D1055" i="15"/>
  <c r="B273" i="16" s="1"/>
  <c r="C1055" i="15"/>
  <c r="C273" i="16" s="1"/>
  <c r="D1054" i="15"/>
  <c r="C1054" i="15"/>
  <c r="D1053" i="15"/>
  <c r="B346" i="16" s="1"/>
  <c r="C1053" i="15"/>
  <c r="C346" i="16" s="1"/>
  <c r="D1052" i="15"/>
  <c r="B150" i="16" s="1"/>
  <c r="C1052" i="15"/>
  <c r="C150" i="16" s="1"/>
  <c r="D1051" i="15"/>
  <c r="B421" i="16" s="1"/>
  <c r="C1051" i="15"/>
  <c r="C421" i="16" s="1"/>
  <c r="D1050" i="15"/>
  <c r="B7" i="16" s="1"/>
  <c r="C1050" i="15"/>
  <c r="C7" i="16" s="1"/>
  <c r="D1049" i="15"/>
  <c r="B28" i="16" s="1"/>
  <c r="C1049" i="15"/>
  <c r="C28" i="16" s="1"/>
  <c r="D1048" i="15"/>
  <c r="B127" i="16" s="1"/>
  <c r="C1048" i="15"/>
  <c r="C127" i="16" s="1"/>
  <c r="D1047" i="15"/>
  <c r="C1047" i="15"/>
  <c r="D1046" i="15"/>
  <c r="B364" i="16" s="1"/>
  <c r="C1046" i="15"/>
  <c r="C364" i="16" s="1"/>
  <c r="D1045" i="15"/>
  <c r="C1045" i="15"/>
  <c r="D1044" i="15"/>
  <c r="B47" i="16" s="1"/>
  <c r="C1044" i="15"/>
  <c r="C47" i="16" s="1"/>
  <c r="D1043" i="15"/>
  <c r="B94" i="16" s="1"/>
  <c r="C1043" i="15"/>
  <c r="C94" i="16" s="1"/>
  <c r="D1042" i="15"/>
  <c r="B2" i="16" s="1"/>
  <c r="C1042" i="15"/>
  <c r="C2" i="16" s="1"/>
  <c r="D1041" i="15"/>
  <c r="B433" i="16" s="1"/>
  <c r="C1041" i="15"/>
  <c r="C433" i="16" s="1"/>
  <c r="D1040" i="15"/>
  <c r="B500" i="16" s="1"/>
  <c r="C1040" i="15"/>
  <c r="C500" i="16" s="1"/>
  <c r="D1039" i="15"/>
  <c r="B270" i="16" s="1"/>
  <c r="C1039" i="15"/>
  <c r="C270" i="16" s="1"/>
  <c r="D1038" i="15"/>
  <c r="B523" i="16" s="1"/>
  <c r="C1038" i="15"/>
  <c r="C523" i="16" s="1"/>
  <c r="D1037" i="15"/>
  <c r="B239" i="16" s="1"/>
  <c r="C1037" i="15"/>
  <c r="C239" i="16" s="1"/>
  <c r="D1036" i="15"/>
  <c r="C1036" i="15"/>
  <c r="D1035" i="15"/>
  <c r="C1035" i="15"/>
  <c r="D1034" i="15"/>
  <c r="C1034" i="15"/>
  <c r="D1033" i="15"/>
  <c r="C1033" i="15"/>
  <c r="D1032" i="15"/>
  <c r="B446" i="16" s="1"/>
  <c r="C1032" i="15"/>
  <c r="C446" i="16" s="1"/>
  <c r="D1031" i="15"/>
  <c r="C1031" i="15"/>
  <c r="D1030" i="15"/>
  <c r="B427" i="16" s="1"/>
  <c r="C1030" i="15"/>
  <c r="C427" i="16" s="1"/>
  <c r="D1029" i="15"/>
  <c r="B371" i="16" s="1"/>
  <c r="C1029" i="15"/>
  <c r="C371" i="16" s="1"/>
  <c r="D1028" i="15"/>
  <c r="C1028" i="15"/>
  <c r="D1027" i="15"/>
  <c r="C1027" i="15"/>
  <c r="D1026" i="15"/>
  <c r="B301" i="16" s="1"/>
  <c r="C1026" i="15"/>
  <c r="C301" i="16" s="1"/>
  <c r="D1025" i="15"/>
  <c r="B494" i="16" s="1"/>
  <c r="C1025" i="15"/>
  <c r="C494" i="16" s="1"/>
  <c r="D1024" i="15"/>
  <c r="B208" i="16" s="1"/>
  <c r="C1024" i="15"/>
  <c r="C208" i="16" s="1"/>
  <c r="D1023" i="15"/>
  <c r="B61" i="16" s="1"/>
  <c r="C1023" i="15"/>
  <c r="C61" i="16" s="1"/>
  <c r="D1022" i="15"/>
  <c r="C1022" i="15"/>
  <c r="D1021" i="15"/>
  <c r="B529" i="16" s="1"/>
  <c r="C1021" i="15"/>
  <c r="C529" i="16" s="1"/>
  <c r="D1020" i="15"/>
  <c r="C1020" i="15"/>
  <c r="D1019" i="15"/>
  <c r="B439" i="16" s="1"/>
  <c r="C1019" i="15"/>
  <c r="C439" i="16" s="1"/>
  <c r="D1018" i="15"/>
  <c r="C1018" i="15"/>
  <c r="D1017" i="15"/>
  <c r="B374" i="16" s="1"/>
  <c r="C1017" i="15"/>
  <c r="C374" i="16" s="1"/>
  <c r="D1016" i="15"/>
  <c r="C1016" i="15"/>
  <c r="D1015" i="15"/>
  <c r="C1015" i="15"/>
  <c r="D1014" i="15"/>
  <c r="B246" i="16" s="1"/>
  <c r="C1014" i="15"/>
  <c r="C246" i="16" s="1"/>
  <c r="D1013" i="15"/>
  <c r="B76" i="16" s="1"/>
  <c r="C1013" i="15"/>
  <c r="C76" i="16" s="1"/>
  <c r="D1012" i="15"/>
  <c r="C1012" i="15"/>
  <c r="D1011" i="15"/>
  <c r="B441" i="16" s="1"/>
  <c r="C1011" i="15"/>
  <c r="C441" i="16" s="1"/>
  <c r="D1010" i="15"/>
  <c r="C1010" i="15"/>
  <c r="D1009" i="15"/>
  <c r="B321" i="16" s="1"/>
  <c r="C1009" i="15"/>
  <c r="C321" i="16" s="1"/>
  <c r="D1008" i="15"/>
  <c r="B69" i="16" s="1"/>
  <c r="C1008" i="15"/>
  <c r="C69" i="16" s="1"/>
  <c r="D1007" i="15"/>
  <c r="C1007" i="15"/>
  <c r="D1006" i="15"/>
  <c r="B182" i="16" s="1"/>
  <c r="C1006" i="15"/>
  <c r="C182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37" i="16" s="1"/>
  <c r="C996" i="15"/>
  <c r="C237" i="16" s="1"/>
  <c r="D995" i="15"/>
  <c r="B450" i="16" s="1"/>
  <c r="C995" i="15"/>
  <c r="C450" i="16" s="1"/>
  <c r="D994" i="15"/>
  <c r="C994" i="15"/>
  <c r="D993" i="15"/>
  <c r="B6" i="16" s="1"/>
  <c r="C993" i="15"/>
  <c r="C6" i="16" s="1"/>
  <c r="D992" i="15"/>
  <c r="C992" i="15"/>
  <c r="D991" i="15"/>
  <c r="B319" i="16" s="1"/>
  <c r="C991" i="15"/>
  <c r="C319" i="16" s="1"/>
  <c r="D990" i="15"/>
  <c r="B151" i="16" s="1"/>
  <c r="C990" i="15"/>
  <c r="C151" i="16" s="1"/>
  <c r="D989" i="15"/>
  <c r="B330" i="16" s="1"/>
  <c r="C989" i="15"/>
  <c r="C330" i="16" s="1"/>
  <c r="D988" i="15"/>
  <c r="C988" i="15"/>
  <c r="D987" i="15"/>
  <c r="C987" i="15"/>
  <c r="D986" i="15"/>
  <c r="B132" i="16" s="1"/>
  <c r="C986" i="15"/>
  <c r="C132" i="16" s="1"/>
  <c r="D985" i="15"/>
  <c r="B574" i="16" s="1"/>
  <c r="C985" i="15"/>
  <c r="C574" i="16" s="1"/>
  <c r="D984" i="15"/>
  <c r="B263" i="16" s="1"/>
  <c r="C984" i="15"/>
  <c r="C263" i="16" s="1"/>
  <c r="D983" i="15"/>
  <c r="B423" i="16" s="1"/>
  <c r="C983" i="15"/>
  <c r="C423" i="16" s="1"/>
  <c r="D982" i="15"/>
  <c r="B543" i="16" s="1"/>
  <c r="C982" i="15"/>
  <c r="C543" i="16" s="1"/>
  <c r="D981" i="15"/>
  <c r="B376" i="16" s="1"/>
  <c r="C981" i="15"/>
  <c r="C376" i="16" s="1"/>
  <c r="D980" i="15"/>
  <c r="B155" i="16" s="1"/>
  <c r="C980" i="15"/>
  <c r="C155" i="16" s="1"/>
  <c r="D979" i="15"/>
  <c r="C979" i="15"/>
  <c r="D978" i="15"/>
  <c r="B261" i="16" s="1"/>
  <c r="C978" i="15"/>
  <c r="C261" i="16" s="1"/>
  <c r="D977" i="15"/>
  <c r="C977" i="15"/>
  <c r="D976" i="15"/>
  <c r="B187" i="16" s="1"/>
  <c r="C976" i="15"/>
  <c r="C187" i="16" s="1"/>
  <c r="D975" i="15"/>
  <c r="C975" i="15"/>
  <c r="D974" i="15"/>
  <c r="B583" i="16" s="1"/>
  <c r="C974" i="15"/>
  <c r="C583" i="16" s="1"/>
  <c r="D973" i="15"/>
  <c r="C973" i="15"/>
  <c r="D972" i="15"/>
  <c r="C972" i="15"/>
  <c r="D971" i="15"/>
  <c r="B435" i="16" s="1"/>
  <c r="C971" i="15"/>
  <c r="C435" i="16" s="1"/>
  <c r="D970" i="15"/>
  <c r="C970" i="15"/>
  <c r="D969" i="15"/>
  <c r="B116" i="16" s="1"/>
  <c r="C969" i="15"/>
  <c r="C116" i="16" s="1"/>
  <c r="D968" i="15"/>
  <c r="B438" i="16" s="1"/>
  <c r="C968" i="15"/>
  <c r="C438" i="16" s="1"/>
  <c r="D967" i="15"/>
  <c r="B476" i="16" s="1"/>
  <c r="C967" i="15"/>
  <c r="C476" i="16" s="1"/>
  <c r="D966" i="15"/>
  <c r="C966" i="15"/>
  <c r="D965" i="15"/>
  <c r="C965" i="15"/>
  <c r="D964" i="15"/>
  <c r="B161" i="16" s="1"/>
  <c r="C964" i="15"/>
  <c r="C161" i="16" s="1"/>
  <c r="D963" i="15"/>
  <c r="B95" i="16" s="1"/>
  <c r="C963" i="15"/>
  <c r="C95" i="16" s="1"/>
  <c r="D962" i="15"/>
  <c r="B138" i="16" s="1"/>
  <c r="C962" i="15"/>
  <c r="C138" i="16" s="1"/>
  <c r="D961" i="15"/>
  <c r="C961" i="15"/>
  <c r="D960" i="15"/>
  <c r="B218" i="16" s="1"/>
  <c r="C960" i="15"/>
  <c r="C218" i="16" s="1"/>
  <c r="D959" i="15"/>
  <c r="C959" i="15"/>
  <c r="D958" i="15"/>
  <c r="B334" i="16" s="1"/>
  <c r="C958" i="15"/>
  <c r="C334" i="16" s="1"/>
  <c r="D957" i="15"/>
  <c r="B204" i="16" s="1"/>
  <c r="C957" i="15"/>
  <c r="C204" i="16" s="1"/>
  <c r="D956" i="15"/>
  <c r="C956" i="15"/>
  <c r="D955" i="15"/>
  <c r="C955" i="15"/>
  <c r="D954" i="15"/>
  <c r="B468" i="16" s="1"/>
  <c r="C954" i="15"/>
  <c r="C468" i="16" s="1"/>
  <c r="D953" i="15"/>
  <c r="B535" i="16" s="1"/>
  <c r="C953" i="15"/>
  <c r="C535" i="16" s="1"/>
  <c r="D952" i="15"/>
  <c r="B165" i="16" s="1"/>
  <c r="C952" i="15"/>
  <c r="C165" i="16" s="1"/>
  <c r="D951" i="15"/>
  <c r="C951" i="15"/>
  <c r="D950" i="15"/>
  <c r="B356" i="16" s="1"/>
  <c r="C950" i="15"/>
  <c r="C356" i="16" s="1"/>
  <c r="D949" i="15"/>
  <c r="C949" i="15"/>
  <c r="D948" i="15"/>
  <c r="B357" i="16" s="1"/>
  <c r="C948" i="15"/>
  <c r="C357" i="16" s="1"/>
  <c r="D947" i="15"/>
  <c r="C947" i="15"/>
  <c r="D946" i="15"/>
  <c r="C946" i="15"/>
  <c r="D945" i="15"/>
  <c r="C945" i="15"/>
  <c r="D944" i="15"/>
  <c r="B112" i="16" s="1"/>
  <c r="C944" i="15"/>
  <c r="C112" i="16" s="1"/>
  <c r="D943" i="15"/>
  <c r="B288" i="16" s="1"/>
  <c r="C943" i="15"/>
  <c r="C288" i="16" s="1"/>
  <c r="D942" i="15"/>
  <c r="B60" i="16" s="1"/>
  <c r="C942" i="15"/>
  <c r="C60" i="16" s="1"/>
  <c r="D941" i="15"/>
  <c r="B520" i="16" s="1"/>
  <c r="C941" i="15"/>
  <c r="C520" i="16" s="1"/>
  <c r="D940" i="15"/>
  <c r="B266" i="16" s="1"/>
  <c r="C940" i="15"/>
  <c r="C266" i="16" s="1"/>
  <c r="D939" i="15"/>
  <c r="C939" i="15"/>
  <c r="D938" i="15"/>
  <c r="C938" i="15"/>
  <c r="D937" i="15"/>
  <c r="C937" i="15"/>
  <c r="D936" i="15"/>
  <c r="C936" i="15"/>
  <c r="D935" i="15"/>
  <c r="B255" i="16" s="1"/>
  <c r="C935" i="15"/>
  <c r="C255" i="16" s="1"/>
  <c r="D934" i="15"/>
  <c r="C934" i="15"/>
  <c r="D933" i="15"/>
  <c r="C933" i="15"/>
  <c r="D932" i="15"/>
  <c r="C932" i="15"/>
  <c r="D931" i="15"/>
  <c r="C931" i="15"/>
  <c r="D930" i="15"/>
  <c r="B297" i="16" s="1"/>
  <c r="C930" i="15"/>
  <c r="C297" i="16" s="1"/>
  <c r="D929" i="15"/>
  <c r="B54" i="16" s="1"/>
  <c r="C929" i="15"/>
  <c r="C54" i="16" s="1"/>
  <c r="D928" i="15"/>
  <c r="C928" i="15"/>
  <c r="D927" i="15"/>
  <c r="C927" i="15"/>
  <c r="D926" i="15"/>
  <c r="B236" i="16" s="1"/>
  <c r="C926" i="15"/>
  <c r="C236" i="16" s="1"/>
  <c r="D925" i="15"/>
  <c r="B124" i="16" s="1"/>
  <c r="C925" i="15"/>
  <c r="C124" i="16" s="1"/>
  <c r="D924" i="15"/>
  <c r="B284" i="16" s="1"/>
  <c r="C924" i="15"/>
  <c r="C284" i="16" s="1"/>
  <c r="D923" i="15"/>
  <c r="C923" i="15"/>
  <c r="D922" i="15"/>
  <c r="C922" i="15"/>
  <c r="D921" i="15"/>
  <c r="B387" i="16" s="1"/>
  <c r="C921" i="15"/>
  <c r="C387" i="16" s="1"/>
  <c r="D920" i="15"/>
  <c r="B158" i="16" s="1"/>
  <c r="C920" i="15"/>
  <c r="C158" i="16" s="1"/>
  <c r="D919" i="15"/>
  <c r="C919" i="15"/>
  <c r="D918" i="15"/>
  <c r="C918" i="15"/>
  <c r="D917" i="15"/>
  <c r="B96" i="16" s="1"/>
  <c r="C917" i="15"/>
  <c r="C96" i="16" s="1"/>
  <c r="D916" i="15"/>
  <c r="B394" i="16" s="1"/>
  <c r="C916" i="15"/>
  <c r="C394" i="16" s="1"/>
  <c r="D915" i="15"/>
  <c r="C915" i="15"/>
  <c r="D914" i="15"/>
  <c r="C914" i="15"/>
  <c r="D913" i="15"/>
  <c r="C913" i="15"/>
  <c r="D912" i="15"/>
  <c r="C912" i="15"/>
  <c r="D911" i="15"/>
  <c r="B437" i="16" s="1"/>
  <c r="C911" i="15"/>
  <c r="C437" i="16" s="1"/>
  <c r="D910" i="15"/>
  <c r="C910" i="15"/>
  <c r="D909" i="15"/>
  <c r="B71" i="16" s="1"/>
  <c r="C909" i="15"/>
  <c r="C71" i="16" s="1"/>
  <c r="D908" i="15"/>
  <c r="C908" i="15"/>
  <c r="D907" i="15"/>
  <c r="C907" i="15"/>
  <c r="D906" i="15"/>
  <c r="C906" i="15"/>
  <c r="D905" i="15"/>
  <c r="C905" i="15"/>
  <c r="D904" i="15"/>
  <c r="B315" i="16" s="1"/>
  <c r="C904" i="15"/>
  <c r="C315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11" i="16" s="1"/>
  <c r="C898" i="15"/>
  <c r="C311" i="16" s="1"/>
  <c r="D897" i="15"/>
  <c r="C897" i="15"/>
  <c r="D896" i="15"/>
  <c r="B409" i="16" s="1"/>
  <c r="C896" i="15"/>
  <c r="C409" i="16" s="1"/>
  <c r="D895" i="15"/>
  <c r="B318" i="16" s="1"/>
  <c r="C895" i="15"/>
  <c r="C318" i="16" s="1"/>
  <c r="D894" i="15"/>
  <c r="C894" i="15"/>
  <c r="D893" i="15"/>
  <c r="B285" i="16" s="1"/>
  <c r="C893" i="15"/>
  <c r="C285" i="16" s="1"/>
  <c r="D892" i="15"/>
  <c r="C892" i="15"/>
  <c r="D891" i="15"/>
  <c r="B396" i="16" s="1"/>
  <c r="C891" i="15"/>
  <c r="C396" i="16" s="1"/>
  <c r="D890" i="15"/>
  <c r="B16" i="16" s="1"/>
  <c r="C890" i="15"/>
  <c r="C16" i="16" s="1"/>
  <c r="D889" i="15"/>
  <c r="C889" i="15"/>
  <c r="D888" i="15"/>
  <c r="B398" i="16" s="1"/>
  <c r="C888" i="15"/>
  <c r="C398" i="16" s="1"/>
  <c r="D887" i="15"/>
  <c r="B62" i="16" s="1"/>
  <c r="C887" i="15"/>
  <c r="C62" i="16" s="1"/>
  <c r="D886" i="15"/>
  <c r="C886" i="15"/>
  <c r="D885" i="15"/>
  <c r="C885" i="15"/>
  <c r="D884" i="15"/>
  <c r="C884" i="15"/>
  <c r="D883" i="15"/>
  <c r="B536" i="16" s="1"/>
  <c r="C883" i="15"/>
  <c r="C536" i="16" s="1"/>
  <c r="D882" i="15"/>
  <c r="C882" i="15"/>
  <c r="D881" i="15"/>
  <c r="B130" i="16" s="1"/>
  <c r="C881" i="15"/>
  <c r="C130" i="16" s="1"/>
  <c r="D880" i="15"/>
  <c r="B17" i="16" s="1"/>
  <c r="C880" i="15"/>
  <c r="C17" i="16" s="1"/>
  <c r="D879" i="15"/>
  <c r="B68" i="16" s="1"/>
  <c r="C879" i="15"/>
  <c r="C68" i="16" s="1"/>
  <c r="D878" i="15"/>
  <c r="C878" i="15"/>
  <c r="D877" i="15"/>
  <c r="B369" i="16" s="1"/>
  <c r="C877" i="15"/>
  <c r="C369" i="16" s="1"/>
  <c r="D876" i="15"/>
  <c r="B259" i="16" s="1"/>
  <c r="C876" i="15"/>
  <c r="C259" i="16" s="1"/>
  <c r="D875" i="15"/>
  <c r="C875" i="15"/>
  <c r="D874" i="15"/>
  <c r="B78" i="16" s="1"/>
  <c r="C874" i="15"/>
  <c r="C78" i="16" s="1"/>
  <c r="D873" i="15"/>
  <c r="B501" i="16" s="1"/>
  <c r="C873" i="15"/>
  <c r="C501" i="16" s="1"/>
  <c r="D872" i="15"/>
  <c r="C872" i="15"/>
  <c r="D871" i="15"/>
  <c r="B167" i="16" s="1"/>
  <c r="C871" i="15"/>
  <c r="C167" i="16" s="1"/>
  <c r="D870" i="15"/>
  <c r="C870" i="15"/>
  <c r="D869" i="15"/>
  <c r="B275" i="16" s="1"/>
  <c r="C869" i="15"/>
  <c r="C275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82" i="16" s="1"/>
  <c r="C862" i="15"/>
  <c r="C82" i="16" s="1"/>
  <c r="D861" i="15"/>
  <c r="B121" i="16" s="1"/>
  <c r="C861" i="15"/>
  <c r="C121" i="16" s="1"/>
  <c r="D860" i="15"/>
  <c r="B470" i="16" s="1"/>
  <c r="C860" i="15"/>
  <c r="C470" i="16" s="1"/>
  <c r="D859" i="15"/>
  <c r="B518" i="16" s="1"/>
  <c r="C859" i="15"/>
  <c r="C518" i="16" s="1"/>
  <c r="D858" i="15"/>
  <c r="C858" i="15"/>
  <c r="D857" i="15"/>
  <c r="B571" i="16" s="1"/>
  <c r="C857" i="15"/>
  <c r="C571" i="16" s="1"/>
  <c r="D856" i="15"/>
  <c r="B169" i="16" s="1"/>
  <c r="C856" i="15"/>
  <c r="C169" i="16" s="1"/>
  <c r="D855" i="15"/>
  <c r="C855" i="15"/>
  <c r="D854" i="15"/>
  <c r="B526" i="16" s="1"/>
  <c r="C854" i="15"/>
  <c r="C526" i="16" s="1"/>
  <c r="D853" i="15"/>
  <c r="B5" i="16" s="1"/>
  <c r="C853" i="15"/>
  <c r="C5" i="16" s="1"/>
  <c r="D852" i="15"/>
  <c r="C852" i="15"/>
  <c r="D851" i="15"/>
  <c r="B216" i="16" s="1"/>
  <c r="C851" i="15"/>
  <c r="C216" i="16" s="1"/>
  <c r="D850" i="15"/>
  <c r="B454" i="16" s="1"/>
  <c r="C850" i="15"/>
  <c r="C454" i="16" s="1"/>
  <c r="D849" i="15"/>
  <c r="B513" i="16" s="1"/>
  <c r="C849" i="15"/>
  <c r="C513" i="16" s="1"/>
  <c r="D848" i="15"/>
  <c r="C848" i="15"/>
  <c r="D847" i="15"/>
  <c r="B338" i="16" s="1"/>
  <c r="C847" i="15"/>
  <c r="C338" i="16" s="1"/>
  <c r="D846" i="15"/>
  <c r="B64" i="16" s="1"/>
  <c r="C846" i="15"/>
  <c r="C64" i="16" s="1"/>
  <c r="D845" i="15"/>
  <c r="B59" i="16" s="1"/>
  <c r="C845" i="15"/>
  <c r="C59" i="16" s="1"/>
  <c r="D844" i="15"/>
  <c r="C844" i="15"/>
  <c r="D843" i="15"/>
  <c r="C843" i="15"/>
  <c r="D842" i="15"/>
  <c r="C842" i="15"/>
  <c r="D841" i="15"/>
  <c r="B381" i="16" s="1"/>
  <c r="C841" i="15"/>
  <c r="C381" i="16" s="1"/>
  <c r="D840" i="15"/>
  <c r="B271" i="16" s="1"/>
  <c r="C840" i="15"/>
  <c r="C271" i="16" s="1"/>
  <c r="D839" i="15"/>
  <c r="B194" i="16" s="1"/>
  <c r="C839" i="15"/>
  <c r="C194" i="16" s="1"/>
  <c r="D838" i="15"/>
  <c r="C838" i="15"/>
  <c r="D837" i="15"/>
  <c r="B533" i="16" s="1"/>
  <c r="C837" i="15"/>
  <c r="C533" i="16" s="1"/>
  <c r="D836" i="15"/>
  <c r="B342" i="16" s="1"/>
  <c r="C836" i="15"/>
  <c r="C342" i="16" s="1"/>
  <c r="D835" i="15"/>
  <c r="B191" i="16" s="1"/>
  <c r="C835" i="15"/>
  <c r="C191" i="16" s="1"/>
  <c r="D834" i="15"/>
  <c r="B122" i="16" s="1"/>
  <c r="C834" i="15"/>
  <c r="C122" i="16" s="1"/>
  <c r="D833" i="15"/>
  <c r="B386" i="16" s="1"/>
  <c r="C833" i="15"/>
  <c r="C386" i="16" s="1"/>
  <c r="D832" i="15"/>
  <c r="B57" i="16" s="1"/>
  <c r="C832" i="15"/>
  <c r="C57" i="16" s="1"/>
  <c r="D831" i="15"/>
  <c r="C831" i="15"/>
  <c r="D830" i="15"/>
  <c r="B541" i="16" s="1"/>
  <c r="C830" i="15"/>
  <c r="C541" i="16" s="1"/>
  <c r="D829" i="15"/>
  <c r="C829" i="15"/>
  <c r="D828" i="15"/>
  <c r="C828" i="15"/>
  <c r="D827" i="15"/>
  <c r="B407" i="16" s="1"/>
  <c r="C827" i="15"/>
  <c r="C407" i="16" s="1"/>
  <c r="D826" i="15"/>
  <c r="C826" i="15"/>
  <c r="D825" i="15"/>
  <c r="C825" i="15"/>
  <c r="D824" i="15"/>
  <c r="B179" i="16" s="1"/>
  <c r="C824" i="15"/>
  <c r="C179" i="16" s="1"/>
  <c r="D823" i="15"/>
  <c r="C823" i="15"/>
  <c r="D822" i="15"/>
  <c r="C822" i="15"/>
  <c r="D821" i="15"/>
  <c r="C821" i="15"/>
  <c r="D820" i="15"/>
  <c r="C820" i="15"/>
  <c r="D819" i="15"/>
  <c r="B480" i="16" s="1"/>
  <c r="C819" i="15"/>
  <c r="C480" i="16" s="1"/>
  <c r="D818" i="15"/>
  <c r="B383" i="16" s="1"/>
  <c r="C818" i="15"/>
  <c r="C383" i="16" s="1"/>
  <c r="D817" i="15"/>
  <c r="C817" i="15"/>
  <c r="D816" i="15"/>
  <c r="C816" i="15"/>
  <c r="D815" i="15"/>
  <c r="C815" i="15"/>
  <c r="D814" i="15"/>
  <c r="C814" i="15"/>
  <c r="D813" i="15"/>
  <c r="B177" i="16" s="1"/>
  <c r="C813" i="15"/>
  <c r="C177" i="16" s="1"/>
  <c r="D812" i="15"/>
  <c r="B220" i="16" s="1"/>
  <c r="C812" i="15"/>
  <c r="C220" i="16" s="1"/>
  <c r="D811" i="15"/>
  <c r="B75" i="16" s="1"/>
  <c r="C811" i="15"/>
  <c r="C75" i="16" s="1"/>
  <c r="D810" i="15"/>
  <c r="B561" i="16" s="1"/>
  <c r="C810" i="15"/>
  <c r="C561" i="16" s="1"/>
  <c r="D809" i="15"/>
  <c r="B162" i="16" s="1"/>
  <c r="C809" i="15"/>
  <c r="C162" i="16" s="1"/>
  <c r="D808" i="15"/>
  <c r="B509" i="16" s="1"/>
  <c r="C808" i="15"/>
  <c r="C509" i="16" s="1"/>
  <c r="D807" i="15"/>
  <c r="C807" i="15"/>
  <c r="D806" i="15"/>
  <c r="B366" i="16" s="1"/>
  <c r="C806" i="15"/>
  <c r="C366" i="16" s="1"/>
  <c r="D805" i="15"/>
  <c r="B475" i="16" s="1"/>
  <c r="C805" i="15"/>
  <c r="C475" i="16" s="1"/>
  <c r="D804" i="15"/>
  <c r="B20" i="16" s="1"/>
  <c r="C804" i="15"/>
  <c r="C20" i="16" s="1"/>
  <c r="D803" i="15"/>
  <c r="C803" i="15"/>
  <c r="D802" i="15"/>
  <c r="B455" i="16" s="1"/>
  <c r="C802" i="15"/>
  <c r="C455" i="16" s="1"/>
  <c r="D801" i="15"/>
  <c r="C801" i="15"/>
  <c r="D800" i="15"/>
  <c r="C800" i="15"/>
  <c r="D799" i="15"/>
  <c r="B379" i="16" s="1"/>
  <c r="C799" i="15"/>
  <c r="C379" i="16" s="1"/>
  <c r="D798" i="15"/>
  <c r="B440" i="16" s="1"/>
  <c r="C798" i="15"/>
  <c r="C440" i="16" s="1"/>
  <c r="D797" i="15"/>
  <c r="C797" i="15"/>
  <c r="D796" i="15"/>
  <c r="C796" i="15"/>
  <c r="D795" i="15"/>
  <c r="C795" i="15"/>
  <c r="D794" i="15"/>
  <c r="B363" i="16" s="1"/>
  <c r="C794" i="15"/>
  <c r="C363" i="16" s="1"/>
  <c r="D793" i="15"/>
  <c r="C793" i="15"/>
  <c r="D792" i="15"/>
  <c r="B164" i="16" s="1"/>
  <c r="C792" i="15"/>
  <c r="C164" i="16" s="1"/>
  <c r="D791" i="15"/>
  <c r="C791" i="15"/>
  <c r="D790" i="15"/>
  <c r="B226" i="16" s="1"/>
  <c r="C790" i="15"/>
  <c r="C226" i="16" s="1"/>
  <c r="D789" i="15"/>
  <c r="C789" i="15"/>
  <c r="D788" i="15"/>
  <c r="B392" i="16" s="1"/>
  <c r="C788" i="15"/>
  <c r="C392" i="16" s="1"/>
  <c r="D787" i="15"/>
  <c r="C787" i="15"/>
  <c r="D786" i="15"/>
  <c r="B33" i="16" s="1"/>
  <c r="C786" i="15"/>
  <c r="C33" i="16" s="1"/>
  <c r="D785" i="15"/>
  <c r="B234" i="16" s="1"/>
  <c r="C785" i="15"/>
  <c r="C234" i="16" s="1"/>
  <c r="D784" i="15"/>
  <c r="C784" i="15"/>
  <c r="D783" i="15"/>
  <c r="B525" i="16" s="1"/>
  <c r="C783" i="15"/>
  <c r="C525" i="16" s="1"/>
  <c r="D782" i="15"/>
  <c r="C782" i="15"/>
  <c r="D781" i="15"/>
  <c r="C781" i="15"/>
  <c r="D780" i="15"/>
  <c r="C780" i="15"/>
  <c r="D779" i="15"/>
  <c r="B79" i="16" s="1"/>
  <c r="C779" i="15"/>
  <c r="C79" i="16" s="1"/>
  <c r="D778" i="15"/>
  <c r="B385" i="16" s="1"/>
  <c r="C778" i="15"/>
  <c r="C385" i="16" s="1"/>
  <c r="D777" i="15"/>
  <c r="B487" i="16" s="1"/>
  <c r="C777" i="15"/>
  <c r="C487" i="16" s="1"/>
  <c r="D776" i="15"/>
  <c r="C776" i="15"/>
  <c r="D775" i="15"/>
  <c r="B333" i="16" s="1"/>
  <c r="C775" i="15"/>
  <c r="C333" i="16" s="1"/>
  <c r="D774" i="15"/>
  <c r="B460" i="16" s="1"/>
  <c r="C774" i="15"/>
  <c r="C460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294" i="16" s="1"/>
  <c r="C767" i="15"/>
  <c r="C294" i="16" s="1"/>
  <c r="D766" i="15"/>
  <c r="C766" i="15"/>
  <c r="D765" i="15"/>
  <c r="B293" i="16" s="1"/>
  <c r="C765" i="15"/>
  <c r="C293" i="16" s="1"/>
  <c r="D764" i="15"/>
  <c r="C764" i="15"/>
  <c r="D763" i="15"/>
  <c r="C763" i="15"/>
  <c r="D762" i="15"/>
  <c r="C762" i="15"/>
  <c r="D761" i="15"/>
  <c r="C761" i="15"/>
  <c r="D760" i="15"/>
  <c r="B351" i="16" s="1"/>
  <c r="C760" i="15"/>
  <c r="C351" i="16" s="1"/>
  <c r="D759" i="15"/>
  <c r="B493" i="16" s="1"/>
  <c r="C759" i="15"/>
  <c r="C493" i="16" s="1"/>
  <c r="D758" i="15"/>
  <c r="B572" i="16" s="1"/>
  <c r="C758" i="15"/>
  <c r="C572" i="16" s="1"/>
  <c r="D757" i="15"/>
  <c r="B578" i="16" s="1"/>
  <c r="C757" i="15"/>
  <c r="C578" i="16" s="1"/>
  <c r="D756" i="15"/>
  <c r="B289" i="16" s="1"/>
  <c r="C756" i="15"/>
  <c r="C289" i="16" s="1"/>
  <c r="D755" i="15"/>
  <c r="C755" i="15"/>
  <c r="D754" i="15"/>
  <c r="C754" i="15"/>
  <c r="D753" i="15"/>
  <c r="B575" i="16" s="1"/>
  <c r="C753" i="15"/>
  <c r="C575" i="16" s="1"/>
  <c r="D752" i="15"/>
  <c r="C752" i="15"/>
  <c r="D751" i="15"/>
  <c r="C751" i="15"/>
  <c r="D750" i="15"/>
  <c r="B227" i="16" s="1"/>
  <c r="C750" i="15"/>
  <c r="C227" i="16" s="1"/>
  <c r="D749" i="15"/>
  <c r="B420" i="16" s="1"/>
  <c r="C749" i="15"/>
  <c r="C420" i="16" s="1"/>
  <c r="D748" i="15"/>
  <c r="B413" i="16" s="1"/>
  <c r="C748" i="15"/>
  <c r="C413" i="16" s="1"/>
  <c r="D747" i="15"/>
  <c r="B332" i="16" s="1"/>
  <c r="C747" i="15"/>
  <c r="C332" i="16" s="1"/>
  <c r="D746" i="15"/>
  <c r="C746" i="15"/>
  <c r="D745" i="15"/>
  <c r="C745" i="15"/>
  <c r="D744" i="15"/>
  <c r="B145" i="16" s="1"/>
  <c r="C744" i="15"/>
  <c r="C145" i="16" s="1"/>
  <c r="D743" i="15"/>
  <c r="C743" i="15"/>
  <c r="D742" i="15"/>
  <c r="B550" i="16" s="1"/>
  <c r="C742" i="15"/>
  <c r="C550" i="16" s="1"/>
  <c r="D741" i="15"/>
  <c r="B209" i="16" s="1"/>
  <c r="C741" i="15"/>
  <c r="C209" i="16" s="1"/>
  <c r="D740" i="15"/>
  <c r="C740" i="15"/>
  <c r="D739" i="15"/>
  <c r="B401" i="16" s="1"/>
  <c r="C739" i="15"/>
  <c r="C401" i="16" s="1"/>
  <c r="D738" i="15"/>
  <c r="B105" i="16" s="1"/>
  <c r="C738" i="15"/>
  <c r="C105" i="16" s="1"/>
  <c r="D737" i="15"/>
  <c r="B114" i="16" s="1"/>
  <c r="C737" i="15"/>
  <c r="C114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178" i="16" s="1"/>
  <c r="C732" i="15"/>
  <c r="C178" i="16" s="1"/>
  <c r="D731" i="15"/>
  <c r="C731" i="15"/>
  <c r="D730" i="15"/>
  <c r="C730" i="15"/>
  <c r="D729" i="15"/>
  <c r="B133" i="16" s="1"/>
  <c r="C729" i="15"/>
  <c r="C133" i="16" s="1"/>
  <c r="D728" i="15"/>
  <c r="C728" i="15"/>
  <c r="D727" i="15"/>
  <c r="B159" i="16" s="1"/>
  <c r="C727" i="15"/>
  <c r="C159" i="16" s="1"/>
  <c r="D726" i="15"/>
  <c r="C726" i="15"/>
  <c r="D725" i="15"/>
  <c r="B163" i="16" s="1"/>
  <c r="C725" i="15"/>
  <c r="C163" i="16" s="1"/>
  <c r="D724" i="15"/>
  <c r="B300" i="16" s="1"/>
  <c r="C724" i="15"/>
  <c r="C300" i="16" s="1"/>
  <c r="D723" i="15"/>
  <c r="B183" i="16" s="1"/>
  <c r="C723" i="15"/>
  <c r="C183" i="16" s="1"/>
  <c r="D722" i="15"/>
  <c r="B106" i="16" s="1"/>
  <c r="C722" i="15"/>
  <c r="C106" i="16" s="1"/>
  <c r="D721" i="15"/>
  <c r="C721" i="15"/>
  <c r="D720" i="15"/>
  <c r="B344" i="16" s="1"/>
  <c r="C720" i="15"/>
  <c r="C344" i="16" s="1"/>
  <c r="D719" i="15"/>
  <c r="B467" i="16" s="1"/>
  <c r="C719" i="15"/>
  <c r="C467" i="16" s="1"/>
  <c r="D718" i="15"/>
  <c r="C718" i="15"/>
  <c r="D717" i="15"/>
  <c r="B502" i="16" s="1"/>
  <c r="C717" i="15"/>
  <c r="C502" i="16" s="1"/>
  <c r="D716" i="15"/>
  <c r="B166" i="16" s="1"/>
  <c r="C716" i="15"/>
  <c r="C166" i="16" s="1"/>
  <c r="D715" i="15"/>
  <c r="B149" i="16" s="1"/>
  <c r="C715" i="15"/>
  <c r="C149" i="16" s="1"/>
  <c r="D714" i="15"/>
  <c r="B141" i="16" s="1"/>
  <c r="C714" i="15"/>
  <c r="C141" i="16" s="1"/>
  <c r="D713" i="15"/>
  <c r="B352" i="16" s="1"/>
  <c r="C713" i="15"/>
  <c r="C352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339" i="16" s="1"/>
  <c r="C701" i="15"/>
  <c r="C339" i="16" s="1"/>
  <c r="D700" i="15"/>
  <c r="B419" i="16" s="1"/>
  <c r="C700" i="15"/>
  <c r="C419" i="16" s="1"/>
  <c r="D699" i="15"/>
  <c r="B545" i="16" s="1"/>
  <c r="C699" i="15"/>
  <c r="C545" i="16" s="1"/>
  <c r="D698" i="15"/>
  <c r="B542" i="16" s="1"/>
  <c r="C698" i="15"/>
  <c r="C542" i="16" s="1"/>
  <c r="D697" i="15"/>
  <c r="C697" i="15"/>
  <c r="D696" i="15"/>
  <c r="C696" i="15"/>
  <c r="D695" i="15"/>
  <c r="C695" i="15"/>
  <c r="D694" i="15"/>
  <c r="B432" i="16" s="1"/>
  <c r="C694" i="15"/>
  <c r="C432" i="16" s="1"/>
  <c r="D693" i="15"/>
  <c r="C693" i="15"/>
  <c r="D692" i="15"/>
  <c r="C692" i="15"/>
  <c r="D691" i="15"/>
  <c r="B222" i="16" s="1"/>
  <c r="C691" i="15"/>
  <c r="C222" i="16" s="1"/>
  <c r="D690" i="15"/>
  <c r="B516" i="16" s="1"/>
  <c r="C690" i="15"/>
  <c r="C516" i="16" s="1"/>
  <c r="D689" i="15"/>
  <c r="C689" i="15"/>
  <c r="D688" i="15"/>
  <c r="B341" i="16" s="1"/>
  <c r="C688" i="15"/>
  <c r="C341" i="16" s="1"/>
  <c r="D687" i="15"/>
  <c r="B537" i="16" s="1"/>
  <c r="C687" i="15"/>
  <c r="C537" i="16" s="1"/>
  <c r="D686" i="15"/>
  <c r="C686" i="15"/>
  <c r="D685" i="15"/>
  <c r="B457" i="16" s="1"/>
  <c r="C685" i="15"/>
  <c r="C457" i="16" s="1"/>
  <c r="D684" i="15"/>
  <c r="C684" i="15"/>
  <c r="D683" i="15"/>
  <c r="B466" i="16" s="1"/>
  <c r="C683" i="15"/>
  <c r="C466" i="16" s="1"/>
  <c r="D682" i="15"/>
  <c r="B8" i="16" s="1"/>
  <c r="C682" i="15"/>
  <c r="C8" i="16" s="1"/>
  <c r="D681" i="15"/>
  <c r="B479" i="16" s="1"/>
  <c r="C681" i="15"/>
  <c r="C479" i="16" s="1"/>
  <c r="D680" i="15"/>
  <c r="C680" i="15"/>
  <c r="D679" i="15"/>
  <c r="C679" i="15"/>
  <c r="D678" i="15"/>
  <c r="C678" i="15"/>
  <c r="D677" i="15"/>
  <c r="B175" i="16" s="1"/>
  <c r="C677" i="15"/>
  <c r="C175" i="16" s="1"/>
  <c r="D676" i="15"/>
  <c r="B436" i="16" s="1"/>
  <c r="C676" i="15"/>
  <c r="C436" i="16" s="1"/>
  <c r="D675" i="15"/>
  <c r="C675" i="15"/>
  <c r="D674" i="15"/>
  <c r="B555" i="16" s="1"/>
  <c r="C674" i="15"/>
  <c r="C555" i="16" s="1"/>
  <c r="D673" i="15"/>
  <c r="B103" i="16" s="1"/>
  <c r="C673" i="15"/>
  <c r="C103" i="16" s="1"/>
  <c r="D672" i="15"/>
  <c r="B232" i="16" s="1"/>
  <c r="C672" i="15"/>
  <c r="C232" i="16" s="1"/>
  <c r="D671" i="15"/>
  <c r="B171" i="16" s="1"/>
  <c r="C671" i="15"/>
  <c r="C171" i="16" s="1"/>
  <c r="D670" i="15"/>
  <c r="B125" i="16" s="1"/>
  <c r="C670" i="15"/>
  <c r="C125" i="16" s="1"/>
  <c r="D669" i="15"/>
  <c r="C669" i="15"/>
  <c r="D668" i="15"/>
  <c r="C668" i="15"/>
  <c r="D667" i="15"/>
  <c r="C667" i="15"/>
  <c r="D666" i="15"/>
  <c r="B557" i="16" s="1"/>
  <c r="C666" i="15"/>
  <c r="C557" i="16" s="1"/>
  <c r="D665" i="15"/>
  <c r="B546" i="16" s="1"/>
  <c r="C665" i="15"/>
  <c r="C546" i="16" s="1"/>
  <c r="D664" i="15"/>
  <c r="B143" i="16" s="1"/>
  <c r="C664" i="15"/>
  <c r="C143" i="16" s="1"/>
  <c r="D663" i="15"/>
  <c r="C663" i="15"/>
  <c r="D662" i="15"/>
  <c r="C662" i="15"/>
  <c r="D661" i="15"/>
  <c r="B215" i="16" s="1"/>
  <c r="C661" i="15"/>
  <c r="C215" i="16" s="1"/>
  <c r="D660" i="15"/>
  <c r="B109" i="16" s="1"/>
  <c r="C660" i="15"/>
  <c r="C109" i="16" s="1"/>
  <c r="D659" i="15"/>
  <c r="B528" i="16" s="1"/>
  <c r="C659" i="15"/>
  <c r="C528" i="16" s="1"/>
  <c r="D658" i="15"/>
  <c r="B569" i="16" s="1"/>
  <c r="C658" i="15"/>
  <c r="C569" i="16" s="1"/>
  <c r="D657" i="15"/>
  <c r="B214" i="16" s="1"/>
  <c r="C657" i="15"/>
  <c r="C214" i="16" s="1"/>
  <c r="D656" i="15"/>
  <c r="B198" i="16" s="1"/>
  <c r="C656" i="15"/>
  <c r="C198" i="16" s="1"/>
  <c r="D655" i="15"/>
  <c r="B221" i="16" s="1"/>
  <c r="C655" i="15"/>
  <c r="C221" i="16" s="1"/>
  <c r="D654" i="15"/>
  <c r="C654" i="15"/>
  <c r="D653" i="15"/>
  <c r="C653" i="15"/>
  <c r="D652" i="15"/>
  <c r="B42" i="16" s="1"/>
  <c r="C652" i="15"/>
  <c r="C42" i="16" s="1"/>
  <c r="D651" i="15"/>
  <c r="C651" i="15"/>
  <c r="D650" i="15"/>
  <c r="B504" i="16" s="1"/>
  <c r="C650" i="15"/>
  <c r="C504" i="16" s="1"/>
  <c r="D649" i="15"/>
  <c r="C649" i="15"/>
  <c r="D648" i="15"/>
  <c r="C648" i="15"/>
  <c r="D647" i="15"/>
  <c r="C647" i="15"/>
  <c r="D646" i="15"/>
  <c r="C646" i="15"/>
  <c r="D645" i="15"/>
  <c r="B55" i="16" s="1"/>
  <c r="C645" i="15"/>
  <c r="C55" i="16" s="1"/>
  <c r="D644" i="15"/>
  <c r="B425" i="16" s="1"/>
  <c r="C644" i="15"/>
  <c r="C425" i="16" s="1"/>
  <c r="D643" i="15"/>
  <c r="C643" i="15"/>
  <c r="D642" i="15"/>
  <c r="B540" i="16" s="1"/>
  <c r="C642" i="15"/>
  <c r="C540" i="16" s="1"/>
  <c r="D641" i="15"/>
  <c r="C641" i="15"/>
  <c r="D640" i="15"/>
  <c r="C640" i="15"/>
  <c r="D639" i="15"/>
  <c r="B531" i="16" s="1"/>
  <c r="C639" i="15"/>
  <c r="C531" i="16" s="1"/>
  <c r="D638" i="15"/>
  <c r="C638" i="15"/>
  <c r="D637" i="15"/>
  <c r="C637" i="15"/>
  <c r="D636" i="15"/>
  <c r="B156" i="16" s="1"/>
  <c r="C636" i="15"/>
  <c r="C156" i="16" s="1"/>
  <c r="D635" i="15"/>
  <c r="C635" i="15"/>
  <c r="D634" i="15"/>
  <c r="C634" i="15"/>
  <c r="D633" i="15"/>
  <c r="C633" i="15"/>
  <c r="D632" i="15"/>
  <c r="B495" i="16" s="1"/>
  <c r="C632" i="15"/>
  <c r="C495" i="16" s="1"/>
  <c r="D631" i="15"/>
  <c r="B456" i="16" s="1"/>
  <c r="C631" i="15"/>
  <c r="C456" i="16" s="1"/>
  <c r="D630" i="15"/>
  <c r="C630" i="15"/>
  <c r="D629" i="15"/>
  <c r="C629" i="15"/>
  <c r="D628" i="15"/>
  <c r="B135" i="16" s="1"/>
  <c r="C628" i="15"/>
  <c r="C135" i="16" s="1"/>
  <c r="D627" i="15"/>
  <c r="B193" i="16" s="1"/>
  <c r="C627" i="15"/>
  <c r="C193" i="16" s="1"/>
  <c r="D626" i="15"/>
  <c r="B206" i="16" s="1"/>
  <c r="C626" i="15"/>
  <c r="C206" i="16" s="1"/>
  <c r="D625" i="15"/>
  <c r="C625" i="15"/>
  <c r="D624" i="15"/>
  <c r="C624" i="15"/>
  <c r="D623" i="15"/>
  <c r="C623" i="15"/>
  <c r="D622" i="15"/>
  <c r="B410" i="16" s="1"/>
  <c r="C622" i="15"/>
  <c r="C410" i="16" s="1"/>
  <c r="D621" i="15"/>
  <c r="C621" i="15"/>
  <c r="D620" i="15"/>
  <c r="B358" i="16" s="1"/>
  <c r="C620" i="15"/>
  <c r="C358" i="16" s="1"/>
  <c r="D619" i="15"/>
  <c r="C619" i="15"/>
  <c r="D618" i="15"/>
  <c r="B30" i="16" s="1"/>
  <c r="C618" i="15"/>
  <c r="C30" i="16" s="1"/>
  <c r="D617" i="15"/>
  <c r="B201" i="16" s="1"/>
  <c r="C617" i="15"/>
  <c r="C201" i="16" s="1"/>
  <c r="D616" i="15"/>
  <c r="B272" i="16" s="1"/>
  <c r="C616" i="15"/>
  <c r="C272" i="16" s="1"/>
  <c r="D615" i="15"/>
  <c r="C615" i="15"/>
  <c r="D614" i="15"/>
  <c r="C614" i="15"/>
  <c r="D613" i="15"/>
  <c r="C613" i="15"/>
  <c r="D612" i="15"/>
  <c r="C612" i="15"/>
  <c r="D611" i="15"/>
  <c r="B442" i="16" s="1"/>
  <c r="C611" i="15"/>
  <c r="C442" i="16" s="1"/>
  <c r="D610" i="15"/>
  <c r="C610" i="15"/>
  <c r="D609" i="15"/>
  <c r="C609" i="15"/>
  <c r="D608" i="15"/>
  <c r="C608" i="15"/>
  <c r="D607" i="15"/>
  <c r="B188" i="16" s="1"/>
  <c r="C607" i="15"/>
  <c r="C188" i="16" s="1"/>
  <c r="D606" i="15"/>
  <c r="C606" i="15"/>
  <c r="D605" i="15"/>
  <c r="C605" i="15"/>
  <c r="D604" i="15"/>
  <c r="C604" i="15"/>
  <c r="D603" i="15"/>
  <c r="B478" i="16" s="1"/>
  <c r="C603" i="15"/>
  <c r="C478" i="16" s="1"/>
  <c r="D602" i="15"/>
  <c r="B473" i="16" s="1"/>
  <c r="C602" i="15"/>
  <c r="C473" i="16" s="1"/>
  <c r="D601" i="15"/>
  <c r="C601" i="15"/>
  <c r="D600" i="15"/>
  <c r="C600" i="15"/>
  <c r="D599" i="15"/>
  <c r="C599" i="15"/>
  <c r="D598" i="15"/>
  <c r="B581" i="16" s="1"/>
  <c r="C598" i="15"/>
  <c r="C581" i="16" s="1"/>
  <c r="D597" i="15"/>
  <c r="B361" i="16" s="1"/>
  <c r="C597" i="15"/>
  <c r="C361" i="16" s="1"/>
  <c r="D596" i="15"/>
  <c r="C596" i="15"/>
  <c r="D595" i="15"/>
  <c r="B203" i="16" s="1"/>
  <c r="C595" i="15"/>
  <c r="C203" i="16" s="1"/>
  <c r="D594" i="15"/>
  <c r="C594" i="15"/>
  <c r="D593" i="15"/>
  <c r="C593" i="15"/>
  <c r="D592" i="15"/>
  <c r="C592" i="15"/>
  <c r="D591" i="15"/>
  <c r="C591" i="15"/>
  <c r="D590" i="15"/>
  <c r="B80" i="16" s="1"/>
  <c r="C590" i="15"/>
  <c r="C80" i="16" s="1"/>
  <c r="D589" i="15"/>
  <c r="B359" i="16" s="1"/>
  <c r="C589" i="15"/>
  <c r="C359" i="16" s="1"/>
  <c r="D588" i="15"/>
  <c r="C588" i="15"/>
  <c r="D587" i="15"/>
  <c r="B88" i="16" s="1"/>
  <c r="C587" i="15"/>
  <c r="C88" i="16" s="1"/>
  <c r="D586" i="15"/>
  <c r="C586" i="15"/>
  <c r="D585" i="15"/>
  <c r="B483" i="16" s="1"/>
  <c r="C585" i="15"/>
  <c r="C483" i="16" s="1"/>
  <c r="D584" i="15"/>
  <c r="B554" i="16" s="1"/>
  <c r="C584" i="15"/>
  <c r="C554" i="16" s="1"/>
  <c r="D583" i="15"/>
  <c r="B564" i="16" s="1"/>
  <c r="C583" i="15"/>
  <c r="C564" i="16" s="1"/>
  <c r="D582" i="15"/>
  <c r="B496" i="16" s="1"/>
  <c r="C582" i="15"/>
  <c r="C496" i="16" s="1"/>
  <c r="D581" i="15"/>
  <c r="B417" i="16" s="1"/>
  <c r="C581" i="15"/>
  <c r="C417" i="16" s="1"/>
  <c r="D580" i="15"/>
  <c r="B489" i="16" s="1"/>
  <c r="C580" i="15"/>
  <c r="C489" i="16" s="1"/>
  <c r="D579" i="15"/>
  <c r="C579" i="15"/>
  <c r="D578" i="15"/>
  <c r="C578" i="15"/>
  <c r="D577" i="15"/>
  <c r="C577" i="15"/>
  <c r="D576" i="15"/>
  <c r="B140" i="16" s="1"/>
  <c r="C576" i="15"/>
  <c r="C140" i="16" s="1"/>
  <c r="D575" i="15"/>
  <c r="B365" i="16" s="1"/>
  <c r="C575" i="15"/>
  <c r="C365" i="16" s="1"/>
  <c r="D574" i="15"/>
  <c r="B445" i="16" s="1"/>
  <c r="C574" i="15"/>
  <c r="C445" i="16" s="1"/>
  <c r="D573" i="15"/>
  <c r="B397" i="16" s="1"/>
  <c r="C573" i="15"/>
  <c r="C397" i="16" s="1"/>
  <c r="D572" i="15"/>
  <c r="B443" i="16" s="1"/>
  <c r="C572" i="15"/>
  <c r="C443" i="16" s="1"/>
  <c r="D571" i="15"/>
  <c r="B256" i="16" s="1"/>
  <c r="C571" i="15"/>
  <c r="C256" i="16" s="1"/>
  <c r="D570" i="15"/>
  <c r="C570" i="15"/>
  <c r="D569" i="15"/>
  <c r="C569" i="15"/>
  <c r="D568" i="15"/>
  <c r="B73" i="16" s="1"/>
  <c r="C568" i="15"/>
  <c r="C73" i="16" s="1"/>
  <c r="D567" i="15"/>
  <c r="C567" i="15"/>
  <c r="D566" i="15"/>
  <c r="C566" i="15"/>
  <c r="D565" i="15"/>
  <c r="C565" i="15"/>
  <c r="D564" i="15"/>
  <c r="B48" i="16" s="1"/>
  <c r="C564" i="15"/>
  <c r="C48" i="16" s="1"/>
  <c r="D563" i="15"/>
  <c r="C563" i="15"/>
  <c r="D562" i="15"/>
  <c r="B23" i="16" s="1"/>
  <c r="C562" i="15"/>
  <c r="C23" i="16" s="1"/>
  <c r="D561" i="15"/>
  <c r="C561" i="15"/>
  <c r="D560" i="15"/>
  <c r="C560" i="15"/>
  <c r="D559" i="15"/>
  <c r="C559" i="15"/>
  <c r="D558" i="15"/>
  <c r="C558" i="15"/>
  <c r="D557" i="15"/>
  <c r="B160" i="16" s="1"/>
  <c r="C557" i="15"/>
  <c r="C160" i="16" s="1"/>
  <c r="D556" i="15"/>
  <c r="C556" i="15"/>
  <c r="D555" i="15"/>
  <c r="C555" i="15"/>
  <c r="D554" i="15"/>
  <c r="B146" i="16" s="1"/>
  <c r="C554" i="15"/>
  <c r="C146" i="16" s="1"/>
  <c r="D553" i="15"/>
  <c r="B9" i="16" s="1"/>
  <c r="C553" i="15"/>
  <c r="C9" i="16" s="1"/>
  <c r="D552" i="15"/>
  <c r="C552" i="15"/>
  <c r="D551" i="15"/>
  <c r="C551" i="15"/>
  <c r="D550" i="15"/>
  <c r="C550" i="15"/>
  <c r="D549" i="15"/>
  <c r="B426" i="16" s="1"/>
  <c r="C549" i="15"/>
  <c r="C426" i="16" s="1"/>
  <c r="D548" i="15"/>
  <c r="B551" i="16" s="1"/>
  <c r="C548" i="15"/>
  <c r="C551" i="16" s="1"/>
  <c r="D547" i="15"/>
  <c r="C547" i="15"/>
  <c r="D546" i="15"/>
  <c r="B422" i="16" s="1"/>
  <c r="C546" i="15"/>
  <c r="C422" i="16" s="1"/>
  <c r="D545" i="15"/>
  <c r="B532" i="16" s="1"/>
  <c r="C545" i="15"/>
  <c r="C532" i="16" s="1"/>
  <c r="D544" i="15"/>
  <c r="C544" i="15"/>
  <c r="D543" i="15"/>
  <c r="B153" i="16" s="1"/>
  <c r="C543" i="15"/>
  <c r="C153" i="16" s="1"/>
  <c r="D542" i="15"/>
  <c r="B527" i="16" s="1"/>
  <c r="C542" i="15"/>
  <c r="C527" i="16" s="1"/>
  <c r="D541" i="15"/>
  <c r="C541" i="15"/>
  <c r="D540" i="15"/>
  <c r="B104" i="16" s="1"/>
  <c r="C540" i="15"/>
  <c r="C104" i="16" s="1"/>
  <c r="D539" i="15"/>
  <c r="B13" i="16" s="1"/>
  <c r="C539" i="15"/>
  <c r="C13" i="16" s="1"/>
  <c r="D538" i="15"/>
  <c r="C538" i="15"/>
  <c r="D537" i="15"/>
  <c r="B579" i="16" s="1"/>
  <c r="C537" i="15"/>
  <c r="C579" i="16" s="1"/>
  <c r="D536" i="15"/>
  <c r="B353" i="16" s="1"/>
  <c r="C536" i="15"/>
  <c r="C353" i="16" s="1"/>
  <c r="D535" i="15"/>
  <c r="B213" i="16" s="1"/>
  <c r="C535" i="15"/>
  <c r="C213" i="16" s="1"/>
  <c r="D534" i="15"/>
  <c r="C534" i="15"/>
  <c r="D533" i="15"/>
  <c r="C533" i="15"/>
  <c r="D532" i="15"/>
  <c r="B372" i="16" s="1"/>
  <c r="C532" i="15"/>
  <c r="C372" i="16" s="1"/>
  <c r="D531" i="15"/>
  <c r="B521" i="16" s="1"/>
  <c r="C531" i="15"/>
  <c r="C521" i="16" s="1"/>
  <c r="D530" i="15"/>
  <c r="B230" i="16" s="1"/>
  <c r="C530" i="15"/>
  <c r="C230" i="16" s="1"/>
  <c r="D529" i="15"/>
  <c r="C529" i="15"/>
  <c r="D528" i="15"/>
  <c r="B519" i="16" s="1"/>
  <c r="C528" i="15"/>
  <c r="C519" i="16" s="1"/>
  <c r="D527" i="15"/>
  <c r="B126" i="16" s="1"/>
  <c r="C527" i="15"/>
  <c r="C126" i="16" s="1"/>
  <c r="D526" i="15"/>
  <c r="C526" i="15"/>
  <c r="D525" i="15"/>
  <c r="B41" i="16" s="1"/>
  <c r="C525" i="15"/>
  <c r="C41" i="16" s="1"/>
  <c r="D524" i="15"/>
  <c r="C524" i="15"/>
  <c r="D523" i="15"/>
  <c r="C523" i="15"/>
  <c r="D522" i="15"/>
  <c r="B108" i="16" s="1"/>
  <c r="C522" i="15"/>
  <c r="C108" i="16" s="1"/>
  <c r="D521" i="15"/>
  <c r="B229" i="16" s="1"/>
  <c r="C521" i="15"/>
  <c r="C229" i="16" s="1"/>
  <c r="D520" i="15"/>
  <c r="C520" i="15"/>
  <c r="D519" i="15"/>
  <c r="C519" i="15"/>
  <c r="D518" i="15"/>
  <c r="B580" i="16" s="1"/>
  <c r="C518" i="15"/>
  <c r="C580" i="16" s="1"/>
  <c r="D517" i="15"/>
  <c r="B464" i="16" s="1"/>
  <c r="C517" i="15"/>
  <c r="C464" i="16" s="1"/>
  <c r="D516" i="15"/>
  <c r="B558" i="16" s="1"/>
  <c r="C516" i="15"/>
  <c r="C558" i="16" s="1"/>
  <c r="D515" i="15"/>
  <c r="C515" i="15"/>
  <c r="D514" i="15"/>
  <c r="B241" i="16" s="1"/>
  <c r="C514" i="15"/>
  <c r="C241" i="16" s="1"/>
  <c r="D513" i="15"/>
  <c r="B43" i="16" s="1"/>
  <c r="C513" i="15"/>
  <c r="C43" i="16" s="1"/>
  <c r="D512" i="15"/>
  <c r="B283" i="16" s="1"/>
  <c r="C512" i="15"/>
  <c r="C283" i="16" s="1"/>
  <c r="D511" i="15"/>
  <c r="C511" i="15"/>
  <c r="D510" i="15"/>
  <c r="C510" i="15"/>
  <c r="D509" i="15"/>
  <c r="B507" i="16" s="1"/>
  <c r="C509" i="15"/>
  <c r="C507" i="16" s="1"/>
  <c r="D508" i="15"/>
  <c r="B449" i="16" s="1"/>
  <c r="C508" i="15"/>
  <c r="C449" i="16" s="1"/>
  <c r="D507" i="15"/>
  <c r="B157" i="16" s="1"/>
  <c r="C507" i="15"/>
  <c r="C157" i="16" s="1"/>
  <c r="D506" i="15"/>
  <c r="B459" i="16" s="1"/>
  <c r="C506" i="15"/>
  <c r="C459" i="16" s="1"/>
  <c r="D505" i="15"/>
  <c r="B511" i="16" s="1"/>
  <c r="C505" i="15"/>
  <c r="C511" i="16" s="1"/>
  <c r="D504" i="15"/>
  <c r="C504" i="15"/>
  <c r="D503" i="15"/>
  <c r="B290" i="16" s="1"/>
  <c r="C503" i="15"/>
  <c r="C290" i="16" s="1"/>
  <c r="D502" i="15"/>
  <c r="B280" i="16" s="1"/>
  <c r="C502" i="15"/>
  <c r="C280" i="16" s="1"/>
  <c r="D501" i="15"/>
  <c r="C501" i="15"/>
  <c r="D500" i="15"/>
  <c r="C500" i="15"/>
  <c r="D499" i="15"/>
  <c r="B113" i="16" s="1"/>
  <c r="C499" i="15"/>
  <c r="C113" i="16" s="1"/>
  <c r="D498" i="15"/>
  <c r="B416" i="16" s="1"/>
  <c r="C498" i="15"/>
  <c r="C416" i="16" s="1"/>
  <c r="D497" i="15"/>
  <c r="C497" i="15"/>
  <c r="D496" i="15"/>
  <c r="C496" i="15"/>
  <c r="D495" i="15"/>
  <c r="C495" i="15"/>
  <c r="D494" i="15"/>
  <c r="B563" i="16" s="1"/>
  <c r="C494" i="15"/>
  <c r="C563" i="16" s="1"/>
  <c r="D493" i="15"/>
  <c r="C493" i="15"/>
  <c r="D492" i="15"/>
  <c r="C492" i="15"/>
  <c r="D491" i="15"/>
  <c r="C491" i="15"/>
  <c r="D490" i="15"/>
  <c r="C490" i="15"/>
  <c r="D489" i="15"/>
  <c r="C489" i="15"/>
  <c r="D488" i="15"/>
  <c r="B90" i="16" s="1"/>
  <c r="C488" i="15"/>
  <c r="C90" i="16" s="1"/>
  <c r="D487" i="15"/>
  <c r="B58" i="16" s="1"/>
  <c r="C487" i="15"/>
  <c r="C58" i="16" s="1"/>
  <c r="D486" i="15"/>
  <c r="C486" i="15"/>
  <c r="D485" i="15"/>
  <c r="C485" i="15"/>
  <c r="D484" i="15"/>
  <c r="B498" i="16" s="1"/>
  <c r="C484" i="15"/>
  <c r="C498" i="16" s="1"/>
  <c r="D483" i="15"/>
  <c r="B32" i="16" s="1"/>
  <c r="C483" i="15"/>
  <c r="C32" i="16" s="1"/>
  <c r="D482" i="15"/>
  <c r="C482" i="15"/>
  <c r="D481" i="15"/>
  <c r="C481" i="15"/>
  <c r="D480" i="15"/>
  <c r="B556" i="16" s="1"/>
  <c r="C480" i="15"/>
  <c r="C556" i="16" s="1"/>
  <c r="D479" i="15"/>
  <c r="B477" i="16" s="1"/>
  <c r="C479" i="15"/>
  <c r="C477" i="16" s="1"/>
  <c r="D478" i="15"/>
  <c r="C478" i="15"/>
  <c r="D477" i="15"/>
  <c r="B517" i="16" s="1"/>
  <c r="C477" i="15"/>
  <c r="C517" i="16" s="1"/>
  <c r="D476" i="15"/>
  <c r="B474" i="16" s="1"/>
  <c r="C476" i="15"/>
  <c r="C474" i="16" s="1"/>
  <c r="D475" i="15"/>
  <c r="C475" i="15"/>
  <c r="D474" i="15"/>
  <c r="B56" i="16" s="1"/>
  <c r="C474" i="15"/>
  <c r="C56" i="16" s="1"/>
  <c r="D473" i="15"/>
  <c r="B508" i="16" s="1"/>
  <c r="C473" i="15"/>
  <c r="C508" i="16" s="1"/>
  <c r="D472" i="15"/>
  <c r="B292" i="16" s="1"/>
  <c r="C472" i="15"/>
  <c r="C292" i="16" s="1"/>
  <c r="D471" i="15"/>
  <c r="B12" i="16" s="1"/>
  <c r="C471" i="15"/>
  <c r="C12" i="16" s="1"/>
  <c r="D470" i="15"/>
  <c r="B548" i="16" s="1"/>
  <c r="C470" i="15"/>
  <c r="C548" i="16" s="1"/>
  <c r="D469" i="15"/>
  <c r="B568" i="16" s="1"/>
  <c r="C469" i="15"/>
  <c r="C568" i="16" s="1"/>
  <c r="D468" i="15"/>
  <c r="C468" i="15"/>
  <c r="D467" i="15"/>
  <c r="B373" i="16" s="1"/>
  <c r="C467" i="15"/>
  <c r="C373" i="16" s="1"/>
  <c r="D466" i="15"/>
  <c r="B313" i="16" s="1"/>
  <c r="C466" i="15"/>
  <c r="C313" i="16" s="1"/>
  <c r="D465" i="15"/>
  <c r="B538" i="16" s="1"/>
  <c r="C465" i="15"/>
  <c r="C538" i="16" s="1"/>
  <c r="D464" i="15"/>
  <c r="B377" i="16" s="1"/>
  <c r="C464" i="15"/>
  <c r="C377" i="16" s="1"/>
  <c r="D463" i="15"/>
  <c r="C463" i="15"/>
  <c r="D462" i="15"/>
  <c r="C462" i="15"/>
  <c r="D461" i="15"/>
  <c r="C461" i="15"/>
  <c r="D460" i="15"/>
  <c r="C460" i="15"/>
  <c r="D459" i="15"/>
  <c r="B254" i="16" s="1"/>
  <c r="C459" i="15"/>
  <c r="C254" i="16" s="1"/>
  <c r="D458" i="15"/>
  <c r="C458" i="15"/>
  <c r="D457" i="15"/>
  <c r="B242" i="16" s="1"/>
  <c r="C457" i="15"/>
  <c r="C242" i="16" s="1"/>
  <c r="D456" i="15"/>
  <c r="C456" i="15"/>
  <c r="D455" i="15"/>
  <c r="B260" i="16" s="1"/>
  <c r="C455" i="15"/>
  <c r="C260" i="16" s="1"/>
  <c r="D454" i="15"/>
  <c r="B63" i="16" s="1"/>
  <c r="C454" i="15"/>
  <c r="C63" i="16" s="1"/>
  <c r="D453" i="15"/>
  <c r="C453" i="15"/>
  <c r="D452" i="15"/>
  <c r="B576" i="16" s="1"/>
  <c r="C452" i="15"/>
  <c r="C576" i="16" s="1"/>
  <c r="D451" i="15"/>
  <c r="C451" i="15"/>
  <c r="D450" i="15"/>
  <c r="C450" i="15"/>
  <c r="D449" i="15"/>
  <c r="B136" i="16" s="1"/>
  <c r="C449" i="15"/>
  <c r="C136" i="16" s="1"/>
  <c r="D448" i="15"/>
  <c r="C448" i="15"/>
  <c r="D447" i="15"/>
  <c r="B370" i="16" s="1"/>
  <c r="C447" i="15"/>
  <c r="C370" i="16" s="1"/>
  <c r="D446" i="15"/>
  <c r="C446" i="15"/>
  <c r="D445" i="15"/>
  <c r="B19" i="16" s="1"/>
  <c r="C445" i="15"/>
  <c r="C19" i="16" s="1"/>
  <c r="D444" i="15"/>
  <c r="C444" i="15"/>
  <c r="D443" i="15"/>
  <c r="B144" i="16" s="1"/>
  <c r="C443" i="15"/>
  <c r="C144" i="16" s="1"/>
  <c r="D442" i="15"/>
  <c r="C442" i="15"/>
  <c r="D441" i="15"/>
  <c r="C441" i="15"/>
  <c r="D440" i="15"/>
  <c r="C440" i="15"/>
  <c r="D439" i="15"/>
  <c r="C439" i="15"/>
  <c r="D438" i="15"/>
  <c r="B424" i="16" s="1"/>
  <c r="C438" i="15"/>
  <c r="C424" i="16" s="1"/>
  <c r="D437" i="15"/>
  <c r="B314" i="16" s="1"/>
  <c r="C437" i="15"/>
  <c r="C314" i="16" s="1"/>
  <c r="D436" i="15"/>
  <c r="C436" i="15"/>
  <c r="D435" i="15"/>
  <c r="C435" i="15"/>
  <c r="D434" i="15"/>
  <c r="B66" i="16" s="1"/>
  <c r="C434" i="15"/>
  <c r="C66" i="16" s="1"/>
  <c r="D433" i="15"/>
  <c r="B128" i="16" s="1"/>
  <c r="C433" i="15"/>
  <c r="C128" i="16" s="1"/>
  <c r="D432" i="15"/>
  <c r="C432" i="15"/>
  <c r="D431" i="15"/>
  <c r="C431" i="15"/>
  <c r="D430" i="15"/>
  <c r="B176" i="16" s="1"/>
  <c r="C430" i="15"/>
  <c r="C176" i="16" s="1"/>
  <c r="D429" i="15"/>
  <c r="B324" i="16" s="1"/>
  <c r="C429" i="15"/>
  <c r="C324" i="16" s="1"/>
  <c r="D428" i="15"/>
  <c r="C428" i="15"/>
  <c r="D427" i="15"/>
  <c r="B267" i="16" s="1"/>
  <c r="C427" i="15"/>
  <c r="C267" i="16" s="1"/>
  <c r="D426" i="15"/>
  <c r="B184" i="16" s="1"/>
  <c r="C426" i="15"/>
  <c r="C184" i="16" s="1"/>
  <c r="D425" i="15"/>
  <c r="B312" i="16" s="1"/>
  <c r="C425" i="15"/>
  <c r="C312" i="16" s="1"/>
  <c r="D424" i="15"/>
  <c r="B323" i="16" s="1"/>
  <c r="C424" i="15"/>
  <c r="C323" i="16" s="1"/>
  <c r="D423" i="15"/>
  <c r="B139" i="16" s="1"/>
  <c r="C423" i="15"/>
  <c r="C139" i="16" s="1"/>
  <c r="D422" i="15"/>
  <c r="B219" i="16" s="1"/>
  <c r="C422" i="15"/>
  <c r="C219" i="16" s="1"/>
  <c r="D421" i="15"/>
  <c r="C421" i="15"/>
  <c r="D420" i="15"/>
  <c r="C420" i="15"/>
  <c r="D419" i="15"/>
  <c r="C419" i="15"/>
  <c r="D418" i="15"/>
  <c r="B514" i="16" s="1"/>
  <c r="C418" i="15"/>
  <c r="C514" i="16" s="1"/>
  <c r="D417" i="15"/>
  <c r="C417" i="15"/>
  <c r="D416" i="15"/>
  <c r="C416" i="15"/>
  <c r="D415" i="15"/>
  <c r="C415" i="15"/>
  <c r="D414" i="15"/>
  <c r="C414" i="15"/>
  <c r="D413" i="15"/>
  <c r="B345" i="16" s="1"/>
  <c r="C413" i="15"/>
  <c r="C345" i="16" s="1"/>
  <c r="D412" i="15"/>
  <c r="C412" i="15"/>
  <c r="D411" i="15"/>
  <c r="C411" i="15"/>
  <c r="D410" i="15"/>
  <c r="B268" i="16" s="1"/>
  <c r="C410" i="15"/>
  <c r="C268" i="16" s="1"/>
  <c r="D409" i="15"/>
  <c r="B395" i="16" s="1"/>
  <c r="C409" i="15"/>
  <c r="C395" i="16" s="1"/>
  <c r="D408" i="15"/>
  <c r="B367" i="16" s="1"/>
  <c r="C408" i="15"/>
  <c r="C367" i="16" s="1"/>
  <c r="D407" i="15"/>
  <c r="C407" i="15"/>
  <c r="D406" i="15"/>
  <c r="B302" i="16" s="1"/>
  <c r="C406" i="15"/>
  <c r="C302" i="16" s="1"/>
  <c r="D405" i="15"/>
  <c r="B46" i="16" s="1"/>
  <c r="C405" i="15"/>
  <c r="C46" i="16" s="1"/>
  <c r="D404" i="15"/>
  <c r="B331" i="16" s="1"/>
  <c r="C404" i="15"/>
  <c r="C331" i="16" s="1"/>
  <c r="D403" i="15"/>
  <c r="C403" i="15"/>
  <c r="D402" i="15"/>
  <c r="C402" i="15"/>
  <c r="D401" i="15"/>
  <c r="B286" i="16" s="1"/>
  <c r="C401" i="15"/>
  <c r="C286" i="16" s="1"/>
  <c r="D400" i="15"/>
  <c r="B39" i="16" s="1"/>
  <c r="C400" i="15"/>
  <c r="C39" i="16" s="1"/>
  <c r="D399" i="15"/>
  <c r="C399" i="15"/>
  <c r="D398" i="15"/>
  <c r="C398" i="15"/>
  <c r="D397" i="15"/>
  <c r="B482" i="16" s="1"/>
  <c r="C397" i="15"/>
  <c r="C482" i="16" s="1"/>
  <c r="D396" i="15"/>
  <c r="C396" i="15"/>
  <c r="D395" i="15"/>
  <c r="B11" i="16" s="1"/>
  <c r="C395" i="15"/>
  <c r="C11" i="16" s="1"/>
  <c r="D394" i="15"/>
  <c r="B434" i="16" s="1"/>
  <c r="C394" i="15"/>
  <c r="C434" i="16" s="1"/>
  <c r="D393" i="15"/>
  <c r="B565" i="16" s="1"/>
  <c r="C393" i="15"/>
  <c r="C565" i="16" s="1"/>
  <c r="D392" i="15"/>
  <c r="B18" i="16" s="1"/>
  <c r="C392" i="15"/>
  <c r="C18" i="16" s="1"/>
  <c r="D391" i="15"/>
  <c r="B431" i="16" s="1"/>
  <c r="C391" i="15"/>
  <c r="C431" i="16" s="1"/>
  <c r="D390" i="15"/>
  <c r="B115" i="16" s="1"/>
  <c r="C390" i="15"/>
  <c r="C115" i="16" s="1"/>
  <c r="D389" i="15"/>
  <c r="B428" i="16" s="1"/>
  <c r="C389" i="15"/>
  <c r="C428" i="16" s="1"/>
  <c r="D388" i="15"/>
  <c r="B244" i="16" s="1"/>
  <c r="C388" i="15"/>
  <c r="C244" i="16" s="1"/>
  <c r="D387" i="15"/>
  <c r="B24" i="16" s="1"/>
  <c r="C387" i="15"/>
  <c r="C24" i="16" s="1"/>
  <c r="D386" i="15"/>
  <c r="C386" i="15"/>
  <c r="D385" i="15"/>
  <c r="B448" i="16" s="1"/>
  <c r="C385" i="15"/>
  <c r="C448" i="16" s="1"/>
  <c r="D384" i="15"/>
  <c r="B380" i="16" s="1"/>
  <c r="C384" i="15"/>
  <c r="C380" i="16" s="1"/>
  <c r="D383" i="15"/>
  <c r="C383" i="15"/>
  <c r="D382" i="15"/>
  <c r="B347" i="16" s="1"/>
  <c r="C382" i="15"/>
  <c r="C347" i="16" s="1"/>
  <c r="D381" i="15"/>
  <c r="B506" i="16" s="1"/>
  <c r="C381" i="15"/>
  <c r="C506" i="16" s="1"/>
  <c r="D380" i="15"/>
  <c r="B269" i="16" s="1"/>
  <c r="C380" i="15"/>
  <c r="C269" i="16" s="1"/>
  <c r="D379" i="15"/>
  <c r="C379" i="15"/>
  <c r="D378" i="15"/>
  <c r="B274" i="16" s="1"/>
  <c r="C378" i="15"/>
  <c r="C274" i="16" s="1"/>
  <c r="D377" i="15"/>
  <c r="C377" i="15"/>
  <c r="D376" i="15"/>
  <c r="C376" i="15"/>
  <c r="D375" i="15"/>
  <c r="C375" i="15"/>
  <c r="D374" i="15"/>
  <c r="B415" i="16" s="1"/>
  <c r="C374" i="15"/>
  <c r="C415" i="16" s="1"/>
  <c r="D373" i="15"/>
  <c r="C373" i="15"/>
  <c r="D372" i="15"/>
  <c r="B97" i="16" s="1"/>
  <c r="C372" i="15"/>
  <c r="C97" i="16" s="1"/>
  <c r="D371" i="15"/>
  <c r="C371" i="15"/>
  <c r="D370" i="15"/>
  <c r="C370" i="15"/>
  <c r="D369" i="15"/>
  <c r="C369" i="15"/>
  <c r="D368" i="15"/>
  <c r="C368" i="15"/>
  <c r="D367" i="15"/>
  <c r="B362" i="16" s="1"/>
  <c r="C367" i="15"/>
  <c r="C362" i="16" s="1"/>
  <c r="D366" i="15"/>
  <c r="B305" i="16" s="1"/>
  <c r="C366" i="15"/>
  <c r="C305" i="16" s="1"/>
  <c r="D365" i="15"/>
  <c r="B354" i="16" s="1"/>
  <c r="C365" i="15"/>
  <c r="C354" i="16" s="1"/>
  <c r="D364" i="15"/>
  <c r="C364" i="15"/>
  <c r="D363" i="15"/>
  <c r="C363" i="15"/>
  <c r="D362" i="15"/>
  <c r="B217" i="16" s="1"/>
  <c r="C362" i="15"/>
  <c r="C217" i="16" s="1"/>
  <c r="D361" i="15"/>
  <c r="C361" i="15"/>
  <c r="D360" i="15"/>
  <c r="B336" i="16" s="1"/>
  <c r="C360" i="15"/>
  <c r="C336" i="16" s="1"/>
  <c r="D359" i="15"/>
  <c r="C359" i="15"/>
  <c r="D358" i="15"/>
  <c r="C358" i="15"/>
  <c r="D357" i="15"/>
  <c r="B134" i="16" s="1"/>
  <c r="C357" i="15"/>
  <c r="C134" i="16" s="1"/>
  <c r="D356" i="15"/>
  <c r="C356" i="15"/>
  <c r="D355" i="15"/>
  <c r="B53" i="16" s="1"/>
  <c r="C355" i="15"/>
  <c r="C53" i="16" s="1"/>
  <c r="D354" i="15"/>
  <c r="B129" i="16" s="1"/>
  <c r="C354" i="15"/>
  <c r="C129" i="16" s="1"/>
  <c r="D353" i="15"/>
  <c r="C353" i="15"/>
  <c r="D352" i="15"/>
  <c r="B384" i="16" s="1"/>
  <c r="C352" i="15"/>
  <c r="C384" i="16" s="1"/>
  <c r="D351" i="15"/>
  <c r="B402" i="16" s="1"/>
  <c r="C351" i="15"/>
  <c r="C402" i="16" s="1"/>
  <c r="D350" i="15"/>
  <c r="B238" i="16" s="1"/>
  <c r="C350" i="15"/>
  <c r="C238" i="16" s="1"/>
  <c r="D349" i="15"/>
  <c r="B211" i="16" s="1"/>
  <c r="C349" i="15"/>
  <c r="C211" i="16" s="1"/>
  <c r="D348" i="15"/>
  <c r="C348" i="15"/>
  <c r="D347" i="15"/>
  <c r="C347" i="15"/>
  <c r="D346" i="15"/>
  <c r="B389" i="16" s="1"/>
  <c r="C346" i="15"/>
  <c r="C389" i="16" s="1"/>
  <c r="D345" i="15"/>
  <c r="B84" i="16" s="1"/>
  <c r="C345" i="15"/>
  <c r="C84" i="16" s="1"/>
  <c r="D344" i="15"/>
  <c r="B225" i="16" s="1"/>
  <c r="C344" i="15"/>
  <c r="C225" i="16" s="1"/>
  <c r="D343" i="15"/>
  <c r="B403" i="16" s="1"/>
  <c r="C343" i="15"/>
  <c r="C403" i="16" s="1"/>
  <c r="D342" i="15"/>
  <c r="C342" i="15"/>
  <c r="D341" i="15"/>
  <c r="C341" i="15"/>
  <c r="D340" i="15"/>
  <c r="B235" i="16" s="1"/>
  <c r="C340" i="15"/>
  <c r="C235" i="16" s="1"/>
  <c r="D339" i="15"/>
  <c r="B317" i="16" s="1"/>
  <c r="C339" i="15"/>
  <c r="C317" i="16" s="1"/>
  <c r="D338" i="15"/>
  <c r="B481" i="16" s="1"/>
  <c r="C338" i="15"/>
  <c r="C481" i="16" s="1"/>
  <c r="D337" i="15"/>
  <c r="B335" i="16" s="1"/>
  <c r="C337" i="15"/>
  <c r="C335" i="16" s="1"/>
  <c r="D336" i="15"/>
  <c r="B406" i="16" s="1"/>
  <c r="C336" i="15"/>
  <c r="C406" i="16" s="1"/>
  <c r="D335" i="15"/>
  <c r="C335" i="15"/>
  <c r="D334" i="15"/>
  <c r="C334" i="15"/>
  <c r="D333" i="15"/>
  <c r="B512" i="16" s="1"/>
  <c r="C333" i="15"/>
  <c r="C512" i="16" s="1"/>
  <c r="D332" i="15"/>
  <c r="C332" i="15"/>
  <c r="D331" i="15"/>
  <c r="C331" i="15"/>
  <c r="D330" i="15"/>
  <c r="C330" i="15"/>
  <c r="D329" i="15"/>
  <c r="B10" i="16" s="1"/>
  <c r="C329" i="15"/>
  <c r="C10" i="16" s="1"/>
  <c r="D328" i="15"/>
  <c r="C328" i="15"/>
  <c r="D327" i="15"/>
  <c r="C327" i="15"/>
  <c r="D326" i="15"/>
  <c r="C326" i="15"/>
  <c r="D325" i="15"/>
  <c r="C325" i="15"/>
  <c r="D324" i="15"/>
  <c r="B570" i="16" s="1"/>
  <c r="C324" i="15"/>
  <c r="C570" i="16" s="1"/>
  <c r="D323" i="15"/>
  <c r="B430" i="16" s="1"/>
  <c r="C323" i="15"/>
  <c r="C430" i="16" s="1"/>
  <c r="D322" i="15"/>
  <c r="C322" i="15"/>
  <c r="D321" i="15"/>
  <c r="C321" i="15"/>
  <c r="D320" i="15"/>
  <c r="B462" i="16" s="1"/>
  <c r="C320" i="15"/>
  <c r="C462" i="16" s="1"/>
  <c r="D319" i="15"/>
  <c r="B549" i="16" s="1"/>
  <c r="C319" i="15"/>
  <c r="C549" i="16" s="1"/>
  <c r="D318" i="15"/>
  <c r="B137" i="16" s="1"/>
  <c r="C318" i="15"/>
  <c r="C137" i="16" s="1"/>
  <c r="D317" i="15"/>
  <c r="C317" i="15"/>
  <c r="D316" i="15"/>
  <c r="B131" i="16" s="1"/>
  <c r="C316" i="15"/>
  <c r="C131" i="16" s="1"/>
  <c r="D315" i="15"/>
  <c r="B189" i="16" s="1"/>
  <c r="C315" i="15"/>
  <c r="C189" i="16" s="1"/>
  <c r="D314" i="15"/>
  <c r="B388" i="16" s="1"/>
  <c r="C314" i="15"/>
  <c r="C388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4" i="16" s="1"/>
  <c r="C309" i="15"/>
  <c r="C44" i="16" s="1"/>
  <c r="D308" i="15"/>
  <c r="C308" i="15"/>
  <c r="D307" i="15"/>
  <c r="B35" i="16" s="1"/>
  <c r="C307" i="15"/>
  <c r="C35" i="16" s="1"/>
  <c r="D306" i="15"/>
  <c r="B250" i="16" s="1"/>
  <c r="C306" i="15"/>
  <c r="C250" i="16" s="1"/>
  <c r="D305" i="15"/>
  <c r="B257" i="16" s="1"/>
  <c r="C305" i="15"/>
  <c r="C257" i="16" s="1"/>
  <c r="D304" i="15"/>
  <c r="C304" i="15"/>
  <c r="D303" i="15"/>
  <c r="C303" i="15"/>
  <c r="D302" i="15"/>
  <c r="B37" i="16" s="1"/>
  <c r="C302" i="15"/>
  <c r="C37" i="16" s="1"/>
  <c r="D301" i="15"/>
  <c r="C301" i="15"/>
  <c r="D300" i="15"/>
  <c r="B258" i="16" s="1"/>
  <c r="C300" i="15"/>
  <c r="C258" i="16" s="1"/>
  <c r="D299" i="15"/>
  <c r="C299" i="15"/>
  <c r="D298" i="15"/>
  <c r="C298" i="15"/>
  <c r="D297" i="15"/>
  <c r="B93" i="16" s="1"/>
  <c r="C297" i="15"/>
  <c r="C93" i="16" s="1"/>
  <c r="D296" i="15"/>
  <c r="B465" i="16" s="1"/>
  <c r="C296" i="15"/>
  <c r="C465" i="16" s="1"/>
  <c r="D295" i="15"/>
  <c r="C295" i="15"/>
  <c r="D294" i="15"/>
  <c r="C294" i="15"/>
  <c r="D293" i="15"/>
  <c r="B196" i="16" s="1"/>
  <c r="C293" i="15"/>
  <c r="C196" i="16" s="1"/>
  <c r="D292" i="15"/>
  <c r="B245" i="16" s="1"/>
  <c r="C292" i="15"/>
  <c r="C245" i="16" s="1"/>
  <c r="D291" i="15"/>
  <c r="C291" i="15"/>
  <c r="D290" i="15"/>
  <c r="B337" i="16" s="1"/>
  <c r="C290" i="15"/>
  <c r="C337" i="16" s="1"/>
  <c r="D289" i="15"/>
  <c r="C289" i="15"/>
  <c r="D288" i="15"/>
  <c r="B488" i="16" s="1"/>
  <c r="C288" i="15"/>
  <c r="C488" i="16" s="1"/>
  <c r="D287" i="15"/>
  <c r="C287" i="15"/>
  <c r="D286" i="15"/>
  <c r="B190" i="16" s="1"/>
  <c r="C286" i="15"/>
  <c r="C190" i="16" s="1"/>
  <c r="D285" i="15"/>
  <c r="C285" i="15"/>
  <c r="D284" i="15"/>
  <c r="C284" i="15"/>
  <c r="D283" i="15"/>
  <c r="C283" i="15"/>
  <c r="D282" i="15"/>
  <c r="B197" i="16" s="1"/>
  <c r="C282" i="15"/>
  <c r="C197" i="16" s="1"/>
  <c r="D281" i="15"/>
  <c r="B485" i="16" s="1"/>
  <c r="C281" i="15"/>
  <c r="C485" i="16" s="1"/>
  <c r="D280" i="15"/>
  <c r="B252" i="16" s="1"/>
  <c r="C280" i="15"/>
  <c r="C252" i="16" s="1"/>
  <c r="D279" i="15"/>
  <c r="B320" i="16" s="1"/>
  <c r="C279" i="15"/>
  <c r="C320" i="16" s="1"/>
  <c r="D278" i="15"/>
  <c r="B207" i="16" s="1"/>
  <c r="C278" i="15"/>
  <c r="C207" i="16" s="1"/>
  <c r="D277" i="15"/>
  <c r="C277" i="15"/>
  <c r="D276" i="15"/>
  <c r="C276" i="15"/>
  <c r="D275" i="15"/>
  <c r="C275" i="15"/>
  <c r="D274" i="15"/>
  <c r="B412" i="16" s="1"/>
  <c r="C274" i="15"/>
  <c r="C412" i="16" s="1"/>
  <c r="D273" i="15"/>
  <c r="B515" i="16" s="1"/>
  <c r="C273" i="15"/>
  <c r="C515" i="16" s="1"/>
  <c r="D272" i="15"/>
  <c r="B552" i="16" s="1"/>
  <c r="C272" i="15"/>
  <c r="C552" i="16" s="1"/>
  <c r="D271" i="15"/>
  <c r="C271" i="15"/>
  <c r="D270" i="15"/>
  <c r="C270" i="15"/>
  <c r="D269" i="15"/>
  <c r="C269" i="15"/>
  <c r="D268" i="15"/>
  <c r="B72" i="16" s="1"/>
  <c r="C268" i="15"/>
  <c r="C72" i="16" s="1"/>
  <c r="D267" i="15"/>
  <c r="B279" i="16" s="1"/>
  <c r="C267" i="15"/>
  <c r="C279" i="16" s="1"/>
  <c r="D266" i="15"/>
  <c r="B491" i="16" s="1"/>
  <c r="C266" i="15"/>
  <c r="C491" i="16" s="1"/>
  <c r="D265" i="15"/>
  <c r="B200" i="16" s="1"/>
  <c r="C265" i="15"/>
  <c r="C200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553" i="16" s="1"/>
  <c r="C258" i="15"/>
  <c r="C553" i="16" s="1"/>
  <c r="D257" i="15"/>
  <c r="B147" i="16" s="1"/>
  <c r="C257" i="15"/>
  <c r="C147" i="16" s="1"/>
  <c r="D256" i="15"/>
  <c r="C256" i="15"/>
  <c r="D255" i="15"/>
  <c r="C255" i="15"/>
  <c r="D254" i="15"/>
  <c r="B503" i="16" s="1"/>
  <c r="C254" i="15"/>
  <c r="C503" i="16" s="1"/>
  <c r="D253" i="15"/>
  <c r="B74" i="16" s="1"/>
  <c r="C253" i="15"/>
  <c r="C74" i="16" s="1"/>
  <c r="D252" i="15"/>
  <c r="C252" i="15"/>
  <c r="D251" i="15"/>
  <c r="B262" i="16" s="1"/>
  <c r="C251" i="15"/>
  <c r="C262" i="16" s="1"/>
  <c r="D250" i="15"/>
  <c r="B45" i="16" s="1"/>
  <c r="C250" i="15"/>
  <c r="C45" i="16" s="1"/>
  <c r="D249" i="15"/>
  <c r="B91" i="16" s="1"/>
  <c r="C249" i="15"/>
  <c r="C91" i="16" s="1"/>
  <c r="D248" i="15"/>
  <c r="C248" i="15"/>
  <c r="D247" i="15"/>
  <c r="B469" i="16" s="1"/>
  <c r="C247" i="15"/>
  <c r="C469" i="16" s="1"/>
  <c r="D246" i="15"/>
  <c r="B282" i="16" s="1"/>
  <c r="C246" i="15"/>
  <c r="C282" i="16" s="1"/>
  <c r="D245" i="15"/>
  <c r="B326" i="16" s="1"/>
  <c r="C245" i="15"/>
  <c r="C326" i="16" s="1"/>
  <c r="D244" i="15"/>
  <c r="B378" i="16" s="1"/>
  <c r="C244" i="15"/>
  <c r="C378" i="16" s="1"/>
  <c r="D243" i="15"/>
  <c r="C243" i="15"/>
  <c r="D242" i="15"/>
  <c r="C242" i="15"/>
  <c r="D241" i="15"/>
  <c r="B110" i="16" s="1"/>
  <c r="C241" i="15"/>
  <c r="C110" i="16" s="1"/>
  <c r="D240" i="15"/>
  <c r="B562" i="16" s="1"/>
  <c r="C240" i="15"/>
  <c r="C562" i="16" s="1"/>
  <c r="D239" i="15"/>
  <c r="C239" i="15"/>
  <c r="D238" i="15"/>
  <c r="B85" i="16" s="1"/>
  <c r="C238" i="15"/>
  <c r="C85" i="16" s="1"/>
  <c r="D237" i="15"/>
  <c r="B265" i="16" s="1"/>
  <c r="C237" i="15"/>
  <c r="C265" i="16" s="1"/>
  <c r="D236" i="15"/>
  <c r="C236" i="15"/>
  <c r="D235" i="15"/>
  <c r="C235" i="15"/>
  <c r="D234" i="15"/>
  <c r="B67" i="16" s="1"/>
  <c r="C234" i="15"/>
  <c r="C67" i="16" s="1"/>
  <c r="D233" i="15"/>
  <c r="C233" i="15"/>
  <c r="D232" i="15"/>
  <c r="B102" i="16" s="1"/>
  <c r="C232" i="15"/>
  <c r="C102" i="16" s="1"/>
  <c r="D231" i="15"/>
  <c r="B253" i="16" s="1"/>
  <c r="C231" i="15"/>
  <c r="C253" i="16" s="1"/>
  <c r="D230" i="15"/>
  <c r="C230" i="15"/>
  <c r="D229" i="15"/>
  <c r="B52" i="16" s="1"/>
  <c r="C229" i="15"/>
  <c r="C52" i="16" s="1"/>
  <c r="D228" i="15"/>
  <c r="B195" i="16" s="1"/>
  <c r="C228" i="15"/>
  <c r="C195" i="16" s="1"/>
  <c r="D227" i="15"/>
  <c r="B400" i="16" s="1"/>
  <c r="C227" i="15"/>
  <c r="C400" i="16" s="1"/>
  <c r="D226" i="15"/>
  <c r="B303" i="16" s="1"/>
  <c r="C226" i="15"/>
  <c r="C303" i="16" s="1"/>
  <c r="D225" i="15"/>
  <c r="B287" i="16" s="1"/>
  <c r="C225" i="15"/>
  <c r="C287" i="16" s="1"/>
  <c r="D224" i="15"/>
  <c r="C224" i="15"/>
  <c r="D223" i="15"/>
  <c r="C223" i="15"/>
  <c r="D222" i="15"/>
  <c r="B490" i="16" s="1"/>
  <c r="C222" i="15"/>
  <c r="C490" i="16" s="1"/>
  <c r="D221" i="15"/>
  <c r="C221" i="15"/>
  <c r="D220" i="15"/>
  <c r="B497" i="16" s="1"/>
  <c r="C220" i="15"/>
  <c r="C497" i="16" s="1"/>
  <c r="D219" i="15"/>
  <c r="C219" i="15"/>
  <c r="D218" i="15"/>
  <c r="C218" i="15"/>
  <c r="D217" i="15"/>
  <c r="B444" i="16" s="1"/>
  <c r="C217" i="15"/>
  <c r="C444" i="16" s="1"/>
  <c r="D216" i="15"/>
  <c r="B461" i="16" s="1"/>
  <c r="C216" i="15"/>
  <c r="C461" i="16" s="1"/>
  <c r="D215" i="15"/>
  <c r="B173" i="16" s="1"/>
  <c r="C215" i="15"/>
  <c r="C173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291" i="16" s="1"/>
  <c r="C208" i="15"/>
  <c r="C291" i="16" s="1"/>
  <c r="D207" i="15"/>
  <c r="C207" i="15"/>
  <c r="D206" i="15"/>
  <c r="C206" i="15"/>
  <c r="D205" i="15"/>
  <c r="C205" i="15"/>
  <c r="D204" i="15"/>
  <c r="C204" i="15"/>
  <c r="D203" i="15"/>
  <c r="B567" i="16" s="1"/>
  <c r="C203" i="15"/>
  <c r="C567" i="16" s="1"/>
  <c r="D202" i="15"/>
  <c r="C202" i="15"/>
  <c r="D201" i="15"/>
  <c r="B484" i="16" s="1"/>
  <c r="C201" i="15"/>
  <c r="C484" i="16" s="1"/>
  <c r="D200" i="15"/>
  <c r="C200" i="15"/>
  <c r="D199" i="15"/>
  <c r="B316" i="16" s="1"/>
  <c r="C199" i="15"/>
  <c r="C316" i="16" s="1"/>
  <c r="D198" i="15"/>
  <c r="C198" i="15"/>
  <c r="D197" i="15"/>
  <c r="C197" i="15"/>
  <c r="D196" i="15"/>
  <c r="B34" i="16" s="1"/>
  <c r="C196" i="15"/>
  <c r="C34" i="16" s="1"/>
  <c r="D195" i="15"/>
  <c r="C195" i="15"/>
  <c r="D194" i="15"/>
  <c r="B174" i="16" s="1"/>
  <c r="C194" i="15"/>
  <c r="C174" i="16" s="1"/>
  <c r="D193" i="15"/>
  <c r="C193" i="15"/>
  <c r="D192" i="15"/>
  <c r="C192" i="15"/>
  <c r="D191" i="15"/>
  <c r="B304" i="16" s="1"/>
  <c r="C191" i="15"/>
  <c r="C304" i="16" s="1"/>
  <c r="D190" i="15"/>
  <c r="C190" i="15"/>
  <c r="D189" i="15"/>
  <c r="C189" i="15"/>
  <c r="D188" i="15"/>
  <c r="C188" i="15"/>
  <c r="D187" i="15"/>
  <c r="B451" i="16" s="1"/>
  <c r="C187" i="15"/>
  <c r="C451" i="16" s="1"/>
  <c r="D186" i="15"/>
  <c r="C186" i="15"/>
  <c r="D185" i="15"/>
  <c r="B38" i="16" s="1"/>
  <c r="C185" i="15"/>
  <c r="C38" i="16" s="1"/>
  <c r="D184" i="15"/>
  <c r="B404" i="16" s="1"/>
  <c r="C184" i="15"/>
  <c r="C404" i="16" s="1"/>
  <c r="D183" i="15"/>
  <c r="C183" i="15"/>
  <c r="D182" i="15"/>
  <c r="B539" i="16" s="1"/>
  <c r="C182" i="15"/>
  <c r="C539" i="16" s="1"/>
  <c r="D181" i="15"/>
  <c r="C181" i="15"/>
  <c r="D180" i="15"/>
  <c r="B36" i="16" s="1"/>
  <c r="C180" i="15"/>
  <c r="C36" i="16" s="1"/>
  <c r="D179" i="15"/>
  <c r="B310" i="16" s="1"/>
  <c r="C179" i="15"/>
  <c r="C310" i="16" s="1"/>
  <c r="D178" i="15"/>
  <c r="B243" i="16" s="1"/>
  <c r="C178" i="15"/>
  <c r="C243" i="16" s="1"/>
  <c r="D177" i="15"/>
  <c r="B505" i="16" s="1"/>
  <c r="C177" i="15"/>
  <c r="C505" i="16" s="1"/>
  <c r="D176" i="15"/>
  <c r="B453" i="16" s="1"/>
  <c r="C176" i="15"/>
  <c r="C453" i="16" s="1"/>
  <c r="D175" i="15"/>
  <c r="C175" i="15"/>
  <c r="D174" i="15"/>
  <c r="B299" i="16" s="1"/>
  <c r="C174" i="15"/>
  <c r="C299" i="16" s="1"/>
  <c r="D173" i="15"/>
  <c r="C173" i="15"/>
  <c r="D172" i="15"/>
  <c r="B181" i="16" s="1"/>
  <c r="C172" i="15"/>
  <c r="C181" i="16" s="1"/>
  <c r="D171" i="15"/>
  <c r="C171" i="15"/>
  <c r="D170" i="15"/>
  <c r="B210" i="16" s="1"/>
  <c r="C170" i="15"/>
  <c r="C210" i="16" s="1"/>
  <c r="D169" i="15"/>
  <c r="C169" i="15"/>
  <c r="D168" i="15"/>
  <c r="B295" i="16" s="1"/>
  <c r="C168" i="15"/>
  <c r="C295" i="16" s="1"/>
  <c r="D167" i="15"/>
  <c r="C167" i="15"/>
  <c r="D166" i="15"/>
  <c r="B348" i="16" s="1"/>
  <c r="C166" i="15"/>
  <c r="C348" i="16" s="1"/>
  <c r="D165" i="15"/>
  <c r="B264" i="16" s="1"/>
  <c r="C165" i="15"/>
  <c r="C264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29" i="16" s="1"/>
  <c r="C157" i="15"/>
  <c r="C429" i="16" s="1"/>
  <c r="D156" i="15"/>
  <c r="C156" i="15"/>
  <c r="D155" i="15"/>
  <c r="C155" i="15"/>
  <c r="D154" i="15"/>
  <c r="B375" i="16" s="1"/>
  <c r="C154" i="15"/>
  <c r="C375" i="16" s="1"/>
  <c r="D153" i="15"/>
  <c r="B15" i="16" s="1"/>
  <c r="C153" i="15"/>
  <c r="C15" i="16" s="1"/>
  <c r="D152" i="15"/>
  <c r="C152" i="15"/>
  <c r="D151" i="15"/>
  <c r="B278" i="16" s="1"/>
  <c r="C151" i="15"/>
  <c r="C278" i="16" s="1"/>
  <c r="D150" i="15"/>
  <c r="B224" i="16" s="1"/>
  <c r="C150" i="15"/>
  <c r="C224" i="16" s="1"/>
  <c r="D149" i="15"/>
  <c r="B411" i="16" s="1"/>
  <c r="C149" i="15"/>
  <c r="C411" i="16" s="1"/>
  <c r="D148" i="15"/>
  <c r="C148" i="15"/>
  <c r="D147" i="15"/>
  <c r="B142" i="16" s="1"/>
  <c r="C147" i="15"/>
  <c r="C142" i="16" s="1"/>
  <c r="D146" i="15"/>
  <c r="C146" i="15"/>
  <c r="D145" i="15"/>
  <c r="B4" i="16" s="1"/>
  <c r="C145" i="15"/>
  <c r="C4" i="16" s="1"/>
  <c r="D144" i="15"/>
  <c r="B65" i="16" s="1"/>
  <c r="C144" i="15"/>
  <c r="C65" i="16" s="1"/>
  <c r="D143" i="15"/>
  <c r="B170" i="16" s="1"/>
  <c r="C143" i="15"/>
  <c r="C170" i="16" s="1"/>
  <c r="D142" i="15"/>
  <c r="B86" i="16" s="1"/>
  <c r="C142" i="15"/>
  <c r="C86" i="16" s="1"/>
  <c r="D141" i="15"/>
  <c r="B298" i="16" s="1"/>
  <c r="C141" i="15"/>
  <c r="C298" i="16" s="1"/>
  <c r="D140" i="15"/>
  <c r="C140" i="15"/>
  <c r="D139" i="15"/>
  <c r="B22" i="16" s="1"/>
  <c r="C139" i="15"/>
  <c r="C22" i="16" s="1"/>
  <c r="D138" i="15"/>
  <c r="B582" i="16" s="1"/>
  <c r="C138" i="15"/>
  <c r="C582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322" i="16" s="1"/>
  <c r="C129" i="15"/>
  <c r="C322" i="16" s="1"/>
  <c r="D128" i="15"/>
  <c r="C128" i="15"/>
  <c r="D127" i="15"/>
  <c r="B27" i="16" s="1"/>
  <c r="C127" i="15"/>
  <c r="C27" i="16" s="1"/>
  <c r="D126" i="15"/>
  <c r="C126" i="15"/>
  <c r="D125" i="15"/>
  <c r="B186" i="16" s="1"/>
  <c r="C125" i="15"/>
  <c r="C186" i="16" s="1"/>
  <c r="D124" i="15"/>
  <c r="C124" i="15"/>
  <c r="D123" i="15"/>
  <c r="B390" i="16" s="1"/>
  <c r="C123" i="15"/>
  <c r="C390" i="16" s="1"/>
  <c r="D122" i="15"/>
  <c r="C122" i="15"/>
  <c r="D121" i="15"/>
  <c r="C121" i="15"/>
  <c r="D120" i="15"/>
  <c r="B577" i="16" s="1"/>
  <c r="C120" i="15"/>
  <c r="C577" i="16" s="1"/>
  <c r="D119" i="15"/>
  <c r="C119" i="15"/>
  <c r="D118" i="15"/>
  <c r="B3" i="16" s="1"/>
  <c r="C118" i="15"/>
  <c r="C3" i="16" s="1"/>
  <c r="D117" i="15"/>
  <c r="B309" i="16" s="1"/>
  <c r="C117" i="15"/>
  <c r="C309" i="16" s="1"/>
  <c r="D116" i="15"/>
  <c r="B117" i="16" s="1"/>
  <c r="C116" i="15"/>
  <c r="C117" i="16" s="1"/>
  <c r="D115" i="15"/>
  <c r="B329" i="16" s="1"/>
  <c r="C115" i="15"/>
  <c r="C329" i="16" s="1"/>
  <c r="D114" i="15"/>
  <c r="C114" i="15"/>
  <c r="D113" i="15"/>
  <c r="C113" i="15"/>
  <c r="D112" i="15"/>
  <c r="C112" i="15"/>
  <c r="D111" i="15"/>
  <c r="C111" i="15"/>
  <c r="D110" i="15"/>
  <c r="B50" i="16" s="1"/>
  <c r="C110" i="15"/>
  <c r="C50" i="16" s="1"/>
  <c r="D109" i="15"/>
  <c r="B172" i="16" s="1"/>
  <c r="C109" i="15"/>
  <c r="C172" i="16" s="1"/>
  <c r="D108" i="15"/>
  <c r="B458" i="16" s="1"/>
  <c r="C108" i="15"/>
  <c r="C458" i="16" s="1"/>
  <c r="D107" i="15"/>
  <c r="B584" i="16" s="1"/>
  <c r="C107" i="15"/>
  <c r="C584" i="16" s="1"/>
  <c r="D106" i="15"/>
  <c r="B205" i="16" s="1"/>
  <c r="C106" i="15"/>
  <c r="C205" i="16" s="1"/>
  <c r="D105" i="15"/>
  <c r="B349" i="16" s="1"/>
  <c r="C105" i="15"/>
  <c r="C349" i="16" s="1"/>
  <c r="D104" i="15"/>
  <c r="C104" i="15"/>
  <c r="D103" i="15"/>
  <c r="B249" i="16" s="1"/>
  <c r="C103" i="15"/>
  <c r="C249" i="16" s="1"/>
  <c r="D102" i="15"/>
  <c r="B408" i="16" s="1"/>
  <c r="C102" i="15"/>
  <c r="C408" i="16" s="1"/>
  <c r="D101" i="15"/>
  <c r="C101" i="15"/>
  <c r="D100" i="15"/>
  <c r="C100" i="15"/>
  <c r="D99" i="15"/>
  <c r="B340" i="16" s="1"/>
  <c r="C99" i="15"/>
  <c r="C340" i="16" s="1"/>
  <c r="D98" i="15"/>
  <c r="B486" i="16" s="1"/>
  <c r="C98" i="15"/>
  <c r="C486" i="16" s="1"/>
  <c r="D97" i="15"/>
  <c r="B228" i="16" s="1"/>
  <c r="C97" i="15"/>
  <c r="C228" i="16" s="1"/>
  <c r="D96" i="15"/>
  <c r="C96" i="15"/>
  <c r="D95" i="15"/>
  <c r="C95" i="15"/>
  <c r="D94" i="15"/>
  <c r="B328" i="16" s="1"/>
  <c r="C94" i="15"/>
  <c r="C328" i="16" s="1"/>
  <c r="D93" i="15"/>
  <c r="B534" i="16" s="1"/>
  <c r="C93" i="15"/>
  <c r="C534" i="16" s="1"/>
  <c r="D92" i="15"/>
  <c r="C92" i="15"/>
  <c r="D91" i="15"/>
  <c r="B524" i="16" s="1"/>
  <c r="C91" i="15"/>
  <c r="C524" i="16" s="1"/>
  <c r="D90" i="15"/>
  <c r="B277" i="16" s="1"/>
  <c r="C90" i="15"/>
  <c r="C277" i="16" s="1"/>
  <c r="D89" i="15"/>
  <c r="B499" i="16" s="1"/>
  <c r="C89" i="15"/>
  <c r="C499" i="16" s="1"/>
  <c r="D88" i="15"/>
  <c r="C88" i="15"/>
  <c r="D87" i="15"/>
  <c r="C87" i="15"/>
  <c r="D86" i="15"/>
  <c r="B296" i="16" s="1"/>
  <c r="C86" i="15"/>
  <c r="C296" i="16" s="1"/>
  <c r="D85" i="15"/>
  <c r="B251" i="16" s="1"/>
  <c r="C85" i="15"/>
  <c r="C251" i="16" s="1"/>
  <c r="D84" i="15"/>
  <c r="B118" i="16" s="1"/>
  <c r="C84" i="15"/>
  <c r="C118" i="16" s="1"/>
  <c r="D83" i="15"/>
  <c r="C83" i="15"/>
  <c r="D82" i="15"/>
  <c r="B87" i="16" s="1"/>
  <c r="C82" i="15"/>
  <c r="C87" i="16" s="1"/>
  <c r="D81" i="15"/>
  <c r="B26" i="16" s="1"/>
  <c r="C81" i="15"/>
  <c r="C26" i="16" s="1"/>
  <c r="D80" i="15"/>
  <c r="B100" i="16" s="1"/>
  <c r="C80" i="15"/>
  <c r="C100" i="16" s="1"/>
  <c r="D79" i="15"/>
  <c r="C79" i="15"/>
  <c r="D78" i="15"/>
  <c r="B492" i="16" s="1"/>
  <c r="C78" i="15"/>
  <c r="C492" i="16" s="1"/>
  <c r="D77" i="15"/>
  <c r="C77" i="15"/>
  <c r="D76" i="15"/>
  <c r="C76" i="15"/>
  <c r="D75" i="15"/>
  <c r="C75" i="15"/>
  <c r="D74" i="15"/>
  <c r="C74" i="15"/>
  <c r="D73" i="15"/>
  <c r="C73" i="15"/>
  <c r="D72" i="15"/>
  <c r="B180" i="16" s="1"/>
  <c r="C72" i="15"/>
  <c r="C180" i="16" s="1"/>
  <c r="D71" i="15"/>
  <c r="C71" i="15"/>
  <c r="D70" i="15"/>
  <c r="C70" i="15"/>
  <c r="D69" i="15"/>
  <c r="C69" i="15"/>
  <c r="D68" i="15"/>
  <c r="C68" i="15"/>
  <c r="D67" i="15"/>
  <c r="B308" i="16" s="1"/>
  <c r="C67" i="15"/>
  <c r="C308" i="16" s="1"/>
  <c r="D66" i="15"/>
  <c r="B248" i="16" s="1"/>
  <c r="C66" i="15"/>
  <c r="C248" i="16" s="1"/>
  <c r="D65" i="15"/>
  <c r="B25" i="16" s="1"/>
  <c r="C65" i="15"/>
  <c r="C25" i="16" s="1"/>
  <c r="D64" i="15"/>
  <c r="C64" i="15"/>
  <c r="D63" i="15"/>
  <c r="C63" i="15"/>
  <c r="D62" i="15"/>
  <c r="C62" i="15"/>
  <c r="D61" i="15"/>
  <c r="C61" i="15"/>
  <c r="D60" i="15"/>
  <c r="B350" i="16" s="1"/>
  <c r="C60" i="15"/>
  <c r="C350" i="16" s="1"/>
  <c r="D59" i="15"/>
  <c r="B452" i="16" s="1"/>
  <c r="C59" i="15"/>
  <c r="C452" i="16" s="1"/>
  <c r="D58" i="15"/>
  <c r="C58" i="15"/>
  <c r="D57" i="15"/>
  <c r="B192" i="16" s="1"/>
  <c r="C57" i="15"/>
  <c r="C192" i="16" s="1"/>
  <c r="D56" i="15"/>
  <c r="B414" i="16" s="1"/>
  <c r="C56" i="15"/>
  <c r="C414" i="16" s="1"/>
  <c r="D55" i="15"/>
  <c r="B281" i="16" s="1"/>
  <c r="C55" i="15"/>
  <c r="C281" i="16" s="1"/>
  <c r="D54" i="15"/>
  <c r="C54" i="15"/>
  <c r="D53" i="15"/>
  <c r="B559" i="16" s="1"/>
  <c r="C53" i="15"/>
  <c r="C559" i="16" s="1"/>
  <c r="D52" i="15"/>
  <c r="C52" i="15"/>
  <c r="D51" i="15"/>
  <c r="C51" i="15"/>
  <c r="D50" i="15"/>
  <c r="C50" i="15"/>
  <c r="D49" i="15"/>
  <c r="B566" i="16" s="1"/>
  <c r="C49" i="15"/>
  <c r="C566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47" i="16" s="1"/>
  <c r="C41" i="15"/>
  <c r="C247" i="16" s="1"/>
  <c r="D40" i="15"/>
  <c r="C40" i="15"/>
  <c r="D39" i="15"/>
  <c r="B202" i="16" s="1"/>
  <c r="C39" i="15"/>
  <c r="C202" i="16" s="1"/>
  <c r="D38" i="15"/>
  <c r="B463" i="16" s="1"/>
  <c r="C38" i="15"/>
  <c r="C463" i="16" s="1"/>
  <c r="D37" i="15"/>
  <c r="C37" i="15"/>
  <c r="D36" i="15"/>
  <c r="C36" i="15"/>
  <c r="D35" i="15"/>
  <c r="C35" i="15"/>
  <c r="D34" i="15"/>
  <c r="C34" i="15"/>
  <c r="D33" i="15"/>
  <c r="C33" i="15"/>
  <c r="D32" i="15"/>
  <c r="B360" i="16" s="1"/>
  <c r="C32" i="15"/>
  <c r="C360" i="16" s="1"/>
  <c r="D31" i="15"/>
  <c r="B223" i="16" s="1"/>
  <c r="C31" i="15"/>
  <c r="C223" i="16" s="1"/>
  <c r="D30" i="15"/>
  <c r="B276" i="16" s="1"/>
  <c r="C30" i="15"/>
  <c r="C276" i="16" s="1"/>
  <c r="D29" i="15"/>
  <c r="C29" i="15"/>
  <c r="D28" i="15"/>
  <c r="B21" i="16" s="1"/>
  <c r="C28" i="15"/>
  <c r="C21" i="16" s="1"/>
  <c r="D27" i="15"/>
  <c r="B405" i="16" s="1"/>
  <c r="C27" i="15"/>
  <c r="C405" i="16" s="1"/>
  <c r="D26" i="15"/>
  <c r="B70" i="16" s="1"/>
  <c r="C26" i="15"/>
  <c r="C70" i="16" s="1"/>
  <c r="D25" i="15"/>
  <c r="B368" i="16" s="1"/>
  <c r="C25" i="15"/>
  <c r="C368" i="16" s="1"/>
  <c r="D24" i="15"/>
  <c r="B510" i="16" s="1"/>
  <c r="C24" i="15"/>
  <c r="C510" i="16" s="1"/>
  <c r="D23" i="15"/>
  <c r="B544" i="16" s="1"/>
  <c r="C23" i="15"/>
  <c r="C544" i="16" s="1"/>
  <c r="D22" i="15"/>
  <c r="C22" i="15"/>
  <c r="D21" i="15"/>
  <c r="C21" i="15"/>
  <c r="D20" i="15"/>
  <c r="B306" i="16" s="1"/>
  <c r="C20" i="15"/>
  <c r="C306" i="16" s="1"/>
  <c r="D19" i="15"/>
  <c r="B98" i="16" s="1"/>
  <c r="C19" i="15"/>
  <c r="C98" i="16" s="1"/>
  <c r="D18" i="15"/>
  <c r="C18" i="15"/>
  <c r="D17" i="15"/>
  <c r="B29" i="16" s="1"/>
  <c r="C17" i="15"/>
  <c r="C29" i="16" s="1"/>
  <c r="D16" i="15"/>
  <c r="B148" i="16" s="1"/>
  <c r="C16" i="15"/>
  <c r="C148" i="16" s="1"/>
  <c r="D15" i="15"/>
  <c r="B391" i="16" s="1"/>
  <c r="C15" i="15"/>
  <c r="C391" i="16" s="1"/>
  <c r="D14" i="15"/>
  <c r="C14" i="15"/>
  <c r="D13" i="15"/>
  <c r="C13" i="15"/>
  <c r="D12" i="15"/>
  <c r="C12" i="15"/>
  <c r="D11" i="15"/>
  <c r="C11" i="15"/>
  <c r="D10" i="15"/>
  <c r="B399" i="16" s="1"/>
  <c r="C10" i="15"/>
  <c r="C399" i="16" s="1"/>
  <c r="D9" i="15"/>
  <c r="B472" i="16" s="1"/>
  <c r="C9" i="15"/>
  <c r="C472" i="16" s="1"/>
  <c r="D8" i="15"/>
  <c r="B111" i="16" s="1"/>
  <c r="C8" i="15"/>
  <c r="C111" i="16" s="1"/>
  <c r="D7" i="15"/>
  <c r="C7" i="15"/>
  <c r="D6" i="15"/>
  <c r="C6" i="15"/>
  <c r="D5" i="15"/>
  <c r="B522" i="16" s="1"/>
  <c r="C5" i="15"/>
  <c r="C522" i="16" s="1"/>
  <c r="D4" i="15"/>
  <c r="B382" i="16" s="1"/>
  <c r="C4" i="15"/>
  <c r="C382" i="16" s="1"/>
  <c r="D3" i="15"/>
  <c r="C3" i="15"/>
  <c r="D2" i="15"/>
  <c r="C2" i="15"/>
</calcChain>
</file>

<file path=xl/sharedStrings.xml><?xml version="1.0" encoding="utf-8"?>
<sst xmlns="http://schemas.openxmlformats.org/spreadsheetml/2006/main" count="40281" uniqueCount="21308">
  <si>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</si>
  <si>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</si>
  <si>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</si>
  <si>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</si>
  <si>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</si>
  <si>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</si>
  <si>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</si>
  <si>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</si>
  <si>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</si>
  <si>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</si>
  <si>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</si>
  <si>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</si>
  <si>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</si>
  <si>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</si>
  <si>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</si>
  <si>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</si>
  <si>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</si>
  <si>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</si>
  <si>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</si>
  <si>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</si>
  <si>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</si>
  <si>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</si>
  <si>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</si>
  <si>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</si>
  <si>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</si>
  <si>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</si>
  <si>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</si>
  <si>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</si>
  <si>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</si>
  <si>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</si>
  <si>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</si>
  <si>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</si>
  <si>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</si>
  <si>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</si>
  <si>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</si>
  <si>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</si>
  <si>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</si>
  <si>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</si>
  <si>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</si>
  <si>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</si>
  <si>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</si>
  <si>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</si>
  <si>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</si>
  <si>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</si>
  <si>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</si>
  <si>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</si>
  <si>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</si>
  <si>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</si>
  <si>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</si>
  <si>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</si>
  <si>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</si>
  <si>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</si>
  <si>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</si>
  <si>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</si>
  <si>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</si>
  <si>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</si>
  <si>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</si>
  <si>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</si>
  <si>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</si>
  <si>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</si>
  <si>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</si>
  <si>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</si>
  <si>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</si>
  <si>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</si>
  <si>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</si>
  <si>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</si>
  <si>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</si>
  <si>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</si>
  <si>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</si>
  <si>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</si>
  <si>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</si>
  <si>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</si>
  <si>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</si>
  <si>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</si>
  <si>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</si>
  <si>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</si>
  <si>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</si>
  <si>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</si>
  <si>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</si>
  <si>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</si>
  <si>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</si>
  <si>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</si>
  <si>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</si>
  <si>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</si>
  <si>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</si>
  <si>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</si>
  <si>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</si>
  <si>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</si>
  <si>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</si>
  <si>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</si>
  <si>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</si>
  <si>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</si>
  <si>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</si>
  <si>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</si>
  <si>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</si>
  <si>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</si>
  <si>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</si>
  <si>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</si>
  <si>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</si>
  <si>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</si>
  <si>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Val Majewski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</si>
  <si>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</si>
  <si>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</si>
  <si>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</si>
  <si>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</si>
  <si>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</si>
  <si>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</si>
  <si>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</si>
  <si>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</si>
  <si>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</si>
  <si>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</si>
  <si>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</si>
  <si>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</si>
  <si>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</si>
  <si>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</si>
  <si>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</si>
  <si>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</si>
  <si>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</si>
  <si>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</si>
  <si>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</si>
  <si>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</si>
  <si>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</si>
  <si>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</si>
  <si>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</si>
  <si>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</si>
  <si>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</si>
  <si>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</si>
  <si>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</si>
  <si>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</si>
  <si>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</si>
  <si>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</si>
  <si>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</si>
  <si>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</si>
  <si>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</si>
  <si>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</si>
  <si>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</si>
  <si>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</si>
  <si>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</si>
  <si>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</si>
  <si>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</si>
  <si>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</si>
  <si>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</si>
  <si>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</si>
  <si>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</si>
  <si>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</si>
  <si>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</si>
  <si>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</si>
  <si>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</si>
  <si>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</si>
  <si>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</si>
  <si>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</si>
  <si>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</si>
  <si>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</si>
  <si>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</si>
  <si>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</si>
  <si>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</si>
  <si>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</si>
  <si>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</si>
  <si>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</si>
  <si>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</si>
  <si>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</si>
  <si>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</si>
  <si>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</si>
  <si>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</si>
  <si>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</si>
  <si>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</si>
  <si>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</si>
  <si>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</si>
  <si>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</si>
  <si>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</si>
  <si>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Adam Loewen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</si>
  <si>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</si>
  <si>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</si>
  <si>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</si>
  <si>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</si>
  <si>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</si>
  <si>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</si>
  <si>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</si>
  <si>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</si>
  <si>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</si>
  <si>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</si>
  <si>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</si>
  <si>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</si>
  <si>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</si>
  <si>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</si>
  <si>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</si>
  <si>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</si>
  <si>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</si>
  <si>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</si>
  <si>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</si>
  <si>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</si>
  <si>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</si>
  <si>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</si>
  <si>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</si>
  <si>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</si>
  <si>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</si>
  <si>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</si>
  <si>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</si>
  <si>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</si>
  <si>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</si>
  <si>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</si>
  <si>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</si>
  <si>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</si>
  <si>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</si>
  <si>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</si>
  <si>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</si>
  <si>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</si>
  <si>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</si>
  <si>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</si>
  <si>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</si>
  <si>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</si>
  <si>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</si>
  <si>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</si>
  <si>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</si>
  <si>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</si>
  <si>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</si>
  <si>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</si>
  <si>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</si>
  <si>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</si>
  <si>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</si>
  <si>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</si>
  <si>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</si>
  <si>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</si>
  <si>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</si>
  <si>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</si>
  <si>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</si>
  <si>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</si>
  <si>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</si>
  <si>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</si>
  <si>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</si>
  <si>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</si>
  <si>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</si>
  <si>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</si>
  <si>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</si>
  <si>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</si>
  <si>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</si>
  <si>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</si>
  <si>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</si>
  <si>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</si>
  <si>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</si>
  <si>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</si>
  <si>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</si>
  <si>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</si>
  <si>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</si>
  <si>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</si>
  <si>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</si>
  <si>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</si>
  <si>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</si>
  <si>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</si>
  <si>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</si>
  <si>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</si>
  <si>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</si>
  <si>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</si>
  <si>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</si>
  <si>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</si>
  <si>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</si>
  <si>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</si>
  <si>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</si>
  <si>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</si>
  <si>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</si>
  <si>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</si>
  <si>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</si>
  <si>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</si>
  <si>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</si>
  <si>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</si>
  <si>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</si>
  <si>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</si>
  <si>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</si>
  <si>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</si>
  <si>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</si>
  <si>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</si>
  <si>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</si>
  <si>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</si>
  <si>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</si>
  <si>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</si>
  <si>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</si>
  <si>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</si>
  <si>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</si>
  <si>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</si>
  <si>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</si>
  <si>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</si>
  <si>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</si>
  <si>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</si>
  <si>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</si>
  <si>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</si>
  <si>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</si>
  <si>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</si>
  <si>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</si>
  <si>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</si>
  <si>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</si>
  <si>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</si>
  <si>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</si>
  <si>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</si>
  <si>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</si>
  <si>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</si>
  <si>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</si>
  <si>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</si>
  <si>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</si>
  <si>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</si>
  <si>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</si>
  <si>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</si>
  <si>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</si>
  <si>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</si>
  <si>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</si>
  <si>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</si>
  <si>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</si>
  <si>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</si>
  <si>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</si>
  <si>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</si>
  <si>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</si>
  <si>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</si>
  <si>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</si>
  <si>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</si>
  <si>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</si>
  <si>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</si>
  <si>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</si>
  <si>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</si>
  <si>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</si>
  <si>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</si>
  <si>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</si>
  <si>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</si>
  <si>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</si>
  <si>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</si>
  <si>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</si>
  <si>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</si>
  <si>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</si>
  <si>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</si>
  <si>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</si>
  <si>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</si>
  <si>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</si>
  <si>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</si>
  <si>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</si>
  <si>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</si>
  <si>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</si>
  <si>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</si>
  <si>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</si>
  <si>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</si>
  <si>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</si>
  <si>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</si>
  <si>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</si>
  <si>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</si>
  <si>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</si>
  <si>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</si>
  <si>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</si>
  <si>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</si>
  <si>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</si>
  <si>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</si>
  <si>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</si>
  <si>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</si>
  <si>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</si>
  <si>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</si>
  <si>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</si>
  <si>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</si>
  <si>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</si>
  <si>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</si>
  <si>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</si>
  <si>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</si>
  <si>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</si>
  <si>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</si>
  <si>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</si>
  <si>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</si>
  <si>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</si>
  <si>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</si>
  <si>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</si>
  <si>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</si>
  <si>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</si>
  <si>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</si>
  <si>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</si>
  <si>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</si>
  <si>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</si>
  <si>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</si>
  <si>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</si>
  <si>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sa389211</t>
  </si>
  <si>
    <t>Andrew Lambo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</si>
  <si>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</si>
  <si>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</si>
  <si>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</si>
  <si>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</si>
  <si>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</si>
  <si>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</si>
  <si>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</si>
  <si>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</si>
  <si>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</si>
  <si>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</si>
  <si>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</si>
  <si>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</si>
  <si>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</si>
  <si>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</si>
  <si>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</si>
  <si>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</si>
  <si>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</si>
  <si>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</si>
  <si>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</si>
  <si>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</si>
  <si>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</si>
  <si>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</si>
  <si>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</si>
  <si>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</si>
  <si>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</si>
  <si>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</si>
  <si>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</si>
  <si>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</si>
  <si>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</si>
  <si>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</si>
  <si>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</si>
  <si>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</si>
  <si>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</si>
  <si>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</si>
  <si>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</si>
  <si>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</si>
  <si>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</si>
  <si>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</si>
  <si>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</si>
  <si>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</si>
  <si>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</si>
  <si>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</si>
  <si>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</si>
  <si>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</si>
  <si>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</si>
  <si>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</si>
  <si>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</si>
  <si>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</si>
  <si>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</si>
  <si>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</si>
  <si>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</si>
  <si>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</si>
  <si>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</si>
  <si>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</si>
  <si>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</si>
  <si>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</si>
  <si>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</si>
  <si>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</si>
  <si>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</si>
  <si>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</si>
  <si>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</si>
  <si>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</si>
  <si>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</si>
  <si>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</si>
  <si>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</si>
  <si>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</si>
  <si>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</si>
  <si>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</si>
  <si>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</si>
  <si>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</si>
  <si>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</si>
  <si>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</si>
  <si>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</si>
  <si>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</si>
  <si>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</si>
  <si>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</si>
  <si>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</si>
  <si>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</si>
  <si>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</si>
  <si>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</si>
  <si>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</si>
  <si>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</si>
  <si>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</si>
  <si>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</si>
  <si>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</si>
  <si>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</si>
  <si>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</si>
  <si>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</si>
  <si>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</si>
  <si>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</si>
  <si>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</si>
  <si>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</si>
  <si>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</si>
  <si>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</si>
  <si>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</si>
  <si>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</si>
  <si>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</si>
  <si>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</si>
  <si>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</si>
  <si>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</si>
  <si>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</si>
  <si>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</si>
  <si>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</si>
  <si>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</si>
  <si>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</si>
  <si>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</si>
  <si>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</si>
  <si>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</si>
  <si>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</si>
  <si>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</si>
  <si>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</si>
  <si>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</si>
  <si>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</si>
  <si>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</si>
  <si>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</si>
  <si>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</si>
  <si>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</si>
  <si>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</si>
  <si>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</si>
  <si>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</si>
  <si>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</si>
  <si>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</si>
  <si>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</si>
  <si>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</si>
  <si>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</si>
  <si>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</si>
  <si>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</si>
  <si>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</si>
  <si>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</si>
  <si>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</si>
  <si>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</si>
  <si>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</si>
  <si>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</si>
  <si>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</si>
  <si>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</si>
  <si>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</si>
  <si>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</si>
  <si>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</si>
  <si>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</si>
  <si>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</si>
  <si>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</si>
  <si>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</si>
  <si>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</si>
  <si>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</si>
  <si>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</si>
  <si>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</si>
  <si>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</si>
  <si>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</si>
  <si>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</si>
  <si>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</si>
  <si>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</si>
  <si>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</si>
  <si>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</si>
  <si>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</si>
  <si>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</si>
  <si>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</si>
  <si>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</si>
  <si>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</si>
  <si>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</si>
  <si>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</si>
  <si>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</si>
  <si>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</si>
  <si>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</si>
  <si>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</si>
  <si>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</si>
  <si>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</si>
  <si>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</si>
  <si>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</si>
  <si>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</si>
  <si>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</si>
  <si>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</si>
  <si>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</si>
  <si>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</si>
  <si>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</si>
  <si>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</si>
  <si>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</si>
  <si>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</si>
  <si>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</si>
  <si>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</si>
  <si>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</si>
  <si>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</si>
  <si>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</si>
  <si>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</si>
  <si>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</si>
  <si>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</si>
  <si>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</si>
  <si>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</si>
  <si>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</si>
  <si>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</si>
  <si>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</si>
  <si>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</si>
  <si>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</si>
  <si>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</si>
  <si>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</si>
  <si>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</si>
  <si>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</si>
  <si>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</si>
  <si>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</si>
  <si>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</si>
  <si>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</si>
  <si>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</si>
  <si>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</si>
  <si>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</si>
  <si>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</si>
  <si>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</si>
  <si>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</si>
  <si>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</si>
  <si>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</si>
  <si>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</si>
  <si>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</si>
  <si>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</si>
  <si>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</si>
  <si>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</si>
  <si>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</si>
  <si>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</si>
  <si>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</si>
  <si>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</si>
  <si>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</si>
  <si>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</si>
  <si>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Josh Kroeger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</si>
  <si>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</si>
  <si>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</si>
  <si>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</si>
  <si>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</si>
  <si>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</si>
  <si>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</si>
  <si>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</si>
  <si>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</si>
  <si>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</si>
  <si>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</si>
  <si>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</si>
  <si>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</si>
  <si>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</si>
  <si>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</si>
  <si>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</si>
  <si>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</si>
  <si>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</si>
  <si>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</si>
  <si>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</si>
  <si>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</si>
  <si>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</si>
  <si>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</si>
  <si>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</si>
  <si>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</si>
  <si>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</si>
  <si>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</si>
  <si>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</si>
  <si>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</si>
  <si>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</si>
  <si>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</si>
  <si>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</si>
  <si>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</si>
  <si>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</si>
  <si>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</si>
  <si>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</si>
  <si>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</si>
  <si>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</si>
  <si>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</si>
  <si>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</si>
  <si>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</si>
  <si>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</si>
  <si>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</si>
  <si>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</si>
  <si>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Todd Linden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</si>
  <si>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</si>
  <si>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</si>
  <si>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</si>
  <si>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</si>
  <si>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</si>
  <si>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</si>
  <si>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</si>
  <si>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</si>
  <si>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</si>
  <si>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</si>
  <si>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</si>
  <si>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</si>
  <si>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</si>
  <si>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</si>
  <si>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</si>
  <si>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</si>
  <si>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</si>
  <si>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</si>
  <si>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</si>
  <si>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</si>
  <si>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</si>
  <si>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</si>
  <si>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</si>
  <si>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</si>
  <si>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</si>
  <si>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</si>
  <si>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</si>
  <si>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</si>
  <si>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</si>
  <si>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</si>
  <si>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</si>
  <si>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</si>
  <si>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</si>
  <si>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</si>
  <si>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</si>
  <si>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</si>
  <si>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</si>
  <si>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</si>
  <si>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</si>
  <si>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</si>
  <si>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</si>
  <si>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</si>
  <si>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</si>
  <si>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</si>
  <si>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</si>
  <si>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</si>
  <si>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</si>
  <si>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</si>
  <si>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</si>
  <si>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</si>
  <si>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</si>
  <si>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</si>
  <si>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</si>
  <si>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</si>
  <si>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</si>
  <si>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</si>
  <si>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</si>
  <si>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</si>
  <si>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</si>
  <si>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</si>
  <si>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</si>
  <si>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</si>
  <si>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</si>
  <si>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</si>
  <si>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</si>
  <si>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</si>
  <si>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</si>
  <si>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</si>
  <si>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</si>
  <si>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</si>
  <si>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</si>
  <si>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</si>
  <si>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</si>
  <si>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</si>
  <si>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</si>
  <si>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</si>
  <si>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</si>
  <si>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</si>
  <si>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</si>
  <si>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</si>
  <si>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</si>
  <si>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</si>
  <si>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</si>
  <si>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</si>
  <si>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</si>
  <si>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</si>
  <si>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</si>
  <si>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</si>
  <si>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</si>
  <si>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</si>
  <si>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</si>
  <si>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</si>
  <si>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</si>
  <si>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</si>
  <si>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</si>
  <si>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</si>
  <si>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</si>
  <si>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</si>
  <si>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</si>
  <si>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</si>
  <si>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</si>
  <si>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</si>
  <si>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</si>
  <si>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</si>
  <si>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</si>
  <si>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</si>
  <si>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</si>
  <si>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</si>
  <si>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</si>
  <si>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</si>
  <si>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</si>
  <si>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</si>
  <si>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</si>
  <si>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</si>
  <si>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</si>
  <si>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</si>
  <si>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</si>
  <si>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</si>
  <si>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</si>
  <si>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</si>
  <si>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</si>
  <si>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</si>
  <si>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</si>
  <si>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</si>
  <si>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</si>
  <si>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</si>
  <si>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</si>
  <si>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</si>
  <si>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</si>
  <si>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</si>
  <si>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</si>
  <si>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</si>
  <si>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</si>
  <si>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</si>
  <si>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</si>
  <si>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</si>
  <si>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</si>
  <si>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</si>
  <si>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</si>
  <si>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</si>
  <si>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</si>
  <si>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</si>
  <si>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</si>
  <si>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</si>
  <si>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</si>
  <si>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</si>
  <si>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</si>
  <si>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</si>
  <si>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</si>
  <si>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</si>
  <si>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</si>
  <si>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</si>
  <si>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</si>
  <si>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</si>
  <si>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</si>
  <si>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</si>
  <si>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</si>
  <si>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</si>
  <si>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</si>
  <si>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</si>
  <si>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</si>
  <si>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</si>
  <si>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</si>
  <si>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</si>
  <si>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</si>
  <si>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</si>
  <si>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</si>
  <si>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</si>
  <si>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</si>
  <si>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</si>
  <si>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</si>
  <si>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</si>
  <si>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</si>
  <si>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</si>
  <si>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</si>
  <si>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</si>
  <si>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</si>
  <si>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</si>
  <si>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</si>
  <si>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</si>
  <si>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</si>
  <si>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</si>
  <si>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</si>
  <si>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</si>
  <si>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</si>
  <si>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</si>
  <si>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</si>
  <si>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</si>
  <si>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</si>
  <si>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</si>
  <si>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</si>
  <si>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</si>
  <si>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</si>
  <si>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</si>
  <si>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sa389203</t>
  </si>
  <si>
    <t>Adalberto Santos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</si>
  <si>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</si>
  <si>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</si>
  <si>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</si>
  <si>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</si>
  <si>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</si>
  <si>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</si>
  <si>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</si>
  <si>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</si>
  <si>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</si>
  <si>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</si>
  <si>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</si>
  <si>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</si>
  <si>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</si>
  <si>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</si>
  <si>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</si>
  <si>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</si>
  <si>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</si>
  <si>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</si>
  <si>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</si>
  <si>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</si>
  <si>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</si>
  <si>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</si>
  <si>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</si>
  <si>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</si>
  <si>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</si>
  <si>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</si>
  <si>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</si>
  <si>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</si>
  <si>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</si>
  <si>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</si>
  <si>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</si>
  <si>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</si>
  <si>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</si>
  <si>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</si>
  <si>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</si>
  <si>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Hiroyuk Nakajima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</si>
  <si>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</si>
  <si>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</si>
  <si>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</si>
  <si>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</si>
  <si>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</si>
  <si>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</si>
  <si>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</si>
  <si>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</si>
  <si>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</si>
  <si>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</si>
  <si>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</si>
  <si>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</si>
  <si>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</si>
  <si>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</si>
  <si>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</si>
  <si>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</si>
  <si>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</si>
  <si>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</si>
  <si>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</si>
  <si>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</si>
  <si>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</si>
  <si>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</si>
  <si>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</si>
  <si>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</si>
  <si>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</si>
  <si>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</si>
  <si>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</si>
  <si>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</si>
  <si>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</si>
  <si>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</si>
  <si>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</si>
  <si>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</si>
  <si>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</si>
  <si>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</si>
  <si>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</si>
  <si>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</si>
  <si>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</si>
  <si>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</si>
  <si>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</si>
  <si>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</si>
  <si>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</si>
  <si>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</si>
  <si>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</si>
  <si>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</si>
  <si>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</si>
  <si>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</si>
  <si>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</si>
  <si>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</si>
  <si>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</si>
  <si>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</si>
  <si>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</si>
  <si>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</si>
  <si>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</si>
  <si>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</si>
  <si>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</si>
  <si>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</si>
  <si>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</si>
  <si>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</si>
  <si>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</si>
  <si>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</si>
  <si>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</si>
  <si>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</si>
  <si>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</si>
  <si>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</si>
  <si>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</si>
  <si>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</si>
  <si>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</si>
  <si>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</si>
  <si>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</si>
  <si>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</si>
  <si>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</si>
  <si>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</si>
  <si>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</si>
  <si>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</si>
  <si>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</si>
  <si>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</si>
  <si>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</si>
  <si>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</si>
  <si>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</si>
  <si>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</si>
  <si>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</si>
  <si>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a502422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</si>
  <si>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</si>
  <si>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</si>
  <si>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</si>
  <si>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</si>
  <si>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</si>
  <si>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</si>
  <si>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</si>
  <si>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</si>
  <si>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</si>
  <si>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</si>
  <si>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</si>
  <si>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</si>
  <si>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</si>
  <si>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</si>
  <si>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</si>
  <si>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</si>
  <si>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</si>
  <si>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</si>
  <si>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</si>
  <si>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</si>
  <si>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</si>
  <si>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</si>
  <si>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</si>
  <si>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</si>
  <si>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</si>
  <si>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</si>
  <si>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</si>
  <si>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</si>
  <si>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</si>
  <si>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</si>
  <si>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</si>
  <si>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</si>
  <si>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</si>
  <si>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</si>
  <si>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</si>
  <si>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</si>
  <si>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</si>
  <si>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</si>
  <si>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</si>
  <si>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</si>
  <si>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</si>
  <si>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</si>
  <si>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</si>
  <si>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</si>
  <si>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</si>
  <si>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</si>
  <si>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</si>
  <si>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</si>
  <si>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</si>
  <si>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</si>
  <si>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</si>
  <si>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</si>
  <si>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</si>
  <si>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</si>
  <si>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</si>
  <si>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</si>
  <si>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</si>
  <si>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</si>
  <si>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</si>
  <si>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</si>
  <si>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</si>
  <si>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</si>
  <si>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</si>
  <si>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</si>
  <si>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</si>
  <si>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</si>
  <si>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</si>
  <si>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</si>
  <si>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</si>
  <si>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</si>
  <si>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</si>
  <si>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</si>
  <si>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</si>
  <si>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</si>
  <si>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</si>
  <si>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</si>
  <si>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</si>
  <si>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</si>
  <si>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</si>
  <si>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</si>
  <si>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</si>
  <si>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</si>
  <si>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</si>
  <si>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</si>
  <si>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</si>
  <si>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</si>
  <si>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</si>
  <si>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</si>
  <si>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</si>
  <si>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</si>
  <si>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</si>
  <si>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</si>
  <si>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</si>
  <si>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</si>
  <si>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</si>
  <si>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</si>
  <si>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</si>
  <si>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</si>
  <si>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</si>
  <si>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</si>
  <si>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</si>
  <si>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</si>
  <si>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</si>
  <si>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</si>
  <si>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</si>
  <si>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</si>
  <si>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</si>
  <si>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</si>
  <si>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</si>
  <si>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</si>
  <si>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</si>
  <si>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</si>
  <si>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</si>
  <si>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</si>
  <si>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</si>
  <si>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</si>
  <si>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</si>
  <si>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</si>
  <si>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</si>
  <si>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</si>
  <si>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</si>
  <si>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</si>
  <si>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</si>
  <si>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</si>
  <si>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</si>
  <si>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</si>
  <si>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</si>
  <si>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</si>
  <si>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</si>
  <si>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</si>
  <si>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</si>
  <si>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</si>
  <si>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</si>
  <si>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</si>
  <si>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</si>
  <si>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</si>
  <si>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</si>
  <si>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</si>
  <si>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</si>
  <si>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</si>
  <si>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</si>
  <si>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</si>
  <si>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</si>
  <si>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</si>
  <si>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</si>
  <si>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</si>
  <si>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</si>
  <si>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</si>
  <si>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</si>
  <si>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</si>
  <si>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</si>
  <si>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</si>
  <si>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</si>
  <si>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</si>
  <si>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</si>
  <si>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</si>
  <si>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</si>
  <si>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</si>
  <si>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</si>
  <si>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</si>
  <si>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</si>
  <si>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</si>
  <si>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</si>
  <si>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</si>
  <si>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</si>
  <si>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</si>
  <si>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</si>
  <si>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</si>
  <si>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</si>
  <si>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</si>
  <si>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</si>
  <si>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</si>
  <si>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</si>
  <si>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</si>
  <si>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</si>
  <si>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</si>
  <si>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</si>
  <si>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</si>
  <si>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</si>
  <si>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</si>
  <si>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</si>
  <si>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</si>
  <si>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</si>
  <si>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</si>
  <si>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</si>
  <si>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</si>
  <si>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</si>
  <si>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</si>
  <si>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</si>
  <si>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</si>
  <si>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</si>
  <si>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</si>
  <si>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</si>
  <si>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</si>
  <si>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</si>
  <si>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</si>
  <si>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</si>
  <si>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</si>
  <si>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</si>
  <si>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</si>
  <si>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</si>
  <si>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</si>
  <si>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</si>
  <si>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</si>
  <si>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</si>
  <si>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</si>
  <si>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</si>
  <si>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</si>
  <si>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</si>
  <si>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</si>
  <si>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</si>
  <si>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</si>
  <si>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</si>
  <si>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</si>
  <si>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</si>
  <si>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</si>
  <si>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</si>
  <si>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</si>
  <si>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</si>
  <si>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</si>
  <si>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</si>
  <si>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</si>
  <si>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</si>
  <si>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</si>
  <si>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</si>
  <si>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</si>
  <si>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</si>
  <si>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</si>
  <si>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</si>
  <si>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</si>
  <si>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</si>
  <si>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</si>
  <si>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</si>
  <si>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</si>
  <si>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</si>
  <si>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</si>
  <si>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</si>
  <si>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</si>
  <si>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</si>
  <si>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</si>
  <si>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</si>
  <si>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</si>
  <si>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</si>
  <si>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</si>
  <si>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</si>
  <si>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</si>
  <si>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</si>
  <si>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</si>
  <si>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</si>
  <si>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</si>
  <si>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</si>
  <si>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</si>
  <si>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</si>
  <si>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</si>
  <si>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</si>
  <si>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</si>
  <si>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</si>
  <si>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</si>
  <si>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</si>
  <si>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</si>
  <si>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</si>
  <si>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</si>
  <si>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</si>
  <si>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</si>
  <si>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</si>
  <si>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</si>
  <si>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</si>
  <si>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</si>
  <si>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</si>
  <si>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</si>
  <si>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</si>
  <si>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</si>
  <si>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</si>
  <si>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</si>
  <si>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</si>
  <si>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</si>
  <si>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</si>
  <si>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</si>
  <si>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</si>
  <si>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</si>
  <si>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</si>
  <si>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</si>
  <si>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</si>
  <si>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</si>
  <si>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</si>
  <si>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</si>
  <si>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</si>
  <si>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</si>
  <si>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</si>
  <si>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</si>
  <si>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</si>
  <si>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</si>
  <si>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</si>
  <si>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</si>
  <si>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</si>
  <si>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</si>
  <si>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</si>
  <si>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</si>
  <si>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</si>
  <si>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</si>
  <si>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</si>
  <si>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</si>
  <si>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</si>
  <si>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</si>
  <si>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</si>
  <si>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</si>
  <si>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</si>
  <si>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</si>
  <si>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</si>
  <si>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</si>
  <si>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</si>
  <si>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</si>
  <si>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</si>
  <si>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</si>
  <si>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</si>
  <si>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</si>
  <si>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</si>
  <si>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</si>
  <si>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</si>
  <si>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</si>
  <si>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</si>
  <si>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</si>
  <si>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</si>
  <si>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</si>
  <si>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</si>
  <si>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</si>
  <si>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</si>
  <si>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</si>
  <si>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</si>
  <si>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</si>
  <si>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</si>
  <si>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</si>
  <si>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</si>
  <si>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</si>
  <si>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</si>
  <si>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</si>
  <si>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</si>
  <si>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</si>
  <si>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</si>
  <si>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</si>
  <si>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</si>
  <si>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</si>
  <si>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</si>
  <si>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</si>
  <si>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</si>
  <si>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</si>
  <si>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</si>
  <si>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</si>
  <si>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</si>
  <si>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</si>
  <si>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</si>
  <si>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</si>
  <si>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</si>
  <si>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</si>
  <si>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</si>
  <si>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</si>
  <si>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</si>
  <si>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</si>
  <si>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</si>
  <si>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</si>
  <si>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</si>
  <si>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</si>
  <si>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</si>
  <si>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</si>
  <si>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</si>
  <si>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</si>
  <si>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</si>
  <si>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</si>
  <si>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</si>
  <si>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</si>
  <si>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</si>
  <si>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</si>
  <si>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</si>
  <si>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</si>
  <si>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</si>
  <si>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</si>
  <si>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</si>
  <si>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</si>
  <si>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</si>
  <si>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</si>
  <si>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</si>
  <si>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</si>
  <si>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</si>
  <si>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</si>
  <si>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</si>
  <si>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</si>
  <si>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</si>
  <si>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</si>
  <si>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</si>
  <si>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</si>
  <si>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</si>
  <si>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</si>
  <si>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</si>
  <si>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</si>
  <si>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</si>
  <si>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</si>
  <si>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</si>
  <si>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</si>
  <si>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</si>
  <si>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</si>
  <si>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</si>
  <si>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</si>
  <si>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</si>
  <si>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</si>
  <si>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</si>
  <si>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</si>
  <si>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</si>
  <si>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</si>
  <si>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</si>
  <si>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</si>
  <si>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</si>
  <si>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</si>
  <si>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</si>
  <si>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</si>
  <si>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</si>
  <si>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</si>
  <si>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</si>
  <si>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</si>
  <si>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</si>
  <si>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</si>
  <si>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</si>
  <si>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</si>
  <si>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</si>
  <si>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</si>
  <si>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</si>
  <si>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</si>
  <si>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</si>
  <si>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</si>
  <si>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</si>
  <si>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</si>
  <si>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</si>
  <si>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</si>
  <si>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</si>
  <si>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</si>
  <si>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</si>
  <si>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</si>
  <si>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</si>
  <si>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</si>
  <si>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</si>
  <si>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</si>
  <si>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</si>
  <si>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</si>
  <si>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</si>
  <si>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</si>
  <si>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</si>
  <si>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</si>
  <si>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</si>
  <si>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</si>
  <si>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</si>
  <si>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</si>
  <si>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</si>
  <si>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</si>
  <si>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</si>
  <si>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</si>
  <si>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</si>
  <si>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</si>
  <si>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</si>
  <si>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</si>
  <si>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</si>
  <si>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</si>
  <si>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</si>
  <si>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</si>
  <si>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</si>
  <si>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</si>
  <si>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</si>
  <si>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</si>
  <si>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</si>
  <si>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</si>
  <si>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</si>
  <si>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</si>
  <si>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</si>
  <si>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</si>
  <si>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</si>
  <si>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</si>
  <si>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</si>
  <si>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</si>
  <si>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</si>
  <si>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</si>
  <si>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</si>
  <si>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</si>
  <si>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</si>
  <si>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</si>
  <si>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</si>
  <si>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</si>
  <si>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</si>
  <si>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</si>
  <si>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</si>
  <si>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</si>
  <si>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</si>
  <si>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</si>
  <si>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</si>
  <si>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</si>
  <si>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</si>
  <si>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</si>
  <si>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</si>
  <si>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</si>
  <si>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</si>
  <si>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</si>
  <si>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</si>
  <si>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</si>
  <si>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</si>
  <si>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</si>
  <si>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</si>
  <si>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</si>
  <si>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</si>
  <si>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</si>
  <si>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</si>
  <si>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</si>
  <si>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</si>
  <si>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</si>
  <si>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</si>
  <si>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</si>
  <si>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</si>
  <si>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</si>
  <si>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</si>
  <si>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</si>
  <si>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</si>
  <si>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</si>
  <si>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</si>
  <si>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</si>
  <si>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</si>
  <si>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</si>
  <si>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</si>
  <si>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</si>
  <si>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</si>
  <si>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</si>
  <si>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</si>
  <si>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</si>
  <si>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</si>
  <si>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</si>
  <si>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</si>
  <si>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</si>
  <si>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</si>
  <si>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</si>
  <si>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</si>
  <si>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</si>
  <si>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</si>
  <si>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</si>
  <si>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</si>
  <si>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</si>
  <si>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</si>
  <si>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</si>
  <si>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</si>
  <si>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</si>
  <si>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</si>
  <si>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</si>
  <si>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</si>
  <si>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</si>
  <si>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</si>
  <si>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</si>
  <si>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</si>
  <si>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</si>
  <si>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</si>
  <si>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</si>
  <si>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</si>
  <si>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</si>
  <si>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</si>
  <si>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</si>
  <si>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</si>
  <si>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</si>
  <si>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</si>
  <si>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</si>
  <si>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</si>
  <si>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</si>
  <si>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</si>
  <si>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</si>
  <si>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</si>
  <si>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</si>
  <si>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</si>
  <si>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</si>
  <si>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</si>
  <si>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</si>
  <si>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</si>
  <si>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</si>
  <si>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</si>
  <si>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</si>
  <si>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</si>
  <si>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</si>
  <si>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</si>
  <si>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</si>
  <si>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</si>
  <si>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</si>
  <si>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</si>
  <si>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</si>
  <si>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</si>
  <si>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</si>
  <si>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</si>
  <si>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</si>
  <si>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</si>
  <si>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</si>
  <si>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</si>
  <si>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</si>
  <si>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</si>
  <si>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</si>
  <si>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</si>
  <si>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</si>
  <si>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</si>
  <si>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</si>
  <si>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</si>
  <si>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</si>
  <si>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</si>
  <si>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</si>
  <si>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</si>
  <si>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</si>
  <si>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</si>
  <si>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</si>
  <si>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</si>
  <si>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</si>
  <si>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</si>
  <si>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</si>
  <si>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</si>
  <si>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</si>
  <si>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</si>
  <si>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</si>
  <si>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</si>
  <si>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</si>
  <si>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</si>
  <si>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</si>
  <si>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</si>
  <si>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</si>
  <si>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</si>
  <si>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</si>
  <si>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</si>
  <si>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</si>
  <si>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</si>
  <si>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</si>
  <si>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</si>
  <si>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</si>
  <si>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</si>
  <si>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</si>
  <si>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</si>
  <si>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</si>
  <si>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</si>
  <si>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</si>
  <si>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</si>
  <si>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</si>
  <si>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</si>
  <si>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</si>
  <si>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</si>
  <si>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</si>
  <si>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</si>
  <si>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</si>
  <si>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</si>
  <si>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</si>
  <si>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</si>
  <si>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</si>
  <si>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</si>
  <si>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</si>
  <si>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</si>
  <si>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</si>
  <si>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</si>
  <si>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</si>
  <si>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</si>
  <si>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</si>
  <si>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</si>
  <si>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</si>
  <si>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</si>
  <si>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</si>
  <si>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</si>
  <si>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</si>
  <si>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</si>
  <si>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</si>
  <si>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</si>
  <si>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</si>
  <si>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</si>
  <si>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</si>
  <si>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</si>
  <si>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</si>
  <si>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</si>
  <si>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</si>
  <si>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</si>
  <si>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</si>
  <si>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</si>
  <si>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</si>
  <si>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</si>
  <si>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</si>
  <si>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</si>
  <si>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</si>
  <si>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</si>
  <si>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</si>
  <si>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</si>
  <si>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</si>
  <si>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</si>
  <si>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</si>
  <si>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</si>
  <si>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</si>
  <si>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</si>
  <si>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</si>
  <si>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</si>
  <si>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</si>
  <si>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</si>
  <si>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</si>
  <si>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</si>
  <si>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</si>
  <si>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</si>
  <si>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</si>
  <si>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</si>
  <si>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</si>
  <si>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</si>
  <si>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</si>
  <si>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</si>
  <si>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</si>
  <si>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</si>
  <si>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</si>
  <si>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</si>
  <si>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</si>
  <si>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</si>
  <si>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</si>
  <si>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</si>
  <si>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</si>
  <si>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</si>
  <si>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</si>
  <si>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</si>
  <si>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</si>
  <si>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</si>
  <si>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</si>
  <si>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</si>
  <si>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</si>
  <si>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</si>
  <si>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</si>
  <si>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</si>
  <si>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</si>
  <si>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</si>
  <si>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</si>
  <si>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</si>
  <si>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</si>
  <si>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</si>
  <si>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</si>
  <si>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</si>
  <si>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</si>
  <si>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</si>
  <si>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</si>
  <si>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</si>
  <si>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</si>
  <si>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</si>
  <si>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</si>
  <si>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</si>
  <si>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</si>
  <si>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</si>
  <si>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</si>
  <si>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</si>
  <si>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</si>
  <si>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</si>
  <si>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</si>
  <si>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</si>
  <si>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</si>
  <si>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</si>
  <si>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</si>
  <si>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</si>
  <si>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</si>
  <si>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</si>
  <si>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</si>
  <si>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</si>
  <si>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</si>
  <si>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</si>
  <si>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</si>
  <si>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</si>
  <si>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</si>
  <si>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</si>
  <si>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</si>
  <si>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</si>
  <si>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</si>
  <si>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</si>
  <si>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</si>
  <si>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</si>
  <si>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</si>
  <si>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</si>
  <si>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</si>
  <si>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</si>
  <si>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</si>
  <si>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</si>
  <si>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</si>
  <si>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</si>
  <si>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</si>
  <si>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</si>
  <si>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</si>
  <si>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</si>
  <si>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</si>
  <si>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</si>
  <si>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</si>
  <si>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</si>
  <si>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</si>
  <si>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</si>
  <si>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</si>
  <si>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</si>
  <si>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</si>
  <si>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</si>
  <si>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</si>
  <si>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</si>
  <si>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</si>
  <si>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</si>
  <si>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</si>
  <si>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</si>
  <si>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</si>
  <si>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</si>
  <si>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</si>
  <si>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</si>
  <si>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</si>
  <si>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</si>
  <si>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</si>
  <si>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</si>
  <si>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</si>
  <si>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</si>
  <si>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</si>
  <si>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</si>
  <si>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</si>
  <si>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</si>
  <si>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</si>
  <si>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</si>
  <si>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</si>
  <si>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</si>
  <si>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</si>
  <si>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</si>
  <si>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</si>
  <si>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</si>
  <si>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</si>
  <si>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</si>
  <si>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</si>
  <si>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Eric Junge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</si>
  <si>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</si>
  <si>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</si>
  <si>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</si>
  <si>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</si>
  <si>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</si>
  <si>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</si>
  <si>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</si>
  <si>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</si>
  <si>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</si>
  <si>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</si>
  <si>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</si>
  <si>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</si>
  <si>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</si>
  <si>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</si>
  <si>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</si>
  <si>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</si>
  <si>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</si>
  <si>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</si>
  <si>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</si>
  <si>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</si>
  <si>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</si>
  <si>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</si>
  <si>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</si>
  <si>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</si>
  <si>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</si>
  <si>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</si>
  <si>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</si>
  <si>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</si>
  <si>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</si>
  <si>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</si>
  <si>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</si>
  <si>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</si>
  <si>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</si>
  <si>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</si>
  <si>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</si>
  <si>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</si>
  <si>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</si>
  <si>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</si>
  <si>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</si>
  <si>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</si>
  <si>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</si>
  <si>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</si>
  <si>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</si>
  <si>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</si>
  <si>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</si>
  <si>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</si>
  <si>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</si>
  <si>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</si>
  <si>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sa226320</t>
  </si>
  <si>
    <t>Chris Hernandez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</si>
  <si>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</si>
  <si>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</si>
  <si>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</si>
  <si>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</si>
  <si>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</si>
  <si>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</si>
  <si>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</si>
  <si>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</si>
  <si>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</si>
  <si>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</si>
  <si>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</si>
  <si>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</si>
  <si>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</si>
  <si>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</si>
  <si>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</si>
  <si>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</si>
  <si>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</si>
  <si>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</si>
  <si>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</si>
  <si>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</si>
  <si>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</si>
  <si>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</si>
  <si>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</si>
  <si>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</si>
  <si>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</si>
  <si>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</si>
  <si>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</si>
  <si>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</si>
  <si>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</si>
  <si>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</si>
  <si>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</si>
  <si>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</si>
  <si>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</si>
  <si>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</si>
  <si>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</si>
  <si>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</si>
  <si>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</si>
  <si>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</si>
  <si>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</si>
  <si>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</si>
  <si>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</si>
  <si>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</si>
  <si>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</si>
  <si>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</si>
  <si>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</si>
  <si>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</si>
  <si>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</si>
  <si>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</si>
  <si>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</si>
  <si>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</si>
  <si>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</si>
  <si>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</si>
  <si>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</si>
  <si>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</si>
  <si>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</si>
  <si>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</si>
  <si>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</si>
  <si>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</si>
  <si>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</si>
  <si>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</si>
  <si>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</si>
  <si>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</si>
  <si>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</si>
  <si>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</si>
  <si>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</si>
  <si>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</si>
  <si>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</si>
  <si>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</si>
  <si>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sa390320</t>
  </si>
  <si>
    <t>Matt West</t>
  </si>
  <si>
    <t>sa326489</t>
  </si>
  <si>
    <t>Zach Clark</t>
  </si>
  <si>
    <t>Fabio Castro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</si>
  <si>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</si>
  <si>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</si>
  <si>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</si>
  <si>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</si>
  <si>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</si>
  <si>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</si>
  <si>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</si>
  <si>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</si>
  <si>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</si>
  <si>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</si>
  <si>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</si>
  <si>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</si>
  <si>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</si>
  <si>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</si>
  <si>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</si>
  <si>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</si>
  <si>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</si>
  <si>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</si>
  <si>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</si>
  <si>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</si>
  <si>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</si>
  <si>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</si>
  <si>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</si>
  <si>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</si>
  <si>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</si>
  <si>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</si>
  <si>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</si>
  <si>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</si>
  <si>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</si>
  <si>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</si>
  <si>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</si>
  <si>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</si>
  <si>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</si>
  <si>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</si>
  <si>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</si>
  <si>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</si>
  <si>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</si>
  <si>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</si>
  <si>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</si>
  <si>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</si>
  <si>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</si>
  <si>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</si>
  <si>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</si>
  <si>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</si>
  <si>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</si>
  <si>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</si>
  <si>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</si>
  <si>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</si>
  <si>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</si>
  <si>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</si>
  <si>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</si>
  <si>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</si>
  <si>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</si>
  <si>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</si>
  <si>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</si>
  <si>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</si>
  <si>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</si>
  <si>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</si>
  <si>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</si>
  <si>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</si>
  <si>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</si>
  <si>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</si>
  <si>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</si>
  <si>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</si>
  <si>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</si>
  <si>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</si>
  <si>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</si>
  <si>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</si>
  <si>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</si>
  <si>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Jerry Gil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</si>
  <si>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</si>
  <si>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</si>
  <si>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</si>
  <si>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</si>
  <si>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</si>
  <si>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</si>
  <si>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</si>
  <si>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</si>
  <si>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</si>
  <si>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</si>
  <si>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</si>
  <si>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</si>
  <si>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</si>
  <si>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</si>
  <si>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</si>
  <si>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</si>
  <si>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</si>
  <si>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</si>
  <si>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</si>
  <si>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</si>
  <si>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</si>
  <si>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</si>
  <si>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</si>
  <si>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</si>
  <si>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</si>
  <si>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</si>
  <si>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</si>
  <si>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</si>
  <si>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</si>
  <si>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</si>
  <si>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</si>
  <si>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</si>
  <si>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</si>
  <si>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</si>
  <si>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</si>
  <si>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</si>
  <si>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</si>
  <si>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</si>
  <si>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</si>
  <si>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</si>
  <si>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</si>
  <si>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</si>
  <si>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</si>
  <si>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</si>
  <si>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</si>
  <si>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</si>
  <si>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</si>
  <si>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</si>
  <si>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</si>
  <si>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</si>
  <si>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</si>
  <si>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</si>
  <si>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</si>
  <si>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</si>
  <si>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</si>
  <si>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</si>
  <si>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</si>
  <si>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</si>
  <si>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</si>
  <si>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</si>
  <si>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</si>
  <si>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</si>
  <si>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</si>
  <si>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</si>
  <si>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</si>
  <si>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</si>
  <si>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</si>
  <si>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</si>
  <si>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</si>
  <si>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</si>
  <si>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</si>
  <si>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</si>
  <si>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</si>
  <si>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</si>
  <si>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</si>
  <si>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</si>
  <si>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</si>
  <si>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</si>
  <si>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</si>
  <si>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</si>
  <si>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</si>
  <si>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</si>
  <si>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</si>
  <si>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</si>
  <si>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</si>
  <si>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</si>
  <si>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</si>
  <si>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</si>
  <si>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</si>
  <si>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</si>
  <si>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</si>
  <si>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</si>
  <si>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</si>
  <si>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</si>
  <si>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</si>
  <si>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</si>
  <si>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</si>
  <si>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</si>
  <si>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</si>
  <si>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</si>
  <si>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</si>
  <si>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</si>
  <si>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</si>
  <si>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</si>
  <si>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</si>
  <si>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</si>
  <si>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</si>
  <si>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</si>
  <si>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</si>
  <si>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</si>
  <si>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</si>
  <si>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</si>
  <si>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</si>
  <si>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</si>
  <si>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</si>
  <si>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</si>
  <si>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</si>
  <si>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</si>
  <si>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</si>
  <si>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</si>
  <si>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</si>
  <si>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</si>
  <si>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</si>
  <si>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</si>
  <si>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</si>
  <si>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</si>
  <si>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</si>
  <si>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</si>
  <si>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</si>
  <si>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</si>
  <si>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</si>
  <si>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</si>
  <si>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</si>
  <si>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</si>
  <si>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</si>
  <si>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</si>
  <si>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</si>
  <si>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</si>
  <si>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</si>
  <si>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</si>
  <si>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</si>
  <si>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</si>
  <si>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</si>
  <si>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</si>
  <si>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Lorenzo Barcelo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</si>
  <si>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</si>
  <si>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</si>
  <si>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</si>
  <si>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</si>
  <si>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</si>
  <si>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</si>
  <si>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</si>
  <si>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</si>
  <si>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</si>
  <si>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</si>
  <si>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</si>
  <si>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</si>
  <si>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</si>
  <si>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</si>
  <si>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</si>
  <si>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</si>
  <si>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</si>
  <si>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</si>
  <si>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</si>
  <si>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</si>
  <si>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</si>
  <si>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</si>
  <si>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</si>
  <si>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</si>
  <si>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</si>
  <si>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</si>
  <si>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</si>
  <si>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</si>
  <si>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</si>
  <si>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</si>
  <si>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</si>
  <si>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</si>
  <si>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sa200901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</si>
  <si>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</si>
  <si>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</si>
  <si>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</si>
  <si>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</si>
  <si>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</si>
  <si>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</si>
  <si>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</si>
  <si>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</si>
  <si>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</si>
  <si>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</si>
  <si>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</si>
  <si>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</si>
  <si>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</si>
  <si>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Willie Collazo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</si>
  <si>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</si>
  <si>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</si>
  <si>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</si>
  <si>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</si>
  <si>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</si>
  <si>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</si>
  <si>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</si>
  <si>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</si>
  <si>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</si>
  <si>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</si>
  <si>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</si>
  <si>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</si>
  <si>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</si>
  <si>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</si>
  <si>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</si>
  <si>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</si>
  <si>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</si>
  <si>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</si>
  <si>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</si>
  <si>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</si>
  <si>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</si>
  <si>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</si>
  <si>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</si>
  <si>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</si>
  <si>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</si>
  <si>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</si>
  <si>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</si>
  <si>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</si>
  <si>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</si>
  <si>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</si>
  <si>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</si>
  <si>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</si>
  <si>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</si>
  <si>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</si>
  <si>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</si>
  <si>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</si>
  <si>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</si>
  <si>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</si>
  <si>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</si>
  <si>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</si>
  <si>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</si>
  <si>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</si>
  <si>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</si>
  <si>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</si>
  <si>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</si>
  <si>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</si>
  <si>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</si>
  <si>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</si>
  <si>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</si>
  <si>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</si>
  <si>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</si>
  <si>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</si>
  <si>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</si>
  <si>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</si>
  <si>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</si>
  <si>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</si>
  <si>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</si>
  <si>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</si>
  <si>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</si>
  <si>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</si>
  <si>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</si>
  <si>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</si>
  <si>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</si>
  <si>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</si>
  <si>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</si>
  <si>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</si>
  <si>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</si>
  <si>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</si>
  <si>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</si>
  <si>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</si>
  <si>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</si>
  <si>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</si>
  <si>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</si>
  <si>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</si>
  <si>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</si>
  <si>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</si>
  <si>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</si>
  <si>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</si>
  <si>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</si>
  <si>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</si>
  <si>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</si>
  <si>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</si>
  <si>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</si>
  <si>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</si>
  <si>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</si>
  <si>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</si>
  <si>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</si>
  <si>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</si>
  <si>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</si>
  <si>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</si>
  <si>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</si>
  <si>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</si>
  <si>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</si>
  <si>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</si>
  <si>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</si>
  <si>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</si>
  <si>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</si>
  <si>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</si>
  <si>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</si>
  <si>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</si>
  <si>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</si>
  <si>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</si>
  <si>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</si>
  <si>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</si>
  <si>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</si>
  <si>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</si>
  <si>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</si>
  <si>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</si>
  <si>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</si>
  <si>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</si>
  <si>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</si>
  <si>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</si>
  <si>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</si>
  <si>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</si>
  <si>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</si>
  <si>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</si>
  <si>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</si>
  <si>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</si>
  <si>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</si>
  <si>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</si>
  <si>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</si>
  <si>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</si>
  <si>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</si>
  <si>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</si>
  <si>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sa202910</t>
  </si>
  <si>
    <t>Juan Sandoval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</si>
  <si>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</si>
  <si>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</si>
  <si>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</si>
  <si>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</si>
  <si>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</si>
  <si>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</si>
  <si>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</si>
  <si>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</si>
  <si>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</si>
  <si>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</si>
  <si>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</si>
  <si>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</si>
  <si>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</si>
  <si>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</si>
  <si>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</si>
  <si>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</si>
  <si>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</si>
  <si>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</si>
  <si>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</si>
  <si>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</si>
  <si>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</si>
  <si>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</si>
  <si>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</si>
  <si>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</si>
  <si>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</si>
  <si>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</si>
  <si>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</si>
  <si>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</si>
  <si>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</si>
  <si>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</si>
  <si>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</si>
  <si>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</si>
  <si>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</si>
  <si>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</si>
  <si>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</si>
  <si>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</si>
  <si>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</si>
  <si>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</si>
  <si>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</si>
  <si>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</si>
  <si>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</si>
  <si>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</si>
  <si>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</si>
  <si>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</si>
  <si>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</si>
  <si>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Scott Munter</t>
  </si>
  <si>
    <t>Victor Marte</t>
  </si>
  <si>
    <t>sa455330</t>
  </si>
  <si>
    <t>T.J. House</t>
  </si>
  <si>
    <t>Justin Hampson</t>
  </si>
  <si>
    <t>Tim Corcoran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</si>
  <si>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</si>
  <si>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</si>
  <si>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</si>
  <si>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</si>
  <si>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</si>
  <si>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</si>
  <si>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</si>
  <si>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</si>
  <si>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</si>
  <si>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</si>
  <si>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</si>
  <si>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</si>
  <si>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</si>
  <si>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</si>
  <si>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</si>
  <si>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</si>
  <si>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</si>
  <si>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</si>
  <si>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</si>
  <si>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</si>
  <si>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</si>
  <si>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</si>
  <si>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</si>
  <si>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</si>
  <si>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</si>
  <si>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</si>
  <si>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</si>
  <si>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</si>
  <si>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</si>
  <si>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</si>
  <si>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</si>
  <si>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</si>
  <si>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</si>
  <si>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</si>
  <si>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</si>
  <si>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</si>
  <si>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</si>
  <si>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</si>
  <si>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</si>
  <si>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</si>
  <si>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</si>
  <si>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</si>
  <si>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</si>
  <si>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</si>
  <si>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</si>
  <si>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</si>
  <si>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</si>
  <si>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</si>
  <si>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</si>
  <si>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</si>
  <si>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</si>
  <si>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</si>
  <si>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</si>
  <si>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</si>
  <si>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</si>
  <si>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</si>
  <si>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</si>
  <si>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</si>
  <si>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</si>
  <si>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</si>
  <si>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</si>
  <si>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</si>
  <si>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</si>
  <si>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</si>
  <si>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</si>
  <si>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</si>
  <si>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</si>
  <si>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</si>
  <si>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</si>
  <si>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</si>
  <si>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</si>
  <si>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</si>
  <si>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</si>
  <si>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</si>
  <si>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</si>
  <si>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</si>
  <si>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</si>
  <si>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</si>
  <si>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</si>
  <si>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</si>
  <si>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</si>
  <si>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</si>
  <si>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</si>
  <si>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</si>
  <si>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</si>
  <si>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</si>
  <si>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</si>
  <si>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</si>
  <si>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</si>
  <si>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</si>
  <si>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</si>
  <si>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</si>
  <si>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</si>
  <si>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</si>
  <si>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</si>
  <si>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</si>
  <si>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</si>
  <si>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</si>
  <si>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</si>
  <si>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</si>
  <si>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</si>
  <si>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</si>
  <si>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</si>
  <si>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</si>
  <si>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</si>
  <si>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</si>
  <si>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</si>
  <si>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</si>
  <si>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</si>
  <si>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</si>
  <si>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</si>
  <si>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</si>
  <si>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</si>
  <si>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</si>
  <si>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</si>
  <si>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</si>
  <si>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</si>
  <si>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</si>
  <si>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</si>
  <si>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</si>
  <si>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</si>
  <si>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</si>
  <si>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</si>
  <si>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</si>
  <si>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</si>
  <si>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</si>
  <si>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</si>
  <si>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</si>
  <si>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</si>
  <si>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</si>
  <si>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</si>
  <si>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</si>
  <si>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</si>
  <si>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</si>
  <si>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</si>
  <si>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</si>
  <si>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</si>
  <si>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</si>
  <si>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</si>
  <si>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</si>
  <si>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</si>
  <si>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</si>
  <si>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</si>
  <si>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</si>
  <si>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</si>
  <si>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</si>
  <si>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</si>
  <si>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</si>
  <si>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</si>
  <si>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</si>
  <si>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</si>
  <si>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</si>
  <si>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</si>
  <si>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</si>
  <si>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</si>
  <si>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</si>
  <si>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</si>
  <si>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</si>
  <si>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</si>
  <si>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</si>
  <si>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</si>
  <si>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</si>
  <si>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</si>
  <si>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</si>
  <si>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</si>
  <si>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</si>
  <si>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</si>
  <si>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</si>
  <si>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</si>
  <si>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</si>
  <si>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</si>
  <si>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</si>
  <si>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</si>
  <si>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</si>
  <si>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</si>
  <si>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</si>
  <si>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</si>
  <si>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</si>
  <si>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</si>
  <si>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</si>
  <si>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</si>
  <si>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</si>
  <si>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</si>
  <si>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</si>
  <si>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</si>
  <si>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</si>
  <si>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</si>
  <si>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</si>
  <si>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</si>
  <si>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</si>
  <si>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</si>
  <si>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</si>
  <si>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</si>
  <si>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</si>
  <si>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</si>
  <si>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</si>
  <si>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</si>
  <si>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</si>
  <si>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</si>
  <si>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</si>
  <si>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</si>
  <si>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</si>
  <si>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</si>
  <si>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</si>
  <si>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</si>
  <si>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</si>
  <si>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</si>
  <si>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</si>
  <si>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</si>
  <si>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</si>
  <si>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</si>
  <si>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</si>
  <si>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</si>
  <si>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</si>
  <si>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</si>
  <si>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</si>
  <si>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</si>
  <si>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</si>
  <si>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</si>
  <si>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</si>
  <si>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</si>
  <si>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</si>
  <si>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</si>
  <si>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</si>
  <si>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</si>
  <si>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</si>
  <si>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</si>
  <si>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</si>
  <si>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</si>
  <si>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</si>
  <si>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</si>
  <si>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</si>
  <si>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</si>
  <si>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</si>
  <si>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</si>
  <si>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</si>
  <si>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</si>
  <si>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</si>
  <si>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</si>
  <si>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</si>
  <si>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</si>
  <si>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</si>
  <si>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</si>
  <si>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</si>
  <si>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</si>
  <si>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</si>
  <si>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</si>
  <si>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</si>
  <si>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</si>
  <si>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</si>
  <si>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</si>
  <si>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</si>
  <si>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</si>
  <si>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</si>
  <si>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</si>
  <si>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</si>
  <si>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</si>
  <si>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</si>
  <si>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</si>
  <si>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</si>
  <si>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</si>
  <si>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</si>
  <si>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</si>
  <si>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</si>
  <si>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</si>
  <si>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</si>
  <si>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</si>
  <si>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</si>
  <si>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</si>
  <si>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</si>
  <si>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</si>
  <si>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</si>
  <si>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</si>
  <si>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</si>
  <si>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</si>
  <si>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</si>
  <si>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</si>
  <si>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</si>
  <si>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</si>
  <si>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</si>
  <si>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</si>
  <si>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</si>
  <si>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</si>
  <si>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</si>
  <si>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</si>
  <si>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</si>
  <si>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</si>
  <si>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</si>
  <si>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</si>
  <si>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</si>
  <si>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</si>
  <si>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</si>
  <si>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</si>
  <si>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</si>
  <si>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</si>
  <si>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</si>
  <si>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</si>
  <si>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</si>
  <si>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</si>
  <si>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</si>
  <si>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</si>
  <si>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Kyuji Fujikawa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</si>
  <si>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</si>
  <si>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</si>
  <si>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</si>
  <si>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</si>
  <si>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</si>
  <si>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</si>
  <si>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</si>
  <si>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</si>
  <si>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</si>
  <si>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</si>
  <si>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</si>
  <si>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</si>
  <si>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</si>
  <si>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Barry Bonds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</si>
  <si>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</si>
  <si>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</si>
  <si>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</si>
  <si>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</si>
  <si>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</si>
  <si>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</si>
  <si>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</si>
  <si>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</si>
  <si>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</si>
  <si>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</si>
  <si>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</si>
  <si>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</si>
  <si>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</si>
  <si>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</si>
  <si>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</si>
  <si>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</si>
  <si>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</si>
  <si>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</si>
  <si>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</si>
  <si>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</si>
  <si>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</si>
  <si>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</si>
  <si>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</si>
  <si>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</si>
  <si>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</si>
  <si>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</si>
  <si>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</si>
  <si>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</si>
  <si>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</si>
  <si>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</si>
  <si>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</si>
  <si>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</si>
  <si>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</si>
  <si>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</si>
  <si>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</si>
  <si>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</si>
  <si>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</si>
  <si>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</si>
  <si>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</si>
  <si>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</si>
  <si>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</si>
  <si>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</si>
  <si>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</si>
  <si>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</si>
  <si>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</si>
  <si>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</si>
  <si>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</si>
  <si>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</si>
  <si>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</si>
  <si>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</si>
  <si>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</si>
  <si>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</si>
  <si>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</si>
  <si>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</si>
  <si>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</si>
  <si>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</si>
  <si>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</si>
  <si>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</si>
  <si>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</si>
  <si>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</si>
  <si>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</si>
  <si>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</si>
  <si>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</si>
  <si>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</si>
  <si>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</si>
  <si>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</si>
  <si>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</si>
  <si>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</si>
  <si>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</si>
  <si>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</si>
  <si>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</si>
  <si>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</si>
  <si>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</si>
  <si>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</si>
  <si>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</si>
  <si>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</si>
  <si>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</si>
  <si>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</si>
  <si>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</si>
  <si>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</si>
  <si>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</si>
  <si>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</si>
  <si>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</si>
  <si>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</si>
  <si>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</si>
  <si>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</si>
  <si>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</si>
  <si>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</si>
  <si>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</si>
  <si>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</si>
  <si>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</si>
  <si>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</si>
  <si>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</si>
  <si>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</si>
  <si>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</si>
  <si>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</si>
  <si>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</si>
  <si>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</si>
  <si>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</si>
  <si>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</si>
  <si>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</si>
  <si>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</si>
  <si>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</si>
  <si>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</si>
  <si>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</si>
  <si>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</si>
  <si>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</si>
  <si>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</si>
  <si>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</si>
  <si>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</si>
  <si>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</si>
  <si>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</si>
  <si>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</si>
  <si>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</si>
  <si>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</si>
  <si>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</si>
  <si>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</si>
  <si>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</si>
  <si>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</si>
  <si>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</si>
  <si>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</si>
  <si>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</si>
  <si>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</si>
  <si>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</si>
  <si>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</si>
  <si>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</si>
  <si>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</si>
  <si>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</si>
  <si>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</si>
  <si>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</si>
  <si>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</si>
  <si>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</si>
  <si>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</si>
  <si>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</si>
  <si>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</si>
  <si>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</si>
  <si>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</si>
  <si>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</si>
  <si>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</si>
  <si>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</si>
  <si>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</si>
  <si>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</si>
  <si>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</si>
  <si>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</si>
  <si>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</si>
  <si>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</si>
  <si>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</si>
  <si>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</si>
  <si>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</si>
  <si>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</si>
  <si>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</si>
  <si>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</si>
  <si>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</si>
  <si>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</si>
  <si>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</si>
  <si>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</si>
  <si>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</si>
  <si>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</si>
  <si>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</si>
  <si>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</si>
  <si>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</si>
  <si>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</si>
  <si>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</si>
  <si>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</si>
  <si>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</si>
  <si>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</si>
  <si>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</si>
  <si>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</si>
  <si>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</si>
  <si>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</si>
  <si>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</si>
  <si>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</si>
  <si>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</si>
  <si>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</si>
  <si>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</si>
  <si>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</si>
  <si>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</si>
  <si>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</si>
  <si>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</si>
  <si>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</si>
  <si>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</si>
  <si>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</si>
  <si>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</si>
  <si>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</si>
  <si>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</si>
  <si>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</si>
  <si>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</si>
  <si>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</si>
  <si>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</si>
  <si>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</si>
  <si>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</si>
  <si>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</si>
  <si>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</si>
  <si>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</si>
  <si>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</si>
  <si>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</si>
  <si>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</si>
  <si>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</si>
  <si>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</si>
  <si>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</si>
  <si>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</si>
  <si>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</si>
  <si>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</si>
  <si>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</si>
  <si>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</si>
  <si>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</si>
  <si>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</si>
  <si>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</si>
  <si>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</si>
  <si>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</si>
  <si>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</si>
  <si>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</si>
  <si>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</si>
  <si>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</si>
  <si>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</si>
  <si>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</si>
  <si>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</si>
  <si>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</si>
  <si>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</si>
  <si>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</si>
  <si>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</si>
  <si>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</si>
  <si>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</si>
  <si>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</si>
  <si>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</si>
  <si>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</si>
  <si>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</si>
  <si>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</si>
  <si>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</si>
  <si>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</si>
  <si>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</si>
  <si>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</si>
  <si>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</si>
  <si>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</si>
  <si>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</si>
  <si>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</si>
  <si>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</si>
  <si>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</si>
  <si>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</si>
  <si>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</si>
  <si>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</si>
  <si>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</si>
  <si>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</si>
  <si>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</si>
  <si>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</si>
  <si>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</si>
  <si>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</si>
  <si>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</si>
  <si>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</si>
  <si>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</si>
  <si>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</si>
  <si>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</si>
  <si>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</si>
  <si>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</si>
  <si>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</si>
  <si>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</si>
  <si>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</si>
  <si>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</si>
  <si>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</si>
  <si>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</si>
  <si>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</si>
  <si>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</si>
  <si>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</si>
  <si>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</si>
  <si>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</si>
  <si>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</si>
  <si>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</si>
  <si>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</si>
  <si>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</si>
  <si>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</si>
  <si>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</si>
  <si>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</si>
  <si>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</si>
  <si>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</si>
  <si>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</si>
  <si>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</si>
  <si>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</si>
  <si>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</si>
  <si>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</si>
  <si>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</si>
  <si>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</si>
  <si>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</si>
  <si>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</si>
  <si>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</si>
  <si>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</si>
  <si>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</si>
  <si>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</si>
  <si>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</si>
  <si>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</si>
  <si>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</si>
  <si>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</si>
  <si>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</si>
  <si>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</si>
  <si>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</si>
  <si>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</si>
  <si>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</si>
  <si>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</si>
  <si>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</si>
  <si>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</si>
  <si>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</si>
  <si>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</si>
  <si>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</si>
  <si>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</si>
  <si>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</si>
  <si>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</si>
  <si>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</si>
  <si>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</si>
  <si>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</si>
  <si>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</si>
  <si>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</si>
  <si>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</si>
  <si>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</si>
  <si>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</si>
  <si>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</si>
  <si>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</si>
  <si>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</si>
  <si>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</si>
  <si>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</si>
  <si>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</si>
  <si>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</si>
  <si>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</si>
  <si>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</si>
  <si>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</si>
  <si>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</si>
  <si>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</si>
  <si>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</si>
  <si>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</si>
  <si>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</si>
  <si>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</si>
  <si>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</si>
  <si>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</si>
  <si>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</si>
  <si>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</si>
  <si>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</si>
  <si>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</si>
  <si>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</si>
  <si>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</si>
  <si>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</si>
  <si>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</si>
  <si>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</si>
  <si>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</si>
  <si>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</si>
  <si>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</si>
  <si>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</si>
  <si>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</si>
  <si>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</si>
  <si>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</si>
  <si>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</si>
  <si>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</si>
  <si>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</si>
  <si>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</si>
  <si>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</si>
  <si>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</si>
  <si>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</si>
  <si>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</si>
  <si>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</si>
  <si>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</si>
  <si>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</si>
  <si>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</si>
  <si>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</si>
  <si>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</si>
  <si>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</si>
  <si>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</si>
  <si>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</si>
  <si>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</si>
  <si>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</si>
  <si>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</si>
  <si>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</si>
  <si>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</si>
  <si>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</si>
  <si>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</si>
  <si>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</si>
  <si>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</si>
  <si>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</si>
  <si>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</si>
  <si>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</si>
  <si>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</si>
  <si>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</si>
  <si>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</si>
  <si>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</si>
  <si>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</si>
  <si>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</si>
  <si>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</si>
  <si>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</si>
  <si>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</si>
  <si>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</si>
  <si>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</si>
  <si>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</si>
  <si>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</si>
  <si>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</si>
  <si>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</si>
  <si>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</si>
  <si>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</si>
  <si>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</si>
  <si>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</si>
  <si>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</si>
  <si>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</si>
  <si>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</si>
  <si>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</si>
  <si>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</si>
  <si>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</si>
  <si>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</si>
  <si>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</si>
  <si>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</si>
  <si>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</si>
  <si>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</si>
  <si>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</si>
  <si>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</si>
  <si>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</si>
  <si>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</si>
  <si>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</si>
  <si>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</si>
  <si>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</si>
  <si>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</si>
  <si>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</si>
  <si>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</si>
  <si>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</si>
  <si>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</si>
  <si>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</si>
  <si>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</si>
  <si>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</si>
  <si>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</si>
  <si>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</si>
  <si>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</si>
  <si>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</si>
  <si>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</si>
  <si>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</si>
  <si>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</si>
  <si>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</si>
  <si>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</si>
  <si>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</si>
  <si>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</si>
  <si>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</si>
  <si>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</si>
  <si>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</si>
  <si>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</si>
  <si>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</si>
  <si>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</si>
  <si>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</si>
  <si>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</si>
  <si>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</si>
  <si>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</si>
  <si>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</si>
  <si>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</si>
  <si>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</si>
  <si>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</si>
  <si>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</si>
  <si>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</si>
  <si>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</si>
  <si>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</si>
  <si>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</si>
  <si>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</si>
  <si>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</si>
  <si>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</si>
  <si>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</si>
  <si>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</si>
  <si>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</si>
  <si>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</si>
  <si>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</si>
  <si>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</si>
  <si>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</si>
  <si>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</si>
  <si>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</si>
  <si>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</si>
  <si>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</si>
  <si>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</si>
  <si>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</si>
  <si>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</si>
  <si>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</si>
  <si>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</si>
  <si>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</si>
  <si>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</si>
  <si>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</si>
  <si>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</si>
  <si>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</si>
  <si>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</si>
  <si>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</si>
  <si>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</si>
  <si>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</si>
  <si>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</si>
  <si>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</si>
  <si>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</si>
  <si>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</si>
  <si>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</si>
  <si>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</si>
  <si>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</si>
  <si>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</si>
  <si>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</si>
  <si>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</si>
  <si>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</si>
  <si>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</si>
  <si>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</si>
  <si>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</si>
  <si>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</si>
  <si>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</si>
  <si>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</si>
  <si>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</si>
  <si>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</si>
  <si>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</si>
  <si>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</si>
  <si>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</si>
  <si>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</si>
  <si>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</si>
  <si>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</si>
  <si>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</si>
  <si>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</si>
  <si>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</si>
  <si>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</si>
  <si>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</si>
  <si>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</si>
  <si>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</si>
  <si>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</si>
  <si>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</si>
  <si>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</si>
  <si>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</si>
  <si>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</si>
  <si>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</si>
  <si>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</si>
  <si>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</si>
  <si>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</si>
  <si>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</si>
  <si>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</si>
  <si>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</si>
  <si>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</si>
  <si>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</si>
  <si>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</si>
  <si>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</si>
  <si>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</si>
  <si>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</si>
  <si>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</si>
  <si>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</si>
  <si>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</si>
  <si>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</si>
  <si>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</si>
  <si>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</si>
  <si>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</si>
  <si>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</si>
  <si>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</si>
  <si>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</si>
  <si>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</si>
  <si>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</si>
  <si>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</si>
  <si>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</si>
  <si>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</si>
  <si>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</si>
  <si>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</si>
  <si>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</si>
  <si>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</si>
  <si>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</si>
  <si>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</si>
  <si>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</si>
  <si>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</si>
  <si>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</si>
  <si>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</si>
  <si>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</si>
  <si>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</si>
  <si>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</si>
  <si>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</si>
  <si>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</si>
  <si>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</si>
  <si>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</si>
  <si>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</si>
  <si>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</si>
  <si>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</si>
  <si>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</si>
  <si>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</si>
  <si>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</si>
  <si>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</si>
  <si>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</si>
  <si>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</si>
  <si>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</si>
  <si>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</si>
  <si>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</si>
  <si>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</si>
  <si>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</si>
  <si>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</si>
  <si>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</si>
  <si>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</si>
  <si>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</si>
  <si>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</si>
  <si>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</si>
  <si>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</si>
  <si>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</si>
  <si>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</si>
  <si>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</si>
  <si>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</si>
  <si>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</si>
  <si>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</si>
  <si>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</si>
  <si>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</si>
  <si>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</si>
  <si>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</si>
  <si>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</si>
  <si>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</si>
  <si>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</si>
  <si>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</si>
  <si>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</si>
  <si>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</si>
  <si>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</si>
  <si>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</si>
  <si>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</si>
  <si>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</si>
  <si>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</si>
  <si>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</si>
  <si>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</si>
  <si>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</si>
  <si>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</si>
  <si>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</si>
  <si>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</si>
  <si>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</si>
  <si>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</si>
  <si>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</si>
  <si>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</si>
  <si>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</si>
  <si>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</si>
  <si>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</si>
  <si>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</si>
  <si>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</si>
  <si>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</si>
  <si>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</si>
  <si>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</si>
  <si>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</si>
  <si>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</si>
  <si>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</si>
  <si>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</si>
  <si>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</si>
  <si>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</si>
  <si>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</si>
  <si>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</si>
  <si>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</si>
  <si>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</si>
  <si>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</si>
  <si>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</si>
  <si>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</si>
  <si>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</si>
  <si>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</si>
  <si>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</si>
  <si>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</si>
  <si>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</si>
  <si>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</si>
  <si>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</si>
  <si>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</si>
  <si>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</si>
  <si>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</si>
  <si>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</si>
  <si>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</si>
  <si>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</si>
  <si>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</si>
  <si>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</si>
  <si>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</si>
  <si>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</si>
  <si>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</si>
  <si>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</si>
  <si>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</si>
  <si>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</si>
  <si>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</si>
  <si>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</si>
  <si>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</si>
  <si>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</si>
  <si>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</si>
  <si>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</si>
  <si>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</si>
  <si>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</si>
  <si>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</si>
  <si>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</si>
  <si>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</si>
  <si>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</si>
  <si>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</si>
  <si>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</si>
  <si>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</si>
  <si>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</si>
  <si>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</si>
  <si>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</si>
  <si>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</si>
  <si>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</si>
  <si>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</si>
  <si>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</si>
  <si>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</si>
  <si>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</si>
  <si>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</si>
  <si>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</si>
  <si>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</si>
  <si>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</si>
  <si>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</si>
  <si>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</si>
  <si>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</si>
  <si>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</si>
  <si>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</si>
  <si>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</si>
  <si>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</si>
  <si>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</si>
  <si>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</si>
  <si>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</si>
  <si>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</si>
  <si>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</si>
  <si>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</si>
  <si>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</si>
  <si>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</si>
  <si>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</si>
  <si>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</si>
  <si>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</si>
  <si>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</si>
  <si>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</si>
  <si>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</si>
  <si>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</si>
  <si>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</si>
  <si>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</si>
  <si>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</si>
  <si>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</si>
  <si>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</si>
  <si>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</si>
  <si>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</si>
  <si>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</si>
  <si>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</si>
  <si>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</si>
  <si>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</si>
  <si>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</si>
  <si>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</si>
  <si>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</si>
  <si>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</si>
  <si>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</si>
  <si>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</si>
  <si>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</si>
  <si>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</si>
  <si>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</si>
  <si>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</si>
  <si>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</si>
  <si>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</si>
  <si>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</si>
  <si>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</si>
  <si>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</si>
  <si>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</si>
  <si>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</si>
  <si>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</si>
  <si>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</si>
  <si>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</si>
  <si>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</si>
  <si>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</si>
  <si>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</si>
  <si>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</si>
  <si>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</si>
  <si>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</si>
  <si>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</si>
  <si>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</si>
  <si>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</si>
  <si>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</si>
  <si>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</si>
  <si>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</si>
  <si>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</si>
  <si>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</si>
  <si>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</si>
  <si>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</si>
  <si>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</si>
  <si>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</si>
  <si>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</si>
  <si>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</si>
  <si>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</si>
  <si>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</si>
  <si>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</si>
  <si>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</si>
  <si>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</si>
  <si>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</si>
  <si>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</si>
  <si>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</si>
  <si>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</si>
  <si>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</si>
  <si>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</si>
  <si>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</si>
  <si>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</si>
  <si>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</si>
  <si>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</si>
  <si>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</si>
  <si>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</si>
  <si>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</si>
  <si>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</si>
  <si>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</si>
  <si>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</si>
  <si>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</si>
  <si>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</si>
  <si>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</si>
  <si>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</si>
  <si>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</si>
  <si>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</si>
  <si>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</si>
  <si>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</si>
  <si>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</si>
  <si>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</si>
  <si>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</si>
  <si>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</si>
  <si>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</si>
  <si>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</si>
  <si>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</si>
  <si>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</si>
  <si>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</si>
  <si>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</si>
  <si>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</si>
  <si>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</si>
  <si>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</si>
  <si>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</si>
  <si>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</si>
  <si>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</si>
  <si>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</si>
  <si>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</si>
  <si>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</si>
  <si>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</si>
  <si>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</si>
  <si>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</si>
  <si>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</si>
  <si>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</si>
  <si>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</si>
  <si>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</si>
  <si>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</si>
  <si>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</si>
  <si>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</si>
  <si>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</si>
  <si>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</si>
  <si>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</si>
  <si>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</si>
  <si>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</si>
  <si>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</si>
  <si>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</si>
  <si>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</si>
  <si>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</si>
  <si>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</si>
  <si>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</si>
  <si>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</si>
  <si>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</si>
  <si>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</si>
  <si>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</si>
  <si>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</si>
  <si>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</si>
  <si>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</si>
  <si>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</si>
  <si>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</si>
  <si>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</si>
  <si>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</si>
  <si>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</si>
  <si>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</si>
  <si>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</si>
  <si>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</si>
  <si>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</si>
  <si>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</si>
  <si>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</si>
  <si>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</si>
  <si>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</si>
  <si>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</si>
  <si>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</si>
  <si>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</si>
  <si>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</si>
  <si>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</si>
  <si>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</si>
  <si>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</si>
  <si>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</si>
  <si>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</si>
  <si>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</si>
  <si>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</si>
  <si>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</si>
  <si>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</si>
  <si>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</si>
  <si>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</si>
  <si>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</si>
  <si>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</si>
  <si>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</si>
  <si>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</si>
  <si>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</si>
  <si>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</si>
  <si>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</si>
  <si>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</si>
  <si>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</si>
  <si>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</si>
  <si>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</si>
  <si>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</si>
  <si>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</si>
  <si>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</si>
  <si>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</si>
  <si>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</si>
  <si>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</si>
  <si>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</si>
  <si>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</si>
  <si>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</si>
  <si>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</si>
  <si>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</si>
  <si>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</si>
  <si>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</si>
  <si>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</si>
  <si>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</si>
  <si>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</si>
  <si>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</si>
  <si>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</si>
  <si>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</si>
  <si>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</si>
  <si>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</si>
  <si>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</si>
  <si>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</si>
  <si>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</si>
  <si>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</si>
  <si>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</si>
  <si>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</si>
  <si>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</si>
  <si>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</si>
  <si>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</si>
  <si>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</si>
  <si>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</si>
  <si>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</si>
  <si>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</si>
  <si>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</si>
  <si>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</si>
  <si>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</si>
  <si>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</si>
  <si>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</si>
  <si>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</si>
  <si>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</si>
  <si>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</si>
  <si>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</si>
  <si>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</si>
  <si>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</si>
  <si>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</si>
  <si>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</si>
  <si>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</si>
  <si>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</si>
  <si>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</si>
  <si>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</si>
  <si>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</si>
  <si>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</si>
  <si>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</si>
  <si>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</si>
  <si>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</si>
  <si>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</si>
  <si>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</si>
  <si>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</si>
  <si>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</si>
  <si>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</si>
  <si>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</si>
  <si>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</si>
  <si>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</si>
  <si>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</si>
  <si>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</si>
  <si>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</si>
  <si>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</si>
  <si>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</si>
  <si>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</si>
  <si>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</si>
  <si>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</si>
  <si>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</si>
  <si>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</si>
  <si>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</si>
  <si>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</si>
  <si>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</si>
  <si>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</si>
  <si>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</si>
  <si>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</si>
  <si>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</si>
  <si>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</si>
  <si>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</si>
  <si>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</si>
  <si>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</si>
  <si>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</si>
  <si>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</si>
  <si>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</si>
  <si>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</si>
  <si>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</si>
  <si>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</si>
  <si>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</si>
  <si>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</si>
  <si>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</si>
  <si>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</si>
  <si>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</si>
  <si>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</si>
  <si>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</si>
  <si>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</si>
  <si>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</si>
  <si>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</si>
  <si>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</si>
  <si>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</si>
  <si>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</si>
  <si>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</si>
  <si>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</si>
  <si>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</si>
  <si>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</si>
  <si>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</si>
  <si>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</si>
  <si>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</si>
  <si>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</si>
  <si>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</si>
  <si>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</si>
  <si>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</si>
  <si>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</si>
  <si>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</si>
  <si>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</si>
  <si>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</si>
  <si>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</si>
  <si>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</si>
  <si>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</si>
  <si>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</si>
  <si>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</si>
  <si>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</si>
  <si>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</si>
  <si>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</si>
  <si>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</si>
  <si>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</si>
  <si>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</si>
  <si>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</si>
  <si>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</si>
  <si>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</si>
  <si>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</si>
  <si>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</si>
  <si>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</si>
  <si>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</si>
  <si>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</si>
  <si>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</si>
  <si>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</si>
  <si>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</si>
  <si>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</si>
  <si>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</si>
  <si>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</si>
  <si>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</si>
  <si>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</si>
  <si>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</si>
  <si>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</si>
  <si>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</si>
  <si>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</si>
  <si>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</si>
  <si>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</si>
  <si>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</si>
  <si>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</si>
  <si>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</si>
  <si>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</si>
  <si>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</si>
  <si>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</si>
  <si>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</si>
  <si>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</si>
  <si>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</si>
  <si>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</si>
  <si>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</si>
  <si>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</si>
  <si>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</si>
  <si>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</si>
  <si>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</si>
  <si>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</si>
  <si>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</si>
  <si>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</si>
  <si>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</si>
  <si>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</si>
  <si>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</si>
  <si>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</si>
  <si>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</si>
  <si>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</si>
  <si>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</si>
  <si>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</si>
  <si>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</si>
  <si>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</si>
  <si>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</si>
  <si>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</si>
  <si>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</si>
  <si>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</si>
  <si>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</si>
  <si>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</si>
  <si>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</si>
  <si>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</si>
  <si>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</si>
  <si>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</si>
  <si>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</si>
  <si>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</si>
  <si>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</si>
  <si>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</si>
  <si>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</si>
  <si>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</si>
  <si>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</si>
  <si>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</si>
  <si>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</si>
  <si>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</si>
  <si>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</si>
  <si>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</si>
  <si>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</si>
  <si>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</si>
  <si>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</si>
  <si>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</si>
  <si>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</si>
  <si>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</si>
  <si>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</si>
  <si>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</si>
  <si>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</si>
  <si>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</si>
  <si>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</si>
  <si>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</si>
  <si>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</si>
  <si>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</si>
  <si>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</si>
  <si>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</si>
  <si>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</si>
  <si>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</si>
  <si>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</si>
  <si>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</si>
  <si>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</si>
  <si>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</si>
  <si>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</si>
  <si>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</si>
  <si>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</si>
  <si>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</si>
  <si>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</si>
  <si>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</si>
  <si>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</si>
  <si>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</si>
  <si>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</si>
  <si>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</si>
  <si>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</si>
  <si>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</si>
  <si>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</si>
  <si>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</si>
  <si>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</si>
  <si>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</si>
  <si>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</si>
  <si>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</si>
  <si>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</si>
  <si>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</si>
  <si>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</si>
  <si>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</si>
  <si>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</si>
  <si>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</si>
  <si>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</si>
  <si>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</si>
  <si>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</si>
  <si>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</si>
  <si>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</si>
  <si>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</si>
  <si>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</si>
  <si>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</si>
  <si>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</si>
  <si>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</si>
  <si>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</si>
  <si>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</si>
  <si>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</si>
  <si>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</si>
  <si>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</si>
  <si>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</si>
  <si>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</si>
  <si>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</si>
  <si>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</si>
  <si>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</si>
  <si>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</si>
  <si>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</si>
  <si>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</si>
  <si>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</si>
  <si>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</si>
  <si>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</si>
  <si>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</si>
  <si>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</si>
  <si>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</si>
  <si>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</si>
  <si>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</si>
  <si>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</si>
  <si>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</si>
  <si>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</si>
  <si>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</si>
  <si>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</si>
  <si>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</si>
  <si>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</si>
  <si>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</si>
  <si>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</si>
  <si>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</si>
  <si>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</si>
  <si>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</si>
  <si>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</si>
  <si>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</si>
  <si>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</si>
  <si>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</si>
  <si>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</si>
  <si>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</si>
  <si>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</si>
  <si>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</si>
  <si>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</si>
  <si>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</si>
  <si>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</si>
  <si>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</si>
  <si>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</si>
  <si>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</si>
  <si>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</si>
  <si>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</si>
  <si>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</si>
  <si>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</si>
  <si>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</si>
  <si>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</si>
  <si>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</si>
  <si>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</si>
  <si>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</si>
  <si>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</si>
  <si>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</si>
  <si>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</si>
  <si>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</si>
  <si>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</si>
  <si>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</si>
  <si>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</si>
  <si>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</si>
  <si>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</si>
  <si>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</si>
  <si>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</si>
  <si>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</si>
  <si>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</si>
  <si>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</si>
  <si>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</si>
  <si>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</si>
  <si>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</si>
  <si>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</si>
  <si>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</si>
  <si>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</si>
  <si>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</si>
  <si>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</si>
  <si>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</si>
  <si>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</si>
  <si>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</si>
  <si>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</si>
  <si>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</si>
  <si>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</si>
  <si>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</si>
  <si>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</si>
  <si>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</si>
  <si>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</si>
  <si>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</si>
  <si>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</si>
  <si>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</si>
  <si>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</si>
  <si>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</si>
  <si>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</si>
  <si>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</si>
  <si>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</si>
  <si>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</si>
  <si>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</si>
  <si>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</si>
  <si>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</si>
  <si>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</si>
  <si>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</si>
  <si>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</si>
  <si>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</si>
  <si>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</si>
  <si>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</si>
  <si>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</si>
  <si>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</si>
  <si>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</si>
  <si>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</si>
  <si>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</si>
  <si>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</si>
  <si>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</si>
  <si>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</si>
  <si>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</si>
  <si>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</si>
  <si>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</si>
  <si>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</si>
  <si>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</si>
  <si>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</si>
  <si>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</si>
  <si>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</si>
  <si>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</si>
  <si>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</si>
  <si>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</si>
  <si>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</si>
  <si>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</si>
  <si>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</si>
  <si>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</si>
  <si>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</si>
  <si>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</si>
  <si>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</si>
  <si>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</si>
  <si>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</si>
  <si>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</si>
  <si>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</si>
  <si>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</si>
  <si>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</si>
  <si>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</si>
  <si>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</si>
  <si>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</si>
  <si>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</si>
  <si>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</si>
  <si>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</si>
  <si>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</si>
  <si>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</si>
  <si>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</si>
  <si>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</si>
  <si>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</si>
  <si>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</si>
  <si>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</si>
  <si>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</si>
  <si>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</si>
  <si>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</si>
  <si>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</si>
  <si>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</si>
  <si>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</si>
  <si>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</si>
  <si>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</si>
  <si>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</si>
  <si>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</si>
  <si>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</si>
  <si>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</si>
  <si>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</si>
  <si>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</si>
  <si>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</si>
  <si>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</si>
  <si>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</si>
  <si>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</si>
  <si>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</si>
  <si>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</si>
  <si>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</si>
  <si>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</si>
  <si>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</si>
  <si>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</si>
  <si>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</si>
  <si>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</si>
  <si>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</si>
  <si>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</si>
  <si>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</si>
  <si>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</si>
  <si>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</si>
  <si>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</si>
  <si>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</si>
  <si>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</si>
  <si>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</si>
  <si>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</si>
  <si>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</si>
  <si>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</si>
  <si>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</si>
  <si>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</si>
  <si>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</si>
  <si>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</si>
  <si>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</si>
  <si>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</si>
  <si>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</si>
  <si>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</si>
  <si>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</si>
  <si>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</si>
  <si>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</si>
  <si>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</si>
  <si>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</si>
  <si>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</si>
  <si>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</si>
  <si>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</si>
  <si>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</si>
  <si>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</si>
  <si>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</si>
  <si>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</si>
  <si>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</si>
  <si>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</si>
  <si>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</si>
  <si>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</si>
  <si>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</si>
  <si>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</si>
  <si>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</si>
  <si>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</si>
  <si>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</si>
  <si>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</si>
  <si>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</si>
  <si>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</si>
  <si>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</si>
  <si>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</si>
  <si>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</si>
  <si>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</si>
  <si>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</si>
  <si>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</si>
  <si>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</si>
  <si>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</si>
  <si>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</si>
  <si>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</si>
  <si>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</si>
  <si>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</si>
  <si>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</si>
  <si>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</si>
  <si>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</si>
  <si>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</si>
  <si>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</si>
  <si>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</si>
  <si>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</si>
  <si>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</si>
  <si>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</si>
  <si>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</si>
  <si>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</si>
  <si>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</si>
  <si>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</si>
  <si>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</si>
  <si>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</si>
  <si>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</si>
  <si>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</si>
  <si>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</si>
  <si>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</si>
  <si>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</si>
  <si>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</si>
  <si>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</si>
  <si>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</si>
  <si>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</si>
  <si>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</si>
  <si>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</si>
  <si>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</si>
  <si>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</si>
  <si>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</si>
  <si>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</si>
  <si>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</si>
  <si>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</si>
  <si>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</si>
  <si>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</si>
  <si>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</si>
  <si>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</si>
  <si>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</si>
  <si>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</si>
  <si>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</si>
  <si>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</si>
  <si>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</si>
  <si>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</si>
  <si>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</si>
  <si>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</si>
  <si>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</si>
  <si>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</si>
  <si>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</si>
  <si>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</si>
  <si>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</si>
  <si>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</si>
  <si>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</si>
  <si>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</si>
  <si>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</si>
  <si>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</si>
  <si>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</si>
  <si>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</si>
  <si>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</si>
  <si>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</si>
  <si>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</si>
  <si>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</si>
  <si>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</si>
  <si>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</si>
  <si>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</si>
  <si>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</si>
  <si>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</si>
  <si>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</si>
  <si>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</si>
  <si>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</si>
  <si>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</si>
  <si>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</si>
  <si>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</si>
  <si>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</si>
  <si>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</si>
  <si>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</si>
  <si>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</si>
  <si>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</si>
  <si>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</si>
  <si>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</si>
  <si>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</si>
  <si>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</si>
  <si>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</si>
  <si>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</si>
  <si>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</si>
  <si>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</si>
  <si>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</si>
  <si>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</si>
  <si>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</si>
  <si>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</si>
  <si>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</si>
  <si>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</si>
  <si>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</si>
  <si>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</si>
  <si>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</si>
  <si>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</si>
  <si>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</si>
  <si>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</si>
  <si>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</si>
  <si>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</si>
  <si>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</si>
  <si>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</si>
  <si>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</si>
  <si>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</si>
  <si>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</si>
  <si>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</si>
  <si>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</si>
  <si>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</si>
  <si>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</si>
  <si>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</si>
  <si>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</si>
  <si>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</si>
  <si>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</si>
  <si>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</si>
  <si>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</si>
  <si>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</si>
  <si>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</si>
  <si>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</si>
  <si>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</si>
  <si>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</si>
  <si>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</si>
  <si>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</si>
  <si>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</si>
  <si>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</si>
  <si>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</si>
  <si>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</si>
  <si>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</si>
  <si>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</si>
  <si>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</si>
  <si>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</si>
  <si>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</si>
  <si>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</si>
  <si>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</si>
  <si>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</si>
  <si>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</si>
  <si>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</si>
  <si>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</si>
  <si>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</si>
  <si>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</si>
  <si>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</si>
  <si>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</si>
  <si>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</si>
  <si>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</si>
  <si>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</si>
  <si>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</si>
  <si>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</si>
  <si>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</si>
  <si>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</si>
  <si>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</si>
  <si>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</si>
  <si>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</si>
  <si>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</si>
  <si>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</si>
  <si>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</si>
  <si>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</si>
  <si>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</si>
  <si>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</si>
  <si>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</si>
  <si>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</si>
  <si>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</si>
  <si>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</si>
  <si>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</si>
  <si>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</si>
  <si>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</si>
  <si>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</si>
  <si>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</si>
  <si>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</si>
  <si>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</si>
  <si>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</si>
  <si>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</si>
  <si>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</si>
  <si>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</si>
  <si>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</si>
  <si>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</si>
  <si>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</si>
  <si>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</si>
  <si>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</si>
  <si>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</si>
  <si>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</si>
  <si>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</si>
  <si>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</si>
  <si>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</si>
  <si>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</si>
  <si>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</si>
  <si>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</si>
  <si>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</si>
  <si>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</si>
  <si>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</si>
  <si>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</si>
  <si>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</si>
  <si>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</si>
  <si>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</si>
  <si>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</si>
  <si>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</si>
  <si>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</si>
  <si>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</si>
  <si>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</si>
  <si>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</si>
  <si>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</si>
  <si>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</si>
  <si>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</si>
  <si>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</si>
  <si>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</si>
  <si>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</si>
  <si>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</si>
  <si>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</si>
  <si>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</si>
  <si>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</si>
  <si>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</si>
  <si>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</si>
  <si>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</si>
  <si>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</si>
  <si>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</si>
  <si>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</si>
  <si>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</si>
  <si>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</si>
  <si>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</si>
  <si>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</si>
  <si>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</si>
  <si>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</si>
  <si>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</si>
  <si>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</si>
  <si>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</si>
  <si>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</si>
  <si>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</si>
  <si>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</si>
  <si>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</si>
  <si>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</si>
  <si>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</si>
  <si>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</si>
  <si>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</si>
  <si>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</si>
  <si>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</si>
  <si>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</si>
  <si>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</si>
  <si>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</si>
  <si>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</si>
  <si>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</si>
  <si>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</si>
  <si>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</si>
  <si>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</si>
  <si>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</si>
  <si>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</si>
  <si>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</si>
  <si>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</si>
  <si>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</si>
  <si>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</si>
  <si>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</si>
  <si>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</si>
  <si>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</si>
  <si>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</si>
  <si>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</si>
  <si>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</si>
  <si>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</si>
  <si>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</si>
  <si>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</si>
  <si>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</si>
  <si>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</si>
  <si>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</si>
  <si>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</si>
  <si>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</si>
  <si>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</si>
  <si>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</si>
  <si>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</si>
  <si>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</si>
  <si>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</si>
  <si>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</si>
  <si>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</si>
  <si>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</si>
  <si>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</si>
  <si>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</si>
  <si>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</si>
  <si>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</si>
  <si>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</si>
  <si>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</si>
  <si>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</si>
  <si>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</si>
  <si>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</si>
  <si>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</si>
  <si>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</si>
  <si>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</si>
  <si>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</si>
  <si>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</si>
  <si>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</si>
  <si>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</si>
  <si>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</si>
  <si>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</si>
  <si>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</si>
  <si>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</si>
  <si>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</si>
  <si>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</si>
  <si>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</si>
  <si>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</si>
  <si>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</si>
  <si>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</si>
  <si>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</si>
  <si>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</si>
  <si>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</si>
  <si>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</si>
  <si>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</si>
  <si>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</si>
  <si>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</si>
  <si>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</si>
  <si>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</si>
  <si>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</si>
  <si>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</si>
  <si>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</si>
  <si>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</si>
  <si>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</si>
  <si>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</si>
  <si>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</si>
  <si>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</si>
  <si>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</si>
  <si>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</si>
  <si>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</si>
  <si>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</si>
  <si>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</si>
  <si>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</si>
  <si>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</si>
  <si>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</si>
  <si>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</si>
  <si>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</si>
  <si>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</si>
  <si>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</si>
  <si>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</si>
  <si>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</si>
  <si>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</si>
  <si>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</si>
  <si>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</si>
  <si>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</si>
  <si>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</si>
  <si>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</si>
  <si>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</si>
  <si>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</si>
  <si>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</si>
  <si>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</si>
  <si>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</si>
  <si>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</si>
  <si>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</si>
  <si>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</si>
  <si>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</si>
  <si>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</si>
  <si>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</si>
  <si>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</si>
  <si>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</si>
  <si>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</si>
  <si>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</si>
  <si>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</si>
  <si>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</si>
  <si>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</si>
  <si>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</si>
  <si>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</si>
  <si>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</si>
  <si>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</si>
  <si>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</si>
  <si>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</si>
  <si>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</si>
  <si>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</si>
  <si>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</si>
  <si>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</si>
  <si>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</si>
  <si>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</si>
  <si>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</si>
  <si>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</si>
  <si>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</si>
  <si>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</si>
  <si>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</si>
  <si>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</si>
  <si>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</si>
  <si>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</si>
  <si>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</si>
  <si>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</si>
  <si>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</si>
  <si>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</si>
  <si>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</si>
  <si>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</si>
  <si>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</si>
  <si>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</si>
  <si>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</si>
  <si>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</si>
  <si>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</si>
  <si>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</si>
  <si>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</si>
  <si>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</si>
  <si>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</si>
  <si>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</si>
  <si>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</si>
  <si>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</si>
  <si>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</si>
  <si>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</si>
  <si>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</si>
  <si>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</si>
  <si>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</si>
  <si>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</si>
  <si>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</si>
  <si>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</si>
  <si>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</si>
  <si>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</si>
  <si>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</si>
  <si>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</si>
  <si>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</si>
  <si>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</si>
  <si>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</si>
  <si>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</si>
  <si>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</si>
  <si>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</si>
  <si>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</si>
  <si>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</si>
  <si>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</si>
  <si>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</si>
  <si>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</si>
  <si>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</si>
  <si>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</si>
  <si>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</si>
  <si>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</si>
  <si>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</si>
  <si>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</si>
  <si>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</si>
  <si>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</si>
  <si>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</si>
  <si>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</si>
  <si>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</si>
  <si>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</si>
  <si>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</si>
  <si>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</si>
  <si>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</si>
  <si>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</si>
  <si>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</si>
  <si>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</si>
  <si>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</si>
  <si>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</si>
  <si>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</si>
  <si>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</si>
  <si>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</si>
  <si>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</si>
  <si>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</si>
  <si>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</si>
  <si>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</si>
  <si>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</si>
  <si>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</si>
  <si>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</si>
  <si>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</si>
  <si>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</si>
  <si>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</si>
  <si>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</si>
  <si>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</si>
  <si>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</si>
  <si>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</si>
  <si>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</si>
  <si>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</si>
  <si>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</si>
  <si>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</si>
  <si>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</si>
  <si>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</si>
  <si>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</si>
  <si>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</si>
  <si>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</si>
  <si>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</si>
  <si>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</si>
  <si>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</si>
  <si>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</si>
  <si>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</si>
  <si>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</si>
  <si>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</si>
  <si>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</si>
  <si>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</si>
  <si>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</si>
  <si>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</si>
  <si>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</si>
  <si>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</si>
  <si>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</si>
  <si>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</si>
  <si>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</si>
  <si>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</si>
  <si>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</si>
  <si>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</si>
  <si>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</si>
  <si>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</si>
  <si>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</si>
  <si>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</si>
  <si>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</si>
  <si>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</si>
  <si>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</si>
  <si>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</si>
  <si>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</si>
  <si>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</si>
  <si>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</si>
  <si>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</si>
  <si>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</si>
  <si>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</si>
  <si>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</si>
  <si>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</si>
  <si>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</si>
  <si>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</si>
  <si>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</si>
  <si>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</si>
  <si>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</si>
  <si>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</si>
  <si>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</si>
  <si>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</si>
  <si>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</si>
  <si>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</si>
  <si>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</si>
  <si>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</si>
  <si>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</si>
  <si>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</si>
  <si>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</si>
  <si>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</si>
  <si>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</si>
  <si>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</si>
  <si>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</si>
  <si>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</si>
  <si>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</si>
  <si>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</si>
  <si>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</si>
  <si>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</si>
  <si>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</si>
  <si>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</si>
  <si>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</si>
  <si>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</si>
  <si>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</si>
  <si>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</si>
  <si>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</si>
  <si>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</si>
  <si>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</si>
  <si>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</si>
  <si>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</si>
  <si>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</si>
  <si>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</si>
  <si>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</si>
  <si>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</si>
  <si>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</si>
  <si>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</si>
  <si>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</si>
  <si>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</si>
  <si>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</si>
  <si>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</si>
  <si>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</si>
  <si>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</si>
  <si>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</si>
  <si>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</si>
  <si>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</si>
  <si>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</si>
  <si>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</si>
  <si>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</si>
  <si>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</si>
  <si>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</si>
  <si>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</si>
  <si>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</si>
  <si>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</si>
  <si>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</si>
  <si>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</si>
  <si>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</si>
  <si>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</si>
  <si>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</si>
  <si>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</si>
  <si>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</si>
  <si>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</si>
  <si>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</si>
  <si>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</si>
  <si>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</si>
  <si>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</si>
  <si>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</si>
  <si>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</si>
  <si>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</si>
  <si>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</si>
  <si>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</si>
  <si>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</si>
  <si>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</si>
  <si>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</si>
  <si>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</si>
  <si>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</si>
  <si>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</si>
  <si>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</si>
  <si>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</si>
  <si>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</si>
  <si>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</si>
  <si>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</si>
  <si>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</si>
  <si>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</si>
  <si>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</si>
  <si>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</si>
  <si>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</si>
  <si>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</si>
  <si>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</si>
  <si>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</si>
  <si>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</si>
  <si>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</si>
  <si>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</si>
  <si>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</si>
  <si>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</si>
  <si>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</si>
  <si>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</si>
  <si>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</si>
  <si>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</si>
  <si>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</si>
  <si>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</si>
  <si>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</si>
  <si>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</si>
  <si>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</si>
  <si>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</si>
  <si>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</si>
  <si>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</si>
  <si>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</si>
  <si>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</si>
  <si>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</si>
  <si>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</si>
  <si>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</si>
  <si>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</si>
  <si>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</si>
  <si>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</si>
  <si>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</si>
  <si>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</si>
  <si>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</si>
  <si>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</si>
  <si>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</si>
  <si>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</si>
  <si>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</si>
  <si>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</si>
  <si>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</si>
  <si>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</si>
  <si>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</si>
  <si>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</si>
  <si>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</si>
  <si>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</si>
  <si>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</si>
  <si>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</si>
  <si>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</si>
  <si>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</si>
  <si>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</si>
  <si>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</si>
  <si>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</si>
  <si>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</si>
  <si>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</si>
  <si>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</si>
  <si>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</si>
  <si>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</si>
  <si>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</si>
  <si>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</si>
  <si>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</si>
  <si>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</si>
  <si>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</si>
  <si>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</si>
  <si>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</si>
  <si>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</si>
  <si>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</si>
  <si>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</si>
  <si>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</si>
  <si>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</si>
  <si>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</si>
  <si>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</si>
  <si>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</si>
  <si>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</si>
  <si>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</si>
  <si>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</si>
  <si>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</si>
  <si>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</si>
  <si>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</si>
  <si>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</si>
  <si>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</si>
  <si>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</si>
  <si>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</si>
  <si>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</si>
  <si>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</si>
  <si>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</si>
  <si>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</si>
  <si>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</si>
  <si>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</si>
  <si>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</si>
  <si>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</si>
  <si>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</si>
  <si>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</si>
  <si>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</si>
  <si>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</si>
  <si>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</si>
  <si>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</si>
  <si>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</si>
  <si>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</si>
  <si>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</si>
  <si>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</si>
  <si>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</si>
  <si>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</si>
  <si>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</si>
  <si>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</si>
  <si>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</si>
  <si>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</si>
  <si>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</si>
  <si>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</si>
  <si>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</si>
  <si>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</si>
  <si>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</si>
  <si>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</si>
  <si>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</si>
  <si>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</si>
  <si>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</si>
  <si>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</si>
  <si>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</si>
  <si>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</si>
  <si>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</si>
  <si>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</si>
  <si>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</si>
  <si>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</si>
  <si>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</si>
  <si>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</si>
  <si>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</si>
  <si>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</si>
  <si>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</si>
  <si>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</si>
  <si>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</si>
  <si>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</si>
  <si>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</si>
  <si>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</si>
  <si>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</si>
  <si>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</si>
  <si>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</si>
  <si>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</si>
  <si>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</si>
  <si>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</si>
  <si>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</si>
  <si>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</si>
  <si>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</si>
  <si>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</si>
  <si>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</si>
  <si>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</si>
  <si>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</si>
  <si>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</si>
  <si>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</si>
  <si>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</si>
  <si>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</si>
  <si>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</si>
  <si>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</si>
  <si>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</si>
  <si>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</si>
  <si>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</si>
  <si>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</si>
  <si>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</si>
  <si>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</si>
  <si>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</si>
  <si>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</si>
  <si>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</si>
  <si>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</si>
  <si>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</si>
  <si>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</si>
  <si>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</si>
  <si>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</si>
  <si>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</si>
  <si>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</si>
  <si>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</si>
  <si>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</si>
  <si>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</si>
  <si>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</si>
  <si>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</si>
  <si>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</si>
  <si>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</si>
  <si>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</si>
  <si>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</si>
  <si>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</si>
  <si>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</si>
  <si>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</si>
  <si>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</si>
  <si>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</si>
  <si>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</si>
  <si>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</si>
  <si>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</si>
  <si>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</si>
  <si>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</si>
  <si>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</si>
  <si>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</si>
  <si>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</si>
  <si>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</si>
  <si>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</si>
  <si>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</si>
  <si>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</si>
  <si>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</si>
  <si>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</si>
  <si>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</si>
  <si>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</si>
  <si>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</si>
  <si>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</si>
  <si>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</si>
  <si>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</si>
  <si>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</si>
  <si>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</si>
  <si>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</si>
  <si>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</si>
  <si>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</si>
  <si>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</si>
  <si>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</si>
  <si>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</si>
  <si>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</si>
  <si>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</si>
  <si>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</si>
  <si>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</si>
  <si>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</si>
  <si>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</si>
  <si>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</si>
  <si>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</si>
  <si>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</si>
  <si>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</si>
  <si>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</si>
  <si>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</si>
  <si>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</si>
  <si>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</si>
  <si>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</si>
  <si>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</si>
  <si>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</si>
  <si>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</si>
  <si>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</si>
  <si>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</si>
  <si>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</si>
  <si>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</si>
  <si>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</si>
  <si>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</si>
  <si>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</si>
  <si>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</si>
  <si>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</si>
  <si>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</si>
  <si>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</si>
  <si>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</si>
  <si>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</si>
  <si>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</si>
  <si>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</si>
  <si>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</si>
  <si>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</si>
  <si>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</si>
  <si>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</si>
  <si>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</si>
  <si>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</si>
  <si>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</si>
  <si>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</si>
  <si>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</si>
  <si>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</si>
  <si>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</si>
  <si>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</si>
  <si>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</si>
  <si>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</si>
  <si>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</si>
  <si>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</si>
  <si>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</si>
  <si>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</si>
  <si>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</si>
  <si>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</si>
  <si>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</si>
  <si>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</si>
  <si>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</si>
  <si>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</si>
  <si>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</si>
  <si>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</si>
  <si>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</si>
  <si>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</si>
  <si>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</si>
  <si>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</si>
  <si>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</si>
  <si>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</si>
  <si>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</si>
  <si>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</si>
  <si>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</si>
  <si>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</si>
  <si>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</si>
  <si>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</si>
  <si>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</si>
  <si>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</si>
  <si>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</si>
  <si>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</si>
  <si>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</si>
  <si>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</si>
  <si>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</si>
  <si>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</si>
  <si>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</si>
  <si>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</si>
  <si>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</si>
  <si>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</si>
  <si>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</si>
  <si>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</si>
  <si>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</si>
  <si>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</si>
  <si>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</si>
  <si>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</si>
  <si>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</si>
  <si>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</si>
  <si>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</si>
  <si>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</si>
  <si>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</si>
  <si>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</si>
  <si>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</si>
  <si>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</si>
  <si>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</si>
  <si>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</si>
  <si>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</si>
  <si>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</si>
  <si>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</si>
  <si>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</si>
  <si>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</si>
  <si>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</si>
  <si>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</si>
  <si>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</si>
  <si>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</si>
  <si>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</si>
  <si>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</si>
  <si>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</si>
  <si>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</si>
  <si>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</si>
  <si>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</si>
  <si>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</si>
  <si>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</si>
  <si>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</si>
  <si>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</si>
  <si>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</si>
  <si>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</si>
  <si>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</si>
  <si>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</si>
  <si>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</si>
  <si>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</si>
  <si>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</si>
  <si>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</si>
  <si>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</si>
  <si>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</si>
  <si>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</si>
  <si>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</si>
  <si>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</si>
  <si>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</si>
  <si>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</si>
  <si>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</si>
  <si>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</si>
  <si>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</si>
  <si>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</si>
  <si>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</si>
  <si>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</si>
  <si>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</si>
  <si>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</si>
  <si>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</si>
  <si>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</si>
  <si>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</si>
  <si>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</si>
  <si>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</si>
  <si>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</si>
  <si>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</si>
  <si>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</si>
  <si>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</si>
  <si>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</si>
  <si>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</si>
  <si>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</si>
  <si>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</si>
  <si>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</si>
  <si>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</si>
  <si>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</si>
  <si>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</si>
  <si>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</si>
  <si>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</si>
  <si>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</si>
  <si>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</si>
  <si>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</si>
  <si>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</si>
  <si>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</si>
  <si>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</si>
  <si>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</si>
  <si>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</si>
  <si>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</si>
  <si>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</si>
  <si>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</si>
  <si>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</si>
  <si>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</si>
  <si>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</si>
  <si>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</si>
  <si>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</si>
  <si>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</si>
  <si>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</si>
  <si>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</si>
  <si>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</si>
  <si>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</si>
  <si>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</si>
  <si>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</si>
  <si>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</si>
  <si>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</si>
  <si>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</si>
  <si>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</si>
  <si>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</si>
  <si>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</si>
  <si>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</si>
  <si>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</si>
  <si>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</si>
  <si>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</si>
  <si>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</si>
  <si>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</si>
  <si>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</si>
  <si>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</si>
  <si>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</si>
  <si>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</si>
  <si>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</si>
  <si>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</si>
  <si>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</si>
  <si>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</si>
  <si>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</si>
  <si>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</si>
  <si>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</si>
  <si>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</si>
  <si>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</si>
  <si>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</si>
  <si>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</si>
  <si>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</si>
  <si>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</si>
  <si>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</si>
  <si>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</si>
  <si>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</si>
  <si>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</si>
  <si>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</si>
  <si>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</si>
  <si>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</si>
  <si>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</si>
  <si>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</si>
  <si>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</si>
  <si>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</si>
  <si>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</si>
  <si>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</si>
  <si>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</si>
  <si>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</si>
  <si>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</si>
  <si>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</si>
  <si>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</si>
  <si>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</si>
  <si>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</si>
  <si>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</si>
  <si>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</si>
  <si>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</si>
  <si>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</si>
  <si>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</si>
  <si>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</si>
  <si>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</si>
  <si>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</si>
  <si>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</si>
  <si>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</si>
  <si>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</si>
  <si>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</si>
  <si>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</si>
  <si>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</si>
  <si>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</si>
  <si>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</si>
  <si>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</si>
  <si>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</si>
  <si>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</si>
  <si>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</si>
  <si>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</si>
  <si>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</si>
  <si>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</si>
  <si>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</si>
  <si>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</si>
  <si>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</si>
  <si>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</si>
  <si>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</si>
  <si>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</si>
  <si>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</si>
  <si>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</si>
  <si>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</si>
  <si>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</si>
  <si>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</si>
  <si>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</si>
  <si>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</si>
  <si>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</si>
  <si>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</si>
  <si>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</si>
  <si>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</si>
  <si>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</si>
  <si>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</si>
  <si>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</si>
  <si>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</si>
  <si>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</si>
  <si>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</si>
  <si>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</si>
  <si>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</si>
  <si>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</si>
  <si>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</si>
  <si>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</si>
  <si>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</si>
  <si>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</si>
  <si>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</si>
  <si>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</si>
  <si>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</si>
  <si>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</si>
  <si>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</si>
  <si>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</si>
  <si>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</si>
  <si>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</si>
  <si>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</si>
  <si>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</si>
  <si>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</si>
  <si>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</si>
  <si>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</si>
  <si>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</si>
  <si>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</si>
  <si>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</si>
  <si>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</si>
  <si>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</si>
  <si>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</si>
  <si>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</si>
  <si>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</si>
  <si>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</si>
  <si>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</si>
  <si>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</si>
  <si>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</si>
  <si>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</si>
  <si>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</si>
  <si>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</si>
  <si>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</si>
  <si>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</si>
  <si>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</si>
  <si>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</si>
  <si>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</si>
  <si>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</si>
  <si>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</si>
  <si>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</si>
  <si>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</si>
  <si>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</si>
  <si>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</si>
  <si>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</si>
  <si>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</si>
  <si>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</si>
  <si>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</si>
  <si>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</si>
  <si>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</si>
  <si>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</si>
  <si>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</si>
  <si>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</si>
  <si>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</si>
  <si>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</si>
  <si>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</si>
  <si>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</si>
  <si>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</si>
  <si>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</si>
  <si>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</si>
  <si>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</si>
  <si>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</si>
  <si>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</si>
  <si>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</si>
  <si>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</si>
  <si>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</si>
  <si>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</si>
  <si>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</si>
  <si>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</si>
  <si>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</si>
  <si>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</si>
  <si>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</si>
  <si>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</si>
  <si>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</si>
  <si>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</si>
  <si>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</si>
  <si>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</si>
  <si>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</si>
  <si>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</si>
  <si>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</si>
  <si>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</si>
  <si>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</si>
  <si>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</si>
  <si>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</si>
  <si>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</si>
  <si>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</si>
  <si>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</si>
  <si>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</si>
  <si>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</si>
  <si>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</si>
  <si>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</si>
  <si>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</si>
  <si>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</si>
  <si>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</si>
  <si>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</si>
  <si>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</si>
  <si>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</si>
  <si>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</si>
  <si>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</si>
  <si>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</si>
  <si>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</si>
  <si>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</si>
  <si>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</si>
  <si>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</si>
  <si>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</si>
  <si>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</si>
  <si>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</si>
  <si>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</si>
  <si>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</si>
  <si>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</si>
  <si>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</si>
  <si>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</si>
  <si>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</si>
  <si>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</si>
  <si>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</si>
  <si>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</si>
  <si>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</si>
  <si>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</si>
  <si>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</si>
  <si>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</si>
  <si>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</si>
  <si>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</si>
  <si>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</si>
  <si>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</si>
  <si>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</si>
  <si>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</si>
  <si>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</si>
  <si>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</si>
  <si>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</si>
  <si>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</si>
  <si>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</si>
  <si>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</si>
  <si>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</si>
  <si>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</si>
  <si>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</si>
  <si>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</si>
  <si>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</si>
  <si>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</si>
  <si>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</si>
  <si>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</si>
  <si>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</si>
  <si>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</si>
  <si>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</si>
  <si>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</si>
  <si>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</si>
  <si>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</si>
  <si>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</si>
  <si>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</si>
  <si>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</si>
  <si>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</si>
  <si>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</si>
  <si>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</si>
  <si>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</si>
  <si>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</si>
  <si>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</si>
  <si>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</si>
  <si>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</si>
  <si>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</si>
  <si>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</si>
  <si>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</si>
  <si>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</si>
  <si>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</si>
  <si>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</si>
  <si>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</si>
  <si>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</si>
  <si>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</si>
  <si>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</si>
  <si>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</si>
  <si>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</si>
  <si>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</si>
  <si>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</si>
  <si>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</si>
  <si>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</si>
  <si>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</si>
  <si>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</si>
  <si>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</si>
  <si>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</si>
  <si>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</si>
  <si>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</si>
  <si>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</si>
  <si>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</si>
  <si>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</si>
  <si>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</si>
  <si>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</si>
  <si>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</si>
  <si>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</si>
  <si>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</si>
  <si>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</si>
  <si>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</si>
  <si>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</si>
  <si>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</si>
  <si>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</si>
  <si>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</si>
  <si>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</si>
  <si>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</si>
  <si>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</si>
  <si>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</si>
  <si>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</si>
  <si>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</si>
  <si>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</si>
  <si>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</si>
  <si>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</si>
  <si>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</si>
  <si>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</si>
  <si>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</si>
  <si>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</si>
  <si>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</si>
  <si>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</si>
  <si>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</si>
  <si>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</si>
  <si>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</si>
  <si>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</si>
  <si>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</si>
  <si>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</si>
  <si>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</si>
  <si>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</si>
  <si>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</si>
  <si>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</si>
  <si>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</si>
  <si>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</si>
  <si>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</si>
  <si>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</si>
  <si>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</si>
  <si>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</si>
  <si>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</si>
  <si>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</si>
  <si>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</si>
  <si>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</si>
  <si>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</si>
  <si>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</si>
  <si>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</si>
  <si>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</si>
  <si>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</si>
  <si>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</si>
  <si>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</si>
  <si>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</si>
  <si>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</si>
  <si>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</si>
  <si>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</si>
  <si>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</si>
  <si>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</si>
  <si>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</si>
  <si>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</si>
  <si>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</si>
  <si>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</si>
  <si>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</si>
  <si>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</si>
  <si>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</si>
  <si>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</si>
  <si>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</si>
  <si>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</si>
  <si>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</si>
  <si>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</si>
  <si>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</si>
  <si>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</si>
  <si>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</si>
  <si>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</si>
  <si>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</si>
  <si>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</si>
  <si>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</si>
  <si>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</si>
  <si>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</si>
  <si>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</si>
  <si>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</si>
  <si>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</si>
  <si>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</si>
  <si>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</si>
  <si>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</si>
  <si>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</si>
  <si>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</si>
  <si>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</si>
  <si>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</si>
  <si>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</si>
  <si>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</si>
  <si>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</si>
  <si>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</si>
  <si>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</si>
  <si>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</si>
  <si>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</si>
  <si>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</si>
  <si>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</si>
  <si>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</si>
  <si>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</si>
  <si>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</si>
  <si>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</si>
  <si>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</si>
  <si>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</si>
  <si>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</si>
  <si>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</si>
  <si>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</si>
  <si>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</si>
  <si>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</si>
  <si>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</si>
  <si>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</si>
  <si>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</si>
  <si>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</si>
  <si>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</si>
  <si>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</si>
  <si>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</si>
  <si>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</si>
  <si>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</si>
  <si>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</si>
  <si>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</si>
  <si>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</si>
  <si>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</si>
  <si>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</si>
  <si>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</si>
  <si>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</si>
  <si>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</si>
  <si>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</si>
  <si>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</si>
  <si>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</si>
  <si>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</si>
  <si>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</si>
  <si>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</si>
  <si>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</si>
  <si>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</si>
  <si>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</si>
  <si>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</si>
  <si>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</si>
  <si>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</si>
  <si>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</si>
  <si>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</si>
  <si>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</si>
  <si>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</si>
  <si>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</si>
  <si>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</si>
  <si>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</si>
  <si>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</si>
  <si>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</si>
  <si>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</si>
  <si>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</si>
  <si>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</si>
  <si>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</si>
  <si>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</si>
  <si>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</si>
  <si>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</si>
  <si>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</si>
  <si>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</si>
  <si>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</si>
  <si>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</si>
  <si>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</si>
  <si>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</si>
  <si>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</si>
  <si>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</si>
  <si>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</si>
  <si>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</si>
  <si>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</si>
  <si>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</si>
  <si>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</si>
  <si>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</si>
  <si>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</si>
  <si>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</si>
  <si>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</si>
  <si>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</si>
  <si>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</si>
  <si>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</si>
  <si>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</si>
  <si>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</si>
  <si>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</si>
  <si>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</si>
  <si>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</si>
  <si>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</si>
  <si>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</si>
  <si>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</si>
  <si>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</si>
  <si>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</si>
  <si>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</si>
  <si>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</si>
  <si>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</si>
  <si>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</si>
  <si>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</si>
  <si>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</si>
  <si>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</si>
  <si>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</si>
  <si>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</si>
  <si>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</si>
  <si>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</si>
  <si>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</si>
  <si>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</si>
  <si>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</si>
  <si>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</si>
  <si>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</si>
  <si>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</si>
  <si>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</si>
  <si>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</si>
  <si>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</si>
  <si>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</si>
  <si>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</si>
  <si>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</si>
  <si>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</si>
  <si>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</si>
  <si>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</si>
  <si>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</si>
  <si>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</si>
  <si>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</si>
  <si>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</si>
  <si>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</si>
  <si>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</si>
  <si>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</si>
  <si>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</si>
  <si>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</si>
  <si>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</si>
  <si>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</si>
  <si>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</si>
  <si>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</si>
  <si>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</si>
  <si>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</si>
  <si>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</si>
  <si>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</si>
  <si>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</si>
  <si>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</si>
  <si>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</si>
  <si>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</si>
  <si>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</si>
  <si>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</si>
  <si>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</si>
  <si>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</si>
  <si>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</si>
  <si>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</si>
  <si>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</si>
  <si>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</si>
  <si>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</si>
  <si>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</si>
  <si>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</si>
  <si>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</si>
  <si>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</si>
  <si>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</si>
  <si>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</si>
  <si>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</si>
  <si>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</si>
  <si>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</si>
  <si>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</si>
  <si>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</si>
  <si>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</si>
  <si>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</si>
  <si>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</si>
  <si>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</si>
  <si>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</si>
  <si>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</si>
  <si>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</si>
  <si>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</si>
  <si>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</si>
  <si>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</si>
  <si>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</si>
  <si>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</si>
  <si>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</si>
  <si>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</si>
  <si>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</si>
  <si>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</si>
  <si>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</si>
  <si>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</si>
  <si>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</si>
  <si>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</si>
  <si>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</si>
  <si>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</si>
  <si>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</si>
  <si>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</si>
  <si>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</si>
  <si>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</si>
  <si>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</si>
  <si>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</si>
  <si>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</si>
  <si>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</si>
  <si>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</si>
  <si>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</si>
  <si>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</si>
  <si>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</si>
  <si>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</si>
  <si>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</si>
  <si>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</si>
  <si>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</si>
  <si>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</si>
  <si>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</si>
  <si>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</si>
  <si>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</si>
  <si>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</si>
  <si>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</si>
  <si>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</si>
  <si>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</si>
  <si>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</si>
  <si>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</si>
  <si>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</si>
  <si>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</si>
  <si>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</si>
  <si>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</si>
  <si>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</si>
  <si>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</si>
  <si>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</si>
  <si>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</si>
  <si>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</si>
  <si>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</si>
  <si>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</si>
  <si>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</si>
  <si>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</si>
  <si>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</si>
  <si>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</si>
  <si>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</si>
  <si>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</si>
  <si>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</si>
  <si>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</si>
  <si>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</si>
  <si>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</si>
  <si>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</si>
  <si>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</si>
  <si>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</si>
  <si>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</si>
  <si>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</si>
  <si>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</si>
  <si>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</si>
  <si>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</si>
  <si>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</si>
  <si>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</si>
  <si>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</si>
  <si>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</si>
  <si>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</si>
  <si>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</si>
  <si>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</si>
  <si>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</si>
  <si>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</si>
  <si>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</si>
  <si>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</si>
  <si>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</si>
  <si>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</si>
  <si>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</si>
  <si>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</si>
  <si>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</si>
  <si>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</si>
  <si>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</si>
  <si>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</si>
  <si>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</si>
  <si>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</si>
  <si>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</si>
  <si>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</si>
  <si>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</si>
  <si>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</si>
  <si>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</si>
  <si>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</si>
  <si>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</si>
  <si>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</si>
  <si>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</si>
  <si>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</si>
  <si>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</si>
  <si>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</si>
  <si>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</si>
  <si>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</si>
  <si>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</si>
  <si>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</si>
  <si>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</si>
  <si>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</si>
  <si>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</si>
  <si>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</si>
  <si>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</si>
  <si>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</si>
  <si>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</si>
  <si>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</si>
  <si>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</si>
  <si>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</si>
  <si>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</si>
  <si>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</si>
  <si>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</si>
  <si>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</si>
  <si>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</si>
  <si>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</si>
  <si>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</si>
  <si>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</si>
  <si>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</si>
  <si>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</si>
  <si>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</si>
  <si>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</si>
  <si>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</si>
  <si>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</si>
  <si>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</si>
  <si>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</si>
  <si>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</si>
  <si>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</si>
  <si>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</si>
  <si>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</si>
  <si>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</si>
  <si>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</si>
  <si>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</si>
  <si>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</si>
  <si>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</si>
  <si>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</si>
  <si>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</si>
  <si>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</si>
  <si>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</si>
  <si>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</si>
  <si>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</si>
  <si>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</si>
  <si>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</si>
  <si>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</si>
  <si>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</si>
  <si>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</si>
  <si>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</si>
  <si>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</si>
  <si>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</si>
  <si>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</si>
  <si>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</si>
  <si>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</si>
  <si>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</si>
  <si>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</si>
  <si>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</si>
  <si>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</si>
  <si>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</si>
  <si>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</si>
  <si>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</si>
  <si>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</si>
  <si>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</si>
  <si>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</si>
  <si>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</si>
  <si>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</si>
  <si>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</si>
  <si>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</si>
  <si>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</si>
  <si>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</si>
  <si>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</si>
  <si>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</si>
  <si>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</si>
  <si>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</si>
  <si>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</si>
  <si>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</si>
  <si>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</si>
  <si>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</si>
  <si>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</si>
  <si>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</si>
  <si>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</si>
  <si>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</si>
  <si>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</si>
  <si>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</si>
  <si>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</si>
  <si>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</si>
  <si>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</si>
  <si>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</si>
  <si>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</si>
  <si>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</si>
  <si>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</si>
  <si>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</si>
  <si>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</si>
  <si>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</si>
  <si>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</si>
  <si>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</si>
  <si>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</si>
  <si>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</si>
  <si>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</si>
  <si>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</si>
  <si>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</si>
  <si>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</si>
  <si>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</si>
  <si>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</si>
  <si>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</si>
  <si>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</si>
  <si>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</si>
  <si>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</si>
  <si>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</si>
  <si>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</si>
  <si>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</si>
  <si>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</si>
  <si>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</si>
  <si>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</si>
  <si>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</si>
  <si>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</si>
  <si>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</si>
  <si>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</si>
  <si>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</si>
  <si>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</si>
  <si>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</si>
  <si>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</si>
  <si>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</si>
  <si>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</si>
  <si>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</si>
  <si>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</si>
  <si>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</si>
  <si>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</si>
  <si>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</si>
  <si>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</si>
  <si>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</si>
  <si>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</si>
  <si>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</si>
  <si>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</si>
  <si>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</si>
  <si>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</si>
  <si>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</si>
  <si>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</si>
  <si>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</si>
  <si>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</si>
  <si>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</si>
  <si>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</si>
  <si>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</si>
  <si>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</si>
  <si>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</si>
  <si>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</si>
  <si>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</si>
  <si>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</si>
  <si>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</si>
  <si>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</si>
  <si>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</si>
  <si>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</si>
  <si>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</si>
  <si>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</si>
  <si>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</si>
  <si>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</si>
  <si>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</si>
  <si>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</si>
  <si>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</si>
  <si>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</si>
  <si>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</si>
  <si>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</si>
  <si>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</si>
  <si>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</si>
  <si>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</si>
  <si>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</si>
  <si>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</si>
  <si>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</si>
  <si>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</si>
  <si>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</si>
  <si>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</si>
  <si>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</si>
  <si>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</si>
  <si>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</si>
  <si>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</si>
  <si>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</si>
  <si>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</si>
  <si>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</si>
  <si>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</si>
  <si>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</si>
  <si>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</si>
  <si>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</si>
  <si>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</si>
  <si>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</si>
  <si>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</si>
  <si>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</si>
  <si>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</si>
  <si>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</si>
  <si>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</si>
  <si>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</si>
  <si>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</si>
  <si>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</si>
  <si>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</si>
  <si>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</si>
  <si>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</si>
  <si>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</si>
  <si>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</si>
  <si>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</si>
  <si>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</si>
  <si>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</si>
  <si>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</si>
  <si>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</si>
  <si>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</si>
  <si>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</si>
  <si>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</si>
  <si>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</si>
  <si>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</si>
  <si>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</si>
  <si>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</si>
  <si>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</si>
  <si>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</si>
  <si>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</si>
  <si>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</si>
  <si>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</si>
  <si>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</si>
  <si>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</si>
  <si>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</si>
  <si>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</si>
  <si>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</si>
  <si>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</si>
  <si>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</si>
  <si>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</si>
  <si>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</si>
  <si>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</si>
  <si>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</si>
  <si>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</si>
  <si>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</si>
  <si>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</si>
  <si>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</si>
  <si>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</si>
  <si>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</si>
  <si>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</si>
  <si>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</si>
  <si>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</si>
  <si>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</si>
  <si>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</si>
  <si>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</si>
  <si>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</si>
  <si>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</si>
  <si>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</si>
  <si>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</si>
  <si>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</si>
  <si>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</si>
  <si>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</si>
  <si>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</si>
  <si>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</si>
  <si>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</si>
  <si>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</si>
  <si>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</si>
  <si>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</si>
  <si>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</si>
  <si>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</si>
  <si>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</si>
  <si>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</si>
  <si>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</si>
  <si>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</si>
  <si>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</si>
  <si>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</si>
  <si>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</si>
  <si>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</si>
  <si>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</si>
  <si>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</si>
  <si>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</si>
  <si>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</si>
  <si>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</si>
  <si>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</si>
  <si>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</si>
  <si>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</si>
  <si>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</si>
  <si>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</si>
  <si>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</si>
  <si>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</si>
  <si>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</si>
  <si>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</si>
  <si>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</si>
  <si>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</si>
  <si>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</si>
  <si>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</si>
  <si>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</si>
  <si>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</si>
  <si>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</si>
  <si>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</si>
  <si>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</si>
  <si>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</si>
  <si>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</si>
  <si>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</si>
  <si>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</si>
  <si>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</si>
  <si>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</si>
  <si>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</si>
  <si>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</si>
  <si>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</si>
  <si>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</si>
  <si>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</si>
  <si>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</si>
  <si>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</si>
  <si>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</si>
  <si>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</si>
  <si>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</si>
  <si>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</si>
  <si>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</si>
  <si>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</si>
  <si>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</si>
  <si>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</si>
  <si>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</si>
  <si>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</si>
  <si>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</si>
  <si>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</si>
  <si>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</si>
  <si>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</si>
  <si>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</si>
  <si>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</si>
  <si>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</si>
  <si>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</si>
  <si>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</si>
  <si>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</si>
  <si>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</si>
  <si>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</si>
  <si>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</si>
  <si>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</si>
  <si>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</si>
  <si>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</si>
  <si>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</si>
  <si>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</si>
  <si>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</si>
  <si>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</si>
  <si>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</si>
  <si>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</si>
  <si>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</si>
  <si>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</si>
  <si>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</si>
  <si>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</si>
  <si>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</si>
  <si>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</si>
  <si>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</si>
  <si>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</si>
  <si>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</si>
  <si>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</si>
  <si>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</si>
  <si>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</si>
  <si>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</si>
  <si>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</si>
  <si>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</si>
  <si>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</si>
  <si>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</si>
  <si>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</si>
  <si>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</si>
  <si>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</si>
  <si>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</si>
  <si>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</si>
  <si>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</si>
  <si>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</si>
  <si>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</si>
  <si>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</si>
  <si>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</si>
  <si>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</si>
  <si>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</si>
  <si>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</si>
  <si>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</si>
  <si>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</si>
  <si>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</si>
  <si>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</si>
  <si>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</si>
  <si>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</si>
  <si>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</si>
  <si>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</si>
  <si>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</si>
  <si>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</si>
  <si>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</si>
  <si>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</si>
  <si>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</si>
  <si>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</si>
  <si>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</si>
  <si>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</si>
  <si>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</si>
  <si>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</si>
  <si>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</si>
  <si>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</si>
  <si>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</si>
  <si>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</si>
  <si>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</si>
  <si>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</si>
  <si>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</si>
  <si>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</si>
  <si>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</si>
  <si>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</si>
  <si>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</si>
  <si>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</si>
  <si>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</si>
  <si>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</si>
  <si>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</si>
  <si>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</si>
  <si>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</si>
  <si>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</si>
  <si>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</si>
  <si>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</si>
  <si>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</si>
  <si>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</si>
  <si>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</si>
  <si>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</si>
  <si>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</si>
  <si>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</si>
  <si>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</si>
  <si>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</si>
  <si>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</si>
  <si>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</si>
  <si>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</si>
  <si>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</si>
  <si>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</si>
  <si>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</si>
  <si>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</si>
  <si>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</si>
  <si>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</si>
  <si>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</si>
  <si>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</si>
  <si>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</si>
  <si>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</si>
  <si>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</si>
  <si>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</si>
  <si>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</si>
  <si>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</si>
  <si>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</si>
  <si>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</si>
  <si>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</si>
  <si>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</si>
  <si>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</si>
  <si>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</si>
  <si>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</si>
  <si>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</si>
  <si>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</si>
  <si>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</si>
  <si>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</si>
  <si>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</si>
  <si>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</si>
  <si>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</si>
  <si>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</si>
  <si>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</si>
  <si>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</si>
  <si>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</si>
  <si>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</si>
  <si>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</si>
  <si>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</si>
  <si>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</si>
  <si>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</si>
  <si>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</si>
  <si>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</si>
  <si>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</si>
  <si>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</si>
  <si>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</si>
  <si>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</si>
  <si>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</si>
  <si>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</si>
  <si>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</si>
  <si>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</si>
  <si>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</si>
  <si>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</si>
  <si>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</si>
  <si>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</si>
  <si>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</si>
  <si>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</si>
  <si>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</si>
  <si>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</si>
  <si>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</si>
  <si>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</si>
  <si>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</si>
  <si>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</si>
  <si>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</si>
  <si>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</si>
  <si>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</si>
  <si>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</si>
  <si>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</si>
  <si>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</si>
  <si>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</si>
  <si>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</si>
  <si>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</si>
  <si>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</si>
  <si>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</si>
  <si>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</si>
  <si>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</si>
  <si>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</si>
  <si>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</si>
  <si>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</si>
  <si>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</si>
  <si>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</si>
  <si>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</si>
  <si>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</si>
  <si>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</si>
  <si>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</si>
  <si>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</si>
  <si>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</si>
  <si>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</si>
  <si>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</si>
  <si>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</si>
  <si>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</si>
  <si>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</si>
  <si>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</si>
  <si>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</si>
  <si>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</si>
  <si>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</si>
  <si>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</si>
  <si>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</si>
  <si>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</si>
  <si>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</si>
  <si>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</si>
  <si>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</si>
  <si>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</si>
  <si>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</si>
  <si>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</si>
  <si>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</si>
  <si>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</si>
  <si>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</si>
  <si>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</si>
  <si>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</si>
  <si>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</si>
  <si>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</si>
  <si>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</si>
  <si>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</si>
  <si>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</si>
  <si>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</si>
  <si>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</si>
  <si>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</si>
  <si>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</si>
  <si>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</si>
  <si>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</si>
  <si>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</si>
  <si>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</si>
  <si>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</si>
  <si>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</si>
  <si>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</si>
  <si>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</si>
  <si>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</si>
  <si>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</si>
  <si>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</si>
  <si>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</si>
  <si>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</si>
  <si>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</si>
  <si>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</si>
  <si>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</si>
  <si>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</si>
  <si>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</si>
  <si>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</si>
  <si>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</si>
  <si>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</si>
  <si>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</si>
  <si>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</si>
  <si>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</si>
  <si>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</si>
  <si>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</si>
  <si>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</si>
  <si>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</si>
  <si>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</si>
  <si>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</si>
  <si>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</si>
  <si>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</si>
  <si>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</si>
  <si>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</si>
  <si>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</si>
  <si>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</si>
  <si>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</si>
  <si>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</si>
  <si>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</si>
  <si>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</si>
  <si>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</si>
  <si>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</si>
  <si>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</si>
  <si>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</si>
  <si>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</si>
  <si>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</si>
  <si>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</si>
  <si>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</si>
  <si>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</si>
  <si>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</si>
  <si>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</si>
  <si>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</si>
  <si>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</si>
  <si>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</si>
  <si>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</si>
  <si>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</si>
  <si>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</si>
  <si>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</si>
  <si>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</si>
  <si>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</si>
  <si>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</si>
  <si>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</si>
  <si>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</si>
  <si>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</si>
  <si>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</si>
  <si>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</si>
  <si>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</si>
  <si>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</si>
  <si>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</si>
  <si>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</si>
  <si>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</si>
  <si>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</si>
  <si>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</si>
  <si>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</si>
  <si>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</si>
  <si>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</si>
  <si>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</si>
  <si>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</si>
  <si>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</si>
  <si>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</si>
  <si>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</si>
  <si>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</si>
  <si>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</si>
  <si>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</si>
  <si>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</si>
  <si>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</si>
  <si>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</si>
  <si>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</si>
  <si>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</si>
  <si>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</si>
  <si>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</si>
  <si>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</si>
  <si>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</si>
  <si>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</si>
  <si>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</si>
  <si>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</si>
  <si>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</si>
  <si>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</si>
  <si>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</si>
  <si>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</si>
  <si>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</si>
  <si>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</si>
  <si>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</si>
  <si>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</si>
  <si>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</si>
  <si>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</si>
  <si>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</si>
  <si>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</si>
  <si>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</si>
  <si>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</si>
  <si>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</si>
  <si>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</si>
  <si>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</si>
  <si>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</si>
  <si>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</si>
  <si>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</si>
  <si>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</si>
  <si>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</si>
  <si>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</si>
  <si>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</si>
  <si>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</si>
  <si>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</si>
  <si>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</si>
  <si>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</si>
  <si>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</si>
  <si>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</si>
  <si>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</si>
  <si>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</si>
  <si>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</si>
  <si>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</si>
  <si>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</si>
  <si>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</si>
  <si>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</si>
  <si>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</si>
  <si>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</si>
  <si>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</si>
  <si>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</si>
  <si>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</si>
  <si>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</si>
  <si>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</si>
  <si>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</si>
  <si>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</si>
  <si>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</si>
  <si>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</si>
  <si>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</si>
  <si>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</si>
  <si>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</si>
  <si>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</si>
  <si>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</si>
  <si>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</si>
  <si>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</si>
  <si>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</si>
  <si>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</si>
  <si>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</si>
  <si>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</si>
  <si>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</si>
  <si>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</si>
  <si>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</si>
  <si>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</si>
  <si>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</si>
  <si>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</si>
  <si>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</si>
  <si>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</si>
  <si>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</si>
  <si>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</si>
  <si>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</si>
  <si>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</si>
  <si>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</si>
  <si>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</si>
  <si>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</si>
  <si>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</si>
  <si>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</si>
  <si>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</si>
  <si>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</si>
  <si>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</si>
  <si>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</si>
  <si>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</si>
  <si>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</si>
  <si>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</si>
  <si>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</si>
  <si>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</si>
  <si>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</si>
  <si>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</si>
  <si>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</si>
  <si>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</si>
  <si>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</si>
  <si>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</si>
  <si>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</si>
  <si>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</si>
  <si>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</si>
  <si>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</si>
  <si>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</si>
  <si>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</si>
  <si>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</si>
  <si>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</si>
  <si>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</si>
  <si>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</si>
  <si>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</si>
  <si>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</si>
  <si>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</si>
  <si>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</si>
  <si>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</si>
  <si>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</si>
  <si>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</si>
  <si>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</si>
  <si>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</si>
  <si>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</si>
  <si>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</si>
  <si>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</si>
  <si>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</si>
  <si>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</si>
  <si>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</si>
  <si>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</si>
  <si>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</si>
  <si>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</si>
  <si>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</si>
  <si>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</si>
  <si>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</si>
  <si>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</si>
  <si>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</si>
  <si>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</si>
  <si>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</si>
  <si>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</si>
  <si>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</si>
  <si>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</si>
  <si>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</si>
  <si>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</si>
  <si>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</si>
  <si>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</si>
  <si>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</si>
  <si>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</si>
  <si>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</si>
  <si>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</si>
  <si>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</si>
  <si>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</si>
  <si>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</si>
  <si>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</si>
  <si>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</si>
  <si>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</si>
  <si>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</si>
  <si>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</si>
  <si>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</si>
  <si>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</si>
  <si>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</si>
  <si>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</si>
  <si>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</si>
  <si>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</si>
  <si>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</si>
  <si>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</si>
  <si>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</si>
  <si>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</si>
  <si>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</si>
  <si>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</si>
  <si>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</si>
  <si>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</si>
  <si>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</si>
  <si>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</si>
  <si>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</si>
  <si>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</si>
  <si>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</si>
  <si>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</si>
  <si>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</si>
  <si>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</si>
  <si>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</si>
  <si>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</si>
  <si>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</si>
  <si>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</si>
  <si>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</si>
  <si>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</si>
  <si>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</si>
  <si>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</si>
  <si>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</si>
  <si>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</si>
  <si>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</si>
  <si>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</si>
  <si>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</si>
  <si>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</si>
  <si>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</si>
  <si>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</si>
  <si>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</si>
  <si>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</si>
  <si>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</si>
  <si>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</si>
  <si>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</si>
  <si>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</si>
  <si>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</si>
  <si>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</si>
  <si>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</si>
  <si>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</si>
  <si>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</si>
  <si>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</si>
  <si>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</si>
  <si>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</si>
  <si>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</si>
  <si>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</si>
  <si>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</si>
  <si>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</si>
  <si>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</si>
  <si>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</si>
  <si>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</si>
  <si>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</si>
  <si>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</si>
  <si>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</si>
  <si>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</si>
  <si>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</si>
  <si>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</si>
  <si>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</si>
  <si>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</si>
  <si>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</si>
  <si>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</si>
  <si>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</si>
  <si>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</si>
  <si>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</si>
  <si>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</si>
  <si>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</si>
  <si>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</si>
  <si>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</si>
  <si>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</si>
  <si>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</si>
  <si>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</si>
  <si>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</si>
  <si>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</si>
  <si>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</si>
  <si>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</si>
  <si>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</si>
  <si>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</si>
  <si>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</si>
  <si>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</si>
  <si>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</si>
  <si>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</si>
  <si>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</si>
  <si>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</si>
  <si>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</si>
  <si>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</si>
  <si>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</si>
  <si>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</si>
  <si>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</si>
  <si>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</si>
  <si>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</si>
  <si>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</si>
  <si>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</si>
  <si>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</si>
  <si>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</si>
  <si>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</si>
  <si>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</si>
  <si>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</si>
  <si>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</si>
  <si>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</si>
  <si>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</si>
  <si>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</si>
  <si>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</si>
  <si>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</si>
  <si>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</si>
  <si>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</si>
  <si>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</si>
  <si>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</si>
  <si>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</si>
  <si>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</si>
  <si>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</si>
  <si>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</si>
  <si>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</si>
  <si>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</si>
  <si>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</si>
  <si>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</si>
  <si>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</si>
  <si>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</si>
  <si>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</si>
  <si>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</si>
  <si>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</si>
  <si>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</si>
  <si>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</si>
  <si>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</si>
  <si>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</si>
  <si>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</si>
  <si>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</si>
  <si>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</si>
  <si>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</si>
  <si>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</si>
  <si>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</si>
  <si>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</si>
  <si>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</si>
  <si>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</si>
  <si>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</si>
  <si>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</si>
  <si>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</si>
  <si>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</si>
  <si>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</si>
  <si>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</si>
  <si>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</si>
  <si>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</si>
  <si>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</si>
  <si>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</si>
  <si>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</si>
  <si>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</si>
  <si>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</si>
  <si>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</si>
  <si>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</si>
  <si>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</si>
  <si>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</si>
  <si>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</si>
  <si>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</si>
  <si>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</si>
  <si>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</si>
  <si>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</si>
  <si>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</si>
  <si>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</si>
  <si>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</si>
  <si>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</si>
  <si>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</si>
  <si>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</si>
  <si>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</si>
  <si>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</si>
  <si>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</si>
  <si>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</si>
  <si>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</si>
  <si>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</si>
  <si>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</si>
  <si>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</si>
  <si>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</si>
  <si>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</si>
  <si>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</si>
  <si>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</si>
  <si>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</si>
  <si>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</si>
  <si>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</si>
  <si>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</si>
  <si>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</si>
  <si>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</si>
  <si>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</si>
  <si>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</si>
  <si>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</si>
  <si>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</si>
  <si>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</si>
  <si>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</si>
  <si>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</si>
  <si>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</si>
  <si>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</si>
  <si>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</si>
  <si>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</si>
  <si>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</si>
  <si>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</si>
  <si>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</si>
  <si>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</si>
  <si>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</si>
  <si>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</si>
  <si>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</si>
  <si>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</si>
  <si>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</si>
  <si>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</si>
  <si>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</si>
  <si>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</si>
  <si>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</si>
  <si>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</si>
  <si>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</si>
  <si>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</si>
  <si>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</si>
  <si>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</si>
  <si>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</si>
  <si>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</si>
  <si>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</si>
  <si>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</si>
  <si>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</si>
  <si>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</si>
  <si>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</si>
  <si>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</si>
  <si>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</si>
  <si>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</si>
  <si>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</si>
  <si>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</si>
  <si>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</si>
  <si>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</si>
  <si>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</si>
  <si>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</si>
  <si>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</si>
  <si>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</si>
  <si>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</si>
  <si>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</si>
  <si>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</si>
  <si>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</si>
  <si>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</si>
  <si>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</si>
  <si>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</si>
  <si>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</si>
  <si>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</si>
  <si>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</si>
  <si>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</si>
  <si>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</si>
  <si>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</si>
  <si>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</si>
  <si>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</si>
  <si>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</si>
  <si>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</si>
  <si>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</si>
  <si>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</si>
  <si>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</si>
  <si>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</si>
  <si>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</si>
  <si>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</si>
  <si>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</si>
  <si>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</si>
  <si>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</si>
  <si>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</si>
  <si>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</si>
  <si>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</si>
  <si>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</si>
  <si>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</si>
  <si>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</si>
  <si>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</si>
  <si>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</si>
  <si>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</si>
  <si>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</si>
  <si>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</si>
  <si>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</si>
  <si>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</si>
  <si>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</si>
  <si>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</si>
  <si>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</si>
  <si>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</si>
  <si>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</si>
  <si>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</si>
  <si>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</si>
  <si>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</si>
  <si>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</si>
  <si>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</si>
  <si>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</si>
  <si>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</si>
  <si>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</si>
  <si>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</si>
  <si>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</si>
  <si>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</si>
  <si>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</si>
  <si>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</si>
  <si>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</si>
  <si>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</si>
  <si>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</si>
  <si>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</si>
  <si>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</si>
  <si>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</si>
  <si>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</si>
  <si>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</si>
  <si>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</si>
  <si>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</si>
  <si>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</si>
  <si>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</si>
  <si>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</si>
  <si>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</si>
  <si>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</si>
  <si>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</si>
  <si>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</si>
  <si>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</si>
  <si>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</si>
  <si>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</si>
  <si>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</si>
  <si>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</si>
  <si>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</si>
  <si>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</si>
  <si>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</si>
  <si>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</si>
  <si>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</si>
  <si>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</si>
  <si>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</si>
  <si>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</si>
  <si>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</si>
  <si>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</si>
  <si>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</si>
  <si>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</si>
  <si>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</si>
  <si>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</si>
  <si>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</si>
  <si>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</si>
  <si>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</si>
  <si>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</si>
  <si>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</si>
  <si>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</si>
  <si>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</si>
  <si>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</si>
  <si>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</si>
  <si>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</si>
  <si>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</si>
  <si>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</si>
  <si>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</si>
  <si>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</si>
  <si>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</si>
  <si>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</si>
  <si>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</si>
  <si>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</si>
  <si>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</si>
  <si>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</si>
  <si>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</si>
  <si>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</si>
  <si>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</si>
  <si>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</si>
  <si>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</si>
  <si>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</si>
  <si>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</si>
  <si>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</si>
  <si>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</si>
  <si>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</si>
  <si>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</si>
  <si>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</si>
  <si>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</si>
  <si>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</si>
  <si>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</si>
  <si>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</si>
  <si>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</si>
  <si>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</si>
  <si>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</si>
  <si>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</si>
  <si>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</si>
  <si>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</si>
  <si>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</si>
  <si>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</si>
  <si>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</si>
  <si>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</si>
  <si>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</si>
  <si>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</si>
  <si>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</si>
  <si>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</si>
  <si>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</si>
  <si>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</si>
  <si>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</si>
  <si>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</si>
  <si>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</si>
  <si>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</si>
  <si>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</si>
  <si>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</si>
  <si>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</si>
  <si>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</si>
  <si>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</si>
  <si>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</si>
  <si>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</si>
  <si>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</si>
  <si>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</si>
  <si>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</si>
  <si>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</si>
  <si>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</si>
  <si>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</si>
  <si>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</si>
  <si>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</si>
  <si>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</si>
  <si>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</si>
  <si>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</si>
  <si>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</si>
  <si>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</si>
  <si>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</si>
  <si>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</si>
  <si>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</si>
  <si>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</si>
  <si>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</si>
  <si>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</si>
  <si>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</si>
  <si>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</si>
  <si>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</si>
  <si>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</si>
  <si>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</si>
  <si>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</si>
  <si>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</si>
  <si>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</si>
  <si>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</si>
  <si>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</si>
  <si>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</si>
  <si>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</si>
  <si>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</si>
  <si>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</si>
  <si>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</si>
  <si>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</si>
  <si>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</si>
  <si>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</si>
  <si>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</si>
  <si>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</si>
  <si>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</si>
  <si>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</si>
  <si>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</si>
  <si>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</si>
  <si>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</si>
  <si>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</si>
  <si>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</si>
  <si>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</si>
  <si>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</si>
  <si>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</si>
  <si>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</si>
  <si>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</si>
  <si>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</si>
  <si>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</si>
  <si>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</si>
  <si>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</si>
  <si>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</si>
  <si>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</si>
  <si>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</si>
  <si>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</si>
  <si>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</si>
  <si>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</si>
  <si>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</si>
  <si>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</si>
  <si>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</si>
  <si>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</si>
  <si>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</si>
  <si>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</si>
  <si>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</si>
  <si>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</si>
  <si>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</si>
  <si>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</si>
  <si>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</si>
  <si>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</si>
  <si>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</si>
  <si>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</si>
  <si>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</si>
  <si>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</si>
  <si>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</si>
  <si>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</si>
  <si>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</si>
  <si>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</si>
  <si>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</si>
  <si>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</si>
  <si>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</si>
  <si>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</si>
  <si>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</si>
  <si>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</si>
  <si>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</si>
  <si>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</si>
  <si>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</si>
  <si>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</si>
  <si>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</si>
  <si>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</si>
  <si>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</si>
  <si>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</si>
  <si>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</si>
  <si>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</si>
  <si>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</si>
  <si>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</si>
  <si>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</si>
  <si>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</si>
  <si>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</si>
  <si>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</si>
  <si>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</si>
  <si>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</si>
  <si>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</si>
  <si>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</si>
  <si>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</si>
  <si>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</si>
  <si>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</si>
  <si>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</si>
  <si>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</si>
  <si>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</si>
  <si>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</si>
  <si>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</si>
  <si>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</si>
  <si>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</si>
  <si>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</si>
  <si>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</si>
  <si>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</si>
  <si>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</si>
  <si>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</si>
  <si>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</si>
  <si>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</si>
  <si>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</si>
  <si>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</si>
  <si>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</si>
  <si>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</si>
  <si>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</si>
  <si>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</si>
  <si>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</si>
  <si>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</si>
  <si>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</si>
  <si>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</si>
  <si>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</si>
  <si>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</si>
  <si>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</si>
  <si>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</si>
  <si>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</si>
  <si>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</si>
  <si>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</si>
  <si>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</si>
  <si>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</si>
  <si>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</si>
  <si>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</si>
  <si>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</si>
  <si>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</si>
  <si>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</si>
  <si>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</si>
  <si>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</si>
  <si>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</si>
  <si>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</si>
  <si>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</si>
  <si>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</si>
  <si>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</si>
  <si>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</si>
  <si>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</si>
  <si>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</si>
  <si>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</si>
  <si>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</si>
  <si>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</si>
  <si>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</si>
  <si>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</si>
  <si>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</si>
  <si>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</si>
  <si>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</si>
  <si>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</si>
  <si>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</si>
  <si>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</si>
  <si>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</si>
  <si>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</si>
  <si>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</si>
  <si>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</si>
  <si>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</si>
  <si>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</si>
  <si>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</si>
  <si>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</si>
  <si>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</si>
  <si>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</si>
  <si>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</si>
  <si>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</si>
  <si>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</si>
  <si>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</si>
  <si>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</si>
  <si>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</si>
  <si>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</si>
  <si>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</si>
  <si>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</si>
  <si>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</si>
  <si>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</si>
  <si>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</si>
  <si>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</si>
  <si>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</si>
  <si>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</si>
  <si>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</si>
  <si>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</si>
  <si>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</si>
  <si>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</si>
  <si>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</si>
  <si>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</si>
  <si>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</si>
  <si>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</si>
  <si>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</si>
  <si>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</si>
  <si>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</si>
  <si>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</si>
  <si>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</si>
  <si>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</si>
  <si>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</si>
  <si>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</si>
  <si>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</si>
  <si>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</si>
  <si>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</si>
  <si>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</si>
  <si>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</si>
  <si>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</si>
  <si>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</si>
  <si>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</si>
  <si>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</si>
  <si>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</si>
  <si>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</si>
  <si>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</si>
  <si>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</si>
  <si>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</si>
  <si>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</si>
  <si>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</si>
  <si>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</si>
  <si>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</si>
  <si>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</si>
  <si>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</si>
  <si>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</si>
  <si>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</si>
  <si>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</si>
  <si>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</si>
  <si>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</si>
  <si>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</si>
  <si>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</si>
  <si>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</si>
  <si>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</si>
  <si>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</si>
  <si>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</si>
  <si>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</si>
  <si>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</si>
  <si>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</si>
  <si>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</si>
  <si>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</si>
  <si>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</si>
  <si>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</si>
  <si>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</si>
  <si>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</si>
  <si>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</si>
  <si>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</si>
  <si>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</si>
  <si>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</si>
  <si>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</si>
  <si>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</si>
  <si>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</si>
  <si>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</si>
  <si>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</si>
  <si>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</si>
  <si>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</si>
  <si>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</si>
  <si>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</si>
  <si>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</si>
  <si>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</si>
  <si>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</si>
  <si>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</si>
  <si>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</si>
  <si>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</si>
  <si>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</si>
  <si>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</si>
  <si>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</si>
  <si>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</si>
  <si>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</si>
  <si>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</si>
  <si>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</si>
  <si>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</si>
  <si>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</si>
  <si>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</si>
  <si>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</si>
  <si>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</si>
  <si>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</si>
  <si>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</si>
  <si>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</si>
  <si>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</si>
  <si>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</si>
  <si>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</si>
  <si>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</si>
  <si>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</si>
  <si>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</si>
  <si>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</si>
  <si>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</si>
  <si>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</si>
  <si>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</si>
  <si>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</si>
  <si>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</si>
  <si>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</si>
  <si>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</si>
  <si>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</si>
  <si>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</si>
  <si>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</si>
  <si>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</si>
  <si>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</si>
  <si>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</si>
  <si>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</si>
  <si>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</si>
  <si>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</si>
  <si>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</si>
  <si>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</si>
  <si>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</si>
  <si>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</si>
  <si>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</si>
  <si>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</si>
  <si>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</si>
  <si>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</si>
  <si>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</si>
  <si>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</si>
  <si>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</si>
  <si>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</si>
  <si>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</si>
  <si>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</si>
  <si>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</si>
  <si>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</si>
  <si>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</si>
  <si>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</si>
  <si>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</si>
  <si>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</si>
  <si>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</si>
  <si>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</si>
  <si>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</si>
  <si>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</si>
  <si>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</si>
  <si>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</si>
  <si>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</si>
  <si>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</si>
  <si>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</si>
  <si>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</si>
  <si>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</si>
  <si>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</si>
  <si>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</si>
  <si>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</si>
  <si>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</si>
  <si>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</si>
  <si>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</si>
  <si>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</si>
  <si>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</si>
  <si>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</si>
  <si>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</si>
  <si>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</si>
  <si>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</si>
  <si>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</si>
  <si>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</si>
  <si>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</si>
  <si>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</si>
  <si>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</si>
  <si>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</si>
  <si>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</si>
  <si>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</si>
  <si>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</si>
  <si>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</si>
  <si>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</si>
  <si>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</si>
  <si>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</si>
  <si>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</si>
  <si>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</si>
  <si>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</si>
  <si>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</si>
  <si>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</si>
  <si>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</si>
  <si>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</si>
  <si>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</si>
  <si>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</si>
  <si>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</si>
  <si>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</si>
  <si>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</si>
  <si>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</si>
  <si>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</si>
  <si>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</si>
  <si>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</si>
  <si>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</si>
  <si>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</si>
  <si>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</si>
  <si>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</si>
  <si>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</si>
  <si>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</si>
  <si>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</si>
  <si>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</si>
  <si>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</si>
  <si>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</si>
  <si>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</si>
  <si>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</si>
  <si>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</si>
  <si>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</si>
  <si>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</si>
  <si>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</si>
  <si>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</si>
  <si>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</si>
  <si>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</si>
  <si>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</si>
  <si>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</si>
  <si>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</si>
  <si>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</si>
  <si>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</si>
  <si>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</si>
  <si>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</si>
  <si>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</si>
  <si>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</si>
  <si>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</si>
  <si>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</si>
  <si>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</si>
  <si>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</si>
  <si>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</si>
  <si>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</si>
  <si>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</si>
  <si>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</si>
  <si>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</si>
  <si>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</si>
  <si>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</si>
  <si>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</si>
  <si>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</si>
  <si>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</si>
  <si>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</si>
  <si>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</si>
  <si>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</si>
  <si>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</si>
  <si>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</si>
  <si>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</si>
  <si>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</si>
  <si>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</si>
  <si>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</si>
  <si>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</si>
  <si>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</si>
  <si>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</si>
  <si>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</si>
  <si>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</si>
  <si>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</si>
  <si>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</si>
  <si>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</si>
  <si>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</si>
  <si>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</si>
  <si>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</si>
  <si>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</si>
  <si>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</si>
  <si>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</si>
  <si>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</si>
  <si>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</si>
  <si>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</si>
  <si>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</si>
  <si>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</si>
  <si>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</si>
  <si>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</si>
  <si>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</si>
  <si>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</si>
  <si>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</si>
  <si>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</si>
  <si>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</si>
  <si>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</si>
  <si>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</si>
  <si>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</si>
  <si>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</si>
  <si>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</si>
  <si>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</si>
  <si>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</si>
  <si>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</si>
  <si>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</si>
  <si>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</si>
  <si>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</si>
  <si>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</si>
  <si>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</si>
  <si>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</si>
  <si>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</si>
  <si>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</si>
  <si>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</si>
  <si>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</si>
  <si>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</si>
  <si>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</si>
  <si>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</si>
  <si>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</si>
  <si>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</si>
  <si>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</si>
  <si>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</si>
  <si>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</si>
  <si>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</si>
  <si>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</si>
  <si>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</si>
  <si>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</si>
  <si>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</si>
  <si>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</si>
  <si>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</si>
  <si>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</si>
  <si>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</si>
  <si>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</si>
  <si>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</si>
  <si>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</si>
  <si>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</si>
  <si>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</si>
  <si>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</si>
  <si>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</si>
  <si>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</si>
  <si>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</si>
  <si>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</si>
  <si>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</si>
  <si>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</si>
  <si>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</si>
  <si>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</si>
  <si>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</si>
  <si>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</si>
  <si>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</si>
  <si>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</si>
  <si>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</si>
  <si>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</si>
  <si>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</si>
  <si>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</si>
  <si>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</si>
  <si>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</si>
  <si>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</si>
  <si>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</si>
  <si>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</si>
  <si>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</si>
  <si>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</si>
  <si>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</si>
  <si>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</si>
  <si>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</si>
  <si>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</si>
  <si>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</si>
  <si>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</si>
  <si>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</si>
  <si>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</si>
  <si>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</si>
  <si>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</si>
  <si>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</si>
  <si>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</si>
  <si>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</si>
  <si>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</si>
  <si>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</si>
  <si>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</si>
  <si>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</si>
  <si>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</si>
  <si>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</si>
  <si>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</si>
  <si>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</si>
  <si>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</si>
  <si>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</si>
  <si>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</si>
  <si>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</si>
  <si>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</si>
  <si>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</si>
  <si>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</si>
  <si>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</si>
  <si>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</si>
  <si>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</si>
  <si>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</si>
  <si>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</si>
  <si>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</si>
  <si>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</si>
  <si>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</si>
  <si>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</si>
  <si>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</si>
  <si>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</si>
  <si>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</si>
  <si>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</si>
  <si>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</si>
  <si>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</si>
  <si>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</si>
  <si>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</si>
  <si>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</si>
  <si>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</si>
  <si>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</si>
  <si>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</si>
  <si>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</si>
  <si>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</si>
  <si>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</si>
  <si>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</si>
  <si>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</si>
  <si>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</si>
  <si>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</si>
  <si>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</si>
  <si>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</si>
  <si>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</si>
  <si>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</si>
  <si>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</si>
  <si>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</si>
  <si>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</si>
  <si>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</si>
  <si>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</si>
  <si>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</si>
  <si>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</si>
  <si>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</si>
  <si>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</si>
  <si>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</si>
  <si>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</si>
  <si>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</si>
  <si>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</si>
  <si>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</si>
  <si>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</si>
  <si>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</si>
  <si>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</si>
  <si>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</si>
  <si>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</si>
  <si>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</si>
  <si>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</si>
  <si>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</si>
  <si>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</si>
  <si>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</si>
  <si>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</si>
  <si>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</si>
  <si>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</si>
  <si>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</si>
  <si>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</si>
  <si>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</si>
  <si>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</si>
  <si>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</si>
  <si>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</si>
  <si>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</si>
  <si>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</si>
  <si>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</si>
  <si>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</si>
  <si>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</si>
  <si>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</si>
  <si>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</si>
  <si>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</si>
  <si>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</si>
  <si>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</si>
  <si>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</si>
  <si>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</si>
  <si>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</si>
  <si>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</si>
  <si>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</si>
  <si>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</si>
  <si>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</si>
  <si>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</si>
  <si>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</si>
  <si>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</si>
  <si>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</si>
  <si>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</si>
  <si>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</si>
  <si>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</si>
  <si>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</si>
  <si>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</si>
  <si>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</si>
  <si>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</si>
  <si>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</si>
  <si>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</si>
  <si>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</si>
  <si>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</si>
  <si>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</si>
  <si>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</si>
  <si>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</si>
  <si>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</si>
  <si>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</si>
  <si>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</si>
  <si>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</si>
  <si>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</si>
  <si>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</si>
  <si>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</si>
  <si>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</si>
  <si>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</si>
  <si>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</si>
  <si>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</si>
  <si>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</si>
  <si>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</si>
  <si>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</si>
  <si>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</si>
  <si>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</si>
  <si>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</si>
  <si>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</si>
  <si>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</si>
  <si>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</si>
  <si>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</si>
  <si>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</si>
  <si>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</si>
  <si>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</si>
  <si>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</si>
  <si>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</si>
  <si>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</si>
  <si>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</si>
  <si>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</si>
  <si>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</si>
  <si>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</si>
  <si>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</si>
  <si>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</si>
  <si>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</si>
  <si>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</si>
  <si>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</si>
  <si>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</si>
  <si>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</si>
  <si>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</si>
  <si>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</si>
  <si>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</si>
  <si>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</si>
  <si>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</si>
  <si>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</si>
  <si>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</si>
  <si>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</si>
  <si>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</si>
  <si>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</si>
  <si>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</si>
  <si>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</si>
  <si>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</si>
  <si>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</si>
  <si>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</si>
  <si>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</si>
  <si>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</si>
  <si>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</si>
  <si>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</si>
  <si>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</si>
  <si>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</si>
  <si>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</si>
  <si>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</si>
  <si>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</si>
  <si>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</si>
  <si>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</si>
  <si>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</si>
  <si>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</si>
  <si>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</si>
  <si>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</si>
  <si>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</si>
  <si>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</si>
  <si>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</si>
  <si>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</si>
  <si>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</si>
  <si>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</si>
  <si>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</si>
  <si>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</si>
  <si>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</si>
  <si>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</si>
  <si>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</si>
  <si>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</si>
  <si>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</si>
  <si>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</si>
  <si>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</si>
  <si>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</si>
  <si>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</si>
  <si>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</si>
  <si>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</si>
  <si>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</si>
  <si>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</si>
  <si>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</si>
  <si>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</si>
  <si>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</si>
  <si>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</si>
  <si>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</si>
  <si>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</si>
  <si>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</si>
  <si>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</si>
  <si>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</si>
  <si>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</si>
  <si>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</si>
  <si>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</si>
  <si>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</si>
  <si>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</si>
  <si>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</si>
  <si>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</si>
  <si>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</si>
  <si>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</si>
  <si>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</si>
  <si>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</si>
  <si>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</si>
  <si>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</si>
  <si>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</si>
  <si>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</si>
  <si>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</si>
  <si>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</si>
  <si>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</si>
  <si>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</si>
  <si>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</si>
  <si>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</si>
  <si>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</si>
  <si>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</si>
  <si>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</si>
  <si>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</si>
  <si>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</si>
  <si>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</si>
  <si>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</si>
  <si>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</si>
  <si>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</si>
  <si>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</si>
  <si>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</si>
  <si>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</si>
  <si>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</si>
  <si>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</si>
  <si>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</si>
  <si>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</si>
  <si>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</si>
  <si>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</si>
  <si>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</si>
  <si>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</si>
  <si>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</si>
  <si>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</si>
  <si>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</si>
  <si>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</si>
  <si>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</si>
  <si>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</si>
  <si>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</si>
  <si>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</si>
  <si>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</si>
  <si>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</si>
  <si>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</si>
  <si>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</si>
  <si>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</si>
  <si>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</si>
  <si>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</si>
  <si>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</si>
  <si>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</si>
  <si>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</si>
  <si>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</si>
  <si>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</si>
  <si>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</si>
  <si>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</si>
  <si>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</si>
  <si>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</si>
  <si>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</si>
  <si>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</si>
  <si>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</si>
  <si>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</si>
  <si>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</si>
  <si>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</si>
  <si>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</si>
  <si>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</si>
  <si>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</si>
  <si>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</si>
  <si>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</si>
  <si>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</si>
  <si>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</si>
  <si>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</si>
  <si>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</si>
  <si>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</si>
  <si>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</si>
  <si>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</si>
  <si>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</si>
  <si>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</si>
  <si>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</si>
  <si>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</si>
  <si>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</si>
  <si>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</si>
  <si>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</si>
  <si>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</si>
  <si>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</si>
  <si>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</si>
  <si>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</si>
  <si>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</si>
  <si>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</si>
  <si>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</si>
  <si>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</si>
  <si>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</si>
  <si>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</si>
  <si>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</si>
  <si>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</si>
  <si>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</si>
  <si>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</si>
  <si>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</si>
  <si>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</si>
  <si>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</si>
  <si>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</si>
  <si>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</si>
  <si>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</si>
  <si>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</si>
  <si>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</si>
  <si>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</si>
  <si>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</si>
  <si>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</si>
  <si>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</si>
  <si>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</si>
  <si>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</si>
  <si>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</si>
  <si>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</si>
  <si>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</si>
  <si>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</si>
  <si>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</si>
  <si>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</si>
  <si>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</si>
  <si>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</si>
  <si>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</si>
  <si>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</si>
  <si>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</si>
  <si>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</si>
  <si>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</si>
  <si>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</si>
  <si>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</si>
  <si>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</si>
  <si>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</si>
  <si>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</si>
  <si>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</si>
  <si>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</si>
  <si>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</si>
  <si>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</si>
  <si>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</si>
  <si>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</si>
  <si>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</si>
  <si>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</si>
  <si>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</si>
  <si>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</si>
  <si>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</si>
  <si>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</si>
  <si>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</si>
  <si>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</si>
  <si>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</si>
  <si>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</si>
  <si>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</si>
  <si>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</si>
  <si>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</si>
  <si>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</si>
  <si>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</si>
  <si>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</si>
  <si>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</si>
  <si>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</si>
  <si>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</si>
  <si>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</si>
  <si>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</si>
  <si>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</si>
  <si>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</si>
  <si>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</si>
  <si>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</si>
  <si>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</si>
  <si>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</si>
  <si>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</si>
  <si>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</si>
  <si>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</si>
  <si>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</si>
  <si>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</si>
  <si>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</si>
  <si>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</si>
  <si>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</si>
  <si>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</si>
  <si>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</si>
  <si>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</si>
  <si>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</si>
  <si>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</si>
  <si>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</si>
  <si>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</si>
  <si>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</si>
  <si>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</si>
  <si>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</si>
  <si>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</si>
  <si>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</si>
  <si>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</si>
  <si>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</si>
  <si>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</si>
  <si>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</si>
  <si>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</si>
  <si>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</si>
  <si>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</si>
  <si>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</si>
  <si>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</si>
  <si>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</si>
  <si>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</si>
  <si>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</si>
  <si>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</si>
  <si>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</si>
  <si>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</si>
  <si>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</si>
  <si>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</si>
  <si>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</si>
  <si>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</si>
  <si>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</si>
  <si>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</si>
  <si>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</si>
  <si>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</si>
  <si>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</si>
  <si>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</si>
  <si>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</si>
  <si>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</si>
  <si>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</si>
  <si>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</si>
  <si>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</si>
  <si>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</si>
  <si>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</si>
  <si>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</si>
  <si>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</si>
  <si>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</si>
  <si>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</si>
  <si>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</si>
  <si>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</si>
  <si>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</si>
  <si>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</si>
  <si>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</si>
  <si>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</si>
  <si>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</si>
  <si>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</si>
  <si>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</si>
  <si>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</si>
  <si>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</si>
  <si>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</si>
  <si>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</si>
  <si>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</si>
  <si>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</si>
  <si>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</si>
  <si>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</si>
  <si>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</si>
  <si>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</si>
  <si>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</si>
  <si>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</si>
  <si>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</si>
  <si>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</si>
  <si>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</si>
  <si>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</si>
  <si>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</si>
  <si>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</si>
  <si>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</si>
  <si>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</si>
  <si>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</si>
  <si>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</si>
  <si>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</si>
  <si>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</si>
  <si>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</si>
  <si>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</si>
  <si>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</si>
  <si>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</si>
  <si>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</si>
  <si>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</si>
  <si>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</si>
  <si>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</si>
  <si>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</si>
  <si>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</si>
  <si>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</si>
  <si>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</si>
  <si>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</si>
  <si>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</si>
  <si>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</si>
  <si>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</si>
  <si>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</si>
  <si>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</si>
  <si>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</si>
  <si>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</si>
  <si>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</si>
  <si>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</si>
  <si>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</si>
  <si>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</si>
  <si>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</si>
  <si>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</si>
  <si>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</si>
  <si>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</si>
  <si>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</si>
  <si>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</si>
  <si>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</si>
  <si>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</si>
  <si>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</si>
  <si>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</si>
  <si>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</si>
  <si>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</si>
  <si>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</si>
  <si>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</si>
  <si>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</si>
  <si>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</si>
  <si>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</si>
  <si>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</si>
  <si>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</si>
  <si>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</si>
  <si>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</si>
  <si>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</si>
  <si>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</si>
  <si>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</si>
  <si>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</si>
  <si>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</si>
  <si>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</si>
  <si>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</si>
  <si>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</si>
  <si>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</si>
  <si>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</si>
  <si>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</si>
  <si>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</si>
  <si>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</si>
  <si>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</si>
  <si>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</si>
  <si>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</si>
  <si>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</si>
  <si>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</si>
  <si>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</si>
  <si>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</si>
  <si>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</si>
  <si>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</si>
  <si>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</si>
  <si>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</si>
  <si>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</si>
  <si>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</si>
  <si>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</si>
  <si>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</si>
  <si>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</si>
  <si>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</si>
  <si>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</si>
  <si>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</si>
  <si>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</si>
  <si>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</si>
  <si>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</si>
  <si>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</si>
  <si>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</si>
  <si>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</si>
  <si>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</si>
  <si>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</si>
  <si>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</si>
  <si>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</si>
  <si>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</si>
  <si>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</si>
  <si>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</si>
  <si>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</si>
  <si>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</si>
  <si>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</si>
  <si>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</si>
  <si>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</si>
  <si>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</si>
  <si>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</si>
  <si>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</si>
  <si>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</si>
  <si>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</si>
  <si>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</si>
  <si>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</si>
  <si>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</si>
  <si>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</si>
  <si>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</si>
  <si>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</si>
  <si>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</si>
  <si>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</si>
  <si>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</si>
  <si>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</si>
  <si>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</si>
  <si>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</si>
  <si>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</si>
  <si>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</si>
  <si>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</si>
  <si>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</si>
  <si>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</si>
  <si>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</si>
  <si>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</si>
  <si>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</si>
  <si>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</si>
  <si>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</si>
  <si>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</si>
  <si>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</si>
  <si>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</si>
  <si>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</si>
  <si>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</si>
  <si>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</si>
  <si>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</si>
  <si>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</si>
  <si>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</si>
  <si>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</si>
  <si>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</si>
  <si>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</si>
  <si>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</si>
  <si>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</si>
  <si>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</si>
  <si>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</si>
  <si>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</si>
  <si>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</si>
  <si>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</si>
  <si>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</si>
  <si>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</si>
  <si>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</si>
  <si>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</si>
  <si>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</si>
  <si>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</si>
  <si>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</si>
  <si>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</si>
  <si>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</si>
  <si>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</si>
  <si>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</si>
  <si>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</si>
  <si>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</si>
  <si>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</si>
  <si>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</si>
  <si>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</si>
  <si>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</si>
  <si>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</si>
  <si>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</si>
  <si>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</si>
  <si>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</si>
  <si>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</si>
  <si>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</si>
  <si>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</si>
  <si>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</si>
  <si>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</si>
  <si>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</si>
  <si>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</si>
  <si>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</si>
  <si>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</si>
  <si>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</si>
  <si>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</si>
  <si>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</si>
  <si>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</si>
  <si>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</si>
  <si>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</si>
  <si>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</si>
  <si>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</si>
  <si>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</si>
  <si>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</si>
  <si>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</si>
  <si>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</si>
  <si>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</si>
  <si>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</si>
  <si>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</si>
  <si>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</si>
  <si>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</si>
  <si>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</si>
  <si>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</si>
  <si>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</si>
  <si>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</si>
  <si>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</si>
  <si>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</si>
  <si>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</si>
  <si>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</si>
  <si>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</si>
  <si>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</si>
  <si>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</si>
  <si>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</si>
  <si>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</si>
  <si>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</si>
  <si>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</si>
  <si>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</si>
  <si>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</si>
  <si>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</si>
  <si>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</si>
  <si>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</si>
  <si>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</si>
  <si>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</si>
  <si>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</si>
  <si>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</si>
  <si>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</si>
  <si>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</si>
  <si>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</si>
  <si>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</si>
  <si>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</si>
  <si>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</si>
  <si>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</si>
  <si>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</si>
  <si>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</si>
  <si>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</si>
  <si>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</si>
  <si>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</si>
  <si>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</si>
  <si>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</si>
  <si>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</si>
  <si>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</si>
  <si>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</si>
  <si>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</si>
  <si>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</si>
  <si>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</si>
  <si>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</si>
  <si>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</si>
  <si>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</si>
  <si>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</si>
  <si>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</si>
  <si>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</si>
  <si>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</si>
  <si>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</si>
  <si>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</si>
  <si>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</si>
  <si>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</si>
  <si>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</si>
  <si>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</si>
  <si>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</si>
  <si>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</si>
  <si>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</si>
  <si>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</si>
  <si>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</si>
  <si>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</si>
  <si>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</si>
  <si>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</si>
  <si>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</si>
  <si>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</si>
  <si>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</si>
  <si>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</si>
  <si>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</si>
  <si>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</si>
  <si>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</si>
  <si>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</si>
  <si>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</si>
  <si>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</si>
  <si>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</si>
  <si>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</si>
  <si>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</si>
  <si>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</si>
  <si>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</si>
  <si>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</si>
  <si>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</si>
  <si>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</si>
  <si>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</si>
  <si>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</si>
  <si>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</si>
  <si>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</si>
  <si>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</si>
  <si>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</si>
  <si>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</si>
  <si>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</si>
  <si>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</si>
  <si>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</si>
  <si>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</si>
  <si>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</si>
  <si>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</si>
  <si>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</si>
  <si>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</si>
  <si>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</si>
  <si>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</si>
  <si>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</si>
  <si>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</si>
  <si>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</si>
  <si>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</si>
  <si>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</si>
  <si>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</si>
  <si>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</si>
  <si>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</si>
  <si>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</si>
  <si>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</si>
  <si>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</si>
  <si>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</si>
  <si>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</si>
  <si>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</si>
  <si>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</si>
  <si>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</si>
  <si>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</si>
  <si>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</si>
  <si>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</si>
  <si>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</si>
  <si>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</si>
  <si>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</si>
  <si>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</si>
  <si>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</si>
  <si>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</si>
  <si>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</si>
  <si>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</si>
  <si>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</si>
  <si>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</si>
  <si>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</si>
  <si>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</si>
  <si>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</si>
  <si>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</si>
  <si>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</si>
  <si>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</si>
  <si>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</si>
  <si>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</si>
  <si>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</si>
  <si>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</si>
  <si>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</si>
  <si>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</si>
  <si>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</si>
  <si>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</si>
  <si>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</si>
  <si>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</si>
  <si>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</si>
  <si>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</si>
  <si>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</si>
  <si>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</si>
  <si>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</si>
  <si>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</si>
  <si>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</si>
  <si>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</si>
  <si>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</si>
  <si>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</si>
  <si>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</si>
  <si>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</si>
  <si>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</si>
  <si>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</si>
  <si>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</si>
  <si>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</si>
  <si>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</si>
  <si>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</si>
  <si>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</si>
  <si>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</si>
  <si>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</si>
  <si>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</si>
  <si>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</si>
  <si>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</si>
  <si>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</si>
  <si>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</si>
  <si>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</si>
  <si>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</si>
  <si>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</si>
  <si>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</si>
  <si>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</si>
  <si>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</si>
  <si>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</si>
  <si>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</si>
  <si>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</si>
  <si>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</si>
  <si>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</si>
  <si>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</si>
  <si>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</si>
  <si>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</si>
  <si>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</si>
  <si>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</si>
  <si>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</si>
  <si>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</si>
  <si>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</si>
  <si>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</si>
  <si>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</si>
  <si>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</si>
  <si>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</si>
  <si>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</si>
  <si>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</si>
  <si>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</si>
  <si>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</si>
  <si>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</si>
  <si>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</si>
  <si>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</si>
  <si>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</si>
  <si>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</si>
  <si>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</si>
  <si>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</si>
  <si>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</si>
  <si>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</si>
  <si>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</si>
  <si>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</si>
  <si>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</si>
  <si>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</si>
  <si>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</si>
  <si>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</si>
  <si>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</si>
  <si>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</si>
  <si>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</si>
  <si>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</si>
  <si>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</si>
  <si>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</si>
  <si>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</si>
  <si>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</si>
  <si>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</si>
  <si>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</si>
  <si>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</si>
  <si>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</si>
  <si>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</si>
  <si>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</si>
  <si>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</si>
  <si>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</si>
  <si>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</si>
  <si>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</si>
  <si>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</si>
  <si>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</si>
  <si>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</si>
  <si>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</si>
  <si>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</si>
  <si>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</si>
  <si>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</si>
  <si>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</si>
  <si>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</si>
  <si>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</si>
  <si>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</si>
  <si>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</si>
  <si>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</si>
  <si>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</si>
  <si>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</si>
  <si>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</si>
  <si>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</si>
  <si>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</si>
  <si>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</si>
  <si>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</si>
  <si>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</si>
  <si>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</si>
  <si>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</si>
  <si>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</si>
  <si>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</si>
  <si>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</si>
  <si>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</si>
  <si>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</si>
  <si>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</si>
  <si>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</si>
  <si>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</si>
  <si>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</si>
  <si>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</si>
  <si>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</si>
  <si>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</si>
  <si>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</si>
  <si>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</si>
  <si>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</si>
  <si>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</si>
  <si>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</si>
  <si>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</si>
  <si>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</si>
  <si>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</si>
  <si>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</si>
  <si>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</si>
  <si>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</si>
  <si>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</si>
  <si>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</si>
  <si>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</si>
  <si>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</si>
  <si>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</si>
  <si>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</si>
  <si>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</si>
  <si>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</si>
  <si>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</si>
  <si>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</si>
  <si>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</si>
  <si>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</si>
  <si>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</si>
  <si>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</si>
  <si>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</si>
  <si>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</si>
  <si>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</si>
  <si>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</si>
  <si>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</si>
  <si>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</si>
  <si>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</si>
  <si>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</si>
  <si>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</si>
  <si>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</si>
  <si>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</si>
  <si>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</si>
  <si>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</si>
  <si>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</si>
  <si>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</si>
  <si>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</si>
  <si>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</si>
  <si>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</si>
  <si>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</si>
  <si>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</si>
  <si>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</si>
  <si>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</si>
  <si>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</si>
  <si>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</si>
  <si>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</si>
  <si>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</si>
  <si>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</si>
  <si>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</si>
  <si>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</si>
  <si>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</si>
  <si>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</si>
  <si>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</si>
  <si>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</si>
  <si>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</si>
  <si>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</si>
  <si>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</si>
  <si>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</si>
  <si>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</si>
  <si>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</si>
  <si>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</si>
  <si>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</si>
  <si>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</si>
  <si>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</si>
  <si>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</si>
  <si>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</si>
  <si>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</si>
  <si>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</si>
  <si>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</si>
  <si>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</si>
  <si>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</si>
  <si>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</si>
  <si>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</si>
  <si>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</si>
  <si>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</si>
  <si>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</si>
  <si>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</si>
  <si>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</si>
  <si>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</si>
  <si>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</si>
  <si>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</si>
  <si>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</si>
  <si>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</si>
  <si>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</si>
  <si>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</si>
  <si>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</si>
  <si>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</si>
  <si>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</si>
  <si>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</si>
  <si>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</si>
  <si>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</si>
  <si>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</si>
  <si>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</si>
  <si>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</si>
  <si>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</si>
  <si>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</si>
  <si>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</si>
  <si>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</si>
  <si>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</si>
  <si>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</si>
  <si>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</si>
  <si>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</si>
  <si>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</si>
  <si>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</si>
  <si>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</si>
  <si>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</si>
  <si>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</si>
  <si>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</si>
  <si>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</si>
  <si>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</si>
  <si>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</si>
  <si>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</si>
  <si>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</si>
  <si>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</si>
  <si>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</si>
  <si>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</si>
  <si>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</si>
  <si>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</si>
  <si>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</si>
  <si>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</si>
  <si>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</si>
  <si>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</si>
  <si>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</si>
  <si>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</si>
  <si>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</si>
  <si>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</si>
  <si>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</si>
  <si>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</si>
  <si>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</si>
  <si>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</si>
  <si>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</si>
  <si>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</si>
  <si>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</si>
  <si>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</si>
  <si>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</si>
  <si>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</si>
  <si>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</si>
  <si>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</si>
  <si>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</si>
  <si>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</si>
  <si>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</si>
  <si>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</si>
  <si>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</si>
  <si>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</si>
  <si>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</si>
  <si>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</si>
  <si>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</si>
  <si>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</si>
  <si>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</si>
  <si>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</si>
  <si>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</si>
  <si>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</si>
  <si>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</si>
  <si>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</si>
  <si>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</si>
  <si>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</si>
  <si>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</si>
  <si>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</si>
  <si>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</si>
  <si>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</si>
  <si>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</si>
  <si>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</si>
  <si>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</si>
  <si>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</si>
  <si>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</si>
  <si>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</si>
  <si>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</si>
  <si>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</si>
  <si>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</si>
  <si>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</si>
  <si>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</si>
  <si>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</si>
  <si>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</si>
  <si>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</si>
  <si>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</si>
  <si>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</si>
  <si>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</si>
  <si>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</si>
  <si>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</si>
  <si>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</si>
  <si>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</si>
  <si>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</si>
  <si>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</si>
  <si>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</si>
  <si>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</si>
  <si>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</si>
  <si>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</si>
  <si>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</si>
  <si>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</si>
  <si>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</si>
  <si>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</si>
  <si>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</si>
  <si>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</si>
  <si>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</si>
  <si>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</si>
  <si>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</si>
  <si>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</si>
  <si>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</si>
  <si>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</si>
  <si>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</si>
  <si>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</si>
  <si>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</si>
  <si>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</si>
  <si>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</si>
  <si>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</si>
  <si>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</si>
  <si>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</si>
  <si>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</si>
  <si>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</si>
  <si>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</si>
  <si>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</si>
  <si>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</si>
  <si>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</si>
  <si>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</si>
  <si>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</si>
  <si>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</si>
  <si>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</si>
  <si>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</si>
  <si>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</si>
  <si>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</si>
  <si>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</si>
  <si>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</si>
  <si>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</si>
  <si>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</si>
  <si>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</si>
  <si>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</si>
  <si>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</si>
  <si>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</si>
  <si>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</si>
  <si>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</si>
  <si>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</si>
  <si>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</si>
  <si>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</si>
  <si>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</si>
  <si>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</si>
  <si>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</si>
  <si>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</si>
  <si>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</si>
  <si>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</si>
  <si>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</si>
  <si>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</si>
  <si>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</si>
  <si>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</si>
  <si>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</si>
  <si>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</si>
  <si>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</si>
  <si>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</si>
  <si>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</si>
  <si>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</si>
  <si>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</si>
  <si>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</si>
  <si>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</si>
  <si>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</si>
  <si>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</si>
  <si>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</si>
  <si>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</si>
  <si>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</si>
  <si>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</si>
  <si>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</si>
  <si>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</si>
  <si>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</si>
  <si>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</si>
  <si>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</si>
  <si>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</si>
  <si>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</si>
  <si>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</si>
  <si>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</si>
  <si>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</si>
  <si>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</si>
  <si>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</si>
  <si>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</si>
  <si>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</si>
  <si>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</si>
  <si>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</si>
  <si>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</si>
  <si>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</si>
  <si>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</si>
  <si>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</si>
  <si>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</si>
  <si>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</si>
  <si>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</si>
  <si>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</si>
  <si>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</si>
  <si>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</si>
  <si>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</si>
  <si>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</si>
  <si>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</si>
  <si>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</si>
  <si>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</si>
  <si>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</si>
  <si>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</si>
  <si>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</si>
  <si>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</si>
  <si>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</si>
  <si>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</si>
  <si>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</si>
  <si>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</si>
  <si>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</si>
  <si>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</si>
  <si>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</si>
  <si>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</si>
  <si>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</si>
  <si>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</si>
  <si>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</si>
  <si>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</si>
  <si>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</si>
  <si>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</si>
  <si>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</si>
  <si>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</si>
  <si>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</si>
  <si>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</si>
  <si>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</si>
  <si>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</si>
  <si>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</si>
  <si>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</si>
  <si>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</si>
  <si>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</si>
  <si>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</si>
  <si>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</si>
  <si>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</si>
  <si>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</si>
  <si>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</si>
  <si>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</si>
  <si>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</si>
  <si>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</si>
  <si>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</si>
  <si>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</si>
  <si>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</si>
  <si>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</si>
  <si>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</si>
  <si>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</si>
  <si>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</si>
  <si>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</si>
  <si>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</si>
  <si>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</si>
  <si>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</si>
  <si>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</si>
  <si>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</si>
  <si>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</si>
  <si>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</si>
  <si>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</si>
  <si>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</si>
  <si>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</si>
  <si>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</si>
  <si>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</si>
  <si>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</si>
  <si>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</si>
  <si>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</si>
  <si>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</si>
  <si>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</si>
  <si>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</si>
  <si>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</si>
  <si>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</si>
  <si>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</si>
  <si>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</si>
  <si>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</si>
  <si>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</si>
  <si>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</si>
  <si>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</si>
  <si>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</si>
  <si>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</si>
  <si>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</si>
  <si>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</si>
  <si>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</si>
  <si>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</si>
  <si>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</si>
  <si>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</si>
  <si>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</si>
  <si>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</si>
  <si>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</si>
  <si>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</si>
  <si>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</si>
  <si>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</si>
  <si>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</si>
  <si>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</si>
  <si>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</si>
  <si>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</si>
  <si>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</si>
  <si>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</si>
  <si>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</si>
  <si>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</si>
  <si>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</si>
  <si>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</si>
  <si>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</si>
  <si>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</si>
  <si>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</si>
  <si>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</si>
  <si>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</si>
  <si>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</si>
  <si>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</si>
  <si>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</si>
  <si>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</si>
  <si>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</si>
  <si>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</si>
  <si>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</si>
  <si>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</si>
  <si>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</si>
  <si>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</si>
  <si>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</si>
  <si>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</si>
  <si>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</si>
  <si>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</si>
  <si>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</si>
  <si>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</si>
  <si>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</si>
  <si>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</si>
  <si>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</si>
  <si>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</si>
  <si>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</si>
  <si>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</si>
  <si>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</si>
  <si>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</si>
  <si>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</si>
  <si>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</si>
  <si>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</si>
  <si>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</si>
  <si>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</si>
  <si>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</si>
  <si>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</si>
  <si>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</si>
  <si>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</si>
  <si>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</si>
  <si>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</si>
  <si>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</si>
  <si>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</si>
  <si>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</si>
  <si>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</si>
  <si>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</si>
  <si>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</si>
  <si>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</si>
  <si>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</si>
  <si>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</si>
  <si>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</si>
  <si>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</si>
  <si>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</si>
  <si>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</si>
  <si>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</si>
  <si>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</si>
  <si>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</si>
  <si>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</si>
  <si>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</si>
  <si>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</si>
  <si>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</si>
  <si>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</si>
  <si>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</si>
  <si>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</si>
  <si>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</si>
  <si>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</si>
  <si>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</si>
  <si>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</si>
  <si>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</si>
  <si>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</si>
  <si>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</si>
  <si>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</si>
  <si>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</si>
  <si>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</si>
  <si>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</si>
  <si>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</si>
  <si>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</si>
  <si>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</si>
  <si>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</si>
  <si>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</si>
  <si>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</si>
  <si>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</si>
  <si>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</si>
  <si>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</si>
  <si>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</si>
  <si>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</si>
  <si>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</si>
  <si>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</si>
  <si>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</si>
  <si>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</si>
  <si>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</si>
  <si>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</si>
  <si>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</si>
  <si>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</si>
  <si>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</si>
  <si>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</si>
  <si>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</si>
  <si>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</si>
  <si>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</si>
  <si>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</si>
  <si>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</si>
  <si>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</si>
  <si>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</si>
  <si>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</si>
  <si>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</si>
  <si>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</si>
  <si>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</si>
  <si>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</si>
  <si>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</si>
  <si>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</si>
  <si>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</si>
  <si>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</si>
  <si>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</si>
  <si>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</si>
  <si>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</si>
  <si>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</si>
  <si>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</si>
  <si>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</si>
  <si>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</si>
  <si>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</si>
  <si>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</si>
  <si>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</si>
  <si>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</si>
  <si>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</si>
  <si>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</si>
  <si>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</si>
  <si>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</si>
  <si>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</si>
  <si>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</si>
  <si>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</si>
  <si>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</si>
  <si>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</si>
  <si>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</si>
  <si>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</si>
  <si>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</si>
  <si>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</si>
  <si>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</si>
  <si>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</si>
  <si>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</si>
  <si>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</si>
  <si>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</si>
  <si>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</si>
  <si>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</si>
  <si>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</si>
  <si>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</si>
  <si>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</si>
  <si>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</si>
  <si>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</si>
  <si>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</si>
  <si>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</si>
  <si>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</si>
  <si>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</si>
  <si>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</si>
  <si>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</si>
  <si>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</si>
  <si>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</si>
  <si>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</si>
  <si>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</si>
  <si>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</si>
  <si>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</si>
  <si>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</si>
  <si>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</si>
  <si>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</si>
  <si>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</si>
  <si>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</si>
  <si>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</si>
  <si>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</si>
  <si>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</si>
  <si>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</si>
  <si>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</si>
  <si>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</si>
  <si>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</si>
  <si>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</si>
  <si>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</si>
  <si>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</si>
  <si>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</si>
  <si>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</si>
  <si>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</si>
  <si>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</si>
  <si>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</si>
  <si>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</si>
  <si>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</si>
  <si>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</si>
  <si>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</si>
  <si>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</si>
  <si>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</si>
  <si>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</si>
  <si>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</si>
  <si>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</si>
  <si>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</si>
  <si>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</si>
  <si>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</si>
  <si>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</si>
  <si>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</si>
  <si>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</si>
  <si>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</si>
  <si>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</si>
  <si>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</si>
  <si>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</si>
  <si>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</si>
  <si>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</si>
  <si>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</si>
  <si>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</si>
  <si>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</si>
  <si>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</si>
  <si>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</si>
  <si>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</si>
  <si>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</si>
  <si>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</si>
  <si>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</si>
  <si>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</si>
  <si>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</si>
  <si>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</si>
  <si>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</si>
  <si>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</si>
  <si>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</si>
  <si>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</si>
  <si>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</si>
  <si>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</si>
  <si>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</si>
  <si>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</si>
  <si>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</si>
  <si>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</si>
  <si>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</si>
  <si>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</si>
  <si>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</si>
  <si>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</si>
  <si>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</si>
  <si>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</si>
  <si>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</si>
  <si>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</si>
  <si>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</si>
  <si>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</si>
  <si>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</si>
  <si>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</si>
  <si>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</si>
  <si>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</si>
  <si>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</si>
  <si>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</si>
  <si>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</si>
  <si>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</si>
  <si>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</si>
  <si>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</si>
  <si>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</si>
  <si>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</si>
  <si>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</si>
  <si>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</si>
  <si>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</si>
  <si>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</si>
  <si>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</si>
  <si>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</si>
  <si>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</si>
  <si>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</si>
  <si>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</si>
  <si>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</si>
  <si>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</si>
  <si>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</si>
  <si>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</si>
  <si>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</si>
  <si>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</si>
  <si>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</si>
  <si>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</si>
  <si>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</si>
  <si>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</si>
  <si>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</si>
  <si>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</si>
  <si>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</si>
  <si>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</si>
  <si>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</si>
  <si>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</si>
  <si>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</si>
  <si>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</si>
  <si>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</si>
  <si>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</si>
  <si>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</si>
  <si>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</si>
  <si>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</si>
  <si>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</si>
  <si>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</si>
  <si>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</si>
  <si>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</si>
  <si>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</si>
  <si>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</si>
  <si>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</si>
  <si>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</si>
  <si>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</si>
  <si>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</si>
  <si>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</si>
  <si>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</si>
  <si>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</si>
  <si>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</si>
  <si>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</si>
  <si>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</si>
  <si>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</si>
  <si>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</si>
  <si>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</si>
  <si>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</si>
  <si>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</si>
  <si>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</si>
  <si>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</si>
  <si>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</si>
  <si>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</si>
  <si>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</si>
  <si>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</si>
  <si>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</si>
  <si>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</si>
  <si>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</si>
  <si>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</si>
  <si>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</si>
  <si>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</si>
  <si>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</si>
  <si>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</si>
  <si>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</si>
  <si>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</si>
  <si>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</si>
  <si>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</si>
  <si>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</si>
  <si>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</si>
  <si>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</si>
  <si>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</si>
  <si>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</si>
  <si>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</si>
  <si>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</si>
  <si>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</si>
  <si>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</si>
  <si>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</si>
  <si>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</si>
  <si>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</si>
  <si>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</si>
  <si>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</si>
  <si>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</si>
  <si>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</si>
  <si>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</si>
  <si>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</si>
  <si>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</si>
  <si>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</si>
  <si>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</si>
  <si>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</si>
  <si>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</si>
  <si>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</si>
  <si>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</si>
  <si>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</si>
  <si>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</si>
  <si>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</si>
  <si>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</si>
  <si>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</si>
  <si>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</si>
  <si>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</si>
  <si>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</si>
  <si>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</si>
  <si>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</si>
  <si>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</si>
  <si>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</si>
  <si>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</si>
  <si>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</si>
  <si>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</si>
  <si>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</si>
  <si>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</si>
  <si>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</si>
  <si>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</si>
  <si>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</si>
  <si>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</si>
  <si>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</si>
  <si>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</si>
  <si>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</si>
  <si>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</si>
  <si>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</si>
  <si>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</si>
  <si>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</si>
  <si>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</si>
  <si>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</si>
  <si>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</si>
  <si>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</si>
  <si>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</si>
  <si>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</si>
  <si>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</si>
  <si>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</si>
  <si>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</si>
  <si>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</si>
  <si>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</si>
  <si>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</si>
  <si>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</si>
  <si>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</si>
  <si>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</si>
  <si>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</si>
  <si>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</si>
  <si>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</si>
  <si>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</si>
  <si>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</si>
  <si>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</si>
  <si>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</si>
  <si>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</si>
  <si>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</si>
  <si>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</si>
  <si>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</si>
  <si>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</si>
  <si>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</si>
  <si>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</si>
  <si>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</si>
  <si>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</si>
  <si>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</si>
  <si>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</si>
  <si>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</si>
  <si>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</si>
  <si>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</si>
  <si>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</si>
  <si>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</si>
  <si>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</si>
  <si>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</si>
  <si>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</si>
  <si>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</si>
  <si>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</si>
  <si>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</si>
  <si>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</si>
  <si>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</si>
  <si>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</si>
  <si>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</si>
  <si>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</si>
  <si>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</si>
  <si>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</si>
  <si>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</si>
  <si>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</si>
  <si>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</si>
  <si>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</si>
  <si>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</si>
  <si>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</si>
  <si>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</si>
  <si>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</si>
  <si>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</si>
  <si>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</si>
  <si>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</si>
  <si>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</si>
  <si>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</si>
  <si>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</si>
  <si>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</si>
  <si>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</si>
  <si>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</si>
  <si>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</si>
  <si>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</si>
  <si>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</si>
  <si>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</si>
  <si>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</si>
  <si>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</si>
  <si>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</si>
  <si>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</si>
  <si>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</si>
  <si>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</si>
  <si>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</si>
  <si>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</si>
  <si>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</si>
  <si>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</si>
  <si>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</si>
  <si>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</si>
  <si>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</si>
  <si>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</si>
  <si>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</si>
  <si>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</si>
  <si>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</si>
  <si>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</si>
  <si>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</si>
  <si>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</si>
  <si>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</si>
  <si>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</si>
  <si>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</si>
  <si>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</si>
  <si>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</si>
  <si>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</si>
  <si>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</si>
  <si>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</si>
  <si>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</si>
  <si>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</si>
  <si>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</si>
  <si>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</si>
  <si>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</si>
  <si>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</si>
  <si>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</si>
  <si>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</si>
  <si>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</si>
  <si>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</si>
  <si>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</si>
  <si>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</si>
  <si>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</si>
  <si>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</si>
  <si>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</si>
  <si>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</si>
  <si>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</si>
  <si>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</si>
  <si>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</si>
  <si>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</si>
  <si>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</si>
  <si>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</si>
  <si>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</si>
  <si>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</si>
  <si>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</si>
  <si>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</si>
  <si>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</si>
  <si>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</si>
  <si>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</si>
  <si>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</si>
  <si>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</si>
  <si>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</si>
  <si>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</si>
  <si>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</si>
  <si>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</si>
  <si>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</si>
  <si>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</si>
  <si>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</si>
  <si>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</si>
  <si>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</si>
  <si>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</si>
  <si>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</si>
  <si>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</si>
  <si>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</si>
  <si>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</si>
  <si>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</si>
  <si>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</si>
  <si>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</si>
  <si>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</si>
  <si>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</si>
  <si>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</si>
  <si>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</si>
  <si>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</si>
  <si>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</si>
  <si>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</si>
  <si>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</si>
  <si>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</si>
  <si>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</si>
  <si>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</si>
  <si>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</si>
  <si>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</si>
  <si>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</si>
  <si>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</si>
  <si>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</si>
  <si>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</si>
  <si>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</si>
  <si>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</si>
  <si>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</si>
  <si>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</si>
  <si>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</si>
  <si>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</si>
  <si>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</si>
  <si>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</si>
  <si>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</si>
  <si>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</si>
  <si>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</si>
  <si>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</si>
  <si>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</si>
  <si>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</si>
  <si>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</si>
  <si>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</si>
  <si>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</si>
  <si>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</si>
  <si>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</si>
  <si>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</si>
  <si>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</si>
  <si>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</si>
  <si>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</si>
  <si>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</si>
  <si>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</si>
  <si>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</si>
  <si>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</si>
  <si>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</si>
  <si>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</si>
  <si>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</si>
  <si>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</si>
  <si>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</si>
  <si>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</si>
  <si>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</si>
  <si>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</si>
  <si>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</si>
  <si>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</si>
  <si>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</si>
  <si>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</si>
  <si>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</si>
  <si>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</si>
  <si>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</si>
  <si>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</si>
  <si>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</si>
  <si>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</si>
  <si>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</si>
  <si>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</si>
  <si>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</si>
  <si>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</si>
  <si>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</si>
  <si>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</si>
  <si>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</si>
  <si>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</si>
  <si>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</si>
  <si>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</si>
  <si>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</si>
  <si>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</si>
  <si>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</si>
  <si>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</si>
  <si>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</si>
  <si>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</si>
  <si>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</si>
  <si>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</si>
  <si>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</si>
  <si>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</si>
  <si>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</si>
  <si>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</si>
  <si>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</si>
  <si>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</si>
  <si>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</si>
  <si>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</si>
  <si>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</si>
  <si>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</si>
  <si>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</si>
  <si>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</si>
  <si>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</si>
  <si>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</si>
  <si>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</si>
  <si>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</si>
  <si>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</si>
  <si>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</si>
  <si>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</si>
  <si>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</si>
  <si>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</si>
  <si>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</si>
  <si>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</si>
  <si>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</si>
  <si>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</si>
  <si>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</si>
  <si>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</si>
  <si>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</si>
  <si>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</si>
  <si>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</si>
  <si>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</si>
  <si>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</si>
  <si>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</si>
  <si>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</si>
  <si>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</si>
  <si>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</si>
  <si>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</si>
  <si>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</si>
  <si>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</si>
  <si>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</si>
  <si>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</si>
  <si>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</si>
  <si>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</si>
  <si>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</si>
  <si>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</si>
  <si>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</si>
  <si>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</si>
  <si>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</si>
  <si>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</si>
  <si>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</si>
  <si>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</si>
  <si>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</si>
  <si>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</si>
  <si>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</si>
  <si>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</si>
  <si>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</si>
  <si>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</si>
  <si>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</si>
  <si>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</si>
  <si>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</si>
  <si>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</si>
  <si>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</si>
  <si>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</si>
  <si>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</si>
  <si>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</si>
  <si>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</si>
  <si>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</si>
  <si>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</si>
  <si>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</si>
  <si>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</si>
  <si>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</si>
  <si>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</si>
  <si>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</si>
  <si>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</si>
  <si>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</si>
  <si>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</si>
  <si>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</si>
  <si>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</si>
  <si>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</si>
  <si>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</si>
  <si>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</si>
  <si>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</si>
  <si>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</si>
  <si>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</si>
  <si>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</si>
  <si>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</si>
  <si>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</si>
  <si>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</si>
  <si>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</si>
  <si>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</si>
  <si>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</si>
  <si>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</si>
  <si>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</si>
  <si>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</si>
  <si>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</si>
  <si>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</si>
  <si>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</si>
  <si>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</si>
  <si>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</si>
  <si>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</si>
  <si>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</si>
  <si>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</si>
  <si>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</si>
  <si>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</si>
  <si>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</si>
  <si>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</si>
  <si>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</si>
  <si>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</si>
  <si>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</si>
  <si>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</si>
  <si>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</si>
  <si>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</si>
  <si>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</si>
  <si>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</si>
  <si>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</si>
  <si>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</si>
  <si>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</si>
  <si>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</si>
  <si>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</si>
  <si>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</si>
  <si>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</si>
  <si>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</si>
  <si>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</si>
  <si>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</si>
  <si>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</si>
  <si>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</si>
  <si>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</si>
  <si>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</si>
  <si>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</si>
  <si>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</si>
  <si>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</si>
  <si>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</si>
  <si>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</si>
  <si>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</si>
  <si>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</si>
  <si>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</si>
  <si>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</si>
  <si>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</si>
  <si>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</si>
  <si>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</si>
  <si>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</si>
  <si>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</si>
  <si>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</si>
  <si>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</si>
  <si>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</si>
  <si>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</si>
  <si>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</si>
  <si>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</si>
  <si>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</si>
  <si>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</si>
  <si>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</si>
  <si>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</si>
  <si>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</si>
  <si>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</si>
  <si>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</si>
  <si>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</si>
  <si>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</si>
  <si>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</si>
  <si>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</si>
  <si>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</si>
  <si>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</si>
  <si>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</si>
  <si>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</si>
  <si>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</si>
  <si>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</si>
  <si>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</si>
  <si>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</si>
  <si>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</si>
  <si>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</si>
  <si>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</si>
  <si>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</si>
  <si>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</si>
  <si>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</si>
  <si>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</si>
  <si>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</si>
  <si>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</si>
  <si>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</si>
  <si>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</si>
  <si>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</si>
  <si>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</si>
  <si>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</si>
  <si>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</si>
  <si>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</si>
  <si>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</si>
  <si>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</si>
  <si>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</si>
  <si>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</si>
  <si>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</si>
  <si>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</si>
  <si>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</si>
  <si>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</si>
  <si>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</si>
  <si>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</si>
  <si>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</si>
  <si>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</si>
  <si>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</si>
  <si>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</si>
  <si>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</si>
  <si>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</si>
  <si>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</si>
  <si>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</si>
  <si>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</si>
  <si>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</si>
  <si>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</si>
  <si>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</si>
  <si>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</si>
  <si>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</si>
  <si>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</si>
  <si>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</si>
  <si>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</si>
  <si>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</si>
  <si>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</si>
  <si>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</si>
  <si>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</si>
  <si>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</si>
  <si>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</si>
  <si>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</si>
  <si>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</si>
  <si>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</si>
  <si>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</si>
  <si>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</si>
  <si>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</si>
  <si>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</si>
  <si>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</si>
  <si>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</si>
  <si>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</si>
  <si>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</si>
  <si>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</si>
  <si>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</si>
  <si>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</si>
  <si>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</si>
  <si>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</si>
  <si>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</si>
  <si>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</si>
  <si>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</si>
  <si>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</si>
  <si>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</si>
  <si>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</si>
  <si>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</si>
  <si>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</si>
  <si>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</si>
  <si>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</si>
  <si>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</si>
  <si>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</si>
  <si>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</si>
  <si>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</si>
  <si>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</si>
  <si>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</si>
  <si>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</si>
  <si>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</si>
  <si>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</si>
  <si>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</si>
  <si>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</si>
  <si>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</si>
  <si>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</si>
  <si>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</si>
  <si>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</si>
  <si>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</si>
  <si>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</si>
  <si>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</si>
  <si>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</si>
  <si>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</si>
  <si>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</si>
  <si>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</si>
  <si>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</si>
  <si>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</si>
  <si>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</si>
  <si>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</si>
  <si>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</si>
  <si>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</si>
  <si>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</si>
  <si>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</si>
  <si>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</si>
  <si>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</si>
  <si>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</si>
  <si>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</si>
  <si>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</si>
  <si>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</si>
  <si>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</si>
  <si>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</si>
  <si>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</si>
  <si>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</si>
  <si>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</si>
  <si>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</si>
  <si>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</si>
  <si>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</si>
  <si>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</si>
  <si>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</si>
  <si>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</si>
  <si>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</si>
  <si>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</si>
  <si>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</si>
  <si>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</si>
  <si>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</si>
  <si>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</si>
  <si>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</si>
  <si>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</si>
  <si>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</si>
  <si>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</si>
  <si>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</si>
  <si>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</si>
  <si>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</si>
  <si>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</si>
  <si>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</si>
  <si>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</si>
  <si>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</si>
  <si>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</si>
  <si>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</si>
  <si>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</si>
  <si>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</si>
  <si>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</si>
  <si>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</si>
  <si>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</si>
  <si>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</si>
  <si>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</si>
  <si>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</si>
  <si>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</si>
  <si>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</si>
  <si>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</si>
  <si>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</si>
  <si>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</si>
  <si>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</si>
  <si>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</si>
  <si>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</si>
  <si>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</si>
  <si>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</si>
  <si>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</si>
  <si>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</si>
  <si>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</si>
  <si>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</si>
  <si>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</si>
  <si>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</si>
  <si>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</si>
  <si>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</si>
  <si>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</si>
  <si>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</si>
  <si>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</si>
  <si>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</si>
  <si>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</si>
  <si>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</si>
  <si>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</si>
  <si>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</si>
  <si>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</si>
  <si>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</si>
  <si>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</si>
  <si>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</si>
  <si>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</si>
  <si>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</si>
  <si>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</si>
  <si>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</si>
  <si>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</si>
  <si>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</si>
  <si>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</si>
  <si>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</si>
  <si>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</si>
  <si>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</si>
  <si>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</si>
  <si>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</si>
  <si>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</si>
  <si>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</si>
  <si>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</si>
  <si>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</si>
  <si>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</si>
  <si>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</si>
  <si>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</si>
  <si>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</si>
  <si>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</si>
  <si>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</si>
  <si>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</si>
  <si>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</si>
  <si>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</si>
  <si>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</si>
  <si>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</si>
  <si>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</si>
  <si>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</si>
  <si>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</si>
  <si>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</si>
  <si>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</si>
  <si>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</si>
  <si>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</si>
  <si>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</si>
  <si>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</si>
  <si>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</si>
  <si>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</si>
  <si>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</si>
  <si>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</si>
  <si>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</si>
  <si>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</si>
  <si>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</si>
  <si>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</si>
  <si>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</si>
  <si>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</si>
  <si>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</si>
  <si>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</si>
  <si>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</si>
  <si>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</si>
  <si>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</si>
  <si>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</si>
  <si>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</si>
  <si>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</si>
  <si>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</si>
  <si>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</si>
  <si>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</si>
  <si>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</si>
  <si>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</si>
  <si>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</si>
  <si>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</si>
  <si>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</si>
  <si>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</si>
  <si>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</si>
  <si>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</si>
  <si>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</si>
  <si>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</si>
  <si>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</si>
  <si>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</si>
  <si>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</si>
  <si>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</si>
  <si>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</si>
  <si>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</si>
  <si>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</si>
  <si>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</si>
  <si>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</si>
  <si>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</si>
  <si>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</si>
  <si>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</si>
  <si>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</si>
  <si>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</si>
  <si>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</si>
  <si>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</si>
  <si>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</si>
  <si>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</si>
  <si>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</si>
  <si>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</si>
  <si>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</si>
  <si>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</si>
  <si>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</si>
  <si>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</si>
  <si>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</si>
  <si>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</si>
  <si>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</si>
  <si>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</si>
  <si>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</si>
  <si>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</si>
  <si>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</si>
  <si>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</si>
  <si>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</si>
  <si>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</si>
  <si>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</si>
  <si>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</si>
  <si>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</si>
  <si>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</si>
  <si>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</si>
  <si>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</si>
  <si>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</si>
  <si>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</si>
  <si>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</si>
  <si>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</si>
  <si>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</si>
  <si>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</si>
  <si>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</si>
  <si>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</si>
  <si>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</si>
  <si>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</si>
  <si>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</si>
  <si>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</si>
  <si>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</si>
  <si>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</si>
  <si>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</si>
  <si>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</si>
  <si>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</si>
  <si>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</si>
  <si>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</si>
  <si>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</si>
  <si>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</si>
  <si>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</si>
  <si>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</si>
  <si>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</si>
  <si>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</si>
  <si>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</si>
  <si>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</si>
  <si>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</si>
  <si>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</si>
  <si>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</si>
  <si>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</si>
  <si>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</si>
  <si>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</si>
  <si>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</si>
  <si>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</si>
  <si>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</si>
  <si>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</si>
  <si>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</si>
  <si>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</si>
  <si>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</si>
  <si>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</si>
  <si>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</si>
  <si>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</si>
  <si>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</si>
  <si>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</si>
  <si>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</si>
  <si>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</si>
  <si>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</si>
  <si>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</si>
  <si>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</si>
  <si>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</si>
  <si>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</si>
  <si>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</si>
  <si>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</si>
  <si>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</si>
  <si>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</si>
  <si>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</si>
  <si>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</si>
  <si>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</si>
  <si>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</si>
  <si>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</si>
  <si>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</si>
  <si>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</si>
  <si>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</si>
  <si>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</si>
  <si>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</si>
  <si>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</si>
  <si>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</si>
  <si>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</si>
  <si>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</si>
  <si>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</si>
  <si>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</si>
  <si>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</si>
  <si>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</si>
  <si>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</si>
  <si>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</si>
  <si>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</si>
  <si>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</si>
  <si>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</si>
  <si>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</si>
  <si>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</si>
  <si>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</si>
  <si>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</si>
  <si>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</si>
  <si>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</si>
  <si>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</si>
  <si>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</si>
  <si>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</si>
  <si>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</si>
  <si>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</si>
  <si>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</si>
  <si>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</si>
  <si>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</si>
  <si>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</si>
  <si>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</si>
  <si>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</si>
  <si>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</si>
  <si>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</si>
  <si>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</si>
  <si>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</si>
  <si>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</si>
  <si>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</si>
  <si>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</si>
  <si>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</si>
  <si>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</si>
  <si>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</si>
  <si>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</si>
  <si>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</si>
  <si>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</si>
  <si>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</si>
  <si>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</si>
  <si>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</si>
  <si>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</si>
  <si>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</si>
  <si>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</si>
  <si>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</si>
  <si>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</si>
  <si>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</si>
  <si>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</si>
  <si>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</si>
  <si>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</si>
  <si>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</si>
  <si>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</si>
  <si>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</si>
  <si>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</si>
  <si>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</si>
  <si>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</si>
  <si>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</si>
  <si>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</si>
  <si>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</si>
  <si>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</si>
  <si>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</si>
  <si>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</si>
  <si>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</si>
  <si>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</si>
  <si>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</si>
  <si>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</si>
  <si>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</si>
  <si>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</si>
  <si>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</si>
  <si>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</si>
  <si>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</si>
  <si>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</si>
  <si>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</si>
  <si>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</si>
  <si>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</si>
  <si>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</si>
  <si>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</si>
  <si>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</si>
  <si>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</si>
  <si>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</si>
  <si>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</si>
  <si>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</si>
  <si>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</si>
  <si>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</si>
  <si>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</si>
  <si>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</si>
  <si>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</si>
  <si>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</si>
  <si>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</si>
  <si>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</si>
  <si>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</si>
  <si>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</si>
  <si>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</si>
  <si>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</si>
  <si>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</si>
  <si>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</si>
  <si>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</si>
  <si>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</si>
  <si>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</si>
  <si>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</si>
  <si>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</si>
  <si>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</si>
  <si>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</si>
  <si>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</si>
  <si>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</si>
  <si>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</si>
  <si>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</si>
  <si>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</si>
  <si>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</si>
  <si>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</si>
  <si>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</si>
  <si>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</si>
  <si>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</si>
  <si>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</si>
  <si>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</si>
  <si>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</si>
  <si>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</si>
  <si>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</si>
  <si>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</si>
  <si>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</si>
  <si>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</si>
  <si>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</si>
  <si>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</si>
  <si>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</si>
  <si>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</si>
  <si>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</si>
  <si>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</si>
  <si>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</si>
  <si>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</si>
  <si>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</si>
  <si>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</si>
  <si>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</si>
  <si>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</si>
  <si>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</si>
  <si>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</si>
  <si>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</si>
  <si>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</si>
  <si>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</si>
  <si>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</si>
  <si>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</si>
  <si>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</si>
  <si>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</si>
  <si>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</si>
  <si>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</si>
  <si>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</si>
  <si>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</si>
  <si>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</si>
  <si>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</si>
  <si>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</si>
  <si>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</si>
  <si>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</si>
  <si>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</si>
  <si>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</si>
  <si>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</si>
  <si>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</si>
  <si>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</si>
  <si>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</si>
  <si>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</si>
  <si>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</si>
  <si>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</si>
  <si>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</si>
  <si>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</si>
  <si>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</si>
  <si>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</si>
  <si>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</si>
  <si>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</si>
  <si>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</si>
  <si>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</si>
  <si>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</si>
  <si>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</si>
  <si>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</si>
  <si>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</si>
  <si>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</si>
  <si>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</si>
  <si>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</si>
  <si>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</si>
  <si>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</si>
  <si>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</si>
  <si>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</si>
  <si>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</si>
  <si>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</si>
  <si>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</si>
  <si>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</si>
  <si>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</si>
  <si>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</si>
  <si>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</si>
  <si>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</si>
  <si>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</si>
  <si>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</si>
  <si>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</si>
  <si>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</si>
  <si>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</si>
  <si>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</si>
  <si>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</si>
  <si>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</si>
  <si>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</si>
  <si>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</si>
  <si>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</si>
  <si>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</si>
  <si>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</si>
  <si>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</si>
  <si>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</si>
  <si>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</si>
  <si>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</si>
  <si>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</si>
  <si>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</si>
  <si>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</si>
  <si>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</si>
  <si>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</si>
  <si>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</si>
  <si>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</si>
  <si>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</si>
  <si>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</si>
  <si>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</si>
  <si>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</si>
  <si>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</si>
  <si>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</si>
  <si>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</si>
  <si>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</si>
  <si>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</si>
  <si>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</si>
  <si>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</si>
  <si>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</si>
  <si>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</si>
  <si>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</si>
  <si>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</si>
  <si>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</si>
  <si>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</si>
  <si>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</si>
  <si>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</si>
  <si>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</si>
  <si>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</si>
  <si>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</si>
  <si>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</si>
  <si>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</si>
  <si>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</si>
  <si>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</si>
  <si>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</si>
  <si>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</si>
  <si>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</si>
  <si>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</si>
  <si>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</si>
  <si>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</si>
  <si>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</si>
  <si>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</si>
  <si>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</si>
  <si>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</si>
  <si>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</si>
  <si>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</si>
  <si>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</si>
  <si>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</si>
  <si>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</si>
  <si>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</si>
  <si>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</si>
  <si>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</si>
  <si>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</si>
  <si>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</si>
  <si>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</si>
  <si>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</si>
  <si>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</si>
  <si>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</si>
  <si>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</si>
  <si>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</si>
  <si>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</si>
  <si>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</si>
  <si>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</si>
  <si>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</si>
  <si>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</si>
  <si>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</si>
  <si>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</si>
  <si>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</si>
  <si>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</si>
  <si>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</si>
  <si>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</si>
  <si>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</si>
  <si>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</si>
  <si>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</si>
  <si>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</si>
  <si>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</si>
  <si>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</si>
  <si>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</si>
  <si>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</si>
  <si>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</si>
  <si>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</si>
  <si>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</si>
  <si>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</si>
  <si>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</si>
  <si>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</si>
  <si>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</si>
  <si>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</si>
  <si>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</si>
  <si>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</si>
  <si>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</si>
  <si>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</si>
  <si>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</si>
  <si>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</si>
  <si>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</si>
  <si>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</si>
  <si>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</si>
  <si>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</si>
  <si>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</si>
  <si>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</si>
  <si>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</si>
  <si>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</si>
  <si>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</si>
  <si>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</si>
  <si>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</si>
  <si>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</si>
  <si>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</si>
  <si>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</si>
  <si>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</si>
  <si>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</si>
  <si>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</si>
  <si>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</si>
  <si>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</si>
  <si>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</si>
  <si>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</si>
  <si>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</si>
  <si>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</si>
  <si>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</si>
  <si>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</si>
  <si>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</si>
  <si>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</si>
  <si>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</si>
  <si>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</si>
  <si>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</si>
  <si>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</si>
  <si>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</si>
  <si>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</si>
  <si>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</si>
  <si>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</si>
  <si>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</si>
  <si>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</si>
  <si>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</si>
  <si>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</si>
  <si>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</si>
  <si>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</si>
  <si>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</si>
  <si>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</si>
  <si>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</si>
  <si>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</si>
  <si>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</si>
  <si>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</si>
  <si>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</si>
  <si>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</si>
  <si>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</si>
  <si>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</si>
  <si>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</si>
  <si>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</si>
  <si>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</si>
  <si>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</si>
  <si>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</si>
  <si>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</si>
  <si>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</si>
  <si>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</si>
  <si>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</si>
  <si>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</si>
  <si>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</si>
  <si>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</si>
  <si>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</si>
  <si>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</si>
  <si>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</si>
  <si>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</si>
  <si>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</si>
  <si>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</si>
  <si>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</si>
  <si>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</si>
  <si>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</si>
  <si>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</si>
  <si>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</si>
  <si>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</si>
  <si>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</si>
  <si>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</si>
  <si>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</si>
  <si>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</si>
  <si>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</si>
  <si>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</si>
  <si>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</si>
  <si>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</si>
  <si>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</si>
  <si>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</si>
  <si>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</si>
  <si>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</si>
  <si>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</si>
  <si>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</si>
  <si>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</si>
  <si>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</si>
  <si>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</si>
  <si>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</si>
  <si>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</si>
  <si>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</si>
  <si>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</si>
  <si>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</si>
  <si>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</si>
  <si>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</si>
  <si>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</si>
  <si>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</si>
  <si>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</si>
  <si>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</si>
  <si>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</si>
  <si>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</si>
  <si>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</si>
  <si>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</si>
  <si>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</si>
  <si>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</si>
  <si>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</si>
  <si>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</si>
  <si>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</si>
  <si>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</si>
  <si>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</si>
  <si>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</si>
  <si>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</si>
  <si>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</si>
  <si>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</si>
  <si>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</si>
  <si>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</si>
  <si>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</si>
  <si>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</si>
  <si>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</si>
  <si>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</si>
  <si>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</si>
  <si>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</si>
  <si>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</si>
  <si>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</si>
  <si>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</si>
  <si>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</si>
  <si>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</si>
  <si>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</si>
  <si>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</si>
  <si>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</si>
  <si>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</si>
  <si>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</si>
  <si>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</si>
  <si>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</si>
  <si>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</si>
  <si>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</si>
  <si>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</si>
  <si>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</si>
  <si>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</si>
  <si>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</si>
  <si>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</si>
  <si>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</si>
  <si>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</si>
  <si>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</si>
  <si>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</si>
  <si>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</si>
  <si>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</si>
  <si>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</si>
  <si>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</si>
  <si>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</si>
  <si>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</si>
  <si>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</si>
  <si>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</si>
  <si>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</si>
  <si>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</si>
  <si>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</si>
  <si>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</si>
  <si>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</si>
  <si>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</si>
  <si>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</si>
  <si>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</si>
  <si>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</si>
  <si>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</si>
  <si>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</si>
  <si>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</si>
  <si>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</si>
  <si>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</si>
  <si>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</si>
  <si>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</si>
  <si>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</si>
  <si>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</si>
  <si>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</si>
  <si>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</si>
  <si>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</si>
  <si>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</si>
  <si>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</si>
  <si>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</si>
  <si>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</si>
  <si>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</si>
  <si>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</si>
  <si>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</si>
  <si>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</si>
  <si>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</si>
  <si>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</si>
  <si>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</si>
  <si>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</si>
  <si>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</si>
  <si>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</si>
  <si>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</si>
  <si>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</si>
  <si>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</si>
  <si>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</si>
  <si>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</si>
  <si>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</si>
  <si>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</si>
  <si>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</si>
  <si>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</si>
  <si>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</si>
  <si>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</si>
  <si>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</si>
  <si>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</si>
  <si>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</si>
  <si>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</si>
  <si>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</si>
  <si>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</si>
  <si>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</si>
  <si>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</si>
  <si>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</si>
  <si>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</si>
  <si>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</si>
  <si>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</si>
  <si>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</si>
  <si>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</si>
  <si>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</si>
  <si>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</si>
  <si>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</si>
  <si>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</si>
  <si>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</si>
  <si>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</si>
  <si>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</si>
  <si>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</si>
  <si>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</si>
  <si>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</si>
  <si>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</si>
  <si>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</si>
  <si>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</si>
  <si>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</si>
  <si>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</si>
  <si>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</si>
  <si>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</si>
  <si>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</si>
  <si>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</si>
  <si>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</si>
  <si>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</si>
  <si>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</si>
  <si>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</si>
  <si>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</si>
  <si>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</si>
  <si>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</si>
  <si>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</si>
  <si>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</si>
  <si>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</si>
  <si>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</si>
  <si>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</si>
  <si>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</si>
  <si>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</si>
  <si>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</si>
  <si>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</si>
  <si>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</si>
  <si>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</si>
  <si>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</si>
  <si>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</si>
  <si>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</si>
  <si>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</si>
  <si>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</si>
  <si>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</si>
  <si>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</si>
  <si>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</si>
  <si>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</si>
  <si>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</si>
  <si>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</si>
  <si>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</si>
  <si>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</si>
  <si>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</si>
  <si>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</si>
  <si>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</si>
  <si>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</si>
  <si>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</si>
  <si>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</si>
  <si>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</si>
  <si>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</si>
  <si>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</si>
  <si>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</si>
  <si>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</si>
  <si>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</si>
  <si>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</si>
  <si>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</si>
  <si>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</si>
  <si>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</si>
  <si>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</si>
  <si>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</si>
  <si>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</si>
  <si>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</si>
  <si>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</si>
  <si>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</si>
  <si>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</si>
  <si>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</si>
  <si>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</si>
  <si>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</si>
  <si>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</si>
  <si>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</si>
  <si>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</si>
  <si>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</si>
  <si>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</si>
  <si>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</si>
  <si>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</si>
  <si>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</si>
  <si>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</si>
  <si>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</si>
  <si>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</si>
  <si>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</si>
  <si>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</si>
  <si>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</si>
  <si>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</si>
  <si>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</si>
  <si>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</si>
  <si>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</si>
  <si>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</si>
  <si>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</si>
  <si>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</si>
  <si>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</si>
  <si>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</si>
  <si>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</si>
  <si>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</si>
  <si>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</si>
  <si>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</si>
  <si>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</si>
  <si>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</si>
  <si>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</si>
  <si>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</si>
  <si>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</si>
  <si>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</si>
  <si>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</si>
  <si>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</si>
  <si>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</si>
  <si>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</si>
  <si>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</si>
  <si>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</si>
  <si>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</si>
  <si>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</si>
  <si>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</si>
  <si>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</si>
  <si>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</si>
  <si>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</si>
  <si>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</si>
  <si>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</si>
  <si>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</si>
  <si>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</si>
  <si>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</si>
  <si>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</si>
  <si>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</si>
  <si>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</si>
  <si>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</si>
  <si>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</si>
  <si>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</si>
  <si>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</si>
  <si>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</si>
  <si>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</si>
  <si>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</si>
  <si>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</si>
  <si>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</si>
  <si>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</si>
  <si>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</si>
  <si>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</si>
  <si>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</si>
  <si>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</si>
  <si>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</si>
  <si>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</si>
  <si>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</si>
  <si>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</si>
  <si>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</si>
  <si>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</si>
  <si>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</si>
  <si>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</si>
  <si>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</si>
  <si>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</si>
  <si>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</si>
  <si>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</si>
  <si>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</si>
  <si>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</si>
  <si>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</si>
  <si>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</si>
  <si>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</si>
  <si>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</si>
  <si>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</si>
  <si>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</si>
  <si>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</si>
  <si>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</si>
  <si>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</si>
  <si>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</si>
  <si>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</si>
  <si>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</si>
  <si>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</si>
  <si>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</si>
  <si>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</si>
  <si>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</si>
  <si>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</si>
  <si>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</si>
  <si>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</si>
  <si>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</si>
  <si>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</si>
  <si>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</si>
  <si>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</si>
  <si>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</si>
  <si>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</si>
  <si>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</si>
  <si>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</si>
  <si>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</si>
  <si>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</si>
  <si>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</si>
  <si>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</si>
  <si>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</si>
  <si>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</si>
  <si>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</si>
  <si>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</si>
  <si>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</si>
  <si>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</si>
  <si>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</si>
  <si>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</si>
  <si>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</si>
  <si>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</si>
  <si>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</si>
  <si>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</si>
  <si>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</si>
  <si>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</si>
  <si>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</si>
  <si>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</si>
  <si>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</si>
  <si>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</si>
  <si>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</si>
  <si>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</si>
  <si>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</si>
  <si>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</si>
  <si>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</si>
  <si>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</si>
  <si>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</si>
  <si>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</si>
  <si>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</si>
  <si>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</si>
  <si>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</si>
  <si>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</si>
  <si>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</si>
  <si>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</si>
  <si>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</si>
  <si>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</si>
  <si>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</si>
  <si>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</si>
  <si>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</si>
  <si>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</si>
  <si>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</si>
  <si>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</si>
  <si>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</si>
  <si>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</si>
  <si>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</si>
  <si>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</si>
  <si>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</si>
  <si>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</si>
  <si>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</si>
  <si>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</si>
  <si>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</si>
  <si>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</si>
  <si>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</si>
  <si>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</si>
  <si>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</si>
  <si>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</si>
  <si>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</si>
  <si>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</si>
  <si>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</si>
  <si>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</si>
  <si>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</si>
  <si>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</si>
  <si>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</si>
  <si>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</si>
  <si>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</si>
  <si>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</si>
  <si>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</si>
  <si>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</si>
  <si>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</si>
  <si>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</si>
  <si>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</si>
  <si>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</si>
  <si>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</si>
  <si>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</si>
  <si>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</si>
  <si>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</si>
  <si>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</si>
  <si>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</si>
  <si>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</si>
  <si>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</si>
  <si>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</si>
  <si>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</si>
  <si>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</si>
  <si>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</si>
  <si>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</si>
  <si>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</si>
  <si>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</si>
  <si>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</si>
  <si>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</si>
  <si>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</si>
  <si>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</si>
  <si>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</si>
  <si>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</si>
  <si>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</si>
  <si>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</si>
  <si>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</si>
  <si>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</si>
  <si>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</si>
  <si>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</si>
  <si>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</si>
  <si>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</si>
  <si>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</si>
  <si>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</si>
  <si>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</si>
  <si>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</si>
  <si>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</si>
  <si>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</si>
  <si>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</si>
  <si>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</si>
  <si>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</si>
  <si>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</si>
  <si>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</si>
  <si>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</si>
  <si>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</si>
  <si>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</si>
  <si>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</si>
  <si>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</si>
  <si>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</si>
  <si>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</si>
  <si>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</si>
  <si>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</si>
  <si>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</si>
  <si>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</si>
  <si>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</si>
  <si>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</si>
  <si>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</si>
  <si>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</si>
  <si>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</si>
  <si>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</si>
  <si>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</si>
  <si>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</si>
  <si>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</si>
  <si>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</si>
  <si>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</si>
  <si>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</si>
  <si>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</si>
  <si>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</si>
  <si>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</si>
  <si>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</si>
  <si>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</si>
  <si>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</si>
  <si>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</si>
  <si>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</si>
  <si>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</si>
  <si>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</si>
  <si>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</si>
  <si>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</si>
  <si>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</si>
  <si>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</si>
  <si>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</si>
  <si>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</si>
  <si>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</si>
  <si>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</si>
  <si>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</si>
  <si>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</si>
  <si>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</si>
  <si>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</si>
  <si>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</si>
  <si>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</si>
  <si>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</si>
  <si>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</si>
  <si>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</si>
  <si>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</si>
  <si>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</si>
  <si>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</si>
  <si>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</si>
  <si>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</si>
  <si>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</si>
  <si>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</si>
  <si>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</si>
  <si>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</si>
  <si>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</si>
  <si>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</si>
  <si>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</si>
  <si>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</si>
  <si>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</si>
  <si>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</si>
  <si>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</si>
  <si>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</si>
  <si>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</si>
  <si>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</si>
  <si>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</si>
  <si>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</si>
  <si>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</si>
  <si>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</si>
  <si>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</si>
  <si>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</si>
  <si>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</si>
  <si>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</si>
  <si>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</si>
  <si>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</si>
  <si>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</si>
  <si>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</si>
  <si>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</si>
  <si>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</si>
  <si>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</si>
  <si>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</si>
  <si>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</si>
  <si>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</si>
  <si>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</si>
  <si>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</si>
  <si>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</si>
  <si>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</si>
  <si>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</si>
  <si>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</si>
  <si>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</si>
  <si>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</si>
  <si>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</si>
  <si>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</si>
  <si>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</si>
  <si>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</si>
  <si>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</si>
  <si>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</si>
  <si>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</si>
  <si>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</si>
  <si>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</si>
  <si>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</si>
  <si>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</si>
  <si>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</si>
  <si>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</si>
  <si>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</si>
  <si>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</si>
  <si>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</si>
  <si>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</si>
  <si>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</si>
  <si>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</si>
  <si>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</si>
  <si>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</si>
  <si>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</si>
  <si>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</si>
  <si>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</si>
  <si>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</si>
  <si>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</si>
  <si>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</si>
  <si>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</si>
  <si>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</si>
  <si>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</si>
  <si>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</si>
  <si>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</si>
  <si>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</si>
  <si>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</si>
  <si>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</si>
  <si>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</si>
  <si>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</si>
  <si>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</si>
  <si>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</si>
  <si>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</si>
  <si>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</si>
  <si>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</si>
  <si>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</si>
  <si>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</si>
  <si>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</si>
  <si>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</si>
  <si>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</si>
  <si>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</si>
  <si>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</si>
  <si>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</si>
  <si>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</si>
  <si>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</si>
  <si>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</si>
  <si>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</si>
  <si>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</si>
  <si>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</si>
  <si>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</si>
  <si>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</si>
  <si>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</si>
  <si>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</si>
  <si>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</si>
  <si>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</si>
  <si>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</si>
  <si>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</si>
  <si>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</si>
  <si>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</si>
  <si>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</si>
  <si>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</si>
  <si>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</si>
  <si>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</si>
  <si>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</si>
  <si>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</si>
  <si>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</si>
  <si>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</si>
  <si>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</si>
  <si>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</si>
  <si>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</si>
  <si>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</si>
  <si>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</si>
  <si>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</si>
  <si>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</si>
  <si>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</si>
  <si>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</si>
  <si>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</si>
  <si>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</si>
  <si>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</si>
  <si>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</si>
  <si>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</si>
  <si>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</si>
  <si>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</si>
  <si>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</si>
  <si>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</si>
  <si>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</si>
  <si>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</si>
  <si>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</si>
  <si>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</si>
  <si>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</si>
  <si>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</si>
  <si>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</si>
  <si>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</si>
  <si>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</si>
  <si>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</si>
  <si>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</si>
  <si>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</si>
  <si>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</si>
  <si>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</si>
  <si>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</si>
  <si>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</si>
  <si>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</si>
  <si>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</si>
  <si>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</si>
  <si>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</si>
  <si>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</si>
  <si>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</si>
  <si>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</si>
  <si>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</si>
  <si>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</si>
  <si>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</si>
  <si>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</si>
  <si>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</si>
  <si>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</si>
  <si>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</si>
  <si>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</si>
  <si>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</si>
  <si>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</si>
  <si>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</si>
  <si>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</si>
  <si>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</si>
  <si>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</si>
  <si>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</si>
  <si>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</si>
  <si>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</si>
  <si>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</si>
  <si>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</si>
  <si>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</si>
  <si>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</si>
  <si>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</si>
  <si>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</si>
  <si>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</si>
  <si>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</si>
  <si>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</si>
  <si>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</si>
  <si>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</si>
  <si>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</si>
  <si>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</si>
  <si>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</si>
  <si>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</si>
  <si>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</si>
  <si>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</si>
  <si>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</si>
  <si>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</si>
  <si>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</si>
  <si>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</si>
  <si>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</si>
  <si>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</si>
  <si>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</si>
  <si>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</si>
  <si>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</si>
  <si>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</si>
  <si>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</si>
  <si>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</si>
  <si>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</si>
  <si>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</si>
  <si>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</si>
  <si>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</si>
  <si>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</si>
  <si>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</si>
  <si>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</si>
  <si>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</si>
  <si>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</si>
  <si>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</si>
  <si>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</si>
  <si>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</si>
  <si>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</si>
  <si>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</si>
  <si>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</si>
  <si>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</si>
  <si>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</si>
  <si>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</si>
  <si>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</si>
  <si>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</si>
  <si>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</si>
  <si>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</si>
  <si>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</si>
  <si>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</si>
  <si>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</si>
  <si>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</si>
  <si>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</si>
  <si>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</si>
  <si>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</si>
  <si>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</si>
  <si>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</si>
  <si>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</si>
  <si>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</si>
  <si>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</si>
  <si>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</si>
  <si>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</si>
  <si>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</si>
  <si>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</si>
  <si>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</si>
  <si>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</si>
  <si>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</si>
  <si>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</si>
  <si>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</si>
  <si>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</si>
  <si>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</si>
  <si>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</si>
  <si>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</si>
  <si>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</si>
  <si>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</si>
  <si>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</si>
  <si>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</si>
  <si>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</si>
  <si>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</si>
  <si>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</si>
  <si>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</si>
  <si>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</si>
  <si>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</si>
  <si>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</si>
  <si>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</si>
  <si>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</si>
  <si>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</si>
  <si>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</si>
  <si>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</si>
  <si>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</si>
  <si>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</si>
  <si>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</si>
  <si>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</si>
  <si>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</si>
  <si>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</si>
  <si>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</si>
  <si>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</si>
  <si>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</si>
  <si>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</si>
  <si>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</si>
  <si>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</si>
  <si>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</si>
  <si>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</si>
  <si>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</si>
  <si>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</si>
  <si>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</si>
  <si>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</si>
  <si>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</si>
  <si>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</si>
  <si>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</si>
  <si>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</si>
  <si>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</si>
  <si>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</si>
  <si>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</si>
  <si>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</si>
  <si>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</si>
  <si>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</si>
  <si>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</si>
  <si>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</si>
  <si>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</si>
  <si>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</si>
  <si>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</si>
  <si>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</si>
  <si>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</si>
  <si>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</si>
  <si>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</si>
  <si>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</si>
  <si>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</si>
  <si>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</si>
  <si>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</si>
  <si>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</si>
  <si>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</si>
  <si>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</si>
  <si>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</si>
  <si>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</si>
  <si>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</si>
  <si>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</si>
  <si>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</si>
  <si>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</si>
  <si>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</si>
  <si>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</si>
  <si>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</si>
  <si>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</si>
  <si>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</si>
  <si>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</si>
  <si>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</si>
  <si>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</si>
  <si>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</si>
  <si>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</si>
  <si>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</si>
  <si>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</si>
  <si>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</si>
  <si>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</si>
  <si>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</si>
  <si>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</si>
  <si>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</si>
  <si>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</si>
  <si>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</si>
  <si>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</si>
  <si>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</si>
  <si>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</si>
  <si>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</si>
  <si>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</si>
  <si>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</si>
  <si>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</si>
  <si>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</si>
  <si>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</si>
  <si>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</si>
  <si>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</si>
  <si>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</si>
  <si>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</si>
  <si>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</si>
  <si>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</si>
  <si>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</si>
  <si>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</si>
  <si>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</si>
  <si>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</si>
  <si>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</si>
  <si>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</si>
  <si>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</si>
  <si>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</si>
  <si>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</si>
  <si>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</si>
  <si>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</si>
  <si>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</si>
  <si>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</si>
  <si>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</si>
  <si>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</si>
  <si>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</si>
  <si>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</si>
  <si>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</si>
  <si>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</si>
  <si>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</si>
  <si>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</si>
  <si>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</si>
  <si>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</si>
  <si>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</si>
  <si>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</si>
  <si>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</si>
  <si>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</si>
  <si>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</si>
  <si>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</si>
  <si>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</si>
  <si>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</si>
  <si>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</si>
  <si>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</si>
  <si>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</si>
  <si>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</si>
  <si>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</si>
  <si>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</si>
  <si>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</si>
  <si>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</si>
  <si>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</si>
  <si>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</si>
  <si>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</si>
  <si>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</si>
  <si>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</si>
  <si>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</si>
  <si>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</si>
  <si>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</si>
  <si>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</si>
  <si>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</si>
  <si>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</si>
  <si>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</si>
  <si>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</si>
  <si>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</si>
  <si>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</si>
  <si>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</si>
  <si>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</si>
  <si>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</si>
  <si>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</si>
  <si>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</si>
  <si>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</si>
  <si>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</si>
  <si>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</si>
  <si>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</si>
  <si>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</si>
  <si>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</si>
  <si>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</si>
  <si>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</si>
  <si>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</si>
  <si>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</si>
  <si>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</si>
  <si>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</si>
  <si>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</si>
  <si>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</si>
  <si>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</si>
  <si>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</si>
  <si>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</si>
  <si>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</si>
  <si>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</si>
  <si>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</si>
  <si>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</si>
  <si>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</si>
  <si>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</si>
  <si>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</si>
  <si>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</si>
  <si>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</si>
  <si>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</si>
  <si>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</si>
  <si>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</si>
  <si>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</si>
  <si>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</si>
  <si>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</si>
  <si>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</si>
  <si>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</si>
  <si>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</si>
  <si>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</si>
  <si>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</si>
  <si>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</si>
  <si>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</si>
  <si>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</si>
  <si>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</si>
  <si>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</si>
  <si>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</si>
  <si>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</si>
  <si>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</si>
  <si>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</si>
  <si>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</si>
  <si>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</si>
  <si>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</si>
  <si>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</si>
  <si>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</si>
  <si>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</si>
  <si>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</si>
  <si>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</si>
  <si>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</si>
  <si>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</si>
  <si>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</si>
  <si>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</si>
  <si>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</si>
  <si>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</si>
  <si>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</si>
  <si>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</si>
  <si>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</si>
  <si>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</si>
  <si>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</si>
  <si>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</si>
  <si>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</si>
  <si>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</si>
  <si>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</si>
  <si>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</si>
  <si>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</si>
  <si>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</si>
  <si>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</si>
  <si>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</si>
  <si>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</si>
  <si>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</si>
  <si>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</si>
  <si>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</si>
  <si>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</si>
  <si>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</si>
  <si>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</si>
  <si>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</si>
  <si>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</si>
  <si>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</si>
  <si>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</si>
  <si>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</si>
  <si>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</si>
  <si>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</si>
  <si>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</si>
  <si>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</si>
  <si>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</si>
  <si>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</si>
  <si>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</si>
  <si>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</si>
  <si>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</si>
  <si>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</si>
  <si>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</si>
  <si>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</si>
  <si>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</si>
  <si>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</si>
  <si>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</si>
  <si>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</si>
  <si>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</si>
  <si>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</si>
  <si>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</si>
  <si>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</si>
  <si>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</si>
  <si>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</si>
  <si>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</si>
  <si>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</si>
  <si>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</si>
  <si>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</si>
  <si>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</si>
  <si>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</si>
  <si>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</si>
  <si>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</si>
  <si>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</si>
  <si>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</si>
  <si>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</si>
  <si>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</si>
  <si>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</si>
  <si>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</si>
  <si>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</si>
  <si>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</si>
  <si>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</si>
  <si>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</si>
  <si>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</si>
  <si>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</si>
  <si>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</si>
  <si>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</si>
  <si>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</si>
  <si>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</si>
  <si>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</si>
  <si>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</si>
  <si>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</si>
  <si>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</si>
  <si>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</si>
  <si>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</si>
  <si>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</si>
  <si>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</si>
  <si>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</si>
  <si>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</si>
  <si>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</si>
  <si>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</si>
  <si>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</si>
  <si>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</si>
  <si>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</si>
  <si>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</si>
  <si>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</si>
  <si>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</si>
  <si>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</si>
  <si>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</si>
  <si>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</si>
  <si>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</si>
  <si>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</si>
  <si>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</si>
  <si>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</si>
  <si>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</si>
  <si>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</si>
  <si>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</si>
  <si>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</si>
  <si>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</si>
  <si>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</si>
  <si>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</si>
  <si>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</si>
  <si>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</si>
  <si>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</si>
  <si>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</si>
  <si>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</si>
  <si>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</si>
  <si>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</si>
  <si>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</si>
  <si>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</si>
  <si>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</si>
  <si>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</si>
  <si>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</si>
  <si>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</si>
  <si>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</si>
  <si>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</si>
  <si>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</si>
  <si>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</si>
  <si>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</si>
  <si>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</si>
  <si>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</si>
  <si>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</si>
  <si>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</si>
  <si>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</si>
  <si>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</si>
  <si>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</si>
  <si>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</si>
  <si>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</si>
  <si>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</si>
  <si>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</si>
  <si>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</si>
  <si>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</si>
  <si>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</si>
  <si>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</si>
  <si>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</si>
  <si>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</si>
  <si>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</si>
  <si>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</si>
  <si>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</si>
  <si>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</si>
  <si>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</si>
  <si>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</si>
  <si>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</si>
  <si>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</si>
  <si>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</si>
  <si>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</si>
  <si>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</si>
  <si>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</si>
  <si>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</si>
  <si>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</si>
  <si>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</si>
  <si>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</si>
  <si>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</si>
  <si>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</si>
  <si>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</si>
  <si>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</si>
  <si>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</si>
  <si>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</si>
  <si>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</si>
  <si>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</si>
  <si>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</si>
  <si>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</si>
  <si>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</si>
  <si>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</si>
  <si>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</si>
  <si>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</si>
  <si>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</si>
  <si>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</si>
  <si>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</si>
  <si>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</si>
  <si>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</si>
  <si>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</si>
  <si>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</si>
  <si>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</si>
  <si>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</si>
  <si>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</si>
  <si>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</si>
  <si>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</si>
  <si>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</si>
  <si>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</si>
  <si>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</si>
  <si>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</si>
  <si>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</si>
  <si>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</si>
  <si>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</si>
  <si>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</si>
  <si>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</si>
  <si>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</si>
  <si>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</si>
  <si>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</si>
  <si>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</si>
  <si>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</si>
  <si>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</si>
  <si>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</si>
  <si>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</si>
  <si>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</si>
  <si>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</si>
  <si>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</si>
  <si>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</si>
  <si>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</si>
  <si>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</si>
  <si>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</si>
  <si>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</si>
  <si>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</si>
  <si>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</si>
  <si>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</si>
  <si>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</si>
  <si>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</si>
  <si>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</si>
  <si>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</si>
  <si>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</si>
  <si>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</si>
  <si>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</si>
  <si>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</si>
  <si>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</si>
  <si>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</si>
  <si>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</si>
  <si>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</si>
  <si>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</si>
  <si>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</si>
  <si>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</si>
  <si>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</si>
  <si>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</si>
  <si>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</si>
  <si>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</si>
  <si>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</si>
  <si>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</si>
  <si>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</si>
  <si>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</si>
  <si>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</si>
  <si>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</si>
  <si>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</si>
  <si>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</si>
  <si>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</si>
  <si>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</si>
  <si>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</si>
  <si>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</si>
  <si>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</si>
  <si>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</si>
  <si>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</si>
  <si>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</si>
  <si>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</si>
  <si>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</si>
  <si>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</si>
  <si>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</si>
  <si>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</si>
  <si>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</si>
  <si>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</si>
  <si>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</si>
  <si>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</si>
  <si>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</si>
  <si>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</si>
  <si>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</si>
  <si>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</si>
  <si>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</si>
  <si>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</si>
  <si>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</si>
  <si>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</si>
  <si>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</si>
  <si>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</si>
  <si>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</si>
  <si>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</si>
  <si>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</si>
  <si>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</si>
  <si>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</si>
  <si>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</si>
  <si>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</si>
  <si>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</si>
  <si>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</si>
  <si>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</si>
  <si>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</si>
  <si>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</si>
  <si>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</si>
  <si>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</si>
  <si>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</si>
  <si>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</si>
  <si>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</si>
  <si>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</si>
  <si>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</si>
  <si>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</si>
  <si>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</si>
  <si>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</si>
  <si>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</si>
  <si>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</si>
  <si>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</si>
  <si>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</si>
  <si>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</si>
  <si>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</si>
  <si>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</si>
  <si>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</si>
  <si>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</si>
  <si>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</si>
  <si>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</si>
  <si>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</si>
  <si>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</si>
  <si>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</si>
  <si>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</si>
  <si>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</si>
  <si>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</si>
  <si>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</si>
  <si>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</si>
  <si>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</si>
  <si>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</si>
  <si>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</si>
  <si>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</si>
  <si>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</si>
  <si>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</si>
  <si>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</si>
  <si>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</si>
  <si>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</si>
  <si>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</si>
  <si>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</si>
  <si>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</si>
  <si>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</si>
  <si>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</si>
  <si>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</si>
  <si>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</si>
  <si>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</si>
  <si>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</si>
  <si>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</si>
  <si>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</si>
  <si>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</si>
  <si>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</si>
  <si>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</si>
  <si>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</si>
  <si>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</si>
  <si>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</si>
  <si>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</si>
  <si>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</si>
  <si>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</si>
  <si>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</si>
  <si>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</si>
  <si>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</si>
  <si>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</si>
  <si>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</si>
  <si>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</si>
  <si>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</si>
  <si>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</si>
  <si>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</si>
  <si>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</si>
  <si>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</si>
  <si>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</si>
  <si>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</si>
  <si>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</si>
  <si>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</si>
  <si>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</si>
  <si>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</si>
  <si>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</si>
  <si>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</si>
  <si>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</si>
  <si>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</si>
  <si>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</si>
  <si>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</si>
  <si>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</si>
  <si>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</si>
  <si>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</si>
  <si>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</si>
  <si>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</si>
  <si>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</si>
  <si>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</si>
  <si>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</si>
  <si>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</si>
  <si>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</si>
  <si>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</si>
  <si>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</si>
  <si>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</si>
  <si>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</si>
  <si>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</si>
  <si>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</si>
  <si>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</si>
  <si>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</si>
  <si>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</si>
  <si>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</si>
  <si>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</si>
  <si>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</si>
  <si>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</si>
  <si>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</si>
  <si>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</si>
  <si>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</si>
  <si>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</si>
  <si>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</si>
  <si>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</si>
  <si>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</si>
  <si>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</si>
  <si>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</si>
  <si>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</si>
  <si>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</si>
  <si>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</si>
  <si>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</si>
  <si>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</si>
  <si>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</si>
  <si>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</si>
  <si>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</si>
  <si>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</si>
  <si>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</si>
  <si>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</si>
  <si>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</si>
  <si>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</si>
  <si>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</si>
  <si>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</si>
  <si>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</si>
  <si>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</si>
  <si>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</si>
  <si>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</si>
  <si>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</si>
  <si>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</si>
  <si>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</si>
  <si>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</si>
  <si>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</si>
  <si>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</si>
  <si>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</si>
  <si>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</si>
  <si>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</si>
  <si>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</si>
  <si>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</si>
  <si>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</si>
  <si>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</si>
  <si>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</si>
  <si>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</si>
  <si>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</si>
  <si>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</si>
  <si>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</si>
  <si>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</si>
  <si>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</si>
  <si>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</si>
  <si>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</si>
  <si>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</si>
  <si>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</si>
  <si>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</si>
  <si>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</si>
  <si>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</si>
  <si>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</si>
  <si>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</si>
  <si>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</si>
  <si>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</si>
  <si>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</si>
  <si>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</si>
  <si>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</si>
  <si>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</si>
  <si>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</si>
  <si>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</si>
  <si>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</si>
  <si>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</si>
  <si>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</si>
  <si>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</si>
  <si>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</si>
  <si>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</si>
  <si>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</si>
  <si>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</si>
  <si>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</si>
  <si>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</si>
  <si>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</si>
  <si>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</si>
  <si>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</si>
  <si>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</si>
  <si>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</si>
  <si>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</si>
  <si>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</si>
  <si>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</si>
  <si>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</si>
  <si>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</si>
  <si>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</si>
  <si>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</si>
  <si>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</si>
  <si>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</si>
  <si>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</si>
  <si>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</si>
  <si>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</si>
  <si>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</si>
  <si>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</si>
  <si>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</si>
  <si>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</si>
  <si>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</si>
  <si>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</si>
  <si>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</si>
  <si>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</si>
  <si>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</si>
  <si>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</si>
  <si>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</si>
  <si>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</si>
  <si>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</si>
  <si>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</si>
  <si>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</si>
  <si>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</si>
  <si>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</si>
  <si>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</si>
  <si>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</si>
  <si>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</si>
  <si>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</si>
  <si>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</si>
  <si>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</si>
  <si>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</si>
  <si>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</si>
  <si>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</si>
  <si>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</si>
  <si>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</si>
  <si>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</si>
  <si>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</si>
  <si>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</si>
  <si>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</si>
  <si>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</si>
  <si>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</si>
  <si>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</si>
  <si>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</si>
  <si>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</si>
  <si>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</si>
  <si>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</si>
  <si>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</si>
  <si>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</si>
  <si>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</si>
  <si>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</si>
  <si>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</si>
  <si>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</si>
  <si>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</si>
  <si>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</si>
  <si>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</si>
  <si>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</si>
  <si>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</si>
  <si>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</si>
  <si>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</si>
  <si>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</si>
  <si>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</si>
  <si>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</si>
  <si>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</si>
  <si>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</si>
  <si>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</si>
  <si>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</si>
  <si>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</si>
  <si>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</si>
  <si>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</si>
  <si>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</si>
  <si>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</si>
  <si>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</si>
  <si>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</si>
  <si>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</si>
  <si>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</si>
  <si>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</si>
  <si>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</si>
  <si>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</si>
  <si>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</si>
  <si>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</si>
  <si>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</si>
  <si>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</si>
  <si>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</si>
  <si>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</si>
  <si>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</si>
  <si>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</si>
  <si>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</si>
  <si>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</si>
  <si>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</si>
  <si>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</si>
  <si>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</si>
  <si>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</si>
  <si>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</si>
  <si>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</si>
  <si>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</si>
  <si>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</si>
  <si>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</si>
  <si>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</si>
  <si>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</si>
  <si>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</si>
  <si>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</si>
  <si>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</si>
  <si>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</si>
  <si>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</si>
  <si>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</si>
  <si>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</si>
  <si>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</si>
  <si>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</si>
  <si>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</si>
  <si>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</si>
  <si>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</si>
  <si>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</si>
  <si>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</si>
  <si>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</si>
  <si>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</si>
  <si>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</si>
  <si>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</si>
  <si>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</si>
  <si>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</si>
  <si>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</si>
  <si>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</si>
  <si>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</si>
  <si>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</si>
  <si>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</si>
  <si>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</si>
  <si>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</si>
  <si>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</si>
  <si>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</si>
  <si>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</si>
  <si>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</si>
  <si>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</si>
  <si>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</si>
  <si>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</si>
  <si>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</si>
  <si>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</si>
  <si>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</si>
  <si>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</si>
  <si>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</si>
  <si>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</si>
  <si>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</si>
  <si>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</si>
  <si>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</si>
  <si>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</si>
  <si>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</si>
  <si>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</si>
  <si>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</si>
  <si>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</si>
  <si>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</si>
  <si>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</si>
  <si>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</si>
  <si>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</si>
  <si>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</si>
  <si>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</si>
  <si>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</si>
  <si>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</si>
  <si>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</si>
  <si>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</si>
  <si>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</si>
  <si>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</si>
  <si>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</si>
  <si>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</si>
  <si>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</si>
  <si>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</si>
  <si>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</si>
  <si>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</si>
  <si>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</si>
  <si>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</si>
  <si>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</si>
  <si>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</si>
  <si>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</si>
  <si>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</si>
  <si>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</si>
  <si>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</si>
  <si>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</si>
  <si>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</si>
  <si>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</si>
  <si>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</si>
  <si>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</si>
  <si>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</si>
  <si>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</si>
  <si>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</si>
  <si>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</si>
  <si>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</si>
  <si>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</si>
  <si>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</si>
  <si>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</si>
  <si>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</si>
  <si>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</si>
  <si>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</si>
  <si>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</si>
  <si>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</si>
  <si>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</si>
  <si>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</si>
  <si>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</si>
  <si>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</si>
  <si>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</si>
  <si>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</si>
  <si>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</si>
  <si>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</si>
  <si>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</si>
  <si>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</si>
  <si>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</si>
  <si>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</si>
  <si>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</si>
  <si>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</si>
  <si>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</si>
  <si>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</si>
  <si>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</si>
  <si>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</si>
  <si>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</si>
  <si>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</si>
  <si>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</si>
  <si>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</si>
  <si>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</si>
  <si>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</si>
  <si>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</si>
  <si>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</si>
  <si>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</si>
  <si>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</si>
  <si>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</si>
  <si>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</si>
  <si>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</si>
  <si>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</si>
  <si>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</si>
  <si>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</si>
  <si>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</si>
  <si>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</si>
  <si>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</si>
  <si>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</si>
  <si>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</si>
  <si>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</si>
  <si>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</si>
  <si>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</si>
  <si>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</si>
  <si>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</si>
  <si>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</si>
  <si>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</si>
  <si>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</si>
  <si>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</si>
  <si>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</si>
  <si>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</si>
  <si>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</si>
  <si>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</si>
  <si>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</si>
  <si>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</si>
  <si>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</si>
  <si>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</si>
  <si>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</si>
  <si>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</si>
  <si>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</si>
  <si>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</si>
  <si>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</si>
  <si>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</si>
  <si>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</si>
  <si>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</si>
  <si>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</si>
  <si>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</si>
  <si>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</si>
  <si>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</si>
  <si>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</si>
  <si>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</si>
  <si>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</si>
  <si>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</si>
  <si>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</si>
  <si>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</si>
  <si>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</si>
  <si>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</si>
  <si>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</si>
  <si>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</si>
  <si>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</si>
  <si>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</si>
  <si>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</si>
  <si>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</si>
  <si>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</si>
  <si>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</si>
  <si>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</si>
  <si>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</si>
  <si>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</si>
  <si>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</si>
  <si>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</si>
  <si>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</si>
  <si>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</si>
  <si>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</si>
  <si>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</si>
  <si>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</si>
  <si>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</si>
  <si>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</si>
  <si>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</si>
  <si>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</si>
  <si>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</si>
  <si>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</si>
  <si>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</si>
  <si>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</si>
  <si>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</si>
  <si>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</si>
  <si>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</si>
  <si>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</si>
  <si>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</si>
  <si>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</si>
  <si>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</si>
  <si>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</si>
  <si>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</si>
  <si>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</si>
  <si>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</si>
  <si>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</si>
  <si>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</si>
  <si>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</si>
  <si>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</si>
  <si>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</si>
  <si>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</si>
  <si>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</si>
  <si>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</si>
  <si>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</si>
  <si>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</si>
  <si>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</si>
  <si>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</si>
  <si>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</si>
  <si>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</si>
  <si>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</si>
  <si>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</si>
  <si>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</si>
  <si>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</si>
  <si>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</si>
  <si>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</si>
  <si>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</si>
  <si>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</si>
  <si>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</si>
  <si>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</si>
  <si>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</si>
  <si>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</si>
  <si>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</si>
  <si>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</si>
  <si>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</si>
  <si>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</si>
  <si>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</si>
  <si>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</si>
  <si>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</si>
  <si>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</si>
  <si>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</si>
  <si>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</si>
  <si>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</si>
  <si>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</si>
  <si>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</si>
  <si>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</si>
  <si>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</si>
  <si>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</si>
  <si>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</si>
  <si>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</si>
  <si>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</si>
  <si>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</si>
  <si>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</si>
  <si>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</si>
  <si>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</si>
  <si>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</si>
  <si>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</si>
  <si>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</si>
  <si>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</si>
  <si>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</si>
  <si>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</si>
  <si>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</si>
  <si>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</si>
  <si>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</si>
  <si>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</si>
  <si>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</si>
  <si>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</si>
  <si>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</si>
  <si>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</si>
  <si>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</si>
  <si>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</si>
  <si>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</si>
  <si>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</si>
  <si>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</si>
  <si>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</si>
  <si>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</si>
  <si>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</si>
  <si>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</si>
  <si>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</si>
  <si>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</si>
  <si>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</si>
  <si>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</si>
  <si>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</si>
  <si>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</si>
  <si>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</si>
  <si>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</si>
  <si>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</si>
  <si>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</si>
  <si>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</si>
  <si>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</si>
  <si>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</si>
  <si>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</si>
  <si>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</si>
  <si>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</si>
  <si>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</si>
  <si>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</si>
  <si>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</si>
  <si>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</si>
  <si>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</si>
  <si>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</si>
  <si>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</si>
  <si>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</si>
  <si>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</si>
  <si>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</si>
  <si>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</si>
  <si>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</si>
  <si>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</si>
  <si>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</si>
  <si>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</si>
  <si>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</si>
  <si>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</si>
  <si>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</si>
  <si>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</si>
  <si>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</si>
  <si>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</si>
  <si>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</si>
  <si>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</si>
  <si>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</si>
  <si>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</si>
  <si>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</si>
  <si>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</si>
  <si>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</si>
  <si>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</si>
  <si>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</si>
  <si>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</si>
  <si>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</si>
  <si>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</si>
  <si>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</si>
  <si>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</si>
  <si>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</si>
  <si>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</si>
  <si>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</si>
  <si>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</si>
  <si>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</si>
  <si>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</si>
  <si>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</si>
  <si>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</si>
  <si>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</si>
  <si>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</si>
  <si>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</si>
  <si>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</si>
  <si>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</si>
  <si>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</si>
  <si>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</si>
  <si>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</si>
  <si>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</si>
  <si>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</si>
  <si>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</si>
  <si>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</si>
  <si>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</si>
  <si>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</si>
  <si>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</si>
  <si>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</si>
  <si>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</si>
  <si>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</si>
  <si>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</si>
  <si>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</si>
  <si>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</si>
  <si>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</si>
  <si>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</si>
  <si>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</si>
  <si>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</si>
  <si>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</si>
  <si>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</si>
  <si>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</si>
  <si>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</si>
  <si>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</si>
  <si>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</si>
  <si>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</si>
  <si>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</si>
  <si>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</si>
  <si>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</si>
  <si>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</si>
  <si>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</si>
  <si>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</si>
  <si>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</si>
  <si>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</si>
  <si>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</si>
  <si>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</si>
  <si>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</si>
  <si>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</si>
  <si>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</si>
  <si>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</si>
  <si>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</si>
  <si>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</si>
  <si>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</si>
  <si>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</si>
  <si>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</si>
  <si>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</si>
  <si>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</si>
  <si>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</si>
  <si>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</si>
  <si>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</si>
  <si>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</si>
  <si>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</si>
  <si>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</si>
  <si>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</si>
  <si>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</si>
  <si>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</si>
  <si>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</si>
  <si>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</si>
  <si>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</si>
  <si>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</si>
  <si>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</si>
  <si>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</si>
  <si>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</si>
  <si>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</si>
  <si>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</si>
  <si>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</si>
  <si>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</si>
  <si>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</si>
  <si>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</si>
  <si>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</si>
  <si>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</si>
  <si>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</si>
  <si>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</si>
  <si>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</si>
  <si>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</si>
  <si>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</si>
  <si>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</si>
  <si>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</si>
  <si>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</si>
  <si>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</si>
  <si>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</si>
  <si>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</si>
  <si>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</si>
  <si>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</si>
  <si>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</si>
  <si>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</si>
  <si>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</si>
  <si>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</si>
  <si>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</si>
  <si>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</si>
  <si>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</si>
  <si>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</si>
  <si>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</si>
  <si>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</si>
  <si>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</si>
  <si>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</si>
  <si>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</si>
  <si>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</si>
  <si>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</si>
  <si>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</si>
  <si>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</si>
  <si>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</si>
  <si>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</si>
  <si>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</si>
  <si>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</si>
  <si>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</si>
  <si>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</si>
  <si>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</si>
  <si>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</si>
  <si>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</si>
  <si>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</si>
  <si>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</si>
  <si>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</si>
  <si>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</si>
  <si>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</si>
  <si>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</si>
  <si>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</si>
  <si>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</si>
  <si>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</si>
  <si>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</si>
  <si>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</si>
  <si>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</si>
  <si>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</si>
  <si>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</si>
  <si>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</si>
  <si>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</si>
  <si>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</si>
  <si>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</si>
  <si>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</si>
  <si>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</si>
  <si>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</si>
  <si>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</si>
  <si>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</si>
  <si>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</si>
  <si>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</si>
  <si>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</si>
  <si>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</si>
  <si>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</si>
  <si>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</si>
  <si>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</si>
  <si>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</si>
  <si>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</si>
  <si>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</si>
  <si>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</si>
  <si>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</si>
  <si>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</si>
  <si>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</si>
  <si>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</si>
  <si>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</si>
  <si>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</si>
  <si>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</si>
  <si>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</si>
  <si>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</si>
  <si>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</si>
  <si>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</si>
  <si>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</si>
  <si>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</si>
  <si>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</si>
  <si>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</si>
  <si>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</si>
  <si>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</si>
  <si>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</si>
  <si>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</si>
  <si>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</si>
  <si>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</si>
  <si>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</si>
  <si>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</si>
  <si>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</si>
  <si>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</si>
  <si>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</si>
  <si>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</si>
  <si>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</si>
  <si>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</si>
  <si>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</si>
  <si>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</si>
  <si>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</si>
  <si>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</si>
  <si>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</si>
  <si>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</si>
  <si>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</si>
  <si>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</si>
  <si>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</si>
  <si>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</si>
  <si>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</si>
  <si>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</si>
  <si>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</si>
  <si>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</si>
  <si>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</si>
  <si>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</si>
  <si>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</si>
  <si>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</si>
  <si>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</si>
  <si>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</si>
  <si>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</si>
  <si>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</si>
  <si>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</si>
  <si>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</si>
  <si>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</si>
  <si>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</si>
  <si>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</si>
  <si>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</si>
  <si>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</si>
  <si>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</si>
  <si>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</si>
  <si>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</si>
  <si>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</si>
  <si>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</si>
  <si>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</si>
  <si>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</si>
  <si>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</si>
  <si>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</si>
  <si>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</si>
  <si>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</si>
  <si>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</si>
  <si>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</si>
  <si>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</si>
  <si>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</si>
  <si>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</si>
  <si>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</si>
  <si>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</si>
  <si>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</si>
  <si>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</si>
  <si>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</si>
  <si>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</si>
  <si>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</si>
  <si>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</si>
  <si>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</si>
  <si>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</si>
  <si>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</si>
  <si>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</si>
  <si>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</si>
  <si>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</si>
  <si>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</si>
  <si>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</si>
  <si>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</si>
  <si>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</si>
  <si>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</si>
  <si>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</si>
  <si>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</si>
  <si>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</si>
  <si>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</si>
  <si>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</si>
  <si>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</si>
  <si>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</si>
  <si>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</si>
  <si>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</si>
  <si>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</si>
  <si>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</si>
  <si>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</si>
  <si>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</si>
  <si>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</si>
  <si>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</si>
  <si>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</si>
  <si>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</si>
  <si>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</si>
  <si>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</si>
  <si>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</si>
  <si>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</si>
  <si>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</si>
  <si>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</si>
  <si>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</si>
  <si>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</si>
  <si>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</si>
  <si>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</si>
  <si>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</si>
  <si>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</si>
  <si>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</si>
  <si>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</si>
  <si>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</si>
  <si>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</si>
  <si>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</si>
  <si>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</si>
  <si>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</si>
  <si>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</si>
  <si>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</si>
  <si>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</si>
  <si>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</si>
  <si>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</si>
  <si>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</si>
  <si>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</si>
  <si>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</si>
  <si>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</si>
  <si>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</si>
  <si>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</si>
  <si>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</si>
  <si>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</si>
  <si>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</si>
  <si>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</si>
  <si>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</si>
  <si>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</si>
  <si>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</si>
  <si>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</si>
  <si>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</si>
  <si>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</si>
  <si>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</si>
  <si>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</si>
  <si>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</si>
  <si>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</si>
  <si>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</si>
  <si>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</si>
  <si>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</si>
  <si>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</si>
  <si>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</si>
  <si>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</si>
  <si>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</si>
  <si>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</si>
  <si>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</si>
  <si>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</si>
  <si>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</si>
  <si>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</si>
  <si>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</si>
  <si>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</si>
  <si>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</si>
  <si>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</si>
  <si>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</si>
  <si>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</si>
  <si>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</si>
  <si>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</si>
  <si>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</si>
  <si>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</si>
  <si>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</si>
  <si>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</si>
  <si>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</si>
  <si>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</si>
  <si>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</si>
  <si>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</si>
  <si>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</si>
  <si>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</si>
  <si>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</si>
  <si>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</si>
  <si>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</si>
  <si>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</si>
  <si>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</si>
  <si>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</si>
  <si>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</si>
  <si>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</si>
  <si>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</si>
  <si>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</si>
  <si>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</si>
  <si>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</si>
  <si>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</si>
  <si>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</si>
  <si>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</si>
  <si>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</si>
  <si>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</si>
  <si>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</si>
  <si>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</si>
  <si>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</si>
  <si>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</si>
  <si>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</si>
  <si>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</si>
  <si>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</si>
  <si>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</si>
  <si>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</si>
  <si>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</si>
  <si>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</si>
  <si>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</si>
  <si>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</si>
  <si>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</si>
  <si>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</si>
  <si>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</si>
  <si>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</si>
  <si>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</si>
  <si>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</si>
  <si>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</si>
  <si>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</si>
  <si>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</si>
  <si>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</si>
  <si>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</si>
  <si>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</si>
  <si>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</si>
  <si>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</si>
  <si>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</si>
  <si>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</si>
  <si>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</si>
  <si>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</si>
  <si>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</si>
  <si>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</si>
  <si>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</si>
  <si>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</si>
  <si>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</si>
  <si>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</si>
  <si>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</si>
  <si>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</si>
  <si>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</si>
  <si>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</si>
  <si>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</si>
  <si>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</si>
  <si>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</si>
  <si>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</si>
  <si>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</si>
  <si>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</si>
  <si>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</si>
  <si>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</si>
  <si>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</si>
  <si>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</si>
  <si>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</si>
  <si>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</si>
  <si>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</si>
  <si>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</si>
  <si>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</si>
  <si>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</si>
  <si>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</si>
  <si>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</si>
  <si>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</si>
  <si>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</si>
  <si>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</si>
  <si>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</si>
  <si>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</si>
  <si>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</si>
  <si>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</si>
  <si>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</si>
  <si>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</si>
  <si>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</si>
  <si>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</si>
  <si>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</si>
  <si>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</si>
  <si>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</si>
  <si>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</si>
  <si>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</si>
  <si>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</si>
  <si>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</si>
  <si>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</si>
  <si>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</si>
  <si>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</si>
  <si>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</si>
  <si>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</si>
  <si>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</si>
  <si>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</si>
  <si>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</si>
  <si>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</si>
  <si>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</si>
  <si>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</si>
  <si>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</si>
  <si>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</si>
  <si>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</si>
  <si>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</si>
  <si>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</si>
  <si>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</si>
  <si>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</si>
  <si>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</si>
  <si>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</si>
  <si>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</si>
  <si>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</si>
  <si>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</si>
  <si>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</si>
  <si>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</si>
  <si>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</si>
  <si>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</si>
  <si>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</si>
  <si>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</si>
  <si>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</si>
  <si>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</si>
  <si>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</si>
  <si>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</si>
  <si>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</si>
  <si>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</si>
  <si>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</si>
  <si>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</si>
  <si>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</si>
  <si>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</si>
  <si>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</si>
  <si>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</si>
  <si>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</si>
  <si>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</si>
  <si>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</si>
  <si>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</si>
  <si>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</si>
  <si>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</si>
  <si>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</si>
  <si>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</si>
  <si>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</si>
  <si>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</si>
  <si>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</si>
  <si>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</si>
  <si>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</si>
  <si>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</si>
  <si>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</si>
  <si>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</si>
  <si>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</si>
  <si>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</si>
  <si>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</si>
  <si>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</si>
  <si>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</si>
  <si>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</si>
  <si>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</si>
  <si>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</si>
  <si>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</si>
  <si>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</si>
  <si>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</si>
  <si>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</si>
  <si>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</si>
  <si>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</si>
  <si>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</si>
  <si>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</si>
  <si>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</si>
  <si>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</si>
  <si>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</si>
  <si>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</si>
  <si>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</si>
  <si>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</si>
  <si>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</si>
  <si>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</si>
  <si>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</si>
  <si>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</si>
  <si>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</si>
  <si>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</si>
  <si>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</si>
  <si>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</si>
  <si>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</si>
  <si>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</si>
  <si>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</si>
  <si>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</si>
  <si>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</si>
  <si>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</si>
  <si>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</si>
  <si>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</si>
  <si>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</si>
  <si>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</si>
  <si>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</si>
  <si>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</si>
  <si>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</si>
  <si>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</si>
  <si>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</si>
  <si>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</si>
  <si>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</si>
  <si>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</si>
  <si>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</si>
  <si>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</si>
  <si>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</si>
  <si>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</si>
  <si>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</si>
  <si>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</si>
  <si>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</si>
  <si>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</si>
  <si>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</si>
  <si>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</si>
  <si>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</si>
  <si>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</si>
  <si>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</si>
  <si>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</si>
  <si>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</si>
  <si>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</si>
  <si>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</si>
  <si>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</si>
  <si>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</si>
  <si>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</si>
  <si>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</si>
  <si>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</si>
  <si>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</si>
  <si>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</si>
  <si>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</si>
  <si>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</si>
  <si>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</si>
  <si>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</si>
  <si>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</si>
  <si>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</si>
  <si>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</si>
  <si>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</si>
  <si>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</si>
  <si>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</si>
  <si>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</si>
  <si>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</si>
  <si>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</si>
  <si>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</si>
  <si>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</si>
  <si>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</si>
  <si>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</si>
  <si>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</si>
  <si>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</si>
  <si>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</si>
  <si>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</si>
  <si>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</si>
  <si>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</si>
  <si>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</si>
  <si>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</si>
  <si>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</si>
  <si>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</si>
  <si>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</si>
  <si>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</si>
  <si>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</si>
  <si>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</si>
  <si>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</si>
  <si>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</si>
  <si>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</si>
  <si>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</si>
  <si>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</si>
  <si>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</si>
  <si>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</si>
  <si>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</si>
  <si>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</si>
  <si>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</si>
  <si>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</si>
  <si>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</si>
  <si>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</si>
  <si>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</si>
  <si>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</si>
  <si>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</si>
  <si>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</si>
  <si>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</si>
  <si>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</si>
  <si>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</si>
  <si>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</si>
  <si>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</si>
  <si>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</si>
  <si>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</si>
  <si>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</si>
  <si>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</si>
  <si>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</si>
  <si>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</si>
  <si>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</si>
  <si>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</si>
  <si>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</si>
  <si>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</si>
  <si>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</si>
  <si>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</si>
  <si>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</si>
  <si>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</si>
  <si>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</si>
  <si>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</si>
  <si>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</si>
  <si>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</si>
  <si>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</si>
  <si>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</si>
  <si>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</si>
  <si>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</si>
  <si>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</si>
  <si>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</si>
  <si>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</si>
  <si>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</si>
  <si>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</si>
  <si>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</si>
  <si>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</si>
  <si>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</si>
  <si>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</si>
  <si>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</si>
  <si>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</si>
  <si>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</si>
  <si>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</si>
  <si>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</si>
  <si>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</si>
  <si>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</si>
  <si>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</si>
  <si>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</si>
  <si>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</si>
  <si>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</si>
  <si>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</si>
  <si>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</si>
  <si>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</si>
  <si>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</si>
  <si>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</si>
  <si>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</si>
  <si>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</si>
  <si>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</si>
  <si>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</si>
  <si>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</si>
  <si>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</si>
  <si>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</si>
  <si>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</si>
  <si>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</si>
  <si>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</si>
  <si>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</si>
  <si>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</si>
  <si>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</si>
  <si>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</si>
  <si>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</si>
  <si>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</si>
  <si>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</si>
  <si>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</si>
  <si>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</si>
  <si>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</si>
  <si>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</si>
  <si>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</si>
  <si>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</si>
  <si>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</si>
  <si>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</si>
  <si>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</si>
  <si>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</si>
  <si>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</si>
  <si>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</si>
  <si>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</si>
  <si>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</si>
  <si>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</si>
  <si>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</si>
  <si>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</si>
  <si>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</si>
  <si>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</si>
  <si>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</si>
  <si>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</si>
  <si>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</si>
  <si>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</si>
  <si>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</si>
  <si>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</si>
  <si>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</si>
  <si>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</si>
  <si>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</si>
  <si>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</si>
  <si>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</si>
  <si>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</si>
  <si>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</si>
  <si>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</si>
  <si>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</si>
  <si>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</si>
  <si>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</si>
  <si>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</si>
  <si>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</si>
  <si>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</si>
  <si>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</si>
  <si>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</si>
  <si>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</si>
  <si>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</si>
  <si>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</si>
  <si>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</si>
  <si>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</si>
  <si>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</si>
  <si>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</si>
  <si>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</si>
  <si>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</si>
  <si>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</si>
  <si>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</si>
  <si>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</si>
  <si>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</si>
  <si>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</si>
  <si>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</si>
  <si>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</si>
  <si>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</si>
  <si>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</si>
  <si>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</si>
  <si>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</si>
  <si>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</si>
  <si>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</si>
  <si>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</si>
  <si>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</si>
  <si>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</si>
  <si>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</si>
  <si>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</si>
  <si>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</si>
  <si>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</si>
  <si>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</si>
  <si>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</si>
  <si>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</si>
  <si>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</si>
  <si>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</si>
  <si>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</si>
  <si>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</si>
  <si>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</si>
  <si>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</si>
  <si>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</si>
  <si>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</si>
  <si>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</si>
  <si>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</si>
  <si>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</si>
  <si>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</si>
  <si>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</si>
  <si>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</si>
  <si>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</si>
  <si>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</si>
  <si>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</si>
  <si>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</si>
  <si>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</si>
  <si>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</si>
  <si>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</si>
  <si>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</si>
  <si>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</si>
  <si>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</si>
  <si>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</si>
  <si>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</si>
  <si>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</si>
  <si>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</si>
  <si>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</si>
  <si>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</si>
  <si>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</si>
  <si>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</si>
  <si>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</si>
  <si>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</si>
  <si>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</si>
  <si>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</si>
  <si>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</si>
  <si>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</si>
  <si>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</si>
  <si>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</si>
  <si>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</si>
  <si>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</si>
  <si>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</si>
  <si>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</si>
  <si>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</si>
  <si>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</si>
  <si>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</si>
  <si>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</si>
  <si>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</si>
  <si>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</si>
  <si>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</si>
  <si>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</si>
  <si>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</si>
  <si>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</si>
  <si>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</si>
  <si>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</si>
  <si>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</si>
  <si>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</si>
  <si>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</si>
  <si>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</si>
  <si>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</si>
  <si>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</si>
  <si>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</si>
  <si>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</si>
  <si>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</si>
  <si>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</si>
  <si>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</si>
  <si>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</si>
  <si>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</si>
  <si>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</si>
  <si>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</si>
  <si>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</si>
  <si>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</si>
  <si>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</si>
  <si>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</si>
  <si>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</si>
  <si>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</si>
  <si>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</si>
  <si>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</si>
  <si>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</si>
  <si>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</si>
  <si>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</si>
  <si>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</si>
  <si>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</si>
  <si>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</si>
  <si>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</si>
  <si>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</si>
  <si>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</si>
  <si>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</si>
  <si>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</si>
  <si>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</si>
  <si>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</si>
  <si>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</si>
  <si>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</si>
  <si>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</si>
  <si>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</si>
  <si>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</si>
  <si>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</si>
  <si>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</si>
  <si>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</si>
  <si>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</si>
  <si>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</si>
  <si>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</si>
  <si>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</si>
  <si>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</si>
  <si>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</si>
  <si>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</si>
  <si>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</si>
  <si>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</si>
  <si>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</si>
  <si>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</si>
  <si>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</si>
  <si>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</si>
  <si>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</si>
  <si>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</si>
  <si>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</si>
  <si>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</si>
  <si>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</si>
  <si>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</si>
  <si>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</si>
  <si>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</si>
  <si>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</si>
  <si>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</si>
  <si>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</si>
  <si>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</si>
  <si>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</si>
  <si>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</si>
  <si>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</si>
  <si>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</si>
  <si>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</si>
  <si>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</si>
  <si>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</si>
  <si>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</si>
  <si>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</si>
  <si>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</si>
  <si>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</si>
  <si>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</si>
  <si>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</si>
  <si>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</si>
  <si>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</si>
  <si>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</si>
  <si>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</si>
  <si>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</si>
  <si>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</si>
  <si>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</si>
  <si>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</si>
  <si>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</si>
  <si>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</si>
  <si>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</si>
  <si>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</si>
  <si>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</si>
  <si>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</si>
  <si>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</si>
  <si>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</si>
  <si>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</si>
  <si>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</si>
  <si>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</si>
  <si>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</si>
  <si>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</si>
  <si>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</si>
  <si>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</si>
  <si>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</si>
  <si>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</si>
  <si>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</si>
  <si>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</si>
  <si>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</si>
  <si>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</si>
  <si>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</si>
  <si>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</si>
  <si>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</si>
  <si>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</si>
  <si>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</si>
  <si>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</si>
  <si>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</si>
  <si>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</si>
  <si>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</si>
  <si>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</si>
  <si>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</si>
  <si>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</si>
  <si>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</si>
  <si>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</si>
  <si>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</si>
  <si>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</si>
  <si>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</si>
  <si>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</si>
  <si>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</si>
  <si>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</si>
  <si>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</si>
  <si>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</si>
  <si>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</si>
  <si>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</si>
  <si>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</si>
  <si>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</si>
  <si>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</si>
  <si>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</si>
  <si>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</si>
  <si>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</si>
  <si>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</si>
  <si>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</si>
  <si>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</si>
  <si>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</si>
  <si>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</si>
  <si>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</si>
  <si>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</si>
  <si>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</si>
  <si>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</si>
  <si>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</si>
  <si>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</si>
  <si>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</si>
  <si>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</si>
  <si>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</si>
  <si>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</si>
  <si>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</si>
  <si>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</si>
  <si>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</si>
  <si>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</si>
  <si>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</si>
  <si>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</si>
  <si>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</si>
  <si>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</si>
  <si>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</si>
  <si>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</si>
  <si>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</si>
  <si>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</si>
  <si>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</si>
  <si>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</si>
  <si>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</si>
  <si>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</si>
  <si>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</si>
  <si>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</si>
  <si>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</si>
  <si>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</si>
  <si>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</si>
  <si>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</si>
  <si>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</si>
  <si>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</si>
  <si>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</si>
  <si>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</si>
  <si>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</si>
  <si>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</si>
  <si>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</si>
  <si>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</si>
  <si>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</si>
  <si>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</si>
  <si>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</si>
  <si>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</si>
  <si>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</si>
  <si>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</si>
  <si>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</si>
  <si>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</si>
  <si>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</si>
  <si>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</si>
  <si>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</si>
  <si>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</si>
  <si>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</si>
  <si>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</si>
  <si>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</si>
  <si>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</si>
  <si>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</si>
  <si>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</si>
  <si>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</si>
  <si>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</si>
  <si>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</si>
  <si>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</si>
  <si>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</si>
  <si>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</si>
  <si>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</si>
  <si>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</si>
  <si>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</si>
  <si>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</si>
  <si>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</si>
  <si>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</si>
  <si>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</si>
  <si>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</si>
  <si>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</si>
  <si>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</si>
  <si>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</si>
  <si>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</si>
  <si>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</si>
  <si>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</si>
  <si>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</si>
  <si>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</si>
  <si>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</si>
  <si>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</si>
  <si>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</si>
  <si>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</si>
  <si>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</si>
  <si>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</si>
  <si>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</si>
  <si>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</si>
  <si>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</si>
  <si>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</si>
  <si>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</si>
  <si>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</si>
  <si>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</si>
  <si>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</si>
  <si>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</si>
  <si>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</si>
  <si>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</si>
  <si>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</si>
  <si>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</si>
  <si>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</si>
  <si>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</si>
  <si>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</si>
  <si>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</si>
  <si>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</si>
  <si>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</si>
  <si>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</si>
  <si>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</si>
  <si>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</si>
  <si>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</si>
  <si>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</si>
  <si>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</si>
  <si>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</si>
  <si>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</si>
  <si>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</si>
  <si>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</si>
  <si>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</si>
  <si>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</si>
  <si>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</si>
  <si>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</si>
  <si>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</si>
  <si>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</si>
  <si>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</si>
  <si>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</si>
  <si>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</si>
  <si>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</si>
  <si>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</si>
  <si>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</si>
  <si>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</si>
  <si>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</si>
  <si>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</si>
  <si>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</si>
  <si>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</si>
  <si>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</si>
  <si>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</si>
  <si>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</si>
  <si>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</si>
  <si>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</si>
  <si>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</si>
  <si>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</si>
  <si>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</si>
  <si>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</si>
  <si>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</si>
  <si>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</si>
  <si>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</si>
  <si>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</si>
  <si>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</si>
  <si>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</si>
  <si>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</si>
  <si>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</si>
  <si>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</si>
  <si>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</si>
  <si>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</si>
  <si>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</si>
  <si>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</si>
  <si>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</si>
  <si>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</si>
  <si>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</si>
  <si>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</si>
  <si>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</si>
  <si>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</si>
  <si>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</si>
  <si>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</si>
  <si>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</si>
  <si>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</si>
  <si>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</si>
  <si>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</si>
  <si>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</si>
  <si>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</si>
  <si>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</si>
  <si>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</si>
  <si>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</si>
  <si>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</si>
  <si>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</si>
  <si>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</si>
  <si>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</si>
  <si>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</si>
  <si>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</si>
  <si>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</si>
  <si>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</si>
  <si>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</si>
  <si>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</si>
  <si>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</si>
  <si>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</si>
  <si>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</si>
  <si>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</si>
  <si>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</si>
  <si>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</si>
  <si>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</si>
  <si>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</si>
  <si>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</si>
  <si>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</si>
  <si>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</si>
  <si>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</si>
  <si>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</si>
  <si>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</si>
  <si>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</si>
  <si>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</si>
  <si>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</si>
  <si>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</si>
  <si>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</si>
  <si>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</si>
  <si>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</si>
  <si>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</si>
  <si>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</si>
  <si>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</si>
  <si>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</si>
  <si>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</si>
  <si>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</si>
  <si>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</si>
  <si>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</si>
  <si>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</si>
  <si>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</si>
  <si>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</si>
  <si>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</si>
  <si>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</si>
  <si>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</si>
  <si>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</si>
  <si>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</si>
  <si>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</si>
  <si>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</si>
  <si>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</si>
  <si>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</si>
  <si>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</si>
  <si>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</si>
  <si>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</si>
  <si>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</si>
  <si>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</si>
  <si>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</si>
  <si>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</si>
  <si>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</si>
  <si>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</si>
  <si>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</si>
  <si>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</si>
  <si>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</si>
  <si>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</si>
  <si>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</si>
  <si>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</si>
  <si>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</si>
  <si>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</si>
  <si>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</si>
  <si>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</si>
  <si>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</si>
  <si>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</si>
  <si>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</si>
  <si>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</si>
  <si>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</si>
  <si>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</si>
  <si>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</si>
  <si>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</si>
  <si>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</si>
  <si>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</si>
  <si>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</si>
  <si>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</si>
  <si>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</si>
  <si>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</si>
  <si>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</si>
  <si>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</si>
  <si>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</si>
  <si>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</si>
  <si>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</si>
  <si>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</si>
  <si>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</si>
  <si>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</si>
  <si>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</si>
  <si>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</si>
  <si>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</si>
  <si>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</si>
  <si>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</si>
  <si>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</si>
  <si>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</si>
  <si>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</si>
  <si>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</si>
  <si>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</si>
  <si>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</si>
  <si>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</si>
  <si>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</si>
  <si>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</si>
  <si>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</si>
  <si>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</si>
  <si>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</si>
  <si>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</si>
  <si>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</si>
  <si>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</si>
  <si>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</si>
  <si>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</si>
  <si>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</si>
  <si>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</si>
  <si>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</si>
  <si>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</si>
  <si>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</si>
  <si>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</si>
  <si>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</si>
  <si>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</si>
  <si>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</si>
  <si>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</si>
  <si>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</si>
  <si>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</si>
  <si>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</si>
  <si>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</si>
  <si>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</si>
  <si>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</si>
  <si>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</si>
  <si>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</si>
  <si>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</si>
  <si>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</si>
  <si>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</si>
  <si>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</si>
  <si>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</si>
  <si>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</si>
  <si>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</si>
  <si>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</si>
  <si>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</si>
  <si>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</si>
  <si>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</si>
  <si>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</si>
  <si>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</si>
  <si>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</si>
  <si>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</si>
  <si>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</si>
  <si>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</si>
  <si>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</si>
  <si>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</si>
  <si>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</si>
  <si>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</si>
  <si>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</si>
  <si>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</si>
  <si>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</si>
  <si>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</si>
  <si>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</si>
  <si>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</si>
  <si>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</si>
  <si>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</si>
  <si>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</si>
  <si>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</si>
  <si>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</si>
  <si>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</si>
  <si>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</si>
  <si>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</si>
  <si>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</si>
  <si>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</si>
  <si>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</si>
  <si>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</si>
  <si>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</si>
  <si>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</si>
  <si>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</si>
  <si>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</si>
  <si>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</si>
  <si>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</si>
  <si>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</si>
  <si>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</si>
  <si>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</si>
  <si>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</si>
  <si>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</si>
  <si>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</si>
  <si>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</si>
  <si>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</si>
  <si>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</si>
  <si>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</si>
  <si>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</si>
  <si>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</si>
  <si>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</si>
  <si>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</si>
  <si>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</si>
  <si>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</si>
  <si>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</si>
  <si>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</si>
  <si>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</si>
  <si>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</si>
  <si>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</si>
  <si>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</si>
  <si>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</si>
  <si>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</si>
  <si>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</si>
  <si>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</si>
  <si>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</si>
  <si>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</si>
  <si>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</si>
  <si>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</si>
  <si>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</si>
  <si>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</si>
  <si>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</si>
  <si>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</si>
  <si>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</si>
  <si>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</si>
  <si>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</si>
  <si>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</si>
  <si>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</si>
  <si>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</si>
  <si>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</si>
  <si>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</si>
  <si>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</si>
  <si>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</si>
  <si>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</si>
  <si>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</si>
  <si>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</si>
  <si>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</si>
  <si>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</si>
  <si>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</si>
  <si>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</si>
  <si>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</si>
  <si>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</si>
  <si>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</si>
  <si>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</si>
  <si>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</si>
  <si>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</si>
  <si>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</si>
  <si>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</si>
  <si>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</si>
  <si>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</si>
  <si>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</si>
  <si>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</si>
  <si>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</si>
  <si>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</si>
  <si>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</si>
  <si>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</si>
  <si>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</si>
  <si>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</si>
  <si>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</si>
  <si>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</si>
  <si>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</si>
  <si>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</si>
  <si>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</si>
  <si>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</si>
  <si>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</si>
  <si>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</si>
  <si>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</si>
  <si>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</si>
  <si>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</si>
  <si>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</si>
  <si>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</si>
  <si>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</si>
  <si>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</si>
  <si>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</si>
  <si>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</si>
  <si>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</si>
  <si>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</si>
  <si>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</si>
  <si>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</si>
  <si>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</si>
  <si>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</si>
  <si>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</si>
  <si>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</si>
  <si>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</si>
  <si>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</si>
  <si>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</si>
  <si>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</si>
  <si>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</si>
  <si>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</si>
  <si>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</si>
  <si>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</si>
  <si>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</si>
  <si>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</si>
  <si>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</si>
  <si>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</si>
  <si>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</si>
  <si>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</si>
  <si>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</si>
  <si>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</si>
  <si>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</si>
  <si>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</si>
  <si>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</si>
  <si>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</si>
  <si>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</si>
  <si>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</si>
  <si>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</si>
  <si>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</si>
  <si>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</si>
  <si>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</si>
  <si>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</si>
  <si>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</si>
  <si>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</si>
  <si>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</si>
  <si>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</si>
  <si>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</si>
  <si>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</si>
  <si>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</si>
  <si>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</si>
  <si>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</si>
  <si>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</si>
  <si>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</si>
  <si>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</si>
  <si>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</si>
  <si>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</si>
  <si>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</si>
  <si>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</si>
  <si>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</si>
  <si>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</si>
  <si>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</si>
  <si>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</si>
  <si>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</si>
  <si>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</si>
  <si>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</si>
  <si>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</si>
  <si>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</si>
  <si>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</si>
  <si>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</si>
  <si>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</si>
  <si>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</si>
  <si>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</si>
  <si>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</si>
  <si>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</si>
  <si>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</si>
  <si>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</si>
  <si>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</si>
  <si>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</si>
  <si>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</si>
  <si>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</si>
  <si>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</si>
  <si>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</si>
  <si>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</si>
  <si>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</si>
  <si>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</si>
  <si>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</si>
  <si>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</si>
  <si>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</si>
  <si>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</si>
  <si>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</si>
  <si>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</si>
  <si>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</si>
  <si>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</si>
  <si>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</si>
  <si>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</si>
  <si>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</si>
  <si>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</si>
  <si>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</si>
  <si>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</si>
  <si>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</si>
  <si>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</si>
  <si>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</si>
  <si>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</si>
  <si>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</si>
  <si>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</si>
  <si>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</si>
  <si>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</si>
  <si>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</si>
  <si>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</si>
  <si>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</si>
  <si>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</si>
  <si>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</si>
  <si>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</si>
  <si>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</si>
  <si>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</si>
  <si>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</si>
  <si>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</si>
  <si>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</si>
  <si>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</si>
  <si>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</si>
  <si>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</si>
  <si>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</si>
  <si>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</si>
  <si>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</si>
  <si>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</si>
  <si>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</si>
  <si>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</si>
  <si>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</si>
  <si>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</si>
  <si>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</si>
  <si>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</si>
  <si>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</si>
  <si>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</si>
  <si>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</si>
  <si>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</si>
  <si>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</si>
  <si>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</si>
  <si>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</si>
  <si>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</si>
  <si>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</si>
  <si>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</si>
  <si>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</si>
  <si>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</si>
  <si>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</si>
  <si>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</si>
  <si>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</si>
  <si>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</si>
  <si>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</si>
  <si>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</si>
  <si>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</si>
  <si>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</si>
  <si>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</si>
  <si>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</si>
  <si>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</si>
  <si>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</si>
  <si>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</si>
  <si>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</si>
  <si>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</si>
  <si>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</si>
  <si>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</si>
  <si>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</si>
  <si>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</si>
  <si>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</si>
  <si>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</si>
  <si>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</si>
  <si>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</si>
  <si>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</si>
  <si>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</si>
  <si>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</si>
  <si>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</si>
  <si>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</si>
  <si>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</si>
  <si>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</si>
  <si>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</si>
  <si>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</si>
  <si>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</si>
  <si>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</si>
  <si>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</si>
  <si>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</si>
  <si>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</si>
  <si>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</si>
  <si>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</si>
  <si>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</si>
  <si>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</si>
  <si>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</si>
  <si>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</si>
  <si>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</si>
  <si>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</si>
  <si>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</si>
  <si>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</si>
  <si>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</si>
  <si>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</si>
  <si>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</si>
  <si>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</si>
  <si>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</si>
  <si>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</si>
  <si>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</si>
  <si>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</si>
  <si>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</si>
  <si>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</si>
  <si>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</si>
  <si>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</si>
  <si>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</si>
  <si>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</si>
  <si>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</si>
  <si>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</si>
  <si>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</si>
  <si>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</si>
  <si>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</si>
  <si>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</si>
  <si>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</si>
  <si>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</si>
  <si>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</si>
  <si>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</si>
  <si>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</si>
  <si>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</si>
  <si>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</si>
  <si>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</si>
  <si>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</si>
  <si>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</si>
  <si>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</si>
  <si>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</si>
  <si>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</si>
  <si>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</si>
  <si>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</si>
  <si>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</si>
  <si>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</si>
  <si>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</si>
  <si>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</si>
  <si>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</si>
  <si>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</si>
  <si>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</si>
  <si>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</si>
  <si>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</si>
  <si>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</si>
  <si>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</si>
  <si>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</si>
  <si>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</si>
  <si>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</si>
  <si>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</si>
  <si>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</si>
  <si>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</si>
  <si>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</si>
  <si>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</si>
  <si>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</si>
  <si>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</si>
  <si>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</si>
  <si>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</si>
  <si>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</si>
  <si>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</si>
  <si>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</si>
  <si>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</si>
  <si>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</si>
  <si>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</si>
  <si>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</si>
  <si>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</si>
  <si>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</si>
  <si>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</si>
  <si>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</si>
  <si>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</si>
  <si>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</si>
  <si>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</si>
  <si>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</si>
  <si>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</si>
  <si>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</si>
  <si>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</si>
  <si>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</si>
  <si>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</si>
  <si>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</si>
  <si>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</si>
  <si>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</si>
  <si>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</si>
  <si>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</si>
  <si>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</si>
  <si>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</si>
  <si>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</si>
  <si>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</si>
  <si>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</si>
  <si>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</si>
  <si>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</si>
  <si>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</si>
  <si>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</si>
  <si>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</si>
  <si>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</si>
  <si>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</si>
  <si>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</si>
  <si>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</si>
  <si>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</si>
  <si>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</si>
  <si>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</si>
  <si>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</si>
  <si>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</si>
  <si>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</si>
  <si>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</si>
  <si>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</si>
  <si>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</si>
  <si>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</si>
  <si>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</si>
  <si>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</si>
  <si>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</si>
  <si>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</si>
  <si>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</si>
  <si>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</si>
  <si>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</si>
  <si>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</si>
  <si>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</si>
  <si>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</si>
  <si>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</si>
  <si>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</si>
  <si>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</si>
  <si>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</si>
  <si>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</si>
  <si>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</si>
  <si>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</si>
  <si>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</si>
  <si>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</si>
  <si>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</si>
  <si>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</si>
  <si>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</si>
  <si>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</si>
  <si>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</si>
  <si>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</si>
  <si>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</si>
  <si>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</si>
  <si>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</si>
  <si>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</si>
  <si>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</si>
  <si>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</si>
  <si>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</si>
  <si>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</si>
  <si>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</si>
  <si>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</si>
  <si>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</si>
  <si>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</si>
  <si>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</si>
  <si>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</si>
  <si>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</si>
  <si>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</si>
  <si>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</si>
  <si>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</si>
  <si>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</si>
  <si>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</si>
  <si>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</si>
  <si>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</si>
  <si>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</si>
  <si>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</si>
  <si>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</si>
  <si>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</si>
  <si>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</si>
  <si>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</si>
  <si>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</si>
  <si>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</si>
  <si>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</si>
  <si>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</si>
  <si>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</si>
  <si>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</si>
  <si>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</si>
  <si>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</si>
  <si>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</si>
  <si>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</si>
  <si>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</si>
  <si>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</si>
  <si>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</si>
  <si>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</si>
  <si>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</si>
  <si>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</si>
  <si>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</si>
  <si>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</si>
  <si>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</si>
  <si>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</si>
  <si>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</si>
  <si>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</si>
  <si>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</si>
  <si>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</si>
  <si>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</si>
  <si>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</si>
  <si>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</si>
  <si>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</si>
  <si>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</si>
  <si>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</si>
  <si>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</si>
  <si>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</si>
  <si>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</si>
  <si>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</si>
  <si>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</si>
  <si>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</si>
  <si>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</si>
  <si>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</si>
  <si>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</si>
  <si>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</si>
  <si>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</si>
  <si>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</si>
  <si>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</si>
  <si>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</si>
  <si>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</si>
  <si>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</si>
  <si>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</si>
  <si>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</si>
  <si>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</si>
  <si>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</si>
  <si>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</si>
  <si>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</si>
  <si>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</si>
  <si>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</si>
  <si>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</si>
  <si>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</si>
  <si>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</si>
  <si>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</si>
  <si>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</si>
  <si>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</si>
  <si>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</si>
  <si>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</si>
  <si>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</si>
  <si>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</si>
  <si>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</si>
  <si>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</si>
  <si>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</si>
  <si>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</si>
  <si>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</si>
  <si>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</si>
  <si>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</si>
  <si>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</si>
  <si>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</si>
  <si>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</si>
  <si>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</si>
  <si>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</si>
  <si>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</si>
  <si>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</si>
  <si>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</si>
  <si>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</si>
  <si>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</si>
  <si>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</si>
  <si>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</si>
  <si>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</si>
  <si>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</si>
  <si>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</si>
  <si>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</si>
  <si>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</si>
  <si>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</si>
  <si>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</si>
  <si>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</si>
  <si>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</si>
  <si>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</si>
  <si>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</si>
  <si>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</si>
  <si>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</si>
  <si>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</si>
  <si>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</si>
  <si>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</si>
  <si>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</si>
  <si>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</si>
  <si>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</si>
  <si>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</si>
  <si>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</si>
  <si>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</si>
  <si>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</si>
  <si>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</si>
  <si>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</si>
  <si>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</si>
  <si>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</si>
  <si>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</si>
  <si>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</si>
  <si>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</si>
  <si>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</si>
  <si>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</si>
  <si>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</si>
  <si>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</si>
  <si>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</si>
  <si>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</si>
  <si>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</si>
  <si>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</si>
  <si>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</si>
  <si>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</si>
  <si>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</si>
  <si>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</si>
  <si>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</si>
  <si>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</si>
  <si>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</si>
  <si>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</si>
  <si>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</si>
  <si>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</si>
  <si>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</si>
  <si>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</si>
  <si>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</si>
  <si>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</si>
  <si>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</si>
  <si>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</si>
  <si>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</si>
  <si>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</si>
  <si>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</si>
  <si>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</si>
  <si>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</si>
  <si>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</si>
  <si>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</si>
  <si>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</si>
  <si>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</si>
  <si>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</si>
  <si>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</si>
  <si>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</si>
  <si>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</si>
  <si>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</si>
  <si>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</si>
  <si>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</si>
  <si>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</si>
  <si>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</si>
  <si>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</si>
  <si>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</si>
  <si>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</si>
  <si>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</si>
  <si>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</si>
  <si>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</si>
  <si>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</si>
  <si>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</si>
  <si>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</si>
  <si>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</si>
  <si>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</si>
  <si>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</si>
  <si>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</si>
  <si>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</si>
  <si>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</si>
  <si>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</si>
  <si>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</si>
  <si>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</si>
  <si>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</si>
  <si>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</si>
  <si>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</si>
  <si>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</si>
  <si>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</si>
  <si>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</si>
  <si>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</si>
  <si>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</si>
  <si>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</si>
  <si>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</si>
  <si>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</si>
  <si>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</si>
  <si>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</si>
  <si>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</si>
  <si>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</si>
  <si>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</si>
  <si>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</si>
  <si>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</si>
  <si>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</si>
  <si>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</si>
  <si>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</si>
  <si>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</si>
  <si>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</si>
  <si>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</si>
  <si>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</si>
  <si>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</si>
  <si>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</si>
  <si>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</si>
  <si>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</si>
  <si>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</si>
  <si>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</si>
  <si>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</si>
  <si>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</si>
  <si>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</si>
  <si>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</si>
  <si>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</si>
  <si>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</si>
  <si>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</si>
  <si>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</si>
  <si>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</si>
  <si>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</si>
  <si>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</si>
  <si>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</si>
  <si>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</si>
  <si>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</si>
  <si>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</si>
  <si>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</si>
  <si>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</si>
  <si>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</si>
  <si>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</si>
  <si>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</si>
  <si>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</si>
  <si>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</si>
  <si>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</si>
  <si>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</si>
  <si>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</si>
  <si>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</si>
  <si>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</si>
  <si>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</si>
  <si>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</si>
  <si>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</si>
  <si>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</si>
  <si>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</si>
  <si>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</si>
  <si>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</si>
  <si>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</si>
  <si>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</si>
  <si>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</si>
  <si>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</si>
  <si>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</si>
  <si>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</si>
  <si>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</si>
  <si>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</si>
  <si>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</si>
  <si>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</si>
  <si>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</si>
  <si>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</si>
  <si>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</si>
  <si>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</si>
  <si>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</si>
  <si>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</si>
  <si>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</si>
  <si>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</si>
  <si>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</si>
  <si>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</si>
  <si>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</si>
  <si>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</si>
  <si>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</si>
  <si>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</si>
  <si>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</si>
  <si>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</si>
  <si>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</si>
  <si>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</si>
  <si>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</si>
  <si>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</si>
  <si>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</si>
  <si>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</si>
  <si>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</si>
  <si>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</si>
  <si>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</si>
  <si>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</si>
  <si>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</si>
  <si>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</si>
  <si>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</si>
  <si>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</si>
  <si>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</si>
  <si>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</si>
  <si>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</si>
  <si>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</si>
  <si>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</si>
  <si>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</si>
  <si>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</si>
  <si>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</si>
  <si>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</si>
  <si>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</si>
  <si>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</si>
  <si>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</si>
  <si>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</si>
  <si>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</si>
  <si>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</si>
  <si>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</si>
  <si>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</si>
  <si>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</si>
  <si>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</si>
  <si>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</si>
  <si>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</si>
  <si>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</si>
  <si>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</si>
  <si>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</si>
  <si>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</si>
  <si>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</si>
  <si>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</si>
  <si>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</si>
  <si>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</si>
  <si>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</si>
  <si>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</si>
  <si>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</si>
  <si>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</si>
  <si>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</si>
  <si>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</si>
  <si>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</si>
  <si>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</si>
  <si>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</si>
  <si>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</si>
  <si>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</si>
  <si>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</si>
  <si>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</si>
  <si>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</si>
  <si>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</si>
  <si>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</si>
  <si>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</si>
  <si>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</si>
  <si>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</si>
  <si>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</si>
  <si>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</si>
  <si>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</si>
  <si>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</si>
  <si>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</si>
  <si>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</si>
  <si>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</si>
  <si>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</si>
  <si>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</si>
  <si>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</si>
  <si>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</si>
  <si>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</si>
  <si>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</si>
  <si>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</si>
  <si>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</si>
  <si>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</si>
  <si>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</si>
  <si>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</si>
  <si>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</si>
  <si>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</si>
  <si>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</si>
  <si>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</si>
  <si>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</si>
  <si>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</si>
  <si>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</si>
  <si>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</si>
  <si>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</si>
  <si>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</si>
  <si>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</si>
  <si>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</si>
  <si>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</si>
  <si>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</si>
  <si>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</si>
  <si>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</si>
  <si>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</si>
  <si>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</si>
  <si>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</si>
  <si>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</si>
  <si>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</si>
  <si>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</si>
  <si>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</si>
  <si>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</si>
  <si>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</si>
  <si>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</si>
  <si>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</si>
  <si>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</si>
  <si>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</si>
  <si>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</si>
  <si>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</si>
  <si>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</si>
  <si>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</si>
  <si>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</si>
  <si>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</si>
  <si>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</si>
  <si>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</si>
  <si>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</si>
  <si>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</si>
  <si>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</si>
  <si>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</si>
  <si>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</si>
  <si>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</si>
  <si>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</si>
  <si>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</si>
  <si>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</si>
  <si>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</si>
  <si>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</si>
  <si>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</si>
  <si>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</si>
  <si>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</si>
  <si>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</si>
  <si>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</si>
  <si>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</si>
  <si>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</si>
  <si>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</si>
  <si>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</si>
  <si>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</si>
  <si>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</si>
  <si>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</si>
  <si>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</si>
  <si>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</si>
  <si>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</si>
  <si>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</si>
  <si>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</si>
  <si>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</si>
  <si>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</si>
  <si>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</si>
  <si>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</si>
  <si>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</si>
  <si>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</si>
  <si>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</si>
  <si>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</si>
  <si>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</si>
  <si>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</si>
  <si>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</si>
  <si>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</si>
  <si>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</si>
  <si>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</si>
  <si>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</si>
  <si>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</si>
  <si>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</si>
  <si>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</si>
  <si>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</si>
  <si>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</si>
  <si>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</si>
  <si>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</si>
  <si>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</si>
  <si>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</si>
  <si>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</si>
  <si>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</si>
  <si>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</si>
  <si>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</si>
  <si>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</si>
  <si>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</si>
  <si>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</si>
  <si>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</si>
  <si>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</si>
  <si>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</si>
  <si>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</si>
  <si>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</si>
  <si>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</si>
  <si>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</si>
  <si>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</si>
  <si>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</si>
  <si>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</si>
  <si>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</si>
  <si>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</si>
  <si>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</si>
  <si>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</si>
  <si>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</si>
  <si>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</si>
  <si>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</si>
  <si>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</si>
  <si>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</si>
  <si>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</si>
  <si>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</si>
  <si>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</si>
  <si>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</si>
  <si>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</si>
  <si>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</si>
  <si>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</si>
  <si>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</si>
  <si>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</si>
  <si>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</si>
  <si>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</si>
  <si>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</si>
  <si>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</si>
  <si>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</si>
  <si>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</si>
  <si>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</si>
  <si>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</si>
  <si>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</si>
  <si>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</si>
  <si>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</si>
  <si>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</si>
  <si>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</si>
  <si>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</si>
  <si>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</si>
  <si>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</si>
  <si>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</si>
  <si>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</si>
  <si>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</si>
  <si>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</si>
  <si>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</si>
  <si>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</si>
  <si>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</si>
  <si>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</si>
  <si>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</si>
  <si>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</si>
  <si>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</si>
  <si>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</si>
  <si>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</si>
  <si>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</si>
  <si>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</si>
  <si>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</si>
  <si>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</si>
  <si>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</si>
  <si>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</si>
  <si>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</si>
  <si>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</si>
  <si>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</si>
  <si>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</si>
  <si>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</si>
  <si>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</si>
  <si>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</si>
  <si>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</si>
  <si>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</si>
  <si>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</si>
  <si>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</si>
  <si>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</si>
  <si>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</si>
  <si>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</si>
  <si>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</si>
  <si>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</si>
  <si>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</si>
  <si>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</si>
  <si>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</si>
  <si>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</si>
  <si>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</si>
  <si>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</si>
  <si>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</si>
  <si>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</si>
  <si>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</si>
  <si>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</si>
  <si>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</si>
  <si>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</si>
  <si>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</si>
  <si>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</si>
  <si>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</si>
  <si>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</si>
  <si>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</si>
  <si>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</si>
  <si>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</si>
  <si>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</si>
  <si>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</si>
  <si>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</si>
  <si>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</si>
  <si>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</si>
  <si>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</si>
  <si>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</si>
  <si>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</si>
  <si>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</si>
  <si>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</si>
  <si>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</si>
  <si>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</si>
  <si>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</si>
  <si>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</si>
  <si>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</si>
  <si>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</si>
  <si>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</si>
  <si>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</si>
  <si>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</si>
  <si>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</si>
  <si>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</si>
  <si>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</si>
  <si>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</si>
  <si>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</si>
  <si>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</si>
  <si>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</si>
  <si>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</si>
  <si>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</si>
  <si>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</si>
  <si>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</si>
  <si>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</si>
  <si>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</si>
  <si>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</si>
  <si>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</si>
  <si>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</si>
  <si>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</si>
  <si>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</si>
  <si>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</si>
  <si>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</si>
  <si>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</si>
  <si>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</si>
  <si>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</si>
  <si>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</si>
  <si>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</si>
  <si>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</si>
  <si>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</si>
  <si>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</si>
  <si>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</si>
  <si>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</si>
  <si>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</si>
  <si>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</si>
  <si>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</si>
  <si>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</si>
  <si>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</si>
  <si>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</si>
  <si>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</si>
  <si>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</si>
  <si>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</si>
  <si>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</si>
  <si>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</si>
  <si>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</si>
  <si>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</si>
  <si>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</si>
  <si>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</si>
  <si>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</si>
  <si>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</si>
  <si>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</si>
  <si>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</si>
  <si>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</si>
  <si>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</si>
  <si>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</si>
  <si>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</si>
  <si>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</si>
  <si>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</si>
  <si>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</si>
  <si>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</si>
  <si>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</si>
  <si>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</si>
  <si>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</si>
  <si>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</si>
  <si>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</si>
  <si>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</si>
  <si>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</si>
  <si>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</si>
  <si>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</si>
  <si>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</si>
  <si>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</si>
  <si>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</si>
  <si>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</si>
  <si>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</si>
  <si>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</si>
  <si>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</si>
  <si>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</si>
  <si>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</si>
  <si>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</si>
  <si>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</si>
  <si>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</si>
  <si>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</si>
  <si>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</si>
  <si>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</si>
  <si>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</si>
  <si>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</si>
  <si>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</si>
  <si>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</si>
  <si>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</si>
  <si>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</si>
  <si>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</si>
  <si>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</si>
  <si>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</si>
  <si>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</si>
  <si>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</si>
  <si>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</si>
  <si>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</si>
  <si>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</si>
  <si>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</si>
  <si>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</si>
  <si>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</si>
  <si>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</si>
  <si>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</si>
  <si>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</si>
  <si>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</si>
  <si>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</si>
  <si>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</si>
  <si>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</si>
  <si>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</si>
  <si>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</si>
  <si>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</si>
  <si>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</si>
  <si>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</si>
  <si>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</si>
  <si>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</si>
  <si>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</si>
  <si>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</si>
  <si>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</si>
  <si>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</si>
  <si>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</si>
  <si>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</si>
  <si>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</si>
  <si>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</si>
  <si>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</si>
  <si>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</si>
  <si>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</si>
  <si>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</si>
  <si>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</si>
  <si>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</si>
  <si>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</si>
  <si>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</si>
  <si>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</si>
  <si>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</si>
  <si>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</si>
  <si>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</si>
  <si>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</si>
  <si>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</si>
  <si>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</si>
  <si>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</si>
  <si>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</si>
  <si>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</si>
  <si>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</si>
  <si>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</si>
  <si>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</si>
  <si>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</si>
  <si>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</si>
  <si>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</si>
  <si>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</si>
  <si>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</si>
  <si>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</si>
  <si>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</si>
  <si>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</si>
  <si>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</si>
  <si>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</si>
  <si>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</si>
  <si>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</si>
  <si>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</si>
  <si>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</si>
  <si>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</si>
  <si>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</si>
  <si>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</si>
  <si>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</si>
  <si>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</si>
  <si>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</si>
  <si>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</si>
  <si>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</si>
  <si>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</si>
  <si>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</si>
  <si>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</si>
  <si>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</si>
  <si>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</si>
  <si>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</si>
  <si>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</si>
  <si>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</si>
  <si>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</si>
  <si>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</si>
  <si>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</si>
  <si>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</si>
  <si>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</si>
  <si>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</si>
  <si>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</si>
  <si>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</si>
  <si>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</si>
  <si>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</si>
  <si>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</si>
  <si>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</si>
  <si>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</si>
  <si>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</si>
  <si>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</si>
  <si>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</si>
  <si>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</si>
  <si>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</si>
  <si>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</si>
  <si>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</si>
  <si>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</si>
  <si>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</si>
  <si>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</si>
  <si>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</si>
  <si>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</si>
  <si>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</si>
  <si>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</si>
  <si>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</si>
  <si>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</si>
  <si>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</si>
  <si>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</si>
  <si>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</si>
  <si>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</si>
  <si>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</si>
  <si>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</si>
  <si>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</si>
  <si>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</si>
  <si>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</si>
  <si>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</si>
  <si>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</si>
  <si>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</si>
  <si>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</si>
  <si>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</si>
  <si>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</si>
  <si>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</si>
  <si>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</si>
  <si>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</si>
  <si>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</si>
  <si>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</si>
  <si>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</si>
  <si>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</si>
  <si>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</si>
  <si>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</si>
  <si>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</si>
  <si>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</si>
  <si>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</si>
  <si>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</si>
  <si>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</si>
  <si>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</si>
  <si>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</si>
  <si>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</si>
  <si>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</si>
  <si>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</si>
  <si>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</si>
  <si>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</si>
  <si>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</si>
  <si>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</si>
  <si>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</si>
  <si>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</si>
  <si>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</si>
  <si>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</si>
  <si>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</si>
  <si>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</si>
  <si>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</si>
  <si>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</si>
  <si>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</si>
  <si>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</si>
  <si>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</si>
  <si>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</si>
  <si>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</si>
  <si>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</si>
  <si>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</si>
  <si>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</si>
  <si>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</si>
  <si>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</si>
  <si>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</si>
  <si>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</si>
  <si>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</si>
  <si>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</si>
  <si>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</si>
  <si>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</si>
  <si>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</si>
  <si>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</si>
  <si>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</si>
  <si>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</si>
  <si>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</si>
  <si>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</si>
  <si>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</si>
  <si>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</si>
  <si>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</si>
  <si>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</si>
  <si>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</si>
  <si>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</si>
  <si>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</si>
  <si>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</si>
  <si>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</si>
  <si>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</si>
  <si>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</si>
  <si>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</si>
  <si>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</si>
  <si>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</si>
  <si>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</si>
  <si>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</si>
  <si>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</si>
  <si>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</si>
  <si>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</si>
  <si>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</si>
  <si>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</si>
  <si>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</si>
  <si>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</si>
  <si>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</si>
  <si>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</si>
  <si>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</si>
  <si>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</si>
  <si>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</si>
  <si>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</si>
  <si>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</si>
  <si>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</si>
  <si>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</si>
  <si>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</si>
  <si>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</si>
  <si>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</si>
  <si>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</si>
  <si>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</si>
  <si>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</si>
  <si>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</si>
  <si>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</si>
  <si>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</si>
  <si>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</si>
  <si>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</si>
  <si>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</si>
  <si>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</si>
  <si>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</si>
  <si>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</si>
  <si>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</si>
  <si>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</si>
  <si>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</si>
  <si>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</si>
  <si>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</si>
  <si>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</si>
  <si>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</si>
  <si>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</si>
  <si>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</si>
  <si>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</si>
  <si>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</si>
  <si>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</si>
  <si>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</si>
  <si>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</si>
  <si>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</si>
  <si>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</si>
  <si>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</si>
  <si>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</si>
  <si>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</si>
  <si>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</si>
  <si>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</si>
  <si>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</si>
  <si>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</si>
  <si>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</si>
  <si>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</si>
  <si>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</si>
  <si>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</si>
  <si>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</si>
  <si>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</si>
  <si>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</si>
  <si>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</si>
  <si>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</si>
  <si>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</si>
  <si>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</si>
  <si>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</si>
  <si>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</si>
  <si>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</si>
  <si>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</si>
  <si>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</si>
  <si>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</si>
  <si>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</si>
  <si>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</si>
  <si>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</si>
  <si>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</si>
  <si>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</si>
  <si>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</si>
  <si>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</si>
  <si>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</si>
  <si>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</si>
  <si>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</si>
  <si>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</si>
  <si>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</si>
  <si>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</si>
  <si>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</si>
  <si>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</si>
  <si>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</si>
  <si>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</si>
  <si>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</si>
  <si>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</si>
  <si>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</si>
  <si>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</si>
  <si>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</si>
  <si>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</si>
  <si>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</si>
  <si>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</si>
  <si>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</si>
  <si>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</si>
  <si>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</si>
  <si>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</si>
  <si>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</si>
  <si>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</si>
  <si>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</si>
  <si>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</si>
  <si>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</si>
  <si>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</si>
  <si>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</si>
  <si>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</si>
  <si>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</si>
  <si>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</si>
  <si>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</si>
  <si>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</si>
  <si>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</si>
  <si>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</si>
  <si>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</si>
  <si>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</si>
  <si>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</si>
  <si>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</si>
  <si>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</si>
  <si>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</si>
  <si>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</si>
  <si>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</si>
  <si>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</si>
  <si>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</si>
  <si>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</si>
  <si>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</si>
  <si>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</si>
  <si>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</si>
  <si>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</si>
  <si>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</si>
  <si>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</si>
  <si>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</si>
  <si>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</si>
  <si>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</si>
  <si>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</si>
  <si>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</si>
  <si>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</si>
  <si>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</si>
  <si>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</si>
  <si>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</si>
  <si>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</si>
  <si>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</si>
  <si>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</si>
  <si>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</si>
  <si>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</si>
  <si>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</si>
  <si>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</si>
  <si>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</si>
  <si>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</si>
  <si>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</si>
  <si>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</si>
  <si>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</si>
  <si>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</si>
  <si>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</si>
  <si>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</si>
  <si>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</si>
  <si>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</si>
  <si>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</si>
  <si>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</si>
  <si>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</si>
  <si>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</si>
  <si>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</si>
  <si>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</si>
  <si>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</si>
  <si>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</si>
  <si>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</si>
  <si>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</si>
  <si>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</si>
  <si>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</si>
  <si>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</si>
  <si>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</si>
  <si>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</si>
  <si>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</si>
  <si>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</si>
  <si>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</si>
  <si>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</si>
  <si>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</si>
  <si>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</si>
  <si>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</si>
  <si>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</si>
  <si>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</si>
  <si>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</si>
  <si>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</si>
  <si>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</si>
  <si>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</si>
  <si>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</si>
  <si>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</si>
  <si>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</si>
  <si>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</si>
  <si>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</si>
  <si>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</si>
  <si>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</si>
  <si>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</si>
  <si>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</si>
  <si>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</si>
  <si>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</si>
  <si>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</si>
  <si>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</si>
  <si>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</si>
  <si>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</si>
  <si>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</si>
  <si>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</si>
  <si>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</si>
  <si>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</si>
  <si>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</si>
  <si>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</si>
  <si>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</si>
  <si>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</si>
  <si>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</si>
  <si>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</si>
  <si>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</si>
  <si>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</si>
  <si>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</si>
  <si>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</si>
  <si>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</si>
  <si>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</si>
  <si>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</si>
  <si>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</si>
  <si>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</si>
  <si>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</si>
  <si>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</si>
  <si>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</si>
  <si>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</si>
  <si>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</si>
  <si>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</si>
  <si>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</si>
  <si>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</si>
  <si>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</si>
  <si>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</si>
  <si>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</si>
  <si>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</si>
  <si>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</si>
  <si>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</si>
  <si>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</si>
  <si>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</si>
  <si>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</si>
  <si>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</si>
  <si>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</si>
  <si>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</si>
  <si>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</si>
  <si>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</si>
  <si>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</si>
  <si>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</si>
  <si>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</si>
  <si>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</si>
  <si>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</si>
  <si>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</si>
  <si>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</si>
  <si>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</si>
  <si>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</si>
  <si>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</si>
  <si>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</si>
  <si>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</si>
  <si>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</si>
  <si>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</si>
  <si>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</si>
  <si>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</si>
  <si>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</si>
  <si>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</si>
  <si>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</si>
  <si>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</si>
  <si>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</si>
  <si>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</si>
  <si>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</si>
  <si>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</si>
  <si>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</si>
  <si>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</si>
  <si>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</si>
  <si>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</si>
  <si>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</si>
  <si>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</si>
  <si>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</si>
  <si>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</si>
  <si>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</si>
  <si>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</si>
  <si>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</si>
  <si>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</si>
  <si>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</si>
  <si>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</si>
  <si>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</si>
  <si>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</si>
  <si>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</si>
  <si>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</si>
  <si>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</si>
  <si>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</si>
  <si>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</si>
  <si>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</si>
  <si>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</si>
  <si>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</si>
  <si>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</si>
  <si>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</si>
  <si>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</si>
  <si>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</si>
  <si>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</si>
  <si>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</si>
  <si>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</si>
  <si>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</si>
  <si>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</si>
  <si>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</si>
  <si>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</si>
  <si>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</si>
  <si>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</si>
  <si>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</si>
  <si>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</si>
  <si>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</si>
  <si>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</si>
  <si>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</si>
  <si>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</si>
  <si>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</si>
  <si>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</si>
  <si>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</si>
  <si>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</si>
  <si>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</si>
  <si>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</si>
  <si>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</si>
  <si>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</si>
  <si>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</si>
  <si>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</si>
  <si>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</si>
  <si>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</si>
  <si>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</si>
  <si>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</si>
  <si>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</si>
  <si>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</si>
  <si>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</si>
  <si>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</si>
  <si>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</si>
  <si>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</si>
  <si>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</si>
  <si>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</si>
  <si>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</si>
  <si>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</si>
  <si>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</si>
  <si>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</si>
  <si>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</si>
  <si>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</si>
  <si>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</si>
  <si>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</si>
  <si>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</si>
  <si>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</si>
  <si>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</si>
  <si>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</si>
  <si>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</si>
  <si>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</si>
  <si>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</si>
  <si>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</si>
  <si>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</si>
  <si>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</si>
  <si>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</si>
  <si>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</si>
  <si>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</si>
  <si>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</si>
  <si>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</si>
  <si>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</si>
  <si>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</si>
  <si>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</si>
  <si>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</si>
  <si>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</si>
  <si>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</si>
  <si>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</si>
  <si>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</si>
  <si>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</si>
  <si>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</si>
  <si>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</si>
  <si>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</si>
  <si>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</si>
  <si>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</si>
  <si>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</si>
  <si>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</si>
  <si>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</si>
  <si>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</si>
  <si>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</si>
  <si>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</si>
  <si>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</si>
  <si>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</si>
  <si>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</si>
  <si>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</si>
  <si>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</si>
  <si>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</si>
  <si>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</si>
  <si>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</si>
  <si>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</si>
  <si>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</si>
  <si>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</si>
  <si>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</si>
  <si>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</si>
  <si>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</si>
  <si>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</si>
  <si>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</si>
  <si>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</si>
  <si>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</si>
  <si>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</si>
  <si>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</si>
  <si>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</si>
  <si>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</si>
  <si>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</si>
  <si>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</si>
  <si>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</si>
  <si>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</si>
  <si>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</si>
  <si>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</si>
  <si>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</si>
  <si>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</si>
  <si>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</si>
  <si>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</si>
  <si>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</si>
  <si>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</si>
  <si>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</si>
  <si>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</si>
  <si>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</si>
  <si>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</si>
  <si>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</si>
  <si>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</si>
  <si>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</si>
  <si>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</si>
  <si>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</si>
  <si>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</si>
  <si>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</si>
  <si>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</si>
  <si>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</si>
  <si>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</si>
  <si>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</si>
  <si>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</si>
  <si>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</si>
  <si>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</si>
  <si>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</si>
  <si>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</si>
  <si>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</si>
  <si>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</si>
  <si>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</si>
  <si>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</si>
  <si>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</si>
  <si>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</si>
  <si>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</si>
  <si>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</si>
  <si>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</si>
  <si>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</si>
  <si>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</si>
  <si>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</si>
  <si>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</si>
  <si>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</si>
  <si>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</si>
  <si>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</si>
  <si>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</si>
  <si>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</si>
  <si>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</si>
  <si>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</si>
  <si>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</si>
  <si>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</si>
  <si>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</si>
  <si>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</si>
  <si>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</si>
  <si>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</si>
  <si>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</si>
  <si>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</si>
  <si>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</si>
  <si>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</si>
  <si>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</si>
  <si>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</si>
  <si>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</si>
  <si>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</si>
  <si>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</si>
  <si>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</si>
  <si>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</si>
  <si>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</si>
  <si>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</si>
  <si>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</si>
  <si>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</si>
  <si>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</si>
  <si>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</si>
  <si>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</si>
  <si>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</si>
  <si>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</si>
  <si>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</si>
  <si>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</si>
  <si>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</si>
  <si>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</si>
  <si>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</si>
  <si>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</si>
  <si>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</si>
  <si>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</si>
  <si>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</si>
  <si>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</si>
  <si>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</si>
  <si>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</si>
  <si>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</si>
  <si>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</si>
  <si>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</si>
  <si>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</si>
  <si>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</si>
  <si>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</si>
  <si>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</si>
  <si>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</si>
  <si>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</si>
  <si>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</si>
  <si>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</si>
  <si>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</si>
  <si>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</si>
  <si>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</si>
  <si>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</si>
  <si>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</si>
  <si>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</si>
  <si>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</si>
  <si>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</si>
  <si>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</si>
  <si>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</si>
  <si>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</si>
  <si>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</si>
  <si>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</si>
  <si>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</si>
  <si>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</si>
  <si>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</si>
  <si>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</si>
  <si>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</si>
  <si>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</si>
  <si>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</si>
  <si>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</si>
  <si>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</si>
  <si>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</si>
  <si>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</si>
  <si>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</si>
  <si>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</si>
  <si>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</si>
  <si>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</si>
  <si>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</si>
  <si>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</si>
  <si>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</si>
  <si>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</si>
  <si>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</si>
  <si>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</si>
  <si>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</si>
  <si>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</si>
  <si>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</si>
  <si>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</si>
  <si>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</si>
  <si>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</si>
  <si>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</si>
  <si>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</si>
  <si>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</si>
  <si>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</si>
  <si>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</si>
  <si>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</si>
  <si>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</si>
  <si>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</si>
  <si>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</si>
  <si>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</si>
  <si>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</si>
  <si>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</si>
  <si>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</si>
  <si>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</si>
  <si>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</si>
  <si>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</si>
  <si>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</si>
  <si>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</si>
  <si>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</si>
  <si>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</si>
  <si>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</si>
  <si>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</si>
  <si>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</si>
  <si>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</si>
  <si>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</si>
  <si>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</si>
  <si>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</si>
  <si>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</si>
  <si>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</si>
  <si>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</si>
  <si>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</si>
  <si>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</si>
  <si>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</si>
  <si>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</si>
  <si>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</si>
  <si>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</si>
  <si>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</si>
  <si>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</si>
  <si>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</si>
  <si>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</si>
  <si>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</si>
  <si>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</si>
  <si>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</si>
  <si>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</si>
  <si>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</si>
  <si>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</si>
  <si>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</si>
  <si>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</si>
  <si>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</si>
  <si>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</si>
  <si>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</si>
  <si>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</si>
  <si>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</si>
  <si>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</si>
  <si>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</si>
  <si>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</si>
  <si>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</si>
  <si>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</si>
  <si>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</si>
  <si>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</si>
  <si>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</si>
  <si>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</si>
  <si>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</si>
  <si>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</si>
  <si>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</si>
  <si>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</si>
  <si>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</si>
  <si>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</si>
  <si>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</si>
  <si>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</si>
  <si>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</si>
  <si>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</si>
  <si>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</si>
  <si>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</si>
  <si>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</si>
  <si>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</si>
  <si>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</si>
  <si>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</si>
  <si>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</si>
  <si>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</si>
  <si>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</si>
  <si>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</si>
  <si>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</si>
  <si>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</si>
  <si>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</si>
  <si>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</si>
  <si>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</si>
  <si>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</si>
  <si>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</si>
  <si>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</si>
  <si>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</si>
  <si>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</si>
  <si>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</si>
  <si>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</si>
  <si>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</si>
  <si>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</si>
  <si>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</si>
  <si>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</si>
  <si>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</si>
  <si>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</si>
  <si>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</si>
  <si>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</si>
  <si>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</si>
  <si>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</si>
  <si>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</si>
  <si>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</si>
  <si>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</si>
  <si>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</si>
  <si>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</si>
  <si>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</si>
  <si>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</si>
  <si>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</si>
  <si>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</si>
  <si>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</si>
  <si>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</si>
  <si>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</si>
  <si>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</si>
  <si>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</si>
  <si>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</si>
  <si>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</si>
  <si>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</si>
  <si>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</si>
  <si>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</si>
  <si>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</si>
  <si>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</si>
  <si>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</si>
  <si>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</si>
  <si>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</si>
  <si>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</si>
  <si>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</si>
  <si>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</si>
  <si>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</si>
  <si>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</si>
  <si>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</si>
  <si>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</si>
  <si>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</si>
  <si>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</si>
  <si>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</si>
  <si>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</si>
  <si>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</si>
  <si>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</si>
  <si>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</si>
  <si>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</si>
  <si>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</si>
  <si>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</si>
  <si>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</si>
  <si>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</si>
  <si>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</si>
  <si>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</si>
  <si>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</si>
  <si>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</si>
  <si>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</si>
  <si>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</si>
  <si>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</si>
  <si>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</si>
  <si>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</si>
  <si>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</si>
  <si>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</si>
  <si>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</si>
  <si>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</si>
  <si>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</si>
  <si>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</si>
  <si>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</si>
  <si>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</si>
  <si>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</si>
  <si>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</si>
  <si>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</si>
  <si>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</si>
  <si>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</si>
  <si>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</si>
  <si>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</si>
  <si>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</si>
  <si>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</si>
  <si>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</si>
  <si>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</si>
  <si>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</si>
  <si>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</si>
  <si>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</si>
  <si>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</si>
  <si>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</si>
  <si>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</si>
  <si>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</si>
  <si>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</si>
  <si>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</si>
  <si>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</si>
  <si>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</si>
  <si>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</si>
  <si>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</si>
  <si>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</si>
  <si>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</si>
  <si>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</si>
  <si>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</si>
  <si>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</si>
  <si>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</si>
  <si>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</si>
  <si>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</si>
  <si>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</si>
  <si>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</si>
  <si>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</si>
  <si>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</si>
  <si>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</si>
  <si>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</si>
  <si>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</si>
  <si>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</si>
  <si>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</si>
  <si>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</si>
  <si>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</si>
  <si>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</si>
  <si>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</si>
  <si>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</si>
  <si>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</si>
  <si>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</si>
  <si>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</si>
  <si>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</si>
  <si>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</si>
  <si>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</si>
  <si>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</si>
  <si>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</si>
  <si>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</si>
  <si>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</si>
  <si>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</si>
  <si>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</si>
  <si>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</si>
  <si>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</si>
  <si>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</si>
  <si>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</si>
  <si>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</si>
  <si>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</si>
  <si>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</si>
  <si>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</si>
  <si>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</si>
  <si>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</si>
  <si>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</si>
  <si>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</si>
  <si>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</si>
  <si>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</si>
  <si>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</si>
  <si>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</si>
  <si>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</si>
  <si>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</si>
  <si>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</si>
  <si>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</si>
  <si>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</si>
  <si>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</si>
  <si>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</si>
  <si>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</si>
  <si>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</si>
  <si>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</si>
  <si>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</si>
  <si>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</si>
  <si>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</si>
  <si>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</si>
  <si>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</si>
  <si>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</si>
  <si>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</si>
  <si>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</si>
  <si>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</si>
  <si>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</si>
  <si>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</si>
  <si>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</si>
  <si>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</si>
  <si>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</si>
  <si>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</si>
  <si>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</si>
  <si>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</si>
  <si>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</si>
  <si>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</si>
  <si>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</si>
  <si>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</si>
  <si>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</si>
  <si>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</si>
  <si>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</si>
  <si>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</si>
  <si>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</si>
  <si>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</si>
  <si>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</si>
  <si>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</si>
  <si>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</si>
  <si>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</si>
  <si>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</si>
  <si>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</si>
  <si>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</si>
  <si>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</si>
  <si>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</si>
  <si>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</si>
  <si>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</si>
  <si>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</si>
  <si>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</si>
  <si>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</si>
  <si>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</si>
  <si>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</si>
  <si>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</si>
  <si>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</si>
  <si>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</si>
  <si>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</si>
  <si>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</si>
  <si>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</si>
  <si>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</si>
  <si>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</si>
  <si>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</si>
  <si>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</si>
  <si>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</si>
  <si>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</si>
  <si>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</si>
  <si>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</si>
  <si>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</si>
  <si>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</si>
  <si>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</si>
  <si>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</si>
  <si>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</si>
  <si>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</si>
  <si>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</si>
  <si>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</si>
  <si>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</si>
  <si>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</si>
  <si>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</si>
  <si>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</si>
  <si>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</si>
  <si>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</si>
  <si>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</si>
  <si>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</si>
  <si>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</si>
  <si>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</si>
  <si>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</si>
  <si>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</si>
  <si>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</si>
  <si>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</si>
  <si>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</si>
  <si>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</si>
  <si>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</si>
  <si>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</si>
  <si>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</si>
  <si>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</si>
  <si>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</si>
  <si>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</si>
  <si>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</si>
  <si>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</si>
  <si>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</si>
  <si>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</si>
  <si>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</si>
  <si>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</si>
  <si>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</si>
  <si>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</si>
  <si>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</si>
  <si>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</si>
  <si>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</si>
  <si>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</si>
  <si>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</si>
  <si>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</si>
  <si>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</si>
  <si>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</si>
  <si>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</si>
  <si>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</si>
  <si>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</si>
  <si>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</si>
  <si>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</si>
  <si>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</si>
  <si>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</si>
  <si>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</si>
  <si>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</si>
  <si>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</si>
  <si>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</si>
  <si>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</si>
  <si>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</si>
  <si>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</si>
  <si>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</si>
  <si>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</si>
  <si>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</si>
  <si>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</si>
  <si>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</si>
  <si>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</si>
  <si>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</si>
  <si>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</si>
  <si>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</si>
  <si>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</si>
  <si>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</si>
  <si>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</si>
  <si>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</si>
  <si>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</si>
  <si>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</si>
  <si>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</si>
  <si>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</si>
  <si>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</si>
  <si>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</si>
  <si>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</si>
  <si>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</si>
  <si>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</si>
  <si>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</si>
  <si>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</si>
  <si>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</si>
  <si>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</si>
  <si>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</si>
  <si>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</si>
  <si>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</si>
  <si>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</si>
  <si>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</si>
  <si>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</si>
  <si>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</si>
  <si>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</si>
  <si>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</si>
  <si>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</si>
  <si>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</si>
  <si>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</si>
  <si>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</si>
  <si>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</si>
  <si>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</si>
  <si>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</si>
  <si>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</si>
  <si>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</si>
  <si>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</si>
  <si>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</si>
  <si>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</si>
  <si>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</si>
  <si>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</si>
  <si>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</si>
  <si>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</si>
  <si>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</si>
  <si>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</si>
  <si>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</si>
  <si>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</si>
  <si>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</si>
  <si>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</si>
  <si>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</si>
  <si>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</si>
  <si>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</si>
  <si>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</si>
  <si>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</si>
  <si>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</si>
  <si>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</si>
  <si>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</si>
  <si>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</si>
  <si>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</si>
  <si>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</si>
  <si>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</si>
  <si>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</si>
  <si>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</si>
  <si>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</si>
  <si>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</si>
  <si>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</si>
  <si>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</si>
  <si>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</si>
  <si>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</si>
  <si>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</si>
  <si>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</si>
  <si>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</si>
  <si>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</si>
  <si>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</si>
  <si>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</si>
  <si>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</si>
  <si>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</si>
  <si>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</si>
  <si>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</si>
  <si>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</si>
  <si>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</si>
  <si>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</si>
  <si>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</si>
  <si>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</si>
  <si>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</si>
  <si>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</si>
  <si>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</si>
  <si>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</si>
  <si>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</si>
  <si>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</si>
  <si>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</si>
  <si>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</si>
  <si>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</si>
  <si>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</si>
  <si>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</si>
  <si>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</si>
  <si>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</si>
  <si>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</si>
  <si>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</si>
  <si>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</si>
  <si>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</si>
  <si>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</si>
  <si>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</si>
  <si>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</si>
  <si>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</si>
  <si>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</si>
  <si>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</si>
  <si>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</si>
  <si>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</si>
  <si>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</si>
  <si>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</si>
  <si>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</si>
  <si>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</si>
  <si>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</si>
  <si>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</si>
  <si>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</si>
  <si>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</si>
  <si>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</si>
  <si>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</si>
  <si>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</si>
  <si>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</si>
  <si>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</si>
  <si>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</si>
  <si>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</si>
  <si>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</si>
  <si>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</si>
  <si>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</si>
  <si>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</si>
  <si>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</si>
  <si>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</si>
  <si>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</si>
  <si>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</si>
  <si>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</si>
  <si>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</si>
  <si>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</si>
  <si>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</si>
  <si>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</si>
  <si>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</si>
  <si>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</si>
  <si>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</si>
  <si>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</si>
  <si>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</si>
  <si>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</si>
  <si>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</si>
  <si>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</si>
  <si>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</si>
  <si>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</si>
  <si>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</si>
  <si>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</si>
  <si>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</si>
  <si>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</si>
  <si>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</si>
  <si>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</si>
  <si>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</si>
  <si>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</si>
  <si>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</si>
  <si>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</si>
  <si>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</si>
  <si>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</si>
  <si>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</si>
  <si>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</si>
  <si>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</si>
  <si>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</si>
  <si>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</si>
  <si>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</si>
  <si>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</si>
  <si>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</si>
  <si>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</si>
  <si>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</si>
  <si>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</si>
  <si>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</si>
  <si>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</si>
  <si>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</si>
  <si>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</si>
  <si>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</si>
  <si>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</si>
  <si>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</si>
  <si>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</si>
  <si>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</si>
  <si>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</si>
  <si>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</si>
  <si>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</si>
  <si>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</si>
  <si>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</si>
  <si>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</si>
  <si>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</si>
  <si>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</si>
  <si>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</si>
  <si>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</si>
  <si>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</si>
  <si>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</si>
  <si>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</si>
  <si>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</si>
  <si>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</si>
  <si>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</si>
  <si>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</si>
  <si>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</si>
  <si>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</si>
  <si>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</si>
  <si>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</si>
  <si>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</si>
  <si>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</si>
  <si>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</si>
  <si>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</si>
  <si>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</si>
  <si>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</si>
  <si>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</si>
  <si>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</si>
  <si>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</si>
  <si>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</si>
  <si>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</si>
  <si>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</si>
  <si>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</si>
  <si>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</si>
  <si>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</si>
  <si>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</si>
  <si>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</si>
  <si>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</si>
  <si>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</si>
  <si>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</si>
  <si>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</si>
  <si>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</si>
  <si>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</si>
  <si>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</si>
  <si>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</si>
  <si>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</si>
  <si>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</si>
  <si>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</si>
  <si>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</si>
  <si>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</si>
  <si>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</si>
  <si>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</si>
  <si>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</si>
  <si>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</si>
  <si>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</si>
  <si>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</si>
  <si>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</si>
  <si>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</si>
  <si>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</si>
  <si>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</si>
  <si>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</si>
  <si>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</si>
  <si>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</si>
  <si>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</si>
  <si>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</si>
  <si>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</si>
  <si>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</si>
  <si>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</si>
  <si>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</si>
  <si>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</si>
  <si>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</si>
  <si>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</si>
  <si>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</si>
  <si>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</si>
  <si>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</si>
  <si>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</si>
  <si>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</si>
  <si>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</si>
  <si>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</si>
  <si>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</si>
  <si>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</si>
  <si>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</si>
  <si>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</si>
  <si>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</si>
  <si>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</si>
  <si>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</si>
  <si>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</si>
  <si>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</si>
  <si>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</si>
  <si>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</si>
  <si>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</si>
  <si>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</si>
  <si>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</si>
  <si>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</si>
  <si>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</si>
  <si>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</si>
  <si>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</si>
  <si>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</si>
  <si>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</si>
  <si>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</si>
  <si>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</si>
  <si>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</si>
  <si>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</si>
  <si>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</si>
  <si>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</si>
  <si>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</si>
  <si>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</si>
  <si>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</si>
  <si>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</si>
  <si>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</si>
  <si>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</si>
  <si>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</si>
  <si>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</si>
  <si>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</si>
  <si>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</si>
  <si>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</si>
  <si>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</si>
  <si>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</si>
  <si>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</si>
  <si>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</si>
  <si>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</si>
  <si>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</si>
  <si>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</si>
  <si>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</si>
  <si>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</si>
  <si>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</si>
  <si>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</si>
  <si>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</si>
  <si>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</si>
  <si>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</si>
  <si>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</si>
  <si>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</si>
  <si>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</si>
  <si>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</si>
  <si>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</si>
  <si>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</si>
  <si>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</si>
  <si>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</si>
  <si>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</si>
  <si>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</si>
  <si>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</si>
  <si>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</si>
  <si>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</si>
  <si>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</si>
  <si>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</si>
  <si>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</si>
  <si>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</si>
  <si>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</si>
  <si>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</si>
  <si>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</si>
  <si>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</si>
  <si>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</si>
  <si>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</si>
  <si>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</si>
  <si>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</si>
  <si>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</si>
  <si>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</si>
  <si>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</si>
  <si>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</si>
  <si>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</si>
  <si>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</si>
  <si>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</si>
  <si>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</si>
  <si>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</si>
  <si>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</si>
  <si>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</si>
  <si>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</si>
  <si>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</si>
  <si>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</si>
  <si>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</si>
  <si>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</si>
  <si>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</si>
  <si>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</si>
  <si>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</si>
  <si>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</si>
  <si>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</si>
  <si>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</si>
  <si>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</si>
  <si>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</si>
  <si>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</si>
  <si>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</si>
  <si>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</si>
  <si>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</si>
  <si>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</si>
  <si>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</si>
  <si>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</si>
  <si>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</si>
  <si>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</si>
  <si>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</si>
  <si>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</si>
  <si>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</si>
  <si>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</si>
  <si>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</si>
  <si>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</si>
  <si>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</si>
  <si>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</si>
  <si>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</si>
  <si>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</si>
  <si>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</si>
  <si>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</si>
  <si>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</si>
  <si>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</si>
  <si>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</si>
  <si>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</si>
  <si>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</si>
  <si>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</si>
  <si>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</si>
  <si>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</si>
  <si>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</si>
  <si>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</si>
  <si>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</si>
  <si>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</si>
  <si>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</si>
  <si>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</si>
  <si>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</si>
  <si>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</si>
  <si>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</si>
  <si>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</si>
  <si>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</si>
  <si>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</si>
  <si>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</si>
  <si>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</si>
  <si>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</si>
  <si>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</si>
  <si>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</si>
  <si>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</si>
  <si>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</si>
  <si>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</si>
  <si>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</si>
  <si>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</si>
  <si>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</si>
  <si>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</si>
  <si>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</si>
  <si>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</si>
  <si>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</si>
  <si>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</si>
  <si>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</si>
  <si>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</si>
  <si>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</si>
  <si>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</si>
  <si>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</si>
  <si>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</si>
  <si>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</si>
  <si>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</si>
  <si>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</si>
  <si>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</si>
  <si>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</si>
  <si>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</si>
  <si>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</si>
  <si>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</si>
  <si>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</si>
  <si>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</si>
  <si>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</si>
  <si>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</si>
  <si>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</si>
  <si>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</si>
  <si>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</si>
  <si>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</si>
  <si>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</si>
  <si>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</si>
  <si>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</si>
  <si>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</si>
  <si>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</si>
  <si>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</si>
  <si>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</si>
  <si>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</si>
  <si>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</si>
  <si>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</si>
  <si>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</si>
  <si>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</si>
  <si>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</si>
  <si>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</si>
  <si>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</si>
  <si>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</si>
  <si>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</si>
  <si>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</si>
  <si>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</si>
  <si>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</si>
  <si>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</si>
  <si>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</si>
  <si>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</si>
  <si>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</si>
  <si>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</si>
  <si>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</si>
  <si>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</si>
  <si>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</si>
  <si>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</si>
  <si>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</si>
  <si>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</si>
  <si>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</si>
  <si>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</si>
  <si>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</si>
  <si>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</si>
  <si>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</si>
  <si>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</si>
  <si>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</si>
  <si>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</si>
  <si>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</si>
  <si>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</si>
  <si>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</si>
  <si>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</si>
  <si>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</si>
  <si>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</si>
  <si>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</si>
  <si>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</si>
  <si>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</si>
  <si>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</si>
  <si>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</si>
  <si>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</si>
  <si>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</si>
  <si>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</si>
  <si>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</si>
  <si>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</si>
  <si>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</si>
  <si>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</si>
  <si>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</si>
  <si>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</si>
  <si>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</si>
  <si>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</si>
  <si>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</si>
  <si>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</si>
  <si>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</si>
  <si>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</si>
  <si>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</si>
  <si>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</si>
  <si>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</si>
  <si>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</si>
  <si>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</si>
  <si>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</si>
  <si>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</si>
  <si>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</si>
  <si>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</si>
  <si>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</si>
  <si>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</si>
  <si>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</si>
  <si>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</si>
  <si>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</si>
  <si>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</si>
  <si>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</si>
  <si>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</si>
  <si>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</si>
  <si>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</si>
  <si>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</si>
  <si>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</si>
  <si>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</si>
  <si>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</si>
  <si>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</si>
  <si>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</si>
  <si>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</si>
  <si>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</si>
  <si>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</si>
  <si>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</si>
  <si>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</si>
  <si>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</si>
  <si>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</si>
  <si>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</si>
  <si>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</si>
  <si>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</si>
  <si>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</si>
  <si>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</si>
  <si>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</si>
  <si>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</si>
  <si>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</si>
  <si>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</si>
  <si>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</si>
  <si>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</si>
  <si>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</si>
  <si>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</si>
  <si>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</si>
  <si>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</si>
  <si>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</si>
  <si>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</si>
  <si>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</si>
  <si>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</si>
  <si>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</si>
  <si>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</si>
  <si>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</si>
  <si>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</si>
  <si>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</si>
  <si>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</si>
  <si>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</si>
  <si>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</si>
  <si>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</si>
  <si>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</si>
  <si>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</si>
  <si>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</si>
  <si>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</si>
  <si>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</si>
  <si>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</si>
  <si>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</si>
  <si>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</si>
  <si>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</si>
  <si>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</si>
  <si>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</si>
  <si>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</si>
  <si>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</si>
  <si>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</si>
  <si>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</si>
  <si>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</si>
  <si>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</si>
  <si>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</si>
  <si>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</si>
  <si>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</si>
  <si>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</si>
  <si>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</si>
  <si>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</si>
  <si>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</si>
  <si>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</si>
  <si>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</si>
  <si>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</si>
  <si>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</si>
  <si>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</si>
  <si>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</si>
  <si>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</si>
  <si>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</si>
  <si>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</si>
  <si>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</si>
  <si>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</si>
  <si>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</si>
  <si>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</si>
  <si>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</si>
  <si>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</si>
  <si>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</si>
  <si>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</si>
  <si>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</si>
  <si>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</si>
  <si>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</si>
  <si>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</si>
  <si>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</si>
  <si>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</si>
  <si>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</si>
  <si>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</si>
  <si>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</si>
  <si>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</si>
  <si>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</si>
  <si>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</si>
  <si>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</si>
  <si>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</si>
  <si>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</si>
  <si>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</si>
  <si>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</si>
  <si>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</si>
  <si>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</si>
  <si>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</si>
  <si>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</si>
  <si>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</si>
  <si>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</si>
  <si>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</si>
  <si>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</si>
  <si>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</si>
  <si>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</si>
  <si>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</si>
  <si>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</si>
  <si>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</si>
  <si>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</si>
  <si>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</si>
  <si>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</si>
  <si>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</si>
  <si>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</si>
  <si>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</si>
  <si>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</si>
  <si>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</si>
  <si>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</si>
  <si>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</si>
  <si>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</si>
  <si>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</si>
  <si>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</si>
  <si>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</si>
  <si>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</si>
  <si>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</si>
  <si>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</si>
  <si>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</si>
  <si>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</si>
  <si>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</si>
  <si>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</si>
  <si>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</si>
  <si>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</si>
  <si>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</si>
  <si>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</si>
  <si>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</si>
  <si>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</si>
  <si>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</si>
  <si>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</si>
  <si>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</si>
  <si>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</si>
  <si>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</si>
  <si>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</si>
  <si>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</si>
  <si>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</si>
  <si>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</si>
  <si>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</si>
  <si>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</si>
  <si>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</si>
  <si>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</si>
  <si>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</si>
  <si>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</si>
  <si>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</si>
  <si>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</si>
  <si>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</si>
  <si>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</si>
  <si>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</si>
  <si>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</si>
  <si>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</si>
  <si>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</si>
  <si>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</si>
  <si>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</si>
  <si>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</si>
  <si>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</si>
  <si>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</si>
  <si>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</si>
  <si>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</si>
  <si>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</si>
  <si>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</si>
  <si>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</si>
  <si>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</si>
  <si>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</si>
  <si>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</si>
  <si>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</si>
  <si>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</si>
  <si>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</si>
  <si>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</si>
  <si>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</si>
  <si>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</si>
  <si>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</si>
  <si>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</si>
  <si>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</si>
  <si>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</si>
  <si>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</si>
  <si>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</si>
  <si>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</si>
  <si>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</si>
  <si>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</si>
  <si>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</si>
  <si>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</si>
  <si>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</si>
  <si>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</si>
  <si>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</si>
  <si>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</si>
  <si>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</si>
  <si>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</si>
  <si>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</si>
  <si>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</si>
  <si>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</si>
  <si>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</si>
  <si>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</si>
  <si>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</si>
  <si>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</si>
  <si>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</si>
  <si>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</si>
  <si>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</si>
  <si>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</si>
  <si>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</si>
  <si>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</si>
  <si>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</si>
  <si>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</si>
  <si>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</si>
  <si>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</si>
  <si>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</si>
  <si>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</si>
  <si>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</si>
  <si>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</si>
  <si>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</si>
  <si>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</si>
  <si>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</si>
  <si>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</si>
  <si>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</si>
  <si>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</si>
  <si>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</si>
  <si>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</si>
  <si>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</si>
  <si>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</si>
  <si>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</si>
  <si>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</si>
  <si>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</si>
  <si>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</si>
  <si>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</si>
  <si>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</si>
  <si>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</si>
  <si>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</si>
  <si>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</si>
  <si>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</si>
  <si>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</si>
  <si>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</si>
  <si>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</si>
  <si>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</si>
  <si>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</si>
  <si>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</si>
  <si>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</si>
  <si>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</si>
  <si>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</si>
  <si>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</si>
  <si>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</si>
  <si>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</si>
  <si>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</si>
  <si>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</si>
  <si>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</si>
  <si>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</si>
  <si>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</si>
  <si>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</si>
  <si>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</si>
  <si>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</si>
  <si>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</si>
  <si>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</si>
  <si>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</si>
  <si>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</si>
  <si>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</si>
  <si>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</si>
  <si>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</si>
  <si>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</si>
  <si>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</si>
  <si>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</si>
  <si>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</si>
  <si>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</si>
  <si>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</si>
  <si>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</si>
  <si>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</si>
  <si>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</si>
  <si>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</si>
  <si>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</si>
  <si>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</si>
  <si>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</si>
  <si>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</si>
  <si>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</si>
  <si>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</si>
  <si>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</si>
  <si>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</si>
  <si>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</si>
  <si>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</si>
  <si>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</si>
  <si>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</si>
  <si>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</si>
  <si>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</si>
  <si>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</si>
  <si>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</si>
  <si>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</si>
  <si>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</si>
  <si>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</si>
  <si>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</si>
  <si>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</si>
  <si>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</si>
  <si>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</si>
  <si>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</si>
  <si>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</si>
  <si>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</si>
  <si>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</si>
  <si>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</si>
  <si>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</si>
  <si>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</si>
  <si>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</si>
  <si>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</si>
  <si>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</si>
  <si>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</si>
  <si>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</si>
  <si>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</si>
  <si>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</si>
  <si>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</si>
  <si>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</si>
  <si>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</si>
  <si>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</si>
  <si>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</si>
  <si>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</si>
  <si>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</si>
  <si>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</si>
  <si>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</si>
  <si>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</si>
  <si>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</si>
  <si>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</si>
  <si>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</si>
  <si>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</si>
  <si>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</si>
  <si>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</si>
  <si>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</si>
  <si>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</si>
  <si>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</si>
  <si>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</si>
  <si>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</si>
  <si>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</si>
  <si>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</si>
  <si>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</si>
  <si>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</si>
  <si>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</si>
  <si>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</si>
  <si>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</si>
  <si>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</si>
  <si>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</si>
  <si>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</si>
  <si>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</si>
  <si>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</si>
  <si>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</si>
  <si>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</si>
  <si>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</si>
  <si>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</si>
  <si>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</si>
  <si>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</si>
  <si>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</si>
  <si>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</si>
  <si>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</si>
  <si>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</si>
  <si>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</si>
  <si>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</si>
  <si>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</si>
  <si>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</si>
  <si>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</si>
  <si>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</si>
  <si>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</si>
  <si>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</si>
  <si>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</si>
  <si>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</si>
  <si>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</si>
  <si>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</si>
  <si>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</si>
  <si>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</si>
  <si>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</si>
  <si>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</si>
  <si>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</si>
  <si>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</si>
  <si>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</si>
  <si>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</si>
  <si>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</si>
  <si>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</si>
  <si>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</si>
  <si>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</si>
  <si>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</si>
  <si>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</si>
  <si>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</si>
  <si>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</si>
  <si>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</si>
  <si>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</si>
  <si>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</si>
  <si>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</si>
  <si>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</si>
  <si>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</si>
  <si>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</si>
  <si>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</si>
  <si>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</si>
  <si>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</si>
  <si>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</si>
  <si>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</si>
  <si>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</si>
  <si>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</si>
  <si>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</si>
  <si>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</si>
  <si>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</si>
  <si>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</si>
  <si>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</si>
  <si>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</si>
  <si>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</si>
  <si>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</si>
  <si>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</si>
  <si>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</si>
  <si>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</si>
  <si>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</si>
  <si>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</si>
  <si>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</si>
  <si>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</si>
  <si>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</si>
  <si>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</si>
  <si>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</si>
  <si>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</si>
  <si>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</si>
  <si>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</si>
  <si>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</si>
  <si>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</si>
  <si>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</si>
  <si>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</si>
  <si>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</si>
  <si>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</si>
  <si>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</si>
  <si>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</si>
  <si>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</si>
  <si>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</si>
  <si>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</si>
  <si>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</si>
  <si>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</si>
  <si>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</si>
  <si>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</si>
  <si>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</si>
  <si>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</si>
  <si>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</si>
  <si>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</si>
  <si>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</si>
  <si>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</si>
  <si>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</si>
  <si>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</si>
  <si>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</si>
  <si>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</si>
  <si>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</si>
  <si>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</si>
  <si>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</si>
  <si>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</si>
  <si>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</si>
  <si>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</si>
  <si>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</si>
  <si>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</si>
  <si>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</si>
  <si>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</si>
  <si>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</si>
  <si>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</si>
  <si>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</si>
  <si>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</si>
  <si>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</si>
  <si>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</si>
  <si>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</si>
  <si>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</si>
  <si>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</si>
  <si>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</si>
  <si>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</si>
  <si>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</si>
  <si>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</si>
  <si>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</si>
  <si>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</si>
  <si>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</si>
  <si>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</si>
  <si>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</si>
  <si>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</si>
  <si>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</si>
  <si>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</si>
  <si>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</si>
  <si>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</si>
  <si>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</si>
  <si>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</si>
  <si>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</si>
  <si>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</si>
  <si>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</si>
  <si>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</si>
  <si>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</si>
  <si>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</si>
  <si>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</si>
  <si>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</si>
  <si>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</si>
  <si>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</si>
  <si>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</si>
  <si>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</si>
  <si>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</si>
  <si>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</si>
  <si>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</si>
  <si>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</si>
  <si>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</si>
  <si>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</si>
  <si>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</si>
  <si>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</si>
  <si>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</si>
  <si>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</si>
  <si>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</si>
  <si>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</si>
  <si>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</si>
  <si>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</si>
  <si>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</si>
  <si>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</si>
  <si>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</si>
  <si>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</si>
  <si>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</si>
  <si>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</si>
  <si>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</si>
  <si>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</si>
  <si>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</si>
  <si>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</si>
  <si>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</si>
  <si>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</si>
  <si>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</si>
  <si>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</si>
  <si>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</si>
  <si>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</si>
  <si>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</si>
  <si>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</si>
  <si>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</si>
  <si>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</si>
  <si>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</si>
  <si>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</si>
  <si>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</si>
  <si>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</si>
  <si>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</si>
  <si>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</si>
  <si>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</si>
  <si>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</si>
  <si>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</si>
  <si>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</si>
  <si>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</si>
  <si>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</si>
  <si>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</si>
  <si>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</si>
  <si>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</si>
  <si>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</si>
  <si>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</si>
  <si>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</si>
  <si>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</si>
  <si>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</si>
  <si>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</si>
  <si>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</si>
  <si>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</si>
  <si>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</si>
  <si>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</si>
  <si>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</si>
  <si>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</si>
  <si>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</si>
  <si>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</si>
  <si>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</si>
  <si>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</si>
  <si>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</si>
  <si>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</si>
  <si>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</si>
  <si>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</si>
  <si>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</si>
  <si>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</si>
  <si>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</si>
  <si>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</si>
  <si>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</si>
  <si>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</si>
  <si>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</si>
  <si>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</si>
  <si>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</si>
  <si>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</si>
  <si>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</si>
  <si>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</si>
  <si>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</si>
  <si>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</si>
  <si>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</si>
  <si>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</si>
  <si>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</si>
  <si>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</si>
  <si>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</si>
  <si>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</si>
  <si>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</si>
  <si>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</si>
  <si>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</si>
  <si>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</si>
  <si>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</si>
  <si>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</si>
  <si>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</si>
  <si>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</si>
  <si>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</si>
  <si>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</si>
  <si>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</si>
  <si>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</si>
  <si>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</si>
  <si>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</si>
  <si>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</si>
  <si>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</si>
  <si>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</si>
  <si>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</si>
  <si>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</si>
  <si>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</si>
  <si>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</si>
  <si>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</si>
  <si>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</si>
  <si>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</si>
  <si>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</si>
  <si>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</si>
  <si>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</si>
  <si>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</si>
  <si>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</si>
  <si>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</si>
  <si>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</si>
  <si>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</si>
  <si>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</si>
  <si>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</si>
  <si>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</si>
  <si>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</si>
  <si>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</si>
  <si>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</si>
  <si>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</si>
  <si>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</si>
  <si>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</si>
  <si>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</si>
  <si>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</si>
  <si>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</si>
  <si>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</si>
  <si>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</si>
  <si>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</si>
  <si>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</si>
  <si>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</si>
  <si>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</si>
  <si>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</si>
  <si>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</si>
  <si>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</si>
  <si>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</si>
  <si>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</si>
  <si>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</si>
  <si>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</si>
  <si>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</si>
  <si>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</si>
  <si>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</si>
  <si>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</si>
  <si>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</si>
  <si>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</si>
  <si>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</si>
  <si>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</si>
  <si>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</si>
  <si>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</si>
  <si>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</si>
  <si>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</si>
  <si>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</si>
  <si>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</si>
  <si>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</si>
  <si>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</si>
  <si>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</si>
  <si>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</si>
  <si>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</si>
  <si>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</si>
  <si>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</si>
  <si>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</si>
  <si>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</si>
  <si>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</si>
  <si>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</si>
  <si>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</si>
  <si>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</si>
  <si>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</si>
  <si>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</si>
  <si>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</si>
  <si>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</si>
  <si>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</si>
  <si>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</si>
  <si>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</si>
  <si>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</si>
  <si>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</si>
  <si>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</si>
  <si>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</si>
  <si>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</si>
  <si>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</si>
  <si>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</si>
  <si>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</si>
  <si>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</si>
  <si>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</si>
  <si>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</si>
  <si>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</si>
  <si>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</si>
  <si>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</si>
  <si>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</si>
  <si>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</si>
  <si>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</si>
  <si>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</si>
  <si>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</si>
  <si>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</si>
  <si>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</si>
  <si>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</si>
  <si>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</si>
  <si>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</si>
  <si>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</si>
  <si>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</si>
  <si>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</si>
  <si>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</si>
  <si>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</si>
  <si>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</si>
  <si>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</si>
  <si>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</si>
  <si>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</si>
  <si>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</si>
  <si>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</si>
  <si>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</si>
  <si>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</si>
  <si>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</si>
  <si>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</si>
  <si>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</si>
  <si>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</si>
  <si>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</si>
  <si>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</si>
  <si>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</si>
  <si>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</si>
  <si>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</si>
  <si>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</si>
  <si>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</si>
  <si>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</si>
  <si>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</si>
  <si>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</si>
  <si>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</si>
  <si>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</si>
  <si>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</si>
  <si>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</si>
  <si>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</si>
  <si>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</si>
  <si>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</si>
  <si>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</si>
  <si>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</si>
  <si>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</si>
  <si>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</si>
  <si>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</si>
  <si>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</si>
  <si>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</si>
  <si>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</si>
  <si>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</si>
  <si>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</si>
  <si>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</si>
  <si>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</si>
  <si>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</si>
  <si>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</si>
  <si>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</si>
  <si>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</si>
  <si>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</si>
  <si>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</si>
  <si>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</si>
  <si>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</si>
  <si>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</si>
  <si>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</si>
  <si>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</si>
  <si>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</si>
  <si>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</si>
  <si>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</si>
  <si>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</si>
  <si>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</si>
  <si>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</si>
  <si>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</si>
  <si>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</si>
  <si>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</si>
  <si>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</si>
  <si>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</si>
  <si>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</si>
  <si>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</si>
  <si>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</si>
  <si>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</si>
  <si>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</si>
  <si>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</si>
  <si>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</si>
  <si>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</si>
  <si>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</si>
  <si>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</si>
  <si>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</si>
  <si>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</si>
  <si>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</si>
  <si>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</si>
  <si>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</si>
  <si>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</si>
  <si>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</si>
  <si>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</si>
  <si>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</si>
  <si>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</si>
  <si>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</si>
  <si>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</si>
  <si>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</si>
  <si>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</si>
  <si>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</si>
  <si>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</si>
  <si>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</si>
  <si>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</si>
  <si>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</si>
  <si>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</si>
  <si>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</si>
  <si>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</si>
  <si>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</si>
  <si>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</si>
  <si>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</si>
  <si>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</si>
  <si>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</si>
  <si>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</si>
  <si>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</si>
  <si>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</si>
  <si>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</si>
  <si>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</si>
  <si>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</si>
  <si>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</si>
  <si>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</si>
  <si>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</si>
  <si>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</si>
  <si>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</si>
  <si>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</si>
  <si>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</si>
  <si>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</si>
  <si>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</si>
  <si>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</si>
  <si>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</si>
  <si>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</si>
  <si>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</si>
  <si>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</si>
  <si>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</si>
  <si>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</si>
  <si>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</si>
  <si>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</si>
  <si>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</si>
  <si>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</si>
  <si>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</si>
  <si>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</si>
  <si>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</si>
  <si>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</si>
  <si>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</si>
  <si>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</si>
  <si>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</si>
  <si>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</si>
  <si>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</si>
  <si>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</si>
  <si>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</si>
  <si>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</si>
  <si>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</si>
  <si>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</si>
  <si>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</si>
  <si>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</si>
  <si>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</si>
  <si>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</si>
  <si>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</si>
  <si>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</si>
  <si>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</si>
  <si>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</si>
  <si>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</si>
  <si>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</si>
  <si>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</si>
  <si>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</si>
  <si>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</si>
  <si>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</si>
  <si>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</si>
  <si>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</si>
  <si>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</si>
  <si>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</si>
  <si>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</si>
  <si>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</si>
  <si>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</si>
  <si>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</si>
  <si>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</si>
  <si>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</si>
  <si>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</si>
  <si>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</si>
  <si>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</si>
  <si>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</si>
  <si>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</si>
  <si>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</si>
  <si>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</si>
  <si>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</si>
  <si>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</si>
  <si>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</si>
  <si>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</si>
  <si>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</si>
  <si>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</si>
  <si>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</si>
  <si>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</si>
  <si>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</si>
  <si>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</si>
  <si>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</si>
  <si>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</si>
  <si>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</si>
  <si>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</si>
  <si>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</si>
  <si>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</si>
  <si>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</si>
  <si>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</si>
  <si>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</si>
  <si>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</si>
  <si>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</si>
  <si>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</si>
  <si>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</si>
  <si>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</si>
  <si>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</si>
  <si>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</si>
  <si>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</si>
  <si>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</si>
  <si>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</si>
  <si>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</si>
  <si>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</si>
  <si>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</si>
  <si>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</si>
  <si>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</si>
  <si>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</si>
  <si>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</si>
  <si>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</si>
  <si>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</si>
  <si>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</si>
  <si>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</si>
  <si>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</si>
  <si>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</si>
  <si>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</si>
  <si>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</si>
  <si>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</si>
  <si>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</si>
  <si>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</si>
  <si>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</si>
  <si>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</si>
  <si>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</si>
  <si>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</si>
  <si>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</si>
  <si>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</si>
  <si>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</si>
  <si>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</si>
  <si>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</si>
  <si>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</si>
  <si>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</si>
  <si>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</si>
  <si>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</si>
  <si>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</si>
  <si>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</si>
  <si>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</si>
  <si>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</si>
  <si>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</si>
  <si>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</si>
  <si>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</si>
  <si>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</si>
  <si>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</si>
  <si>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sa547861</t>
  </si>
  <si>
    <t>Yhonatan Herrand</t>
  </si>
  <si>
    <t>sa658033</t>
  </si>
  <si>
    <t>Cody Kurz</t>
  </si>
  <si>
    <t>sa657943</t>
  </si>
  <si>
    <t>Jonathan Sandfort</t>
  </si>
  <si>
    <t>sa658234</t>
  </si>
  <si>
    <t>Malcolm Diaz</t>
  </si>
  <si>
    <t>sa548062</t>
  </si>
  <si>
    <t>Brayan Almonte</t>
  </si>
  <si>
    <t>sa597725</t>
  </si>
  <si>
    <t>Yoel Espinal</t>
  </si>
  <si>
    <t>sa599313</t>
  </si>
  <si>
    <t>Arturo Maltos-Garcia</t>
  </si>
  <si>
    <t>sa658818</t>
  </si>
  <si>
    <t>Preston Jamison</t>
  </si>
  <si>
    <t>sa658474</t>
  </si>
  <si>
    <t>Christian Miller</t>
  </si>
  <si>
    <t>sa596949</t>
  </si>
  <si>
    <t>Anderson Polanco</t>
  </si>
  <si>
    <t>sa557052</t>
  </si>
  <si>
    <t>Jeffry Cleto</t>
  </si>
  <si>
    <t>sa597319</t>
  </si>
  <si>
    <t>Daury Vasquez</t>
  </si>
  <si>
    <t>sa549183</t>
  </si>
  <si>
    <t>Mario Alcantara</t>
  </si>
  <si>
    <t>sa658145</t>
  </si>
  <si>
    <t>Chad Martin</t>
  </si>
  <si>
    <t>sa657925</t>
  </si>
  <si>
    <t>Ty Hensley</t>
  </si>
  <si>
    <t>sa549955</t>
  </si>
  <si>
    <t>Steven Mckinnon</t>
  </si>
  <si>
    <t>sa657992</t>
  </si>
  <si>
    <t>Anthony Prieto</t>
  </si>
  <si>
    <t>sa658372</t>
  </si>
  <si>
    <t>Richard Bielski</t>
  </si>
  <si>
    <t>sa602487</t>
  </si>
  <si>
    <t>Matthew Spalding</t>
  </si>
  <si>
    <t>sa597829</t>
  </si>
  <si>
    <t>Colten Brewer</t>
  </si>
  <si>
    <t>sa546523</t>
  </si>
  <si>
    <t>Luis Morales</t>
  </si>
  <si>
    <t>sa550705</t>
  </si>
  <si>
    <t>Renzo Freite</t>
  </si>
  <si>
    <t>sa601443</t>
  </si>
  <si>
    <t>Daniel Adrian</t>
  </si>
  <si>
    <t>sa604216</t>
  </si>
  <si>
    <t>Cesar Lopez</t>
  </si>
  <si>
    <t>sa506087</t>
  </si>
  <si>
    <t>Jose Azor</t>
  </si>
  <si>
    <t>sa658652</t>
  </si>
  <si>
    <t>Dennis Torres</t>
  </si>
  <si>
    <t>sa549671</t>
  </si>
  <si>
    <t>Andres Perez-Lobo</t>
  </si>
  <si>
    <t>sa599720</t>
  </si>
  <si>
    <t>Hayden Sharp</t>
  </si>
  <si>
    <t>sa507755</t>
  </si>
  <si>
    <t>Jorge De Jesus</t>
  </si>
  <si>
    <t>sa550670</t>
  </si>
  <si>
    <t>Reynaldo Polanco</t>
  </si>
  <si>
    <t>sa599007</t>
  </si>
  <si>
    <t>Yacksel Rios</t>
  </si>
  <si>
    <t>sa526369</t>
  </si>
  <si>
    <t>Brett Weibley</t>
  </si>
  <si>
    <t>sa548038</t>
  </si>
  <si>
    <t>Adalberto Mieses</t>
  </si>
  <si>
    <t>sa597249</t>
  </si>
  <si>
    <t>Luis Lugo</t>
  </si>
  <si>
    <t>sa548069</t>
  </si>
  <si>
    <t>Sully Bonnelly</t>
  </si>
  <si>
    <t>sa659407</t>
  </si>
  <si>
    <t>Franklyn Vargas</t>
  </si>
  <si>
    <t>sa658654</t>
  </si>
  <si>
    <t>Robert Russell</t>
  </si>
  <si>
    <t>sa657872</t>
  </si>
  <si>
    <t>Paul Blackburn</t>
  </si>
  <si>
    <t>sa658613</t>
  </si>
  <si>
    <t>Andrew Anderson</t>
  </si>
  <si>
    <t>sa546532</t>
  </si>
  <si>
    <t>Luis Campos</t>
  </si>
  <si>
    <t>sa550634</t>
  </si>
  <si>
    <t>Ivan Hernandez</t>
  </si>
  <si>
    <t>sa599155</t>
  </si>
  <si>
    <t>Nick Grim</t>
  </si>
  <si>
    <t>sa551713</t>
  </si>
  <si>
    <t>Vladimir De La Cruz</t>
  </si>
  <si>
    <t>sa658581</t>
  </si>
  <si>
    <t>Kayvon Bahramzadeh</t>
  </si>
  <si>
    <t>sa659494</t>
  </si>
  <si>
    <t>Yi-Hsiang Lin</t>
  </si>
  <si>
    <t>sa599130</t>
  </si>
  <si>
    <t>Dillon Maples</t>
  </si>
  <si>
    <t>sa658677</t>
  </si>
  <si>
    <t>Jake Pintar</t>
  </si>
  <si>
    <t>sa658505</t>
  </si>
  <si>
    <t>Cam Stewart</t>
  </si>
  <si>
    <t>sa658256</t>
  </si>
  <si>
    <t>Cory Bostjancic</t>
  </si>
  <si>
    <t>sa506040</t>
  </si>
  <si>
    <t>Luis Parra</t>
  </si>
  <si>
    <t>sa658770</t>
  </si>
  <si>
    <t>Lee Sosa</t>
  </si>
  <si>
    <t>sa599455</t>
  </si>
  <si>
    <t>David Jagoditsh</t>
  </si>
  <si>
    <t>sa658161</t>
  </si>
  <si>
    <t>Joseph Shiver</t>
  </si>
  <si>
    <t>sa658164</t>
  </si>
  <si>
    <t>Kevin Grendell</t>
  </si>
  <si>
    <t>sa597322</t>
  </si>
  <si>
    <t>Reyes Moronta</t>
  </si>
  <si>
    <t>sa615058</t>
  </si>
  <si>
    <t>David Henrie</t>
  </si>
  <si>
    <t>sa659422</t>
  </si>
  <si>
    <t>Brandon Kuter</t>
  </si>
  <si>
    <t>sa602541</t>
  </si>
  <si>
    <t>Joseph Maher</t>
  </si>
  <si>
    <t>sa506742</t>
  </si>
  <si>
    <t>Loiger Padron</t>
  </si>
  <si>
    <t>sa658261</t>
  </si>
  <si>
    <t>Sean Mcadams</t>
  </si>
  <si>
    <t>sa659411</t>
  </si>
  <si>
    <t>Alexey Lukashevich</t>
  </si>
  <si>
    <t>sa507017</t>
  </si>
  <si>
    <t>Ariel Hernandez</t>
  </si>
  <si>
    <t>sa658580</t>
  </si>
  <si>
    <t>Tyler Hollstegge</t>
  </si>
  <si>
    <t>sa597432</t>
  </si>
  <si>
    <t>Gregory Paulino</t>
  </si>
  <si>
    <t>sa549979</t>
  </si>
  <si>
    <t>Jesen Dygestile-Therrien</t>
  </si>
  <si>
    <t>sa548107</t>
  </si>
  <si>
    <t>Gregorio Solano</t>
  </si>
  <si>
    <t>sa658014</t>
  </si>
  <si>
    <t>Trey Lang</t>
  </si>
  <si>
    <t>sa658141</t>
  </si>
  <si>
    <t>John Niggli</t>
  </si>
  <si>
    <t>sa549253</t>
  </si>
  <si>
    <t>Ryan Hartman</t>
  </si>
  <si>
    <t>sa659408</t>
  </si>
  <si>
    <t>Yoel Mecias</t>
  </si>
  <si>
    <t>sa597250</t>
  </si>
  <si>
    <t>sa327817</t>
  </si>
  <si>
    <t>Jon Edwards</t>
  </si>
  <si>
    <t>sa547858</t>
  </si>
  <si>
    <t>sa597255</t>
  </si>
  <si>
    <t>Rivar Angulo</t>
  </si>
  <si>
    <t>sa505982</t>
  </si>
  <si>
    <t>Fernando Cruzado</t>
  </si>
  <si>
    <t>sa657941</t>
  </si>
  <si>
    <t>Ryan Mcneil</t>
  </si>
  <si>
    <t>sa502985</t>
  </si>
  <si>
    <t>Rony Acevedo</t>
  </si>
  <si>
    <t>sa657962</t>
  </si>
  <si>
    <t>Martin Agosta</t>
  </si>
  <si>
    <t>sa657869</t>
  </si>
  <si>
    <t>Collin Wiles</t>
  </si>
  <si>
    <t>sa600262</t>
  </si>
  <si>
    <t>Jonathan Aro</t>
  </si>
  <si>
    <t>sa504950</t>
  </si>
  <si>
    <t>Roberto Espinoza</t>
  </si>
  <si>
    <t>sa199442</t>
  </si>
  <si>
    <t>Kevin Lee</t>
  </si>
  <si>
    <t>sa550213</t>
  </si>
  <si>
    <t>Jacob Shadle</t>
  </si>
  <si>
    <t>sa526820</t>
  </si>
  <si>
    <t>Matt Lujan</t>
  </si>
  <si>
    <t>sa550536</t>
  </si>
  <si>
    <t>Yoely Bello</t>
  </si>
  <si>
    <t>sa455649</t>
  </si>
  <si>
    <t>Marcel Prado</t>
  </si>
  <si>
    <t>sa577975</t>
  </si>
  <si>
    <t>Andrew Leenhouts</t>
  </si>
  <si>
    <t>sa579252</t>
  </si>
  <si>
    <t>Taylor Massey</t>
  </si>
  <si>
    <t>sa548043</t>
  </si>
  <si>
    <t>Dioni Dominguez</t>
  </si>
  <si>
    <t>sa657957</t>
  </si>
  <si>
    <t>Mitch Brown</t>
  </si>
  <si>
    <t>sa596224</t>
  </si>
  <si>
    <t>Andy Otamendi</t>
  </si>
  <si>
    <t>sa657860</t>
  </si>
  <si>
    <t>Max Fried</t>
  </si>
  <si>
    <t>sa659790</t>
  </si>
  <si>
    <t>Ryne Slack</t>
  </si>
  <si>
    <t>sa597775</t>
  </si>
  <si>
    <t>Dillon Howard</t>
  </si>
  <si>
    <t>sa599174</t>
  </si>
  <si>
    <t>William Davis</t>
  </si>
  <si>
    <t>sa548645</t>
  </si>
  <si>
    <t>Andy Santana</t>
  </si>
  <si>
    <t>sa598308</t>
  </si>
  <si>
    <t>Nicholas Carmichael</t>
  </si>
  <si>
    <t>sa658562</t>
  </si>
  <si>
    <t>Casey Selsor</t>
  </si>
  <si>
    <t>sa506729</t>
  </si>
  <si>
    <t>Alvido Jimenez</t>
  </si>
  <si>
    <t>sa658908</t>
  </si>
  <si>
    <t>Michael Mudron</t>
  </si>
  <si>
    <t>sa658002</t>
  </si>
  <si>
    <t>Dylan Baker</t>
  </si>
  <si>
    <t>sa507007</t>
  </si>
  <si>
    <t>Miguel Ferrer</t>
  </si>
  <si>
    <t>sa597863</t>
  </si>
  <si>
    <t>Kyle Castro</t>
  </si>
  <si>
    <t>sa548106</t>
  </si>
  <si>
    <t>Luis Hidalgo</t>
  </si>
  <si>
    <t>sa507215</t>
  </si>
  <si>
    <t>Martires Cadet</t>
  </si>
  <si>
    <t>sa291439</t>
  </si>
  <si>
    <t>Salvador Sanchez</t>
  </si>
  <si>
    <t>sa506247</t>
  </si>
  <si>
    <t>Luis Bastardo</t>
  </si>
  <si>
    <t>sa599205</t>
  </si>
  <si>
    <t>Daniel Camarena</t>
  </si>
  <si>
    <t>sa600024</t>
  </si>
  <si>
    <t>Enmanuel De Jesus</t>
  </si>
  <si>
    <t>sa658184</t>
  </si>
  <si>
    <t>Drew Harrelson</t>
  </si>
  <si>
    <t>sa658179</t>
  </si>
  <si>
    <t>Caleb Frare</t>
  </si>
  <si>
    <t>sa549134</t>
  </si>
  <si>
    <t>Jose Figuereo</t>
  </si>
  <si>
    <t>sa598187</t>
  </si>
  <si>
    <t>sa657870</t>
  </si>
  <si>
    <t>Mitch Gueller</t>
  </si>
  <si>
    <t>sa602309</t>
  </si>
  <si>
    <t>Axel Diaz</t>
  </si>
  <si>
    <t>sa657950</t>
  </si>
  <si>
    <t>Kieran Lovegrove</t>
  </si>
  <si>
    <t>sa454783</t>
  </si>
  <si>
    <t>Matt Thompson</t>
  </si>
  <si>
    <t>sa608073</t>
  </si>
  <si>
    <t>Robby Scott</t>
  </si>
  <si>
    <t>sa551253</t>
  </si>
  <si>
    <t>Ricardo Betancourt</t>
  </si>
  <si>
    <t>sa551314</t>
  </si>
  <si>
    <t>sa658585</t>
  </si>
  <si>
    <t>Thomas White</t>
  </si>
  <si>
    <t>sa658643</t>
  </si>
  <si>
    <t>Chris Fern</t>
  </si>
  <si>
    <t>sa657984</t>
  </si>
  <si>
    <t>Andrew Lockett</t>
  </si>
  <si>
    <t>sa597217</t>
  </si>
  <si>
    <t>Diomedes Mateo</t>
  </si>
  <si>
    <t>sa507738</t>
  </si>
  <si>
    <t>Pedro Tirado</t>
  </si>
  <si>
    <t>sa603017</t>
  </si>
  <si>
    <t>Ranfi Casimiro</t>
  </si>
  <si>
    <t>sa597172</t>
  </si>
  <si>
    <t>Breily Puerta</t>
  </si>
  <si>
    <t>sa326508</t>
  </si>
  <si>
    <t>Kyler Burke</t>
  </si>
  <si>
    <t>sa454521</t>
  </si>
  <si>
    <t>Graham Hicks</t>
  </si>
  <si>
    <t>sa658615</t>
  </si>
  <si>
    <t>Derek Hansen</t>
  </si>
  <si>
    <t>sa506748</t>
  </si>
  <si>
    <t>sa598556</t>
  </si>
  <si>
    <t>Jim-Young Kim</t>
  </si>
  <si>
    <t>sa597204</t>
  </si>
  <si>
    <t>Joel Barrientos</t>
  </si>
  <si>
    <t>sa547825</t>
  </si>
  <si>
    <t>Delvi Francisco</t>
  </si>
  <si>
    <t>sa599381</t>
  </si>
  <si>
    <t>Chaz Hebert</t>
  </si>
  <si>
    <t>sa657871</t>
  </si>
  <si>
    <t>Walker Weickel</t>
  </si>
  <si>
    <t>J.D. Durbin</t>
  </si>
  <si>
    <t>sa507003</t>
  </si>
  <si>
    <t>Keurin Feliz</t>
  </si>
  <si>
    <t>sa549108</t>
  </si>
  <si>
    <t>Daniel Burawa</t>
  </si>
  <si>
    <t>Aquilino Lopez</t>
  </si>
  <si>
    <t>sa599224</t>
  </si>
  <si>
    <t>Ethan Elias</t>
  </si>
  <si>
    <t>sa657978</t>
  </si>
  <si>
    <t>sa550738</t>
  </si>
  <si>
    <t>Edwin Rodriguez</t>
  </si>
  <si>
    <t>sa659493</t>
  </si>
  <si>
    <t>Giovanny Gallegos</t>
  </si>
  <si>
    <t>sa577926</t>
  </si>
  <si>
    <t>Brenden Shepard</t>
  </si>
  <si>
    <t>sa542987</t>
  </si>
  <si>
    <t>Luis Niebla</t>
  </si>
  <si>
    <t>sa658278</t>
  </si>
  <si>
    <t>Luc Rennie</t>
  </si>
  <si>
    <t>sa505044</t>
  </si>
  <si>
    <t>Yorfrank Lopez</t>
  </si>
  <si>
    <t>sa605675</t>
  </si>
  <si>
    <t>Marek Minarik</t>
  </si>
  <si>
    <t>sa658274</t>
  </si>
  <si>
    <t>Corbin Hoffner</t>
  </si>
  <si>
    <t>sa659600</t>
  </si>
  <si>
    <t>Carlos Martinez-Pumarino</t>
  </si>
  <si>
    <t>sa455474</t>
  </si>
  <si>
    <t>David Cales</t>
  </si>
  <si>
    <t>sa658979</t>
  </si>
  <si>
    <t>Zachariah Edgington</t>
  </si>
  <si>
    <t>sa550732</t>
  </si>
  <si>
    <t>Rony Bautista</t>
  </si>
  <si>
    <t>sa548101</t>
  </si>
  <si>
    <t>Ellis Jimenez</t>
  </si>
  <si>
    <t>sa600195</t>
  </si>
  <si>
    <t>Jackson Lodge</t>
  </si>
  <si>
    <t>sa548040</t>
  </si>
  <si>
    <t>Inocencio Heredia</t>
  </si>
  <si>
    <t>sa503655</t>
  </si>
  <si>
    <t>Hudson Randall</t>
  </si>
  <si>
    <t>sa548469</t>
  </si>
  <si>
    <t>Logan Ehlers</t>
  </si>
  <si>
    <t>sa598111</t>
  </si>
  <si>
    <t>Colin O'Connell</t>
  </si>
  <si>
    <t>Marino Salas</t>
  </si>
  <si>
    <t>sa502171</t>
  </si>
  <si>
    <t>Eduardo Encinosa</t>
  </si>
  <si>
    <t>sa597004</t>
  </si>
  <si>
    <t>sa620949</t>
  </si>
  <si>
    <t>Josh Carr</t>
  </si>
  <si>
    <t>sa549390</t>
  </si>
  <si>
    <t>sa658932</t>
  </si>
  <si>
    <t>Brandon Farley</t>
  </si>
  <si>
    <t>sa658132</t>
  </si>
  <si>
    <t>Dakota Bacus</t>
  </si>
  <si>
    <t>sa553503</t>
  </si>
  <si>
    <t>Reinier Roibal</t>
  </si>
  <si>
    <t>sa597434</t>
  </si>
  <si>
    <t>Aliangel Lopez</t>
  </si>
  <si>
    <t>sa602613</t>
  </si>
  <si>
    <t>Kevin Dicharry</t>
  </si>
  <si>
    <t>sa551970</t>
  </si>
  <si>
    <t>Angelo Leclerc</t>
  </si>
  <si>
    <t>sa455075</t>
  </si>
  <si>
    <t>Allen Caldwell</t>
  </si>
  <si>
    <t>sa597868</t>
  </si>
  <si>
    <t>Jordan Cote</t>
  </si>
  <si>
    <t>sa327728</t>
  </si>
  <si>
    <t>Angel Castro</t>
  </si>
  <si>
    <t>sa694715</t>
  </si>
  <si>
    <t>Joseph Yermal</t>
  </si>
  <si>
    <t>sa602881</t>
  </si>
  <si>
    <t>Vincent Voiro</t>
  </si>
  <si>
    <t>sa551690</t>
  </si>
  <si>
    <t>Carlos Pinales</t>
  </si>
  <si>
    <t>sa599305</t>
  </si>
  <si>
    <t>Ryan Bores</t>
  </si>
  <si>
    <t>sa549771</t>
  </si>
  <si>
    <t>Alexander Claudio</t>
  </si>
  <si>
    <t>sa549364</t>
  </si>
  <si>
    <t>Daniel Petitti</t>
  </si>
  <si>
    <t>Odalis Perez</t>
  </si>
  <si>
    <t>sa202509</t>
  </si>
  <si>
    <t>sa393226</t>
  </si>
  <si>
    <t>sa504429</t>
  </si>
  <si>
    <t>Federico Castaneda</t>
  </si>
  <si>
    <t>Yoel Hernandez</t>
  </si>
  <si>
    <t>sa658247</t>
  </si>
  <si>
    <t>Jeffrey Wendelken</t>
  </si>
  <si>
    <t>HLD</t>
  </si>
  <si>
    <t>Chris Coste</t>
  </si>
  <si>
    <t>Gregg Zaun</t>
  </si>
  <si>
    <t>Paul Hoover</t>
  </si>
  <si>
    <t>Jay Payton</t>
  </si>
  <si>
    <t>Chad Moeller</t>
  </si>
  <si>
    <t>Gary Matthews Jr.</t>
  </si>
  <si>
    <t>Shawn Green</t>
  </si>
  <si>
    <t>Bengie Molina</t>
  </si>
  <si>
    <t>David Eckstein</t>
  </si>
  <si>
    <t>Frank Catalanotto</t>
  </si>
  <si>
    <t>Robb Quinlan</t>
  </si>
  <si>
    <t>Cristian Guzman</t>
  </si>
  <si>
    <t>Jose Guillen</t>
  </si>
  <si>
    <t>Gabe Kapler</t>
  </si>
  <si>
    <t>Michael Ryan</t>
  </si>
  <si>
    <t>Bobby Crosby</t>
  </si>
  <si>
    <t>Eric Byrnes</t>
  </si>
  <si>
    <t>Jonathan Van Every</t>
  </si>
  <si>
    <t>Jerry Owens</t>
  </si>
  <si>
    <t>Adam Stern</t>
  </si>
  <si>
    <t>Kevin Mench</t>
  </si>
  <si>
    <t>Garrett Atkins</t>
  </si>
  <si>
    <t>Jody Gerut</t>
  </si>
  <si>
    <t>Ryan Church</t>
  </si>
  <si>
    <t>Matt Watson</t>
  </si>
  <si>
    <t>Troy Glaus</t>
  </si>
  <si>
    <t>John Raynor</t>
  </si>
  <si>
    <t>Hank Blalock</t>
  </si>
  <si>
    <t>sa202115</t>
  </si>
  <si>
    <t>Adam Greenberg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</si>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</sst>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27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</cellXfs>
  <cellStyles count="3">
    <cellStyle name="Comma" xfId="2" builtinId="3"/>
    <cellStyle name="Normal" xfId="0" builtinId="0"/>
    <cellStyle name="Normal 2" xfId="1"/>
  </cellStyles>
  <dxfs count="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3" name="MYRANKS_H" displayName="MYRANKS_H" ref="A1:V584" totalsRowShown="0" headerRowDxfId="64" dataDxfId="63" tableBorderDxfId="62">
  <autoFilter ref="A1:V584"/>
  <sortState ref="A2:V592">
    <sortCondition descending="1" ref="V1:V592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</calculatedColumnFormula>
    </tableColumn>
    <tableColumn id="18" name="HRSGP" dataDxfId="44" dataCellStyle="Comma">
      <calculatedColumnFormula>MYRANKS_H[[#This Row],[HR]]/10.4</calculatedColumnFormula>
    </tableColumn>
    <tableColumn id="19" name="RBISGP" dataDxfId="43" dataCellStyle="Comma">
      <calculatedColumnFormula>MYRANKS_H[[#This Row],[RBI]]/24.6</calculatedColumnFormula>
    </tableColumn>
    <tableColumn id="20" name="SBSGP" dataDxfId="42" dataCellStyle="Comma">
      <calculatedColumnFormula>MYRANKS_H[[#This Row],[SB]]/9.4</calculatedColumnFormula>
    </tableColumn>
    <tableColumn id="21" name="AVGSGP" dataDxfId="41" dataCellStyle="Comma">
      <calculatedColumnFormula>((MYRANKS_H[[#This Row],[H]]+1768)/(MYRANKS_H[[#This Row],[AB]]+6617)-0.267)/0.0024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</calculatedColumnFormula>
    </tableColumn>
    <tableColumn id="22" name="ERASGP" dataDxfId="16" dataCellStyle="Comma">
      <calculatedColumnFormula>((475+MYRANKS_P[[#This Row],[ER]])*9/(1192+MYRANKS_P[[#This Row],[IP]])-3.59)/-0.076</calculatedColumnFormula>
    </tableColumn>
    <tableColumn id="23" name="WHIPSGP" dataDxfId="15" dataCellStyle="Comma">
      <calculatedColumnFormula>((1466+MYRANKS_P[[#This Row],[BB]]+MYRANKS_P[[#This Row],[H]])/(1192+MYRANKS_P[[#This Row],[IP]])-1.23)/-0.015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E26" sqref="E26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1043"/>
  <sheetViews>
    <sheetView workbookViewId="0">
      <selection activeCell="L36" sqref="L36"/>
    </sheetView>
  </sheetViews>
  <sheetFormatPr defaultRowHeight="15" x14ac:dyDescent="0.25"/>
  <sheetData>
    <row r="1" spans="1:18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1347</v>
      </c>
      <c r="H1" t="s">
        <v>1337</v>
      </c>
      <c r="I1" t="s">
        <v>1348</v>
      </c>
      <c r="J1" t="s">
        <v>1334</v>
      </c>
      <c r="K1" t="s">
        <v>1330</v>
      </c>
      <c r="L1" t="s">
        <v>1331</v>
      </c>
      <c r="M1" t="s">
        <v>1349</v>
      </c>
      <c r="N1" t="s">
        <v>1350</v>
      </c>
      <c r="O1" t="s">
        <v>1351</v>
      </c>
      <c r="P1" t="s">
        <v>1352</v>
      </c>
      <c r="Q1" t="s">
        <v>1319</v>
      </c>
      <c r="R1" t="s">
        <v>1318</v>
      </c>
    </row>
    <row r="2" spans="1:18" x14ac:dyDescent="0.25">
      <c r="A2" t="s">
        <v>1353</v>
      </c>
      <c r="B2">
        <v>5</v>
      </c>
      <c r="C2">
        <v>1</v>
      </c>
      <c r="D2">
        <v>1.57</v>
      </c>
      <c r="E2">
        <v>0</v>
      </c>
      <c r="F2">
        <v>69</v>
      </c>
      <c r="G2">
        <v>69</v>
      </c>
      <c r="H2">
        <v>38</v>
      </c>
      <c r="I2">
        <v>12</v>
      </c>
      <c r="J2">
        <v>5</v>
      </c>
      <c r="K2">
        <v>118</v>
      </c>
      <c r="L2">
        <v>28</v>
      </c>
      <c r="M2">
        <v>0.96</v>
      </c>
      <c r="N2">
        <v>15.39</v>
      </c>
      <c r="O2">
        <v>3.65</v>
      </c>
      <c r="P2">
        <v>1.86</v>
      </c>
      <c r="Q2">
        <v>2</v>
      </c>
      <c r="R2">
        <v>6655</v>
      </c>
    </row>
    <row r="3" spans="1:18" x14ac:dyDescent="0.25">
      <c r="A3" t="s">
        <v>1354</v>
      </c>
      <c r="B3">
        <v>4</v>
      </c>
      <c r="C3">
        <v>1</v>
      </c>
      <c r="D3">
        <v>2.25</v>
      </c>
      <c r="E3">
        <v>0</v>
      </c>
      <c r="F3">
        <v>66</v>
      </c>
      <c r="G3">
        <v>52</v>
      </c>
      <c r="H3">
        <v>39</v>
      </c>
      <c r="I3">
        <v>13</v>
      </c>
      <c r="J3">
        <v>4</v>
      </c>
      <c r="K3">
        <v>64</v>
      </c>
      <c r="L3">
        <v>11</v>
      </c>
      <c r="M3">
        <v>0.96</v>
      </c>
      <c r="N3">
        <v>11.08</v>
      </c>
      <c r="O3">
        <v>1.9</v>
      </c>
      <c r="P3">
        <v>2.3199999999999998</v>
      </c>
      <c r="Q3">
        <v>1.2</v>
      </c>
      <c r="R3">
        <v>9817</v>
      </c>
    </row>
    <row r="4" spans="1:18" x14ac:dyDescent="0.25">
      <c r="A4" t="s">
        <v>1357</v>
      </c>
      <c r="B4">
        <v>5</v>
      </c>
      <c r="C4">
        <v>2</v>
      </c>
      <c r="D4">
        <v>2.1</v>
      </c>
      <c r="E4">
        <v>0</v>
      </c>
      <c r="F4">
        <v>62</v>
      </c>
      <c r="G4">
        <v>64.3</v>
      </c>
      <c r="H4">
        <v>39</v>
      </c>
      <c r="I4">
        <v>15</v>
      </c>
      <c r="J4">
        <v>5</v>
      </c>
      <c r="K4">
        <v>101</v>
      </c>
      <c r="L4">
        <v>28</v>
      </c>
      <c r="M4">
        <v>1.04</v>
      </c>
      <c r="N4">
        <v>14.14</v>
      </c>
      <c r="O4">
        <v>3.92</v>
      </c>
      <c r="P4">
        <v>2.35</v>
      </c>
      <c r="Q4">
        <v>1.5</v>
      </c>
      <c r="R4">
        <v>3096</v>
      </c>
    </row>
    <row r="5" spans="1:18" x14ac:dyDescent="0.25">
      <c r="A5" t="s">
        <v>1361</v>
      </c>
      <c r="B5">
        <v>11</v>
      </c>
      <c r="C5">
        <v>4</v>
      </c>
      <c r="D5">
        <v>2.69</v>
      </c>
      <c r="E5">
        <v>24</v>
      </c>
      <c r="F5">
        <v>24</v>
      </c>
      <c r="G5">
        <v>137.30000000000001</v>
      </c>
      <c r="H5">
        <v>112</v>
      </c>
      <c r="I5">
        <v>41</v>
      </c>
      <c r="J5">
        <v>11</v>
      </c>
      <c r="K5">
        <v>164</v>
      </c>
      <c r="L5">
        <v>35</v>
      </c>
      <c r="M5">
        <v>1.07</v>
      </c>
      <c r="N5">
        <v>10.75</v>
      </c>
      <c r="O5">
        <v>2.29</v>
      </c>
      <c r="P5">
        <v>2.5099999999999998</v>
      </c>
      <c r="Q5">
        <v>4.4000000000000004</v>
      </c>
      <c r="R5">
        <v>10131</v>
      </c>
    </row>
    <row r="6" spans="1:18" x14ac:dyDescent="0.25">
      <c r="A6" t="s">
        <v>2645</v>
      </c>
      <c r="B6">
        <v>4</v>
      </c>
      <c r="C6">
        <v>2</v>
      </c>
      <c r="D6">
        <v>2.9</v>
      </c>
      <c r="E6">
        <v>0</v>
      </c>
      <c r="F6">
        <v>54</v>
      </c>
      <c r="G6">
        <v>49.7</v>
      </c>
      <c r="H6">
        <v>41</v>
      </c>
      <c r="I6">
        <v>16</v>
      </c>
      <c r="J6">
        <v>4</v>
      </c>
      <c r="K6">
        <v>58</v>
      </c>
      <c r="L6">
        <v>12</v>
      </c>
      <c r="M6">
        <v>1.07</v>
      </c>
      <c r="N6">
        <v>10.5</v>
      </c>
      <c r="O6">
        <v>2.17</v>
      </c>
      <c r="P6">
        <v>2.59</v>
      </c>
      <c r="Q6">
        <v>1</v>
      </c>
      <c r="R6">
        <v>1795</v>
      </c>
    </row>
    <row r="7" spans="1:18" x14ac:dyDescent="0.25">
      <c r="A7" t="s">
        <v>1358</v>
      </c>
      <c r="B7">
        <v>8</v>
      </c>
      <c r="C7">
        <v>3</v>
      </c>
      <c r="D7">
        <v>2.71</v>
      </c>
      <c r="E7">
        <v>0</v>
      </c>
      <c r="F7">
        <v>73</v>
      </c>
      <c r="G7">
        <v>66.3</v>
      </c>
      <c r="H7">
        <v>55</v>
      </c>
      <c r="I7">
        <v>20</v>
      </c>
      <c r="J7">
        <v>5</v>
      </c>
      <c r="K7">
        <v>76</v>
      </c>
      <c r="L7">
        <v>18</v>
      </c>
      <c r="M7">
        <v>1.1000000000000001</v>
      </c>
      <c r="N7">
        <v>10.32</v>
      </c>
      <c r="O7">
        <v>2.44</v>
      </c>
      <c r="P7">
        <v>2.62</v>
      </c>
      <c r="Q7">
        <v>1.3</v>
      </c>
      <c r="R7">
        <v>5905</v>
      </c>
    </row>
    <row r="8" spans="1:18" x14ac:dyDescent="0.25">
      <c r="A8" t="s">
        <v>1363</v>
      </c>
      <c r="B8">
        <v>6</v>
      </c>
      <c r="C8">
        <v>3</v>
      </c>
      <c r="D8">
        <v>2.83</v>
      </c>
      <c r="E8">
        <v>0</v>
      </c>
      <c r="F8">
        <v>63</v>
      </c>
      <c r="G8">
        <v>63.7</v>
      </c>
      <c r="H8">
        <v>50</v>
      </c>
      <c r="I8">
        <v>20</v>
      </c>
      <c r="J8">
        <v>6</v>
      </c>
      <c r="K8">
        <v>83</v>
      </c>
      <c r="L8">
        <v>18</v>
      </c>
      <c r="M8">
        <v>1.07</v>
      </c>
      <c r="N8">
        <v>11.73</v>
      </c>
      <c r="O8">
        <v>2.54</v>
      </c>
      <c r="P8">
        <v>2.64</v>
      </c>
      <c r="Q8">
        <v>1.2</v>
      </c>
      <c r="R8">
        <v>5975</v>
      </c>
    </row>
    <row r="9" spans="1:18" x14ac:dyDescent="0.25">
      <c r="A9" t="s">
        <v>1362</v>
      </c>
      <c r="B9">
        <v>1</v>
      </c>
      <c r="C9">
        <v>0</v>
      </c>
      <c r="D9">
        <v>2.72</v>
      </c>
      <c r="E9">
        <v>0</v>
      </c>
      <c r="F9">
        <v>43</v>
      </c>
      <c r="G9">
        <v>39.700000000000003</v>
      </c>
      <c r="H9">
        <v>31</v>
      </c>
      <c r="I9">
        <v>12</v>
      </c>
      <c r="J9">
        <v>5</v>
      </c>
      <c r="K9">
        <v>49</v>
      </c>
      <c r="L9">
        <v>6</v>
      </c>
      <c r="M9">
        <v>0.93</v>
      </c>
      <c r="N9">
        <v>11.11</v>
      </c>
      <c r="O9">
        <v>1.36</v>
      </c>
      <c r="P9">
        <v>2.65</v>
      </c>
      <c r="Q9">
        <v>0.8</v>
      </c>
      <c r="R9">
        <v>9227</v>
      </c>
    </row>
    <row r="10" spans="1:18" x14ac:dyDescent="0.25">
      <c r="A10" t="s">
        <v>1366</v>
      </c>
      <c r="B10">
        <v>17</v>
      </c>
      <c r="C10">
        <v>7</v>
      </c>
      <c r="D10">
        <v>2.56</v>
      </c>
      <c r="E10">
        <v>33</v>
      </c>
      <c r="F10">
        <v>33</v>
      </c>
      <c r="G10">
        <v>221.7</v>
      </c>
      <c r="H10">
        <v>173</v>
      </c>
      <c r="I10">
        <v>63</v>
      </c>
      <c r="J10">
        <v>16</v>
      </c>
      <c r="K10">
        <v>233</v>
      </c>
      <c r="L10">
        <v>63</v>
      </c>
      <c r="M10">
        <v>1.06</v>
      </c>
      <c r="N10">
        <v>9.4600000000000009</v>
      </c>
      <c r="O10">
        <v>2.56</v>
      </c>
      <c r="P10">
        <v>2.79</v>
      </c>
      <c r="Q10">
        <v>6.4</v>
      </c>
      <c r="R10">
        <v>2036</v>
      </c>
    </row>
    <row r="11" spans="1:18" x14ac:dyDescent="0.25">
      <c r="A11" t="s">
        <v>2644</v>
      </c>
      <c r="B11">
        <v>4</v>
      </c>
      <c r="C11">
        <v>2</v>
      </c>
      <c r="D11">
        <v>3.01</v>
      </c>
      <c r="E11">
        <v>0</v>
      </c>
      <c r="F11">
        <v>68</v>
      </c>
      <c r="G11">
        <v>65.7</v>
      </c>
      <c r="H11">
        <v>51</v>
      </c>
      <c r="I11">
        <v>22</v>
      </c>
      <c r="J11">
        <v>5</v>
      </c>
      <c r="K11">
        <v>84</v>
      </c>
      <c r="L11">
        <v>26</v>
      </c>
      <c r="M11">
        <v>1.17</v>
      </c>
      <c r="N11">
        <v>11.51</v>
      </c>
      <c r="O11">
        <v>3.56</v>
      </c>
      <c r="P11">
        <v>2.79</v>
      </c>
      <c r="Q11">
        <v>1.2</v>
      </c>
      <c r="R11">
        <v>4259</v>
      </c>
    </row>
    <row r="12" spans="1:18" x14ac:dyDescent="0.25">
      <c r="A12" t="s">
        <v>1376</v>
      </c>
      <c r="B12">
        <v>12</v>
      </c>
      <c r="C12">
        <v>6</v>
      </c>
      <c r="D12">
        <v>3.06</v>
      </c>
      <c r="E12">
        <v>28</v>
      </c>
      <c r="F12">
        <v>28</v>
      </c>
      <c r="G12">
        <v>200</v>
      </c>
      <c r="H12">
        <v>184</v>
      </c>
      <c r="I12">
        <v>68</v>
      </c>
      <c r="J12">
        <v>20</v>
      </c>
      <c r="K12">
        <v>198</v>
      </c>
      <c r="L12">
        <v>29</v>
      </c>
      <c r="M12">
        <v>1.07</v>
      </c>
      <c r="N12">
        <v>8.91</v>
      </c>
      <c r="O12">
        <v>1.31</v>
      </c>
      <c r="P12">
        <v>2.82</v>
      </c>
      <c r="Q12">
        <v>5.7</v>
      </c>
      <c r="R12">
        <v>1636</v>
      </c>
    </row>
    <row r="13" spans="1:18" x14ac:dyDescent="0.25">
      <c r="A13" t="s">
        <v>1355</v>
      </c>
      <c r="B13">
        <v>5</v>
      </c>
      <c r="C13">
        <v>2</v>
      </c>
      <c r="D13">
        <v>3</v>
      </c>
      <c r="E13">
        <v>0</v>
      </c>
      <c r="F13">
        <v>67</v>
      </c>
      <c r="G13">
        <v>63</v>
      </c>
      <c r="H13">
        <v>50</v>
      </c>
      <c r="I13">
        <v>21</v>
      </c>
      <c r="J13">
        <v>6</v>
      </c>
      <c r="K13">
        <v>84</v>
      </c>
      <c r="L13">
        <v>26</v>
      </c>
      <c r="M13">
        <v>1.21</v>
      </c>
      <c r="N13">
        <v>12</v>
      </c>
      <c r="O13">
        <v>3.71</v>
      </c>
      <c r="P13">
        <v>2.89</v>
      </c>
      <c r="Q13">
        <v>1</v>
      </c>
      <c r="R13">
        <v>8241</v>
      </c>
    </row>
    <row r="14" spans="1:18" x14ac:dyDescent="0.25">
      <c r="A14" t="s">
        <v>1398</v>
      </c>
      <c r="B14">
        <v>4</v>
      </c>
      <c r="C14">
        <v>3</v>
      </c>
      <c r="D14">
        <v>3.47</v>
      </c>
      <c r="E14">
        <v>0</v>
      </c>
      <c r="F14">
        <v>51</v>
      </c>
      <c r="G14">
        <v>46.7</v>
      </c>
      <c r="H14">
        <v>42</v>
      </c>
      <c r="I14">
        <v>18</v>
      </c>
      <c r="J14">
        <v>4</v>
      </c>
      <c r="K14">
        <v>48</v>
      </c>
      <c r="L14">
        <v>12</v>
      </c>
      <c r="M14">
        <v>1.1599999999999999</v>
      </c>
      <c r="N14">
        <v>9.25</v>
      </c>
      <c r="O14">
        <v>2.31</v>
      </c>
      <c r="P14">
        <v>2.92</v>
      </c>
      <c r="Q14">
        <v>0.8</v>
      </c>
      <c r="R14">
        <v>555</v>
      </c>
    </row>
    <row r="15" spans="1:18" x14ac:dyDescent="0.25">
      <c r="A15" t="s">
        <v>1370</v>
      </c>
      <c r="B15">
        <v>14</v>
      </c>
      <c r="C15">
        <v>10</v>
      </c>
      <c r="D15">
        <v>3.04</v>
      </c>
      <c r="E15">
        <v>32</v>
      </c>
      <c r="F15">
        <v>32</v>
      </c>
      <c r="G15">
        <v>228.3</v>
      </c>
      <c r="H15">
        <v>201</v>
      </c>
      <c r="I15">
        <v>77</v>
      </c>
      <c r="J15">
        <v>16</v>
      </c>
      <c r="K15">
        <v>216</v>
      </c>
      <c r="L15">
        <v>58</v>
      </c>
      <c r="M15">
        <v>1.1299999999999999</v>
      </c>
      <c r="N15">
        <v>8.52</v>
      </c>
      <c r="O15">
        <v>2.29</v>
      </c>
      <c r="P15">
        <v>2.93</v>
      </c>
      <c r="Q15">
        <v>6.1</v>
      </c>
      <c r="R15">
        <v>4772</v>
      </c>
    </row>
    <row r="16" spans="1:18" x14ac:dyDescent="0.25">
      <c r="A16" t="s">
        <v>1360</v>
      </c>
      <c r="B16">
        <v>7</v>
      </c>
      <c r="C16">
        <v>4</v>
      </c>
      <c r="D16">
        <v>3.21</v>
      </c>
      <c r="E16">
        <v>0</v>
      </c>
      <c r="F16">
        <v>66</v>
      </c>
      <c r="G16">
        <v>73</v>
      </c>
      <c r="H16">
        <v>60</v>
      </c>
      <c r="I16">
        <v>26</v>
      </c>
      <c r="J16">
        <v>6</v>
      </c>
      <c r="K16">
        <v>92</v>
      </c>
      <c r="L16">
        <v>32</v>
      </c>
      <c r="M16">
        <v>1.26</v>
      </c>
      <c r="N16">
        <v>11.34</v>
      </c>
      <c r="O16">
        <v>3.95</v>
      </c>
      <c r="P16">
        <v>2.93</v>
      </c>
      <c r="Q16">
        <v>1.2</v>
      </c>
      <c r="R16">
        <v>7196</v>
      </c>
    </row>
    <row r="17" spans="1:18" x14ac:dyDescent="0.25">
      <c r="A17" t="s">
        <v>1390</v>
      </c>
      <c r="B17">
        <v>13</v>
      </c>
      <c r="C17">
        <v>8</v>
      </c>
      <c r="D17">
        <v>3.1</v>
      </c>
      <c r="E17">
        <v>32</v>
      </c>
      <c r="F17">
        <v>32</v>
      </c>
      <c r="G17">
        <v>203.3</v>
      </c>
      <c r="H17">
        <v>177</v>
      </c>
      <c r="I17">
        <v>70</v>
      </c>
      <c r="J17">
        <v>17</v>
      </c>
      <c r="K17">
        <v>198</v>
      </c>
      <c r="L17">
        <v>50</v>
      </c>
      <c r="M17">
        <v>1.1200000000000001</v>
      </c>
      <c r="N17">
        <v>8.77</v>
      </c>
      <c r="O17">
        <v>2.21</v>
      </c>
      <c r="P17">
        <v>2.97</v>
      </c>
      <c r="Q17">
        <v>5.3</v>
      </c>
      <c r="R17">
        <v>1943</v>
      </c>
    </row>
    <row r="18" spans="1:18" x14ac:dyDescent="0.25">
      <c r="A18" t="s">
        <v>2643</v>
      </c>
      <c r="B18">
        <v>3</v>
      </c>
      <c r="C18">
        <v>2</v>
      </c>
      <c r="D18">
        <v>3.21</v>
      </c>
      <c r="E18">
        <v>0</v>
      </c>
      <c r="F18">
        <v>44</v>
      </c>
      <c r="G18">
        <v>42</v>
      </c>
      <c r="H18">
        <v>38</v>
      </c>
      <c r="I18">
        <v>15</v>
      </c>
      <c r="J18">
        <v>3</v>
      </c>
      <c r="K18">
        <v>40</v>
      </c>
      <c r="L18">
        <v>11</v>
      </c>
      <c r="M18">
        <v>1.17</v>
      </c>
      <c r="N18">
        <v>8.57</v>
      </c>
      <c r="O18">
        <v>2.36</v>
      </c>
      <c r="P18">
        <v>2.98</v>
      </c>
      <c r="Q18">
        <v>0.6</v>
      </c>
      <c r="R18">
        <v>1852</v>
      </c>
    </row>
    <row r="19" spans="1:18" x14ac:dyDescent="0.25">
      <c r="A19" t="s">
        <v>2642</v>
      </c>
      <c r="B19">
        <v>2</v>
      </c>
      <c r="C19">
        <v>1</v>
      </c>
      <c r="D19">
        <v>3.18</v>
      </c>
      <c r="E19">
        <v>0</v>
      </c>
      <c r="F19">
        <v>48</v>
      </c>
      <c r="G19">
        <v>28.3</v>
      </c>
      <c r="H19">
        <v>23</v>
      </c>
      <c r="I19">
        <v>10</v>
      </c>
      <c r="J19">
        <v>2</v>
      </c>
      <c r="K19">
        <v>33</v>
      </c>
      <c r="L19">
        <v>11</v>
      </c>
      <c r="M19">
        <v>1.2</v>
      </c>
      <c r="N19">
        <v>10.49</v>
      </c>
      <c r="O19">
        <v>3.5</v>
      </c>
      <c r="P19">
        <v>2.99</v>
      </c>
      <c r="Q19">
        <v>0.4</v>
      </c>
      <c r="R19">
        <v>4620</v>
      </c>
    </row>
    <row r="20" spans="1:18" x14ac:dyDescent="0.25">
      <c r="A20" t="s">
        <v>1375</v>
      </c>
      <c r="B20">
        <v>17</v>
      </c>
      <c r="C20">
        <v>8</v>
      </c>
      <c r="D20">
        <v>3.09</v>
      </c>
      <c r="E20">
        <v>32</v>
      </c>
      <c r="F20">
        <v>32</v>
      </c>
      <c r="G20">
        <v>221.3</v>
      </c>
      <c r="H20">
        <v>186</v>
      </c>
      <c r="I20">
        <v>76</v>
      </c>
      <c r="J20">
        <v>19</v>
      </c>
      <c r="K20">
        <v>219</v>
      </c>
      <c r="L20">
        <v>58</v>
      </c>
      <c r="M20">
        <v>1.1000000000000001</v>
      </c>
      <c r="N20">
        <v>8.91</v>
      </c>
      <c r="O20">
        <v>2.36</v>
      </c>
      <c r="P20">
        <v>3.01</v>
      </c>
      <c r="Q20">
        <v>5.7</v>
      </c>
      <c r="R20">
        <v>8700</v>
      </c>
    </row>
    <row r="21" spans="1:18" x14ac:dyDescent="0.25">
      <c r="A21" t="s">
        <v>2641</v>
      </c>
      <c r="B21">
        <v>2</v>
      </c>
      <c r="C21">
        <v>1</v>
      </c>
      <c r="D21">
        <v>3.16</v>
      </c>
      <c r="E21">
        <v>0</v>
      </c>
      <c r="F21">
        <v>61</v>
      </c>
      <c r="G21">
        <v>71.3</v>
      </c>
      <c r="H21">
        <v>57</v>
      </c>
      <c r="I21">
        <v>25</v>
      </c>
      <c r="J21">
        <v>6</v>
      </c>
      <c r="K21">
        <v>83</v>
      </c>
      <c r="L21">
        <v>27</v>
      </c>
      <c r="M21">
        <v>1.18</v>
      </c>
      <c r="N21">
        <v>10.48</v>
      </c>
      <c r="O21">
        <v>3.41</v>
      </c>
      <c r="P21">
        <v>3.02</v>
      </c>
      <c r="Q21">
        <v>1.1000000000000001</v>
      </c>
      <c r="R21">
        <v>1581</v>
      </c>
    </row>
    <row r="22" spans="1:18" x14ac:dyDescent="0.25">
      <c r="A22" t="s">
        <v>1359</v>
      </c>
      <c r="B22">
        <v>1</v>
      </c>
      <c r="C22">
        <v>1</v>
      </c>
      <c r="D22">
        <v>3.13</v>
      </c>
      <c r="E22">
        <v>0</v>
      </c>
      <c r="F22">
        <v>26</v>
      </c>
      <c r="G22">
        <v>23</v>
      </c>
      <c r="H22">
        <v>21</v>
      </c>
      <c r="I22">
        <v>8</v>
      </c>
      <c r="J22">
        <v>2</v>
      </c>
      <c r="K22">
        <v>22</v>
      </c>
      <c r="L22">
        <v>5</v>
      </c>
      <c r="M22">
        <v>1.1299999999999999</v>
      </c>
      <c r="N22">
        <v>8.61</v>
      </c>
      <c r="O22">
        <v>1.96</v>
      </c>
      <c r="P22">
        <v>3.03</v>
      </c>
      <c r="Q22">
        <v>0.3</v>
      </c>
      <c r="R22">
        <v>844</v>
      </c>
    </row>
    <row r="23" spans="1:18" x14ac:dyDescent="0.25">
      <c r="A23" t="s">
        <v>1383</v>
      </c>
      <c r="B23">
        <v>5</v>
      </c>
      <c r="C23">
        <v>2</v>
      </c>
      <c r="D23">
        <v>2.97</v>
      </c>
      <c r="E23">
        <v>0</v>
      </c>
      <c r="F23">
        <v>64</v>
      </c>
      <c r="G23">
        <v>60.7</v>
      </c>
      <c r="H23">
        <v>49</v>
      </c>
      <c r="I23">
        <v>20</v>
      </c>
      <c r="J23">
        <v>6</v>
      </c>
      <c r="K23">
        <v>67</v>
      </c>
      <c r="L23">
        <v>17</v>
      </c>
      <c r="M23">
        <v>1.0900000000000001</v>
      </c>
      <c r="N23">
        <v>9.93</v>
      </c>
      <c r="O23">
        <v>2.52</v>
      </c>
      <c r="P23">
        <v>3.05</v>
      </c>
      <c r="Q23">
        <v>0.9</v>
      </c>
      <c r="R23">
        <v>5861</v>
      </c>
    </row>
    <row r="24" spans="1:18" x14ac:dyDescent="0.25">
      <c r="A24" t="s">
        <v>1364</v>
      </c>
      <c r="B24">
        <v>6</v>
      </c>
      <c r="C24">
        <v>3</v>
      </c>
      <c r="D24">
        <v>2.98</v>
      </c>
      <c r="E24">
        <v>0</v>
      </c>
      <c r="F24">
        <v>67</v>
      </c>
      <c r="G24">
        <v>57.3</v>
      </c>
      <c r="H24">
        <v>47</v>
      </c>
      <c r="I24">
        <v>19</v>
      </c>
      <c r="J24">
        <v>6</v>
      </c>
      <c r="K24">
        <v>64</v>
      </c>
      <c r="L24">
        <v>16</v>
      </c>
      <c r="M24">
        <v>1.1000000000000001</v>
      </c>
      <c r="N24">
        <v>10.050000000000001</v>
      </c>
      <c r="O24">
        <v>2.5099999999999998</v>
      </c>
      <c r="P24">
        <v>3.05</v>
      </c>
      <c r="Q24">
        <v>0.8</v>
      </c>
      <c r="R24">
        <v>7550</v>
      </c>
    </row>
    <row r="25" spans="1:18" x14ac:dyDescent="0.25">
      <c r="A25" t="s">
        <v>1382</v>
      </c>
      <c r="B25">
        <v>4</v>
      </c>
      <c r="C25">
        <v>3</v>
      </c>
      <c r="D25">
        <v>3.18</v>
      </c>
      <c r="E25">
        <v>0</v>
      </c>
      <c r="F25">
        <v>54</v>
      </c>
      <c r="G25">
        <v>53.7</v>
      </c>
      <c r="H25">
        <v>44</v>
      </c>
      <c r="I25">
        <v>19</v>
      </c>
      <c r="J25">
        <v>5</v>
      </c>
      <c r="K25">
        <v>68</v>
      </c>
      <c r="L25">
        <v>21</v>
      </c>
      <c r="M25">
        <v>1.21</v>
      </c>
      <c r="N25">
        <v>11.4</v>
      </c>
      <c r="O25">
        <v>3.52</v>
      </c>
      <c r="P25">
        <v>3.05</v>
      </c>
      <c r="Q25">
        <v>0.8</v>
      </c>
      <c r="R25">
        <v>521</v>
      </c>
    </row>
    <row r="26" spans="1:18" x14ac:dyDescent="0.25">
      <c r="A26" t="s">
        <v>1356</v>
      </c>
      <c r="B26">
        <v>3</v>
      </c>
      <c r="C26">
        <v>2</v>
      </c>
      <c r="D26">
        <v>2.85</v>
      </c>
      <c r="E26">
        <v>0</v>
      </c>
      <c r="F26">
        <v>50</v>
      </c>
      <c r="G26">
        <v>47.3</v>
      </c>
      <c r="H26">
        <v>37</v>
      </c>
      <c r="I26">
        <v>15</v>
      </c>
      <c r="J26">
        <v>5</v>
      </c>
      <c r="K26">
        <v>53</v>
      </c>
      <c r="L26">
        <v>13</v>
      </c>
      <c r="M26">
        <v>1.06</v>
      </c>
      <c r="N26">
        <v>10.08</v>
      </c>
      <c r="O26">
        <v>2.4700000000000002</v>
      </c>
      <c r="P26">
        <v>3.05</v>
      </c>
      <c r="Q26">
        <v>0.7</v>
      </c>
      <c r="R26">
        <v>8258</v>
      </c>
    </row>
    <row r="27" spans="1:18" x14ac:dyDescent="0.25">
      <c r="A27" t="s">
        <v>1417</v>
      </c>
      <c r="B27">
        <v>4</v>
      </c>
      <c r="C27">
        <v>2</v>
      </c>
      <c r="D27">
        <v>3.22</v>
      </c>
      <c r="E27">
        <v>0</v>
      </c>
      <c r="F27">
        <v>61</v>
      </c>
      <c r="G27">
        <v>50.3</v>
      </c>
      <c r="H27">
        <v>38</v>
      </c>
      <c r="I27">
        <v>18</v>
      </c>
      <c r="J27">
        <v>5</v>
      </c>
      <c r="K27">
        <v>69</v>
      </c>
      <c r="L27">
        <v>23</v>
      </c>
      <c r="M27">
        <v>1.21</v>
      </c>
      <c r="N27">
        <v>12.35</v>
      </c>
      <c r="O27">
        <v>4.12</v>
      </c>
      <c r="P27">
        <v>3.07</v>
      </c>
      <c r="Q27">
        <v>0.7</v>
      </c>
      <c r="R27">
        <v>8844</v>
      </c>
    </row>
    <row r="28" spans="1:18" x14ac:dyDescent="0.25">
      <c r="A28" t="s">
        <v>2640</v>
      </c>
      <c r="B28">
        <v>2</v>
      </c>
      <c r="C28">
        <v>1</v>
      </c>
      <c r="D28">
        <v>3.44</v>
      </c>
      <c r="E28">
        <v>0</v>
      </c>
      <c r="F28">
        <v>55</v>
      </c>
      <c r="G28">
        <v>49.7</v>
      </c>
      <c r="H28">
        <v>46</v>
      </c>
      <c r="I28">
        <v>19</v>
      </c>
      <c r="J28">
        <v>6</v>
      </c>
      <c r="K28">
        <v>53</v>
      </c>
      <c r="L28">
        <v>10</v>
      </c>
      <c r="M28">
        <v>1.1299999999999999</v>
      </c>
      <c r="N28">
        <v>9.6</v>
      </c>
      <c r="O28">
        <v>1.81</v>
      </c>
      <c r="P28">
        <v>3.07</v>
      </c>
      <c r="Q28">
        <v>0.7</v>
      </c>
      <c r="R28">
        <v>177</v>
      </c>
    </row>
    <row r="29" spans="1:18" x14ac:dyDescent="0.25">
      <c r="A29" t="s">
        <v>1397</v>
      </c>
      <c r="B29">
        <v>13</v>
      </c>
      <c r="C29">
        <v>8</v>
      </c>
      <c r="D29">
        <v>3.42</v>
      </c>
      <c r="E29">
        <v>26</v>
      </c>
      <c r="F29">
        <v>26</v>
      </c>
      <c r="G29">
        <v>179</v>
      </c>
      <c r="H29">
        <v>172</v>
      </c>
      <c r="I29">
        <v>68</v>
      </c>
      <c r="J29">
        <v>16</v>
      </c>
      <c r="K29">
        <v>154</v>
      </c>
      <c r="L29">
        <v>32</v>
      </c>
      <c r="M29">
        <v>1.1399999999999999</v>
      </c>
      <c r="N29">
        <v>7.74</v>
      </c>
      <c r="O29">
        <v>1.61</v>
      </c>
      <c r="P29">
        <v>3.07</v>
      </c>
      <c r="Q29">
        <v>4.5</v>
      </c>
      <c r="R29">
        <v>1303</v>
      </c>
    </row>
    <row r="30" spans="1:18" x14ac:dyDescent="0.25">
      <c r="A30" t="s">
        <v>1377</v>
      </c>
      <c r="B30">
        <v>4</v>
      </c>
      <c r="C30">
        <v>3</v>
      </c>
      <c r="D30">
        <v>3</v>
      </c>
      <c r="E30">
        <v>0</v>
      </c>
      <c r="F30">
        <v>71</v>
      </c>
      <c r="G30">
        <v>75</v>
      </c>
      <c r="H30">
        <v>60</v>
      </c>
      <c r="I30">
        <v>25</v>
      </c>
      <c r="J30">
        <v>6</v>
      </c>
      <c r="K30">
        <v>83</v>
      </c>
      <c r="L30">
        <v>29</v>
      </c>
      <c r="M30">
        <v>1.19</v>
      </c>
      <c r="N30">
        <v>9.9600000000000009</v>
      </c>
      <c r="O30">
        <v>3.48</v>
      </c>
      <c r="P30">
        <v>3.1</v>
      </c>
      <c r="Q30">
        <v>1.1000000000000001</v>
      </c>
      <c r="R30">
        <v>9975</v>
      </c>
    </row>
    <row r="31" spans="1:18" x14ac:dyDescent="0.25">
      <c r="A31" t="s">
        <v>1409</v>
      </c>
      <c r="B31">
        <v>6</v>
      </c>
      <c r="C31">
        <v>3</v>
      </c>
      <c r="D31">
        <v>2.96</v>
      </c>
      <c r="E31">
        <v>0</v>
      </c>
      <c r="F31">
        <v>74</v>
      </c>
      <c r="G31">
        <v>79</v>
      </c>
      <c r="H31">
        <v>60</v>
      </c>
      <c r="I31">
        <v>26</v>
      </c>
      <c r="J31">
        <v>8</v>
      </c>
      <c r="K31">
        <v>95</v>
      </c>
      <c r="L31">
        <v>30</v>
      </c>
      <c r="M31">
        <v>1.1399999999999999</v>
      </c>
      <c r="N31">
        <v>10.82</v>
      </c>
      <c r="O31">
        <v>3.42</v>
      </c>
      <c r="P31">
        <v>3.12</v>
      </c>
      <c r="Q31">
        <v>1.1000000000000001</v>
      </c>
      <c r="R31">
        <v>5640</v>
      </c>
    </row>
    <row r="32" spans="1:18" x14ac:dyDescent="0.25">
      <c r="A32" t="s">
        <v>1371</v>
      </c>
      <c r="B32">
        <v>14</v>
      </c>
      <c r="C32">
        <v>9</v>
      </c>
      <c r="D32">
        <v>3.42</v>
      </c>
      <c r="E32">
        <v>27</v>
      </c>
      <c r="F32">
        <v>27</v>
      </c>
      <c r="G32">
        <v>173.7</v>
      </c>
      <c r="H32">
        <v>165</v>
      </c>
      <c r="I32">
        <v>66</v>
      </c>
      <c r="J32">
        <v>14</v>
      </c>
      <c r="K32">
        <v>157</v>
      </c>
      <c r="L32">
        <v>46</v>
      </c>
      <c r="M32">
        <v>1.21</v>
      </c>
      <c r="N32">
        <v>8.1300000000000008</v>
      </c>
      <c r="O32">
        <v>2.38</v>
      </c>
      <c r="P32">
        <v>3.13</v>
      </c>
      <c r="Q32">
        <v>4.2</v>
      </c>
      <c r="R32">
        <v>2233</v>
      </c>
    </row>
    <row r="33" spans="1:18" x14ac:dyDescent="0.25">
      <c r="A33" t="s">
        <v>1401</v>
      </c>
      <c r="B33">
        <v>16</v>
      </c>
      <c r="C33">
        <v>11</v>
      </c>
      <c r="D33">
        <v>3.23</v>
      </c>
      <c r="E33">
        <v>33</v>
      </c>
      <c r="F33">
        <v>33</v>
      </c>
      <c r="G33">
        <v>209</v>
      </c>
      <c r="H33">
        <v>190</v>
      </c>
      <c r="I33">
        <v>75</v>
      </c>
      <c r="J33">
        <v>19</v>
      </c>
      <c r="K33">
        <v>195</v>
      </c>
      <c r="L33">
        <v>49</v>
      </c>
      <c r="M33">
        <v>1.1399999999999999</v>
      </c>
      <c r="N33">
        <v>8.4</v>
      </c>
      <c r="O33">
        <v>2.11</v>
      </c>
      <c r="P33">
        <v>3.14</v>
      </c>
      <c r="Q33">
        <v>5</v>
      </c>
      <c r="R33">
        <v>5524</v>
      </c>
    </row>
    <row r="34" spans="1:18" x14ac:dyDescent="0.25">
      <c r="A34" t="s">
        <v>1386</v>
      </c>
      <c r="B34">
        <v>4</v>
      </c>
      <c r="C34">
        <v>3</v>
      </c>
      <c r="D34">
        <v>3.31</v>
      </c>
      <c r="E34">
        <v>0</v>
      </c>
      <c r="F34">
        <v>57</v>
      </c>
      <c r="G34">
        <v>54.3</v>
      </c>
      <c r="H34">
        <v>46</v>
      </c>
      <c r="I34">
        <v>20</v>
      </c>
      <c r="J34">
        <v>4</v>
      </c>
      <c r="K34">
        <v>62</v>
      </c>
      <c r="L34">
        <v>25</v>
      </c>
      <c r="M34">
        <v>1.31</v>
      </c>
      <c r="N34">
        <v>10.28</v>
      </c>
      <c r="O34">
        <v>4.1399999999999997</v>
      </c>
      <c r="P34">
        <v>3.14</v>
      </c>
      <c r="Q34">
        <v>0.7</v>
      </c>
      <c r="R34">
        <v>3271</v>
      </c>
    </row>
    <row r="35" spans="1:18" x14ac:dyDescent="0.25">
      <c r="A35" t="s">
        <v>1479</v>
      </c>
      <c r="B35">
        <v>3</v>
      </c>
      <c r="C35">
        <v>1</v>
      </c>
      <c r="D35">
        <v>3.44</v>
      </c>
      <c r="E35">
        <v>0</v>
      </c>
      <c r="F35">
        <v>35</v>
      </c>
      <c r="G35">
        <v>34</v>
      </c>
      <c r="H35">
        <v>29</v>
      </c>
      <c r="I35">
        <v>13</v>
      </c>
      <c r="J35">
        <v>3</v>
      </c>
      <c r="K35">
        <v>41</v>
      </c>
      <c r="L35">
        <v>14</v>
      </c>
      <c r="M35">
        <v>1.26</v>
      </c>
      <c r="N35">
        <v>10.85</v>
      </c>
      <c r="O35">
        <v>3.71</v>
      </c>
      <c r="P35">
        <v>3.18</v>
      </c>
      <c r="Q35">
        <v>0.4</v>
      </c>
      <c r="R35">
        <v>4734</v>
      </c>
    </row>
    <row r="36" spans="1:18" x14ac:dyDescent="0.25">
      <c r="A36" t="s">
        <v>2639</v>
      </c>
      <c r="B36">
        <v>3</v>
      </c>
      <c r="C36">
        <v>2</v>
      </c>
      <c r="D36">
        <v>3.25</v>
      </c>
      <c r="E36">
        <v>0</v>
      </c>
      <c r="F36">
        <v>67</v>
      </c>
      <c r="G36">
        <v>63.7</v>
      </c>
      <c r="H36">
        <v>54</v>
      </c>
      <c r="I36">
        <v>23</v>
      </c>
      <c r="J36">
        <v>6</v>
      </c>
      <c r="K36">
        <v>73</v>
      </c>
      <c r="L36">
        <v>23</v>
      </c>
      <c r="M36">
        <v>1.21</v>
      </c>
      <c r="N36">
        <v>10.31</v>
      </c>
      <c r="O36">
        <v>3.25</v>
      </c>
      <c r="P36">
        <v>3.19</v>
      </c>
      <c r="Q36">
        <v>0.8</v>
      </c>
      <c r="R36">
        <v>4782</v>
      </c>
    </row>
    <row r="37" spans="1:18" x14ac:dyDescent="0.25">
      <c r="A37" t="s">
        <v>1395</v>
      </c>
      <c r="B37">
        <v>17</v>
      </c>
      <c r="C37">
        <v>8</v>
      </c>
      <c r="D37">
        <v>3.4</v>
      </c>
      <c r="E37">
        <v>29</v>
      </c>
      <c r="F37">
        <v>29</v>
      </c>
      <c r="G37">
        <v>193</v>
      </c>
      <c r="H37">
        <v>158</v>
      </c>
      <c r="I37">
        <v>73</v>
      </c>
      <c r="J37">
        <v>15</v>
      </c>
      <c r="K37">
        <v>226</v>
      </c>
      <c r="L37">
        <v>86</v>
      </c>
      <c r="M37">
        <v>1.26</v>
      </c>
      <c r="N37">
        <v>10.54</v>
      </c>
      <c r="O37">
        <v>4.01</v>
      </c>
      <c r="P37">
        <v>3.19</v>
      </c>
      <c r="Q37">
        <v>4.5</v>
      </c>
      <c r="R37">
        <v>13074</v>
      </c>
    </row>
    <row r="38" spans="1:18" x14ac:dyDescent="0.25">
      <c r="A38" t="s">
        <v>1367</v>
      </c>
      <c r="B38">
        <v>5</v>
      </c>
      <c r="C38">
        <v>2</v>
      </c>
      <c r="D38">
        <v>3.05</v>
      </c>
      <c r="E38">
        <v>0</v>
      </c>
      <c r="F38">
        <v>62</v>
      </c>
      <c r="G38">
        <v>56</v>
      </c>
      <c r="H38">
        <v>49</v>
      </c>
      <c r="I38">
        <v>19</v>
      </c>
      <c r="J38">
        <v>5</v>
      </c>
      <c r="K38">
        <v>55</v>
      </c>
      <c r="L38">
        <v>17</v>
      </c>
      <c r="M38">
        <v>1.18</v>
      </c>
      <c r="N38">
        <v>8.84</v>
      </c>
      <c r="O38">
        <v>2.73</v>
      </c>
      <c r="P38">
        <v>3.19</v>
      </c>
      <c r="Q38">
        <v>0.7</v>
      </c>
      <c r="R38">
        <v>1937</v>
      </c>
    </row>
    <row r="39" spans="1:18" x14ac:dyDescent="0.25">
      <c r="A39" t="s">
        <v>1374</v>
      </c>
      <c r="B39">
        <v>3</v>
      </c>
      <c r="C39">
        <v>1</v>
      </c>
      <c r="D39">
        <v>3.28</v>
      </c>
      <c r="E39">
        <v>0</v>
      </c>
      <c r="F39">
        <v>58</v>
      </c>
      <c r="G39">
        <v>60.3</v>
      </c>
      <c r="H39">
        <v>54</v>
      </c>
      <c r="I39">
        <v>22</v>
      </c>
      <c r="J39">
        <v>6</v>
      </c>
      <c r="K39">
        <v>61</v>
      </c>
      <c r="L39">
        <v>15</v>
      </c>
      <c r="M39">
        <v>1.1399999999999999</v>
      </c>
      <c r="N39">
        <v>9.1</v>
      </c>
      <c r="O39">
        <v>2.2400000000000002</v>
      </c>
      <c r="P39">
        <v>3.2</v>
      </c>
      <c r="Q39">
        <v>0.8</v>
      </c>
      <c r="R39">
        <v>7355</v>
      </c>
    </row>
    <row r="40" spans="1:18" x14ac:dyDescent="0.25">
      <c r="A40" t="s">
        <v>1453</v>
      </c>
      <c r="B40">
        <v>5</v>
      </c>
      <c r="C40">
        <v>3</v>
      </c>
      <c r="D40">
        <v>3.73</v>
      </c>
      <c r="E40">
        <v>13</v>
      </c>
      <c r="F40">
        <v>13</v>
      </c>
      <c r="G40">
        <v>91.7</v>
      </c>
      <c r="H40">
        <v>93</v>
      </c>
      <c r="I40">
        <v>38</v>
      </c>
      <c r="J40">
        <v>7</v>
      </c>
      <c r="K40">
        <v>73</v>
      </c>
      <c r="L40">
        <v>21</v>
      </c>
      <c r="M40">
        <v>1.24</v>
      </c>
      <c r="N40">
        <v>7.16</v>
      </c>
      <c r="O40">
        <v>2.06</v>
      </c>
      <c r="P40">
        <v>3.22</v>
      </c>
      <c r="Q40">
        <v>2.1</v>
      </c>
      <c r="R40">
        <v>1292</v>
      </c>
    </row>
    <row r="41" spans="1:18" x14ac:dyDescent="0.25">
      <c r="A41" t="s">
        <v>1379</v>
      </c>
      <c r="B41">
        <v>3</v>
      </c>
      <c r="C41">
        <v>1</v>
      </c>
      <c r="D41">
        <v>2.91</v>
      </c>
      <c r="E41">
        <v>0</v>
      </c>
      <c r="F41">
        <v>67</v>
      </c>
      <c r="G41">
        <v>58.7</v>
      </c>
      <c r="H41">
        <v>51</v>
      </c>
      <c r="I41">
        <v>19</v>
      </c>
      <c r="J41">
        <v>4</v>
      </c>
      <c r="K41">
        <v>52</v>
      </c>
      <c r="L41">
        <v>19</v>
      </c>
      <c r="M41">
        <v>1.19</v>
      </c>
      <c r="N41">
        <v>7.97</v>
      </c>
      <c r="O41">
        <v>2.91</v>
      </c>
      <c r="P41">
        <v>3.22</v>
      </c>
      <c r="Q41">
        <v>0.7</v>
      </c>
      <c r="R41">
        <v>5746</v>
      </c>
    </row>
    <row r="42" spans="1:18" x14ac:dyDescent="0.25">
      <c r="A42" t="s">
        <v>1388</v>
      </c>
      <c r="B42">
        <v>16</v>
      </c>
      <c r="C42">
        <v>9</v>
      </c>
      <c r="D42">
        <v>3.03</v>
      </c>
      <c r="E42">
        <v>31</v>
      </c>
      <c r="F42">
        <v>31</v>
      </c>
      <c r="G42">
        <v>207.7</v>
      </c>
      <c r="H42">
        <v>176</v>
      </c>
      <c r="I42">
        <v>70</v>
      </c>
      <c r="J42">
        <v>18</v>
      </c>
      <c r="K42">
        <v>201</v>
      </c>
      <c r="L42">
        <v>63</v>
      </c>
      <c r="M42">
        <v>1.1499999999999999</v>
      </c>
      <c r="N42">
        <v>8.7100000000000009</v>
      </c>
      <c r="O42">
        <v>2.73</v>
      </c>
      <c r="P42">
        <v>3.22</v>
      </c>
      <c r="Q42">
        <v>4.8</v>
      </c>
      <c r="R42">
        <v>3184</v>
      </c>
    </row>
    <row r="43" spans="1:18" x14ac:dyDescent="0.25">
      <c r="A43" t="s">
        <v>1373</v>
      </c>
      <c r="B43">
        <v>5</v>
      </c>
      <c r="C43">
        <v>3</v>
      </c>
      <c r="D43">
        <v>3.49</v>
      </c>
      <c r="E43">
        <v>0</v>
      </c>
      <c r="F43">
        <v>70</v>
      </c>
      <c r="G43">
        <v>69.7</v>
      </c>
      <c r="H43">
        <v>66</v>
      </c>
      <c r="I43">
        <v>27</v>
      </c>
      <c r="J43">
        <v>5</v>
      </c>
      <c r="K43">
        <v>66</v>
      </c>
      <c r="L43">
        <v>25</v>
      </c>
      <c r="M43">
        <v>1.31</v>
      </c>
      <c r="N43">
        <v>8.52</v>
      </c>
      <c r="O43">
        <v>3.23</v>
      </c>
      <c r="P43">
        <v>3.23</v>
      </c>
      <c r="Q43">
        <v>0.9</v>
      </c>
      <c r="R43">
        <v>9926</v>
      </c>
    </row>
    <row r="44" spans="1:18" x14ac:dyDescent="0.25">
      <c r="A44" t="s">
        <v>1412</v>
      </c>
      <c r="B44">
        <v>18</v>
      </c>
      <c r="C44">
        <v>9</v>
      </c>
      <c r="D44">
        <v>3.02</v>
      </c>
      <c r="E44">
        <v>32</v>
      </c>
      <c r="F44">
        <v>32</v>
      </c>
      <c r="G44">
        <v>200</v>
      </c>
      <c r="H44">
        <v>165</v>
      </c>
      <c r="I44">
        <v>67</v>
      </c>
      <c r="J44">
        <v>15</v>
      </c>
      <c r="K44">
        <v>200</v>
      </c>
      <c r="L44">
        <v>76</v>
      </c>
      <c r="M44">
        <v>1.21</v>
      </c>
      <c r="N44">
        <v>9</v>
      </c>
      <c r="O44">
        <v>3.42</v>
      </c>
      <c r="P44">
        <v>3.24</v>
      </c>
      <c r="Q44">
        <v>4.5999999999999996</v>
      </c>
      <c r="R44">
        <v>7448</v>
      </c>
    </row>
    <row r="45" spans="1:18" x14ac:dyDescent="0.25">
      <c r="A45" t="s">
        <v>2638</v>
      </c>
      <c r="B45">
        <v>7</v>
      </c>
      <c r="C45">
        <v>5</v>
      </c>
      <c r="D45">
        <v>3.28</v>
      </c>
      <c r="E45">
        <v>16</v>
      </c>
      <c r="F45">
        <v>16</v>
      </c>
      <c r="G45">
        <v>96</v>
      </c>
      <c r="H45">
        <v>83</v>
      </c>
      <c r="I45">
        <v>35</v>
      </c>
      <c r="J45">
        <v>8</v>
      </c>
      <c r="K45">
        <v>90</v>
      </c>
      <c r="L45">
        <v>30</v>
      </c>
      <c r="M45">
        <v>1.18</v>
      </c>
      <c r="N45">
        <v>8.44</v>
      </c>
      <c r="O45">
        <v>2.81</v>
      </c>
      <c r="P45">
        <v>3.24</v>
      </c>
      <c r="Q45">
        <v>2.2000000000000002</v>
      </c>
      <c r="R45">
        <v>1984</v>
      </c>
    </row>
    <row r="46" spans="1:18" x14ac:dyDescent="0.25">
      <c r="A46" t="s">
        <v>1387</v>
      </c>
      <c r="B46">
        <v>6</v>
      </c>
      <c r="C46">
        <v>3</v>
      </c>
      <c r="D46">
        <v>2.95</v>
      </c>
      <c r="E46">
        <v>0</v>
      </c>
      <c r="F46">
        <v>74</v>
      </c>
      <c r="G46">
        <v>73.3</v>
      </c>
      <c r="H46">
        <v>59</v>
      </c>
      <c r="I46">
        <v>24</v>
      </c>
      <c r="J46">
        <v>5</v>
      </c>
      <c r="K46">
        <v>84</v>
      </c>
      <c r="L46">
        <v>34</v>
      </c>
      <c r="M46">
        <v>1.27</v>
      </c>
      <c r="N46">
        <v>10.31</v>
      </c>
      <c r="O46">
        <v>4.17</v>
      </c>
      <c r="P46">
        <v>3.26</v>
      </c>
      <c r="Q46">
        <v>0.9</v>
      </c>
      <c r="R46">
        <v>7175</v>
      </c>
    </row>
    <row r="47" spans="1:18" x14ac:dyDescent="0.25">
      <c r="A47" t="s">
        <v>1372</v>
      </c>
      <c r="B47">
        <v>3</v>
      </c>
      <c r="C47">
        <v>2</v>
      </c>
      <c r="D47">
        <v>3.14</v>
      </c>
      <c r="E47">
        <v>0</v>
      </c>
      <c r="F47">
        <v>72</v>
      </c>
      <c r="G47">
        <v>66</v>
      </c>
      <c r="H47">
        <v>57</v>
      </c>
      <c r="I47">
        <v>23</v>
      </c>
      <c r="J47">
        <v>6</v>
      </c>
      <c r="K47">
        <v>64</v>
      </c>
      <c r="L47">
        <v>20</v>
      </c>
      <c r="M47">
        <v>1.17</v>
      </c>
      <c r="N47">
        <v>8.73</v>
      </c>
      <c r="O47">
        <v>2.73</v>
      </c>
      <c r="P47">
        <v>3.27</v>
      </c>
      <c r="Q47">
        <v>0.8</v>
      </c>
      <c r="R47">
        <v>4090</v>
      </c>
    </row>
    <row r="48" spans="1:18" x14ac:dyDescent="0.25">
      <c r="A48" t="s">
        <v>1413</v>
      </c>
      <c r="B48">
        <v>3</v>
      </c>
      <c r="C48">
        <v>2</v>
      </c>
      <c r="D48">
        <v>3.14</v>
      </c>
      <c r="E48">
        <v>0</v>
      </c>
      <c r="F48">
        <v>61</v>
      </c>
      <c r="G48">
        <v>57.3</v>
      </c>
      <c r="H48">
        <v>47</v>
      </c>
      <c r="I48">
        <v>20</v>
      </c>
      <c r="J48">
        <v>5</v>
      </c>
      <c r="K48">
        <v>57</v>
      </c>
      <c r="L48">
        <v>21</v>
      </c>
      <c r="M48">
        <v>1.19</v>
      </c>
      <c r="N48">
        <v>8.9499999999999993</v>
      </c>
      <c r="O48">
        <v>3.3</v>
      </c>
      <c r="P48">
        <v>3.27</v>
      </c>
      <c r="Q48">
        <v>0.7</v>
      </c>
      <c r="R48">
        <v>718</v>
      </c>
    </row>
    <row r="49" spans="1:18" x14ac:dyDescent="0.25">
      <c r="A49" t="s">
        <v>1424</v>
      </c>
      <c r="B49">
        <v>13</v>
      </c>
      <c r="C49">
        <v>8</v>
      </c>
      <c r="D49">
        <v>2.99</v>
      </c>
      <c r="E49">
        <v>31</v>
      </c>
      <c r="F49">
        <v>31</v>
      </c>
      <c r="G49">
        <v>210.7</v>
      </c>
      <c r="H49">
        <v>179</v>
      </c>
      <c r="I49">
        <v>70</v>
      </c>
      <c r="J49">
        <v>17</v>
      </c>
      <c r="K49">
        <v>179</v>
      </c>
      <c r="L49">
        <v>55</v>
      </c>
      <c r="M49">
        <v>1.1100000000000001</v>
      </c>
      <c r="N49">
        <v>7.65</v>
      </c>
      <c r="O49">
        <v>2.35</v>
      </c>
      <c r="P49">
        <v>3.28</v>
      </c>
      <c r="Q49">
        <v>4.7</v>
      </c>
      <c r="R49">
        <v>4732</v>
      </c>
    </row>
    <row r="50" spans="1:18" x14ac:dyDescent="0.25">
      <c r="A50" t="s">
        <v>2637</v>
      </c>
      <c r="B50">
        <v>3</v>
      </c>
      <c r="C50">
        <v>3</v>
      </c>
      <c r="D50">
        <v>3.38</v>
      </c>
      <c r="E50">
        <v>0</v>
      </c>
      <c r="F50">
        <v>47</v>
      </c>
      <c r="G50">
        <v>48</v>
      </c>
      <c r="H50">
        <v>42</v>
      </c>
      <c r="I50">
        <v>18</v>
      </c>
      <c r="J50">
        <v>3</v>
      </c>
      <c r="K50">
        <v>49</v>
      </c>
      <c r="L50">
        <v>23</v>
      </c>
      <c r="M50">
        <v>1.35</v>
      </c>
      <c r="N50">
        <v>9.19</v>
      </c>
      <c r="O50">
        <v>4.3099999999999996</v>
      </c>
      <c r="P50">
        <v>3.3</v>
      </c>
      <c r="Q50">
        <v>0.6</v>
      </c>
      <c r="R50">
        <v>6485</v>
      </c>
    </row>
    <row r="51" spans="1:18" x14ac:dyDescent="0.25">
      <c r="A51" t="s">
        <v>2636</v>
      </c>
      <c r="B51">
        <v>6</v>
      </c>
      <c r="C51">
        <v>4</v>
      </c>
      <c r="D51">
        <v>3.58</v>
      </c>
      <c r="E51">
        <v>0</v>
      </c>
      <c r="F51">
        <v>60</v>
      </c>
      <c r="G51">
        <v>55.3</v>
      </c>
      <c r="H51">
        <v>51</v>
      </c>
      <c r="I51">
        <v>22</v>
      </c>
      <c r="J51">
        <v>5</v>
      </c>
      <c r="K51">
        <v>55</v>
      </c>
      <c r="L51">
        <v>18</v>
      </c>
      <c r="M51">
        <v>1.25</v>
      </c>
      <c r="N51">
        <v>8.9499999999999993</v>
      </c>
      <c r="O51">
        <v>2.93</v>
      </c>
      <c r="P51">
        <v>3.3</v>
      </c>
      <c r="Q51">
        <v>0.6</v>
      </c>
      <c r="R51">
        <v>1918</v>
      </c>
    </row>
    <row r="52" spans="1:18" x14ac:dyDescent="0.25">
      <c r="A52" t="s">
        <v>2635</v>
      </c>
      <c r="B52">
        <v>5</v>
      </c>
      <c r="C52">
        <v>4</v>
      </c>
      <c r="D52">
        <v>3.11</v>
      </c>
      <c r="E52">
        <v>0</v>
      </c>
      <c r="F52">
        <v>56</v>
      </c>
      <c r="G52">
        <v>55</v>
      </c>
      <c r="H52">
        <v>43</v>
      </c>
      <c r="I52">
        <v>19</v>
      </c>
      <c r="J52">
        <v>5</v>
      </c>
      <c r="K52">
        <v>61</v>
      </c>
      <c r="L52">
        <v>21</v>
      </c>
      <c r="M52">
        <v>1.1599999999999999</v>
      </c>
      <c r="N52">
        <v>9.98</v>
      </c>
      <c r="O52">
        <v>3.44</v>
      </c>
      <c r="P52">
        <v>3.3</v>
      </c>
      <c r="Q52">
        <v>0.6</v>
      </c>
      <c r="R52">
        <v>1370</v>
      </c>
    </row>
    <row r="53" spans="1:18" x14ac:dyDescent="0.25">
      <c r="A53" t="s">
        <v>2634</v>
      </c>
      <c r="B53">
        <v>3</v>
      </c>
      <c r="C53">
        <v>2</v>
      </c>
      <c r="D53">
        <v>3.37</v>
      </c>
      <c r="E53">
        <v>0</v>
      </c>
      <c r="F53">
        <v>54</v>
      </c>
      <c r="G53">
        <v>50.7</v>
      </c>
      <c r="H53">
        <v>44</v>
      </c>
      <c r="I53">
        <v>19</v>
      </c>
      <c r="J53">
        <v>5</v>
      </c>
      <c r="K53">
        <v>57</v>
      </c>
      <c r="L53">
        <v>19</v>
      </c>
      <c r="M53">
        <v>1.24</v>
      </c>
      <c r="N53">
        <v>10.119999999999999</v>
      </c>
      <c r="O53">
        <v>3.37</v>
      </c>
      <c r="P53">
        <v>3.31</v>
      </c>
      <c r="Q53">
        <v>0.6</v>
      </c>
      <c r="R53">
        <v>14443</v>
      </c>
    </row>
    <row r="54" spans="1:18" x14ac:dyDescent="0.25">
      <c r="A54" t="s">
        <v>1403</v>
      </c>
      <c r="B54">
        <v>14</v>
      </c>
      <c r="C54">
        <v>8</v>
      </c>
      <c r="D54">
        <v>3.26</v>
      </c>
      <c r="E54">
        <v>30</v>
      </c>
      <c r="F54">
        <v>31</v>
      </c>
      <c r="G54">
        <v>204</v>
      </c>
      <c r="H54">
        <v>180</v>
      </c>
      <c r="I54">
        <v>74</v>
      </c>
      <c r="J54">
        <v>23</v>
      </c>
      <c r="K54">
        <v>201</v>
      </c>
      <c r="L54">
        <v>49</v>
      </c>
      <c r="M54">
        <v>1.1200000000000001</v>
      </c>
      <c r="N54">
        <v>8.8699999999999992</v>
      </c>
      <c r="O54">
        <v>2.16</v>
      </c>
      <c r="P54">
        <v>3.32</v>
      </c>
      <c r="Q54">
        <v>4.4000000000000004</v>
      </c>
      <c r="R54">
        <v>4972</v>
      </c>
    </row>
    <row r="55" spans="1:18" x14ac:dyDescent="0.25">
      <c r="A55" t="s">
        <v>2633</v>
      </c>
      <c r="B55">
        <v>7</v>
      </c>
      <c r="C55">
        <v>4</v>
      </c>
      <c r="D55">
        <v>3.93</v>
      </c>
      <c r="E55">
        <v>0</v>
      </c>
      <c r="F55">
        <v>71</v>
      </c>
      <c r="G55">
        <v>73.3</v>
      </c>
      <c r="H55">
        <v>77</v>
      </c>
      <c r="I55">
        <v>32</v>
      </c>
      <c r="J55">
        <v>7</v>
      </c>
      <c r="K55">
        <v>63</v>
      </c>
      <c r="L55">
        <v>16</v>
      </c>
      <c r="M55">
        <v>1.27</v>
      </c>
      <c r="N55">
        <v>7.74</v>
      </c>
      <c r="O55">
        <v>1.96</v>
      </c>
      <c r="P55">
        <v>3.33</v>
      </c>
      <c r="Q55">
        <v>0.8</v>
      </c>
      <c r="R55">
        <v>1837</v>
      </c>
    </row>
    <row r="56" spans="1:18" x14ac:dyDescent="0.25">
      <c r="A56" t="s">
        <v>1400</v>
      </c>
      <c r="B56">
        <v>10</v>
      </c>
      <c r="C56">
        <v>8</v>
      </c>
      <c r="D56">
        <v>3.81</v>
      </c>
      <c r="E56">
        <v>27</v>
      </c>
      <c r="F56">
        <v>27</v>
      </c>
      <c r="G56">
        <v>160.69999999999999</v>
      </c>
      <c r="H56">
        <v>165</v>
      </c>
      <c r="I56">
        <v>68</v>
      </c>
      <c r="J56">
        <v>13</v>
      </c>
      <c r="K56">
        <v>130</v>
      </c>
      <c r="L56">
        <v>45</v>
      </c>
      <c r="M56">
        <v>1.31</v>
      </c>
      <c r="N56">
        <v>7.28</v>
      </c>
      <c r="O56">
        <v>2.52</v>
      </c>
      <c r="P56">
        <v>3.34</v>
      </c>
      <c r="Q56">
        <v>3.4</v>
      </c>
      <c r="R56">
        <v>8137</v>
      </c>
    </row>
    <row r="57" spans="1:18" x14ac:dyDescent="0.25">
      <c r="A57" t="s">
        <v>1441</v>
      </c>
      <c r="B57">
        <v>16</v>
      </c>
      <c r="C57">
        <v>9</v>
      </c>
      <c r="D57">
        <v>3.01</v>
      </c>
      <c r="E57">
        <v>31</v>
      </c>
      <c r="F57">
        <v>31</v>
      </c>
      <c r="G57">
        <v>203</v>
      </c>
      <c r="H57">
        <v>171</v>
      </c>
      <c r="I57">
        <v>68</v>
      </c>
      <c r="J57">
        <v>20</v>
      </c>
      <c r="K57">
        <v>176</v>
      </c>
      <c r="L57">
        <v>49</v>
      </c>
      <c r="M57">
        <v>1.08</v>
      </c>
      <c r="N57">
        <v>7.8</v>
      </c>
      <c r="O57">
        <v>2.17</v>
      </c>
      <c r="P57">
        <v>3.35</v>
      </c>
      <c r="Q57">
        <v>4.4000000000000004</v>
      </c>
      <c r="R57">
        <v>4235</v>
      </c>
    </row>
    <row r="58" spans="1:18" x14ac:dyDescent="0.25">
      <c r="A58" t="s">
        <v>2632</v>
      </c>
      <c r="B58">
        <v>3</v>
      </c>
      <c r="C58">
        <v>2</v>
      </c>
      <c r="D58">
        <v>3.47</v>
      </c>
      <c r="E58">
        <v>0</v>
      </c>
      <c r="F58">
        <v>57</v>
      </c>
      <c r="G58">
        <v>59.7</v>
      </c>
      <c r="H58">
        <v>55</v>
      </c>
      <c r="I58">
        <v>23</v>
      </c>
      <c r="J58">
        <v>5</v>
      </c>
      <c r="K58">
        <v>53</v>
      </c>
      <c r="L58">
        <v>17</v>
      </c>
      <c r="M58">
        <v>1.21</v>
      </c>
      <c r="N58">
        <v>7.99</v>
      </c>
      <c r="O58">
        <v>2.56</v>
      </c>
      <c r="P58">
        <v>3.35</v>
      </c>
      <c r="Q58">
        <v>0.7</v>
      </c>
      <c r="R58">
        <v>4264</v>
      </c>
    </row>
    <row r="59" spans="1:18" x14ac:dyDescent="0.25">
      <c r="A59" t="s">
        <v>1380</v>
      </c>
      <c r="B59">
        <v>4</v>
      </c>
      <c r="C59">
        <v>2</v>
      </c>
      <c r="D59">
        <v>3.2</v>
      </c>
      <c r="E59">
        <v>0</v>
      </c>
      <c r="F59">
        <v>59</v>
      </c>
      <c r="G59">
        <v>56.3</v>
      </c>
      <c r="H59">
        <v>49</v>
      </c>
      <c r="I59">
        <v>20</v>
      </c>
      <c r="J59">
        <v>5</v>
      </c>
      <c r="K59">
        <v>52</v>
      </c>
      <c r="L59">
        <v>17</v>
      </c>
      <c r="M59">
        <v>1.17</v>
      </c>
      <c r="N59">
        <v>8.31</v>
      </c>
      <c r="O59">
        <v>2.72</v>
      </c>
      <c r="P59">
        <v>3.35</v>
      </c>
      <c r="Q59">
        <v>0.6</v>
      </c>
      <c r="R59">
        <v>6983</v>
      </c>
    </row>
    <row r="60" spans="1:18" x14ac:dyDescent="0.25">
      <c r="A60" t="s">
        <v>1385</v>
      </c>
      <c r="B60">
        <v>10</v>
      </c>
      <c r="C60">
        <v>6</v>
      </c>
      <c r="D60">
        <v>3.35</v>
      </c>
      <c r="E60">
        <v>23</v>
      </c>
      <c r="F60">
        <v>23</v>
      </c>
      <c r="G60">
        <v>145</v>
      </c>
      <c r="H60">
        <v>138</v>
      </c>
      <c r="I60">
        <v>54</v>
      </c>
      <c r="J60">
        <v>13</v>
      </c>
      <c r="K60">
        <v>113</v>
      </c>
      <c r="L60">
        <v>33</v>
      </c>
      <c r="M60">
        <v>1.18</v>
      </c>
      <c r="N60">
        <v>7.01</v>
      </c>
      <c r="O60">
        <v>2.0499999999999998</v>
      </c>
      <c r="P60">
        <v>3.36</v>
      </c>
      <c r="Q60">
        <v>3.1</v>
      </c>
      <c r="R60">
        <v>9417</v>
      </c>
    </row>
    <row r="61" spans="1:18" x14ac:dyDescent="0.25">
      <c r="A61" t="s">
        <v>2631</v>
      </c>
      <c r="B61">
        <v>4</v>
      </c>
      <c r="C61">
        <v>3</v>
      </c>
      <c r="D61">
        <v>3.49</v>
      </c>
      <c r="E61">
        <v>0</v>
      </c>
      <c r="F61">
        <v>57</v>
      </c>
      <c r="G61">
        <v>56.7</v>
      </c>
      <c r="H61">
        <v>56</v>
      </c>
      <c r="I61">
        <v>22</v>
      </c>
      <c r="J61">
        <v>4</v>
      </c>
      <c r="K61">
        <v>48</v>
      </c>
      <c r="L61">
        <v>17</v>
      </c>
      <c r="M61">
        <v>1.29</v>
      </c>
      <c r="N61">
        <v>7.62</v>
      </c>
      <c r="O61">
        <v>2.7</v>
      </c>
      <c r="P61">
        <v>3.37</v>
      </c>
      <c r="Q61">
        <v>0.6</v>
      </c>
      <c r="R61">
        <v>4682</v>
      </c>
    </row>
    <row r="62" spans="1:18" x14ac:dyDescent="0.25">
      <c r="A62" t="s">
        <v>1491</v>
      </c>
      <c r="B62">
        <v>3</v>
      </c>
      <c r="C62">
        <v>2</v>
      </c>
      <c r="D62">
        <v>3.77</v>
      </c>
      <c r="E62">
        <v>0</v>
      </c>
      <c r="F62">
        <v>51</v>
      </c>
      <c r="G62">
        <v>47.7</v>
      </c>
      <c r="H62">
        <v>43</v>
      </c>
      <c r="I62">
        <v>20</v>
      </c>
      <c r="J62">
        <v>5</v>
      </c>
      <c r="K62">
        <v>53</v>
      </c>
      <c r="L62">
        <v>19</v>
      </c>
      <c r="M62">
        <v>1.3</v>
      </c>
      <c r="N62">
        <v>10</v>
      </c>
      <c r="O62">
        <v>3.58</v>
      </c>
      <c r="P62">
        <v>3.37</v>
      </c>
      <c r="Q62">
        <v>0.5</v>
      </c>
      <c r="R62">
        <v>1933</v>
      </c>
    </row>
    <row r="63" spans="1:18" x14ac:dyDescent="0.25">
      <c r="A63" t="s">
        <v>2630</v>
      </c>
      <c r="B63">
        <v>4</v>
      </c>
      <c r="C63">
        <v>3</v>
      </c>
      <c r="D63">
        <v>3.46</v>
      </c>
      <c r="E63">
        <v>0</v>
      </c>
      <c r="F63">
        <v>66</v>
      </c>
      <c r="G63">
        <v>65</v>
      </c>
      <c r="H63">
        <v>57</v>
      </c>
      <c r="I63">
        <v>25</v>
      </c>
      <c r="J63">
        <v>6</v>
      </c>
      <c r="K63">
        <v>67</v>
      </c>
      <c r="L63">
        <v>24</v>
      </c>
      <c r="M63">
        <v>1.25</v>
      </c>
      <c r="N63">
        <v>9.2799999999999994</v>
      </c>
      <c r="O63">
        <v>3.32</v>
      </c>
      <c r="P63">
        <v>3.37</v>
      </c>
      <c r="Q63">
        <v>0.7</v>
      </c>
      <c r="R63">
        <v>4971</v>
      </c>
    </row>
    <row r="64" spans="1:18" x14ac:dyDescent="0.25">
      <c r="A64" t="s">
        <v>1402</v>
      </c>
      <c r="B64">
        <v>14</v>
      </c>
      <c r="C64">
        <v>8</v>
      </c>
      <c r="D64">
        <v>3.6</v>
      </c>
      <c r="E64">
        <v>29</v>
      </c>
      <c r="F64">
        <v>29</v>
      </c>
      <c r="G64">
        <v>202.3</v>
      </c>
      <c r="H64">
        <v>193</v>
      </c>
      <c r="I64">
        <v>81</v>
      </c>
      <c r="J64">
        <v>20</v>
      </c>
      <c r="K64">
        <v>184</v>
      </c>
      <c r="L64">
        <v>52</v>
      </c>
      <c r="M64">
        <v>1.21</v>
      </c>
      <c r="N64">
        <v>8.19</v>
      </c>
      <c r="O64">
        <v>2.31</v>
      </c>
      <c r="P64">
        <v>3.37</v>
      </c>
      <c r="Q64">
        <v>4.3</v>
      </c>
      <c r="R64">
        <v>404</v>
      </c>
    </row>
    <row r="65" spans="1:18" x14ac:dyDescent="0.25">
      <c r="A65" t="s">
        <v>2629</v>
      </c>
      <c r="B65">
        <v>3</v>
      </c>
      <c r="C65">
        <v>2</v>
      </c>
      <c r="D65">
        <v>3.24</v>
      </c>
      <c r="E65">
        <v>0</v>
      </c>
      <c r="F65">
        <v>62</v>
      </c>
      <c r="G65">
        <v>58.3</v>
      </c>
      <c r="H65">
        <v>48</v>
      </c>
      <c r="I65">
        <v>21</v>
      </c>
      <c r="J65">
        <v>7</v>
      </c>
      <c r="K65">
        <v>61</v>
      </c>
      <c r="L65">
        <v>16</v>
      </c>
      <c r="M65">
        <v>1.1000000000000001</v>
      </c>
      <c r="N65">
        <v>9.42</v>
      </c>
      <c r="O65">
        <v>2.4700000000000002</v>
      </c>
      <c r="P65">
        <v>3.37</v>
      </c>
      <c r="Q65">
        <v>0.6</v>
      </c>
      <c r="R65">
        <v>2332</v>
      </c>
    </row>
    <row r="66" spans="1:18" x14ac:dyDescent="0.25">
      <c r="A66" t="s">
        <v>2628</v>
      </c>
      <c r="B66">
        <v>1</v>
      </c>
      <c r="C66">
        <v>1</v>
      </c>
      <c r="D66">
        <v>3.12</v>
      </c>
      <c r="E66">
        <v>0</v>
      </c>
      <c r="F66">
        <v>34</v>
      </c>
      <c r="G66">
        <v>26</v>
      </c>
      <c r="H66">
        <v>21</v>
      </c>
      <c r="I66">
        <v>9</v>
      </c>
      <c r="J66">
        <v>2</v>
      </c>
      <c r="K66">
        <v>28</v>
      </c>
      <c r="L66">
        <v>12</v>
      </c>
      <c r="M66">
        <v>1.27</v>
      </c>
      <c r="N66">
        <v>9.69</v>
      </c>
      <c r="O66">
        <v>4.1500000000000004</v>
      </c>
      <c r="P66">
        <v>3.38</v>
      </c>
      <c r="Q66">
        <v>0.3</v>
      </c>
      <c r="R66">
        <v>13398</v>
      </c>
    </row>
    <row r="67" spans="1:18" x14ac:dyDescent="0.25">
      <c r="A67" t="s">
        <v>1414</v>
      </c>
      <c r="B67">
        <v>6</v>
      </c>
      <c r="C67">
        <v>4</v>
      </c>
      <c r="D67">
        <v>3.53</v>
      </c>
      <c r="E67">
        <v>0</v>
      </c>
      <c r="F67">
        <v>68</v>
      </c>
      <c r="G67">
        <v>66.3</v>
      </c>
      <c r="H67">
        <v>56</v>
      </c>
      <c r="I67">
        <v>26</v>
      </c>
      <c r="J67">
        <v>7</v>
      </c>
      <c r="K67">
        <v>83</v>
      </c>
      <c r="L67">
        <v>32</v>
      </c>
      <c r="M67">
        <v>1.33</v>
      </c>
      <c r="N67">
        <v>11.27</v>
      </c>
      <c r="O67">
        <v>4.34</v>
      </c>
      <c r="P67">
        <v>3.39</v>
      </c>
      <c r="Q67">
        <v>0.7</v>
      </c>
      <c r="R67">
        <v>9059</v>
      </c>
    </row>
    <row r="68" spans="1:18" x14ac:dyDescent="0.25">
      <c r="A68" t="s">
        <v>2627</v>
      </c>
      <c r="B68">
        <v>3</v>
      </c>
      <c r="C68">
        <v>2</v>
      </c>
      <c r="D68">
        <v>3.43</v>
      </c>
      <c r="E68">
        <v>0</v>
      </c>
      <c r="F68">
        <v>42</v>
      </c>
      <c r="G68">
        <v>57.7</v>
      </c>
      <c r="H68">
        <v>55</v>
      </c>
      <c r="I68">
        <v>22</v>
      </c>
      <c r="J68">
        <v>5</v>
      </c>
      <c r="K68">
        <v>46</v>
      </c>
      <c r="L68">
        <v>14</v>
      </c>
      <c r="M68">
        <v>1.2</v>
      </c>
      <c r="N68">
        <v>7.18</v>
      </c>
      <c r="O68">
        <v>2.1800000000000002</v>
      </c>
      <c r="P68">
        <v>3.39</v>
      </c>
      <c r="Q68">
        <v>0.6</v>
      </c>
      <c r="R68">
        <v>2642</v>
      </c>
    </row>
    <row r="69" spans="1:18" x14ac:dyDescent="0.25">
      <c r="A69" t="s">
        <v>1406</v>
      </c>
      <c r="B69">
        <v>14</v>
      </c>
      <c r="C69">
        <v>8</v>
      </c>
      <c r="D69">
        <v>3.43</v>
      </c>
      <c r="E69">
        <v>28</v>
      </c>
      <c r="F69">
        <v>28</v>
      </c>
      <c r="G69">
        <v>175.7</v>
      </c>
      <c r="H69">
        <v>156</v>
      </c>
      <c r="I69">
        <v>67</v>
      </c>
      <c r="J69">
        <v>19</v>
      </c>
      <c r="K69">
        <v>174</v>
      </c>
      <c r="L69">
        <v>52</v>
      </c>
      <c r="M69">
        <v>1.18</v>
      </c>
      <c r="N69">
        <v>8.91</v>
      </c>
      <c r="O69">
        <v>2.66</v>
      </c>
      <c r="P69">
        <v>3.43</v>
      </c>
      <c r="Q69">
        <v>3.6</v>
      </c>
      <c r="R69">
        <v>10603</v>
      </c>
    </row>
    <row r="70" spans="1:18" x14ac:dyDescent="0.25">
      <c r="A70" t="s">
        <v>1428</v>
      </c>
      <c r="B70">
        <v>11</v>
      </c>
      <c r="C70">
        <v>10</v>
      </c>
      <c r="D70">
        <v>3.64</v>
      </c>
      <c r="E70">
        <v>28</v>
      </c>
      <c r="F70">
        <v>28</v>
      </c>
      <c r="G70">
        <v>168</v>
      </c>
      <c r="H70">
        <v>159</v>
      </c>
      <c r="I70">
        <v>68</v>
      </c>
      <c r="J70">
        <v>12</v>
      </c>
      <c r="K70">
        <v>143</v>
      </c>
      <c r="L70">
        <v>59</v>
      </c>
      <c r="M70">
        <v>1.3</v>
      </c>
      <c r="N70">
        <v>7.66</v>
      </c>
      <c r="O70">
        <v>3.16</v>
      </c>
      <c r="P70">
        <v>3.43</v>
      </c>
      <c r="Q70">
        <v>3.4</v>
      </c>
      <c r="R70">
        <v>5842</v>
      </c>
    </row>
    <row r="71" spans="1:18" x14ac:dyDescent="0.25">
      <c r="A71" t="s">
        <v>1384</v>
      </c>
      <c r="B71">
        <v>4</v>
      </c>
      <c r="C71">
        <v>3</v>
      </c>
      <c r="D71">
        <v>3.39</v>
      </c>
      <c r="E71">
        <v>0</v>
      </c>
      <c r="F71">
        <v>65</v>
      </c>
      <c r="G71">
        <v>69</v>
      </c>
      <c r="H71">
        <v>62</v>
      </c>
      <c r="I71">
        <v>26</v>
      </c>
      <c r="J71">
        <v>5</v>
      </c>
      <c r="K71">
        <v>69</v>
      </c>
      <c r="L71">
        <v>29</v>
      </c>
      <c r="M71">
        <v>1.32</v>
      </c>
      <c r="N71">
        <v>9</v>
      </c>
      <c r="O71">
        <v>3.78</v>
      </c>
      <c r="P71">
        <v>3.45</v>
      </c>
      <c r="Q71">
        <v>0.7</v>
      </c>
      <c r="R71">
        <v>6483</v>
      </c>
    </row>
    <row r="72" spans="1:18" x14ac:dyDescent="0.25">
      <c r="A72" t="s">
        <v>2626</v>
      </c>
      <c r="B72">
        <v>4</v>
      </c>
      <c r="C72">
        <v>3</v>
      </c>
      <c r="D72">
        <v>3.55</v>
      </c>
      <c r="E72">
        <v>0</v>
      </c>
      <c r="F72">
        <v>49</v>
      </c>
      <c r="G72">
        <v>71</v>
      </c>
      <c r="H72">
        <v>69</v>
      </c>
      <c r="I72">
        <v>28</v>
      </c>
      <c r="J72">
        <v>7</v>
      </c>
      <c r="K72">
        <v>59</v>
      </c>
      <c r="L72">
        <v>17</v>
      </c>
      <c r="M72">
        <v>1.21</v>
      </c>
      <c r="N72">
        <v>7.48</v>
      </c>
      <c r="O72">
        <v>2.15</v>
      </c>
      <c r="P72">
        <v>3.45</v>
      </c>
      <c r="Q72">
        <v>0.7</v>
      </c>
      <c r="R72">
        <v>5337</v>
      </c>
    </row>
    <row r="73" spans="1:18" x14ac:dyDescent="0.25">
      <c r="A73" t="s">
        <v>2625</v>
      </c>
      <c r="B73">
        <v>4</v>
      </c>
      <c r="C73">
        <v>2</v>
      </c>
      <c r="D73">
        <v>3.42</v>
      </c>
      <c r="E73">
        <v>0</v>
      </c>
      <c r="F73">
        <v>52</v>
      </c>
      <c r="G73">
        <v>44.7</v>
      </c>
      <c r="H73">
        <v>42</v>
      </c>
      <c r="I73">
        <v>17</v>
      </c>
      <c r="J73">
        <v>4</v>
      </c>
      <c r="K73">
        <v>39</v>
      </c>
      <c r="L73">
        <v>13</v>
      </c>
      <c r="M73">
        <v>1.23</v>
      </c>
      <c r="N73">
        <v>7.85</v>
      </c>
      <c r="O73">
        <v>2.62</v>
      </c>
      <c r="P73">
        <v>3.46</v>
      </c>
      <c r="Q73">
        <v>0.4</v>
      </c>
      <c r="R73">
        <v>206</v>
      </c>
    </row>
    <row r="74" spans="1:18" x14ac:dyDescent="0.25">
      <c r="A74" t="s">
        <v>1459</v>
      </c>
      <c r="B74">
        <v>10</v>
      </c>
      <c r="C74">
        <v>10</v>
      </c>
      <c r="D74">
        <v>3.95</v>
      </c>
      <c r="E74">
        <v>29</v>
      </c>
      <c r="F74">
        <v>29</v>
      </c>
      <c r="G74">
        <v>173.3</v>
      </c>
      <c r="H74">
        <v>185</v>
      </c>
      <c r="I74">
        <v>76</v>
      </c>
      <c r="J74">
        <v>17</v>
      </c>
      <c r="K74">
        <v>130</v>
      </c>
      <c r="L74">
        <v>31</v>
      </c>
      <c r="M74">
        <v>1.25</v>
      </c>
      <c r="N74">
        <v>6.75</v>
      </c>
      <c r="O74">
        <v>1.61</v>
      </c>
      <c r="P74">
        <v>3.46</v>
      </c>
      <c r="Q74">
        <v>3.5</v>
      </c>
      <c r="R74">
        <v>7608</v>
      </c>
    </row>
    <row r="75" spans="1:18" x14ac:dyDescent="0.25">
      <c r="A75" t="s">
        <v>2624</v>
      </c>
      <c r="B75">
        <v>2</v>
      </c>
      <c r="C75">
        <v>2</v>
      </c>
      <c r="D75">
        <v>3.49</v>
      </c>
      <c r="E75">
        <v>0</v>
      </c>
      <c r="F75">
        <v>65</v>
      </c>
      <c r="G75">
        <v>41.3</v>
      </c>
      <c r="H75">
        <v>39</v>
      </c>
      <c r="I75">
        <v>16</v>
      </c>
      <c r="J75">
        <v>2</v>
      </c>
      <c r="K75">
        <v>31</v>
      </c>
      <c r="L75">
        <v>17</v>
      </c>
      <c r="M75">
        <v>1.36</v>
      </c>
      <c r="N75">
        <v>6.76</v>
      </c>
      <c r="O75">
        <v>3.7</v>
      </c>
      <c r="P75">
        <v>3.47</v>
      </c>
      <c r="Q75">
        <v>0.4</v>
      </c>
      <c r="R75">
        <v>1663</v>
      </c>
    </row>
    <row r="76" spans="1:18" x14ac:dyDescent="0.25">
      <c r="A76" t="s">
        <v>2623</v>
      </c>
      <c r="B76">
        <v>4</v>
      </c>
      <c r="C76">
        <v>3</v>
      </c>
      <c r="D76">
        <v>3.83</v>
      </c>
      <c r="E76">
        <v>0</v>
      </c>
      <c r="F76">
        <v>62</v>
      </c>
      <c r="G76">
        <v>58.7</v>
      </c>
      <c r="H76">
        <v>56</v>
      </c>
      <c r="I76">
        <v>25</v>
      </c>
      <c r="J76">
        <v>5</v>
      </c>
      <c r="K76">
        <v>54</v>
      </c>
      <c r="L76">
        <v>22</v>
      </c>
      <c r="M76">
        <v>1.33</v>
      </c>
      <c r="N76">
        <v>8.2799999999999994</v>
      </c>
      <c r="O76">
        <v>3.37</v>
      </c>
      <c r="P76">
        <v>3.47</v>
      </c>
      <c r="Q76">
        <v>0.6</v>
      </c>
      <c r="R76">
        <v>2080</v>
      </c>
    </row>
    <row r="77" spans="1:18" x14ac:dyDescent="0.25">
      <c r="A77" t="s">
        <v>2622</v>
      </c>
      <c r="B77">
        <v>3</v>
      </c>
      <c r="C77">
        <v>2</v>
      </c>
      <c r="D77">
        <v>3.62</v>
      </c>
      <c r="E77">
        <v>0</v>
      </c>
      <c r="F77">
        <v>39</v>
      </c>
      <c r="G77">
        <v>47.3</v>
      </c>
      <c r="H77">
        <v>42</v>
      </c>
      <c r="I77">
        <v>19</v>
      </c>
      <c r="J77">
        <v>5</v>
      </c>
      <c r="K77">
        <v>55</v>
      </c>
      <c r="L77">
        <v>19</v>
      </c>
      <c r="M77">
        <v>1.29</v>
      </c>
      <c r="N77">
        <v>10.47</v>
      </c>
      <c r="O77">
        <v>3.62</v>
      </c>
      <c r="P77">
        <v>3.47</v>
      </c>
      <c r="Q77">
        <v>0.5</v>
      </c>
      <c r="R77" t="s">
        <v>2621</v>
      </c>
    </row>
    <row r="78" spans="1:18" x14ac:dyDescent="0.25">
      <c r="A78" t="s">
        <v>1455</v>
      </c>
      <c r="B78">
        <v>4</v>
      </c>
      <c r="C78">
        <v>2</v>
      </c>
      <c r="D78">
        <v>3.72</v>
      </c>
      <c r="E78">
        <v>0</v>
      </c>
      <c r="F78">
        <v>63</v>
      </c>
      <c r="G78">
        <v>58</v>
      </c>
      <c r="H78">
        <v>50</v>
      </c>
      <c r="I78">
        <v>24</v>
      </c>
      <c r="J78">
        <v>8</v>
      </c>
      <c r="K78">
        <v>66</v>
      </c>
      <c r="L78">
        <v>17</v>
      </c>
      <c r="M78">
        <v>1.1599999999999999</v>
      </c>
      <c r="N78">
        <v>10.24</v>
      </c>
      <c r="O78">
        <v>2.64</v>
      </c>
      <c r="P78">
        <v>3.48</v>
      </c>
      <c r="Q78">
        <v>0.6</v>
      </c>
      <c r="R78">
        <v>1437</v>
      </c>
    </row>
    <row r="79" spans="1:18" x14ac:dyDescent="0.25">
      <c r="A79" t="s">
        <v>1471</v>
      </c>
      <c r="B79">
        <v>12</v>
      </c>
      <c r="C79">
        <v>9</v>
      </c>
      <c r="D79">
        <v>3.62</v>
      </c>
      <c r="E79">
        <v>27</v>
      </c>
      <c r="F79">
        <v>27</v>
      </c>
      <c r="G79">
        <v>169</v>
      </c>
      <c r="H79">
        <v>153</v>
      </c>
      <c r="I79">
        <v>68</v>
      </c>
      <c r="J79">
        <v>19</v>
      </c>
      <c r="K79">
        <v>172</v>
      </c>
      <c r="L79">
        <v>54</v>
      </c>
      <c r="M79">
        <v>1.22</v>
      </c>
      <c r="N79">
        <v>9.16</v>
      </c>
      <c r="O79">
        <v>2.88</v>
      </c>
      <c r="P79">
        <v>3.49</v>
      </c>
      <c r="Q79">
        <v>3.3</v>
      </c>
      <c r="R79">
        <v>3254</v>
      </c>
    </row>
    <row r="80" spans="1:18" x14ac:dyDescent="0.25">
      <c r="A80" t="s">
        <v>1469</v>
      </c>
      <c r="B80">
        <v>5</v>
      </c>
      <c r="C80">
        <v>4</v>
      </c>
      <c r="D80">
        <v>3.46</v>
      </c>
      <c r="E80">
        <v>0</v>
      </c>
      <c r="F80">
        <v>68</v>
      </c>
      <c r="G80">
        <v>67.7</v>
      </c>
      <c r="H80">
        <v>62</v>
      </c>
      <c r="I80">
        <v>26</v>
      </c>
      <c r="J80">
        <v>5</v>
      </c>
      <c r="K80">
        <v>53</v>
      </c>
      <c r="L80">
        <v>23</v>
      </c>
      <c r="M80">
        <v>1.26</v>
      </c>
      <c r="N80">
        <v>7.05</v>
      </c>
      <c r="O80">
        <v>3.06</v>
      </c>
      <c r="P80">
        <v>3.49</v>
      </c>
      <c r="Q80">
        <v>0.6</v>
      </c>
      <c r="R80">
        <v>3731</v>
      </c>
    </row>
    <row r="81" spans="1:18" x14ac:dyDescent="0.25">
      <c r="A81" t="s">
        <v>1518</v>
      </c>
      <c r="B81">
        <v>9</v>
      </c>
      <c r="C81">
        <v>9</v>
      </c>
      <c r="D81">
        <v>3.72</v>
      </c>
      <c r="E81">
        <v>26</v>
      </c>
      <c r="F81">
        <v>30</v>
      </c>
      <c r="G81">
        <v>154.69999999999999</v>
      </c>
      <c r="H81">
        <v>136</v>
      </c>
      <c r="I81">
        <v>64</v>
      </c>
      <c r="J81">
        <v>12</v>
      </c>
      <c r="K81">
        <v>155</v>
      </c>
      <c r="L81">
        <v>68</v>
      </c>
      <c r="M81">
        <v>1.32</v>
      </c>
      <c r="N81">
        <v>9.02</v>
      </c>
      <c r="O81">
        <v>3.96</v>
      </c>
      <c r="P81">
        <v>3.49</v>
      </c>
      <c r="Q81">
        <v>2.8</v>
      </c>
      <c r="R81">
        <v>3201</v>
      </c>
    </row>
    <row r="82" spans="1:18" x14ac:dyDescent="0.25">
      <c r="A82" t="s">
        <v>1421</v>
      </c>
      <c r="B82">
        <v>13</v>
      </c>
      <c r="C82">
        <v>10</v>
      </c>
      <c r="D82">
        <v>3.95</v>
      </c>
      <c r="E82">
        <v>31</v>
      </c>
      <c r="F82">
        <v>31</v>
      </c>
      <c r="G82">
        <v>186.7</v>
      </c>
      <c r="H82">
        <v>180</v>
      </c>
      <c r="I82">
        <v>82</v>
      </c>
      <c r="J82">
        <v>22</v>
      </c>
      <c r="K82">
        <v>196</v>
      </c>
      <c r="L82">
        <v>58</v>
      </c>
      <c r="M82">
        <v>1.27</v>
      </c>
      <c r="N82">
        <v>9.4499999999999993</v>
      </c>
      <c r="O82">
        <v>2.8</v>
      </c>
      <c r="P82">
        <v>3.49</v>
      </c>
      <c r="Q82">
        <v>3.7</v>
      </c>
      <c r="R82">
        <v>3137</v>
      </c>
    </row>
    <row r="83" spans="1:18" x14ac:dyDescent="0.25">
      <c r="A83" t="s">
        <v>2620</v>
      </c>
      <c r="B83">
        <v>4</v>
      </c>
      <c r="C83">
        <v>3</v>
      </c>
      <c r="D83">
        <v>3.52</v>
      </c>
      <c r="E83">
        <v>0</v>
      </c>
      <c r="F83">
        <v>68</v>
      </c>
      <c r="G83">
        <v>56.3</v>
      </c>
      <c r="H83">
        <v>54</v>
      </c>
      <c r="I83">
        <v>22</v>
      </c>
      <c r="J83">
        <v>5</v>
      </c>
      <c r="K83">
        <v>48</v>
      </c>
      <c r="L83">
        <v>17</v>
      </c>
      <c r="M83">
        <v>1.26</v>
      </c>
      <c r="N83">
        <v>7.67</v>
      </c>
      <c r="O83">
        <v>2.72</v>
      </c>
      <c r="P83">
        <v>3.49</v>
      </c>
      <c r="Q83">
        <v>0.5</v>
      </c>
      <c r="R83">
        <v>1886</v>
      </c>
    </row>
    <row r="84" spans="1:18" x14ac:dyDescent="0.25">
      <c r="A84" t="s">
        <v>2619</v>
      </c>
      <c r="B84">
        <v>2</v>
      </c>
      <c r="C84">
        <v>2</v>
      </c>
      <c r="D84">
        <v>3.44</v>
      </c>
      <c r="E84">
        <v>0</v>
      </c>
      <c r="F84">
        <v>48</v>
      </c>
      <c r="G84">
        <v>49.7</v>
      </c>
      <c r="H84">
        <v>42</v>
      </c>
      <c r="I84">
        <v>19</v>
      </c>
      <c r="J84">
        <v>4</v>
      </c>
      <c r="K84">
        <v>55</v>
      </c>
      <c r="L84">
        <v>24</v>
      </c>
      <c r="M84">
        <v>1.33</v>
      </c>
      <c r="N84">
        <v>9.9600000000000009</v>
      </c>
      <c r="O84">
        <v>4.3499999999999996</v>
      </c>
      <c r="P84">
        <v>3.49</v>
      </c>
      <c r="Q84">
        <v>0.5</v>
      </c>
      <c r="R84" t="s">
        <v>2618</v>
      </c>
    </row>
    <row r="85" spans="1:18" x14ac:dyDescent="0.25">
      <c r="A85" t="s">
        <v>2617</v>
      </c>
      <c r="B85">
        <v>3</v>
      </c>
      <c r="C85">
        <v>2</v>
      </c>
      <c r="D85">
        <v>3.66</v>
      </c>
      <c r="E85">
        <v>0</v>
      </c>
      <c r="F85">
        <v>44</v>
      </c>
      <c r="G85">
        <v>51.7</v>
      </c>
      <c r="H85">
        <v>45</v>
      </c>
      <c r="I85">
        <v>21</v>
      </c>
      <c r="J85">
        <v>4</v>
      </c>
      <c r="K85">
        <v>56</v>
      </c>
      <c r="L85">
        <v>25</v>
      </c>
      <c r="M85">
        <v>1.35</v>
      </c>
      <c r="N85">
        <v>9.75</v>
      </c>
      <c r="O85">
        <v>4.3499999999999996</v>
      </c>
      <c r="P85">
        <v>3.49</v>
      </c>
      <c r="Q85">
        <v>0.5</v>
      </c>
      <c r="R85" t="s">
        <v>2616</v>
      </c>
    </row>
    <row r="86" spans="1:18" x14ac:dyDescent="0.25">
      <c r="A86" t="s">
        <v>1368</v>
      </c>
      <c r="B86">
        <v>5</v>
      </c>
      <c r="C86">
        <v>3</v>
      </c>
      <c r="D86">
        <v>3.73</v>
      </c>
      <c r="E86">
        <v>0</v>
      </c>
      <c r="F86">
        <v>66</v>
      </c>
      <c r="G86">
        <v>77.3</v>
      </c>
      <c r="H86">
        <v>75</v>
      </c>
      <c r="I86">
        <v>32</v>
      </c>
      <c r="J86">
        <v>8</v>
      </c>
      <c r="K86">
        <v>70</v>
      </c>
      <c r="L86">
        <v>21</v>
      </c>
      <c r="M86">
        <v>1.24</v>
      </c>
      <c r="N86">
        <v>8.15</v>
      </c>
      <c r="O86">
        <v>2.4500000000000002</v>
      </c>
      <c r="P86">
        <v>3.5</v>
      </c>
      <c r="Q86">
        <v>0.7</v>
      </c>
      <c r="R86">
        <v>6033</v>
      </c>
    </row>
    <row r="87" spans="1:18" x14ac:dyDescent="0.25">
      <c r="A87" t="s">
        <v>2615</v>
      </c>
      <c r="B87">
        <v>5</v>
      </c>
      <c r="C87">
        <v>3</v>
      </c>
      <c r="D87">
        <v>3.97</v>
      </c>
      <c r="E87">
        <v>0</v>
      </c>
      <c r="F87">
        <v>67</v>
      </c>
      <c r="G87">
        <v>65.7</v>
      </c>
      <c r="H87">
        <v>69</v>
      </c>
      <c r="I87">
        <v>29</v>
      </c>
      <c r="J87">
        <v>7</v>
      </c>
      <c r="K87">
        <v>51</v>
      </c>
      <c r="L87">
        <v>12</v>
      </c>
      <c r="M87">
        <v>1.23</v>
      </c>
      <c r="N87">
        <v>6.99</v>
      </c>
      <c r="O87">
        <v>1.64</v>
      </c>
      <c r="P87">
        <v>3.5</v>
      </c>
      <c r="Q87">
        <v>0.6</v>
      </c>
      <c r="R87">
        <v>4227</v>
      </c>
    </row>
    <row r="88" spans="1:18" x14ac:dyDescent="0.25">
      <c r="A88" t="s">
        <v>2614</v>
      </c>
      <c r="B88">
        <v>2</v>
      </c>
      <c r="C88">
        <v>2</v>
      </c>
      <c r="D88">
        <v>3.62</v>
      </c>
      <c r="E88">
        <v>0</v>
      </c>
      <c r="F88">
        <v>55</v>
      </c>
      <c r="G88">
        <v>54.7</v>
      </c>
      <c r="H88">
        <v>51</v>
      </c>
      <c r="I88">
        <v>22</v>
      </c>
      <c r="J88">
        <v>6</v>
      </c>
      <c r="K88">
        <v>50</v>
      </c>
      <c r="L88">
        <v>14</v>
      </c>
      <c r="M88">
        <v>1.19</v>
      </c>
      <c r="N88">
        <v>8.23</v>
      </c>
      <c r="O88">
        <v>2.2999999999999998</v>
      </c>
      <c r="P88">
        <v>3.51</v>
      </c>
      <c r="Q88">
        <v>0.5</v>
      </c>
      <c r="R88">
        <v>8368</v>
      </c>
    </row>
    <row r="89" spans="1:18" x14ac:dyDescent="0.25">
      <c r="A89" t="s">
        <v>1450</v>
      </c>
      <c r="B89">
        <v>13</v>
      </c>
      <c r="C89">
        <v>8</v>
      </c>
      <c r="D89">
        <v>3.47</v>
      </c>
      <c r="E89">
        <v>32</v>
      </c>
      <c r="F89">
        <v>32</v>
      </c>
      <c r="G89">
        <v>197.3</v>
      </c>
      <c r="H89">
        <v>173</v>
      </c>
      <c r="I89">
        <v>76</v>
      </c>
      <c r="J89">
        <v>22</v>
      </c>
      <c r="K89">
        <v>186</v>
      </c>
      <c r="L89">
        <v>57</v>
      </c>
      <c r="M89">
        <v>1.17</v>
      </c>
      <c r="N89">
        <v>8.48</v>
      </c>
      <c r="O89">
        <v>2.6</v>
      </c>
      <c r="P89">
        <v>3.51</v>
      </c>
      <c r="Q89">
        <v>3.8</v>
      </c>
      <c r="R89">
        <v>3815</v>
      </c>
    </row>
    <row r="90" spans="1:18" x14ac:dyDescent="0.25">
      <c r="A90" t="s">
        <v>2613</v>
      </c>
      <c r="B90">
        <v>4</v>
      </c>
      <c r="C90">
        <v>3</v>
      </c>
      <c r="D90">
        <v>3.6</v>
      </c>
      <c r="E90">
        <v>0</v>
      </c>
      <c r="F90">
        <v>53</v>
      </c>
      <c r="G90">
        <v>50</v>
      </c>
      <c r="H90">
        <v>47</v>
      </c>
      <c r="I90">
        <v>20</v>
      </c>
      <c r="J90">
        <v>4</v>
      </c>
      <c r="K90">
        <v>44</v>
      </c>
      <c r="L90">
        <v>18</v>
      </c>
      <c r="M90">
        <v>1.3</v>
      </c>
      <c r="N90">
        <v>7.92</v>
      </c>
      <c r="O90">
        <v>3.24</v>
      </c>
      <c r="P90">
        <v>3.51</v>
      </c>
      <c r="Q90">
        <v>0.5</v>
      </c>
      <c r="R90">
        <v>1312</v>
      </c>
    </row>
    <row r="91" spans="1:18" x14ac:dyDescent="0.25">
      <c r="A91" t="s">
        <v>1470</v>
      </c>
      <c r="B91">
        <v>8</v>
      </c>
      <c r="C91">
        <v>5</v>
      </c>
      <c r="D91">
        <v>3.39</v>
      </c>
      <c r="E91">
        <v>20</v>
      </c>
      <c r="F91">
        <v>20</v>
      </c>
      <c r="G91">
        <v>122</v>
      </c>
      <c r="H91">
        <v>108</v>
      </c>
      <c r="I91">
        <v>46</v>
      </c>
      <c r="J91">
        <v>12</v>
      </c>
      <c r="K91">
        <v>119</v>
      </c>
      <c r="L91">
        <v>43</v>
      </c>
      <c r="M91">
        <v>1.24</v>
      </c>
      <c r="N91">
        <v>8.7799999999999994</v>
      </c>
      <c r="O91">
        <v>3.17</v>
      </c>
      <c r="P91">
        <v>3.51</v>
      </c>
      <c r="Q91">
        <v>2.4</v>
      </c>
      <c r="R91">
        <v>8851</v>
      </c>
    </row>
    <row r="92" spans="1:18" x14ac:dyDescent="0.25">
      <c r="A92" t="s">
        <v>1434</v>
      </c>
      <c r="B92">
        <v>12</v>
      </c>
      <c r="C92">
        <v>10</v>
      </c>
      <c r="D92">
        <v>3.77</v>
      </c>
      <c r="E92">
        <v>33</v>
      </c>
      <c r="F92">
        <v>33</v>
      </c>
      <c r="G92">
        <v>195.7</v>
      </c>
      <c r="H92">
        <v>190</v>
      </c>
      <c r="I92">
        <v>82</v>
      </c>
      <c r="J92">
        <v>14</v>
      </c>
      <c r="K92">
        <v>153</v>
      </c>
      <c r="L92">
        <v>69</v>
      </c>
      <c r="M92">
        <v>1.32</v>
      </c>
      <c r="N92">
        <v>7.04</v>
      </c>
      <c r="O92">
        <v>3.17</v>
      </c>
      <c r="P92">
        <v>3.52</v>
      </c>
      <c r="Q92">
        <v>3.8</v>
      </c>
      <c r="R92">
        <v>4913</v>
      </c>
    </row>
    <row r="93" spans="1:18" x14ac:dyDescent="0.25">
      <c r="A93" t="s">
        <v>1369</v>
      </c>
      <c r="B93">
        <v>3</v>
      </c>
      <c r="C93">
        <v>2</v>
      </c>
      <c r="D93">
        <v>3.04</v>
      </c>
      <c r="E93">
        <v>0</v>
      </c>
      <c r="F93">
        <v>58</v>
      </c>
      <c r="G93">
        <v>53.3</v>
      </c>
      <c r="H93">
        <v>45</v>
      </c>
      <c r="I93">
        <v>18</v>
      </c>
      <c r="J93">
        <v>4</v>
      </c>
      <c r="K93">
        <v>49</v>
      </c>
      <c r="L93">
        <v>21</v>
      </c>
      <c r="M93">
        <v>1.24</v>
      </c>
      <c r="N93">
        <v>8.27</v>
      </c>
      <c r="O93">
        <v>3.55</v>
      </c>
      <c r="P93">
        <v>3.52</v>
      </c>
      <c r="Q93">
        <v>0.5</v>
      </c>
      <c r="R93">
        <v>494</v>
      </c>
    </row>
    <row r="94" spans="1:18" x14ac:dyDescent="0.25">
      <c r="A94" t="s">
        <v>2612</v>
      </c>
      <c r="B94">
        <v>4</v>
      </c>
      <c r="C94">
        <v>3</v>
      </c>
      <c r="D94">
        <v>3.49</v>
      </c>
      <c r="E94">
        <v>0</v>
      </c>
      <c r="F94">
        <v>66</v>
      </c>
      <c r="G94">
        <v>67</v>
      </c>
      <c r="H94">
        <v>63</v>
      </c>
      <c r="I94">
        <v>26</v>
      </c>
      <c r="J94">
        <v>8</v>
      </c>
      <c r="K94">
        <v>55</v>
      </c>
      <c r="L94">
        <v>12</v>
      </c>
      <c r="M94">
        <v>1.1200000000000001</v>
      </c>
      <c r="N94">
        <v>7.39</v>
      </c>
      <c r="O94">
        <v>1.61</v>
      </c>
      <c r="P94">
        <v>3.52</v>
      </c>
      <c r="Q94">
        <v>0.6</v>
      </c>
      <c r="R94">
        <v>3970</v>
      </c>
    </row>
    <row r="95" spans="1:18" x14ac:dyDescent="0.25">
      <c r="A95" t="s">
        <v>1418</v>
      </c>
      <c r="B95">
        <v>3</v>
      </c>
      <c r="C95">
        <v>2</v>
      </c>
      <c r="D95">
        <v>3.31</v>
      </c>
      <c r="E95">
        <v>0</v>
      </c>
      <c r="F95">
        <v>57</v>
      </c>
      <c r="G95">
        <v>54.3</v>
      </c>
      <c r="H95">
        <v>46</v>
      </c>
      <c r="I95">
        <v>20</v>
      </c>
      <c r="J95">
        <v>6</v>
      </c>
      <c r="K95">
        <v>54</v>
      </c>
      <c r="L95">
        <v>18</v>
      </c>
      <c r="M95">
        <v>1.18</v>
      </c>
      <c r="N95">
        <v>8.9499999999999993</v>
      </c>
      <c r="O95">
        <v>2.98</v>
      </c>
      <c r="P95">
        <v>3.53</v>
      </c>
      <c r="Q95">
        <v>0.5</v>
      </c>
      <c r="R95">
        <v>1100</v>
      </c>
    </row>
    <row r="96" spans="1:18" x14ac:dyDescent="0.25">
      <c r="A96" t="s">
        <v>2611</v>
      </c>
      <c r="B96">
        <v>5</v>
      </c>
      <c r="C96">
        <v>3</v>
      </c>
      <c r="D96">
        <v>3.8</v>
      </c>
      <c r="E96">
        <v>0</v>
      </c>
      <c r="F96">
        <v>67</v>
      </c>
      <c r="G96">
        <v>64</v>
      </c>
      <c r="H96">
        <v>58</v>
      </c>
      <c r="I96">
        <v>27</v>
      </c>
      <c r="J96">
        <v>7</v>
      </c>
      <c r="K96">
        <v>70</v>
      </c>
      <c r="L96">
        <v>26</v>
      </c>
      <c r="M96">
        <v>1.31</v>
      </c>
      <c r="N96">
        <v>9.84</v>
      </c>
      <c r="O96">
        <v>3.66</v>
      </c>
      <c r="P96">
        <v>3.53</v>
      </c>
      <c r="Q96">
        <v>0.6</v>
      </c>
      <c r="R96">
        <v>1642</v>
      </c>
    </row>
    <row r="97" spans="1:18" x14ac:dyDescent="0.25">
      <c r="A97" t="s">
        <v>1439</v>
      </c>
      <c r="B97">
        <v>12</v>
      </c>
      <c r="C97">
        <v>12</v>
      </c>
      <c r="D97">
        <v>3.67</v>
      </c>
      <c r="E97">
        <v>31</v>
      </c>
      <c r="F97">
        <v>31</v>
      </c>
      <c r="G97">
        <v>188.7</v>
      </c>
      <c r="H97">
        <v>169</v>
      </c>
      <c r="I97">
        <v>77</v>
      </c>
      <c r="J97">
        <v>18</v>
      </c>
      <c r="K97">
        <v>194</v>
      </c>
      <c r="L97">
        <v>78</v>
      </c>
      <c r="M97">
        <v>1.31</v>
      </c>
      <c r="N97">
        <v>9.25</v>
      </c>
      <c r="O97">
        <v>3.72</v>
      </c>
      <c r="P97">
        <v>3.53</v>
      </c>
      <c r="Q97">
        <v>3.6</v>
      </c>
      <c r="R97">
        <v>5705</v>
      </c>
    </row>
    <row r="98" spans="1:18" x14ac:dyDescent="0.25">
      <c r="A98" t="s">
        <v>1416</v>
      </c>
      <c r="B98">
        <v>10</v>
      </c>
      <c r="C98">
        <v>6</v>
      </c>
      <c r="D98">
        <v>3.42</v>
      </c>
      <c r="E98">
        <v>26</v>
      </c>
      <c r="F98">
        <v>26</v>
      </c>
      <c r="G98">
        <v>152.69999999999999</v>
      </c>
      <c r="H98">
        <v>147</v>
      </c>
      <c r="I98">
        <v>58</v>
      </c>
      <c r="J98">
        <v>15</v>
      </c>
      <c r="K98">
        <v>119</v>
      </c>
      <c r="L98">
        <v>33</v>
      </c>
      <c r="M98">
        <v>1.18</v>
      </c>
      <c r="N98">
        <v>7.01</v>
      </c>
      <c r="O98">
        <v>1.94</v>
      </c>
      <c r="P98">
        <v>3.53</v>
      </c>
      <c r="Q98">
        <v>2.9</v>
      </c>
      <c r="R98">
        <v>4505</v>
      </c>
    </row>
    <row r="99" spans="1:18" x14ac:dyDescent="0.25">
      <c r="A99" t="s">
        <v>2610</v>
      </c>
      <c r="B99">
        <v>3</v>
      </c>
      <c r="C99">
        <v>2</v>
      </c>
      <c r="D99">
        <v>3.27</v>
      </c>
      <c r="E99">
        <v>0</v>
      </c>
      <c r="F99">
        <v>46</v>
      </c>
      <c r="G99">
        <v>41.3</v>
      </c>
      <c r="H99">
        <v>36</v>
      </c>
      <c r="I99">
        <v>15</v>
      </c>
      <c r="J99">
        <v>4</v>
      </c>
      <c r="K99">
        <v>38</v>
      </c>
      <c r="L99">
        <v>13</v>
      </c>
      <c r="M99">
        <v>1.19</v>
      </c>
      <c r="N99">
        <v>8.2799999999999994</v>
      </c>
      <c r="O99">
        <v>2.83</v>
      </c>
      <c r="P99">
        <v>3.54</v>
      </c>
      <c r="Q99">
        <v>0.4</v>
      </c>
      <c r="R99">
        <v>278</v>
      </c>
    </row>
    <row r="100" spans="1:18" x14ac:dyDescent="0.25">
      <c r="A100" t="s">
        <v>1504</v>
      </c>
      <c r="B100">
        <v>9</v>
      </c>
      <c r="C100">
        <v>6</v>
      </c>
      <c r="D100">
        <v>3.45</v>
      </c>
      <c r="E100">
        <v>27</v>
      </c>
      <c r="F100">
        <v>27</v>
      </c>
      <c r="G100">
        <v>161.69999999999999</v>
      </c>
      <c r="H100">
        <v>146</v>
      </c>
      <c r="I100">
        <v>62</v>
      </c>
      <c r="J100">
        <v>16</v>
      </c>
      <c r="K100">
        <v>137</v>
      </c>
      <c r="L100">
        <v>46</v>
      </c>
      <c r="M100">
        <v>1.19</v>
      </c>
      <c r="N100">
        <v>7.63</v>
      </c>
      <c r="O100">
        <v>2.56</v>
      </c>
      <c r="P100">
        <v>3.55</v>
      </c>
      <c r="Q100">
        <v>3.1</v>
      </c>
      <c r="R100">
        <v>6204</v>
      </c>
    </row>
    <row r="101" spans="1:18" x14ac:dyDescent="0.25">
      <c r="A101" t="s">
        <v>1466</v>
      </c>
      <c r="B101">
        <v>14</v>
      </c>
      <c r="C101">
        <v>10</v>
      </c>
      <c r="D101">
        <v>3.8</v>
      </c>
      <c r="E101">
        <v>32</v>
      </c>
      <c r="F101">
        <v>32</v>
      </c>
      <c r="G101">
        <v>194</v>
      </c>
      <c r="H101">
        <v>181</v>
      </c>
      <c r="I101">
        <v>82</v>
      </c>
      <c r="J101">
        <v>22</v>
      </c>
      <c r="K101">
        <v>199</v>
      </c>
      <c r="L101">
        <v>70</v>
      </c>
      <c r="M101">
        <v>1.29</v>
      </c>
      <c r="N101">
        <v>9.23</v>
      </c>
      <c r="O101">
        <v>3.25</v>
      </c>
      <c r="P101">
        <v>3.55</v>
      </c>
      <c r="Q101">
        <v>3.7</v>
      </c>
      <c r="R101">
        <v>8173</v>
      </c>
    </row>
    <row r="102" spans="1:18" x14ac:dyDescent="0.25">
      <c r="A102" t="s">
        <v>1477</v>
      </c>
      <c r="B102">
        <v>11</v>
      </c>
      <c r="C102">
        <v>10</v>
      </c>
      <c r="D102">
        <v>3.59</v>
      </c>
      <c r="E102">
        <v>29</v>
      </c>
      <c r="F102">
        <v>29</v>
      </c>
      <c r="G102">
        <v>180.3</v>
      </c>
      <c r="H102">
        <v>170</v>
      </c>
      <c r="I102">
        <v>72</v>
      </c>
      <c r="J102">
        <v>15</v>
      </c>
      <c r="K102">
        <v>136</v>
      </c>
      <c r="L102">
        <v>53</v>
      </c>
      <c r="M102">
        <v>1.24</v>
      </c>
      <c r="N102">
        <v>6.79</v>
      </c>
      <c r="O102">
        <v>2.65</v>
      </c>
      <c r="P102">
        <v>3.55</v>
      </c>
      <c r="Q102">
        <v>3.4</v>
      </c>
      <c r="R102">
        <v>2586</v>
      </c>
    </row>
    <row r="103" spans="1:18" x14ac:dyDescent="0.25">
      <c r="A103" t="s">
        <v>1396</v>
      </c>
      <c r="B103">
        <v>3</v>
      </c>
      <c r="C103">
        <v>2</v>
      </c>
      <c r="D103">
        <v>3.62</v>
      </c>
      <c r="E103">
        <v>0</v>
      </c>
      <c r="F103">
        <v>67</v>
      </c>
      <c r="G103">
        <v>64.7</v>
      </c>
      <c r="H103">
        <v>61</v>
      </c>
      <c r="I103">
        <v>26</v>
      </c>
      <c r="J103">
        <v>7</v>
      </c>
      <c r="K103">
        <v>63</v>
      </c>
      <c r="L103">
        <v>20</v>
      </c>
      <c r="M103">
        <v>1.25</v>
      </c>
      <c r="N103">
        <v>8.76</v>
      </c>
      <c r="O103">
        <v>2.78</v>
      </c>
      <c r="P103">
        <v>3.56</v>
      </c>
      <c r="Q103">
        <v>0.6</v>
      </c>
      <c r="R103">
        <v>8041</v>
      </c>
    </row>
    <row r="104" spans="1:18" x14ac:dyDescent="0.25">
      <c r="A104" t="s">
        <v>2609</v>
      </c>
      <c r="B104">
        <v>5</v>
      </c>
      <c r="C104">
        <v>3</v>
      </c>
      <c r="D104">
        <v>3.53</v>
      </c>
      <c r="E104">
        <v>0</v>
      </c>
      <c r="F104">
        <v>59</v>
      </c>
      <c r="G104">
        <v>66.3</v>
      </c>
      <c r="H104">
        <v>52</v>
      </c>
      <c r="I104">
        <v>26</v>
      </c>
      <c r="J104">
        <v>6</v>
      </c>
      <c r="K104">
        <v>80</v>
      </c>
      <c r="L104">
        <v>37</v>
      </c>
      <c r="M104">
        <v>1.34</v>
      </c>
      <c r="N104">
        <v>10.86</v>
      </c>
      <c r="O104">
        <v>5.0199999999999996</v>
      </c>
      <c r="P104">
        <v>3.56</v>
      </c>
      <c r="Q104">
        <v>0.6</v>
      </c>
      <c r="R104">
        <v>5180</v>
      </c>
    </row>
    <row r="105" spans="1:18" x14ac:dyDescent="0.25">
      <c r="A105" t="s">
        <v>2608</v>
      </c>
      <c r="B105">
        <v>3</v>
      </c>
      <c r="C105">
        <v>2</v>
      </c>
      <c r="D105">
        <v>3.53</v>
      </c>
      <c r="E105">
        <v>0</v>
      </c>
      <c r="F105">
        <v>46</v>
      </c>
      <c r="G105">
        <v>51</v>
      </c>
      <c r="H105">
        <v>47</v>
      </c>
      <c r="I105">
        <v>20</v>
      </c>
      <c r="J105">
        <v>5</v>
      </c>
      <c r="K105">
        <v>46</v>
      </c>
      <c r="L105">
        <v>15</v>
      </c>
      <c r="M105">
        <v>1.22</v>
      </c>
      <c r="N105">
        <v>8.1199999999999992</v>
      </c>
      <c r="O105">
        <v>2.65</v>
      </c>
      <c r="P105">
        <v>3.56</v>
      </c>
      <c r="Q105">
        <v>0.4</v>
      </c>
      <c r="R105" t="s">
        <v>2607</v>
      </c>
    </row>
    <row r="106" spans="1:18" x14ac:dyDescent="0.25">
      <c r="A106" t="s">
        <v>1438</v>
      </c>
      <c r="B106">
        <v>8</v>
      </c>
      <c r="C106">
        <v>6</v>
      </c>
      <c r="D106">
        <v>3.87</v>
      </c>
      <c r="E106">
        <v>19</v>
      </c>
      <c r="F106">
        <v>20</v>
      </c>
      <c r="G106">
        <v>118.7</v>
      </c>
      <c r="H106">
        <v>123</v>
      </c>
      <c r="I106">
        <v>51</v>
      </c>
      <c r="J106">
        <v>12</v>
      </c>
      <c r="K106">
        <v>87</v>
      </c>
      <c r="L106">
        <v>23</v>
      </c>
      <c r="M106">
        <v>1.23</v>
      </c>
      <c r="N106">
        <v>6.6</v>
      </c>
      <c r="O106">
        <v>1.74</v>
      </c>
      <c r="P106">
        <v>3.56</v>
      </c>
      <c r="Q106">
        <v>2.2000000000000002</v>
      </c>
      <c r="R106">
        <v>4662</v>
      </c>
    </row>
    <row r="107" spans="1:18" x14ac:dyDescent="0.25">
      <c r="A107" t="s">
        <v>2606</v>
      </c>
      <c r="B107">
        <v>4</v>
      </c>
      <c r="C107">
        <v>3</v>
      </c>
      <c r="D107">
        <v>3.57</v>
      </c>
      <c r="E107">
        <v>0</v>
      </c>
      <c r="F107">
        <v>66</v>
      </c>
      <c r="G107">
        <v>58</v>
      </c>
      <c r="H107">
        <v>56</v>
      </c>
      <c r="I107">
        <v>23</v>
      </c>
      <c r="J107">
        <v>4</v>
      </c>
      <c r="K107">
        <v>42</v>
      </c>
      <c r="L107">
        <v>20</v>
      </c>
      <c r="M107">
        <v>1.31</v>
      </c>
      <c r="N107">
        <v>6.52</v>
      </c>
      <c r="O107">
        <v>3.1</v>
      </c>
      <c r="P107">
        <v>3.56</v>
      </c>
      <c r="Q107">
        <v>0.5</v>
      </c>
      <c r="R107">
        <v>7293</v>
      </c>
    </row>
    <row r="108" spans="1:18" x14ac:dyDescent="0.25">
      <c r="A108" t="s">
        <v>1411</v>
      </c>
      <c r="B108">
        <v>9</v>
      </c>
      <c r="C108">
        <v>6</v>
      </c>
      <c r="D108">
        <v>3.68</v>
      </c>
      <c r="E108">
        <v>24</v>
      </c>
      <c r="F108">
        <v>24</v>
      </c>
      <c r="G108">
        <v>149</v>
      </c>
      <c r="H108">
        <v>143</v>
      </c>
      <c r="I108">
        <v>61</v>
      </c>
      <c r="J108">
        <v>14</v>
      </c>
      <c r="K108">
        <v>123</v>
      </c>
      <c r="L108">
        <v>45</v>
      </c>
      <c r="M108">
        <v>1.26</v>
      </c>
      <c r="N108">
        <v>7.43</v>
      </c>
      <c r="O108">
        <v>2.72</v>
      </c>
      <c r="P108">
        <v>3.57</v>
      </c>
      <c r="Q108">
        <v>2.8</v>
      </c>
      <c r="R108">
        <v>4567</v>
      </c>
    </row>
    <row r="109" spans="1:18" x14ac:dyDescent="0.25">
      <c r="A109" t="s">
        <v>1399</v>
      </c>
      <c r="B109">
        <v>3</v>
      </c>
      <c r="C109">
        <v>2</v>
      </c>
      <c r="D109">
        <v>3.91</v>
      </c>
      <c r="E109">
        <v>0</v>
      </c>
      <c r="F109">
        <v>59</v>
      </c>
      <c r="G109">
        <v>66.7</v>
      </c>
      <c r="H109">
        <v>62</v>
      </c>
      <c r="I109">
        <v>29</v>
      </c>
      <c r="J109">
        <v>8</v>
      </c>
      <c r="K109">
        <v>70</v>
      </c>
      <c r="L109">
        <v>21</v>
      </c>
      <c r="M109">
        <v>1.24</v>
      </c>
      <c r="N109">
        <v>9.4499999999999993</v>
      </c>
      <c r="O109">
        <v>2.83</v>
      </c>
      <c r="P109">
        <v>3.57</v>
      </c>
      <c r="Q109">
        <v>0.6</v>
      </c>
      <c r="R109">
        <v>10586</v>
      </c>
    </row>
    <row r="110" spans="1:18" x14ac:dyDescent="0.25">
      <c r="A110" t="s">
        <v>2605</v>
      </c>
      <c r="B110">
        <v>2</v>
      </c>
      <c r="C110">
        <v>2</v>
      </c>
      <c r="D110">
        <v>3.86</v>
      </c>
      <c r="E110">
        <v>0</v>
      </c>
      <c r="F110">
        <v>70</v>
      </c>
      <c r="G110">
        <v>58.3</v>
      </c>
      <c r="H110">
        <v>55</v>
      </c>
      <c r="I110">
        <v>25</v>
      </c>
      <c r="J110">
        <v>7</v>
      </c>
      <c r="K110">
        <v>58</v>
      </c>
      <c r="L110">
        <v>18</v>
      </c>
      <c r="M110">
        <v>1.25</v>
      </c>
      <c r="N110">
        <v>8.9499999999999993</v>
      </c>
      <c r="O110">
        <v>2.78</v>
      </c>
      <c r="P110">
        <v>3.58</v>
      </c>
      <c r="Q110">
        <v>0.5</v>
      </c>
      <c r="R110">
        <v>8887</v>
      </c>
    </row>
    <row r="111" spans="1:18" x14ac:dyDescent="0.25">
      <c r="A111" t="s">
        <v>2604</v>
      </c>
      <c r="B111">
        <v>2</v>
      </c>
      <c r="C111">
        <v>1</v>
      </c>
      <c r="D111">
        <v>3.37</v>
      </c>
      <c r="E111">
        <v>0</v>
      </c>
      <c r="F111">
        <v>65</v>
      </c>
      <c r="G111">
        <v>50.7</v>
      </c>
      <c r="H111">
        <v>44</v>
      </c>
      <c r="I111">
        <v>19</v>
      </c>
      <c r="J111">
        <v>4</v>
      </c>
      <c r="K111">
        <v>48</v>
      </c>
      <c r="L111">
        <v>21</v>
      </c>
      <c r="M111">
        <v>1.28</v>
      </c>
      <c r="N111">
        <v>8.52</v>
      </c>
      <c r="O111">
        <v>3.73</v>
      </c>
      <c r="P111">
        <v>3.58</v>
      </c>
      <c r="Q111">
        <v>0.4</v>
      </c>
      <c r="R111">
        <v>4140</v>
      </c>
    </row>
    <row r="112" spans="1:18" x14ac:dyDescent="0.25">
      <c r="A112" t="s">
        <v>2603</v>
      </c>
      <c r="B112">
        <v>4</v>
      </c>
      <c r="C112">
        <v>3</v>
      </c>
      <c r="D112">
        <v>3.57</v>
      </c>
      <c r="E112">
        <v>0</v>
      </c>
      <c r="F112">
        <v>60</v>
      </c>
      <c r="G112">
        <v>63</v>
      </c>
      <c r="H112">
        <v>53</v>
      </c>
      <c r="I112">
        <v>25</v>
      </c>
      <c r="J112">
        <v>7</v>
      </c>
      <c r="K112">
        <v>70</v>
      </c>
      <c r="L112">
        <v>25</v>
      </c>
      <c r="M112">
        <v>1.24</v>
      </c>
      <c r="N112">
        <v>10</v>
      </c>
      <c r="O112">
        <v>3.57</v>
      </c>
      <c r="P112">
        <v>3.59</v>
      </c>
      <c r="Q112">
        <v>0.5</v>
      </c>
      <c r="R112">
        <v>10481</v>
      </c>
    </row>
    <row r="113" spans="1:18" x14ac:dyDescent="0.25">
      <c r="A113" t="s">
        <v>1389</v>
      </c>
      <c r="B113">
        <v>4</v>
      </c>
      <c r="C113">
        <v>3</v>
      </c>
      <c r="D113">
        <v>3.43</v>
      </c>
      <c r="E113">
        <v>0</v>
      </c>
      <c r="F113">
        <v>67</v>
      </c>
      <c r="G113">
        <v>68.3</v>
      </c>
      <c r="H113">
        <v>58</v>
      </c>
      <c r="I113">
        <v>26</v>
      </c>
      <c r="J113">
        <v>5</v>
      </c>
      <c r="K113">
        <v>66</v>
      </c>
      <c r="L113">
        <v>31</v>
      </c>
      <c r="M113">
        <v>1.3</v>
      </c>
      <c r="N113">
        <v>8.6999999999999993</v>
      </c>
      <c r="O113">
        <v>4.08</v>
      </c>
      <c r="P113">
        <v>3.59</v>
      </c>
      <c r="Q113">
        <v>0.6</v>
      </c>
      <c r="R113">
        <v>8855</v>
      </c>
    </row>
    <row r="114" spans="1:18" x14ac:dyDescent="0.25">
      <c r="A114" t="s">
        <v>1463</v>
      </c>
      <c r="B114">
        <v>9</v>
      </c>
      <c r="C114">
        <v>6</v>
      </c>
      <c r="D114">
        <v>3.72</v>
      </c>
      <c r="E114">
        <v>23</v>
      </c>
      <c r="F114">
        <v>23</v>
      </c>
      <c r="G114">
        <v>133</v>
      </c>
      <c r="H114">
        <v>125</v>
      </c>
      <c r="I114">
        <v>55</v>
      </c>
      <c r="J114">
        <v>13</v>
      </c>
      <c r="K114">
        <v>118</v>
      </c>
      <c r="L114">
        <v>44</v>
      </c>
      <c r="M114">
        <v>1.27</v>
      </c>
      <c r="N114">
        <v>7.98</v>
      </c>
      <c r="O114">
        <v>2.98</v>
      </c>
      <c r="P114">
        <v>3.59</v>
      </c>
      <c r="Q114">
        <v>2.5</v>
      </c>
      <c r="R114">
        <v>4538</v>
      </c>
    </row>
    <row r="115" spans="1:18" x14ac:dyDescent="0.25">
      <c r="A115" t="s">
        <v>1405</v>
      </c>
      <c r="B115">
        <v>4</v>
      </c>
      <c r="C115">
        <v>2</v>
      </c>
      <c r="D115">
        <v>3.36</v>
      </c>
      <c r="E115">
        <v>0</v>
      </c>
      <c r="F115">
        <v>67</v>
      </c>
      <c r="G115">
        <v>64.3</v>
      </c>
      <c r="H115">
        <v>46</v>
      </c>
      <c r="I115">
        <v>24</v>
      </c>
      <c r="J115">
        <v>5</v>
      </c>
      <c r="K115">
        <v>91</v>
      </c>
      <c r="L115">
        <v>46</v>
      </c>
      <c r="M115">
        <v>1.43</v>
      </c>
      <c r="N115">
        <v>12.74</v>
      </c>
      <c r="O115">
        <v>6.44</v>
      </c>
      <c r="P115">
        <v>3.59</v>
      </c>
      <c r="Q115">
        <v>0.5</v>
      </c>
      <c r="R115">
        <v>2790</v>
      </c>
    </row>
    <row r="116" spans="1:18" x14ac:dyDescent="0.25">
      <c r="A116" t="s">
        <v>2602</v>
      </c>
      <c r="B116">
        <v>2</v>
      </c>
      <c r="C116">
        <v>2</v>
      </c>
      <c r="D116">
        <v>3.44</v>
      </c>
      <c r="E116">
        <v>0</v>
      </c>
      <c r="F116">
        <v>58</v>
      </c>
      <c r="G116">
        <v>55</v>
      </c>
      <c r="H116">
        <v>50</v>
      </c>
      <c r="I116">
        <v>21</v>
      </c>
      <c r="J116">
        <v>4</v>
      </c>
      <c r="K116">
        <v>48</v>
      </c>
      <c r="L116">
        <v>22</v>
      </c>
      <c r="M116">
        <v>1.31</v>
      </c>
      <c r="N116">
        <v>7.85</v>
      </c>
      <c r="O116">
        <v>3.6</v>
      </c>
      <c r="P116">
        <v>3.59</v>
      </c>
      <c r="Q116">
        <v>0.5</v>
      </c>
      <c r="R116">
        <v>583</v>
      </c>
    </row>
    <row r="117" spans="1:18" x14ac:dyDescent="0.25">
      <c r="A117" t="s">
        <v>2601</v>
      </c>
      <c r="B117">
        <v>4</v>
      </c>
      <c r="C117">
        <v>4</v>
      </c>
      <c r="D117">
        <v>3.91</v>
      </c>
      <c r="E117">
        <v>0</v>
      </c>
      <c r="F117">
        <v>66</v>
      </c>
      <c r="G117">
        <v>66.7</v>
      </c>
      <c r="H117">
        <v>69</v>
      </c>
      <c r="I117">
        <v>29</v>
      </c>
      <c r="J117">
        <v>4</v>
      </c>
      <c r="K117">
        <v>46</v>
      </c>
      <c r="L117">
        <v>23</v>
      </c>
      <c r="M117">
        <v>1.38</v>
      </c>
      <c r="N117">
        <v>6.21</v>
      </c>
      <c r="O117">
        <v>3.1</v>
      </c>
      <c r="P117">
        <v>3.6</v>
      </c>
      <c r="Q117">
        <v>0.5</v>
      </c>
      <c r="R117">
        <v>7474</v>
      </c>
    </row>
    <row r="118" spans="1:18" x14ac:dyDescent="0.25">
      <c r="A118" t="s">
        <v>2600</v>
      </c>
      <c r="B118">
        <v>6</v>
      </c>
      <c r="C118">
        <v>5</v>
      </c>
      <c r="D118">
        <v>3.59</v>
      </c>
      <c r="E118">
        <v>15</v>
      </c>
      <c r="F118">
        <v>16</v>
      </c>
      <c r="G118">
        <v>87.7</v>
      </c>
      <c r="H118">
        <v>85</v>
      </c>
      <c r="I118">
        <v>35</v>
      </c>
      <c r="J118">
        <v>9</v>
      </c>
      <c r="K118">
        <v>71</v>
      </c>
      <c r="L118">
        <v>21</v>
      </c>
      <c r="M118">
        <v>1.21</v>
      </c>
      <c r="N118">
        <v>7.29</v>
      </c>
      <c r="O118">
        <v>2.16</v>
      </c>
      <c r="P118">
        <v>3.6</v>
      </c>
      <c r="Q118">
        <v>1.5</v>
      </c>
      <c r="R118">
        <v>6109</v>
      </c>
    </row>
    <row r="119" spans="1:18" x14ac:dyDescent="0.25">
      <c r="A119" t="s">
        <v>1497</v>
      </c>
      <c r="B119">
        <v>10</v>
      </c>
      <c r="C119">
        <v>7</v>
      </c>
      <c r="D119">
        <v>3.63</v>
      </c>
      <c r="E119">
        <v>27</v>
      </c>
      <c r="F119">
        <v>27</v>
      </c>
      <c r="G119">
        <v>168.7</v>
      </c>
      <c r="H119">
        <v>167</v>
      </c>
      <c r="I119">
        <v>68</v>
      </c>
      <c r="J119">
        <v>16</v>
      </c>
      <c r="K119">
        <v>114</v>
      </c>
      <c r="L119">
        <v>36</v>
      </c>
      <c r="M119">
        <v>1.2</v>
      </c>
      <c r="N119">
        <v>6.08</v>
      </c>
      <c r="O119">
        <v>1.92</v>
      </c>
      <c r="P119">
        <v>3.6</v>
      </c>
      <c r="Q119">
        <v>3.1</v>
      </c>
      <c r="R119">
        <v>739</v>
      </c>
    </row>
    <row r="120" spans="1:18" x14ac:dyDescent="0.25">
      <c r="A120" t="s">
        <v>2599</v>
      </c>
      <c r="B120">
        <v>1</v>
      </c>
      <c r="C120">
        <v>1</v>
      </c>
      <c r="D120">
        <v>3.38</v>
      </c>
      <c r="E120">
        <v>0</v>
      </c>
      <c r="F120">
        <v>52</v>
      </c>
      <c r="G120">
        <v>40</v>
      </c>
      <c r="H120">
        <v>34</v>
      </c>
      <c r="I120">
        <v>15</v>
      </c>
      <c r="J120">
        <v>4</v>
      </c>
      <c r="K120">
        <v>40</v>
      </c>
      <c r="L120">
        <v>16</v>
      </c>
      <c r="M120">
        <v>1.25</v>
      </c>
      <c r="N120">
        <v>9</v>
      </c>
      <c r="O120">
        <v>3.6</v>
      </c>
      <c r="P120">
        <v>3.61</v>
      </c>
      <c r="Q120">
        <v>0.3</v>
      </c>
      <c r="R120">
        <v>7489</v>
      </c>
    </row>
    <row r="121" spans="1:18" x14ac:dyDescent="0.25">
      <c r="A121" t="s">
        <v>1436</v>
      </c>
      <c r="B121">
        <v>4</v>
      </c>
      <c r="C121">
        <v>2</v>
      </c>
      <c r="D121">
        <v>3</v>
      </c>
      <c r="E121">
        <v>0</v>
      </c>
      <c r="F121">
        <v>66</v>
      </c>
      <c r="G121">
        <v>66</v>
      </c>
      <c r="H121">
        <v>48</v>
      </c>
      <c r="I121">
        <v>22</v>
      </c>
      <c r="J121">
        <v>7</v>
      </c>
      <c r="K121">
        <v>85</v>
      </c>
      <c r="L121">
        <v>32</v>
      </c>
      <c r="M121">
        <v>1.21</v>
      </c>
      <c r="N121">
        <v>11.59</v>
      </c>
      <c r="O121">
        <v>4.3600000000000003</v>
      </c>
      <c r="P121">
        <v>3.61</v>
      </c>
      <c r="Q121">
        <v>0.5</v>
      </c>
      <c r="R121">
        <v>5178</v>
      </c>
    </row>
    <row r="122" spans="1:18" x14ac:dyDescent="0.25">
      <c r="A122" t="s">
        <v>2598</v>
      </c>
      <c r="B122">
        <v>3</v>
      </c>
      <c r="C122">
        <v>3</v>
      </c>
      <c r="D122">
        <v>3.77</v>
      </c>
      <c r="E122">
        <v>0</v>
      </c>
      <c r="F122">
        <v>48</v>
      </c>
      <c r="G122">
        <v>57.3</v>
      </c>
      <c r="H122">
        <v>51</v>
      </c>
      <c r="I122">
        <v>24</v>
      </c>
      <c r="J122">
        <v>4</v>
      </c>
      <c r="K122">
        <v>59</v>
      </c>
      <c r="L122">
        <v>30</v>
      </c>
      <c r="M122">
        <v>1.41</v>
      </c>
      <c r="N122">
        <v>9.27</v>
      </c>
      <c r="O122">
        <v>4.71</v>
      </c>
      <c r="P122">
        <v>3.61</v>
      </c>
      <c r="Q122">
        <v>0.5</v>
      </c>
      <c r="R122">
        <v>5841</v>
      </c>
    </row>
    <row r="123" spans="1:18" x14ac:dyDescent="0.25">
      <c r="A123" t="s">
        <v>2597</v>
      </c>
      <c r="B123">
        <v>2</v>
      </c>
      <c r="C123">
        <v>2</v>
      </c>
      <c r="D123">
        <v>3.89</v>
      </c>
      <c r="E123">
        <v>0</v>
      </c>
      <c r="F123">
        <v>30</v>
      </c>
      <c r="G123">
        <v>34.700000000000003</v>
      </c>
      <c r="H123">
        <v>30</v>
      </c>
      <c r="I123">
        <v>15</v>
      </c>
      <c r="J123">
        <v>3</v>
      </c>
      <c r="K123">
        <v>41</v>
      </c>
      <c r="L123">
        <v>19</v>
      </c>
      <c r="M123">
        <v>1.41</v>
      </c>
      <c r="N123">
        <v>10.63</v>
      </c>
      <c r="O123">
        <v>4.93</v>
      </c>
      <c r="P123">
        <v>3.61</v>
      </c>
      <c r="Q123">
        <v>0.3</v>
      </c>
      <c r="R123">
        <v>6324</v>
      </c>
    </row>
    <row r="124" spans="1:18" x14ac:dyDescent="0.25">
      <c r="A124" t="s">
        <v>1426</v>
      </c>
      <c r="B124">
        <v>3</v>
      </c>
      <c r="C124">
        <v>3</v>
      </c>
      <c r="D124">
        <v>3.8</v>
      </c>
      <c r="E124">
        <v>0</v>
      </c>
      <c r="F124">
        <v>69</v>
      </c>
      <c r="G124">
        <v>64</v>
      </c>
      <c r="H124">
        <v>59</v>
      </c>
      <c r="I124">
        <v>27</v>
      </c>
      <c r="J124">
        <v>7</v>
      </c>
      <c r="K124">
        <v>66</v>
      </c>
      <c r="L124">
        <v>25</v>
      </c>
      <c r="M124">
        <v>1.31</v>
      </c>
      <c r="N124">
        <v>9.2799999999999994</v>
      </c>
      <c r="O124">
        <v>3.52</v>
      </c>
      <c r="P124">
        <v>3.61</v>
      </c>
      <c r="Q124">
        <v>0.5</v>
      </c>
      <c r="R124">
        <v>10149</v>
      </c>
    </row>
    <row r="125" spans="1:18" x14ac:dyDescent="0.25">
      <c r="A125" t="s">
        <v>2596</v>
      </c>
      <c r="B125">
        <v>5</v>
      </c>
      <c r="C125">
        <v>4</v>
      </c>
      <c r="D125">
        <v>3.61</v>
      </c>
      <c r="E125">
        <v>0</v>
      </c>
      <c r="F125">
        <v>74</v>
      </c>
      <c r="G125">
        <v>72.3</v>
      </c>
      <c r="H125">
        <v>64</v>
      </c>
      <c r="I125">
        <v>29</v>
      </c>
      <c r="J125">
        <v>8</v>
      </c>
      <c r="K125">
        <v>76</v>
      </c>
      <c r="L125">
        <v>26</v>
      </c>
      <c r="M125">
        <v>1.24</v>
      </c>
      <c r="N125">
        <v>9.4600000000000009</v>
      </c>
      <c r="O125">
        <v>3.24</v>
      </c>
      <c r="P125">
        <v>3.61</v>
      </c>
      <c r="Q125">
        <v>0.6</v>
      </c>
      <c r="R125">
        <v>6627</v>
      </c>
    </row>
    <row r="126" spans="1:18" x14ac:dyDescent="0.25">
      <c r="A126" t="s">
        <v>1381</v>
      </c>
      <c r="B126">
        <v>4</v>
      </c>
      <c r="C126">
        <v>2</v>
      </c>
      <c r="D126">
        <v>3.32</v>
      </c>
      <c r="E126">
        <v>0</v>
      </c>
      <c r="F126">
        <v>63</v>
      </c>
      <c r="G126">
        <v>65</v>
      </c>
      <c r="H126">
        <v>53</v>
      </c>
      <c r="I126">
        <v>24</v>
      </c>
      <c r="J126">
        <v>7</v>
      </c>
      <c r="K126">
        <v>73</v>
      </c>
      <c r="L126">
        <v>29</v>
      </c>
      <c r="M126">
        <v>1.26</v>
      </c>
      <c r="N126">
        <v>10.11</v>
      </c>
      <c r="O126">
        <v>4.0199999999999996</v>
      </c>
      <c r="P126">
        <v>3.61</v>
      </c>
      <c r="Q126">
        <v>0.5</v>
      </c>
      <c r="R126">
        <v>9037</v>
      </c>
    </row>
    <row r="127" spans="1:18" x14ac:dyDescent="0.25">
      <c r="A127" t="s">
        <v>1415</v>
      </c>
      <c r="B127">
        <v>12</v>
      </c>
      <c r="C127">
        <v>9</v>
      </c>
      <c r="D127">
        <v>3.95</v>
      </c>
      <c r="E127">
        <v>27</v>
      </c>
      <c r="F127">
        <v>27</v>
      </c>
      <c r="G127">
        <v>171</v>
      </c>
      <c r="H127">
        <v>178</v>
      </c>
      <c r="I127">
        <v>75</v>
      </c>
      <c r="J127">
        <v>16</v>
      </c>
      <c r="K127">
        <v>117</v>
      </c>
      <c r="L127">
        <v>34</v>
      </c>
      <c r="M127">
        <v>1.24</v>
      </c>
      <c r="N127">
        <v>6.16</v>
      </c>
      <c r="O127">
        <v>1.79</v>
      </c>
      <c r="P127">
        <v>3.61</v>
      </c>
      <c r="Q127">
        <v>3.1</v>
      </c>
      <c r="R127">
        <v>9425</v>
      </c>
    </row>
    <row r="128" spans="1:18" x14ac:dyDescent="0.25">
      <c r="A128" t="s">
        <v>2595</v>
      </c>
      <c r="B128">
        <v>4</v>
      </c>
      <c r="C128">
        <v>2</v>
      </c>
      <c r="D128">
        <v>3.24</v>
      </c>
      <c r="E128">
        <v>0</v>
      </c>
      <c r="F128">
        <v>57</v>
      </c>
      <c r="G128">
        <v>83.3</v>
      </c>
      <c r="H128">
        <v>70</v>
      </c>
      <c r="I128">
        <v>30</v>
      </c>
      <c r="J128">
        <v>8</v>
      </c>
      <c r="K128">
        <v>83</v>
      </c>
      <c r="L128">
        <v>35</v>
      </c>
      <c r="M128">
        <v>1.26</v>
      </c>
      <c r="N128">
        <v>8.9700000000000006</v>
      </c>
      <c r="O128">
        <v>3.78</v>
      </c>
      <c r="P128">
        <v>3.62</v>
      </c>
      <c r="Q128">
        <v>0.7</v>
      </c>
      <c r="R128">
        <v>7274</v>
      </c>
    </row>
    <row r="129" spans="1:18" x14ac:dyDescent="0.25">
      <c r="A129" t="s">
        <v>1408</v>
      </c>
      <c r="B129">
        <v>14</v>
      </c>
      <c r="C129">
        <v>8</v>
      </c>
      <c r="D129">
        <v>3.32</v>
      </c>
      <c r="E129">
        <v>31</v>
      </c>
      <c r="F129">
        <v>31</v>
      </c>
      <c r="G129">
        <v>192.7</v>
      </c>
      <c r="H129">
        <v>182</v>
      </c>
      <c r="I129">
        <v>71</v>
      </c>
      <c r="J129">
        <v>17</v>
      </c>
      <c r="K129">
        <v>146</v>
      </c>
      <c r="L129">
        <v>51</v>
      </c>
      <c r="M129">
        <v>1.21</v>
      </c>
      <c r="N129">
        <v>6.82</v>
      </c>
      <c r="O129">
        <v>2.38</v>
      </c>
      <c r="P129">
        <v>3.63</v>
      </c>
      <c r="Q129">
        <v>3.5</v>
      </c>
      <c r="R129">
        <v>6893</v>
      </c>
    </row>
    <row r="130" spans="1:18" x14ac:dyDescent="0.25">
      <c r="A130" t="s">
        <v>1446</v>
      </c>
      <c r="B130">
        <v>2</v>
      </c>
      <c r="C130">
        <v>1</v>
      </c>
      <c r="D130">
        <v>3.86</v>
      </c>
      <c r="E130">
        <v>0</v>
      </c>
      <c r="F130">
        <v>37</v>
      </c>
      <c r="G130">
        <v>35</v>
      </c>
      <c r="H130">
        <v>34</v>
      </c>
      <c r="I130">
        <v>15</v>
      </c>
      <c r="J130">
        <v>4</v>
      </c>
      <c r="K130">
        <v>32</v>
      </c>
      <c r="L130">
        <v>11</v>
      </c>
      <c r="M130">
        <v>1.29</v>
      </c>
      <c r="N130">
        <v>8.23</v>
      </c>
      <c r="O130">
        <v>2.83</v>
      </c>
      <c r="P130">
        <v>3.63</v>
      </c>
      <c r="Q130">
        <v>0.3</v>
      </c>
      <c r="R130">
        <v>1368</v>
      </c>
    </row>
    <row r="131" spans="1:18" x14ac:dyDescent="0.25">
      <c r="A131" t="s">
        <v>1472</v>
      </c>
      <c r="B131">
        <v>4</v>
      </c>
      <c r="C131">
        <v>4</v>
      </c>
      <c r="D131">
        <v>3.82</v>
      </c>
      <c r="E131">
        <v>0</v>
      </c>
      <c r="F131">
        <v>72</v>
      </c>
      <c r="G131">
        <v>68.3</v>
      </c>
      <c r="H131">
        <v>67</v>
      </c>
      <c r="I131">
        <v>29</v>
      </c>
      <c r="J131">
        <v>6</v>
      </c>
      <c r="K131">
        <v>56</v>
      </c>
      <c r="L131">
        <v>24</v>
      </c>
      <c r="M131">
        <v>1.33</v>
      </c>
      <c r="N131">
        <v>7.38</v>
      </c>
      <c r="O131">
        <v>3.16</v>
      </c>
      <c r="P131">
        <v>3.63</v>
      </c>
      <c r="Q131">
        <v>0.5</v>
      </c>
      <c r="R131">
        <v>4089</v>
      </c>
    </row>
    <row r="132" spans="1:18" x14ac:dyDescent="0.25">
      <c r="A132" t="s">
        <v>1391</v>
      </c>
      <c r="B132">
        <v>3</v>
      </c>
      <c r="C132">
        <v>2</v>
      </c>
      <c r="D132">
        <v>3.65</v>
      </c>
      <c r="E132">
        <v>0</v>
      </c>
      <c r="F132">
        <v>52</v>
      </c>
      <c r="G132">
        <v>49.3</v>
      </c>
      <c r="H132">
        <v>45</v>
      </c>
      <c r="I132">
        <v>20</v>
      </c>
      <c r="J132">
        <v>7</v>
      </c>
      <c r="K132">
        <v>53</v>
      </c>
      <c r="L132">
        <v>13</v>
      </c>
      <c r="M132">
        <v>1.18</v>
      </c>
      <c r="N132">
        <v>9.68</v>
      </c>
      <c r="O132">
        <v>2.37</v>
      </c>
      <c r="P132">
        <v>3.64</v>
      </c>
      <c r="Q132">
        <v>0.4</v>
      </c>
      <c r="R132">
        <v>1122</v>
      </c>
    </row>
    <row r="133" spans="1:18" x14ac:dyDescent="0.25">
      <c r="A133" t="s">
        <v>1481</v>
      </c>
      <c r="B133">
        <v>8</v>
      </c>
      <c r="C133">
        <v>7</v>
      </c>
      <c r="D133">
        <v>4.1100000000000003</v>
      </c>
      <c r="E133">
        <v>19</v>
      </c>
      <c r="F133">
        <v>19</v>
      </c>
      <c r="G133">
        <v>118.3</v>
      </c>
      <c r="H133">
        <v>123</v>
      </c>
      <c r="I133">
        <v>54</v>
      </c>
      <c r="J133">
        <v>13</v>
      </c>
      <c r="K133">
        <v>95</v>
      </c>
      <c r="L133">
        <v>28</v>
      </c>
      <c r="M133">
        <v>1.28</v>
      </c>
      <c r="N133">
        <v>7.23</v>
      </c>
      <c r="O133">
        <v>2.13</v>
      </c>
      <c r="P133">
        <v>3.64</v>
      </c>
      <c r="Q133">
        <v>2.1</v>
      </c>
      <c r="R133">
        <v>7146</v>
      </c>
    </row>
    <row r="134" spans="1:18" x14ac:dyDescent="0.25">
      <c r="A134" t="s">
        <v>1486</v>
      </c>
      <c r="B134">
        <v>12</v>
      </c>
      <c r="C134">
        <v>9</v>
      </c>
      <c r="D134">
        <v>3.49</v>
      </c>
      <c r="E134">
        <v>31</v>
      </c>
      <c r="F134">
        <v>31</v>
      </c>
      <c r="G134">
        <v>193.3</v>
      </c>
      <c r="H134">
        <v>172</v>
      </c>
      <c r="I134">
        <v>75</v>
      </c>
      <c r="J134">
        <v>15</v>
      </c>
      <c r="K134">
        <v>169</v>
      </c>
      <c r="L134">
        <v>79</v>
      </c>
      <c r="M134">
        <v>1.3</v>
      </c>
      <c r="N134">
        <v>7.87</v>
      </c>
      <c r="O134">
        <v>3.68</v>
      </c>
      <c r="P134">
        <v>3.64</v>
      </c>
      <c r="Q134">
        <v>3.4</v>
      </c>
      <c r="R134">
        <v>3580</v>
      </c>
    </row>
    <row r="135" spans="1:18" x14ac:dyDescent="0.25">
      <c r="A135" t="s">
        <v>2594</v>
      </c>
      <c r="B135">
        <v>5</v>
      </c>
      <c r="C135">
        <v>5</v>
      </c>
      <c r="D135">
        <v>3.84</v>
      </c>
      <c r="E135">
        <v>0</v>
      </c>
      <c r="F135">
        <v>68</v>
      </c>
      <c r="G135">
        <v>70.3</v>
      </c>
      <c r="H135">
        <v>69</v>
      </c>
      <c r="I135">
        <v>30</v>
      </c>
      <c r="J135">
        <v>6</v>
      </c>
      <c r="K135">
        <v>52</v>
      </c>
      <c r="L135">
        <v>20</v>
      </c>
      <c r="M135">
        <v>1.27</v>
      </c>
      <c r="N135">
        <v>6.66</v>
      </c>
      <c r="O135">
        <v>2.56</v>
      </c>
      <c r="P135">
        <v>3.64</v>
      </c>
      <c r="Q135">
        <v>0.5</v>
      </c>
      <c r="R135">
        <v>4422</v>
      </c>
    </row>
    <row r="136" spans="1:18" x14ac:dyDescent="0.25">
      <c r="A136" t="s">
        <v>1457</v>
      </c>
      <c r="B136">
        <v>11</v>
      </c>
      <c r="C136">
        <v>10</v>
      </c>
      <c r="D136">
        <v>3.91</v>
      </c>
      <c r="E136">
        <v>29</v>
      </c>
      <c r="F136">
        <v>29</v>
      </c>
      <c r="G136">
        <v>177.3</v>
      </c>
      <c r="H136">
        <v>177</v>
      </c>
      <c r="I136">
        <v>77</v>
      </c>
      <c r="J136">
        <v>19</v>
      </c>
      <c r="K136">
        <v>150</v>
      </c>
      <c r="L136">
        <v>49</v>
      </c>
      <c r="M136">
        <v>1.27</v>
      </c>
      <c r="N136">
        <v>7.61</v>
      </c>
      <c r="O136">
        <v>2.4900000000000002</v>
      </c>
      <c r="P136">
        <v>3.64</v>
      </c>
      <c r="Q136">
        <v>3.1</v>
      </c>
      <c r="R136">
        <v>4424</v>
      </c>
    </row>
    <row r="137" spans="1:18" x14ac:dyDescent="0.25">
      <c r="A137" t="s">
        <v>1419</v>
      </c>
      <c r="B137">
        <v>3</v>
      </c>
      <c r="C137">
        <v>2</v>
      </c>
      <c r="D137">
        <v>3.45</v>
      </c>
      <c r="E137">
        <v>0</v>
      </c>
      <c r="F137">
        <v>49</v>
      </c>
      <c r="G137">
        <v>60</v>
      </c>
      <c r="H137">
        <v>51</v>
      </c>
      <c r="I137">
        <v>23</v>
      </c>
      <c r="J137">
        <v>7</v>
      </c>
      <c r="K137">
        <v>63</v>
      </c>
      <c r="L137">
        <v>22</v>
      </c>
      <c r="M137">
        <v>1.22</v>
      </c>
      <c r="N137">
        <v>9.4499999999999993</v>
      </c>
      <c r="O137">
        <v>3.3</v>
      </c>
      <c r="P137">
        <v>3.65</v>
      </c>
      <c r="Q137">
        <v>0.5</v>
      </c>
      <c r="R137">
        <v>4664</v>
      </c>
    </row>
    <row r="138" spans="1:18" x14ac:dyDescent="0.25">
      <c r="A138" t="s">
        <v>1458</v>
      </c>
      <c r="B138">
        <v>8</v>
      </c>
      <c r="C138">
        <v>6</v>
      </c>
      <c r="D138">
        <v>4.09</v>
      </c>
      <c r="E138">
        <v>21</v>
      </c>
      <c r="F138">
        <v>21</v>
      </c>
      <c r="G138">
        <v>121</v>
      </c>
      <c r="H138">
        <v>118</v>
      </c>
      <c r="I138">
        <v>55</v>
      </c>
      <c r="J138">
        <v>15</v>
      </c>
      <c r="K138">
        <v>114</v>
      </c>
      <c r="L138">
        <v>34</v>
      </c>
      <c r="M138">
        <v>1.26</v>
      </c>
      <c r="N138">
        <v>8.48</v>
      </c>
      <c r="O138">
        <v>2.5299999999999998</v>
      </c>
      <c r="P138">
        <v>3.65</v>
      </c>
      <c r="Q138">
        <v>2.1</v>
      </c>
      <c r="R138">
        <v>1118</v>
      </c>
    </row>
    <row r="139" spans="1:18" x14ac:dyDescent="0.25">
      <c r="A139" t="s">
        <v>1473</v>
      </c>
      <c r="B139">
        <v>13</v>
      </c>
      <c r="C139">
        <v>10</v>
      </c>
      <c r="D139">
        <v>3.9</v>
      </c>
      <c r="E139">
        <v>29</v>
      </c>
      <c r="F139">
        <v>31</v>
      </c>
      <c r="G139">
        <v>180</v>
      </c>
      <c r="H139">
        <v>184</v>
      </c>
      <c r="I139">
        <v>78</v>
      </c>
      <c r="J139">
        <v>17</v>
      </c>
      <c r="K139">
        <v>131</v>
      </c>
      <c r="L139">
        <v>47</v>
      </c>
      <c r="M139">
        <v>1.28</v>
      </c>
      <c r="N139">
        <v>6.55</v>
      </c>
      <c r="O139">
        <v>2.35</v>
      </c>
      <c r="P139">
        <v>3.65</v>
      </c>
      <c r="Q139">
        <v>3.1</v>
      </c>
      <c r="R139">
        <v>8779</v>
      </c>
    </row>
    <row r="140" spans="1:18" x14ac:dyDescent="0.25">
      <c r="A140" t="s">
        <v>2593</v>
      </c>
      <c r="B140">
        <v>3</v>
      </c>
      <c r="C140">
        <v>2</v>
      </c>
      <c r="D140">
        <v>4.3</v>
      </c>
      <c r="E140">
        <v>0</v>
      </c>
      <c r="F140">
        <v>72</v>
      </c>
      <c r="G140">
        <v>75.3</v>
      </c>
      <c r="H140">
        <v>81</v>
      </c>
      <c r="I140">
        <v>36</v>
      </c>
      <c r="J140">
        <v>7</v>
      </c>
      <c r="K140">
        <v>52</v>
      </c>
      <c r="L140">
        <v>18</v>
      </c>
      <c r="M140">
        <v>1.31</v>
      </c>
      <c r="N140">
        <v>6.22</v>
      </c>
      <c r="O140">
        <v>2.15</v>
      </c>
      <c r="P140">
        <v>3.65</v>
      </c>
      <c r="Q140">
        <v>0.6</v>
      </c>
      <c r="R140">
        <v>10343</v>
      </c>
    </row>
    <row r="141" spans="1:18" x14ac:dyDescent="0.25">
      <c r="A141" t="s">
        <v>2592</v>
      </c>
      <c r="B141">
        <v>4</v>
      </c>
      <c r="C141">
        <v>4</v>
      </c>
      <c r="D141">
        <v>4.12</v>
      </c>
      <c r="E141">
        <v>0</v>
      </c>
      <c r="F141">
        <v>48</v>
      </c>
      <c r="G141">
        <v>59</v>
      </c>
      <c r="H141">
        <v>65</v>
      </c>
      <c r="I141">
        <v>27</v>
      </c>
      <c r="J141">
        <v>5</v>
      </c>
      <c r="K141">
        <v>38</v>
      </c>
      <c r="L141">
        <v>12</v>
      </c>
      <c r="M141">
        <v>1.31</v>
      </c>
      <c r="N141">
        <v>5.8</v>
      </c>
      <c r="O141">
        <v>1.83</v>
      </c>
      <c r="P141">
        <v>3.66</v>
      </c>
      <c r="Q141">
        <v>0.4</v>
      </c>
      <c r="R141">
        <v>7385</v>
      </c>
    </row>
    <row r="142" spans="1:18" x14ac:dyDescent="0.25">
      <c r="A142" t="s">
        <v>1487</v>
      </c>
      <c r="B142">
        <v>11</v>
      </c>
      <c r="C142">
        <v>10</v>
      </c>
      <c r="D142">
        <v>3.9</v>
      </c>
      <c r="E142">
        <v>30</v>
      </c>
      <c r="F142">
        <v>30</v>
      </c>
      <c r="G142">
        <v>186.7</v>
      </c>
      <c r="H142">
        <v>183</v>
      </c>
      <c r="I142">
        <v>81</v>
      </c>
      <c r="J142">
        <v>19</v>
      </c>
      <c r="K142">
        <v>159</v>
      </c>
      <c r="L142">
        <v>60</v>
      </c>
      <c r="M142">
        <v>1.3</v>
      </c>
      <c r="N142">
        <v>7.66</v>
      </c>
      <c r="O142">
        <v>2.89</v>
      </c>
      <c r="P142">
        <v>3.66</v>
      </c>
      <c r="Q142">
        <v>3.3</v>
      </c>
      <c r="R142">
        <v>1841</v>
      </c>
    </row>
    <row r="143" spans="1:18" x14ac:dyDescent="0.25">
      <c r="A143" t="s">
        <v>1475</v>
      </c>
      <c r="B143">
        <v>9</v>
      </c>
      <c r="C143">
        <v>8</v>
      </c>
      <c r="D143">
        <v>3.68</v>
      </c>
      <c r="E143">
        <v>25</v>
      </c>
      <c r="F143">
        <v>25</v>
      </c>
      <c r="G143">
        <v>151.69999999999999</v>
      </c>
      <c r="H143">
        <v>140</v>
      </c>
      <c r="I143">
        <v>62</v>
      </c>
      <c r="J143">
        <v>17</v>
      </c>
      <c r="K143">
        <v>140</v>
      </c>
      <c r="L143">
        <v>48</v>
      </c>
      <c r="M143">
        <v>1.24</v>
      </c>
      <c r="N143">
        <v>8.31</v>
      </c>
      <c r="O143">
        <v>2.85</v>
      </c>
      <c r="P143">
        <v>3.67</v>
      </c>
      <c r="Q143">
        <v>2.6</v>
      </c>
      <c r="R143">
        <v>3340</v>
      </c>
    </row>
    <row r="144" spans="1:18" x14ac:dyDescent="0.25">
      <c r="A144" t="s">
        <v>1462</v>
      </c>
      <c r="B144">
        <v>5</v>
      </c>
      <c r="C144">
        <v>4</v>
      </c>
      <c r="D144">
        <v>4.25</v>
      </c>
      <c r="E144">
        <v>0</v>
      </c>
      <c r="F144">
        <v>68</v>
      </c>
      <c r="G144">
        <v>59.3</v>
      </c>
      <c r="H144">
        <v>63</v>
      </c>
      <c r="I144">
        <v>28</v>
      </c>
      <c r="J144">
        <v>5</v>
      </c>
      <c r="K144">
        <v>51</v>
      </c>
      <c r="L144">
        <v>22</v>
      </c>
      <c r="M144">
        <v>1.43</v>
      </c>
      <c r="N144">
        <v>7.74</v>
      </c>
      <c r="O144">
        <v>3.34</v>
      </c>
      <c r="P144">
        <v>3.67</v>
      </c>
      <c r="Q144">
        <v>0.4</v>
      </c>
      <c r="R144">
        <v>5535</v>
      </c>
    </row>
    <row r="145" spans="1:18" x14ac:dyDescent="0.25">
      <c r="A145" t="s">
        <v>1454</v>
      </c>
      <c r="B145">
        <v>12</v>
      </c>
      <c r="C145">
        <v>10</v>
      </c>
      <c r="D145">
        <v>3.9</v>
      </c>
      <c r="E145">
        <v>29</v>
      </c>
      <c r="F145">
        <v>30</v>
      </c>
      <c r="G145">
        <v>186.7</v>
      </c>
      <c r="H145">
        <v>187</v>
      </c>
      <c r="I145">
        <v>81</v>
      </c>
      <c r="J145">
        <v>23</v>
      </c>
      <c r="K145">
        <v>151</v>
      </c>
      <c r="L145">
        <v>37</v>
      </c>
      <c r="M145">
        <v>1.2</v>
      </c>
      <c r="N145">
        <v>7.28</v>
      </c>
      <c r="O145">
        <v>1.78</v>
      </c>
      <c r="P145">
        <v>3.67</v>
      </c>
      <c r="Q145">
        <v>3.2</v>
      </c>
      <c r="R145">
        <v>1757</v>
      </c>
    </row>
    <row r="146" spans="1:18" x14ac:dyDescent="0.25">
      <c r="A146" t="s">
        <v>2591</v>
      </c>
      <c r="B146">
        <v>3</v>
      </c>
      <c r="C146">
        <v>2</v>
      </c>
      <c r="D146">
        <v>3.47</v>
      </c>
      <c r="E146">
        <v>0</v>
      </c>
      <c r="F146">
        <v>66</v>
      </c>
      <c r="G146">
        <v>70</v>
      </c>
      <c r="H146">
        <v>65</v>
      </c>
      <c r="I146">
        <v>27</v>
      </c>
      <c r="J146">
        <v>6</v>
      </c>
      <c r="K146">
        <v>57</v>
      </c>
      <c r="L146">
        <v>23</v>
      </c>
      <c r="M146">
        <v>1.26</v>
      </c>
      <c r="N146">
        <v>7.33</v>
      </c>
      <c r="O146">
        <v>2.96</v>
      </c>
      <c r="P146">
        <v>3.67</v>
      </c>
      <c r="Q146">
        <v>0.5</v>
      </c>
      <c r="R146">
        <v>3344</v>
      </c>
    </row>
    <row r="147" spans="1:18" x14ac:dyDescent="0.25">
      <c r="A147" t="s">
        <v>2590</v>
      </c>
      <c r="B147">
        <v>3</v>
      </c>
      <c r="C147">
        <v>3</v>
      </c>
      <c r="D147">
        <v>3.81</v>
      </c>
      <c r="E147">
        <v>0</v>
      </c>
      <c r="F147">
        <v>61</v>
      </c>
      <c r="G147">
        <v>63.7</v>
      </c>
      <c r="H147">
        <v>63</v>
      </c>
      <c r="I147">
        <v>27</v>
      </c>
      <c r="J147">
        <v>6</v>
      </c>
      <c r="K147">
        <v>50</v>
      </c>
      <c r="L147">
        <v>19</v>
      </c>
      <c r="M147">
        <v>1.29</v>
      </c>
      <c r="N147">
        <v>7.06</v>
      </c>
      <c r="O147">
        <v>2.68</v>
      </c>
      <c r="P147">
        <v>3.67</v>
      </c>
      <c r="Q147">
        <v>0.5</v>
      </c>
      <c r="R147">
        <v>5032</v>
      </c>
    </row>
    <row r="148" spans="1:18" x14ac:dyDescent="0.25">
      <c r="A148" t="s">
        <v>2589</v>
      </c>
      <c r="B148">
        <v>2</v>
      </c>
      <c r="C148">
        <v>1</v>
      </c>
      <c r="D148">
        <v>4.25</v>
      </c>
      <c r="E148">
        <v>0</v>
      </c>
      <c r="F148">
        <v>21</v>
      </c>
      <c r="G148">
        <v>23.3</v>
      </c>
      <c r="H148">
        <v>22</v>
      </c>
      <c r="I148">
        <v>11</v>
      </c>
      <c r="J148">
        <v>2</v>
      </c>
      <c r="K148">
        <v>22</v>
      </c>
      <c r="L148">
        <v>11</v>
      </c>
      <c r="M148">
        <v>1.42</v>
      </c>
      <c r="N148">
        <v>8.5</v>
      </c>
      <c r="O148">
        <v>4.25</v>
      </c>
      <c r="P148">
        <v>3.67</v>
      </c>
      <c r="Q148">
        <v>0.2</v>
      </c>
      <c r="R148">
        <v>4699</v>
      </c>
    </row>
    <row r="149" spans="1:18" x14ac:dyDescent="0.25">
      <c r="A149" t="s">
        <v>1365</v>
      </c>
      <c r="B149">
        <v>11</v>
      </c>
      <c r="C149">
        <v>7</v>
      </c>
      <c r="D149">
        <v>3.63</v>
      </c>
      <c r="E149">
        <v>26</v>
      </c>
      <c r="F149">
        <v>26</v>
      </c>
      <c r="G149">
        <v>143.69999999999999</v>
      </c>
      <c r="H149">
        <v>108</v>
      </c>
      <c r="I149">
        <v>58</v>
      </c>
      <c r="J149">
        <v>16</v>
      </c>
      <c r="K149">
        <v>161</v>
      </c>
      <c r="L149">
        <v>65</v>
      </c>
      <c r="M149">
        <v>1.2</v>
      </c>
      <c r="N149">
        <v>10.08</v>
      </c>
      <c r="O149">
        <v>4.07</v>
      </c>
      <c r="P149">
        <v>3.68</v>
      </c>
      <c r="Q149">
        <v>2.5</v>
      </c>
      <c r="R149">
        <v>10233</v>
      </c>
    </row>
    <row r="150" spans="1:18" x14ac:dyDescent="0.25">
      <c r="A150" t="s">
        <v>2588</v>
      </c>
      <c r="B150">
        <v>4</v>
      </c>
      <c r="C150">
        <v>4</v>
      </c>
      <c r="D150">
        <v>4.08</v>
      </c>
      <c r="E150">
        <v>4</v>
      </c>
      <c r="F150">
        <v>39</v>
      </c>
      <c r="G150">
        <v>61.7</v>
      </c>
      <c r="H150">
        <v>61</v>
      </c>
      <c r="I150">
        <v>28</v>
      </c>
      <c r="J150">
        <v>8</v>
      </c>
      <c r="K150">
        <v>59</v>
      </c>
      <c r="L150">
        <v>15</v>
      </c>
      <c r="M150">
        <v>1.23</v>
      </c>
      <c r="N150">
        <v>8.61</v>
      </c>
      <c r="O150">
        <v>2.19</v>
      </c>
      <c r="P150">
        <v>3.68</v>
      </c>
      <c r="Q150">
        <v>0.5</v>
      </c>
      <c r="R150">
        <v>1953</v>
      </c>
    </row>
    <row r="151" spans="1:18" x14ac:dyDescent="0.25">
      <c r="A151" t="s">
        <v>2587</v>
      </c>
      <c r="B151">
        <v>3</v>
      </c>
      <c r="C151">
        <v>2</v>
      </c>
      <c r="D151">
        <v>3.86</v>
      </c>
      <c r="E151">
        <v>0</v>
      </c>
      <c r="F151">
        <v>49</v>
      </c>
      <c r="G151">
        <v>49</v>
      </c>
      <c r="H151">
        <v>47</v>
      </c>
      <c r="I151">
        <v>21</v>
      </c>
      <c r="J151">
        <v>6</v>
      </c>
      <c r="K151">
        <v>47</v>
      </c>
      <c r="L151">
        <v>14</v>
      </c>
      <c r="M151">
        <v>1.24</v>
      </c>
      <c r="N151">
        <v>8.6300000000000008</v>
      </c>
      <c r="O151">
        <v>2.57</v>
      </c>
      <c r="P151">
        <v>3.68</v>
      </c>
      <c r="Q151">
        <v>0.4</v>
      </c>
      <c r="R151">
        <v>6941</v>
      </c>
    </row>
    <row r="152" spans="1:18" x14ac:dyDescent="0.25">
      <c r="A152" t="s">
        <v>2586</v>
      </c>
      <c r="B152">
        <v>4</v>
      </c>
      <c r="C152">
        <v>3</v>
      </c>
      <c r="D152">
        <v>3.62</v>
      </c>
      <c r="E152">
        <v>0</v>
      </c>
      <c r="F152">
        <v>41</v>
      </c>
      <c r="G152">
        <v>47.3</v>
      </c>
      <c r="H152">
        <v>37</v>
      </c>
      <c r="I152">
        <v>19</v>
      </c>
      <c r="J152">
        <v>4</v>
      </c>
      <c r="K152">
        <v>54</v>
      </c>
      <c r="L152">
        <v>27</v>
      </c>
      <c r="M152">
        <v>1.35</v>
      </c>
      <c r="N152">
        <v>10.27</v>
      </c>
      <c r="O152">
        <v>5.14</v>
      </c>
      <c r="P152">
        <v>3.69</v>
      </c>
      <c r="Q152">
        <v>0.3</v>
      </c>
      <c r="R152" t="s">
        <v>2585</v>
      </c>
    </row>
    <row r="153" spans="1:18" x14ac:dyDescent="0.25">
      <c r="A153" t="s">
        <v>1393</v>
      </c>
      <c r="B153">
        <v>4</v>
      </c>
      <c r="C153">
        <v>2</v>
      </c>
      <c r="D153">
        <v>3.55</v>
      </c>
      <c r="E153">
        <v>0</v>
      </c>
      <c r="F153">
        <v>58</v>
      </c>
      <c r="G153">
        <v>53.3</v>
      </c>
      <c r="H153">
        <v>48</v>
      </c>
      <c r="I153">
        <v>21</v>
      </c>
      <c r="J153">
        <v>7</v>
      </c>
      <c r="K153">
        <v>52</v>
      </c>
      <c r="L153">
        <v>13</v>
      </c>
      <c r="M153">
        <v>1.1399999999999999</v>
      </c>
      <c r="N153">
        <v>8.7799999999999994</v>
      </c>
      <c r="O153">
        <v>2.2000000000000002</v>
      </c>
      <c r="P153">
        <v>3.69</v>
      </c>
      <c r="Q153">
        <v>0.4</v>
      </c>
      <c r="R153">
        <v>3321</v>
      </c>
    </row>
    <row r="154" spans="1:18" x14ac:dyDescent="0.25">
      <c r="A154" t="s">
        <v>2584</v>
      </c>
      <c r="B154">
        <v>5</v>
      </c>
      <c r="C154">
        <v>4</v>
      </c>
      <c r="D154">
        <v>3.77</v>
      </c>
      <c r="E154">
        <v>0</v>
      </c>
      <c r="F154">
        <v>72</v>
      </c>
      <c r="G154">
        <v>69.3</v>
      </c>
      <c r="H154">
        <v>57</v>
      </c>
      <c r="I154">
        <v>29</v>
      </c>
      <c r="J154">
        <v>8</v>
      </c>
      <c r="K154">
        <v>89</v>
      </c>
      <c r="L154">
        <v>38</v>
      </c>
      <c r="M154">
        <v>1.37</v>
      </c>
      <c r="N154">
        <v>11.56</v>
      </c>
      <c r="O154">
        <v>4.9400000000000004</v>
      </c>
      <c r="P154">
        <v>3.69</v>
      </c>
      <c r="Q154">
        <v>0.5</v>
      </c>
      <c r="R154">
        <v>3164</v>
      </c>
    </row>
    <row r="155" spans="1:18" x14ac:dyDescent="0.25">
      <c r="A155" t="s">
        <v>2583</v>
      </c>
      <c r="B155">
        <v>2</v>
      </c>
      <c r="C155">
        <v>1</v>
      </c>
      <c r="D155">
        <v>3.95</v>
      </c>
      <c r="E155">
        <v>0</v>
      </c>
      <c r="F155">
        <v>63</v>
      </c>
      <c r="G155">
        <v>59.3</v>
      </c>
      <c r="H155">
        <v>57</v>
      </c>
      <c r="I155">
        <v>26</v>
      </c>
      <c r="J155">
        <v>6</v>
      </c>
      <c r="K155">
        <v>52</v>
      </c>
      <c r="L155">
        <v>21</v>
      </c>
      <c r="M155">
        <v>1.32</v>
      </c>
      <c r="N155">
        <v>7.89</v>
      </c>
      <c r="O155">
        <v>3.19</v>
      </c>
      <c r="P155">
        <v>3.7</v>
      </c>
      <c r="Q155">
        <v>0.4</v>
      </c>
      <c r="R155">
        <v>4363</v>
      </c>
    </row>
    <row r="156" spans="1:18" x14ac:dyDescent="0.25">
      <c r="A156" t="s">
        <v>1440</v>
      </c>
      <c r="B156">
        <v>11</v>
      </c>
      <c r="C156">
        <v>8</v>
      </c>
      <c r="D156">
        <v>3.97</v>
      </c>
      <c r="E156">
        <v>28</v>
      </c>
      <c r="F156">
        <v>28</v>
      </c>
      <c r="G156">
        <v>154</v>
      </c>
      <c r="H156">
        <v>142</v>
      </c>
      <c r="I156">
        <v>68</v>
      </c>
      <c r="J156">
        <v>17</v>
      </c>
      <c r="K156">
        <v>157</v>
      </c>
      <c r="L156">
        <v>59</v>
      </c>
      <c r="M156">
        <v>1.31</v>
      </c>
      <c r="N156">
        <v>9.18</v>
      </c>
      <c r="O156">
        <v>3.45</v>
      </c>
      <c r="P156">
        <v>3.71</v>
      </c>
      <c r="Q156">
        <v>2.6</v>
      </c>
      <c r="R156">
        <v>9346</v>
      </c>
    </row>
    <row r="157" spans="1:18" x14ac:dyDescent="0.25">
      <c r="A157" t="s">
        <v>2582</v>
      </c>
      <c r="B157">
        <v>5</v>
      </c>
      <c r="C157">
        <v>3</v>
      </c>
      <c r="D157">
        <v>3.93</v>
      </c>
      <c r="E157">
        <v>0</v>
      </c>
      <c r="F157">
        <v>74</v>
      </c>
      <c r="G157">
        <v>68.7</v>
      </c>
      <c r="H157">
        <v>60</v>
      </c>
      <c r="I157">
        <v>30</v>
      </c>
      <c r="J157">
        <v>7</v>
      </c>
      <c r="K157">
        <v>85</v>
      </c>
      <c r="L157">
        <v>40</v>
      </c>
      <c r="M157">
        <v>1.46</v>
      </c>
      <c r="N157">
        <v>11.14</v>
      </c>
      <c r="O157">
        <v>5.24</v>
      </c>
      <c r="P157">
        <v>3.71</v>
      </c>
      <c r="Q157">
        <v>0.5</v>
      </c>
      <c r="R157">
        <v>9794</v>
      </c>
    </row>
    <row r="158" spans="1:18" x14ac:dyDescent="0.25">
      <c r="A158" t="s">
        <v>2581</v>
      </c>
      <c r="B158">
        <v>3</v>
      </c>
      <c r="C158">
        <v>2</v>
      </c>
      <c r="D158">
        <v>3.6</v>
      </c>
      <c r="E158">
        <v>0</v>
      </c>
      <c r="F158">
        <v>54</v>
      </c>
      <c r="G158">
        <v>45</v>
      </c>
      <c r="H158">
        <v>42</v>
      </c>
      <c r="I158">
        <v>18</v>
      </c>
      <c r="J158">
        <v>4</v>
      </c>
      <c r="K158">
        <v>33</v>
      </c>
      <c r="L158">
        <v>14</v>
      </c>
      <c r="M158">
        <v>1.24</v>
      </c>
      <c r="N158">
        <v>6.6</v>
      </c>
      <c r="O158">
        <v>2.8</v>
      </c>
      <c r="P158">
        <v>3.72</v>
      </c>
      <c r="Q158">
        <v>0.3</v>
      </c>
      <c r="R158">
        <v>773</v>
      </c>
    </row>
    <row r="159" spans="1:18" x14ac:dyDescent="0.25">
      <c r="A159" t="s">
        <v>1378</v>
      </c>
      <c r="B159">
        <v>5</v>
      </c>
      <c r="C159">
        <v>3</v>
      </c>
      <c r="D159">
        <v>3.58</v>
      </c>
      <c r="E159">
        <v>0</v>
      </c>
      <c r="F159">
        <v>48</v>
      </c>
      <c r="G159">
        <v>47.7</v>
      </c>
      <c r="H159">
        <v>44</v>
      </c>
      <c r="I159">
        <v>19</v>
      </c>
      <c r="J159">
        <v>5</v>
      </c>
      <c r="K159">
        <v>46</v>
      </c>
      <c r="L159">
        <v>18</v>
      </c>
      <c r="M159">
        <v>1.3</v>
      </c>
      <c r="N159">
        <v>8.68</v>
      </c>
      <c r="O159">
        <v>3.4</v>
      </c>
      <c r="P159">
        <v>3.72</v>
      </c>
      <c r="Q159">
        <v>0.3</v>
      </c>
      <c r="R159">
        <v>4759</v>
      </c>
    </row>
    <row r="160" spans="1:18" x14ac:dyDescent="0.25">
      <c r="A160" t="s">
        <v>2580</v>
      </c>
      <c r="B160">
        <v>3</v>
      </c>
      <c r="C160">
        <v>3</v>
      </c>
      <c r="D160">
        <v>3.81</v>
      </c>
      <c r="E160">
        <v>0</v>
      </c>
      <c r="F160">
        <v>64</v>
      </c>
      <c r="G160">
        <v>59</v>
      </c>
      <c r="H160">
        <v>53</v>
      </c>
      <c r="I160">
        <v>25</v>
      </c>
      <c r="J160">
        <v>6</v>
      </c>
      <c r="K160">
        <v>56</v>
      </c>
      <c r="L160">
        <v>22</v>
      </c>
      <c r="M160">
        <v>1.27</v>
      </c>
      <c r="N160">
        <v>8.5399999999999991</v>
      </c>
      <c r="O160">
        <v>3.36</v>
      </c>
      <c r="P160">
        <v>3.72</v>
      </c>
      <c r="Q160">
        <v>0.4</v>
      </c>
      <c r="R160">
        <v>5213</v>
      </c>
    </row>
    <row r="161" spans="1:18" x14ac:dyDescent="0.25">
      <c r="A161" t="s">
        <v>2579</v>
      </c>
      <c r="B161">
        <v>1</v>
      </c>
      <c r="C161">
        <v>1</v>
      </c>
      <c r="D161">
        <v>4.8099999999999996</v>
      </c>
      <c r="E161">
        <v>0</v>
      </c>
      <c r="F161">
        <v>28</v>
      </c>
      <c r="G161">
        <v>18.7</v>
      </c>
      <c r="H161">
        <v>20</v>
      </c>
      <c r="I161">
        <v>10</v>
      </c>
      <c r="J161">
        <v>2</v>
      </c>
      <c r="K161">
        <v>17</v>
      </c>
      <c r="L161">
        <v>7</v>
      </c>
      <c r="M161">
        <v>1.44</v>
      </c>
      <c r="N161">
        <v>8.18</v>
      </c>
      <c r="O161">
        <v>3.37</v>
      </c>
      <c r="P161">
        <v>3.73</v>
      </c>
      <c r="Q161">
        <v>0.1</v>
      </c>
      <c r="R161">
        <v>6291</v>
      </c>
    </row>
    <row r="162" spans="1:18" x14ac:dyDescent="0.25">
      <c r="A162" t="s">
        <v>1445</v>
      </c>
      <c r="B162">
        <v>11</v>
      </c>
      <c r="C162">
        <v>9</v>
      </c>
      <c r="D162">
        <v>3.81</v>
      </c>
      <c r="E162">
        <v>25</v>
      </c>
      <c r="F162">
        <v>25</v>
      </c>
      <c r="G162">
        <v>141.69999999999999</v>
      </c>
      <c r="H162">
        <v>127</v>
      </c>
      <c r="I162">
        <v>60</v>
      </c>
      <c r="J162">
        <v>11</v>
      </c>
      <c r="K162">
        <v>136</v>
      </c>
      <c r="L162">
        <v>69</v>
      </c>
      <c r="M162">
        <v>1.38</v>
      </c>
      <c r="N162">
        <v>8.64</v>
      </c>
      <c r="O162">
        <v>4.38</v>
      </c>
      <c r="P162">
        <v>3.73</v>
      </c>
      <c r="Q162">
        <v>2.4</v>
      </c>
      <c r="R162" t="s">
        <v>1444</v>
      </c>
    </row>
    <row r="163" spans="1:18" x14ac:dyDescent="0.25">
      <c r="A163" t="s">
        <v>1432</v>
      </c>
      <c r="B163">
        <v>7</v>
      </c>
      <c r="C163">
        <v>7</v>
      </c>
      <c r="D163">
        <v>3.81</v>
      </c>
      <c r="E163">
        <v>19</v>
      </c>
      <c r="F163">
        <v>19</v>
      </c>
      <c r="G163">
        <v>99.3</v>
      </c>
      <c r="H163">
        <v>90</v>
      </c>
      <c r="I163">
        <v>42</v>
      </c>
      <c r="J163">
        <v>10</v>
      </c>
      <c r="K163">
        <v>93</v>
      </c>
      <c r="L163">
        <v>39</v>
      </c>
      <c r="M163">
        <v>1.3</v>
      </c>
      <c r="N163">
        <v>8.43</v>
      </c>
      <c r="O163">
        <v>3.53</v>
      </c>
      <c r="P163">
        <v>3.73</v>
      </c>
      <c r="Q163">
        <v>1.7</v>
      </c>
      <c r="R163">
        <v>8782</v>
      </c>
    </row>
    <row r="164" spans="1:18" x14ac:dyDescent="0.25">
      <c r="A164" t="s">
        <v>2578</v>
      </c>
      <c r="B164">
        <v>4</v>
      </c>
      <c r="C164">
        <v>3</v>
      </c>
      <c r="D164">
        <v>3.63</v>
      </c>
      <c r="E164">
        <v>0</v>
      </c>
      <c r="F164">
        <v>57</v>
      </c>
      <c r="G164">
        <v>72</v>
      </c>
      <c r="H164">
        <v>65</v>
      </c>
      <c r="I164">
        <v>29</v>
      </c>
      <c r="J164">
        <v>5</v>
      </c>
      <c r="K164">
        <v>67</v>
      </c>
      <c r="L164">
        <v>35</v>
      </c>
      <c r="M164">
        <v>1.39</v>
      </c>
      <c r="N164">
        <v>8.3800000000000008</v>
      </c>
      <c r="O164">
        <v>4.38</v>
      </c>
      <c r="P164">
        <v>3.74</v>
      </c>
      <c r="Q164">
        <v>0.5</v>
      </c>
      <c r="R164">
        <v>7947</v>
      </c>
    </row>
    <row r="165" spans="1:18" x14ac:dyDescent="0.25">
      <c r="A165" t="s">
        <v>1429</v>
      </c>
      <c r="B165">
        <v>4</v>
      </c>
      <c r="C165">
        <v>3</v>
      </c>
      <c r="D165">
        <v>3.98</v>
      </c>
      <c r="E165">
        <v>0</v>
      </c>
      <c r="F165">
        <v>70</v>
      </c>
      <c r="G165">
        <v>52</v>
      </c>
      <c r="H165">
        <v>47</v>
      </c>
      <c r="I165">
        <v>23</v>
      </c>
      <c r="J165">
        <v>6</v>
      </c>
      <c r="K165">
        <v>58</v>
      </c>
      <c r="L165">
        <v>22</v>
      </c>
      <c r="M165">
        <v>1.33</v>
      </c>
      <c r="N165">
        <v>10.039999999999999</v>
      </c>
      <c r="O165">
        <v>3.81</v>
      </c>
      <c r="P165">
        <v>3.74</v>
      </c>
      <c r="Q165">
        <v>0.3</v>
      </c>
      <c r="R165">
        <v>5525</v>
      </c>
    </row>
    <row r="166" spans="1:18" x14ac:dyDescent="0.25">
      <c r="A166" t="s">
        <v>1447</v>
      </c>
      <c r="B166">
        <v>11</v>
      </c>
      <c r="C166">
        <v>9</v>
      </c>
      <c r="D166">
        <v>3.59</v>
      </c>
      <c r="E166">
        <v>30</v>
      </c>
      <c r="F166">
        <v>31</v>
      </c>
      <c r="G166">
        <v>170.7</v>
      </c>
      <c r="H166">
        <v>148</v>
      </c>
      <c r="I166">
        <v>68</v>
      </c>
      <c r="J166">
        <v>18</v>
      </c>
      <c r="K166">
        <v>173</v>
      </c>
      <c r="L166">
        <v>71</v>
      </c>
      <c r="M166">
        <v>1.28</v>
      </c>
      <c r="N166">
        <v>9.1199999999999992</v>
      </c>
      <c r="O166">
        <v>3.74</v>
      </c>
      <c r="P166">
        <v>3.74</v>
      </c>
      <c r="Q166">
        <v>2.8</v>
      </c>
      <c r="R166">
        <v>1890</v>
      </c>
    </row>
    <row r="167" spans="1:18" x14ac:dyDescent="0.25">
      <c r="A167" t="s">
        <v>2577</v>
      </c>
      <c r="B167">
        <v>4</v>
      </c>
      <c r="C167">
        <v>4</v>
      </c>
      <c r="D167">
        <v>4</v>
      </c>
      <c r="E167">
        <v>0</v>
      </c>
      <c r="F167">
        <v>40</v>
      </c>
      <c r="G167">
        <v>47.3</v>
      </c>
      <c r="H167">
        <v>48</v>
      </c>
      <c r="I167">
        <v>21</v>
      </c>
      <c r="J167">
        <v>4</v>
      </c>
      <c r="K167">
        <v>33</v>
      </c>
      <c r="L167">
        <v>15</v>
      </c>
      <c r="M167">
        <v>1.33</v>
      </c>
      <c r="N167">
        <v>6.28</v>
      </c>
      <c r="O167">
        <v>2.85</v>
      </c>
      <c r="P167">
        <v>3.75</v>
      </c>
      <c r="Q167">
        <v>0.3</v>
      </c>
      <c r="R167">
        <v>7763</v>
      </c>
    </row>
    <row r="168" spans="1:18" x14ac:dyDescent="0.25">
      <c r="A168" t="s">
        <v>2576</v>
      </c>
      <c r="B168">
        <v>2</v>
      </c>
      <c r="C168">
        <v>2</v>
      </c>
      <c r="D168">
        <v>3.89</v>
      </c>
      <c r="E168">
        <v>0</v>
      </c>
      <c r="F168">
        <v>37</v>
      </c>
      <c r="G168">
        <v>34.700000000000003</v>
      </c>
      <c r="H168">
        <v>32</v>
      </c>
      <c r="I168">
        <v>15</v>
      </c>
      <c r="J168">
        <v>4</v>
      </c>
      <c r="K168">
        <v>30</v>
      </c>
      <c r="L168">
        <v>11</v>
      </c>
      <c r="M168">
        <v>1.24</v>
      </c>
      <c r="N168">
        <v>7.78</v>
      </c>
      <c r="O168">
        <v>2.85</v>
      </c>
      <c r="P168">
        <v>3.75</v>
      </c>
      <c r="Q168">
        <v>0.2</v>
      </c>
      <c r="R168">
        <v>2886</v>
      </c>
    </row>
    <row r="169" spans="1:18" x14ac:dyDescent="0.25">
      <c r="A169" t="s">
        <v>2575</v>
      </c>
      <c r="B169">
        <v>5</v>
      </c>
      <c r="C169">
        <v>4</v>
      </c>
      <c r="D169">
        <v>3.36</v>
      </c>
      <c r="E169">
        <v>0</v>
      </c>
      <c r="F169">
        <v>60</v>
      </c>
      <c r="G169">
        <v>56.3</v>
      </c>
      <c r="H169">
        <v>49</v>
      </c>
      <c r="I169">
        <v>21</v>
      </c>
      <c r="J169">
        <v>5</v>
      </c>
      <c r="K169">
        <v>51</v>
      </c>
      <c r="L169">
        <v>24</v>
      </c>
      <c r="M169">
        <v>1.3</v>
      </c>
      <c r="N169">
        <v>8.15</v>
      </c>
      <c r="O169">
        <v>3.84</v>
      </c>
      <c r="P169">
        <v>3.76</v>
      </c>
      <c r="Q169">
        <v>0.4</v>
      </c>
      <c r="R169">
        <v>2873</v>
      </c>
    </row>
    <row r="170" spans="1:18" x14ac:dyDescent="0.25">
      <c r="A170" t="s">
        <v>2574</v>
      </c>
      <c r="B170">
        <v>4</v>
      </c>
      <c r="C170">
        <v>4</v>
      </c>
      <c r="D170">
        <v>3.99</v>
      </c>
      <c r="E170">
        <v>0</v>
      </c>
      <c r="F170">
        <v>63</v>
      </c>
      <c r="G170">
        <v>58.7</v>
      </c>
      <c r="H170">
        <v>56</v>
      </c>
      <c r="I170">
        <v>26</v>
      </c>
      <c r="J170">
        <v>5</v>
      </c>
      <c r="K170">
        <v>50</v>
      </c>
      <c r="L170">
        <v>23</v>
      </c>
      <c r="M170">
        <v>1.35</v>
      </c>
      <c r="N170">
        <v>7.67</v>
      </c>
      <c r="O170">
        <v>3.53</v>
      </c>
      <c r="P170">
        <v>3.76</v>
      </c>
      <c r="Q170">
        <v>0.4</v>
      </c>
      <c r="R170">
        <v>6475</v>
      </c>
    </row>
    <row r="171" spans="1:18" x14ac:dyDescent="0.25">
      <c r="A171" t="s">
        <v>2573</v>
      </c>
      <c r="B171">
        <v>1</v>
      </c>
      <c r="C171">
        <v>1</v>
      </c>
      <c r="D171">
        <v>3.96</v>
      </c>
      <c r="E171">
        <v>0</v>
      </c>
      <c r="F171">
        <v>31</v>
      </c>
      <c r="G171">
        <v>27.3</v>
      </c>
      <c r="H171">
        <v>25</v>
      </c>
      <c r="I171">
        <v>12</v>
      </c>
      <c r="J171">
        <v>3</v>
      </c>
      <c r="K171">
        <v>29</v>
      </c>
      <c r="L171">
        <v>12</v>
      </c>
      <c r="M171">
        <v>1.36</v>
      </c>
      <c r="N171">
        <v>9.56</v>
      </c>
      <c r="O171">
        <v>3.96</v>
      </c>
      <c r="P171">
        <v>3.76</v>
      </c>
      <c r="Q171">
        <v>0.2</v>
      </c>
      <c r="R171">
        <v>4806</v>
      </c>
    </row>
    <row r="172" spans="1:18" x14ac:dyDescent="0.25">
      <c r="A172" t="s">
        <v>2572</v>
      </c>
      <c r="B172">
        <v>2</v>
      </c>
      <c r="C172">
        <v>2</v>
      </c>
      <c r="D172">
        <v>4.04</v>
      </c>
      <c r="E172">
        <v>0</v>
      </c>
      <c r="F172">
        <v>35</v>
      </c>
      <c r="G172">
        <v>42.3</v>
      </c>
      <c r="H172">
        <v>40</v>
      </c>
      <c r="I172">
        <v>19</v>
      </c>
      <c r="J172">
        <v>4</v>
      </c>
      <c r="K172">
        <v>39</v>
      </c>
      <c r="L172">
        <v>16</v>
      </c>
      <c r="M172">
        <v>1.32</v>
      </c>
      <c r="N172">
        <v>8.3000000000000007</v>
      </c>
      <c r="O172">
        <v>3.4</v>
      </c>
      <c r="P172">
        <v>3.76</v>
      </c>
      <c r="Q172">
        <v>0.3</v>
      </c>
      <c r="R172">
        <v>6389</v>
      </c>
    </row>
    <row r="173" spans="1:18" x14ac:dyDescent="0.25">
      <c r="A173" t="s">
        <v>2571</v>
      </c>
      <c r="B173">
        <v>2</v>
      </c>
      <c r="C173">
        <v>2</v>
      </c>
      <c r="D173">
        <v>4.1100000000000003</v>
      </c>
      <c r="E173">
        <v>0</v>
      </c>
      <c r="F173">
        <v>65</v>
      </c>
      <c r="G173">
        <v>57</v>
      </c>
      <c r="H173">
        <v>57</v>
      </c>
      <c r="I173">
        <v>26</v>
      </c>
      <c r="J173">
        <v>5</v>
      </c>
      <c r="K173">
        <v>46</v>
      </c>
      <c r="L173">
        <v>22</v>
      </c>
      <c r="M173">
        <v>1.39</v>
      </c>
      <c r="N173">
        <v>7.26</v>
      </c>
      <c r="O173">
        <v>3.47</v>
      </c>
      <c r="P173">
        <v>3.77</v>
      </c>
      <c r="Q173">
        <v>0.4</v>
      </c>
      <c r="R173">
        <v>9095</v>
      </c>
    </row>
    <row r="174" spans="1:18" x14ac:dyDescent="0.25">
      <c r="A174" t="s">
        <v>2570</v>
      </c>
      <c r="B174">
        <v>3</v>
      </c>
      <c r="C174">
        <v>2</v>
      </c>
      <c r="D174">
        <v>3.83</v>
      </c>
      <c r="E174">
        <v>0</v>
      </c>
      <c r="F174">
        <v>48</v>
      </c>
      <c r="G174">
        <v>44.7</v>
      </c>
      <c r="H174">
        <v>42</v>
      </c>
      <c r="I174">
        <v>19</v>
      </c>
      <c r="J174">
        <v>5</v>
      </c>
      <c r="K174">
        <v>46</v>
      </c>
      <c r="L174">
        <v>17</v>
      </c>
      <c r="M174">
        <v>1.32</v>
      </c>
      <c r="N174">
        <v>9.26</v>
      </c>
      <c r="O174">
        <v>3.42</v>
      </c>
      <c r="P174">
        <v>3.77</v>
      </c>
      <c r="Q174">
        <v>0.3</v>
      </c>
      <c r="R174">
        <v>5498</v>
      </c>
    </row>
    <row r="175" spans="1:18" x14ac:dyDescent="0.25">
      <c r="A175" t="s">
        <v>2569</v>
      </c>
      <c r="B175">
        <v>6</v>
      </c>
      <c r="C175">
        <v>6</v>
      </c>
      <c r="D175">
        <v>3.95</v>
      </c>
      <c r="E175">
        <v>18</v>
      </c>
      <c r="F175">
        <v>19</v>
      </c>
      <c r="G175">
        <v>111.7</v>
      </c>
      <c r="H175">
        <v>111</v>
      </c>
      <c r="I175">
        <v>49</v>
      </c>
      <c r="J175">
        <v>14</v>
      </c>
      <c r="K175">
        <v>100</v>
      </c>
      <c r="L175">
        <v>30</v>
      </c>
      <c r="M175">
        <v>1.26</v>
      </c>
      <c r="N175">
        <v>8.06</v>
      </c>
      <c r="O175">
        <v>2.42</v>
      </c>
      <c r="P175">
        <v>3.78</v>
      </c>
      <c r="Q175">
        <v>1.7</v>
      </c>
      <c r="R175">
        <v>6176</v>
      </c>
    </row>
    <row r="176" spans="1:18" x14ac:dyDescent="0.25">
      <c r="A176" t="s">
        <v>1474</v>
      </c>
      <c r="B176">
        <v>6</v>
      </c>
      <c r="C176">
        <v>5</v>
      </c>
      <c r="D176">
        <v>4.09</v>
      </c>
      <c r="E176">
        <v>16</v>
      </c>
      <c r="F176">
        <v>16</v>
      </c>
      <c r="G176">
        <v>90.3</v>
      </c>
      <c r="H176">
        <v>90</v>
      </c>
      <c r="I176">
        <v>41</v>
      </c>
      <c r="J176">
        <v>10</v>
      </c>
      <c r="K176">
        <v>73</v>
      </c>
      <c r="L176">
        <v>27</v>
      </c>
      <c r="M176">
        <v>1.3</v>
      </c>
      <c r="N176">
        <v>7.28</v>
      </c>
      <c r="O176">
        <v>2.69</v>
      </c>
      <c r="P176">
        <v>3.78</v>
      </c>
      <c r="Q176">
        <v>1.5</v>
      </c>
      <c r="R176">
        <v>840</v>
      </c>
    </row>
    <row r="177" spans="1:18" x14ac:dyDescent="0.25">
      <c r="A177" t="s">
        <v>1468</v>
      </c>
      <c r="B177">
        <v>14</v>
      </c>
      <c r="C177">
        <v>9</v>
      </c>
      <c r="D177">
        <v>3.97</v>
      </c>
      <c r="E177">
        <v>30</v>
      </c>
      <c r="F177">
        <v>30</v>
      </c>
      <c r="G177">
        <v>188.3</v>
      </c>
      <c r="H177">
        <v>179</v>
      </c>
      <c r="I177">
        <v>83</v>
      </c>
      <c r="J177">
        <v>20</v>
      </c>
      <c r="K177">
        <v>173</v>
      </c>
      <c r="L177">
        <v>69</v>
      </c>
      <c r="M177">
        <v>1.32</v>
      </c>
      <c r="N177">
        <v>8.27</v>
      </c>
      <c r="O177">
        <v>3.3</v>
      </c>
      <c r="P177">
        <v>3.78</v>
      </c>
      <c r="Q177">
        <v>3</v>
      </c>
      <c r="R177">
        <v>4930</v>
      </c>
    </row>
    <row r="178" spans="1:18" x14ac:dyDescent="0.25">
      <c r="A178" t="s">
        <v>2568</v>
      </c>
      <c r="B178">
        <v>3</v>
      </c>
      <c r="C178">
        <v>2</v>
      </c>
      <c r="D178">
        <v>3.48</v>
      </c>
      <c r="E178">
        <v>0</v>
      </c>
      <c r="F178">
        <v>60</v>
      </c>
      <c r="G178">
        <v>64.7</v>
      </c>
      <c r="H178">
        <v>52</v>
      </c>
      <c r="I178">
        <v>25</v>
      </c>
      <c r="J178">
        <v>6</v>
      </c>
      <c r="K178">
        <v>79</v>
      </c>
      <c r="L178">
        <v>38</v>
      </c>
      <c r="M178">
        <v>1.39</v>
      </c>
      <c r="N178">
        <v>10.99</v>
      </c>
      <c r="O178">
        <v>5.29</v>
      </c>
      <c r="P178">
        <v>3.79</v>
      </c>
      <c r="Q178">
        <v>0.4</v>
      </c>
      <c r="R178">
        <v>10133</v>
      </c>
    </row>
    <row r="179" spans="1:18" x14ac:dyDescent="0.25">
      <c r="A179" t="s">
        <v>2567</v>
      </c>
      <c r="B179">
        <v>4</v>
      </c>
      <c r="C179">
        <v>3</v>
      </c>
      <c r="D179">
        <v>4.05</v>
      </c>
      <c r="E179">
        <v>0</v>
      </c>
      <c r="F179">
        <v>61</v>
      </c>
      <c r="G179">
        <v>80</v>
      </c>
      <c r="H179">
        <v>79</v>
      </c>
      <c r="I179">
        <v>36</v>
      </c>
      <c r="J179">
        <v>8</v>
      </c>
      <c r="K179">
        <v>74</v>
      </c>
      <c r="L179">
        <v>30</v>
      </c>
      <c r="M179">
        <v>1.36</v>
      </c>
      <c r="N179">
        <v>8.33</v>
      </c>
      <c r="O179">
        <v>3.38</v>
      </c>
      <c r="P179">
        <v>3.79</v>
      </c>
      <c r="Q179">
        <v>0.5</v>
      </c>
      <c r="R179">
        <v>4079</v>
      </c>
    </row>
    <row r="180" spans="1:18" x14ac:dyDescent="0.25">
      <c r="A180" t="s">
        <v>1443</v>
      </c>
      <c r="B180">
        <v>10</v>
      </c>
      <c r="C180">
        <v>8</v>
      </c>
      <c r="D180">
        <v>4.01</v>
      </c>
      <c r="E180">
        <v>25</v>
      </c>
      <c r="F180">
        <v>25</v>
      </c>
      <c r="G180">
        <v>159.30000000000001</v>
      </c>
      <c r="H180">
        <v>154</v>
      </c>
      <c r="I180">
        <v>71</v>
      </c>
      <c r="J180">
        <v>20</v>
      </c>
      <c r="K180">
        <v>136</v>
      </c>
      <c r="L180">
        <v>38</v>
      </c>
      <c r="M180">
        <v>1.21</v>
      </c>
      <c r="N180">
        <v>7.68</v>
      </c>
      <c r="O180">
        <v>2.15</v>
      </c>
      <c r="P180">
        <v>3.8</v>
      </c>
      <c r="Q180">
        <v>2.5</v>
      </c>
      <c r="R180">
        <v>1051</v>
      </c>
    </row>
    <row r="181" spans="1:18" x14ac:dyDescent="0.25">
      <c r="A181" t="s">
        <v>2566</v>
      </c>
      <c r="B181">
        <v>5</v>
      </c>
      <c r="C181">
        <v>4</v>
      </c>
      <c r="D181">
        <v>4.49</v>
      </c>
      <c r="E181">
        <v>16</v>
      </c>
      <c r="F181">
        <v>16</v>
      </c>
      <c r="G181">
        <v>90.3</v>
      </c>
      <c r="H181">
        <v>97</v>
      </c>
      <c r="I181">
        <v>45</v>
      </c>
      <c r="J181">
        <v>11</v>
      </c>
      <c r="K181">
        <v>80</v>
      </c>
      <c r="L181">
        <v>27</v>
      </c>
      <c r="M181">
        <v>1.37</v>
      </c>
      <c r="N181">
        <v>7.97</v>
      </c>
      <c r="O181">
        <v>2.69</v>
      </c>
      <c r="P181">
        <v>3.81</v>
      </c>
      <c r="Q181">
        <v>1.4</v>
      </c>
      <c r="R181">
        <v>7731</v>
      </c>
    </row>
    <row r="182" spans="1:18" x14ac:dyDescent="0.25">
      <c r="A182" t="s">
        <v>1485</v>
      </c>
      <c r="B182">
        <v>10</v>
      </c>
      <c r="C182">
        <v>10</v>
      </c>
      <c r="D182">
        <v>3.68</v>
      </c>
      <c r="E182">
        <v>27</v>
      </c>
      <c r="F182">
        <v>28</v>
      </c>
      <c r="G182">
        <v>163.69999999999999</v>
      </c>
      <c r="H182">
        <v>155</v>
      </c>
      <c r="I182">
        <v>67</v>
      </c>
      <c r="J182">
        <v>15</v>
      </c>
      <c r="K182">
        <v>130</v>
      </c>
      <c r="L182">
        <v>57</v>
      </c>
      <c r="M182">
        <v>1.3</v>
      </c>
      <c r="N182">
        <v>7.15</v>
      </c>
      <c r="O182">
        <v>3.13</v>
      </c>
      <c r="P182">
        <v>3.81</v>
      </c>
      <c r="Q182">
        <v>2.5</v>
      </c>
      <c r="R182">
        <v>1011</v>
      </c>
    </row>
    <row r="183" spans="1:18" x14ac:dyDescent="0.25">
      <c r="A183" t="s">
        <v>2565</v>
      </c>
      <c r="B183">
        <v>3</v>
      </c>
      <c r="C183">
        <v>3</v>
      </c>
      <c r="D183">
        <v>3.78</v>
      </c>
      <c r="E183">
        <v>0</v>
      </c>
      <c r="F183">
        <v>62</v>
      </c>
      <c r="G183">
        <v>64.3</v>
      </c>
      <c r="H183">
        <v>59</v>
      </c>
      <c r="I183">
        <v>27</v>
      </c>
      <c r="J183">
        <v>5</v>
      </c>
      <c r="K183">
        <v>54</v>
      </c>
      <c r="L183">
        <v>30</v>
      </c>
      <c r="M183">
        <v>1.38</v>
      </c>
      <c r="N183">
        <v>7.56</v>
      </c>
      <c r="O183">
        <v>4.2</v>
      </c>
      <c r="P183">
        <v>3.81</v>
      </c>
      <c r="Q183">
        <v>0.4</v>
      </c>
      <c r="R183">
        <v>7986</v>
      </c>
    </row>
    <row r="184" spans="1:18" x14ac:dyDescent="0.25">
      <c r="A184" t="s">
        <v>1461</v>
      </c>
      <c r="B184">
        <v>10</v>
      </c>
      <c r="C184">
        <v>11</v>
      </c>
      <c r="D184">
        <v>4.3499999999999996</v>
      </c>
      <c r="E184">
        <v>27</v>
      </c>
      <c r="F184">
        <v>27</v>
      </c>
      <c r="G184">
        <v>169.7</v>
      </c>
      <c r="H184">
        <v>187</v>
      </c>
      <c r="I184">
        <v>82</v>
      </c>
      <c r="J184">
        <v>19</v>
      </c>
      <c r="K184">
        <v>122</v>
      </c>
      <c r="L184">
        <v>38</v>
      </c>
      <c r="M184">
        <v>1.33</v>
      </c>
      <c r="N184">
        <v>6.47</v>
      </c>
      <c r="O184">
        <v>2.02</v>
      </c>
      <c r="P184">
        <v>3.81</v>
      </c>
      <c r="Q184">
        <v>2.7</v>
      </c>
      <c r="R184">
        <v>3830</v>
      </c>
    </row>
    <row r="185" spans="1:18" x14ac:dyDescent="0.25">
      <c r="A185" t="s">
        <v>1500</v>
      </c>
      <c r="B185">
        <v>4</v>
      </c>
      <c r="C185">
        <v>2</v>
      </c>
      <c r="D185">
        <v>3.66</v>
      </c>
      <c r="E185">
        <v>0</v>
      </c>
      <c r="F185">
        <v>64</v>
      </c>
      <c r="G185">
        <v>59</v>
      </c>
      <c r="H185">
        <v>51</v>
      </c>
      <c r="I185">
        <v>24</v>
      </c>
      <c r="J185">
        <v>7</v>
      </c>
      <c r="K185">
        <v>66</v>
      </c>
      <c r="L185">
        <v>27</v>
      </c>
      <c r="M185">
        <v>1.32</v>
      </c>
      <c r="N185">
        <v>10.07</v>
      </c>
      <c r="O185">
        <v>4.12</v>
      </c>
      <c r="P185">
        <v>3.81</v>
      </c>
      <c r="Q185">
        <v>0.3</v>
      </c>
      <c r="R185">
        <v>2186</v>
      </c>
    </row>
    <row r="186" spans="1:18" x14ac:dyDescent="0.25">
      <c r="A186" t="s">
        <v>1449</v>
      </c>
      <c r="B186">
        <v>14</v>
      </c>
      <c r="C186">
        <v>9</v>
      </c>
      <c r="D186">
        <v>3.71</v>
      </c>
      <c r="E186">
        <v>32</v>
      </c>
      <c r="F186">
        <v>32</v>
      </c>
      <c r="G186">
        <v>201.3</v>
      </c>
      <c r="H186">
        <v>192</v>
      </c>
      <c r="I186">
        <v>83</v>
      </c>
      <c r="J186">
        <v>24</v>
      </c>
      <c r="K186">
        <v>178</v>
      </c>
      <c r="L186">
        <v>56</v>
      </c>
      <c r="M186">
        <v>1.23</v>
      </c>
      <c r="N186">
        <v>7.96</v>
      </c>
      <c r="O186">
        <v>2.5</v>
      </c>
      <c r="P186">
        <v>3.81</v>
      </c>
      <c r="Q186">
        <v>3.2</v>
      </c>
      <c r="R186">
        <v>6986</v>
      </c>
    </row>
    <row r="187" spans="1:18" x14ac:dyDescent="0.25">
      <c r="A187" t="s">
        <v>1394</v>
      </c>
      <c r="B187">
        <v>5</v>
      </c>
      <c r="C187">
        <v>5</v>
      </c>
      <c r="D187">
        <v>4</v>
      </c>
      <c r="E187">
        <v>15</v>
      </c>
      <c r="F187">
        <v>15</v>
      </c>
      <c r="G187">
        <v>83.3</v>
      </c>
      <c r="H187">
        <v>86</v>
      </c>
      <c r="I187">
        <v>37</v>
      </c>
      <c r="J187">
        <v>8</v>
      </c>
      <c r="K187">
        <v>57</v>
      </c>
      <c r="L187">
        <v>20</v>
      </c>
      <c r="M187">
        <v>1.27</v>
      </c>
      <c r="N187">
        <v>6.16</v>
      </c>
      <c r="O187">
        <v>2.16</v>
      </c>
      <c r="P187">
        <v>3.81</v>
      </c>
      <c r="Q187">
        <v>1.3</v>
      </c>
      <c r="R187">
        <v>8223</v>
      </c>
    </row>
    <row r="188" spans="1:18" x14ac:dyDescent="0.25">
      <c r="A188" t="s">
        <v>1437</v>
      </c>
      <c r="B188">
        <v>10</v>
      </c>
      <c r="C188">
        <v>10</v>
      </c>
      <c r="D188">
        <v>4.1500000000000004</v>
      </c>
      <c r="E188">
        <v>24</v>
      </c>
      <c r="F188">
        <v>32</v>
      </c>
      <c r="G188">
        <v>149.69999999999999</v>
      </c>
      <c r="H188">
        <v>148</v>
      </c>
      <c r="I188">
        <v>69</v>
      </c>
      <c r="J188">
        <v>15</v>
      </c>
      <c r="K188">
        <v>135</v>
      </c>
      <c r="L188">
        <v>56</v>
      </c>
      <c r="M188">
        <v>1.36</v>
      </c>
      <c r="N188">
        <v>8.1199999999999992</v>
      </c>
      <c r="O188">
        <v>3.37</v>
      </c>
      <c r="P188">
        <v>3.81</v>
      </c>
      <c r="Q188">
        <v>2</v>
      </c>
      <c r="R188">
        <v>2520</v>
      </c>
    </row>
    <row r="189" spans="1:18" x14ac:dyDescent="0.25">
      <c r="A189" t="s">
        <v>2564</v>
      </c>
      <c r="B189">
        <v>1</v>
      </c>
      <c r="C189">
        <v>1</v>
      </c>
      <c r="D189">
        <v>3.41</v>
      </c>
      <c r="E189">
        <v>0</v>
      </c>
      <c r="F189">
        <v>65</v>
      </c>
      <c r="G189">
        <v>31.7</v>
      </c>
      <c r="H189">
        <v>28</v>
      </c>
      <c r="I189">
        <v>12</v>
      </c>
      <c r="J189">
        <v>3</v>
      </c>
      <c r="K189">
        <v>31</v>
      </c>
      <c r="L189">
        <v>13</v>
      </c>
      <c r="M189">
        <v>1.29</v>
      </c>
      <c r="N189">
        <v>8.8000000000000007</v>
      </c>
      <c r="O189">
        <v>3.69</v>
      </c>
      <c r="P189">
        <v>3.82</v>
      </c>
      <c r="Q189">
        <v>0.2</v>
      </c>
      <c r="R189">
        <v>813</v>
      </c>
    </row>
    <row r="190" spans="1:18" x14ac:dyDescent="0.25">
      <c r="A190" t="s">
        <v>2563</v>
      </c>
      <c r="B190">
        <v>3</v>
      </c>
      <c r="C190">
        <v>3</v>
      </c>
      <c r="D190">
        <v>4.1500000000000004</v>
      </c>
      <c r="E190">
        <v>0</v>
      </c>
      <c r="F190">
        <v>68</v>
      </c>
      <c r="G190">
        <v>60.7</v>
      </c>
      <c r="H190">
        <v>56</v>
      </c>
      <c r="I190">
        <v>28</v>
      </c>
      <c r="J190">
        <v>5</v>
      </c>
      <c r="K190">
        <v>64</v>
      </c>
      <c r="L190">
        <v>35</v>
      </c>
      <c r="M190">
        <v>1.5</v>
      </c>
      <c r="N190">
        <v>9.49</v>
      </c>
      <c r="O190">
        <v>5.19</v>
      </c>
      <c r="P190">
        <v>3.82</v>
      </c>
      <c r="Q190">
        <v>0.3</v>
      </c>
      <c r="R190">
        <v>9948</v>
      </c>
    </row>
    <row r="191" spans="1:18" x14ac:dyDescent="0.25">
      <c r="A191" t="s">
        <v>2562</v>
      </c>
      <c r="B191">
        <v>2</v>
      </c>
      <c r="C191">
        <v>3</v>
      </c>
      <c r="D191">
        <v>4.3099999999999996</v>
      </c>
      <c r="E191">
        <v>4</v>
      </c>
      <c r="F191">
        <v>43</v>
      </c>
      <c r="G191">
        <v>48</v>
      </c>
      <c r="H191">
        <v>47</v>
      </c>
      <c r="I191">
        <v>23</v>
      </c>
      <c r="J191">
        <v>3</v>
      </c>
      <c r="K191">
        <v>44</v>
      </c>
      <c r="L191">
        <v>27</v>
      </c>
      <c r="M191">
        <v>1.54</v>
      </c>
      <c r="N191">
        <v>8.25</v>
      </c>
      <c r="O191">
        <v>5.0599999999999996</v>
      </c>
      <c r="P191">
        <v>3.82</v>
      </c>
      <c r="Q191">
        <v>0.3</v>
      </c>
      <c r="R191">
        <v>4080</v>
      </c>
    </row>
    <row r="192" spans="1:18" x14ac:dyDescent="0.25">
      <c r="A192" t="s">
        <v>2561</v>
      </c>
      <c r="B192">
        <v>8</v>
      </c>
      <c r="C192">
        <v>9</v>
      </c>
      <c r="D192">
        <v>4.12</v>
      </c>
      <c r="E192">
        <v>23</v>
      </c>
      <c r="F192">
        <v>23</v>
      </c>
      <c r="G192">
        <v>133.30000000000001</v>
      </c>
      <c r="H192">
        <v>134</v>
      </c>
      <c r="I192">
        <v>61</v>
      </c>
      <c r="J192">
        <v>11</v>
      </c>
      <c r="K192">
        <v>110</v>
      </c>
      <c r="L192">
        <v>54</v>
      </c>
      <c r="M192">
        <v>1.41</v>
      </c>
      <c r="N192">
        <v>7.43</v>
      </c>
      <c r="O192">
        <v>3.65</v>
      </c>
      <c r="P192">
        <v>3.83</v>
      </c>
      <c r="Q192">
        <v>2.1</v>
      </c>
      <c r="R192" t="s">
        <v>2560</v>
      </c>
    </row>
    <row r="193" spans="1:18" x14ac:dyDescent="0.25">
      <c r="A193" t="s">
        <v>1422</v>
      </c>
      <c r="B193">
        <v>11</v>
      </c>
      <c r="C193">
        <v>9</v>
      </c>
      <c r="D193">
        <v>3.8</v>
      </c>
      <c r="E193">
        <v>30</v>
      </c>
      <c r="F193">
        <v>30</v>
      </c>
      <c r="G193">
        <v>163.30000000000001</v>
      </c>
      <c r="H193">
        <v>148</v>
      </c>
      <c r="I193">
        <v>69</v>
      </c>
      <c r="J193">
        <v>16</v>
      </c>
      <c r="K193">
        <v>159</v>
      </c>
      <c r="L193">
        <v>70</v>
      </c>
      <c r="M193">
        <v>1.33</v>
      </c>
      <c r="N193">
        <v>8.76</v>
      </c>
      <c r="O193">
        <v>3.86</v>
      </c>
      <c r="P193">
        <v>3.83</v>
      </c>
      <c r="Q193">
        <v>2.5</v>
      </c>
      <c r="R193">
        <v>11713</v>
      </c>
    </row>
    <row r="194" spans="1:18" x14ac:dyDescent="0.25">
      <c r="A194" t="s">
        <v>1499</v>
      </c>
      <c r="B194">
        <v>9</v>
      </c>
      <c r="C194">
        <v>8</v>
      </c>
      <c r="D194">
        <v>3.7</v>
      </c>
      <c r="E194">
        <v>24</v>
      </c>
      <c r="F194">
        <v>24</v>
      </c>
      <c r="G194">
        <v>150.69999999999999</v>
      </c>
      <c r="H194">
        <v>136</v>
      </c>
      <c r="I194">
        <v>62</v>
      </c>
      <c r="J194">
        <v>18</v>
      </c>
      <c r="K194">
        <v>135</v>
      </c>
      <c r="L194">
        <v>46</v>
      </c>
      <c r="M194">
        <v>1.21</v>
      </c>
      <c r="N194">
        <v>8.06</v>
      </c>
      <c r="O194">
        <v>2.75</v>
      </c>
      <c r="P194">
        <v>3.83</v>
      </c>
      <c r="Q194">
        <v>2.2999999999999998</v>
      </c>
      <c r="R194">
        <v>510</v>
      </c>
    </row>
    <row r="195" spans="1:18" x14ac:dyDescent="0.25">
      <c r="A195" t="s">
        <v>1495</v>
      </c>
      <c r="B195">
        <v>6</v>
      </c>
      <c r="C195">
        <v>7</v>
      </c>
      <c r="D195">
        <v>4.3099999999999996</v>
      </c>
      <c r="E195">
        <v>17</v>
      </c>
      <c r="F195">
        <v>25</v>
      </c>
      <c r="G195">
        <v>108.7</v>
      </c>
      <c r="H195">
        <v>115</v>
      </c>
      <c r="I195">
        <v>52</v>
      </c>
      <c r="J195">
        <v>11</v>
      </c>
      <c r="K195">
        <v>79</v>
      </c>
      <c r="L195">
        <v>31</v>
      </c>
      <c r="M195">
        <v>1.34</v>
      </c>
      <c r="N195">
        <v>6.54</v>
      </c>
      <c r="O195">
        <v>2.57</v>
      </c>
      <c r="P195">
        <v>3.83</v>
      </c>
      <c r="Q195">
        <v>1.3</v>
      </c>
      <c r="R195">
        <v>6283</v>
      </c>
    </row>
    <row r="196" spans="1:18" x14ac:dyDescent="0.25">
      <c r="A196" t="s">
        <v>2559</v>
      </c>
      <c r="B196">
        <v>3</v>
      </c>
      <c r="C196">
        <v>3</v>
      </c>
      <c r="D196">
        <v>3.73</v>
      </c>
      <c r="E196">
        <v>0</v>
      </c>
      <c r="F196">
        <v>45</v>
      </c>
      <c r="G196">
        <v>41</v>
      </c>
      <c r="H196">
        <v>37</v>
      </c>
      <c r="I196">
        <v>17</v>
      </c>
      <c r="J196">
        <v>4</v>
      </c>
      <c r="K196">
        <v>32</v>
      </c>
      <c r="L196">
        <v>14</v>
      </c>
      <c r="M196">
        <v>1.24</v>
      </c>
      <c r="N196">
        <v>7.02</v>
      </c>
      <c r="O196">
        <v>3.07</v>
      </c>
      <c r="P196">
        <v>3.83</v>
      </c>
      <c r="Q196">
        <v>0.2</v>
      </c>
      <c r="R196">
        <v>2061</v>
      </c>
    </row>
    <row r="197" spans="1:18" x14ac:dyDescent="0.25">
      <c r="A197" t="s">
        <v>1451</v>
      </c>
      <c r="B197">
        <v>12</v>
      </c>
      <c r="C197">
        <v>6</v>
      </c>
      <c r="D197">
        <v>3.73</v>
      </c>
      <c r="E197">
        <v>25</v>
      </c>
      <c r="F197">
        <v>26</v>
      </c>
      <c r="G197">
        <v>135.30000000000001</v>
      </c>
      <c r="H197">
        <v>121</v>
      </c>
      <c r="I197">
        <v>56</v>
      </c>
      <c r="J197">
        <v>16</v>
      </c>
      <c r="K197">
        <v>117</v>
      </c>
      <c r="L197">
        <v>41</v>
      </c>
      <c r="M197">
        <v>1.2</v>
      </c>
      <c r="N197">
        <v>7.78</v>
      </c>
      <c r="O197">
        <v>2.73</v>
      </c>
      <c r="P197">
        <v>3.84</v>
      </c>
      <c r="Q197">
        <v>2</v>
      </c>
      <c r="R197">
        <v>10261</v>
      </c>
    </row>
    <row r="198" spans="1:18" x14ac:dyDescent="0.25">
      <c r="A198" t="s">
        <v>1503</v>
      </c>
      <c r="B198">
        <v>6</v>
      </c>
      <c r="C198">
        <v>5</v>
      </c>
      <c r="D198">
        <v>4.01</v>
      </c>
      <c r="E198">
        <v>16</v>
      </c>
      <c r="F198">
        <v>16</v>
      </c>
      <c r="G198">
        <v>94.3</v>
      </c>
      <c r="H198">
        <v>92</v>
      </c>
      <c r="I198">
        <v>42</v>
      </c>
      <c r="J198">
        <v>11</v>
      </c>
      <c r="K198">
        <v>77</v>
      </c>
      <c r="L198">
        <v>29</v>
      </c>
      <c r="M198">
        <v>1.28</v>
      </c>
      <c r="N198">
        <v>7.35</v>
      </c>
      <c r="O198">
        <v>2.77</v>
      </c>
      <c r="P198">
        <v>3.84</v>
      </c>
      <c r="Q198">
        <v>1.5</v>
      </c>
      <c r="R198">
        <v>755</v>
      </c>
    </row>
    <row r="199" spans="1:18" x14ac:dyDescent="0.25">
      <c r="A199" t="s">
        <v>2558</v>
      </c>
      <c r="B199">
        <v>1</v>
      </c>
      <c r="C199">
        <v>1</v>
      </c>
      <c r="D199">
        <v>4.04</v>
      </c>
      <c r="E199">
        <v>0</v>
      </c>
      <c r="F199">
        <v>25</v>
      </c>
      <c r="G199">
        <v>22.3</v>
      </c>
      <c r="H199">
        <v>20</v>
      </c>
      <c r="I199">
        <v>10</v>
      </c>
      <c r="J199">
        <v>2</v>
      </c>
      <c r="K199">
        <v>22</v>
      </c>
      <c r="L199">
        <v>12</v>
      </c>
      <c r="M199">
        <v>1.43</v>
      </c>
      <c r="N199">
        <v>8.8800000000000008</v>
      </c>
      <c r="O199">
        <v>4.84</v>
      </c>
      <c r="P199">
        <v>3.84</v>
      </c>
      <c r="Q199">
        <v>0.1</v>
      </c>
      <c r="R199">
        <v>563</v>
      </c>
    </row>
    <row r="200" spans="1:18" x14ac:dyDescent="0.25">
      <c r="A200" t="s">
        <v>1478</v>
      </c>
      <c r="B200">
        <v>10</v>
      </c>
      <c r="C200">
        <v>8</v>
      </c>
      <c r="D200">
        <v>4</v>
      </c>
      <c r="E200">
        <v>29</v>
      </c>
      <c r="F200">
        <v>29</v>
      </c>
      <c r="G200">
        <v>173.3</v>
      </c>
      <c r="H200">
        <v>174</v>
      </c>
      <c r="I200">
        <v>77</v>
      </c>
      <c r="J200">
        <v>20</v>
      </c>
      <c r="K200">
        <v>138</v>
      </c>
      <c r="L200">
        <v>45</v>
      </c>
      <c r="M200">
        <v>1.26</v>
      </c>
      <c r="N200">
        <v>7.17</v>
      </c>
      <c r="O200">
        <v>2.34</v>
      </c>
      <c r="P200">
        <v>3.84</v>
      </c>
      <c r="Q200">
        <v>2.7</v>
      </c>
      <c r="R200">
        <v>8362</v>
      </c>
    </row>
    <row r="201" spans="1:18" x14ac:dyDescent="0.25">
      <c r="A201" t="s">
        <v>2557</v>
      </c>
      <c r="B201">
        <v>4</v>
      </c>
      <c r="C201">
        <v>4</v>
      </c>
      <c r="D201">
        <v>3.64</v>
      </c>
      <c r="E201">
        <v>0</v>
      </c>
      <c r="F201">
        <v>68</v>
      </c>
      <c r="G201">
        <v>59.3</v>
      </c>
      <c r="H201">
        <v>52</v>
      </c>
      <c r="I201">
        <v>24</v>
      </c>
      <c r="J201">
        <v>6</v>
      </c>
      <c r="K201">
        <v>57</v>
      </c>
      <c r="L201">
        <v>26</v>
      </c>
      <c r="M201">
        <v>1.32</v>
      </c>
      <c r="N201">
        <v>8.65</v>
      </c>
      <c r="O201">
        <v>3.95</v>
      </c>
      <c r="P201">
        <v>3.84</v>
      </c>
      <c r="Q201">
        <v>0.3</v>
      </c>
      <c r="R201">
        <v>3132</v>
      </c>
    </row>
    <row r="202" spans="1:18" x14ac:dyDescent="0.25">
      <c r="A202" t="s">
        <v>2556</v>
      </c>
      <c r="B202">
        <v>2</v>
      </c>
      <c r="C202">
        <v>2</v>
      </c>
      <c r="D202">
        <v>3.86</v>
      </c>
      <c r="E202">
        <v>0</v>
      </c>
      <c r="F202">
        <v>48</v>
      </c>
      <c r="G202">
        <v>42</v>
      </c>
      <c r="H202">
        <v>39</v>
      </c>
      <c r="I202">
        <v>18</v>
      </c>
      <c r="J202">
        <v>4</v>
      </c>
      <c r="K202">
        <v>36</v>
      </c>
      <c r="L202">
        <v>16</v>
      </c>
      <c r="M202">
        <v>1.31</v>
      </c>
      <c r="N202">
        <v>7.71</v>
      </c>
      <c r="O202">
        <v>3.43</v>
      </c>
      <c r="P202">
        <v>3.84</v>
      </c>
      <c r="Q202">
        <v>0.2</v>
      </c>
      <c r="R202">
        <v>2467</v>
      </c>
    </row>
    <row r="203" spans="1:18" x14ac:dyDescent="0.25">
      <c r="A203" t="s">
        <v>2555</v>
      </c>
      <c r="B203">
        <v>3</v>
      </c>
      <c r="C203">
        <v>3</v>
      </c>
      <c r="D203">
        <v>4.22</v>
      </c>
      <c r="E203">
        <v>0</v>
      </c>
      <c r="F203">
        <v>46</v>
      </c>
      <c r="G203">
        <v>49</v>
      </c>
      <c r="H203">
        <v>49</v>
      </c>
      <c r="I203">
        <v>23</v>
      </c>
      <c r="J203">
        <v>6</v>
      </c>
      <c r="K203">
        <v>43</v>
      </c>
      <c r="L203">
        <v>13</v>
      </c>
      <c r="M203">
        <v>1.27</v>
      </c>
      <c r="N203">
        <v>7.9</v>
      </c>
      <c r="O203">
        <v>2.39</v>
      </c>
      <c r="P203">
        <v>3.85</v>
      </c>
      <c r="Q203">
        <v>0.3</v>
      </c>
      <c r="R203" t="s">
        <v>2554</v>
      </c>
    </row>
    <row r="204" spans="1:18" x14ac:dyDescent="0.25">
      <c r="A204" t="s">
        <v>2553</v>
      </c>
      <c r="B204">
        <v>2</v>
      </c>
      <c r="C204">
        <v>2</v>
      </c>
      <c r="D204">
        <v>4.04</v>
      </c>
      <c r="E204">
        <v>0</v>
      </c>
      <c r="F204">
        <v>48</v>
      </c>
      <c r="G204">
        <v>49</v>
      </c>
      <c r="H204">
        <v>46</v>
      </c>
      <c r="I204">
        <v>22</v>
      </c>
      <c r="J204">
        <v>6</v>
      </c>
      <c r="K204">
        <v>46</v>
      </c>
      <c r="L204">
        <v>18</v>
      </c>
      <c r="M204">
        <v>1.31</v>
      </c>
      <c r="N204">
        <v>8.4499999999999993</v>
      </c>
      <c r="O204">
        <v>3.31</v>
      </c>
      <c r="P204">
        <v>3.85</v>
      </c>
      <c r="Q204">
        <v>0.3</v>
      </c>
      <c r="R204">
        <v>10091</v>
      </c>
    </row>
    <row r="205" spans="1:18" x14ac:dyDescent="0.25">
      <c r="A205" t="s">
        <v>2552</v>
      </c>
      <c r="B205">
        <v>3</v>
      </c>
      <c r="C205">
        <v>3</v>
      </c>
      <c r="D205">
        <v>3.99</v>
      </c>
      <c r="E205">
        <v>0</v>
      </c>
      <c r="F205">
        <v>71</v>
      </c>
      <c r="G205">
        <v>58.7</v>
      </c>
      <c r="H205">
        <v>55</v>
      </c>
      <c r="I205">
        <v>26</v>
      </c>
      <c r="J205">
        <v>6</v>
      </c>
      <c r="K205">
        <v>57</v>
      </c>
      <c r="L205">
        <v>23</v>
      </c>
      <c r="M205">
        <v>1.33</v>
      </c>
      <c r="N205">
        <v>8.74</v>
      </c>
      <c r="O205">
        <v>3.53</v>
      </c>
      <c r="P205">
        <v>3.85</v>
      </c>
      <c r="Q205">
        <v>0.3</v>
      </c>
      <c r="R205">
        <v>5960</v>
      </c>
    </row>
    <row r="206" spans="1:18" x14ac:dyDescent="0.25">
      <c r="A206" t="s">
        <v>2551</v>
      </c>
      <c r="B206">
        <v>2</v>
      </c>
      <c r="C206">
        <v>2</v>
      </c>
      <c r="D206">
        <v>3.93</v>
      </c>
      <c r="E206">
        <v>0</v>
      </c>
      <c r="F206">
        <v>47</v>
      </c>
      <c r="G206">
        <v>55</v>
      </c>
      <c r="H206">
        <v>52</v>
      </c>
      <c r="I206">
        <v>24</v>
      </c>
      <c r="J206">
        <v>6</v>
      </c>
      <c r="K206">
        <v>51</v>
      </c>
      <c r="L206">
        <v>20</v>
      </c>
      <c r="M206">
        <v>1.31</v>
      </c>
      <c r="N206">
        <v>8.35</v>
      </c>
      <c r="O206">
        <v>3.27</v>
      </c>
      <c r="P206">
        <v>3.85</v>
      </c>
      <c r="Q206">
        <v>0.3</v>
      </c>
      <c r="R206">
        <v>4955</v>
      </c>
    </row>
    <row r="207" spans="1:18" x14ac:dyDescent="0.25">
      <c r="A207" t="s">
        <v>1430</v>
      </c>
      <c r="B207">
        <v>11</v>
      </c>
      <c r="C207">
        <v>9</v>
      </c>
      <c r="D207">
        <v>4.2300000000000004</v>
      </c>
      <c r="E207">
        <v>30</v>
      </c>
      <c r="F207">
        <v>30</v>
      </c>
      <c r="G207">
        <v>185</v>
      </c>
      <c r="H207">
        <v>194</v>
      </c>
      <c r="I207">
        <v>87</v>
      </c>
      <c r="J207">
        <v>21</v>
      </c>
      <c r="K207">
        <v>143</v>
      </c>
      <c r="L207">
        <v>50</v>
      </c>
      <c r="M207">
        <v>1.32</v>
      </c>
      <c r="N207">
        <v>6.96</v>
      </c>
      <c r="O207">
        <v>2.4300000000000002</v>
      </c>
      <c r="P207">
        <v>3.85</v>
      </c>
      <c r="Q207">
        <v>2.8</v>
      </c>
      <c r="R207">
        <v>3284</v>
      </c>
    </row>
    <row r="208" spans="1:18" x14ac:dyDescent="0.25">
      <c r="A208" t="s">
        <v>2550</v>
      </c>
      <c r="B208">
        <v>4</v>
      </c>
      <c r="C208">
        <v>2</v>
      </c>
      <c r="D208">
        <v>3.72</v>
      </c>
      <c r="E208">
        <v>0</v>
      </c>
      <c r="F208">
        <v>60</v>
      </c>
      <c r="G208">
        <v>65.3</v>
      </c>
      <c r="H208">
        <v>62</v>
      </c>
      <c r="I208">
        <v>27</v>
      </c>
      <c r="J208">
        <v>5</v>
      </c>
      <c r="K208">
        <v>46</v>
      </c>
      <c r="L208">
        <v>25</v>
      </c>
      <c r="M208">
        <v>1.33</v>
      </c>
      <c r="N208">
        <v>6.34</v>
      </c>
      <c r="O208">
        <v>3.45</v>
      </c>
      <c r="P208">
        <v>3.86</v>
      </c>
      <c r="Q208">
        <v>0.3</v>
      </c>
      <c r="R208">
        <v>6819</v>
      </c>
    </row>
    <row r="209" spans="1:18" x14ac:dyDescent="0.25">
      <c r="A209" t="s">
        <v>1483</v>
      </c>
      <c r="B209">
        <v>10</v>
      </c>
      <c r="C209">
        <v>12</v>
      </c>
      <c r="D209">
        <v>4.33</v>
      </c>
      <c r="E209">
        <v>31</v>
      </c>
      <c r="F209">
        <v>32</v>
      </c>
      <c r="G209">
        <v>193.3</v>
      </c>
      <c r="H209">
        <v>199</v>
      </c>
      <c r="I209">
        <v>93</v>
      </c>
      <c r="J209">
        <v>16</v>
      </c>
      <c r="K209">
        <v>147</v>
      </c>
      <c r="L209">
        <v>71</v>
      </c>
      <c r="M209">
        <v>1.4</v>
      </c>
      <c r="N209">
        <v>6.84</v>
      </c>
      <c r="O209">
        <v>3.31</v>
      </c>
      <c r="P209">
        <v>3.86</v>
      </c>
      <c r="Q209">
        <v>2.9</v>
      </c>
      <c r="R209">
        <v>2038</v>
      </c>
    </row>
    <row r="210" spans="1:18" x14ac:dyDescent="0.25">
      <c r="A210" t="s">
        <v>2549</v>
      </c>
      <c r="B210">
        <v>3</v>
      </c>
      <c r="C210">
        <v>2</v>
      </c>
      <c r="D210">
        <v>3.9</v>
      </c>
      <c r="E210">
        <v>0</v>
      </c>
      <c r="F210">
        <v>63</v>
      </c>
      <c r="G210">
        <v>60</v>
      </c>
      <c r="H210">
        <v>55</v>
      </c>
      <c r="I210">
        <v>26</v>
      </c>
      <c r="J210">
        <v>5</v>
      </c>
      <c r="K210">
        <v>51</v>
      </c>
      <c r="L210">
        <v>26</v>
      </c>
      <c r="M210">
        <v>1.35</v>
      </c>
      <c r="N210">
        <v>7.65</v>
      </c>
      <c r="O210">
        <v>3.9</v>
      </c>
      <c r="P210">
        <v>3.86</v>
      </c>
      <c r="Q210">
        <v>0.3</v>
      </c>
      <c r="R210">
        <v>1726</v>
      </c>
    </row>
    <row r="211" spans="1:18" x14ac:dyDescent="0.25">
      <c r="A211" t="s">
        <v>2548</v>
      </c>
      <c r="B211">
        <v>4</v>
      </c>
      <c r="C211">
        <v>2</v>
      </c>
      <c r="D211">
        <v>3.67</v>
      </c>
      <c r="E211">
        <v>0</v>
      </c>
      <c r="F211">
        <v>58</v>
      </c>
      <c r="G211">
        <v>54</v>
      </c>
      <c r="H211">
        <v>44</v>
      </c>
      <c r="I211">
        <v>22</v>
      </c>
      <c r="J211">
        <v>7</v>
      </c>
      <c r="K211">
        <v>62</v>
      </c>
      <c r="L211">
        <v>25</v>
      </c>
      <c r="M211">
        <v>1.28</v>
      </c>
      <c r="N211">
        <v>10.33</v>
      </c>
      <c r="O211">
        <v>4.17</v>
      </c>
      <c r="P211">
        <v>3.86</v>
      </c>
      <c r="Q211">
        <v>0.3</v>
      </c>
      <c r="R211">
        <v>4817</v>
      </c>
    </row>
    <row r="212" spans="1:18" x14ac:dyDescent="0.25">
      <c r="A212" t="s">
        <v>1410</v>
      </c>
      <c r="B212">
        <v>9</v>
      </c>
      <c r="C212">
        <v>9</v>
      </c>
      <c r="D212">
        <v>4.1399999999999997</v>
      </c>
      <c r="E212">
        <v>26</v>
      </c>
      <c r="F212">
        <v>26</v>
      </c>
      <c r="G212">
        <v>132.69999999999999</v>
      </c>
      <c r="H212">
        <v>126</v>
      </c>
      <c r="I212">
        <v>61</v>
      </c>
      <c r="J212">
        <v>10</v>
      </c>
      <c r="K212">
        <v>128</v>
      </c>
      <c r="L212">
        <v>71</v>
      </c>
      <c r="M212">
        <v>1.48</v>
      </c>
      <c r="N212">
        <v>8.68</v>
      </c>
      <c r="O212">
        <v>4.82</v>
      </c>
      <c r="P212">
        <v>3.87</v>
      </c>
      <c r="Q212">
        <v>2</v>
      </c>
      <c r="R212">
        <v>10197</v>
      </c>
    </row>
    <row r="213" spans="1:18" x14ac:dyDescent="0.25">
      <c r="A213" t="s">
        <v>2547</v>
      </c>
      <c r="B213">
        <v>3</v>
      </c>
      <c r="C213">
        <v>3</v>
      </c>
      <c r="D213">
        <v>4.28</v>
      </c>
      <c r="E213">
        <v>0</v>
      </c>
      <c r="F213">
        <v>67</v>
      </c>
      <c r="G213">
        <v>80</v>
      </c>
      <c r="H213">
        <v>79</v>
      </c>
      <c r="I213">
        <v>38</v>
      </c>
      <c r="J213">
        <v>9</v>
      </c>
      <c r="K213">
        <v>79</v>
      </c>
      <c r="L213">
        <v>31</v>
      </c>
      <c r="M213">
        <v>1.38</v>
      </c>
      <c r="N213">
        <v>8.89</v>
      </c>
      <c r="O213">
        <v>3.49</v>
      </c>
      <c r="P213">
        <v>3.87</v>
      </c>
      <c r="Q213">
        <v>0.4</v>
      </c>
      <c r="R213">
        <v>6317</v>
      </c>
    </row>
    <row r="214" spans="1:18" x14ac:dyDescent="0.25">
      <c r="A214" t="s">
        <v>2546</v>
      </c>
      <c r="B214">
        <v>9</v>
      </c>
      <c r="C214">
        <v>5</v>
      </c>
      <c r="D214">
        <v>3.66</v>
      </c>
      <c r="E214">
        <v>21</v>
      </c>
      <c r="F214">
        <v>21</v>
      </c>
      <c r="G214">
        <v>118</v>
      </c>
      <c r="H214">
        <v>104</v>
      </c>
      <c r="I214">
        <v>48</v>
      </c>
      <c r="J214">
        <v>12</v>
      </c>
      <c r="K214">
        <v>105</v>
      </c>
      <c r="L214">
        <v>48</v>
      </c>
      <c r="M214">
        <v>1.29</v>
      </c>
      <c r="N214">
        <v>8.01</v>
      </c>
      <c r="O214">
        <v>3.66</v>
      </c>
      <c r="P214">
        <v>3.87</v>
      </c>
      <c r="Q214">
        <v>1.8</v>
      </c>
      <c r="R214">
        <v>18</v>
      </c>
    </row>
    <row r="215" spans="1:18" x14ac:dyDescent="0.25">
      <c r="A215" t="s">
        <v>2545</v>
      </c>
      <c r="B215">
        <v>4</v>
      </c>
      <c r="C215">
        <v>4</v>
      </c>
      <c r="D215">
        <v>3.96</v>
      </c>
      <c r="E215">
        <v>0</v>
      </c>
      <c r="F215">
        <v>59</v>
      </c>
      <c r="G215">
        <v>50</v>
      </c>
      <c r="H215">
        <v>49</v>
      </c>
      <c r="I215">
        <v>22</v>
      </c>
      <c r="J215">
        <v>6</v>
      </c>
      <c r="K215">
        <v>39</v>
      </c>
      <c r="L215">
        <v>13</v>
      </c>
      <c r="M215">
        <v>1.24</v>
      </c>
      <c r="N215">
        <v>7.02</v>
      </c>
      <c r="O215">
        <v>2.34</v>
      </c>
      <c r="P215">
        <v>3.87</v>
      </c>
      <c r="Q215">
        <v>0.3</v>
      </c>
      <c r="R215">
        <v>1475</v>
      </c>
    </row>
    <row r="216" spans="1:18" x14ac:dyDescent="0.25">
      <c r="A216" t="s">
        <v>1407</v>
      </c>
      <c r="B216">
        <v>3</v>
      </c>
      <c r="C216">
        <v>2</v>
      </c>
      <c r="D216">
        <v>3.79</v>
      </c>
      <c r="E216">
        <v>0</v>
      </c>
      <c r="F216">
        <v>59</v>
      </c>
      <c r="G216">
        <v>61.7</v>
      </c>
      <c r="H216">
        <v>62</v>
      </c>
      <c r="I216">
        <v>26</v>
      </c>
      <c r="J216">
        <v>6</v>
      </c>
      <c r="K216">
        <v>40</v>
      </c>
      <c r="L216">
        <v>16</v>
      </c>
      <c r="M216">
        <v>1.26</v>
      </c>
      <c r="N216">
        <v>5.83</v>
      </c>
      <c r="O216">
        <v>2.33</v>
      </c>
      <c r="P216">
        <v>3.87</v>
      </c>
      <c r="Q216">
        <v>0.3</v>
      </c>
      <c r="R216">
        <v>3656</v>
      </c>
    </row>
    <row r="217" spans="1:18" x14ac:dyDescent="0.25">
      <c r="A217" t="s">
        <v>2544</v>
      </c>
      <c r="B217">
        <v>3</v>
      </c>
      <c r="C217">
        <v>3</v>
      </c>
      <c r="D217">
        <v>3.86</v>
      </c>
      <c r="E217">
        <v>2</v>
      </c>
      <c r="F217">
        <v>51</v>
      </c>
      <c r="G217">
        <v>70</v>
      </c>
      <c r="H217">
        <v>67</v>
      </c>
      <c r="I217">
        <v>30</v>
      </c>
      <c r="J217">
        <v>7</v>
      </c>
      <c r="K217">
        <v>58</v>
      </c>
      <c r="L217">
        <v>25</v>
      </c>
      <c r="M217">
        <v>1.31</v>
      </c>
      <c r="N217">
        <v>7.46</v>
      </c>
      <c r="O217">
        <v>3.21</v>
      </c>
      <c r="P217">
        <v>3.87</v>
      </c>
      <c r="Q217">
        <v>0.4</v>
      </c>
      <c r="R217">
        <v>9486</v>
      </c>
    </row>
    <row r="218" spans="1:18" x14ac:dyDescent="0.25">
      <c r="A218" t="s">
        <v>2543</v>
      </c>
      <c r="B218">
        <v>7</v>
      </c>
      <c r="C218">
        <v>7</v>
      </c>
      <c r="D218">
        <v>3.91</v>
      </c>
      <c r="E218">
        <v>18</v>
      </c>
      <c r="F218">
        <v>24</v>
      </c>
      <c r="G218">
        <v>112.7</v>
      </c>
      <c r="H218">
        <v>110</v>
      </c>
      <c r="I218">
        <v>49</v>
      </c>
      <c r="J218">
        <v>11</v>
      </c>
      <c r="K218">
        <v>81</v>
      </c>
      <c r="L218">
        <v>35</v>
      </c>
      <c r="M218">
        <v>1.29</v>
      </c>
      <c r="N218">
        <v>6.47</v>
      </c>
      <c r="O218">
        <v>2.8</v>
      </c>
      <c r="P218">
        <v>3.87</v>
      </c>
      <c r="Q218">
        <v>1.4</v>
      </c>
      <c r="R218">
        <v>1077</v>
      </c>
    </row>
    <row r="219" spans="1:18" x14ac:dyDescent="0.25">
      <c r="A219" t="s">
        <v>2542</v>
      </c>
      <c r="B219">
        <v>3</v>
      </c>
      <c r="C219">
        <v>2</v>
      </c>
      <c r="D219">
        <v>3.79</v>
      </c>
      <c r="E219">
        <v>0</v>
      </c>
      <c r="F219">
        <v>45</v>
      </c>
      <c r="G219">
        <v>42.7</v>
      </c>
      <c r="H219">
        <v>39</v>
      </c>
      <c r="I219">
        <v>18</v>
      </c>
      <c r="J219">
        <v>5</v>
      </c>
      <c r="K219">
        <v>43</v>
      </c>
      <c r="L219">
        <v>18</v>
      </c>
      <c r="M219">
        <v>1.33</v>
      </c>
      <c r="N219">
        <v>9.06</v>
      </c>
      <c r="O219">
        <v>3.79</v>
      </c>
      <c r="P219">
        <v>3.87</v>
      </c>
      <c r="Q219">
        <v>0.2</v>
      </c>
      <c r="R219">
        <v>7267</v>
      </c>
    </row>
    <row r="220" spans="1:18" x14ac:dyDescent="0.25">
      <c r="A220" t="s">
        <v>2541</v>
      </c>
      <c r="B220">
        <v>6</v>
      </c>
      <c r="C220">
        <v>6</v>
      </c>
      <c r="D220">
        <v>3.85</v>
      </c>
      <c r="E220">
        <v>19</v>
      </c>
      <c r="F220">
        <v>19</v>
      </c>
      <c r="G220">
        <v>110</v>
      </c>
      <c r="H220">
        <v>109</v>
      </c>
      <c r="I220">
        <v>47</v>
      </c>
      <c r="J220">
        <v>10</v>
      </c>
      <c r="K220">
        <v>74</v>
      </c>
      <c r="L220">
        <v>33</v>
      </c>
      <c r="M220">
        <v>1.29</v>
      </c>
      <c r="N220">
        <v>6.05</v>
      </c>
      <c r="O220">
        <v>2.7</v>
      </c>
      <c r="P220">
        <v>3.88</v>
      </c>
      <c r="Q220">
        <v>1.6</v>
      </c>
      <c r="R220">
        <v>6432</v>
      </c>
    </row>
    <row r="221" spans="1:18" x14ac:dyDescent="0.25">
      <c r="A221" t="s">
        <v>2540</v>
      </c>
      <c r="B221">
        <v>3</v>
      </c>
      <c r="C221">
        <v>3</v>
      </c>
      <c r="D221">
        <v>3.82</v>
      </c>
      <c r="E221">
        <v>0</v>
      </c>
      <c r="F221">
        <v>56</v>
      </c>
      <c r="G221">
        <v>61.3</v>
      </c>
      <c r="H221">
        <v>57</v>
      </c>
      <c r="I221">
        <v>26</v>
      </c>
      <c r="J221">
        <v>5</v>
      </c>
      <c r="K221">
        <v>50</v>
      </c>
      <c r="L221">
        <v>25</v>
      </c>
      <c r="M221">
        <v>1.34</v>
      </c>
      <c r="N221">
        <v>7.34</v>
      </c>
      <c r="O221">
        <v>3.67</v>
      </c>
      <c r="P221">
        <v>3.88</v>
      </c>
      <c r="Q221">
        <v>0.3</v>
      </c>
      <c r="R221">
        <v>3638</v>
      </c>
    </row>
    <row r="222" spans="1:18" x14ac:dyDescent="0.25">
      <c r="A222" t="s">
        <v>2539</v>
      </c>
      <c r="B222">
        <v>8</v>
      </c>
      <c r="C222">
        <v>7</v>
      </c>
      <c r="D222">
        <v>4.2</v>
      </c>
      <c r="E222">
        <v>29</v>
      </c>
      <c r="F222">
        <v>30</v>
      </c>
      <c r="G222">
        <v>167.3</v>
      </c>
      <c r="H222">
        <v>165</v>
      </c>
      <c r="I222">
        <v>78</v>
      </c>
      <c r="J222">
        <v>19</v>
      </c>
      <c r="K222">
        <v>147</v>
      </c>
      <c r="L222">
        <v>58</v>
      </c>
      <c r="M222">
        <v>1.33</v>
      </c>
      <c r="N222">
        <v>7.91</v>
      </c>
      <c r="O222">
        <v>3.12</v>
      </c>
      <c r="P222">
        <v>3.88</v>
      </c>
      <c r="Q222">
        <v>2.4</v>
      </c>
      <c r="R222">
        <v>11760</v>
      </c>
    </row>
    <row r="223" spans="1:18" x14ac:dyDescent="0.25">
      <c r="A223" t="s">
        <v>1392</v>
      </c>
      <c r="B223">
        <v>8</v>
      </c>
      <c r="C223">
        <v>7</v>
      </c>
      <c r="D223">
        <v>3.8</v>
      </c>
      <c r="E223">
        <v>21</v>
      </c>
      <c r="F223">
        <v>33</v>
      </c>
      <c r="G223">
        <v>123</v>
      </c>
      <c r="H223">
        <v>110</v>
      </c>
      <c r="I223">
        <v>52</v>
      </c>
      <c r="J223">
        <v>12</v>
      </c>
      <c r="K223">
        <v>114</v>
      </c>
      <c r="L223">
        <v>51</v>
      </c>
      <c r="M223">
        <v>1.31</v>
      </c>
      <c r="N223">
        <v>8.34</v>
      </c>
      <c r="O223">
        <v>3.73</v>
      </c>
      <c r="P223">
        <v>3.88</v>
      </c>
      <c r="Q223">
        <v>1.4</v>
      </c>
      <c r="R223">
        <v>10745</v>
      </c>
    </row>
    <row r="224" spans="1:18" x14ac:dyDescent="0.25">
      <c r="A224" t="s">
        <v>2538</v>
      </c>
      <c r="B224">
        <v>4</v>
      </c>
      <c r="C224">
        <v>4</v>
      </c>
      <c r="D224">
        <v>3.92</v>
      </c>
      <c r="E224">
        <v>0</v>
      </c>
      <c r="F224">
        <v>65</v>
      </c>
      <c r="G224">
        <v>64.3</v>
      </c>
      <c r="H224">
        <v>66</v>
      </c>
      <c r="I224">
        <v>28</v>
      </c>
      <c r="J224">
        <v>6</v>
      </c>
      <c r="K224">
        <v>43</v>
      </c>
      <c r="L224">
        <v>19</v>
      </c>
      <c r="M224">
        <v>1.32</v>
      </c>
      <c r="N224">
        <v>6.02</v>
      </c>
      <c r="O224">
        <v>2.66</v>
      </c>
      <c r="P224">
        <v>3.89</v>
      </c>
      <c r="Q224">
        <v>0.3</v>
      </c>
      <c r="R224">
        <v>1855</v>
      </c>
    </row>
    <row r="225" spans="1:18" x14ac:dyDescent="0.25">
      <c r="A225" t="s">
        <v>1423</v>
      </c>
      <c r="B225">
        <v>13</v>
      </c>
      <c r="C225">
        <v>12</v>
      </c>
      <c r="D225">
        <v>4.1100000000000003</v>
      </c>
      <c r="E225">
        <v>31</v>
      </c>
      <c r="F225">
        <v>31</v>
      </c>
      <c r="G225">
        <v>208</v>
      </c>
      <c r="H225">
        <v>211</v>
      </c>
      <c r="I225">
        <v>95</v>
      </c>
      <c r="J225">
        <v>28</v>
      </c>
      <c r="K225">
        <v>183</v>
      </c>
      <c r="L225">
        <v>53</v>
      </c>
      <c r="M225">
        <v>1.27</v>
      </c>
      <c r="N225">
        <v>7.92</v>
      </c>
      <c r="O225">
        <v>2.29</v>
      </c>
      <c r="P225">
        <v>3.89</v>
      </c>
      <c r="Q225">
        <v>3.1</v>
      </c>
      <c r="R225">
        <v>7059</v>
      </c>
    </row>
    <row r="226" spans="1:18" x14ac:dyDescent="0.25">
      <c r="A226" t="s">
        <v>2537</v>
      </c>
      <c r="B226">
        <v>4</v>
      </c>
      <c r="C226">
        <v>4</v>
      </c>
      <c r="D226">
        <v>3.94</v>
      </c>
      <c r="E226">
        <v>0</v>
      </c>
      <c r="F226">
        <v>71</v>
      </c>
      <c r="G226">
        <v>61.7</v>
      </c>
      <c r="H226">
        <v>58</v>
      </c>
      <c r="I226">
        <v>27</v>
      </c>
      <c r="J226">
        <v>5</v>
      </c>
      <c r="K226">
        <v>48</v>
      </c>
      <c r="L226">
        <v>26</v>
      </c>
      <c r="M226">
        <v>1.36</v>
      </c>
      <c r="N226">
        <v>7</v>
      </c>
      <c r="O226">
        <v>3.79</v>
      </c>
      <c r="P226">
        <v>3.89</v>
      </c>
      <c r="Q226">
        <v>0.3</v>
      </c>
      <c r="R226">
        <v>3281</v>
      </c>
    </row>
    <row r="227" spans="1:18" x14ac:dyDescent="0.25">
      <c r="A227" t="s">
        <v>2536</v>
      </c>
      <c r="B227">
        <v>4</v>
      </c>
      <c r="C227">
        <v>4</v>
      </c>
      <c r="D227">
        <v>3.6</v>
      </c>
      <c r="E227">
        <v>0</v>
      </c>
      <c r="F227">
        <v>66</v>
      </c>
      <c r="G227">
        <v>65</v>
      </c>
      <c r="H227">
        <v>58</v>
      </c>
      <c r="I227">
        <v>26</v>
      </c>
      <c r="J227">
        <v>6</v>
      </c>
      <c r="K227">
        <v>56</v>
      </c>
      <c r="L227">
        <v>26</v>
      </c>
      <c r="M227">
        <v>1.29</v>
      </c>
      <c r="N227">
        <v>7.75</v>
      </c>
      <c r="O227">
        <v>3.6</v>
      </c>
      <c r="P227">
        <v>3.89</v>
      </c>
      <c r="Q227">
        <v>0.3</v>
      </c>
      <c r="R227">
        <v>2203</v>
      </c>
    </row>
    <row r="228" spans="1:18" x14ac:dyDescent="0.25">
      <c r="A228" t="s">
        <v>2535</v>
      </c>
      <c r="B228">
        <v>2</v>
      </c>
      <c r="C228">
        <v>1</v>
      </c>
      <c r="D228">
        <v>4.12</v>
      </c>
      <c r="E228">
        <v>0</v>
      </c>
      <c r="F228">
        <v>60</v>
      </c>
      <c r="G228">
        <v>39.299999999999997</v>
      </c>
      <c r="H228">
        <v>37</v>
      </c>
      <c r="I228">
        <v>18</v>
      </c>
      <c r="J228">
        <v>4</v>
      </c>
      <c r="K228">
        <v>36</v>
      </c>
      <c r="L228">
        <v>17</v>
      </c>
      <c r="M228">
        <v>1.37</v>
      </c>
      <c r="N228">
        <v>8.24</v>
      </c>
      <c r="O228">
        <v>3.89</v>
      </c>
      <c r="P228">
        <v>3.9</v>
      </c>
      <c r="Q228">
        <v>0.2</v>
      </c>
      <c r="R228">
        <v>4831</v>
      </c>
    </row>
    <row r="229" spans="1:18" x14ac:dyDescent="0.25">
      <c r="A229" t="s">
        <v>2534</v>
      </c>
      <c r="B229">
        <v>5</v>
      </c>
      <c r="C229">
        <v>3</v>
      </c>
      <c r="D229">
        <v>3.93</v>
      </c>
      <c r="E229">
        <v>0</v>
      </c>
      <c r="F229">
        <v>65</v>
      </c>
      <c r="G229">
        <v>71</v>
      </c>
      <c r="H229">
        <v>68</v>
      </c>
      <c r="I229">
        <v>31</v>
      </c>
      <c r="J229">
        <v>7</v>
      </c>
      <c r="K229">
        <v>64</v>
      </c>
      <c r="L229">
        <v>32</v>
      </c>
      <c r="M229">
        <v>1.41</v>
      </c>
      <c r="N229">
        <v>8.11</v>
      </c>
      <c r="O229">
        <v>4.0599999999999996</v>
      </c>
      <c r="P229">
        <v>3.9</v>
      </c>
      <c r="Q229">
        <v>0.3</v>
      </c>
      <c r="R229">
        <v>4696</v>
      </c>
    </row>
    <row r="230" spans="1:18" x14ac:dyDescent="0.25">
      <c r="A230" t="s">
        <v>2533</v>
      </c>
      <c r="B230">
        <v>2</v>
      </c>
      <c r="C230">
        <v>1</v>
      </c>
      <c r="D230">
        <v>3.97</v>
      </c>
      <c r="E230">
        <v>0</v>
      </c>
      <c r="F230">
        <v>29</v>
      </c>
      <c r="G230">
        <v>31.7</v>
      </c>
      <c r="H230">
        <v>30</v>
      </c>
      <c r="I230">
        <v>14</v>
      </c>
      <c r="J230">
        <v>3</v>
      </c>
      <c r="K230">
        <v>28</v>
      </c>
      <c r="L230">
        <v>13</v>
      </c>
      <c r="M230">
        <v>1.36</v>
      </c>
      <c r="N230">
        <v>7.95</v>
      </c>
      <c r="O230">
        <v>3.69</v>
      </c>
      <c r="P230">
        <v>3.91</v>
      </c>
      <c r="Q230">
        <v>0.1</v>
      </c>
      <c r="R230">
        <v>2431</v>
      </c>
    </row>
    <row r="231" spans="1:18" x14ac:dyDescent="0.25">
      <c r="A231" t="s">
        <v>1465</v>
      </c>
      <c r="B231">
        <v>13</v>
      </c>
      <c r="C231">
        <v>9</v>
      </c>
      <c r="D231">
        <v>3.61</v>
      </c>
      <c r="E231">
        <v>27</v>
      </c>
      <c r="F231">
        <v>27</v>
      </c>
      <c r="G231">
        <v>169.7</v>
      </c>
      <c r="H231">
        <v>163</v>
      </c>
      <c r="I231">
        <v>68</v>
      </c>
      <c r="J231">
        <v>14</v>
      </c>
      <c r="K231">
        <v>106</v>
      </c>
      <c r="L231">
        <v>50</v>
      </c>
      <c r="M231">
        <v>1.26</v>
      </c>
      <c r="N231">
        <v>5.62</v>
      </c>
      <c r="O231">
        <v>2.65</v>
      </c>
      <c r="P231">
        <v>3.91</v>
      </c>
      <c r="Q231">
        <v>2.5</v>
      </c>
      <c r="R231">
        <v>921</v>
      </c>
    </row>
    <row r="232" spans="1:18" x14ac:dyDescent="0.25">
      <c r="A232" t="s">
        <v>2532</v>
      </c>
      <c r="B232">
        <v>2</v>
      </c>
      <c r="C232">
        <v>1</v>
      </c>
      <c r="D232">
        <v>4.08</v>
      </c>
      <c r="E232">
        <v>0</v>
      </c>
      <c r="F232">
        <v>54</v>
      </c>
      <c r="G232">
        <v>50.7</v>
      </c>
      <c r="H232">
        <v>52</v>
      </c>
      <c r="I232">
        <v>23</v>
      </c>
      <c r="J232">
        <v>5</v>
      </c>
      <c r="K232">
        <v>40</v>
      </c>
      <c r="L232">
        <v>17</v>
      </c>
      <c r="M232">
        <v>1.36</v>
      </c>
      <c r="N232">
        <v>7.1</v>
      </c>
      <c r="O232">
        <v>3.02</v>
      </c>
      <c r="P232">
        <v>3.92</v>
      </c>
      <c r="Q232">
        <v>0.2</v>
      </c>
      <c r="R232">
        <v>4604</v>
      </c>
    </row>
    <row r="233" spans="1:18" x14ac:dyDescent="0.25">
      <c r="A233" t="s">
        <v>2531</v>
      </c>
      <c r="B233">
        <v>2</v>
      </c>
      <c r="C233">
        <v>1</v>
      </c>
      <c r="D233">
        <v>3.86</v>
      </c>
      <c r="E233">
        <v>0</v>
      </c>
      <c r="F233">
        <v>53</v>
      </c>
      <c r="G233">
        <v>28</v>
      </c>
      <c r="H233">
        <v>23</v>
      </c>
      <c r="I233">
        <v>12</v>
      </c>
      <c r="J233">
        <v>3</v>
      </c>
      <c r="K233">
        <v>31</v>
      </c>
      <c r="L233">
        <v>15</v>
      </c>
      <c r="M233">
        <v>1.36</v>
      </c>
      <c r="N233">
        <v>9.9600000000000009</v>
      </c>
      <c r="O233">
        <v>4.82</v>
      </c>
      <c r="P233">
        <v>3.92</v>
      </c>
      <c r="Q233">
        <v>0.1</v>
      </c>
      <c r="R233">
        <v>1995</v>
      </c>
    </row>
    <row r="234" spans="1:18" x14ac:dyDescent="0.25">
      <c r="A234" t="s">
        <v>2530</v>
      </c>
      <c r="B234">
        <v>2</v>
      </c>
      <c r="C234">
        <v>2</v>
      </c>
      <c r="D234">
        <v>3.79</v>
      </c>
      <c r="E234">
        <v>0</v>
      </c>
      <c r="F234">
        <v>59</v>
      </c>
      <c r="G234">
        <v>57</v>
      </c>
      <c r="H234">
        <v>52</v>
      </c>
      <c r="I234">
        <v>24</v>
      </c>
      <c r="J234">
        <v>6</v>
      </c>
      <c r="K234">
        <v>51</v>
      </c>
      <c r="L234">
        <v>22</v>
      </c>
      <c r="M234">
        <v>1.3</v>
      </c>
      <c r="N234">
        <v>8.0500000000000007</v>
      </c>
      <c r="O234">
        <v>3.47</v>
      </c>
      <c r="P234">
        <v>3.92</v>
      </c>
      <c r="Q234">
        <v>0.2</v>
      </c>
      <c r="R234">
        <v>7841</v>
      </c>
    </row>
    <row r="235" spans="1:18" x14ac:dyDescent="0.25">
      <c r="A235" t="s">
        <v>1448</v>
      </c>
      <c r="B235">
        <v>3</v>
      </c>
      <c r="C235">
        <v>2</v>
      </c>
      <c r="D235">
        <v>3.96</v>
      </c>
      <c r="E235">
        <v>0</v>
      </c>
      <c r="F235">
        <v>45</v>
      </c>
      <c r="G235">
        <v>61.3</v>
      </c>
      <c r="H235">
        <v>60</v>
      </c>
      <c r="I235">
        <v>27</v>
      </c>
      <c r="J235">
        <v>6</v>
      </c>
      <c r="K235">
        <v>52</v>
      </c>
      <c r="L235">
        <v>23</v>
      </c>
      <c r="M235">
        <v>1.35</v>
      </c>
      <c r="N235">
        <v>7.63</v>
      </c>
      <c r="O235">
        <v>3.38</v>
      </c>
      <c r="P235">
        <v>3.93</v>
      </c>
      <c r="Q235">
        <v>0.3</v>
      </c>
      <c r="R235">
        <v>2155</v>
      </c>
    </row>
    <row r="236" spans="1:18" x14ac:dyDescent="0.25">
      <c r="A236" t="s">
        <v>2529</v>
      </c>
      <c r="B236">
        <v>3</v>
      </c>
      <c r="C236">
        <v>3</v>
      </c>
      <c r="D236">
        <v>4.05</v>
      </c>
      <c r="E236">
        <v>0</v>
      </c>
      <c r="F236">
        <v>41</v>
      </c>
      <c r="G236">
        <v>53.3</v>
      </c>
      <c r="H236">
        <v>56</v>
      </c>
      <c r="I236">
        <v>24</v>
      </c>
      <c r="J236">
        <v>4</v>
      </c>
      <c r="K236">
        <v>29</v>
      </c>
      <c r="L236">
        <v>16</v>
      </c>
      <c r="M236">
        <v>1.35</v>
      </c>
      <c r="N236">
        <v>4.9000000000000004</v>
      </c>
      <c r="O236">
        <v>2.7</v>
      </c>
      <c r="P236">
        <v>3.93</v>
      </c>
      <c r="Q236">
        <v>0.2</v>
      </c>
      <c r="R236">
        <v>1613</v>
      </c>
    </row>
    <row r="237" spans="1:18" x14ac:dyDescent="0.25">
      <c r="A237" t="s">
        <v>2528</v>
      </c>
      <c r="B237">
        <v>2</v>
      </c>
      <c r="C237">
        <v>2</v>
      </c>
      <c r="D237">
        <v>3.95</v>
      </c>
      <c r="E237">
        <v>0</v>
      </c>
      <c r="F237">
        <v>37</v>
      </c>
      <c r="G237">
        <v>41</v>
      </c>
      <c r="H237">
        <v>37</v>
      </c>
      <c r="I237">
        <v>18</v>
      </c>
      <c r="J237">
        <v>4</v>
      </c>
      <c r="K237">
        <v>42</v>
      </c>
      <c r="L237">
        <v>21</v>
      </c>
      <c r="M237">
        <v>1.41</v>
      </c>
      <c r="N237">
        <v>9.2200000000000006</v>
      </c>
      <c r="O237">
        <v>4.6100000000000003</v>
      </c>
      <c r="P237">
        <v>3.93</v>
      </c>
      <c r="Q237">
        <v>0.2</v>
      </c>
      <c r="R237">
        <v>2377</v>
      </c>
    </row>
    <row r="238" spans="1:18" x14ac:dyDescent="0.25">
      <c r="A238" t="s">
        <v>2527</v>
      </c>
      <c r="B238">
        <v>3</v>
      </c>
      <c r="C238">
        <v>3</v>
      </c>
      <c r="D238">
        <v>4.1900000000000004</v>
      </c>
      <c r="E238">
        <v>0</v>
      </c>
      <c r="F238">
        <v>42</v>
      </c>
      <c r="G238">
        <v>38.700000000000003</v>
      </c>
      <c r="H238">
        <v>37</v>
      </c>
      <c r="I238">
        <v>18</v>
      </c>
      <c r="J238">
        <v>4</v>
      </c>
      <c r="K238">
        <v>34</v>
      </c>
      <c r="L238">
        <v>15</v>
      </c>
      <c r="M238">
        <v>1.34</v>
      </c>
      <c r="N238">
        <v>7.91</v>
      </c>
      <c r="O238">
        <v>3.49</v>
      </c>
      <c r="P238">
        <v>3.93</v>
      </c>
      <c r="Q238">
        <v>0.2</v>
      </c>
      <c r="R238">
        <v>429</v>
      </c>
    </row>
    <row r="239" spans="1:18" x14ac:dyDescent="0.25">
      <c r="A239" t="s">
        <v>2526</v>
      </c>
      <c r="B239">
        <v>11</v>
      </c>
      <c r="C239">
        <v>9</v>
      </c>
      <c r="D239">
        <v>4.2300000000000004</v>
      </c>
      <c r="E239">
        <v>29</v>
      </c>
      <c r="F239">
        <v>32</v>
      </c>
      <c r="G239">
        <v>176.7</v>
      </c>
      <c r="H239">
        <v>184</v>
      </c>
      <c r="I239">
        <v>83</v>
      </c>
      <c r="J239">
        <v>20</v>
      </c>
      <c r="K239">
        <v>140</v>
      </c>
      <c r="L239">
        <v>51</v>
      </c>
      <c r="M239">
        <v>1.33</v>
      </c>
      <c r="N239">
        <v>7.13</v>
      </c>
      <c r="O239">
        <v>2.6</v>
      </c>
      <c r="P239">
        <v>3.94</v>
      </c>
      <c r="Q239">
        <v>2.4</v>
      </c>
      <c r="R239">
        <v>9323</v>
      </c>
    </row>
    <row r="240" spans="1:18" x14ac:dyDescent="0.25">
      <c r="A240" t="s">
        <v>1464</v>
      </c>
      <c r="B240">
        <v>10</v>
      </c>
      <c r="C240">
        <v>12</v>
      </c>
      <c r="D240">
        <v>4.07</v>
      </c>
      <c r="E240">
        <v>28</v>
      </c>
      <c r="F240">
        <v>29</v>
      </c>
      <c r="G240">
        <v>172.3</v>
      </c>
      <c r="H240">
        <v>172</v>
      </c>
      <c r="I240">
        <v>78</v>
      </c>
      <c r="J240">
        <v>17</v>
      </c>
      <c r="K240">
        <v>140</v>
      </c>
      <c r="L240">
        <v>62</v>
      </c>
      <c r="M240">
        <v>1.36</v>
      </c>
      <c r="N240">
        <v>7.31</v>
      </c>
      <c r="O240">
        <v>3.24</v>
      </c>
      <c r="P240">
        <v>3.94</v>
      </c>
      <c r="Q240">
        <v>2.4</v>
      </c>
      <c r="R240">
        <v>512</v>
      </c>
    </row>
    <row r="241" spans="1:18" x14ac:dyDescent="0.25">
      <c r="A241" t="s">
        <v>2525</v>
      </c>
      <c r="B241">
        <v>5</v>
      </c>
      <c r="C241">
        <v>5</v>
      </c>
      <c r="D241">
        <v>4.04</v>
      </c>
      <c r="E241">
        <v>0</v>
      </c>
      <c r="F241">
        <v>53</v>
      </c>
      <c r="G241">
        <v>62.3</v>
      </c>
      <c r="H241">
        <v>59</v>
      </c>
      <c r="I241">
        <v>28</v>
      </c>
      <c r="J241">
        <v>7</v>
      </c>
      <c r="K241">
        <v>62</v>
      </c>
      <c r="L241">
        <v>27</v>
      </c>
      <c r="M241">
        <v>1.38</v>
      </c>
      <c r="N241">
        <v>8.9600000000000009</v>
      </c>
      <c r="O241">
        <v>3.9</v>
      </c>
      <c r="P241">
        <v>3.94</v>
      </c>
      <c r="Q241">
        <v>0.3</v>
      </c>
      <c r="R241">
        <v>8103</v>
      </c>
    </row>
    <row r="242" spans="1:18" x14ac:dyDescent="0.25">
      <c r="A242" t="s">
        <v>2524</v>
      </c>
      <c r="B242">
        <v>2</v>
      </c>
      <c r="C242">
        <v>2</v>
      </c>
      <c r="D242">
        <v>3.8</v>
      </c>
      <c r="E242">
        <v>0</v>
      </c>
      <c r="F242">
        <v>40</v>
      </c>
      <c r="G242">
        <v>40.299999999999997</v>
      </c>
      <c r="H242">
        <v>37</v>
      </c>
      <c r="I242">
        <v>17</v>
      </c>
      <c r="J242">
        <v>5</v>
      </c>
      <c r="K242">
        <v>38</v>
      </c>
      <c r="L242">
        <v>16</v>
      </c>
      <c r="M242">
        <v>1.32</v>
      </c>
      <c r="N242">
        <v>8.49</v>
      </c>
      <c r="O242">
        <v>3.57</v>
      </c>
      <c r="P242">
        <v>3.95</v>
      </c>
      <c r="Q242">
        <v>0.2</v>
      </c>
      <c r="R242">
        <v>7416</v>
      </c>
    </row>
    <row r="243" spans="1:18" x14ac:dyDescent="0.25">
      <c r="A243" t="s">
        <v>2523</v>
      </c>
      <c r="B243">
        <v>8</v>
      </c>
      <c r="C243">
        <v>6</v>
      </c>
      <c r="D243">
        <v>4.1100000000000003</v>
      </c>
      <c r="E243">
        <v>19</v>
      </c>
      <c r="F243">
        <v>29</v>
      </c>
      <c r="G243">
        <v>122.7</v>
      </c>
      <c r="H243">
        <v>124</v>
      </c>
      <c r="I243">
        <v>56</v>
      </c>
      <c r="J243">
        <v>15</v>
      </c>
      <c r="K243">
        <v>95</v>
      </c>
      <c r="L243">
        <v>33</v>
      </c>
      <c r="M243">
        <v>1.28</v>
      </c>
      <c r="N243">
        <v>6.97</v>
      </c>
      <c r="O243">
        <v>2.42</v>
      </c>
      <c r="P243">
        <v>3.95</v>
      </c>
      <c r="Q243">
        <v>1.3</v>
      </c>
      <c r="R243">
        <v>7312</v>
      </c>
    </row>
    <row r="244" spans="1:18" x14ac:dyDescent="0.25">
      <c r="A244" t="s">
        <v>2522</v>
      </c>
      <c r="B244">
        <v>3</v>
      </c>
      <c r="C244">
        <v>3</v>
      </c>
      <c r="D244">
        <v>3.74</v>
      </c>
      <c r="E244">
        <v>0</v>
      </c>
      <c r="F244">
        <v>60</v>
      </c>
      <c r="G244">
        <v>67.3</v>
      </c>
      <c r="H244">
        <v>61</v>
      </c>
      <c r="I244">
        <v>28</v>
      </c>
      <c r="J244">
        <v>7</v>
      </c>
      <c r="K244">
        <v>61</v>
      </c>
      <c r="L244">
        <v>27</v>
      </c>
      <c r="M244">
        <v>1.31</v>
      </c>
      <c r="N244">
        <v>8.16</v>
      </c>
      <c r="O244">
        <v>3.61</v>
      </c>
      <c r="P244">
        <v>3.95</v>
      </c>
      <c r="Q244">
        <v>0.3</v>
      </c>
      <c r="R244">
        <v>7555</v>
      </c>
    </row>
    <row r="245" spans="1:18" x14ac:dyDescent="0.25">
      <c r="A245" t="s">
        <v>1513</v>
      </c>
      <c r="B245">
        <v>8</v>
      </c>
      <c r="C245">
        <v>8</v>
      </c>
      <c r="D245">
        <v>4.1100000000000003</v>
      </c>
      <c r="E245">
        <v>20</v>
      </c>
      <c r="F245">
        <v>20</v>
      </c>
      <c r="G245">
        <v>127</v>
      </c>
      <c r="H245">
        <v>136</v>
      </c>
      <c r="I245">
        <v>58</v>
      </c>
      <c r="J245">
        <v>15</v>
      </c>
      <c r="K245">
        <v>75</v>
      </c>
      <c r="L245">
        <v>23</v>
      </c>
      <c r="M245">
        <v>1.25</v>
      </c>
      <c r="N245">
        <v>5.31</v>
      </c>
      <c r="O245">
        <v>1.63</v>
      </c>
      <c r="P245">
        <v>3.95</v>
      </c>
      <c r="Q245">
        <v>1.8</v>
      </c>
      <c r="R245">
        <v>375</v>
      </c>
    </row>
    <row r="246" spans="1:18" x14ac:dyDescent="0.25">
      <c r="A246" t="s">
        <v>2521</v>
      </c>
      <c r="B246">
        <v>3</v>
      </c>
      <c r="C246">
        <v>2</v>
      </c>
      <c r="D246">
        <v>4.25</v>
      </c>
      <c r="E246">
        <v>5</v>
      </c>
      <c r="F246">
        <v>32</v>
      </c>
      <c r="G246">
        <v>48.7</v>
      </c>
      <c r="H246">
        <v>50</v>
      </c>
      <c r="I246">
        <v>23</v>
      </c>
      <c r="J246">
        <v>6</v>
      </c>
      <c r="K246">
        <v>42</v>
      </c>
      <c r="L246">
        <v>14</v>
      </c>
      <c r="M246">
        <v>1.31</v>
      </c>
      <c r="N246">
        <v>7.76</v>
      </c>
      <c r="O246">
        <v>2.59</v>
      </c>
      <c r="P246">
        <v>3.95</v>
      </c>
      <c r="Q246">
        <v>0.3</v>
      </c>
      <c r="R246">
        <v>964</v>
      </c>
    </row>
    <row r="247" spans="1:18" x14ac:dyDescent="0.25">
      <c r="A247" t="s">
        <v>2520</v>
      </c>
      <c r="B247">
        <v>1</v>
      </c>
      <c r="C247">
        <v>2</v>
      </c>
      <c r="D247">
        <v>4.55</v>
      </c>
      <c r="E247">
        <v>0</v>
      </c>
      <c r="F247">
        <v>68</v>
      </c>
      <c r="G247">
        <v>59.3</v>
      </c>
      <c r="H247">
        <v>61</v>
      </c>
      <c r="I247">
        <v>30</v>
      </c>
      <c r="J247">
        <v>6</v>
      </c>
      <c r="K247">
        <v>55</v>
      </c>
      <c r="L247">
        <v>26</v>
      </c>
      <c r="M247">
        <v>1.47</v>
      </c>
      <c r="N247">
        <v>8.35</v>
      </c>
      <c r="O247">
        <v>3.95</v>
      </c>
      <c r="P247">
        <v>3.96</v>
      </c>
      <c r="Q247">
        <v>0.2</v>
      </c>
      <c r="R247">
        <v>36</v>
      </c>
    </row>
    <row r="248" spans="1:18" x14ac:dyDescent="0.25">
      <c r="A248" t="s">
        <v>2519</v>
      </c>
      <c r="B248">
        <v>5</v>
      </c>
      <c r="C248">
        <v>6</v>
      </c>
      <c r="D248">
        <v>4.2300000000000004</v>
      </c>
      <c r="E248">
        <v>19</v>
      </c>
      <c r="F248">
        <v>19</v>
      </c>
      <c r="G248">
        <v>104.3</v>
      </c>
      <c r="H248">
        <v>107</v>
      </c>
      <c r="I248">
        <v>49</v>
      </c>
      <c r="J248">
        <v>7</v>
      </c>
      <c r="K248">
        <v>81</v>
      </c>
      <c r="L248">
        <v>50</v>
      </c>
      <c r="M248">
        <v>1.51</v>
      </c>
      <c r="N248">
        <v>6.99</v>
      </c>
      <c r="O248">
        <v>4.3099999999999996</v>
      </c>
      <c r="P248">
        <v>3.96</v>
      </c>
      <c r="Q248">
        <v>1.5</v>
      </c>
      <c r="R248">
        <v>2540</v>
      </c>
    </row>
    <row r="249" spans="1:18" x14ac:dyDescent="0.25">
      <c r="A249" t="s">
        <v>2518</v>
      </c>
      <c r="B249">
        <v>3</v>
      </c>
      <c r="C249">
        <v>2</v>
      </c>
      <c r="D249">
        <v>4.25</v>
      </c>
      <c r="E249">
        <v>0</v>
      </c>
      <c r="F249">
        <v>64</v>
      </c>
      <c r="G249">
        <v>67.7</v>
      </c>
      <c r="H249">
        <v>68</v>
      </c>
      <c r="I249">
        <v>32</v>
      </c>
      <c r="J249">
        <v>7</v>
      </c>
      <c r="K249">
        <v>59</v>
      </c>
      <c r="L249">
        <v>26</v>
      </c>
      <c r="M249">
        <v>1.39</v>
      </c>
      <c r="N249">
        <v>7.84</v>
      </c>
      <c r="O249">
        <v>3.46</v>
      </c>
      <c r="P249">
        <v>3.96</v>
      </c>
      <c r="Q249">
        <v>0.3</v>
      </c>
      <c r="R249">
        <v>6620</v>
      </c>
    </row>
    <row r="250" spans="1:18" x14ac:dyDescent="0.25">
      <c r="A250" t="s">
        <v>2517</v>
      </c>
      <c r="B250">
        <v>3</v>
      </c>
      <c r="C250">
        <v>4</v>
      </c>
      <c r="D250">
        <v>4.5199999999999996</v>
      </c>
      <c r="E250">
        <v>0</v>
      </c>
      <c r="F250">
        <v>62</v>
      </c>
      <c r="G250">
        <v>55.7</v>
      </c>
      <c r="H250">
        <v>61</v>
      </c>
      <c r="I250">
        <v>28</v>
      </c>
      <c r="J250">
        <v>6</v>
      </c>
      <c r="K250">
        <v>37</v>
      </c>
      <c r="L250">
        <v>16</v>
      </c>
      <c r="M250">
        <v>1.38</v>
      </c>
      <c r="N250">
        <v>5.98</v>
      </c>
      <c r="O250">
        <v>2.59</v>
      </c>
      <c r="P250">
        <v>3.96</v>
      </c>
      <c r="Q250">
        <v>0.2</v>
      </c>
      <c r="R250">
        <v>2170</v>
      </c>
    </row>
    <row r="251" spans="1:18" x14ac:dyDescent="0.25">
      <c r="A251" t="s">
        <v>2516</v>
      </c>
      <c r="B251">
        <v>9</v>
      </c>
      <c r="C251">
        <v>9</v>
      </c>
      <c r="D251">
        <v>4.12</v>
      </c>
      <c r="E251">
        <v>28</v>
      </c>
      <c r="F251">
        <v>33</v>
      </c>
      <c r="G251">
        <v>168.3</v>
      </c>
      <c r="H251">
        <v>176</v>
      </c>
      <c r="I251">
        <v>77</v>
      </c>
      <c r="J251">
        <v>13</v>
      </c>
      <c r="K251">
        <v>109</v>
      </c>
      <c r="L251">
        <v>62</v>
      </c>
      <c r="M251">
        <v>1.41</v>
      </c>
      <c r="N251">
        <v>5.83</v>
      </c>
      <c r="O251">
        <v>3.32</v>
      </c>
      <c r="P251">
        <v>3.97</v>
      </c>
      <c r="Q251">
        <v>2.1</v>
      </c>
      <c r="R251">
        <v>9761</v>
      </c>
    </row>
    <row r="252" spans="1:18" x14ac:dyDescent="0.25">
      <c r="A252" t="s">
        <v>2515</v>
      </c>
      <c r="B252">
        <v>2</v>
      </c>
      <c r="C252">
        <v>2</v>
      </c>
      <c r="D252">
        <v>3.76</v>
      </c>
      <c r="E252">
        <v>0</v>
      </c>
      <c r="F252">
        <v>32</v>
      </c>
      <c r="G252">
        <v>28.7</v>
      </c>
      <c r="H252">
        <v>26</v>
      </c>
      <c r="I252">
        <v>12</v>
      </c>
      <c r="J252">
        <v>3</v>
      </c>
      <c r="K252">
        <v>27</v>
      </c>
      <c r="L252">
        <v>12</v>
      </c>
      <c r="M252">
        <v>1.32</v>
      </c>
      <c r="N252">
        <v>8.4700000000000006</v>
      </c>
      <c r="O252">
        <v>3.76</v>
      </c>
      <c r="P252">
        <v>3.97</v>
      </c>
      <c r="Q252">
        <v>0.1</v>
      </c>
      <c r="R252">
        <v>9862</v>
      </c>
    </row>
    <row r="253" spans="1:18" x14ac:dyDescent="0.25">
      <c r="A253" t="s">
        <v>1404</v>
      </c>
      <c r="B253">
        <v>2</v>
      </c>
      <c r="C253">
        <v>2</v>
      </c>
      <c r="D253">
        <v>4.24</v>
      </c>
      <c r="E253">
        <v>0</v>
      </c>
      <c r="F253">
        <v>40</v>
      </c>
      <c r="G253">
        <v>40.299999999999997</v>
      </c>
      <c r="H253">
        <v>39</v>
      </c>
      <c r="I253">
        <v>19</v>
      </c>
      <c r="J253">
        <v>6</v>
      </c>
      <c r="K253">
        <v>41</v>
      </c>
      <c r="L253">
        <v>12</v>
      </c>
      <c r="M253">
        <v>1.27</v>
      </c>
      <c r="N253">
        <v>9.16</v>
      </c>
      <c r="O253">
        <v>2.68</v>
      </c>
      <c r="P253">
        <v>3.97</v>
      </c>
      <c r="Q253">
        <v>0.2</v>
      </c>
      <c r="R253">
        <v>2692</v>
      </c>
    </row>
    <row r="254" spans="1:18" x14ac:dyDescent="0.25">
      <c r="A254" t="s">
        <v>1496</v>
      </c>
      <c r="B254">
        <v>5</v>
      </c>
      <c r="C254">
        <v>7</v>
      </c>
      <c r="D254">
        <v>4.16</v>
      </c>
      <c r="E254">
        <v>21</v>
      </c>
      <c r="F254">
        <v>21</v>
      </c>
      <c r="G254">
        <v>106</v>
      </c>
      <c r="H254">
        <v>109</v>
      </c>
      <c r="I254">
        <v>49</v>
      </c>
      <c r="J254">
        <v>10</v>
      </c>
      <c r="K254">
        <v>78</v>
      </c>
      <c r="L254">
        <v>35</v>
      </c>
      <c r="M254">
        <v>1.36</v>
      </c>
      <c r="N254">
        <v>6.62</v>
      </c>
      <c r="O254">
        <v>2.97</v>
      </c>
      <c r="P254">
        <v>3.97</v>
      </c>
      <c r="Q254">
        <v>1.5</v>
      </c>
      <c r="R254">
        <v>9174</v>
      </c>
    </row>
    <row r="255" spans="1:18" x14ac:dyDescent="0.25">
      <c r="A255" t="s">
        <v>2514</v>
      </c>
      <c r="B255">
        <v>4</v>
      </c>
      <c r="C255">
        <v>5</v>
      </c>
      <c r="D255">
        <v>4.46</v>
      </c>
      <c r="E255">
        <v>15</v>
      </c>
      <c r="F255">
        <v>15</v>
      </c>
      <c r="G255">
        <v>88.7</v>
      </c>
      <c r="H255">
        <v>91</v>
      </c>
      <c r="I255">
        <v>44</v>
      </c>
      <c r="J255">
        <v>10</v>
      </c>
      <c r="K255">
        <v>83</v>
      </c>
      <c r="L255">
        <v>36</v>
      </c>
      <c r="M255">
        <v>1.43</v>
      </c>
      <c r="N255">
        <v>8.42</v>
      </c>
      <c r="O255">
        <v>3.65</v>
      </c>
      <c r="P255">
        <v>3.98</v>
      </c>
      <c r="Q255">
        <v>1.2</v>
      </c>
      <c r="R255">
        <v>3777</v>
      </c>
    </row>
    <row r="256" spans="1:18" x14ac:dyDescent="0.25">
      <c r="A256" t="s">
        <v>1493</v>
      </c>
      <c r="B256">
        <v>15</v>
      </c>
      <c r="C256">
        <v>11</v>
      </c>
      <c r="D256">
        <v>3.86</v>
      </c>
      <c r="E256">
        <v>32</v>
      </c>
      <c r="F256">
        <v>32</v>
      </c>
      <c r="G256">
        <v>200.3</v>
      </c>
      <c r="H256">
        <v>191</v>
      </c>
      <c r="I256">
        <v>86</v>
      </c>
      <c r="J256">
        <v>20</v>
      </c>
      <c r="K256">
        <v>152</v>
      </c>
      <c r="L256">
        <v>69</v>
      </c>
      <c r="M256">
        <v>1.3</v>
      </c>
      <c r="N256">
        <v>6.83</v>
      </c>
      <c r="O256">
        <v>3.1</v>
      </c>
      <c r="P256">
        <v>3.98</v>
      </c>
      <c r="Q256">
        <v>2.8</v>
      </c>
      <c r="R256">
        <v>6249</v>
      </c>
    </row>
    <row r="257" spans="1:18" x14ac:dyDescent="0.25">
      <c r="A257" t="s">
        <v>2513</v>
      </c>
      <c r="B257">
        <v>6</v>
      </c>
      <c r="C257">
        <v>8</v>
      </c>
      <c r="D257">
        <v>4.32</v>
      </c>
      <c r="E257">
        <v>22</v>
      </c>
      <c r="F257">
        <v>24</v>
      </c>
      <c r="G257">
        <v>123</v>
      </c>
      <c r="H257">
        <v>131</v>
      </c>
      <c r="I257">
        <v>59</v>
      </c>
      <c r="J257">
        <v>13</v>
      </c>
      <c r="K257">
        <v>80</v>
      </c>
      <c r="L257">
        <v>29</v>
      </c>
      <c r="M257">
        <v>1.3</v>
      </c>
      <c r="N257">
        <v>5.85</v>
      </c>
      <c r="O257">
        <v>2.12</v>
      </c>
      <c r="P257">
        <v>3.98</v>
      </c>
      <c r="Q257">
        <v>1.6</v>
      </c>
      <c r="R257" t="s">
        <v>2512</v>
      </c>
    </row>
    <row r="258" spans="1:18" x14ac:dyDescent="0.25">
      <c r="A258" t="s">
        <v>2511</v>
      </c>
      <c r="B258">
        <v>6</v>
      </c>
      <c r="C258">
        <v>6</v>
      </c>
      <c r="D258">
        <v>4.29</v>
      </c>
      <c r="E258">
        <v>0</v>
      </c>
      <c r="F258">
        <v>49</v>
      </c>
      <c r="G258">
        <v>71.3</v>
      </c>
      <c r="H258">
        <v>75</v>
      </c>
      <c r="I258">
        <v>34</v>
      </c>
      <c r="J258">
        <v>8</v>
      </c>
      <c r="K258">
        <v>57</v>
      </c>
      <c r="L258">
        <v>22</v>
      </c>
      <c r="M258">
        <v>1.36</v>
      </c>
      <c r="N258">
        <v>7.19</v>
      </c>
      <c r="O258">
        <v>2.78</v>
      </c>
      <c r="P258">
        <v>3.98</v>
      </c>
      <c r="Q258">
        <v>0.3</v>
      </c>
      <c r="R258" t="s">
        <v>2510</v>
      </c>
    </row>
    <row r="259" spans="1:18" x14ac:dyDescent="0.25">
      <c r="A259" t="s">
        <v>2509</v>
      </c>
      <c r="B259">
        <v>3</v>
      </c>
      <c r="C259">
        <v>3</v>
      </c>
      <c r="D259">
        <v>4.0999999999999996</v>
      </c>
      <c r="E259">
        <v>3</v>
      </c>
      <c r="F259">
        <v>37</v>
      </c>
      <c r="G259">
        <v>63.7</v>
      </c>
      <c r="H259">
        <v>64</v>
      </c>
      <c r="I259">
        <v>29</v>
      </c>
      <c r="J259">
        <v>6</v>
      </c>
      <c r="K259">
        <v>49</v>
      </c>
      <c r="L259">
        <v>23</v>
      </c>
      <c r="M259">
        <v>1.37</v>
      </c>
      <c r="N259">
        <v>6.92</v>
      </c>
      <c r="O259">
        <v>3.25</v>
      </c>
      <c r="P259">
        <v>3.99</v>
      </c>
      <c r="Q259">
        <v>0.3</v>
      </c>
      <c r="R259">
        <v>1783</v>
      </c>
    </row>
    <row r="260" spans="1:18" x14ac:dyDescent="0.25">
      <c r="A260" t="s">
        <v>2508</v>
      </c>
      <c r="B260">
        <v>1</v>
      </c>
      <c r="C260">
        <v>1</v>
      </c>
      <c r="D260">
        <v>4.3099999999999996</v>
      </c>
      <c r="E260">
        <v>0</v>
      </c>
      <c r="F260">
        <v>36</v>
      </c>
      <c r="G260">
        <v>31.3</v>
      </c>
      <c r="H260">
        <v>30</v>
      </c>
      <c r="I260">
        <v>15</v>
      </c>
      <c r="J260">
        <v>3</v>
      </c>
      <c r="K260">
        <v>30</v>
      </c>
      <c r="L260">
        <v>16</v>
      </c>
      <c r="M260">
        <v>1.47</v>
      </c>
      <c r="N260">
        <v>8.6300000000000008</v>
      </c>
      <c r="O260">
        <v>4.5999999999999996</v>
      </c>
      <c r="P260">
        <v>3.99</v>
      </c>
      <c r="Q260">
        <v>0.1</v>
      </c>
      <c r="R260">
        <v>273</v>
      </c>
    </row>
    <row r="261" spans="1:18" x14ac:dyDescent="0.25">
      <c r="A261" t="s">
        <v>1517</v>
      </c>
      <c r="B261">
        <v>8</v>
      </c>
      <c r="C261">
        <v>9</v>
      </c>
      <c r="D261">
        <v>3.86</v>
      </c>
      <c r="E261">
        <v>18</v>
      </c>
      <c r="F261">
        <v>24</v>
      </c>
      <c r="G261">
        <v>128.30000000000001</v>
      </c>
      <c r="H261">
        <v>127</v>
      </c>
      <c r="I261">
        <v>55</v>
      </c>
      <c r="J261">
        <v>16</v>
      </c>
      <c r="K261">
        <v>101</v>
      </c>
      <c r="L261">
        <v>33</v>
      </c>
      <c r="M261">
        <v>1.25</v>
      </c>
      <c r="N261">
        <v>7.08</v>
      </c>
      <c r="O261">
        <v>2.31</v>
      </c>
      <c r="P261">
        <v>3.99</v>
      </c>
      <c r="Q261">
        <v>1.4</v>
      </c>
      <c r="R261">
        <v>13048</v>
      </c>
    </row>
    <row r="262" spans="1:18" x14ac:dyDescent="0.25">
      <c r="A262" t="s">
        <v>2507</v>
      </c>
      <c r="B262">
        <v>3</v>
      </c>
      <c r="C262">
        <v>3</v>
      </c>
      <c r="D262">
        <v>4.25</v>
      </c>
      <c r="E262">
        <v>0</v>
      </c>
      <c r="F262">
        <v>41</v>
      </c>
      <c r="G262">
        <v>65.7</v>
      </c>
      <c r="H262">
        <v>64</v>
      </c>
      <c r="I262">
        <v>31</v>
      </c>
      <c r="J262">
        <v>6</v>
      </c>
      <c r="K262">
        <v>57</v>
      </c>
      <c r="L262">
        <v>30</v>
      </c>
      <c r="M262">
        <v>1.43</v>
      </c>
      <c r="N262">
        <v>7.81</v>
      </c>
      <c r="O262">
        <v>4.1100000000000003</v>
      </c>
      <c r="P262">
        <v>3.99</v>
      </c>
      <c r="Q262">
        <v>0.2</v>
      </c>
      <c r="R262" t="s">
        <v>2506</v>
      </c>
    </row>
    <row r="263" spans="1:18" x14ac:dyDescent="0.25">
      <c r="A263" t="s">
        <v>2505</v>
      </c>
      <c r="B263">
        <v>1</v>
      </c>
      <c r="C263">
        <v>1</v>
      </c>
      <c r="D263">
        <v>4.22</v>
      </c>
      <c r="E263">
        <v>0</v>
      </c>
      <c r="F263">
        <v>34</v>
      </c>
      <c r="G263">
        <v>42.7</v>
      </c>
      <c r="H263">
        <v>42</v>
      </c>
      <c r="I263">
        <v>20</v>
      </c>
      <c r="J263">
        <v>5</v>
      </c>
      <c r="K263">
        <v>39</v>
      </c>
      <c r="L263">
        <v>16</v>
      </c>
      <c r="M263">
        <v>1.36</v>
      </c>
      <c r="N263">
        <v>8.2200000000000006</v>
      </c>
      <c r="O263">
        <v>3.37</v>
      </c>
      <c r="P263">
        <v>3.99</v>
      </c>
      <c r="Q263">
        <v>0.2</v>
      </c>
      <c r="R263">
        <v>1467</v>
      </c>
    </row>
    <row r="264" spans="1:18" x14ac:dyDescent="0.25">
      <c r="A264" t="s">
        <v>1488</v>
      </c>
      <c r="B264">
        <v>8</v>
      </c>
      <c r="C264">
        <v>9</v>
      </c>
      <c r="D264">
        <v>4.49</v>
      </c>
      <c r="E264">
        <v>26</v>
      </c>
      <c r="F264">
        <v>27</v>
      </c>
      <c r="G264">
        <v>148.30000000000001</v>
      </c>
      <c r="H264">
        <v>162</v>
      </c>
      <c r="I264">
        <v>74</v>
      </c>
      <c r="J264">
        <v>15</v>
      </c>
      <c r="K264">
        <v>110</v>
      </c>
      <c r="L264">
        <v>50</v>
      </c>
      <c r="M264">
        <v>1.43</v>
      </c>
      <c r="N264">
        <v>6.68</v>
      </c>
      <c r="O264">
        <v>3.03</v>
      </c>
      <c r="P264">
        <v>3.99</v>
      </c>
      <c r="Q264">
        <v>2</v>
      </c>
      <c r="R264">
        <v>6435</v>
      </c>
    </row>
    <row r="265" spans="1:18" x14ac:dyDescent="0.25">
      <c r="A265" t="s">
        <v>2504</v>
      </c>
      <c r="B265">
        <v>3</v>
      </c>
      <c r="C265">
        <v>2</v>
      </c>
      <c r="D265">
        <v>4.13</v>
      </c>
      <c r="E265">
        <v>0</v>
      </c>
      <c r="F265">
        <v>51</v>
      </c>
      <c r="G265">
        <v>65.3</v>
      </c>
      <c r="H265">
        <v>62</v>
      </c>
      <c r="I265">
        <v>30</v>
      </c>
      <c r="J265">
        <v>8</v>
      </c>
      <c r="K265">
        <v>67</v>
      </c>
      <c r="L265">
        <v>29</v>
      </c>
      <c r="M265">
        <v>1.39</v>
      </c>
      <c r="N265">
        <v>9.23</v>
      </c>
      <c r="O265">
        <v>4</v>
      </c>
      <c r="P265">
        <v>3.99</v>
      </c>
      <c r="Q265">
        <v>0.2</v>
      </c>
      <c r="R265">
        <v>6244</v>
      </c>
    </row>
    <row r="266" spans="1:18" x14ac:dyDescent="0.25">
      <c r="A266" t="s">
        <v>2503</v>
      </c>
      <c r="B266">
        <v>3</v>
      </c>
      <c r="C266">
        <v>3</v>
      </c>
      <c r="D266">
        <v>3.97</v>
      </c>
      <c r="E266">
        <v>0</v>
      </c>
      <c r="F266">
        <v>54</v>
      </c>
      <c r="G266">
        <v>59</v>
      </c>
      <c r="H266">
        <v>58</v>
      </c>
      <c r="I266">
        <v>26</v>
      </c>
      <c r="J266">
        <v>4</v>
      </c>
      <c r="K266">
        <v>41</v>
      </c>
      <c r="L266">
        <v>25</v>
      </c>
      <c r="M266">
        <v>1.41</v>
      </c>
      <c r="N266">
        <v>6.25</v>
      </c>
      <c r="O266">
        <v>3.81</v>
      </c>
      <c r="P266">
        <v>4</v>
      </c>
      <c r="Q266">
        <v>0.2</v>
      </c>
      <c r="R266">
        <v>715</v>
      </c>
    </row>
    <row r="267" spans="1:18" x14ac:dyDescent="0.25">
      <c r="A267" t="s">
        <v>2502</v>
      </c>
      <c r="B267">
        <v>3</v>
      </c>
      <c r="C267">
        <v>3</v>
      </c>
      <c r="D267">
        <v>4.4400000000000004</v>
      </c>
      <c r="E267">
        <v>0</v>
      </c>
      <c r="F267">
        <v>49</v>
      </c>
      <c r="G267">
        <v>56.7</v>
      </c>
      <c r="H267">
        <v>60</v>
      </c>
      <c r="I267">
        <v>28</v>
      </c>
      <c r="J267">
        <v>5</v>
      </c>
      <c r="K267">
        <v>44</v>
      </c>
      <c r="L267">
        <v>23</v>
      </c>
      <c r="M267">
        <v>1.46</v>
      </c>
      <c r="N267">
        <v>6.98</v>
      </c>
      <c r="O267">
        <v>3.65</v>
      </c>
      <c r="P267">
        <v>4</v>
      </c>
      <c r="Q267">
        <v>0.2</v>
      </c>
      <c r="R267">
        <v>5903</v>
      </c>
    </row>
    <row r="268" spans="1:18" x14ac:dyDescent="0.25">
      <c r="A268" t="s">
        <v>1476</v>
      </c>
      <c r="B268">
        <v>3</v>
      </c>
      <c r="C268">
        <v>3</v>
      </c>
      <c r="D268">
        <v>4.16</v>
      </c>
      <c r="E268">
        <v>0</v>
      </c>
      <c r="F268">
        <v>60</v>
      </c>
      <c r="G268">
        <v>67</v>
      </c>
      <c r="H268">
        <v>61</v>
      </c>
      <c r="I268">
        <v>31</v>
      </c>
      <c r="J268">
        <v>7</v>
      </c>
      <c r="K268">
        <v>70</v>
      </c>
      <c r="L268">
        <v>34</v>
      </c>
      <c r="M268">
        <v>1.42</v>
      </c>
      <c r="N268">
        <v>9.4</v>
      </c>
      <c r="O268">
        <v>4.57</v>
      </c>
      <c r="P268">
        <v>4</v>
      </c>
      <c r="Q268">
        <v>0.2</v>
      </c>
      <c r="R268">
        <v>5529</v>
      </c>
    </row>
    <row r="269" spans="1:18" x14ac:dyDescent="0.25">
      <c r="A269" t="s">
        <v>2501</v>
      </c>
      <c r="B269">
        <v>8</v>
      </c>
      <c r="C269">
        <v>6</v>
      </c>
      <c r="D269">
        <v>4.45</v>
      </c>
      <c r="E269">
        <v>18</v>
      </c>
      <c r="F269">
        <v>22</v>
      </c>
      <c r="G269">
        <v>111.3</v>
      </c>
      <c r="H269">
        <v>119</v>
      </c>
      <c r="I269">
        <v>55</v>
      </c>
      <c r="J269">
        <v>14</v>
      </c>
      <c r="K269">
        <v>85</v>
      </c>
      <c r="L269">
        <v>28</v>
      </c>
      <c r="M269">
        <v>1.32</v>
      </c>
      <c r="N269">
        <v>6.87</v>
      </c>
      <c r="O269">
        <v>2.2599999999999998</v>
      </c>
      <c r="P269">
        <v>4</v>
      </c>
      <c r="Q269">
        <v>1.3</v>
      </c>
      <c r="R269">
        <v>571</v>
      </c>
    </row>
    <row r="270" spans="1:18" x14ac:dyDescent="0.25">
      <c r="A270" t="s">
        <v>1512</v>
      </c>
      <c r="B270">
        <v>8</v>
      </c>
      <c r="C270">
        <v>9</v>
      </c>
      <c r="D270">
        <v>4.0599999999999996</v>
      </c>
      <c r="E270">
        <v>24</v>
      </c>
      <c r="F270">
        <v>27</v>
      </c>
      <c r="G270">
        <v>144</v>
      </c>
      <c r="H270">
        <v>141</v>
      </c>
      <c r="I270">
        <v>65</v>
      </c>
      <c r="J270">
        <v>19</v>
      </c>
      <c r="K270">
        <v>118</v>
      </c>
      <c r="L270">
        <v>40</v>
      </c>
      <c r="M270">
        <v>1.26</v>
      </c>
      <c r="N270">
        <v>7.38</v>
      </c>
      <c r="O270">
        <v>2.5</v>
      </c>
      <c r="P270">
        <v>4</v>
      </c>
      <c r="Q270">
        <v>1.8</v>
      </c>
      <c r="R270">
        <v>1701</v>
      </c>
    </row>
    <row r="271" spans="1:18" x14ac:dyDescent="0.25">
      <c r="A271" t="s">
        <v>2500</v>
      </c>
      <c r="B271">
        <v>2</v>
      </c>
      <c r="C271">
        <v>2</v>
      </c>
      <c r="D271">
        <v>4.28</v>
      </c>
      <c r="E271">
        <v>0</v>
      </c>
      <c r="F271">
        <v>45</v>
      </c>
      <c r="G271">
        <v>40</v>
      </c>
      <c r="H271">
        <v>43</v>
      </c>
      <c r="I271">
        <v>19</v>
      </c>
      <c r="J271">
        <v>4</v>
      </c>
      <c r="K271">
        <v>26</v>
      </c>
      <c r="L271">
        <v>13</v>
      </c>
      <c r="M271">
        <v>1.4</v>
      </c>
      <c r="N271">
        <v>5.85</v>
      </c>
      <c r="O271">
        <v>2.93</v>
      </c>
      <c r="P271">
        <v>4.01</v>
      </c>
      <c r="Q271">
        <v>0.1</v>
      </c>
      <c r="R271">
        <v>729</v>
      </c>
    </row>
    <row r="272" spans="1:18" x14ac:dyDescent="0.25">
      <c r="A272" t="s">
        <v>2499</v>
      </c>
      <c r="B272">
        <v>6</v>
      </c>
      <c r="C272">
        <v>7</v>
      </c>
      <c r="D272">
        <v>4.17</v>
      </c>
      <c r="E272">
        <v>20</v>
      </c>
      <c r="F272">
        <v>25</v>
      </c>
      <c r="G272">
        <v>121</v>
      </c>
      <c r="H272">
        <v>127</v>
      </c>
      <c r="I272">
        <v>56</v>
      </c>
      <c r="J272">
        <v>15</v>
      </c>
      <c r="K272">
        <v>79</v>
      </c>
      <c r="L272">
        <v>25</v>
      </c>
      <c r="M272">
        <v>1.26</v>
      </c>
      <c r="N272">
        <v>5.88</v>
      </c>
      <c r="O272">
        <v>1.86</v>
      </c>
      <c r="P272">
        <v>4.01</v>
      </c>
      <c r="Q272">
        <v>1.4</v>
      </c>
      <c r="R272">
        <v>5879</v>
      </c>
    </row>
    <row r="273" spans="1:18" x14ac:dyDescent="0.25">
      <c r="A273" t="s">
        <v>2498</v>
      </c>
      <c r="B273">
        <v>3</v>
      </c>
      <c r="C273">
        <v>2</v>
      </c>
      <c r="D273">
        <v>4.0999999999999996</v>
      </c>
      <c r="E273">
        <v>0</v>
      </c>
      <c r="F273">
        <v>60</v>
      </c>
      <c r="G273">
        <v>59.3</v>
      </c>
      <c r="H273">
        <v>55</v>
      </c>
      <c r="I273">
        <v>27</v>
      </c>
      <c r="J273">
        <v>5</v>
      </c>
      <c r="K273">
        <v>56</v>
      </c>
      <c r="L273">
        <v>32</v>
      </c>
      <c r="M273">
        <v>1.47</v>
      </c>
      <c r="N273">
        <v>8.5</v>
      </c>
      <c r="O273">
        <v>4.8600000000000003</v>
      </c>
      <c r="P273">
        <v>4.01</v>
      </c>
      <c r="Q273">
        <v>0.2</v>
      </c>
      <c r="R273">
        <v>4279</v>
      </c>
    </row>
    <row r="274" spans="1:18" x14ac:dyDescent="0.25">
      <c r="A274" t="s">
        <v>1492</v>
      </c>
      <c r="B274">
        <v>10</v>
      </c>
      <c r="C274">
        <v>9</v>
      </c>
      <c r="D274">
        <v>4.01</v>
      </c>
      <c r="E274">
        <v>30</v>
      </c>
      <c r="F274">
        <v>30</v>
      </c>
      <c r="G274">
        <v>170.7</v>
      </c>
      <c r="H274">
        <v>161</v>
      </c>
      <c r="I274">
        <v>76</v>
      </c>
      <c r="J274">
        <v>22</v>
      </c>
      <c r="K274">
        <v>154</v>
      </c>
      <c r="L274">
        <v>57</v>
      </c>
      <c r="M274">
        <v>1.28</v>
      </c>
      <c r="N274">
        <v>8.1199999999999992</v>
      </c>
      <c r="O274">
        <v>3.01</v>
      </c>
      <c r="P274">
        <v>4.01</v>
      </c>
      <c r="Q274">
        <v>2.2999999999999998</v>
      </c>
      <c r="R274">
        <v>10021</v>
      </c>
    </row>
    <row r="275" spans="1:18" x14ac:dyDescent="0.25">
      <c r="A275" t="s">
        <v>2497</v>
      </c>
      <c r="B275">
        <v>5</v>
      </c>
      <c r="C275">
        <v>6</v>
      </c>
      <c r="D275">
        <v>4.17</v>
      </c>
      <c r="E275">
        <v>0</v>
      </c>
      <c r="F275">
        <v>66</v>
      </c>
      <c r="G275">
        <v>71.3</v>
      </c>
      <c r="H275">
        <v>64</v>
      </c>
      <c r="I275">
        <v>33</v>
      </c>
      <c r="J275">
        <v>8</v>
      </c>
      <c r="K275">
        <v>74</v>
      </c>
      <c r="L275">
        <v>36</v>
      </c>
      <c r="M275">
        <v>1.4</v>
      </c>
      <c r="N275">
        <v>9.34</v>
      </c>
      <c r="O275">
        <v>4.54</v>
      </c>
      <c r="P275">
        <v>4.01</v>
      </c>
      <c r="Q275">
        <v>0.2</v>
      </c>
      <c r="R275">
        <v>7558</v>
      </c>
    </row>
    <row r="276" spans="1:18" x14ac:dyDescent="0.25">
      <c r="A276" t="s">
        <v>1482</v>
      </c>
      <c r="B276">
        <v>11</v>
      </c>
      <c r="C276">
        <v>11</v>
      </c>
      <c r="D276">
        <v>4.7300000000000004</v>
      </c>
      <c r="E276">
        <v>31</v>
      </c>
      <c r="F276">
        <v>31</v>
      </c>
      <c r="G276">
        <v>179</v>
      </c>
      <c r="H276">
        <v>210</v>
      </c>
      <c r="I276">
        <v>94</v>
      </c>
      <c r="J276">
        <v>18</v>
      </c>
      <c r="K276">
        <v>107</v>
      </c>
      <c r="L276">
        <v>45</v>
      </c>
      <c r="M276">
        <v>1.42</v>
      </c>
      <c r="N276">
        <v>5.38</v>
      </c>
      <c r="O276">
        <v>2.2599999999999998</v>
      </c>
      <c r="P276">
        <v>4.01</v>
      </c>
      <c r="Q276">
        <v>2.4</v>
      </c>
      <c r="R276">
        <v>2717</v>
      </c>
    </row>
    <row r="277" spans="1:18" x14ac:dyDescent="0.25">
      <c r="A277" t="s">
        <v>2496</v>
      </c>
      <c r="B277">
        <v>2</v>
      </c>
      <c r="C277">
        <v>3</v>
      </c>
      <c r="D277">
        <v>4.29</v>
      </c>
      <c r="E277">
        <v>0</v>
      </c>
      <c r="F277">
        <v>55</v>
      </c>
      <c r="G277">
        <v>58.7</v>
      </c>
      <c r="H277">
        <v>59</v>
      </c>
      <c r="I277">
        <v>28</v>
      </c>
      <c r="J277">
        <v>6</v>
      </c>
      <c r="K277">
        <v>49</v>
      </c>
      <c r="L277">
        <v>24</v>
      </c>
      <c r="M277">
        <v>1.41</v>
      </c>
      <c r="N277">
        <v>7.51</v>
      </c>
      <c r="O277">
        <v>3.68</v>
      </c>
      <c r="P277">
        <v>4.0199999999999996</v>
      </c>
      <c r="Q277">
        <v>0.2</v>
      </c>
      <c r="R277">
        <v>3799</v>
      </c>
    </row>
    <row r="278" spans="1:18" x14ac:dyDescent="0.25">
      <c r="A278" t="s">
        <v>2495</v>
      </c>
      <c r="B278">
        <v>5</v>
      </c>
      <c r="C278">
        <v>6</v>
      </c>
      <c r="D278">
        <v>4</v>
      </c>
      <c r="E278">
        <v>18</v>
      </c>
      <c r="F278">
        <v>33</v>
      </c>
      <c r="G278">
        <v>110.3</v>
      </c>
      <c r="H278">
        <v>105</v>
      </c>
      <c r="I278">
        <v>49</v>
      </c>
      <c r="J278">
        <v>11</v>
      </c>
      <c r="K278">
        <v>86</v>
      </c>
      <c r="L278">
        <v>43</v>
      </c>
      <c r="M278">
        <v>1.34</v>
      </c>
      <c r="N278">
        <v>7.02</v>
      </c>
      <c r="O278">
        <v>3.51</v>
      </c>
      <c r="P278">
        <v>4.0199999999999996</v>
      </c>
      <c r="Q278">
        <v>1</v>
      </c>
      <c r="R278">
        <v>7982</v>
      </c>
    </row>
    <row r="279" spans="1:18" x14ac:dyDescent="0.25">
      <c r="A279" t="s">
        <v>2494</v>
      </c>
      <c r="B279">
        <v>3</v>
      </c>
      <c r="C279">
        <v>3</v>
      </c>
      <c r="D279">
        <v>3.91</v>
      </c>
      <c r="E279">
        <v>0</v>
      </c>
      <c r="F279">
        <v>48</v>
      </c>
      <c r="G279">
        <v>55.3</v>
      </c>
      <c r="H279">
        <v>49</v>
      </c>
      <c r="I279">
        <v>24</v>
      </c>
      <c r="J279">
        <v>5</v>
      </c>
      <c r="K279">
        <v>53</v>
      </c>
      <c r="L279">
        <v>30</v>
      </c>
      <c r="M279">
        <v>1.43</v>
      </c>
      <c r="N279">
        <v>8.6300000000000008</v>
      </c>
      <c r="O279">
        <v>4.88</v>
      </c>
      <c r="P279">
        <v>4.0199999999999996</v>
      </c>
      <c r="Q279">
        <v>0.2</v>
      </c>
      <c r="R279">
        <v>8432</v>
      </c>
    </row>
    <row r="280" spans="1:18" x14ac:dyDescent="0.25">
      <c r="A280" t="s">
        <v>1431</v>
      </c>
      <c r="B280">
        <v>4</v>
      </c>
      <c r="C280">
        <v>3</v>
      </c>
      <c r="D280">
        <v>4.04</v>
      </c>
      <c r="E280">
        <v>0</v>
      </c>
      <c r="F280">
        <v>63</v>
      </c>
      <c r="G280">
        <v>62.3</v>
      </c>
      <c r="H280">
        <v>59</v>
      </c>
      <c r="I280">
        <v>28</v>
      </c>
      <c r="J280">
        <v>5</v>
      </c>
      <c r="K280">
        <v>57</v>
      </c>
      <c r="L280">
        <v>33</v>
      </c>
      <c r="M280">
        <v>1.48</v>
      </c>
      <c r="N280">
        <v>8.23</v>
      </c>
      <c r="O280">
        <v>4.7699999999999996</v>
      </c>
      <c r="P280">
        <v>4.03</v>
      </c>
      <c r="Q280">
        <v>0.2</v>
      </c>
      <c r="R280">
        <v>4070</v>
      </c>
    </row>
    <row r="281" spans="1:18" x14ac:dyDescent="0.25">
      <c r="A281" t="s">
        <v>1425</v>
      </c>
      <c r="B281">
        <v>13</v>
      </c>
      <c r="C281">
        <v>9</v>
      </c>
      <c r="D281">
        <v>3.89</v>
      </c>
      <c r="E281">
        <v>29</v>
      </c>
      <c r="F281">
        <v>30</v>
      </c>
      <c r="G281">
        <v>194.3</v>
      </c>
      <c r="H281">
        <v>193</v>
      </c>
      <c r="I281">
        <v>84</v>
      </c>
      <c r="J281">
        <v>25</v>
      </c>
      <c r="K281">
        <v>148</v>
      </c>
      <c r="L281">
        <v>47</v>
      </c>
      <c r="M281">
        <v>1.24</v>
      </c>
      <c r="N281">
        <v>6.86</v>
      </c>
      <c r="O281">
        <v>2.1800000000000002</v>
      </c>
      <c r="P281">
        <v>4.03</v>
      </c>
      <c r="Q281">
        <v>2.5</v>
      </c>
      <c r="R281">
        <v>1245</v>
      </c>
    </row>
    <row r="282" spans="1:18" x14ac:dyDescent="0.25">
      <c r="A282" t="s">
        <v>2493</v>
      </c>
      <c r="B282">
        <v>1</v>
      </c>
      <c r="C282">
        <v>1</v>
      </c>
      <c r="D282">
        <v>4.25</v>
      </c>
      <c r="E282">
        <v>0</v>
      </c>
      <c r="F282">
        <v>43</v>
      </c>
      <c r="G282">
        <v>36</v>
      </c>
      <c r="H282">
        <v>33</v>
      </c>
      <c r="I282">
        <v>17</v>
      </c>
      <c r="J282">
        <v>5</v>
      </c>
      <c r="K282">
        <v>40</v>
      </c>
      <c r="L282">
        <v>16</v>
      </c>
      <c r="M282">
        <v>1.36</v>
      </c>
      <c r="N282">
        <v>10</v>
      </c>
      <c r="O282">
        <v>4</v>
      </c>
      <c r="P282">
        <v>4.03</v>
      </c>
      <c r="Q282">
        <v>0.1</v>
      </c>
      <c r="R282">
        <v>1794</v>
      </c>
    </row>
    <row r="283" spans="1:18" x14ac:dyDescent="0.25">
      <c r="A283" t="s">
        <v>2492</v>
      </c>
      <c r="B283">
        <v>2</v>
      </c>
      <c r="C283">
        <v>2</v>
      </c>
      <c r="D283">
        <v>3.88</v>
      </c>
      <c r="E283">
        <v>0</v>
      </c>
      <c r="F283">
        <v>51</v>
      </c>
      <c r="G283">
        <v>51</v>
      </c>
      <c r="H283">
        <v>48</v>
      </c>
      <c r="I283">
        <v>22</v>
      </c>
      <c r="J283">
        <v>4</v>
      </c>
      <c r="K283">
        <v>41</v>
      </c>
      <c r="L283">
        <v>25</v>
      </c>
      <c r="M283">
        <v>1.43</v>
      </c>
      <c r="N283">
        <v>7.24</v>
      </c>
      <c r="O283">
        <v>4.41</v>
      </c>
      <c r="P283">
        <v>4.03</v>
      </c>
      <c r="Q283">
        <v>0.2</v>
      </c>
      <c r="R283">
        <v>7407</v>
      </c>
    </row>
    <row r="284" spans="1:18" x14ac:dyDescent="0.25">
      <c r="A284" t="s">
        <v>1508</v>
      </c>
      <c r="B284">
        <v>12</v>
      </c>
      <c r="C284">
        <v>10</v>
      </c>
      <c r="D284">
        <v>4.2699999999999996</v>
      </c>
      <c r="E284">
        <v>28</v>
      </c>
      <c r="F284">
        <v>29</v>
      </c>
      <c r="G284">
        <v>172.7</v>
      </c>
      <c r="H284">
        <v>173</v>
      </c>
      <c r="I284">
        <v>82</v>
      </c>
      <c r="J284">
        <v>20</v>
      </c>
      <c r="K284">
        <v>141</v>
      </c>
      <c r="L284">
        <v>54</v>
      </c>
      <c r="M284">
        <v>1.31</v>
      </c>
      <c r="N284">
        <v>7.35</v>
      </c>
      <c r="O284">
        <v>2.81</v>
      </c>
      <c r="P284">
        <v>4.03</v>
      </c>
      <c r="Q284">
        <v>2.2000000000000002</v>
      </c>
      <c r="R284">
        <v>3886</v>
      </c>
    </row>
    <row r="285" spans="1:18" x14ac:dyDescent="0.25">
      <c r="A285" t="s">
        <v>2491</v>
      </c>
      <c r="B285">
        <v>5</v>
      </c>
      <c r="C285">
        <v>5</v>
      </c>
      <c r="D285">
        <v>4.22</v>
      </c>
      <c r="E285">
        <v>12</v>
      </c>
      <c r="F285">
        <v>12</v>
      </c>
      <c r="G285">
        <v>76.7</v>
      </c>
      <c r="H285">
        <v>80</v>
      </c>
      <c r="I285">
        <v>36</v>
      </c>
      <c r="J285">
        <v>8</v>
      </c>
      <c r="K285">
        <v>45</v>
      </c>
      <c r="L285">
        <v>19</v>
      </c>
      <c r="M285">
        <v>1.29</v>
      </c>
      <c r="N285">
        <v>5.28</v>
      </c>
      <c r="O285">
        <v>2.23</v>
      </c>
      <c r="P285">
        <v>4.03</v>
      </c>
      <c r="Q285">
        <v>1</v>
      </c>
      <c r="R285">
        <v>8099</v>
      </c>
    </row>
    <row r="286" spans="1:18" x14ac:dyDescent="0.25">
      <c r="A286" t="s">
        <v>2490</v>
      </c>
      <c r="B286">
        <v>3</v>
      </c>
      <c r="C286">
        <v>5</v>
      </c>
      <c r="D286">
        <v>4.5199999999999996</v>
      </c>
      <c r="E286">
        <v>3</v>
      </c>
      <c r="F286">
        <v>44</v>
      </c>
      <c r="G286">
        <v>71.7</v>
      </c>
      <c r="H286">
        <v>79</v>
      </c>
      <c r="I286">
        <v>36</v>
      </c>
      <c r="J286">
        <v>6</v>
      </c>
      <c r="K286">
        <v>48</v>
      </c>
      <c r="L286">
        <v>26</v>
      </c>
      <c r="M286">
        <v>1.46</v>
      </c>
      <c r="N286">
        <v>6.03</v>
      </c>
      <c r="O286">
        <v>3.26</v>
      </c>
      <c r="P286">
        <v>4.03</v>
      </c>
      <c r="Q286">
        <v>0.3</v>
      </c>
      <c r="R286" t="s">
        <v>2489</v>
      </c>
    </row>
    <row r="287" spans="1:18" x14ac:dyDescent="0.25">
      <c r="A287" t="s">
        <v>2488</v>
      </c>
      <c r="B287">
        <v>4</v>
      </c>
      <c r="C287">
        <v>4</v>
      </c>
      <c r="D287">
        <v>4.22</v>
      </c>
      <c r="E287">
        <v>3</v>
      </c>
      <c r="F287">
        <v>38</v>
      </c>
      <c r="G287">
        <v>59.7</v>
      </c>
      <c r="H287">
        <v>57</v>
      </c>
      <c r="I287">
        <v>28</v>
      </c>
      <c r="J287">
        <v>5</v>
      </c>
      <c r="K287">
        <v>55</v>
      </c>
      <c r="L287">
        <v>31</v>
      </c>
      <c r="M287">
        <v>1.47</v>
      </c>
      <c r="N287">
        <v>8.2899999999999991</v>
      </c>
      <c r="O287">
        <v>4.67</v>
      </c>
      <c r="P287">
        <v>4.04</v>
      </c>
      <c r="Q287">
        <v>0.2</v>
      </c>
      <c r="R287" t="s">
        <v>2487</v>
      </c>
    </row>
    <row r="288" spans="1:18" x14ac:dyDescent="0.25">
      <c r="A288" t="s">
        <v>2486</v>
      </c>
      <c r="B288">
        <v>3</v>
      </c>
      <c r="C288">
        <v>3</v>
      </c>
      <c r="D288">
        <v>4.42</v>
      </c>
      <c r="E288">
        <v>0</v>
      </c>
      <c r="F288">
        <v>27</v>
      </c>
      <c r="G288">
        <v>40.700000000000003</v>
      </c>
      <c r="H288">
        <v>40</v>
      </c>
      <c r="I288">
        <v>20</v>
      </c>
      <c r="J288">
        <v>5</v>
      </c>
      <c r="K288">
        <v>39</v>
      </c>
      <c r="L288">
        <v>16</v>
      </c>
      <c r="M288">
        <v>1.38</v>
      </c>
      <c r="N288">
        <v>8.6199999999999992</v>
      </c>
      <c r="O288">
        <v>3.54</v>
      </c>
      <c r="P288">
        <v>4.04</v>
      </c>
      <c r="Q288">
        <v>0.1</v>
      </c>
      <c r="R288" t="s">
        <v>2485</v>
      </c>
    </row>
    <row r="289" spans="1:18" x14ac:dyDescent="0.25">
      <c r="A289" t="s">
        <v>1442</v>
      </c>
      <c r="B289">
        <v>10</v>
      </c>
      <c r="C289">
        <v>7</v>
      </c>
      <c r="D289">
        <v>3.9</v>
      </c>
      <c r="E289">
        <v>24</v>
      </c>
      <c r="F289">
        <v>24</v>
      </c>
      <c r="G289">
        <v>134</v>
      </c>
      <c r="H289">
        <v>123</v>
      </c>
      <c r="I289">
        <v>58</v>
      </c>
      <c r="J289">
        <v>17</v>
      </c>
      <c r="K289">
        <v>124</v>
      </c>
      <c r="L289">
        <v>48</v>
      </c>
      <c r="M289">
        <v>1.28</v>
      </c>
      <c r="N289">
        <v>8.33</v>
      </c>
      <c r="O289">
        <v>3.22</v>
      </c>
      <c r="P289">
        <v>4.04</v>
      </c>
      <c r="Q289">
        <v>1.8</v>
      </c>
      <c r="R289">
        <v>7754</v>
      </c>
    </row>
    <row r="290" spans="1:18" x14ac:dyDescent="0.25">
      <c r="A290" t="s">
        <v>2484</v>
      </c>
      <c r="B290">
        <v>3</v>
      </c>
      <c r="C290">
        <v>4</v>
      </c>
      <c r="D290">
        <v>4.2</v>
      </c>
      <c r="E290">
        <v>0</v>
      </c>
      <c r="F290">
        <v>72</v>
      </c>
      <c r="G290">
        <v>79.3</v>
      </c>
      <c r="H290">
        <v>73</v>
      </c>
      <c r="I290">
        <v>37</v>
      </c>
      <c r="J290">
        <v>9</v>
      </c>
      <c r="K290">
        <v>83</v>
      </c>
      <c r="L290">
        <v>39</v>
      </c>
      <c r="M290">
        <v>1.41</v>
      </c>
      <c r="N290">
        <v>9.42</v>
      </c>
      <c r="O290">
        <v>4.43</v>
      </c>
      <c r="P290">
        <v>4.04</v>
      </c>
      <c r="Q290">
        <v>0.2</v>
      </c>
      <c r="R290">
        <v>8352</v>
      </c>
    </row>
    <row r="291" spans="1:18" x14ac:dyDescent="0.25">
      <c r="A291" t="s">
        <v>2483</v>
      </c>
      <c r="B291">
        <v>3</v>
      </c>
      <c r="C291">
        <v>3</v>
      </c>
      <c r="D291">
        <v>4.41</v>
      </c>
      <c r="E291">
        <v>0</v>
      </c>
      <c r="F291">
        <v>52</v>
      </c>
      <c r="G291">
        <v>65.3</v>
      </c>
      <c r="H291">
        <v>68</v>
      </c>
      <c r="I291">
        <v>32</v>
      </c>
      <c r="J291">
        <v>6</v>
      </c>
      <c r="K291">
        <v>54</v>
      </c>
      <c r="L291">
        <v>29</v>
      </c>
      <c r="M291">
        <v>1.49</v>
      </c>
      <c r="N291">
        <v>7.44</v>
      </c>
      <c r="O291">
        <v>4</v>
      </c>
      <c r="P291">
        <v>4.04</v>
      </c>
      <c r="Q291">
        <v>0.2</v>
      </c>
      <c r="R291">
        <v>596</v>
      </c>
    </row>
    <row r="292" spans="1:18" x14ac:dyDescent="0.25">
      <c r="A292" t="s">
        <v>1511</v>
      </c>
      <c r="B292">
        <v>8</v>
      </c>
      <c r="C292">
        <v>8</v>
      </c>
      <c r="D292">
        <v>4.08</v>
      </c>
      <c r="E292">
        <v>23</v>
      </c>
      <c r="F292">
        <v>27</v>
      </c>
      <c r="G292">
        <v>130.30000000000001</v>
      </c>
      <c r="H292">
        <v>135</v>
      </c>
      <c r="I292">
        <v>59</v>
      </c>
      <c r="J292">
        <v>12</v>
      </c>
      <c r="K292">
        <v>84</v>
      </c>
      <c r="L292">
        <v>43</v>
      </c>
      <c r="M292">
        <v>1.37</v>
      </c>
      <c r="N292">
        <v>5.8</v>
      </c>
      <c r="O292">
        <v>2.97</v>
      </c>
      <c r="P292">
        <v>4.04</v>
      </c>
      <c r="Q292">
        <v>1.5</v>
      </c>
      <c r="R292">
        <v>2859</v>
      </c>
    </row>
    <row r="293" spans="1:18" x14ac:dyDescent="0.25">
      <c r="A293" t="s">
        <v>1501</v>
      </c>
      <c r="B293">
        <v>6</v>
      </c>
      <c r="C293">
        <v>7</v>
      </c>
      <c r="D293">
        <v>4.49</v>
      </c>
      <c r="E293">
        <v>20</v>
      </c>
      <c r="F293">
        <v>21</v>
      </c>
      <c r="G293">
        <v>130.30000000000001</v>
      </c>
      <c r="H293">
        <v>140</v>
      </c>
      <c r="I293">
        <v>65</v>
      </c>
      <c r="J293">
        <v>19</v>
      </c>
      <c r="K293">
        <v>98</v>
      </c>
      <c r="L293">
        <v>25</v>
      </c>
      <c r="M293">
        <v>1.27</v>
      </c>
      <c r="N293">
        <v>6.77</v>
      </c>
      <c r="O293">
        <v>1.73</v>
      </c>
      <c r="P293">
        <v>4.04</v>
      </c>
      <c r="Q293">
        <v>1.6</v>
      </c>
      <c r="R293">
        <v>4849</v>
      </c>
    </row>
    <row r="294" spans="1:18" x14ac:dyDescent="0.25">
      <c r="A294" t="s">
        <v>2482</v>
      </c>
      <c r="B294">
        <v>3</v>
      </c>
      <c r="C294">
        <v>3</v>
      </c>
      <c r="D294">
        <v>4.3600000000000003</v>
      </c>
      <c r="E294">
        <v>0</v>
      </c>
      <c r="F294">
        <v>61</v>
      </c>
      <c r="G294">
        <v>66</v>
      </c>
      <c r="H294">
        <v>70</v>
      </c>
      <c r="I294">
        <v>32</v>
      </c>
      <c r="J294">
        <v>7</v>
      </c>
      <c r="K294">
        <v>48</v>
      </c>
      <c r="L294">
        <v>21</v>
      </c>
      <c r="M294">
        <v>1.38</v>
      </c>
      <c r="N294">
        <v>6.55</v>
      </c>
      <c r="O294">
        <v>2.86</v>
      </c>
      <c r="P294">
        <v>4.05</v>
      </c>
      <c r="Q294">
        <v>0.2</v>
      </c>
      <c r="R294">
        <v>9736</v>
      </c>
    </row>
    <row r="295" spans="1:18" x14ac:dyDescent="0.25">
      <c r="A295" t="s">
        <v>2481</v>
      </c>
      <c r="B295">
        <v>3</v>
      </c>
      <c r="C295">
        <v>3</v>
      </c>
      <c r="D295">
        <v>4.49</v>
      </c>
      <c r="E295">
        <v>0</v>
      </c>
      <c r="F295">
        <v>65</v>
      </c>
      <c r="G295">
        <v>96.3</v>
      </c>
      <c r="H295">
        <v>97</v>
      </c>
      <c r="I295">
        <v>48</v>
      </c>
      <c r="J295">
        <v>12</v>
      </c>
      <c r="K295">
        <v>95</v>
      </c>
      <c r="L295">
        <v>42</v>
      </c>
      <c r="M295">
        <v>1.44</v>
      </c>
      <c r="N295">
        <v>8.8800000000000008</v>
      </c>
      <c r="O295">
        <v>3.93</v>
      </c>
      <c r="P295">
        <v>4.05</v>
      </c>
      <c r="Q295">
        <v>0.3</v>
      </c>
      <c r="R295">
        <v>1247</v>
      </c>
    </row>
    <row r="296" spans="1:18" x14ac:dyDescent="0.25">
      <c r="A296" t="s">
        <v>1490</v>
      </c>
      <c r="B296">
        <v>11</v>
      </c>
      <c r="C296">
        <v>10</v>
      </c>
      <c r="D296">
        <v>4.0199999999999996</v>
      </c>
      <c r="E296">
        <v>28</v>
      </c>
      <c r="F296">
        <v>28</v>
      </c>
      <c r="G296">
        <v>168</v>
      </c>
      <c r="H296">
        <v>168</v>
      </c>
      <c r="I296">
        <v>75</v>
      </c>
      <c r="J296">
        <v>17</v>
      </c>
      <c r="K296">
        <v>115</v>
      </c>
      <c r="L296">
        <v>51</v>
      </c>
      <c r="M296">
        <v>1.3</v>
      </c>
      <c r="N296">
        <v>6.16</v>
      </c>
      <c r="O296">
        <v>2.73</v>
      </c>
      <c r="P296">
        <v>4.05</v>
      </c>
      <c r="Q296">
        <v>2.2000000000000002</v>
      </c>
      <c r="R296">
        <v>8678</v>
      </c>
    </row>
    <row r="297" spans="1:18" x14ac:dyDescent="0.25">
      <c r="A297" t="s">
        <v>2480</v>
      </c>
      <c r="B297">
        <v>3</v>
      </c>
      <c r="C297">
        <v>4</v>
      </c>
      <c r="D297">
        <v>3.93</v>
      </c>
      <c r="E297">
        <v>0</v>
      </c>
      <c r="F297">
        <v>60</v>
      </c>
      <c r="G297">
        <v>68.7</v>
      </c>
      <c r="H297">
        <v>67</v>
      </c>
      <c r="I297">
        <v>30</v>
      </c>
      <c r="J297">
        <v>6</v>
      </c>
      <c r="K297">
        <v>52</v>
      </c>
      <c r="L297">
        <v>28</v>
      </c>
      <c r="M297">
        <v>1.38</v>
      </c>
      <c r="N297">
        <v>6.81</v>
      </c>
      <c r="O297">
        <v>3.67</v>
      </c>
      <c r="P297">
        <v>4.05</v>
      </c>
      <c r="Q297">
        <v>0.2</v>
      </c>
      <c r="R297">
        <v>9803</v>
      </c>
    </row>
    <row r="298" spans="1:18" x14ac:dyDescent="0.25">
      <c r="A298" t="s">
        <v>1502</v>
      </c>
      <c r="B298">
        <v>7</v>
      </c>
      <c r="C298">
        <v>4</v>
      </c>
      <c r="D298">
        <v>4.0199999999999996</v>
      </c>
      <c r="E298">
        <v>15</v>
      </c>
      <c r="F298">
        <v>15</v>
      </c>
      <c r="G298">
        <v>94</v>
      </c>
      <c r="H298">
        <v>91</v>
      </c>
      <c r="I298">
        <v>42</v>
      </c>
      <c r="J298">
        <v>14</v>
      </c>
      <c r="K298">
        <v>82</v>
      </c>
      <c r="L298">
        <v>22</v>
      </c>
      <c r="M298">
        <v>1.2</v>
      </c>
      <c r="N298">
        <v>7.85</v>
      </c>
      <c r="O298">
        <v>2.11</v>
      </c>
      <c r="P298">
        <v>4.05</v>
      </c>
      <c r="Q298">
        <v>1.2</v>
      </c>
      <c r="R298">
        <v>1259</v>
      </c>
    </row>
    <row r="299" spans="1:18" x14ac:dyDescent="0.25">
      <c r="A299" t="s">
        <v>2479</v>
      </c>
      <c r="B299">
        <v>3</v>
      </c>
      <c r="C299">
        <v>3</v>
      </c>
      <c r="D299">
        <v>4.0599999999999996</v>
      </c>
      <c r="E299">
        <v>0</v>
      </c>
      <c r="F299">
        <v>50</v>
      </c>
      <c r="G299">
        <v>57.7</v>
      </c>
      <c r="H299">
        <v>51</v>
      </c>
      <c r="I299">
        <v>26</v>
      </c>
      <c r="J299">
        <v>7</v>
      </c>
      <c r="K299">
        <v>67</v>
      </c>
      <c r="L299">
        <v>31</v>
      </c>
      <c r="M299">
        <v>1.42</v>
      </c>
      <c r="N299">
        <v>10.45</v>
      </c>
      <c r="O299">
        <v>4.84</v>
      </c>
      <c r="P299">
        <v>4.05</v>
      </c>
      <c r="Q299">
        <v>0.2</v>
      </c>
      <c r="R299" t="s">
        <v>2478</v>
      </c>
    </row>
    <row r="300" spans="1:18" x14ac:dyDescent="0.25">
      <c r="A300" t="s">
        <v>2477</v>
      </c>
      <c r="B300">
        <v>4</v>
      </c>
      <c r="C300">
        <v>5</v>
      </c>
      <c r="D300">
        <v>4.1399999999999997</v>
      </c>
      <c r="E300">
        <v>19</v>
      </c>
      <c r="F300">
        <v>20</v>
      </c>
      <c r="G300">
        <v>95.7</v>
      </c>
      <c r="H300">
        <v>95</v>
      </c>
      <c r="I300">
        <v>44</v>
      </c>
      <c r="J300">
        <v>13</v>
      </c>
      <c r="K300">
        <v>85</v>
      </c>
      <c r="L300">
        <v>26</v>
      </c>
      <c r="M300">
        <v>1.26</v>
      </c>
      <c r="N300">
        <v>7.99</v>
      </c>
      <c r="O300">
        <v>2.4500000000000002</v>
      </c>
      <c r="P300">
        <v>4.05</v>
      </c>
      <c r="Q300">
        <v>1.2</v>
      </c>
      <c r="R300" t="s">
        <v>2476</v>
      </c>
    </row>
    <row r="301" spans="1:18" x14ac:dyDescent="0.25">
      <c r="A301" t="s">
        <v>1546</v>
      </c>
      <c r="B301">
        <v>9</v>
      </c>
      <c r="C301">
        <v>10</v>
      </c>
      <c r="D301">
        <v>4.25</v>
      </c>
      <c r="E301">
        <v>28</v>
      </c>
      <c r="F301">
        <v>28</v>
      </c>
      <c r="G301">
        <v>178</v>
      </c>
      <c r="H301">
        <v>189</v>
      </c>
      <c r="I301">
        <v>84</v>
      </c>
      <c r="J301">
        <v>22</v>
      </c>
      <c r="K301">
        <v>122</v>
      </c>
      <c r="L301">
        <v>44</v>
      </c>
      <c r="M301">
        <v>1.31</v>
      </c>
      <c r="N301">
        <v>6.17</v>
      </c>
      <c r="O301">
        <v>2.2200000000000002</v>
      </c>
      <c r="P301">
        <v>4.0599999999999996</v>
      </c>
      <c r="Q301">
        <v>2.2999999999999998</v>
      </c>
      <c r="R301">
        <v>962</v>
      </c>
    </row>
    <row r="302" spans="1:18" x14ac:dyDescent="0.25">
      <c r="A302" t="s">
        <v>1547</v>
      </c>
      <c r="B302">
        <v>6</v>
      </c>
      <c r="C302">
        <v>6</v>
      </c>
      <c r="D302">
        <v>3.98</v>
      </c>
      <c r="E302">
        <v>14</v>
      </c>
      <c r="F302">
        <v>34</v>
      </c>
      <c r="G302">
        <v>110.7</v>
      </c>
      <c r="H302">
        <v>102</v>
      </c>
      <c r="I302">
        <v>49</v>
      </c>
      <c r="J302">
        <v>14</v>
      </c>
      <c r="K302">
        <v>100</v>
      </c>
      <c r="L302">
        <v>41</v>
      </c>
      <c r="M302">
        <v>1.29</v>
      </c>
      <c r="N302">
        <v>8.1300000000000008</v>
      </c>
      <c r="O302">
        <v>3.33</v>
      </c>
      <c r="P302">
        <v>4.0599999999999996</v>
      </c>
      <c r="Q302">
        <v>0.8</v>
      </c>
      <c r="R302">
        <v>4138</v>
      </c>
    </row>
    <row r="303" spans="1:18" x14ac:dyDescent="0.25">
      <c r="A303" t="s">
        <v>2475</v>
      </c>
      <c r="B303">
        <v>2</v>
      </c>
      <c r="C303">
        <v>2</v>
      </c>
      <c r="D303">
        <v>3.8</v>
      </c>
      <c r="E303">
        <v>0</v>
      </c>
      <c r="F303">
        <v>68</v>
      </c>
      <c r="G303">
        <v>75.7</v>
      </c>
      <c r="H303">
        <v>74</v>
      </c>
      <c r="I303">
        <v>32</v>
      </c>
      <c r="J303">
        <v>7</v>
      </c>
      <c r="K303">
        <v>50</v>
      </c>
      <c r="L303">
        <v>24</v>
      </c>
      <c r="M303">
        <v>1.29</v>
      </c>
      <c r="N303">
        <v>5.94</v>
      </c>
      <c r="O303">
        <v>2.85</v>
      </c>
      <c r="P303">
        <v>4.0599999999999996</v>
      </c>
      <c r="Q303">
        <v>0.2</v>
      </c>
      <c r="R303">
        <v>9325</v>
      </c>
    </row>
    <row r="304" spans="1:18" x14ac:dyDescent="0.25">
      <c r="A304" t="s">
        <v>1536</v>
      </c>
      <c r="B304">
        <v>11</v>
      </c>
      <c r="C304">
        <v>13</v>
      </c>
      <c r="D304">
        <v>4.37</v>
      </c>
      <c r="E304">
        <v>30</v>
      </c>
      <c r="F304">
        <v>30</v>
      </c>
      <c r="G304">
        <v>181.3</v>
      </c>
      <c r="H304">
        <v>175</v>
      </c>
      <c r="I304">
        <v>88</v>
      </c>
      <c r="J304">
        <v>18</v>
      </c>
      <c r="K304">
        <v>163</v>
      </c>
      <c r="L304">
        <v>85</v>
      </c>
      <c r="M304">
        <v>1.43</v>
      </c>
      <c r="N304">
        <v>8.09</v>
      </c>
      <c r="O304">
        <v>4.22</v>
      </c>
      <c r="P304">
        <v>4.0599999999999996</v>
      </c>
      <c r="Q304">
        <v>2.2999999999999998</v>
      </c>
      <c r="R304">
        <v>3374</v>
      </c>
    </row>
    <row r="305" spans="1:18" x14ac:dyDescent="0.25">
      <c r="A305" t="s">
        <v>2474</v>
      </c>
      <c r="B305">
        <v>3</v>
      </c>
      <c r="C305">
        <v>4</v>
      </c>
      <c r="D305">
        <v>4.33</v>
      </c>
      <c r="E305">
        <v>4</v>
      </c>
      <c r="F305">
        <v>42</v>
      </c>
      <c r="G305">
        <v>70.7</v>
      </c>
      <c r="H305">
        <v>74</v>
      </c>
      <c r="I305">
        <v>34</v>
      </c>
      <c r="J305">
        <v>7</v>
      </c>
      <c r="K305">
        <v>51</v>
      </c>
      <c r="L305">
        <v>24</v>
      </c>
      <c r="M305">
        <v>1.39</v>
      </c>
      <c r="N305">
        <v>6.49</v>
      </c>
      <c r="O305">
        <v>3.06</v>
      </c>
      <c r="P305">
        <v>4.0599999999999996</v>
      </c>
      <c r="Q305">
        <v>0.3</v>
      </c>
      <c r="R305">
        <v>7645</v>
      </c>
    </row>
    <row r="306" spans="1:18" x14ac:dyDescent="0.25">
      <c r="A306" t="s">
        <v>1435</v>
      </c>
      <c r="B306">
        <v>6</v>
      </c>
      <c r="C306">
        <v>9</v>
      </c>
      <c r="D306">
        <v>4.18</v>
      </c>
      <c r="E306">
        <v>24</v>
      </c>
      <c r="F306">
        <v>29</v>
      </c>
      <c r="G306">
        <v>144.30000000000001</v>
      </c>
      <c r="H306">
        <v>148</v>
      </c>
      <c r="I306">
        <v>67</v>
      </c>
      <c r="J306">
        <v>15</v>
      </c>
      <c r="K306">
        <v>92</v>
      </c>
      <c r="L306">
        <v>38</v>
      </c>
      <c r="M306">
        <v>1.29</v>
      </c>
      <c r="N306">
        <v>5.74</v>
      </c>
      <c r="O306">
        <v>2.37</v>
      </c>
      <c r="P306">
        <v>4.0599999999999996</v>
      </c>
      <c r="Q306">
        <v>1.6</v>
      </c>
      <c r="R306">
        <v>10314</v>
      </c>
    </row>
    <row r="307" spans="1:18" x14ac:dyDescent="0.25">
      <c r="A307" t="s">
        <v>2473</v>
      </c>
      <c r="B307">
        <v>3</v>
      </c>
      <c r="C307">
        <v>3</v>
      </c>
      <c r="D307">
        <v>4.13</v>
      </c>
      <c r="E307">
        <v>0</v>
      </c>
      <c r="F307">
        <v>67</v>
      </c>
      <c r="G307">
        <v>69.7</v>
      </c>
      <c r="H307">
        <v>65</v>
      </c>
      <c r="I307">
        <v>32</v>
      </c>
      <c r="J307">
        <v>7</v>
      </c>
      <c r="K307">
        <v>68</v>
      </c>
      <c r="L307">
        <v>34</v>
      </c>
      <c r="M307">
        <v>1.42</v>
      </c>
      <c r="N307">
        <v>8.7799999999999994</v>
      </c>
      <c r="O307">
        <v>4.3899999999999997</v>
      </c>
      <c r="P307">
        <v>4.0599999999999996</v>
      </c>
      <c r="Q307">
        <v>0.2</v>
      </c>
      <c r="R307">
        <v>8350</v>
      </c>
    </row>
    <row r="308" spans="1:18" x14ac:dyDescent="0.25">
      <c r="A308" t="s">
        <v>2472</v>
      </c>
      <c r="B308">
        <v>4</v>
      </c>
      <c r="C308">
        <v>3</v>
      </c>
      <c r="D308">
        <v>4.3899999999999997</v>
      </c>
      <c r="E308">
        <v>10</v>
      </c>
      <c r="F308">
        <v>12</v>
      </c>
      <c r="G308">
        <v>51.3</v>
      </c>
      <c r="H308">
        <v>50</v>
      </c>
      <c r="I308">
        <v>25</v>
      </c>
      <c r="J308">
        <v>5</v>
      </c>
      <c r="K308">
        <v>48</v>
      </c>
      <c r="L308">
        <v>27</v>
      </c>
      <c r="M308">
        <v>1.5</v>
      </c>
      <c r="N308">
        <v>8.42</v>
      </c>
      <c r="O308">
        <v>4.74</v>
      </c>
      <c r="P308">
        <v>4.0599999999999996</v>
      </c>
      <c r="Q308">
        <v>0.6</v>
      </c>
      <c r="R308">
        <v>3862</v>
      </c>
    </row>
    <row r="309" spans="1:18" x14ac:dyDescent="0.25">
      <c r="A309" t="s">
        <v>2471</v>
      </c>
      <c r="B309">
        <v>3</v>
      </c>
      <c r="C309">
        <v>3</v>
      </c>
      <c r="D309">
        <v>4.3099999999999996</v>
      </c>
      <c r="E309">
        <v>0</v>
      </c>
      <c r="F309">
        <v>61</v>
      </c>
      <c r="G309">
        <v>64.7</v>
      </c>
      <c r="H309">
        <v>63</v>
      </c>
      <c r="I309">
        <v>31</v>
      </c>
      <c r="J309">
        <v>7</v>
      </c>
      <c r="K309">
        <v>60</v>
      </c>
      <c r="L309">
        <v>30</v>
      </c>
      <c r="M309">
        <v>1.44</v>
      </c>
      <c r="N309">
        <v>8.35</v>
      </c>
      <c r="O309">
        <v>4.17</v>
      </c>
      <c r="P309">
        <v>4.07</v>
      </c>
      <c r="Q309">
        <v>0.2</v>
      </c>
      <c r="R309">
        <v>12183</v>
      </c>
    </row>
    <row r="310" spans="1:18" x14ac:dyDescent="0.25">
      <c r="A310" t="s">
        <v>2470</v>
      </c>
      <c r="B310">
        <v>2</v>
      </c>
      <c r="C310">
        <v>3</v>
      </c>
      <c r="D310">
        <v>4.25</v>
      </c>
      <c r="E310">
        <v>0</v>
      </c>
      <c r="F310">
        <v>45</v>
      </c>
      <c r="G310">
        <v>55</v>
      </c>
      <c r="H310">
        <v>58</v>
      </c>
      <c r="I310">
        <v>26</v>
      </c>
      <c r="J310">
        <v>6</v>
      </c>
      <c r="K310">
        <v>42</v>
      </c>
      <c r="L310">
        <v>18</v>
      </c>
      <c r="M310">
        <v>1.38</v>
      </c>
      <c r="N310">
        <v>6.87</v>
      </c>
      <c r="O310">
        <v>2.95</v>
      </c>
      <c r="P310">
        <v>4.07</v>
      </c>
      <c r="Q310">
        <v>0.2</v>
      </c>
      <c r="R310">
        <v>1525</v>
      </c>
    </row>
    <row r="311" spans="1:18" x14ac:dyDescent="0.25">
      <c r="A311" t="s">
        <v>2469</v>
      </c>
      <c r="B311">
        <v>3</v>
      </c>
      <c r="C311">
        <v>3</v>
      </c>
      <c r="D311">
        <v>4.1100000000000003</v>
      </c>
      <c r="E311">
        <v>0</v>
      </c>
      <c r="F311">
        <v>69</v>
      </c>
      <c r="G311">
        <v>54.7</v>
      </c>
      <c r="H311">
        <v>52</v>
      </c>
      <c r="I311">
        <v>25</v>
      </c>
      <c r="J311">
        <v>6</v>
      </c>
      <c r="K311">
        <v>48</v>
      </c>
      <c r="L311">
        <v>23</v>
      </c>
      <c r="M311">
        <v>1.37</v>
      </c>
      <c r="N311">
        <v>7.9</v>
      </c>
      <c r="O311">
        <v>3.78</v>
      </c>
      <c r="P311">
        <v>4.07</v>
      </c>
      <c r="Q311">
        <v>0.1</v>
      </c>
      <c r="R311">
        <v>6612</v>
      </c>
    </row>
    <row r="312" spans="1:18" x14ac:dyDescent="0.25">
      <c r="A312" t="s">
        <v>973</v>
      </c>
      <c r="B312">
        <v>3</v>
      </c>
      <c r="C312">
        <v>2</v>
      </c>
      <c r="D312">
        <v>3.66</v>
      </c>
      <c r="E312">
        <v>0</v>
      </c>
      <c r="F312">
        <v>52</v>
      </c>
      <c r="G312">
        <v>51.7</v>
      </c>
      <c r="H312">
        <v>40</v>
      </c>
      <c r="I312">
        <v>21</v>
      </c>
      <c r="J312">
        <v>5</v>
      </c>
      <c r="K312">
        <v>58</v>
      </c>
      <c r="L312">
        <v>33</v>
      </c>
      <c r="M312">
        <v>1.41</v>
      </c>
      <c r="N312">
        <v>10.1</v>
      </c>
      <c r="O312">
        <v>5.74</v>
      </c>
      <c r="P312">
        <v>4.07</v>
      </c>
      <c r="Q312">
        <v>0.1</v>
      </c>
      <c r="R312">
        <v>6371</v>
      </c>
    </row>
    <row r="313" spans="1:18" x14ac:dyDescent="0.25">
      <c r="A313" t="s">
        <v>2468</v>
      </c>
      <c r="B313">
        <v>1</v>
      </c>
      <c r="C313">
        <v>1</v>
      </c>
      <c r="D313">
        <v>4.12</v>
      </c>
      <c r="E313">
        <v>0</v>
      </c>
      <c r="F313">
        <v>18</v>
      </c>
      <c r="G313">
        <v>15.3</v>
      </c>
      <c r="H313">
        <v>15</v>
      </c>
      <c r="I313">
        <v>7</v>
      </c>
      <c r="J313">
        <v>2</v>
      </c>
      <c r="K313">
        <v>14</v>
      </c>
      <c r="L313">
        <v>5</v>
      </c>
      <c r="M313">
        <v>1.31</v>
      </c>
      <c r="N313">
        <v>8.24</v>
      </c>
      <c r="O313">
        <v>2.94</v>
      </c>
      <c r="P313">
        <v>4.08</v>
      </c>
      <c r="Q313">
        <v>0</v>
      </c>
      <c r="R313">
        <v>1660</v>
      </c>
    </row>
    <row r="314" spans="1:18" x14ac:dyDescent="0.25">
      <c r="A314" t="s">
        <v>2467</v>
      </c>
      <c r="B314">
        <v>2</v>
      </c>
      <c r="C314">
        <v>3</v>
      </c>
      <c r="D314">
        <v>4.28</v>
      </c>
      <c r="E314">
        <v>3</v>
      </c>
      <c r="F314">
        <v>27</v>
      </c>
      <c r="G314">
        <v>40</v>
      </c>
      <c r="H314">
        <v>40</v>
      </c>
      <c r="I314">
        <v>19</v>
      </c>
      <c r="J314">
        <v>5</v>
      </c>
      <c r="K314">
        <v>31</v>
      </c>
      <c r="L314">
        <v>13</v>
      </c>
      <c r="M314">
        <v>1.33</v>
      </c>
      <c r="N314">
        <v>6.98</v>
      </c>
      <c r="O314">
        <v>2.93</v>
      </c>
      <c r="P314">
        <v>4.08</v>
      </c>
      <c r="Q314">
        <v>0.1</v>
      </c>
      <c r="R314">
        <v>8963</v>
      </c>
    </row>
    <row r="315" spans="1:18" x14ac:dyDescent="0.25">
      <c r="A315" t="s">
        <v>2466</v>
      </c>
      <c r="B315">
        <v>2</v>
      </c>
      <c r="C315">
        <v>2</v>
      </c>
      <c r="D315">
        <v>4.38</v>
      </c>
      <c r="E315">
        <v>0</v>
      </c>
      <c r="F315">
        <v>43</v>
      </c>
      <c r="G315">
        <v>37</v>
      </c>
      <c r="H315">
        <v>40</v>
      </c>
      <c r="I315">
        <v>18</v>
      </c>
      <c r="J315">
        <v>3</v>
      </c>
      <c r="K315">
        <v>21</v>
      </c>
      <c r="L315">
        <v>14</v>
      </c>
      <c r="M315">
        <v>1.46</v>
      </c>
      <c r="N315">
        <v>5.1100000000000003</v>
      </c>
      <c r="O315">
        <v>3.41</v>
      </c>
      <c r="P315">
        <v>4.08</v>
      </c>
      <c r="Q315">
        <v>0.1</v>
      </c>
      <c r="R315">
        <v>4078</v>
      </c>
    </row>
    <row r="316" spans="1:18" x14ac:dyDescent="0.25">
      <c r="A316" t="s">
        <v>2465</v>
      </c>
      <c r="B316">
        <v>1</v>
      </c>
      <c r="C316">
        <v>2</v>
      </c>
      <c r="D316">
        <v>4.1500000000000004</v>
      </c>
      <c r="E316">
        <v>0</v>
      </c>
      <c r="F316">
        <v>23</v>
      </c>
      <c r="G316">
        <v>21.7</v>
      </c>
      <c r="H316">
        <v>22</v>
      </c>
      <c r="I316">
        <v>10</v>
      </c>
      <c r="J316">
        <v>2</v>
      </c>
      <c r="K316">
        <v>15</v>
      </c>
      <c r="L316">
        <v>8</v>
      </c>
      <c r="M316">
        <v>1.38</v>
      </c>
      <c r="N316">
        <v>6.22</v>
      </c>
      <c r="O316">
        <v>3.32</v>
      </c>
      <c r="P316">
        <v>4.09</v>
      </c>
      <c r="Q316">
        <v>0.1</v>
      </c>
      <c r="R316">
        <v>2145</v>
      </c>
    </row>
    <row r="317" spans="1:18" x14ac:dyDescent="0.25">
      <c r="A317" t="s">
        <v>1545</v>
      </c>
      <c r="B317">
        <v>11</v>
      </c>
      <c r="C317">
        <v>10</v>
      </c>
      <c r="D317">
        <v>3.92</v>
      </c>
      <c r="E317">
        <v>29</v>
      </c>
      <c r="F317">
        <v>29</v>
      </c>
      <c r="G317">
        <v>169.7</v>
      </c>
      <c r="H317">
        <v>166</v>
      </c>
      <c r="I317">
        <v>74</v>
      </c>
      <c r="J317">
        <v>22</v>
      </c>
      <c r="K317">
        <v>149</v>
      </c>
      <c r="L317">
        <v>57</v>
      </c>
      <c r="M317">
        <v>1.31</v>
      </c>
      <c r="N317">
        <v>7.9</v>
      </c>
      <c r="O317">
        <v>3.02</v>
      </c>
      <c r="P317">
        <v>4.09</v>
      </c>
      <c r="Q317">
        <v>2.1</v>
      </c>
      <c r="R317">
        <v>9129</v>
      </c>
    </row>
    <row r="318" spans="1:18" x14ac:dyDescent="0.25">
      <c r="A318" t="s">
        <v>2464</v>
      </c>
      <c r="B318">
        <v>3</v>
      </c>
      <c r="C318">
        <v>5</v>
      </c>
      <c r="D318">
        <v>4.68</v>
      </c>
      <c r="E318">
        <v>17</v>
      </c>
      <c r="F318">
        <v>21</v>
      </c>
      <c r="G318">
        <v>98</v>
      </c>
      <c r="H318">
        <v>111</v>
      </c>
      <c r="I318">
        <v>51</v>
      </c>
      <c r="J318">
        <v>10</v>
      </c>
      <c r="K318">
        <v>67</v>
      </c>
      <c r="L318">
        <v>30</v>
      </c>
      <c r="M318">
        <v>1.44</v>
      </c>
      <c r="N318">
        <v>6.15</v>
      </c>
      <c r="O318">
        <v>2.76</v>
      </c>
      <c r="P318">
        <v>4.09</v>
      </c>
      <c r="Q318">
        <v>1</v>
      </c>
      <c r="R318">
        <v>4020</v>
      </c>
    </row>
    <row r="319" spans="1:18" x14ac:dyDescent="0.25">
      <c r="A319" t="s">
        <v>2463</v>
      </c>
      <c r="B319">
        <v>2</v>
      </c>
      <c r="C319">
        <v>2</v>
      </c>
      <c r="D319">
        <v>4.16</v>
      </c>
      <c r="E319">
        <v>0</v>
      </c>
      <c r="F319">
        <v>54</v>
      </c>
      <c r="G319">
        <v>49.7</v>
      </c>
      <c r="H319">
        <v>46</v>
      </c>
      <c r="I319">
        <v>23</v>
      </c>
      <c r="J319">
        <v>6</v>
      </c>
      <c r="K319">
        <v>50</v>
      </c>
      <c r="L319">
        <v>22</v>
      </c>
      <c r="M319">
        <v>1.37</v>
      </c>
      <c r="N319">
        <v>9.0500000000000007</v>
      </c>
      <c r="O319">
        <v>3.98</v>
      </c>
      <c r="P319">
        <v>4.0999999999999996</v>
      </c>
      <c r="Q319">
        <v>0.1</v>
      </c>
      <c r="R319">
        <v>1906</v>
      </c>
    </row>
    <row r="320" spans="1:18" x14ac:dyDescent="0.25">
      <c r="A320" t="s">
        <v>2462</v>
      </c>
      <c r="B320">
        <v>3</v>
      </c>
      <c r="C320">
        <v>3</v>
      </c>
      <c r="D320">
        <v>4.2699999999999996</v>
      </c>
      <c r="E320">
        <v>0</v>
      </c>
      <c r="F320">
        <v>52</v>
      </c>
      <c r="G320">
        <v>59</v>
      </c>
      <c r="H320">
        <v>58</v>
      </c>
      <c r="I320">
        <v>28</v>
      </c>
      <c r="J320">
        <v>7</v>
      </c>
      <c r="K320">
        <v>50</v>
      </c>
      <c r="L320">
        <v>22</v>
      </c>
      <c r="M320">
        <v>1.36</v>
      </c>
      <c r="N320">
        <v>7.63</v>
      </c>
      <c r="O320">
        <v>3.36</v>
      </c>
      <c r="P320">
        <v>4.0999999999999996</v>
      </c>
      <c r="Q320">
        <v>0.1</v>
      </c>
      <c r="R320">
        <v>7525</v>
      </c>
    </row>
    <row r="321" spans="1:18" x14ac:dyDescent="0.25">
      <c r="A321" t="s">
        <v>1510</v>
      </c>
      <c r="B321">
        <v>10</v>
      </c>
      <c r="C321">
        <v>12</v>
      </c>
      <c r="D321">
        <v>4.63</v>
      </c>
      <c r="E321">
        <v>30</v>
      </c>
      <c r="F321">
        <v>30</v>
      </c>
      <c r="G321">
        <v>175</v>
      </c>
      <c r="H321">
        <v>203</v>
      </c>
      <c r="I321">
        <v>90</v>
      </c>
      <c r="J321">
        <v>16</v>
      </c>
      <c r="K321">
        <v>91</v>
      </c>
      <c r="L321">
        <v>47</v>
      </c>
      <c r="M321">
        <v>1.43</v>
      </c>
      <c r="N321">
        <v>4.68</v>
      </c>
      <c r="O321">
        <v>2.42</v>
      </c>
      <c r="P321">
        <v>4.0999999999999996</v>
      </c>
      <c r="Q321">
        <v>2.2000000000000002</v>
      </c>
      <c r="R321">
        <v>5089</v>
      </c>
    </row>
    <row r="322" spans="1:18" x14ac:dyDescent="0.25">
      <c r="A322" t="s">
        <v>1530</v>
      </c>
      <c r="B322">
        <v>8</v>
      </c>
      <c r="C322">
        <v>10</v>
      </c>
      <c r="D322">
        <v>4.12</v>
      </c>
      <c r="E322">
        <v>26</v>
      </c>
      <c r="F322">
        <v>28</v>
      </c>
      <c r="G322">
        <v>150.69999999999999</v>
      </c>
      <c r="H322">
        <v>143</v>
      </c>
      <c r="I322">
        <v>69</v>
      </c>
      <c r="J322">
        <v>17</v>
      </c>
      <c r="K322">
        <v>130</v>
      </c>
      <c r="L322">
        <v>63</v>
      </c>
      <c r="M322">
        <v>1.37</v>
      </c>
      <c r="N322">
        <v>7.76</v>
      </c>
      <c r="O322">
        <v>3.76</v>
      </c>
      <c r="P322">
        <v>4.0999999999999996</v>
      </c>
      <c r="Q322">
        <v>1.7</v>
      </c>
      <c r="R322">
        <v>5523</v>
      </c>
    </row>
    <row r="323" spans="1:18" x14ac:dyDescent="0.25">
      <c r="A323" t="s">
        <v>2461</v>
      </c>
      <c r="B323">
        <v>4</v>
      </c>
      <c r="C323">
        <v>3</v>
      </c>
      <c r="D323">
        <v>4.04</v>
      </c>
      <c r="E323">
        <v>0</v>
      </c>
      <c r="F323">
        <v>56</v>
      </c>
      <c r="G323">
        <v>62.3</v>
      </c>
      <c r="H323">
        <v>66</v>
      </c>
      <c r="I323">
        <v>28</v>
      </c>
      <c r="J323">
        <v>7</v>
      </c>
      <c r="K323">
        <v>42</v>
      </c>
      <c r="L323">
        <v>16</v>
      </c>
      <c r="M323">
        <v>1.32</v>
      </c>
      <c r="N323">
        <v>6.07</v>
      </c>
      <c r="O323">
        <v>2.31</v>
      </c>
      <c r="P323">
        <v>4.1100000000000003</v>
      </c>
      <c r="Q323">
        <v>0.1</v>
      </c>
      <c r="R323">
        <v>1650</v>
      </c>
    </row>
    <row r="324" spans="1:18" x14ac:dyDescent="0.25">
      <c r="A324" t="s">
        <v>2460</v>
      </c>
      <c r="B324">
        <v>3</v>
      </c>
      <c r="C324">
        <v>3</v>
      </c>
      <c r="D324">
        <v>4.32</v>
      </c>
      <c r="E324">
        <v>0</v>
      </c>
      <c r="F324">
        <v>42</v>
      </c>
      <c r="G324">
        <v>43.7</v>
      </c>
      <c r="H324">
        <v>43</v>
      </c>
      <c r="I324">
        <v>21</v>
      </c>
      <c r="J324">
        <v>6</v>
      </c>
      <c r="K324">
        <v>41</v>
      </c>
      <c r="L324">
        <v>16</v>
      </c>
      <c r="M324">
        <v>1.35</v>
      </c>
      <c r="N324">
        <v>8.44</v>
      </c>
      <c r="O324">
        <v>3.3</v>
      </c>
      <c r="P324">
        <v>4.1100000000000003</v>
      </c>
      <c r="Q324">
        <v>0.1</v>
      </c>
      <c r="R324">
        <v>7773</v>
      </c>
    </row>
    <row r="325" spans="1:18" x14ac:dyDescent="0.25">
      <c r="A325" t="s">
        <v>2459</v>
      </c>
      <c r="B325">
        <v>4</v>
      </c>
      <c r="C325">
        <v>5</v>
      </c>
      <c r="D325">
        <v>4.6399999999999997</v>
      </c>
      <c r="E325">
        <v>5</v>
      </c>
      <c r="F325">
        <v>50</v>
      </c>
      <c r="G325">
        <v>66</v>
      </c>
      <c r="H325">
        <v>71</v>
      </c>
      <c r="I325">
        <v>34</v>
      </c>
      <c r="J325">
        <v>8</v>
      </c>
      <c r="K325">
        <v>51</v>
      </c>
      <c r="L325">
        <v>20</v>
      </c>
      <c r="M325">
        <v>1.38</v>
      </c>
      <c r="N325">
        <v>6.95</v>
      </c>
      <c r="O325">
        <v>2.73</v>
      </c>
      <c r="P325">
        <v>4.1100000000000003</v>
      </c>
      <c r="Q325">
        <v>0.2</v>
      </c>
      <c r="R325">
        <v>4994</v>
      </c>
    </row>
    <row r="326" spans="1:18" x14ac:dyDescent="0.25">
      <c r="A326" t="s">
        <v>2458</v>
      </c>
      <c r="B326">
        <v>3</v>
      </c>
      <c r="C326">
        <v>4</v>
      </c>
      <c r="D326">
        <v>4.22</v>
      </c>
      <c r="E326">
        <v>0</v>
      </c>
      <c r="F326">
        <v>68</v>
      </c>
      <c r="G326">
        <v>64</v>
      </c>
      <c r="H326">
        <v>59</v>
      </c>
      <c r="I326">
        <v>30</v>
      </c>
      <c r="J326">
        <v>7</v>
      </c>
      <c r="K326">
        <v>68</v>
      </c>
      <c r="L326">
        <v>35</v>
      </c>
      <c r="M326">
        <v>1.47</v>
      </c>
      <c r="N326">
        <v>9.56</v>
      </c>
      <c r="O326">
        <v>4.92</v>
      </c>
      <c r="P326">
        <v>4.1100000000000003</v>
      </c>
      <c r="Q326">
        <v>0.1</v>
      </c>
      <c r="R326">
        <v>2063</v>
      </c>
    </row>
    <row r="327" spans="1:18" x14ac:dyDescent="0.25">
      <c r="A327" t="s">
        <v>2457</v>
      </c>
      <c r="B327">
        <v>1</v>
      </c>
      <c r="C327">
        <v>1</v>
      </c>
      <c r="D327">
        <v>3.81</v>
      </c>
      <c r="E327">
        <v>0</v>
      </c>
      <c r="F327">
        <v>51</v>
      </c>
      <c r="G327">
        <v>47.3</v>
      </c>
      <c r="H327">
        <v>40</v>
      </c>
      <c r="I327">
        <v>20</v>
      </c>
      <c r="J327">
        <v>4</v>
      </c>
      <c r="K327">
        <v>47</v>
      </c>
      <c r="L327">
        <v>28</v>
      </c>
      <c r="M327">
        <v>1.44</v>
      </c>
      <c r="N327">
        <v>8.94</v>
      </c>
      <c r="O327">
        <v>5.33</v>
      </c>
      <c r="P327">
        <v>4.1100000000000003</v>
      </c>
      <c r="Q327">
        <v>0.1</v>
      </c>
      <c r="R327" t="s">
        <v>2456</v>
      </c>
    </row>
    <row r="328" spans="1:18" x14ac:dyDescent="0.25">
      <c r="A328" t="s">
        <v>2455</v>
      </c>
      <c r="B328">
        <v>4</v>
      </c>
      <c r="C328">
        <v>4</v>
      </c>
      <c r="D328">
        <v>4.29</v>
      </c>
      <c r="E328">
        <v>2</v>
      </c>
      <c r="F328">
        <v>50</v>
      </c>
      <c r="G328">
        <v>71.3</v>
      </c>
      <c r="H328">
        <v>73</v>
      </c>
      <c r="I328">
        <v>34</v>
      </c>
      <c r="J328">
        <v>6</v>
      </c>
      <c r="K328">
        <v>53</v>
      </c>
      <c r="L328">
        <v>31</v>
      </c>
      <c r="M328">
        <v>1.46</v>
      </c>
      <c r="N328">
        <v>6.69</v>
      </c>
      <c r="O328">
        <v>3.91</v>
      </c>
      <c r="P328">
        <v>4.1100000000000003</v>
      </c>
      <c r="Q328">
        <v>0.2</v>
      </c>
      <c r="R328">
        <v>9080</v>
      </c>
    </row>
    <row r="329" spans="1:18" x14ac:dyDescent="0.25">
      <c r="A329" t="s">
        <v>2454</v>
      </c>
      <c r="B329">
        <v>2</v>
      </c>
      <c r="C329">
        <v>3</v>
      </c>
      <c r="D329">
        <v>4.32</v>
      </c>
      <c r="E329">
        <v>0</v>
      </c>
      <c r="F329">
        <v>54</v>
      </c>
      <c r="G329">
        <v>58.3</v>
      </c>
      <c r="H329">
        <v>58</v>
      </c>
      <c r="I329">
        <v>28</v>
      </c>
      <c r="J329">
        <v>5</v>
      </c>
      <c r="K329">
        <v>46</v>
      </c>
      <c r="L329">
        <v>27</v>
      </c>
      <c r="M329">
        <v>1.46</v>
      </c>
      <c r="N329">
        <v>7.1</v>
      </c>
      <c r="O329">
        <v>4.17</v>
      </c>
      <c r="P329">
        <v>4.1100000000000003</v>
      </c>
      <c r="Q329">
        <v>0.1</v>
      </c>
      <c r="R329">
        <v>8337</v>
      </c>
    </row>
    <row r="330" spans="1:18" x14ac:dyDescent="0.25">
      <c r="A330" t="s">
        <v>1506</v>
      </c>
      <c r="B330">
        <v>16</v>
      </c>
      <c r="C330">
        <v>10</v>
      </c>
      <c r="D330">
        <v>4.05</v>
      </c>
      <c r="E330">
        <v>30</v>
      </c>
      <c r="F330">
        <v>30</v>
      </c>
      <c r="G330">
        <v>191.3</v>
      </c>
      <c r="H330">
        <v>196</v>
      </c>
      <c r="I330">
        <v>86</v>
      </c>
      <c r="J330">
        <v>21</v>
      </c>
      <c r="K330">
        <v>120</v>
      </c>
      <c r="L330">
        <v>57</v>
      </c>
      <c r="M330">
        <v>1.32</v>
      </c>
      <c r="N330">
        <v>5.65</v>
      </c>
      <c r="O330">
        <v>2.68</v>
      </c>
      <c r="P330">
        <v>4.1100000000000003</v>
      </c>
      <c r="Q330">
        <v>2.2999999999999998</v>
      </c>
      <c r="R330">
        <v>5551</v>
      </c>
    </row>
    <row r="331" spans="1:18" x14ac:dyDescent="0.25">
      <c r="A331" t="s">
        <v>2453</v>
      </c>
      <c r="B331">
        <v>7</v>
      </c>
      <c r="C331">
        <v>9</v>
      </c>
      <c r="D331">
        <v>4.41</v>
      </c>
      <c r="E331">
        <v>23</v>
      </c>
      <c r="F331">
        <v>23</v>
      </c>
      <c r="G331">
        <v>136.69999999999999</v>
      </c>
      <c r="H331">
        <v>148</v>
      </c>
      <c r="I331">
        <v>67</v>
      </c>
      <c r="J331">
        <v>11</v>
      </c>
      <c r="K331">
        <v>86</v>
      </c>
      <c r="L331">
        <v>50</v>
      </c>
      <c r="M331">
        <v>1.45</v>
      </c>
      <c r="N331">
        <v>5.66</v>
      </c>
      <c r="O331">
        <v>3.29</v>
      </c>
      <c r="P331">
        <v>4.1100000000000003</v>
      </c>
      <c r="Q331">
        <v>1.7</v>
      </c>
      <c r="R331" t="s">
        <v>2452</v>
      </c>
    </row>
    <row r="332" spans="1:18" x14ac:dyDescent="0.25">
      <c r="A332" t="s">
        <v>2451</v>
      </c>
      <c r="B332">
        <v>2</v>
      </c>
      <c r="C332">
        <v>2</v>
      </c>
      <c r="D332">
        <v>4.3499999999999996</v>
      </c>
      <c r="E332">
        <v>0</v>
      </c>
      <c r="F332">
        <v>43</v>
      </c>
      <c r="G332">
        <v>49.7</v>
      </c>
      <c r="H332">
        <v>49</v>
      </c>
      <c r="I332">
        <v>24</v>
      </c>
      <c r="J332">
        <v>7</v>
      </c>
      <c r="K332">
        <v>44</v>
      </c>
      <c r="L332">
        <v>15</v>
      </c>
      <c r="M332">
        <v>1.29</v>
      </c>
      <c r="N332">
        <v>7.97</v>
      </c>
      <c r="O332">
        <v>2.72</v>
      </c>
      <c r="P332">
        <v>4.12</v>
      </c>
      <c r="Q332">
        <v>0.1</v>
      </c>
      <c r="R332">
        <v>11651</v>
      </c>
    </row>
    <row r="333" spans="1:18" x14ac:dyDescent="0.25">
      <c r="A333" t="s">
        <v>1519</v>
      </c>
      <c r="B333">
        <v>8</v>
      </c>
      <c r="C333">
        <v>9</v>
      </c>
      <c r="D333">
        <v>4.08</v>
      </c>
      <c r="E333">
        <v>27</v>
      </c>
      <c r="F333">
        <v>27</v>
      </c>
      <c r="G333">
        <v>154.30000000000001</v>
      </c>
      <c r="H333">
        <v>141</v>
      </c>
      <c r="I333">
        <v>70</v>
      </c>
      <c r="J333">
        <v>14</v>
      </c>
      <c r="K333">
        <v>145</v>
      </c>
      <c r="L333">
        <v>85</v>
      </c>
      <c r="M333">
        <v>1.46</v>
      </c>
      <c r="N333">
        <v>8.4600000000000009</v>
      </c>
      <c r="O333">
        <v>4.96</v>
      </c>
      <c r="P333">
        <v>4.12</v>
      </c>
      <c r="Q333">
        <v>1.9</v>
      </c>
      <c r="R333">
        <v>3990</v>
      </c>
    </row>
    <row r="334" spans="1:18" x14ac:dyDescent="0.25">
      <c r="A334" t="s">
        <v>2450</v>
      </c>
      <c r="B334">
        <v>6</v>
      </c>
      <c r="C334">
        <v>8</v>
      </c>
      <c r="D334">
        <v>4.32</v>
      </c>
      <c r="E334">
        <v>17</v>
      </c>
      <c r="F334">
        <v>19</v>
      </c>
      <c r="G334">
        <v>114.7</v>
      </c>
      <c r="H334">
        <v>119</v>
      </c>
      <c r="I334">
        <v>55</v>
      </c>
      <c r="J334">
        <v>10</v>
      </c>
      <c r="K334">
        <v>70</v>
      </c>
      <c r="L334">
        <v>40</v>
      </c>
      <c r="M334">
        <v>1.39</v>
      </c>
      <c r="N334">
        <v>5.49</v>
      </c>
      <c r="O334">
        <v>3.14</v>
      </c>
      <c r="P334">
        <v>4.12</v>
      </c>
      <c r="Q334">
        <v>1.3</v>
      </c>
      <c r="R334" t="s">
        <v>2449</v>
      </c>
    </row>
    <row r="335" spans="1:18" x14ac:dyDescent="0.25">
      <c r="A335" t="s">
        <v>2448</v>
      </c>
      <c r="B335">
        <v>3</v>
      </c>
      <c r="C335">
        <v>3</v>
      </c>
      <c r="D335">
        <v>4.5</v>
      </c>
      <c r="E335">
        <v>0</v>
      </c>
      <c r="F335">
        <v>46</v>
      </c>
      <c r="G335">
        <v>54</v>
      </c>
      <c r="H335">
        <v>55</v>
      </c>
      <c r="I335">
        <v>27</v>
      </c>
      <c r="J335">
        <v>5</v>
      </c>
      <c r="K335">
        <v>42</v>
      </c>
      <c r="L335">
        <v>24</v>
      </c>
      <c r="M335">
        <v>1.46</v>
      </c>
      <c r="N335">
        <v>7</v>
      </c>
      <c r="O335">
        <v>4</v>
      </c>
      <c r="P335">
        <v>4.12</v>
      </c>
      <c r="Q335">
        <v>0.1</v>
      </c>
      <c r="R335">
        <v>1345</v>
      </c>
    </row>
    <row r="336" spans="1:18" x14ac:dyDescent="0.25">
      <c r="A336" t="s">
        <v>2447</v>
      </c>
      <c r="B336">
        <v>0</v>
      </c>
      <c r="C336">
        <v>0</v>
      </c>
      <c r="D336">
        <v>4.7699999999999996</v>
      </c>
      <c r="E336">
        <v>0</v>
      </c>
      <c r="F336">
        <v>31</v>
      </c>
      <c r="G336">
        <v>28.3</v>
      </c>
      <c r="H336">
        <v>27</v>
      </c>
      <c r="I336">
        <v>15</v>
      </c>
      <c r="J336">
        <v>3</v>
      </c>
      <c r="K336">
        <v>28</v>
      </c>
      <c r="L336">
        <v>16</v>
      </c>
      <c r="M336">
        <v>1.52</v>
      </c>
      <c r="N336">
        <v>8.9</v>
      </c>
      <c r="O336">
        <v>5.09</v>
      </c>
      <c r="P336">
        <v>4.13</v>
      </c>
      <c r="Q336">
        <v>0.1</v>
      </c>
      <c r="R336">
        <v>1856</v>
      </c>
    </row>
    <row r="337" spans="1:18" x14ac:dyDescent="0.25">
      <c r="A337" t="s">
        <v>2446</v>
      </c>
      <c r="B337">
        <v>8</v>
      </c>
      <c r="C337">
        <v>10</v>
      </c>
      <c r="D337">
        <v>4.6100000000000003</v>
      </c>
      <c r="E337">
        <v>25</v>
      </c>
      <c r="F337">
        <v>32</v>
      </c>
      <c r="G337">
        <v>152.30000000000001</v>
      </c>
      <c r="H337">
        <v>167</v>
      </c>
      <c r="I337">
        <v>78</v>
      </c>
      <c r="J337">
        <v>18</v>
      </c>
      <c r="K337">
        <v>110</v>
      </c>
      <c r="L337">
        <v>46</v>
      </c>
      <c r="M337">
        <v>1.4</v>
      </c>
      <c r="N337">
        <v>6.5</v>
      </c>
      <c r="O337">
        <v>2.72</v>
      </c>
      <c r="P337">
        <v>4.13</v>
      </c>
      <c r="Q337">
        <v>1.5</v>
      </c>
      <c r="R337">
        <v>5221</v>
      </c>
    </row>
    <row r="338" spans="1:18" x14ac:dyDescent="0.25">
      <c r="A338" t="s">
        <v>1433</v>
      </c>
      <c r="B338">
        <v>9</v>
      </c>
      <c r="C338">
        <v>10</v>
      </c>
      <c r="D338">
        <v>4.16</v>
      </c>
      <c r="E338">
        <v>27</v>
      </c>
      <c r="F338">
        <v>27</v>
      </c>
      <c r="G338">
        <v>149.30000000000001</v>
      </c>
      <c r="H338">
        <v>151</v>
      </c>
      <c r="I338">
        <v>69</v>
      </c>
      <c r="J338">
        <v>15</v>
      </c>
      <c r="K338">
        <v>110</v>
      </c>
      <c r="L338">
        <v>54</v>
      </c>
      <c r="M338">
        <v>1.37</v>
      </c>
      <c r="N338">
        <v>6.63</v>
      </c>
      <c r="O338">
        <v>3.26</v>
      </c>
      <c r="P338">
        <v>4.13</v>
      </c>
      <c r="Q338">
        <v>1.8</v>
      </c>
      <c r="R338">
        <v>6562</v>
      </c>
    </row>
    <row r="339" spans="1:18" x14ac:dyDescent="0.25">
      <c r="A339" t="s">
        <v>2445</v>
      </c>
      <c r="B339">
        <v>2</v>
      </c>
      <c r="C339">
        <v>1</v>
      </c>
      <c r="D339">
        <v>3.61</v>
      </c>
      <c r="E339">
        <v>0</v>
      </c>
      <c r="F339">
        <v>59</v>
      </c>
      <c r="G339">
        <v>62.3</v>
      </c>
      <c r="H339">
        <v>53</v>
      </c>
      <c r="I339">
        <v>25</v>
      </c>
      <c r="J339">
        <v>8</v>
      </c>
      <c r="K339">
        <v>61</v>
      </c>
      <c r="L339">
        <v>24</v>
      </c>
      <c r="M339">
        <v>1.24</v>
      </c>
      <c r="N339">
        <v>8.81</v>
      </c>
      <c r="O339">
        <v>3.47</v>
      </c>
      <c r="P339">
        <v>4.1399999999999997</v>
      </c>
      <c r="Q339">
        <v>0.1</v>
      </c>
      <c r="R339">
        <v>4067</v>
      </c>
    </row>
    <row r="340" spans="1:18" x14ac:dyDescent="0.25">
      <c r="A340" t="s">
        <v>2444</v>
      </c>
      <c r="B340">
        <v>1</v>
      </c>
      <c r="C340">
        <v>1</v>
      </c>
      <c r="D340">
        <v>4</v>
      </c>
      <c r="E340">
        <v>0</v>
      </c>
      <c r="F340">
        <v>24</v>
      </c>
      <c r="G340">
        <v>18</v>
      </c>
      <c r="H340">
        <v>18</v>
      </c>
      <c r="I340">
        <v>8</v>
      </c>
      <c r="J340">
        <v>2</v>
      </c>
      <c r="K340">
        <v>15</v>
      </c>
      <c r="L340">
        <v>7</v>
      </c>
      <c r="M340">
        <v>1.39</v>
      </c>
      <c r="N340">
        <v>7.5</v>
      </c>
      <c r="O340">
        <v>3.5</v>
      </c>
      <c r="P340">
        <v>4.1399999999999997</v>
      </c>
      <c r="Q340">
        <v>0</v>
      </c>
      <c r="R340">
        <v>1601</v>
      </c>
    </row>
    <row r="341" spans="1:18" x14ac:dyDescent="0.25">
      <c r="A341" t="s">
        <v>2443</v>
      </c>
      <c r="B341">
        <v>2</v>
      </c>
      <c r="C341">
        <v>3</v>
      </c>
      <c r="D341">
        <v>4.46</v>
      </c>
      <c r="E341">
        <v>0</v>
      </c>
      <c r="F341">
        <v>58</v>
      </c>
      <c r="G341">
        <v>74.7</v>
      </c>
      <c r="H341">
        <v>72</v>
      </c>
      <c r="I341">
        <v>37</v>
      </c>
      <c r="J341">
        <v>11</v>
      </c>
      <c r="K341">
        <v>78</v>
      </c>
      <c r="L341">
        <v>29</v>
      </c>
      <c r="M341">
        <v>1.35</v>
      </c>
      <c r="N341">
        <v>9.4</v>
      </c>
      <c r="O341">
        <v>3.49</v>
      </c>
      <c r="P341">
        <v>4.1399999999999997</v>
      </c>
      <c r="Q341">
        <v>0.1</v>
      </c>
      <c r="R341">
        <v>12803</v>
      </c>
    </row>
    <row r="342" spans="1:18" x14ac:dyDescent="0.25">
      <c r="A342" t="s">
        <v>2442</v>
      </c>
      <c r="B342">
        <v>3</v>
      </c>
      <c r="C342">
        <v>4</v>
      </c>
      <c r="D342">
        <v>4.22</v>
      </c>
      <c r="E342">
        <v>0</v>
      </c>
      <c r="F342">
        <v>72</v>
      </c>
      <c r="G342">
        <v>68.3</v>
      </c>
      <c r="H342">
        <v>71</v>
      </c>
      <c r="I342">
        <v>32</v>
      </c>
      <c r="J342">
        <v>7</v>
      </c>
      <c r="K342">
        <v>51</v>
      </c>
      <c r="L342">
        <v>25</v>
      </c>
      <c r="M342">
        <v>1.41</v>
      </c>
      <c r="N342">
        <v>6.72</v>
      </c>
      <c r="O342">
        <v>3.29</v>
      </c>
      <c r="P342">
        <v>4.1399999999999997</v>
      </c>
      <c r="Q342">
        <v>0.1</v>
      </c>
      <c r="R342">
        <v>8110</v>
      </c>
    </row>
    <row r="343" spans="1:18" x14ac:dyDescent="0.25">
      <c r="A343" t="s">
        <v>1555</v>
      </c>
      <c r="B343">
        <v>8</v>
      </c>
      <c r="C343">
        <v>7</v>
      </c>
      <c r="D343">
        <v>4.5</v>
      </c>
      <c r="E343">
        <v>20</v>
      </c>
      <c r="F343">
        <v>20</v>
      </c>
      <c r="G343">
        <v>126</v>
      </c>
      <c r="H343">
        <v>129</v>
      </c>
      <c r="I343">
        <v>63</v>
      </c>
      <c r="J343">
        <v>15</v>
      </c>
      <c r="K343">
        <v>93</v>
      </c>
      <c r="L343">
        <v>41</v>
      </c>
      <c r="M343">
        <v>1.35</v>
      </c>
      <c r="N343">
        <v>6.64</v>
      </c>
      <c r="O343">
        <v>2.93</v>
      </c>
      <c r="P343">
        <v>4.1500000000000004</v>
      </c>
      <c r="Q343">
        <v>1.5</v>
      </c>
      <c r="R343">
        <v>6329</v>
      </c>
    </row>
    <row r="344" spans="1:18" x14ac:dyDescent="0.25">
      <c r="A344" t="s">
        <v>2441</v>
      </c>
      <c r="B344">
        <v>4</v>
      </c>
      <c r="C344">
        <v>4</v>
      </c>
      <c r="D344">
        <v>3.92</v>
      </c>
      <c r="E344">
        <v>0</v>
      </c>
      <c r="F344">
        <v>51</v>
      </c>
      <c r="G344">
        <v>59.7</v>
      </c>
      <c r="H344">
        <v>56</v>
      </c>
      <c r="I344">
        <v>26</v>
      </c>
      <c r="J344">
        <v>6</v>
      </c>
      <c r="K344">
        <v>52</v>
      </c>
      <c r="L344">
        <v>28</v>
      </c>
      <c r="M344">
        <v>1.41</v>
      </c>
      <c r="N344">
        <v>7.84</v>
      </c>
      <c r="O344">
        <v>4.22</v>
      </c>
      <c r="P344">
        <v>4.1500000000000004</v>
      </c>
      <c r="Q344">
        <v>0.1</v>
      </c>
      <c r="R344" t="s">
        <v>2440</v>
      </c>
    </row>
    <row r="345" spans="1:18" x14ac:dyDescent="0.25">
      <c r="A345" t="s">
        <v>1532</v>
      </c>
      <c r="B345">
        <v>9</v>
      </c>
      <c r="C345">
        <v>10</v>
      </c>
      <c r="D345">
        <v>4.4400000000000004</v>
      </c>
      <c r="E345">
        <v>25</v>
      </c>
      <c r="F345">
        <v>25</v>
      </c>
      <c r="G345">
        <v>152</v>
      </c>
      <c r="H345">
        <v>164</v>
      </c>
      <c r="I345">
        <v>75</v>
      </c>
      <c r="J345">
        <v>14</v>
      </c>
      <c r="K345">
        <v>91</v>
      </c>
      <c r="L345">
        <v>52</v>
      </c>
      <c r="M345">
        <v>1.42</v>
      </c>
      <c r="N345">
        <v>5.39</v>
      </c>
      <c r="O345">
        <v>3.08</v>
      </c>
      <c r="P345">
        <v>4.16</v>
      </c>
      <c r="Q345">
        <v>1.8</v>
      </c>
      <c r="R345">
        <v>412</v>
      </c>
    </row>
    <row r="346" spans="1:18" x14ac:dyDescent="0.25">
      <c r="A346" t="s">
        <v>2439</v>
      </c>
      <c r="B346">
        <v>1</v>
      </c>
      <c r="C346">
        <v>1</v>
      </c>
      <c r="D346">
        <v>4.16</v>
      </c>
      <c r="E346">
        <v>0</v>
      </c>
      <c r="F346">
        <v>51</v>
      </c>
      <c r="G346">
        <v>49.7</v>
      </c>
      <c r="H346">
        <v>47</v>
      </c>
      <c r="I346">
        <v>23</v>
      </c>
      <c r="J346">
        <v>5</v>
      </c>
      <c r="K346">
        <v>45</v>
      </c>
      <c r="L346">
        <v>25</v>
      </c>
      <c r="M346">
        <v>1.45</v>
      </c>
      <c r="N346">
        <v>8.15</v>
      </c>
      <c r="O346">
        <v>4.53</v>
      </c>
      <c r="P346">
        <v>4.16</v>
      </c>
      <c r="Q346">
        <v>0.1</v>
      </c>
      <c r="R346">
        <v>9683</v>
      </c>
    </row>
    <row r="347" spans="1:18" x14ac:dyDescent="0.25">
      <c r="A347" t="s">
        <v>1520</v>
      </c>
      <c r="B347">
        <v>8</v>
      </c>
      <c r="C347">
        <v>11</v>
      </c>
      <c r="D347">
        <v>4.55</v>
      </c>
      <c r="E347">
        <v>29</v>
      </c>
      <c r="F347">
        <v>29</v>
      </c>
      <c r="G347">
        <v>168.3</v>
      </c>
      <c r="H347">
        <v>164</v>
      </c>
      <c r="I347">
        <v>85</v>
      </c>
      <c r="J347">
        <v>23</v>
      </c>
      <c r="K347">
        <v>167</v>
      </c>
      <c r="L347">
        <v>69</v>
      </c>
      <c r="M347">
        <v>1.38</v>
      </c>
      <c r="N347">
        <v>8.93</v>
      </c>
      <c r="O347">
        <v>3.69</v>
      </c>
      <c r="P347">
        <v>4.16</v>
      </c>
      <c r="Q347">
        <v>2</v>
      </c>
      <c r="R347">
        <v>9492</v>
      </c>
    </row>
    <row r="348" spans="1:18" x14ac:dyDescent="0.25">
      <c r="A348" t="s">
        <v>1516</v>
      </c>
      <c r="B348">
        <v>6</v>
      </c>
      <c r="C348">
        <v>6</v>
      </c>
      <c r="D348">
        <v>4.2300000000000004</v>
      </c>
      <c r="E348">
        <v>19</v>
      </c>
      <c r="F348">
        <v>20</v>
      </c>
      <c r="G348">
        <v>104.3</v>
      </c>
      <c r="H348">
        <v>104</v>
      </c>
      <c r="I348">
        <v>49</v>
      </c>
      <c r="J348">
        <v>13</v>
      </c>
      <c r="K348">
        <v>81</v>
      </c>
      <c r="L348">
        <v>33</v>
      </c>
      <c r="M348">
        <v>1.31</v>
      </c>
      <c r="N348">
        <v>6.99</v>
      </c>
      <c r="O348">
        <v>2.85</v>
      </c>
      <c r="P348">
        <v>4.16</v>
      </c>
      <c r="Q348">
        <v>1.2</v>
      </c>
      <c r="R348">
        <v>8591</v>
      </c>
    </row>
    <row r="349" spans="1:18" x14ac:dyDescent="0.25">
      <c r="A349" t="s">
        <v>2438</v>
      </c>
      <c r="B349">
        <v>5</v>
      </c>
      <c r="C349">
        <v>5</v>
      </c>
      <c r="D349">
        <v>4.09</v>
      </c>
      <c r="E349">
        <v>0</v>
      </c>
      <c r="F349">
        <v>56</v>
      </c>
      <c r="G349">
        <v>66</v>
      </c>
      <c r="H349">
        <v>62</v>
      </c>
      <c r="I349">
        <v>30</v>
      </c>
      <c r="J349">
        <v>7</v>
      </c>
      <c r="K349">
        <v>59</v>
      </c>
      <c r="L349">
        <v>30</v>
      </c>
      <c r="M349">
        <v>1.39</v>
      </c>
      <c r="N349">
        <v>8.0500000000000007</v>
      </c>
      <c r="O349">
        <v>4.09</v>
      </c>
      <c r="P349">
        <v>4.17</v>
      </c>
      <c r="Q349">
        <v>0.1</v>
      </c>
      <c r="R349">
        <v>2267</v>
      </c>
    </row>
    <row r="350" spans="1:18" x14ac:dyDescent="0.25">
      <c r="A350" t="s">
        <v>2437</v>
      </c>
      <c r="B350">
        <v>3</v>
      </c>
      <c r="C350">
        <v>2</v>
      </c>
      <c r="D350">
        <v>4.1100000000000003</v>
      </c>
      <c r="E350">
        <v>0</v>
      </c>
      <c r="F350">
        <v>66</v>
      </c>
      <c r="G350">
        <v>57</v>
      </c>
      <c r="H350">
        <v>50</v>
      </c>
      <c r="I350">
        <v>26</v>
      </c>
      <c r="J350">
        <v>8</v>
      </c>
      <c r="K350">
        <v>60</v>
      </c>
      <c r="L350">
        <v>26</v>
      </c>
      <c r="M350">
        <v>1.33</v>
      </c>
      <c r="N350">
        <v>9.4700000000000006</v>
      </c>
      <c r="O350">
        <v>4.1100000000000003</v>
      </c>
      <c r="P350">
        <v>4.17</v>
      </c>
      <c r="Q350">
        <v>0.1</v>
      </c>
      <c r="R350">
        <v>8280</v>
      </c>
    </row>
    <row r="351" spans="1:18" x14ac:dyDescent="0.25">
      <c r="A351" t="s">
        <v>2436</v>
      </c>
      <c r="B351">
        <v>7</v>
      </c>
      <c r="C351">
        <v>9</v>
      </c>
      <c r="D351">
        <v>4.68</v>
      </c>
      <c r="E351">
        <v>15</v>
      </c>
      <c r="F351">
        <v>43</v>
      </c>
      <c r="G351">
        <v>117.3</v>
      </c>
      <c r="H351">
        <v>130</v>
      </c>
      <c r="I351">
        <v>61</v>
      </c>
      <c r="J351">
        <v>14</v>
      </c>
      <c r="K351">
        <v>78</v>
      </c>
      <c r="L351">
        <v>34</v>
      </c>
      <c r="M351">
        <v>1.4</v>
      </c>
      <c r="N351">
        <v>5.98</v>
      </c>
      <c r="O351">
        <v>2.61</v>
      </c>
      <c r="P351">
        <v>4.17</v>
      </c>
      <c r="Q351">
        <v>0.6</v>
      </c>
      <c r="R351">
        <v>4064</v>
      </c>
    </row>
    <row r="352" spans="1:18" x14ac:dyDescent="0.25">
      <c r="A352" t="s">
        <v>2435</v>
      </c>
      <c r="B352">
        <v>3</v>
      </c>
      <c r="C352">
        <v>3</v>
      </c>
      <c r="D352">
        <v>4.29</v>
      </c>
      <c r="E352">
        <v>0</v>
      </c>
      <c r="F352">
        <v>60</v>
      </c>
      <c r="G352">
        <v>63</v>
      </c>
      <c r="H352">
        <v>61</v>
      </c>
      <c r="I352">
        <v>30</v>
      </c>
      <c r="J352">
        <v>7</v>
      </c>
      <c r="K352">
        <v>53</v>
      </c>
      <c r="L352">
        <v>26</v>
      </c>
      <c r="M352">
        <v>1.38</v>
      </c>
      <c r="N352">
        <v>7.57</v>
      </c>
      <c r="O352">
        <v>3.71</v>
      </c>
      <c r="P352">
        <v>4.17</v>
      </c>
      <c r="Q352">
        <v>0.1</v>
      </c>
      <c r="R352">
        <v>4300</v>
      </c>
    </row>
    <row r="353" spans="1:18" x14ac:dyDescent="0.25">
      <c r="A353" t="s">
        <v>1514</v>
      </c>
      <c r="B353">
        <v>11</v>
      </c>
      <c r="C353">
        <v>9</v>
      </c>
      <c r="D353">
        <v>4.47</v>
      </c>
      <c r="E353">
        <v>27</v>
      </c>
      <c r="F353">
        <v>27</v>
      </c>
      <c r="G353">
        <v>163</v>
      </c>
      <c r="H353">
        <v>169</v>
      </c>
      <c r="I353">
        <v>81</v>
      </c>
      <c r="J353">
        <v>21</v>
      </c>
      <c r="K353">
        <v>133</v>
      </c>
      <c r="L353">
        <v>56</v>
      </c>
      <c r="M353">
        <v>1.38</v>
      </c>
      <c r="N353">
        <v>7.34</v>
      </c>
      <c r="O353">
        <v>3.09</v>
      </c>
      <c r="P353">
        <v>4.18</v>
      </c>
      <c r="Q353">
        <v>1.9</v>
      </c>
      <c r="R353">
        <v>517</v>
      </c>
    </row>
    <row r="354" spans="1:18" x14ac:dyDescent="0.25">
      <c r="A354" t="s">
        <v>2434</v>
      </c>
      <c r="B354">
        <v>7</v>
      </c>
      <c r="C354">
        <v>7</v>
      </c>
      <c r="D354">
        <v>4.3099999999999996</v>
      </c>
      <c r="E354">
        <v>18</v>
      </c>
      <c r="F354">
        <v>20</v>
      </c>
      <c r="G354">
        <v>108.7</v>
      </c>
      <c r="H354">
        <v>109</v>
      </c>
      <c r="I354">
        <v>52</v>
      </c>
      <c r="J354">
        <v>14</v>
      </c>
      <c r="K354">
        <v>87</v>
      </c>
      <c r="L354">
        <v>36</v>
      </c>
      <c r="M354">
        <v>1.33</v>
      </c>
      <c r="N354">
        <v>7.2</v>
      </c>
      <c r="O354">
        <v>2.98</v>
      </c>
      <c r="P354">
        <v>4.18</v>
      </c>
      <c r="Q354">
        <v>1.1000000000000001</v>
      </c>
      <c r="R354">
        <v>801</v>
      </c>
    </row>
    <row r="355" spans="1:18" x14ac:dyDescent="0.25">
      <c r="A355" t="s">
        <v>2433</v>
      </c>
      <c r="B355">
        <v>3</v>
      </c>
      <c r="C355">
        <v>3</v>
      </c>
      <c r="D355">
        <v>4.38</v>
      </c>
      <c r="E355">
        <v>0</v>
      </c>
      <c r="F355">
        <v>60</v>
      </c>
      <c r="G355">
        <v>61.7</v>
      </c>
      <c r="H355">
        <v>62</v>
      </c>
      <c r="I355">
        <v>30</v>
      </c>
      <c r="J355">
        <v>7</v>
      </c>
      <c r="K355">
        <v>55</v>
      </c>
      <c r="L355">
        <v>26</v>
      </c>
      <c r="M355">
        <v>1.43</v>
      </c>
      <c r="N355">
        <v>8.02</v>
      </c>
      <c r="O355">
        <v>3.79</v>
      </c>
      <c r="P355">
        <v>4.18</v>
      </c>
      <c r="Q355">
        <v>0.1</v>
      </c>
      <c r="R355">
        <v>3959</v>
      </c>
    </row>
    <row r="356" spans="1:18" x14ac:dyDescent="0.25">
      <c r="A356" t="s">
        <v>1420</v>
      </c>
      <c r="B356">
        <v>5</v>
      </c>
      <c r="C356">
        <v>4</v>
      </c>
      <c r="D356">
        <v>4.08</v>
      </c>
      <c r="E356">
        <v>0</v>
      </c>
      <c r="F356">
        <v>65</v>
      </c>
      <c r="G356">
        <v>61.7</v>
      </c>
      <c r="H356">
        <v>55</v>
      </c>
      <c r="I356">
        <v>28</v>
      </c>
      <c r="J356">
        <v>7</v>
      </c>
      <c r="K356">
        <v>61</v>
      </c>
      <c r="L356">
        <v>33</v>
      </c>
      <c r="M356">
        <v>1.43</v>
      </c>
      <c r="N356">
        <v>8.9</v>
      </c>
      <c r="O356">
        <v>4.8099999999999996</v>
      </c>
      <c r="P356">
        <v>4.18</v>
      </c>
      <c r="Q356">
        <v>0.1</v>
      </c>
      <c r="R356">
        <v>4722</v>
      </c>
    </row>
    <row r="357" spans="1:18" x14ac:dyDescent="0.25">
      <c r="A357" t="s">
        <v>2432</v>
      </c>
      <c r="B357">
        <v>4</v>
      </c>
      <c r="C357">
        <v>4</v>
      </c>
      <c r="D357">
        <v>4.25</v>
      </c>
      <c r="E357">
        <v>6</v>
      </c>
      <c r="F357">
        <v>46</v>
      </c>
      <c r="G357">
        <v>76.3</v>
      </c>
      <c r="H357">
        <v>78</v>
      </c>
      <c r="I357">
        <v>36</v>
      </c>
      <c r="J357">
        <v>7</v>
      </c>
      <c r="K357">
        <v>51</v>
      </c>
      <c r="L357">
        <v>29</v>
      </c>
      <c r="M357">
        <v>1.4</v>
      </c>
      <c r="N357">
        <v>6.02</v>
      </c>
      <c r="O357">
        <v>3.42</v>
      </c>
      <c r="P357">
        <v>4.18</v>
      </c>
      <c r="Q357">
        <v>0.2</v>
      </c>
      <c r="R357">
        <v>8799</v>
      </c>
    </row>
    <row r="358" spans="1:18" x14ac:dyDescent="0.25">
      <c r="A358" t="s">
        <v>2431</v>
      </c>
      <c r="B358">
        <v>3</v>
      </c>
      <c r="C358">
        <v>3</v>
      </c>
      <c r="D358">
        <v>4.3600000000000003</v>
      </c>
      <c r="E358">
        <v>0</v>
      </c>
      <c r="F358">
        <v>44</v>
      </c>
      <c r="G358">
        <v>53.7</v>
      </c>
      <c r="H358">
        <v>54</v>
      </c>
      <c r="I358">
        <v>26</v>
      </c>
      <c r="J358">
        <v>6</v>
      </c>
      <c r="K358">
        <v>44</v>
      </c>
      <c r="L358">
        <v>21</v>
      </c>
      <c r="M358">
        <v>1.4</v>
      </c>
      <c r="N358">
        <v>7.37</v>
      </c>
      <c r="O358">
        <v>3.52</v>
      </c>
      <c r="P358">
        <v>4.18</v>
      </c>
      <c r="Q358">
        <v>0.1</v>
      </c>
      <c r="R358" t="s">
        <v>2430</v>
      </c>
    </row>
    <row r="359" spans="1:18" x14ac:dyDescent="0.25">
      <c r="A359" t="s">
        <v>2429</v>
      </c>
      <c r="B359">
        <v>5</v>
      </c>
      <c r="C359">
        <v>7</v>
      </c>
      <c r="D359">
        <v>4.32</v>
      </c>
      <c r="E359">
        <v>19</v>
      </c>
      <c r="F359">
        <v>33</v>
      </c>
      <c r="G359">
        <v>129.30000000000001</v>
      </c>
      <c r="H359">
        <v>134</v>
      </c>
      <c r="I359">
        <v>62</v>
      </c>
      <c r="J359">
        <v>11</v>
      </c>
      <c r="K359">
        <v>85</v>
      </c>
      <c r="L359">
        <v>52</v>
      </c>
      <c r="M359">
        <v>1.44</v>
      </c>
      <c r="N359">
        <v>5.92</v>
      </c>
      <c r="O359">
        <v>3.62</v>
      </c>
      <c r="P359">
        <v>4.1900000000000004</v>
      </c>
      <c r="Q359">
        <v>0.9</v>
      </c>
      <c r="R359">
        <v>5231</v>
      </c>
    </row>
    <row r="360" spans="1:18" x14ac:dyDescent="0.25">
      <c r="A360" t="s">
        <v>1427</v>
      </c>
      <c r="B360">
        <v>7</v>
      </c>
      <c r="C360">
        <v>6</v>
      </c>
      <c r="D360">
        <v>4.33</v>
      </c>
      <c r="E360">
        <v>26</v>
      </c>
      <c r="F360">
        <v>28</v>
      </c>
      <c r="G360">
        <v>104</v>
      </c>
      <c r="H360">
        <v>105</v>
      </c>
      <c r="I360">
        <v>50</v>
      </c>
      <c r="J360">
        <v>11</v>
      </c>
      <c r="K360">
        <v>83</v>
      </c>
      <c r="L360">
        <v>41</v>
      </c>
      <c r="M360">
        <v>1.4</v>
      </c>
      <c r="N360">
        <v>7.18</v>
      </c>
      <c r="O360">
        <v>3.55</v>
      </c>
      <c r="P360">
        <v>4.1900000000000004</v>
      </c>
      <c r="Q360">
        <v>1.1000000000000001</v>
      </c>
      <c r="R360">
        <v>12917</v>
      </c>
    </row>
    <row r="361" spans="1:18" x14ac:dyDescent="0.25">
      <c r="A361" t="s">
        <v>2428</v>
      </c>
      <c r="B361">
        <v>2</v>
      </c>
      <c r="C361">
        <v>2</v>
      </c>
      <c r="D361">
        <v>4.07</v>
      </c>
      <c r="E361">
        <v>0</v>
      </c>
      <c r="F361">
        <v>44</v>
      </c>
      <c r="G361">
        <v>42</v>
      </c>
      <c r="H361">
        <v>41</v>
      </c>
      <c r="I361">
        <v>19</v>
      </c>
      <c r="J361">
        <v>5</v>
      </c>
      <c r="K361">
        <v>35</v>
      </c>
      <c r="L361">
        <v>15</v>
      </c>
      <c r="M361">
        <v>1.33</v>
      </c>
      <c r="N361">
        <v>7.5</v>
      </c>
      <c r="O361">
        <v>3.21</v>
      </c>
      <c r="P361">
        <v>4.2</v>
      </c>
      <c r="Q361">
        <v>0.1</v>
      </c>
      <c r="R361">
        <v>8346</v>
      </c>
    </row>
    <row r="362" spans="1:18" x14ac:dyDescent="0.25">
      <c r="A362" t="s">
        <v>2427</v>
      </c>
      <c r="B362">
        <v>4</v>
      </c>
      <c r="C362">
        <v>4</v>
      </c>
      <c r="D362">
        <v>4.2300000000000004</v>
      </c>
      <c r="E362">
        <v>15</v>
      </c>
      <c r="F362">
        <v>24</v>
      </c>
      <c r="G362">
        <v>78.7</v>
      </c>
      <c r="H362">
        <v>81</v>
      </c>
      <c r="I362">
        <v>37</v>
      </c>
      <c r="J362">
        <v>8</v>
      </c>
      <c r="K362">
        <v>54</v>
      </c>
      <c r="L362">
        <v>27</v>
      </c>
      <c r="M362">
        <v>1.37</v>
      </c>
      <c r="N362">
        <v>6.18</v>
      </c>
      <c r="O362">
        <v>3.09</v>
      </c>
      <c r="P362">
        <v>4.2</v>
      </c>
      <c r="Q362">
        <v>0.6</v>
      </c>
      <c r="R362">
        <v>12530</v>
      </c>
    </row>
    <row r="363" spans="1:18" x14ac:dyDescent="0.25">
      <c r="A363" t="s">
        <v>2426</v>
      </c>
      <c r="B363">
        <v>6</v>
      </c>
      <c r="C363">
        <v>8</v>
      </c>
      <c r="D363">
        <v>4.72</v>
      </c>
      <c r="E363">
        <v>20</v>
      </c>
      <c r="F363">
        <v>20</v>
      </c>
      <c r="G363">
        <v>124</v>
      </c>
      <c r="H363">
        <v>143</v>
      </c>
      <c r="I363">
        <v>65</v>
      </c>
      <c r="J363">
        <v>15</v>
      </c>
      <c r="K363">
        <v>64</v>
      </c>
      <c r="L363">
        <v>22</v>
      </c>
      <c r="M363">
        <v>1.33</v>
      </c>
      <c r="N363">
        <v>4.6500000000000004</v>
      </c>
      <c r="O363">
        <v>1.6</v>
      </c>
      <c r="P363">
        <v>4.2</v>
      </c>
      <c r="Q363">
        <v>1.4</v>
      </c>
      <c r="R363">
        <v>790</v>
      </c>
    </row>
    <row r="364" spans="1:18" x14ac:dyDescent="0.25">
      <c r="A364" t="s">
        <v>2425</v>
      </c>
      <c r="B364">
        <v>2</v>
      </c>
      <c r="C364">
        <v>2</v>
      </c>
      <c r="D364">
        <v>3.96</v>
      </c>
      <c r="E364">
        <v>0</v>
      </c>
      <c r="F364">
        <v>29</v>
      </c>
      <c r="G364">
        <v>27.3</v>
      </c>
      <c r="H364">
        <v>24</v>
      </c>
      <c r="I364">
        <v>12</v>
      </c>
      <c r="J364">
        <v>3</v>
      </c>
      <c r="K364">
        <v>29</v>
      </c>
      <c r="L364">
        <v>15</v>
      </c>
      <c r="M364">
        <v>1.43</v>
      </c>
      <c r="N364">
        <v>9.56</v>
      </c>
      <c r="O364">
        <v>4.95</v>
      </c>
      <c r="P364">
        <v>4.2</v>
      </c>
      <c r="Q364">
        <v>0</v>
      </c>
      <c r="R364">
        <v>304</v>
      </c>
    </row>
    <row r="365" spans="1:18" x14ac:dyDescent="0.25">
      <c r="A365" t="s">
        <v>2424</v>
      </c>
      <c r="B365">
        <v>7</v>
      </c>
      <c r="C365">
        <v>9</v>
      </c>
      <c r="D365">
        <v>4.34</v>
      </c>
      <c r="E365">
        <v>21</v>
      </c>
      <c r="F365">
        <v>26</v>
      </c>
      <c r="G365">
        <v>116</v>
      </c>
      <c r="H365">
        <v>121</v>
      </c>
      <c r="I365">
        <v>56</v>
      </c>
      <c r="J365">
        <v>15</v>
      </c>
      <c r="K365">
        <v>85</v>
      </c>
      <c r="L365">
        <v>30</v>
      </c>
      <c r="M365">
        <v>1.3</v>
      </c>
      <c r="N365">
        <v>6.59</v>
      </c>
      <c r="O365">
        <v>2.33</v>
      </c>
      <c r="P365">
        <v>4.2</v>
      </c>
      <c r="Q365">
        <v>1.1000000000000001</v>
      </c>
      <c r="R365">
        <v>5009</v>
      </c>
    </row>
    <row r="366" spans="1:18" x14ac:dyDescent="0.25">
      <c r="A366" t="s">
        <v>2423</v>
      </c>
      <c r="B366">
        <v>1</v>
      </c>
      <c r="C366">
        <v>1</v>
      </c>
      <c r="D366">
        <v>4.76</v>
      </c>
      <c r="E366">
        <v>0</v>
      </c>
      <c r="F366">
        <v>17</v>
      </c>
      <c r="G366">
        <v>17</v>
      </c>
      <c r="H366">
        <v>17</v>
      </c>
      <c r="I366">
        <v>9</v>
      </c>
      <c r="J366">
        <v>2</v>
      </c>
      <c r="K366">
        <v>15</v>
      </c>
      <c r="L366">
        <v>8</v>
      </c>
      <c r="M366">
        <v>1.47</v>
      </c>
      <c r="N366">
        <v>7.94</v>
      </c>
      <c r="O366">
        <v>4.24</v>
      </c>
      <c r="P366">
        <v>4.21</v>
      </c>
      <c r="Q366">
        <v>0</v>
      </c>
      <c r="R366">
        <v>8645</v>
      </c>
    </row>
    <row r="367" spans="1:18" x14ac:dyDescent="0.25">
      <c r="A367" t="s">
        <v>1507</v>
      </c>
      <c r="B367">
        <v>14</v>
      </c>
      <c r="C367">
        <v>11</v>
      </c>
      <c r="D367">
        <v>4.26</v>
      </c>
      <c r="E367">
        <v>29</v>
      </c>
      <c r="F367">
        <v>29</v>
      </c>
      <c r="G367">
        <v>186</v>
      </c>
      <c r="H367">
        <v>192</v>
      </c>
      <c r="I367">
        <v>88</v>
      </c>
      <c r="J367">
        <v>26</v>
      </c>
      <c r="K367">
        <v>136</v>
      </c>
      <c r="L367">
        <v>45</v>
      </c>
      <c r="M367">
        <v>1.27</v>
      </c>
      <c r="N367">
        <v>6.58</v>
      </c>
      <c r="O367">
        <v>2.1800000000000002</v>
      </c>
      <c r="P367">
        <v>4.21</v>
      </c>
      <c r="Q367">
        <v>2.1</v>
      </c>
      <c r="R367">
        <v>3283</v>
      </c>
    </row>
    <row r="368" spans="1:18" x14ac:dyDescent="0.25">
      <c r="A368" t="s">
        <v>2422</v>
      </c>
      <c r="B368">
        <v>4</v>
      </c>
      <c r="C368">
        <v>4</v>
      </c>
      <c r="D368">
        <v>4.32</v>
      </c>
      <c r="E368">
        <v>0</v>
      </c>
      <c r="F368">
        <v>49</v>
      </c>
      <c r="G368">
        <v>68.7</v>
      </c>
      <c r="H368">
        <v>70</v>
      </c>
      <c r="I368">
        <v>33</v>
      </c>
      <c r="J368">
        <v>7</v>
      </c>
      <c r="K368">
        <v>50</v>
      </c>
      <c r="L368">
        <v>26</v>
      </c>
      <c r="M368">
        <v>1.4</v>
      </c>
      <c r="N368">
        <v>6.55</v>
      </c>
      <c r="O368">
        <v>3.41</v>
      </c>
      <c r="P368">
        <v>4.21</v>
      </c>
      <c r="Q368">
        <v>0.1</v>
      </c>
      <c r="R368">
        <v>5722</v>
      </c>
    </row>
    <row r="369" spans="1:18" x14ac:dyDescent="0.25">
      <c r="A369" t="s">
        <v>1541</v>
      </c>
      <c r="B369">
        <v>8</v>
      </c>
      <c r="C369">
        <v>7</v>
      </c>
      <c r="D369">
        <v>4.59</v>
      </c>
      <c r="E369">
        <v>23</v>
      </c>
      <c r="F369">
        <v>29</v>
      </c>
      <c r="G369">
        <v>121.7</v>
      </c>
      <c r="H369">
        <v>124</v>
      </c>
      <c r="I369">
        <v>62</v>
      </c>
      <c r="J369">
        <v>15</v>
      </c>
      <c r="K369">
        <v>111</v>
      </c>
      <c r="L369">
        <v>53</v>
      </c>
      <c r="M369">
        <v>1.45</v>
      </c>
      <c r="N369">
        <v>8.2100000000000009</v>
      </c>
      <c r="O369">
        <v>3.92</v>
      </c>
      <c r="P369">
        <v>4.21</v>
      </c>
      <c r="Q369">
        <v>1.1000000000000001</v>
      </c>
      <c r="R369">
        <v>1478</v>
      </c>
    </row>
    <row r="370" spans="1:18" x14ac:dyDescent="0.25">
      <c r="A370" t="s">
        <v>2421</v>
      </c>
      <c r="B370">
        <v>2</v>
      </c>
      <c r="C370">
        <v>2</v>
      </c>
      <c r="D370">
        <v>4.5</v>
      </c>
      <c r="E370">
        <v>0</v>
      </c>
      <c r="F370">
        <v>47</v>
      </c>
      <c r="G370">
        <v>32</v>
      </c>
      <c r="H370">
        <v>30</v>
      </c>
      <c r="I370">
        <v>16</v>
      </c>
      <c r="J370">
        <v>3</v>
      </c>
      <c r="K370">
        <v>29</v>
      </c>
      <c r="L370">
        <v>18</v>
      </c>
      <c r="M370">
        <v>1.5</v>
      </c>
      <c r="N370">
        <v>8.16</v>
      </c>
      <c r="O370">
        <v>5.0599999999999996</v>
      </c>
      <c r="P370">
        <v>4.22</v>
      </c>
      <c r="Q370">
        <v>0</v>
      </c>
      <c r="R370">
        <v>8538</v>
      </c>
    </row>
    <row r="371" spans="1:18" x14ac:dyDescent="0.25">
      <c r="A371" t="s">
        <v>2420</v>
      </c>
      <c r="B371">
        <v>5</v>
      </c>
      <c r="C371">
        <v>7</v>
      </c>
      <c r="D371">
        <v>4.43</v>
      </c>
      <c r="E371">
        <v>0</v>
      </c>
      <c r="F371">
        <v>50</v>
      </c>
      <c r="G371">
        <v>69</v>
      </c>
      <c r="H371">
        <v>71</v>
      </c>
      <c r="I371">
        <v>34</v>
      </c>
      <c r="J371">
        <v>5</v>
      </c>
      <c r="K371">
        <v>47</v>
      </c>
      <c r="L371">
        <v>32</v>
      </c>
      <c r="M371">
        <v>1.49</v>
      </c>
      <c r="N371">
        <v>6.13</v>
      </c>
      <c r="O371">
        <v>4.17</v>
      </c>
      <c r="P371">
        <v>4.22</v>
      </c>
      <c r="Q371">
        <v>0.1</v>
      </c>
      <c r="R371" t="s">
        <v>2419</v>
      </c>
    </row>
    <row r="372" spans="1:18" x14ac:dyDescent="0.25">
      <c r="A372" t="s">
        <v>2418</v>
      </c>
      <c r="B372">
        <v>2</v>
      </c>
      <c r="C372">
        <v>3</v>
      </c>
      <c r="D372">
        <v>4.5599999999999996</v>
      </c>
      <c r="E372">
        <v>0</v>
      </c>
      <c r="F372">
        <v>42</v>
      </c>
      <c r="G372">
        <v>49.3</v>
      </c>
      <c r="H372">
        <v>49</v>
      </c>
      <c r="I372">
        <v>25</v>
      </c>
      <c r="J372">
        <v>6</v>
      </c>
      <c r="K372">
        <v>44</v>
      </c>
      <c r="L372">
        <v>21</v>
      </c>
      <c r="M372">
        <v>1.42</v>
      </c>
      <c r="N372">
        <v>8.0299999999999994</v>
      </c>
      <c r="O372">
        <v>3.83</v>
      </c>
      <c r="P372">
        <v>4.2300000000000004</v>
      </c>
      <c r="Q372">
        <v>0</v>
      </c>
      <c r="R372">
        <v>1351</v>
      </c>
    </row>
    <row r="373" spans="1:18" x14ac:dyDescent="0.25">
      <c r="A373" t="s">
        <v>1456</v>
      </c>
      <c r="B373">
        <v>9</v>
      </c>
      <c r="C373">
        <v>9</v>
      </c>
      <c r="D373">
        <v>4.2</v>
      </c>
      <c r="E373">
        <v>31</v>
      </c>
      <c r="F373">
        <v>31</v>
      </c>
      <c r="G373">
        <v>171.3</v>
      </c>
      <c r="H373">
        <v>170</v>
      </c>
      <c r="I373">
        <v>80</v>
      </c>
      <c r="J373">
        <v>22</v>
      </c>
      <c r="K373">
        <v>121</v>
      </c>
      <c r="L373">
        <v>47</v>
      </c>
      <c r="M373">
        <v>1.27</v>
      </c>
      <c r="N373">
        <v>6.36</v>
      </c>
      <c r="O373">
        <v>2.4700000000000002</v>
      </c>
      <c r="P373">
        <v>4.2300000000000004</v>
      </c>
      <c r="Q373">
        <v>1.9</v>
      </c>
      <c r="R373">
        <v>11132</v>
      </c>
    </row>
    <row r="374" spans="1:18" x14ac:dyDescent="0.25">
      <c r="A374" t="s">
        <v>2417</v>
      </c>
      <c r="B374">
        <v>4</v>
      </c>
      <c r="C374">
        <v>5</v>
      </c>
      <c r="D374">
        <v>4.4000000000000004</v>
      </c>
      <c r="E374">
        <v>13</v>
      </c>
      <c r="F374">
        <v>26</v>
      </c>
      <c r="G374">
        <v>88</v>
      </c>
      <c r="H374">
        <v>88</v>
      </c>
      <c r="I374">
        <v>43</v>
      </c>
      <c r="J374">
        <v>9</v>
      </c>
      <c r="K374">
        <v>61</v>
      </c>
      <c r="L374">
        <v>34</v>
      </c>
      <c r="M374">
        <v>1.39</v>
      </c>
      <c r="N374">
        <v>6.24</v>
      </c>
      <c r="O374">
        <v>3.48</v>
      </c>
      <c r="P374">
        <v>4.2300000000000004</v>
      </c>
      <c r="Q374">
        <v>0.5</v>
      </c>
      <c r="R374">
        <v>3234</v>
      </c>
    </row>
    <row r="375" spans="1:18" x14ac:dyDescent="0.25">
      <c r="A375" t="s">
        <v>2416</v>
      </c>
      <c r="B375">
        <v>6</v>
      </c>
      <c r="C375">
        <v>4</v>
      </c>
      <c r="D375">
        <v>4.25</v>
      </c>
      <c r="E375">
        <v>3</v>
      </c>
      <c r="F375">
        <v>51</v>
      </c>
      <c r="G375">
        <v>76.3</v>
      </c>
      <c r="H375">
        <v>75</v>
      </c>
      <c r="I375">
        <v>36</v>
      </c>
      <c r="J375">
        <v>8</v>
      </c>
      <c r="K375">
        <v>60</v>
      </c>
      <c r="L375">
        <v>29</v>
      </c>
      <c r="M375">
        <v>1.36</v>
      </c>
      <c r="N375">
        <v>7.08</v>
      </c>
      <c r="O375">
        <v>3.42</v>
      </c>
      <c r="P375">
        <v>4.24</v>
      </c>
      <c r="Q375">
        <v>0.1</v>
      </c>
      <c r="R375">
        <v>5164</v>
      </c>
    </row>
    <row r="376" spans="1:18" x14ac:dyDescent="0.25">
      <c r="A376" t="s">
        <v>2415</v>
      </c>
      <c r="B376">
        <v>1</v>
      </c>
      <c r="C376">
        <v>2</v>
      </c>
      <c r="D376">
        <v>4.03</v>
      </c>
      <c r="E376">
        <v>0</v>
      </c>
      <c r="F376">
        <v>54</v>
      </c>
      <c r="G376">
        <v>44.7</v>
      </c>
      <c r="H376">
        <v>41</v>
      </c>
      <c r="I376">
        <v>20</v>
      </c>
      <c r="J376">
        <v>5</v>
      </c>
      <c r="K376">
        <v>40</v>
      </c>
      <c r="L376">
        <v>20</v>
      </c>
      <c r="M376">
        <v>1.36</v>
      </c>
      <c r="N376">
        <v>8.0500000000000007</v>
      </c>
      <c r="O376">
        <v>4.03</v>
      </c>
      <c r="P376">
        <v>4.24</v>
      </c>
      <c r="Q376">
        <v>0</v>
      </c>
      <c r="R376">
        <v>8245</v>
      </c>
    </row>
    <row r="377" spans="1:18" x14ac:dyDescent="0.25">
      <c r="A377" t="s">
        <v>2414</v>
      </c>
      <c r="B377">
        <v>7</v>
      </c>
      <c r="C377">
        <v>6</v>
      </c>
      <c r="D377">
        <v>4.43</v>
      </c>
      <c r="E377">
        <v>20</v>
      </c>
      <c r="F377">
        <v>20</v>
      </c>
      <c r="G377">
        <v>120</v>
      </c>
      <c r="H377">
        <v>117</v>
      </c>
      <c r="I377">
        <v>59</v>
      </c>
      <c r="J377">
        <v>16</v>
      </c>
      <c r="K377">
        <v>102</v>
      </c>
      <c r="L377">
        <v>43</v>
      </c>
      <c r="M377">
        <v>1.33</v>
      </c>
      <c r="N377">
        <v>7.65</v>
      </c>
      <c r="O377">
        <v>3.23</v>
      </c>
      <c r="P377">
        <v>4.24</v>
      </c>
      <c r="Q377">
        <v>1.3</v>
      </c>
      <c r="R377">
        <v>5372</v>
      </c>
    </row>
    <row r="378" spans="1:18" x14ac:dyDescent="0.25">
      <c r="A378" t="s">
        <v>1533</v>
      </c>
      <c r="B378">
        <v>8</v>
      </c>
      <c r="C378">
        <v>12</v>
      </c>
      <c r="D378">
        <v>4.95</v>
      </c>
      <c r="E378">
        <v>28</v>
      </c>
      <c r="F378">
        <v>31</v>
      </c>
      <c r="G378">
        <v>165.3</v>
      </c>
      <c r="H378">
        <v>185</v>
      </c>
      <c r="I378">
        <v>91</v>
      </c>
      <c r="J378">
        <v>21</v>
      </c>
      <c r="K378">
        <v>116</v>
      </c>
      <c r="L378">
        <v>46</v>
      </c>
      <c r="M378">
        <v>1.4</v>
      </c>
      <c r="N378">
        <v>6.32</v>
      </c>
      <c r="O378">
        <v>2.5</v>
      </c>
      <c r="P378">
        <v>4.24</v>
      </c>
      <c r="Q378">
        <v>1.6</v>
      </c>
      <c r="R378">
        <v>7593</v>
      </c>
    </row>
    <row r="379" spans="1:18" x14ac:dyDescent="0.25">
      <c r="A379" t="s">
        <v>2413</v>
      </c>
      <c r="B379">
        <v>4</v>
      </c>
      <c r="C379">
        <v>4</v>
      </c>
      <c r="D379">
        <v>4.47</v>
      </c>
      <c r="E379">
        <v>0</v>
      </c>
      <c r="F379">
        <v>53</v>
      </c>
      <c r="G379">
        <v>50.3</v>
      </c>
      <c r="H379">
        <v>54</v>
      </c>
      <c r="I379">
        <v>25</v>
      </c>
      <c r="J379">
        <v>7</v>
      </c>
      <c r="K379">
        <v>33</v>
      </c>
      <c r="L379">
        <v>11</v>
      </c>
      <c r="M379">
        <v>1.29</v>
      </c>
      <c r="N379">
        <v>5.9</v>
      </c>
      <c r="O379">
        <v>1.97</v>
      </c>
      <c r="P379">
        <v>4.24</v>
      </c>
      <c r="Q379">
        <v>0</v>
      </c>
      <c r="R379">
        <v>4788</v>
      </c>
    </row>
    <row r="380" spans="1:18" x14ac:dyDescent="0.25">
      <c r="A380" t="s">
        <v>2412</v>
      </c>
      <c r="B380">
        <v>2</v>
      </c>
      <c r="C380">
        <v>2</v>
      </c>
      <c r="D380">
        <v>4.71</v>
      </c>
      <c r="E380">
        <v>0</v>
      </c>
      <c r="F380">
        <v>53</v>
      </c>
      <c r="G380">
        <v>57.3</v>
      </c>
      <c r="H380">
        <v>63</v>
      </c>
      <c r="I380">
        <v>30</v>
      </c>
      <c r="J380">
        <v>7</v>
      </c>
      <c r="K380">
        <v>45</v>
      </c>
      <c r="L380">
        <v>20</v>
      </c>
      <c r="M380">
        <v>1.45</v>
      </c>
      <c r="N380">
        <v>7.07</v>
      </c>
      <c r="O380">
        <v>3.14</v>
      </c>
      <c r="P380">
        <v>4.25</v>
      </c>
      <c r="Q380">
        <v>0</v>
      </c>
      <c r="R380">
        <v>10267</v>
      </c>
    </row>
    <row r="381" spans="1:18" x14ac:dyDescent="0.25">
      <c r="A381" t="s">
        <v>2411</v>
      </c>
      <c r="B381">
        <v>2</v>
      </c>
      <c r="C381">
        <v>2</v>
      </c>
      <c r="D381">
        <v>4.25</v>
      </c>
      <c r="E381">
        <v>0</v>
      </c>
      <c r="F381">
        <v>59</v>
      </c>
      <c r="G381">
        <v>67.7</v>
      </c>
      <c r="H381">
        <v>68</v>
      </c>
      <c r="I381">
        <v>32</v>
      </c>
      <c r="J381">
        <v>6</v>
      </c>
      <c r="K381">
        <v>50</v>
      </c>
      <c r="L381">
        <v>30</v>
      </c>
      <c r="M381">
        <v>1.45</v>
      </c>
      <c r="N381">
        <v>6.65</v>
      </c>
      <c r="O381">
        <v>3.99</v>
      </c>
      <c r="P381">
        <v>4.26</v>
      </c>
      <c r="Q381">
        <v>0</v>
      </c>
      <c r="R381">
        <v>2570</v>
      </c>
    </row>
    <row r="382" spans="1:18" x14ac:dyDescent="0.25">
      <c r="A382" t="s">
        <v>2410</v>
      </c>
      <c r="B382">
        <v>2</v>
      </c>
      <c r="C382">
        <v>3</v>
      </c>
      <c r="D382">
        <v>4.4800000000000004</v>
      </c>
      <c r="E382">
        <v>0</v>
      </c>
      <c r="F382">
        <v>49</v>
      </c>
      <c r="G382">
        <v>60.3</v>
      </c>
      <c r="H382">
        <v>62</v>
      </c>
      <c r="I382">
        <v>30</v>
      </c>
      <c r="J382">
        <v>8</v>
      </c>
      <c r="K382">
        <v>45</v>
      </c>
      <c r="L382">
        <v>18</v>
      </c>
      <c r="M382">
        <v>1.33</v>
      </c>
      <c r="N382">
        <v>6.72</v>
      </c>
      <c r="O382">
        <v>2.69</v>
      </c>
      <c r="P382">
        <v>4.26</v>
      </c>
      <c r="Q382">
        <v>0</v>
      </c>
      <c r="R382">
        <v>7570</v>
      </c>
    </row>
    <row r="383" spans="1:18" x14ac:dyDescent="0.25">
      <c r="A383" t="s">
        <v>2409</v>
      </c>
      <c r="B383">
        <v>1</v>
      </c>
      <c r="C383">
        <v>2</v>
      </c>
      <c r="D383">
        <v>4.8499999999999996</v>
      </c>
      <c r="E383">
        <v>3</v>
      </c>
      <c r="F383">
        <v>5</v>
      </c>
      <c r="G383">
        <v>13</v>
      </c>
      <c r="H383">
        <v>13</v>
      </c>
      <c r="I383">
        <v>7</v>
      </c>
      <c r="J383">
        <v>1</v>
      </c>
      <c r="K383">
        <v>9</v>
      </c>
      <c r="L383">
        <v>6</v>
      </c>
      <c r="M383">
        <v>1.46</v>
      </c>
      <c r="N383">
        <v>6.23</v>
      </c>
      <c r="O383">
        <v>4.1500000000000004</v>
      </c>
      <c r="P383">
        <v>4.26</v>
      </c>
      <c r="Q383">
        <v>0.1</v>
      </c>
      <c r="R383">
        <v>7105</v>
      </c>
    </row>
    <row r="384" spans="1:18" x14ac:dyDescent="0.25">
      <c r="A384" t="s">
        <v>2408</v>
      </c>
      <c r="B384">
        <v>4</v>
      </c>
      <c r="C384">
        <v>5</v>
      </c>
      <c r="D384">
        <v>4.3499999999999996</v>
      </c>
      <c r="E384">
        <v>0</v>
      </c>
      <c r="F384">
        <v>54</v>
      </c>
      <c r="G384">
        <v>60</v>
      </c>
      <c r="H384">
        <v>58</v>
      </c>
      <c r="I384">
        <v>29</v>
      </c>
      <c r="J384">
        <v>6</v>
      </c>
      <c r="K384">
        <v>56</v>
      </c>
      <c r="L384">
        <v>31</v>
      </c>
      <c r="M384">
        <v>1.48</v>
      </c>
      <c r="N384">
        <v>8.4</v>
      </c>
      <c r="O384">
        <v>4.6500000000000004</v>
      </c>
      <c r="P384">
        <v>4.26</v>
      </c>
      <c r="Q384">
        <v>0</v>
      </c>
      <c r="R384">
        <v>885</v>
      </c>
    </row>
    <row r="385" spans="1:18" x14ac:dyDescent="0.25">
      <c r="A385" t="s">
        <v>2407</v>
      </c>
      <c r="B385">
        <v>5</v>
      </c>
      <c r="C385">
        <v>5</v>
      </c>
      <c r="D385">
        <v>4.3600000000000003</v>
      </c>
      <c r="E385">
        <v>13</v>
      </c>
      <c r="F385">
        <v>13</v>
      </c>
      <c r="G385">
        <v>74.3</v>
      </c>
      <c r="H385">
        <v>76</v>
      </c>
      <c r="I385">
        <v>36</v>
      </c>
      <c r="J385">
        <v>10</v>
      </c>
      <c r="K385">
        <v>55</v>
      </c>
      <c r="L385">
        <v>23</v>
      </c>
      <c r="M385">
        <v>1.33</v>
      </c>
      <c r="N385">
        <v>6.66</v>
      </c>
      <c r="O385">
        <v>2.79</v>
      </c>
      <c r="P385">
        <v>4.2699999999999996</v>
      </c>
      <c r="Q385">
        <v>0.8</v>
      </c>
      <c r="R385">
        <v>710</v>
      </c>
    </row>
    <row r="386" spans="1:18" x14ac:dyDescent="0.25">
      <c r="A386" t="s">
        <v>2406</v>
      </c>
      <c r="B386">
        <v>4</v>
      </c>
      <c r="C386">
        <v>6</v>
      </c>
      <c r="D386">
        <v>4.7699999999999996</v>
      </c>
      <c r="E386">
        <v>16</v>
      </c>
      <c r="F386">
        <v>18</v>
      </c>
      <c r="G386">
        <v>88.7</v>
      </c>
      <c r="H386">
        <v>99</v>
      </c>
      <c r="I386">
        <v>47</v>
      </c>
      <c r="J386">
        <v>12</v>
      </c>
      <c r="K386">
        <v>59</v>
      </c>
      <c r="L386">
        <v>20</v>
      </c>
      <c r="M386">
        <v>1.34</v>
      </c>
      <c r="N386">
        <v>5.99</v>
      </c>
      <c r="O386">
        <v>2.0299999999999998</v>
      </c>
      <c r="P386">
        <v>4.2699999999999996</v>
      </c>
      <c r="Q386">
        <v>0.8</v>
      </c>
      <c r="R386">
        <v>9918</v>
      </c>
    </row>
    <row r="387" spans="1:18" x14ac:dyDescent="0.25">
      <c r="A387" t="s">
        <v>2405</v>
      </c>
      <c r="B387">
        <v>9</v>
      </c>
      <c r="C387">
        <v>9</v>
      </c>
      <c r="D387">
        <v>4.33</v>
      </c>
      <c r="E387">
        <v>24</v>
      </c>
      <c r="F387">
        <v>25</v>
      </c>
      <c r="G387">
        <v>129</v>
      </c>
      <c r="H387">
        <v>129</v>
      </c>
      <c r="I387">
        <v>62</v>
      </c>
      <c r="J387">
        <v>11</v>
      </c>
      <c r="K387">
        <v>98</v>
      </c>
      <c r="L387">
        <v>63</v>
      </c>
      <c r="M387">
        <v>1.49</v>
      </c>
      <c r="N387">
        <v>6.84</v>
      </c>
      <c r="O387">
        <v>4.4000000000000004</v>
      </c>
      <c r="P387">
        <v>4.2699999999999996</v>
      </c>
      <c r="Q387">
        <v>1.3</v>
      </c>
      <c r="R387" t="s">
        <v>2404</v>
      </c>
    </row>
    <row r="388" spans="1:18" x14ac:dyDescent="0.25">
      <c r="A388" t="s">
        <v>2403</v>
      </c>
      <c r="B388">
        <v>3</v>
      </c>
      <c r="C388">
        <v>4</v>
      </c>
      <c r="D388">
        <v>4.12</v>
      </c>
      <c r="E388">
        <v>0</v>
      </c>
      <c r="F388">
        <v>52</v>
      </c>
      <c r="G388">
        <v>67.7</v>
      </c>
      <c r="H388">
        <v>63</v>
      </c>
      <c r="I388">
        <v>31</v>
      </c>
      <c r="J388">
        <v>6</v>
      </c>
      <c r="K388">
        <v>54</v>
      </c>
      <c r="L388">
        <v>34</v>
      </c>
      <c r="M388">
        <v>1.43</v>
      </c>
      <c r="N388">
        <v>7.18</v>
      </c>
      <c r="O388">
        <v>4.5199999999999996</v>
      </c>
      <c r="P388">
        <v>4.2699999999999996</v>
      </c>
      <c r="Q388">
        <v>0</v>
      </c>
      <c r="R388">
        <v>8501</v>
      </c>
    </row>
    <row r="389" spans="1:18" x14ac:dyDescent="0.25">
      <c r="A389" t="s">
        <v>2402</v>
      </c>
      <c r="B389">
        <v>6</v>
      </c>
      <c r="C389">
        <v>9</v>
      </c>
      <c r="D389">
        <v>4.7300000000000004</v>
      </c>
      <c r="E389">
        <v>19</v>
      </c>
      <c r="F389">
        <v>19</v>
      </c>
      <c r="G389">
        <v>110.3</v>
      </c>
      <c r="H389">
        <v>124</v>
      </c>
      <c r="I389">
        <v>58</v>
      </c>
      <c r="J389">
        <v>10</v>
      </c>
      <c r="K389">
        <v>67</v>
      </c>
      <c r="L389">
        <v>40</v>
      </c>
      <c r="M389">
        <v>1.49</v>
      </c>
      <c r="N389">
        <v>5.47</v>
      </c>
      <c r="O389">
        <v>3.26</v>
      </c>
      <c r="P389">
        <v>4.2699999999999996</v>
      </c>
      <c r="Q389">
        <v>1.1000000000000001</v>
      </c>
      <c r="R389">
        <v>4676</v>
      </c>
    </row>
    <row r="390" spans="1:18" x14ac:dyDescent="0.25">
      <c r="A390" t="s">
        <v>2401</v>
      </c>
      <c r="B390">
        <v>2</v>
      </c>
      <c r="C390">
        <v>2</v>
      </c>
      <c r="D390">
        <v>4.5599999999999996</v>
      </c>
      <c r="E390">
        <v>0</v>
      </c>
      <c r="F390">
        <v>48</v>
      </c>
      <c r="G390">
        <v>51.3</v>
      </c>
      <c r="H390">
        <v>54</v>
      </c>
      <c r="I390">
        <v>26</v>
      </c>
      <c r="J390">
        <v>7</v>
      </c>
      <c r="K390">
        <v>42</v>
      </c>
      <c r="L390">
        <v>16</v>
      </c>
      <c r="M390">
        <v>1.36</v>
      </c>
      <c r="N390">
        <v>7.37</v>
      </c>
      <c r="O390">
        <v>2.81</v>
      </c>
      <c r="P390">
        <v>4.28</v>
      </c>
      <c r="Q390">
        <v>0</v>
      </c>
      <c r="R390" t="s">
        <v>2400</v>
      </c>
    </row>
    <row r="391" spans="1:18" x14ac:dyDescent="0.25">
      <c r="A391" t="s">
        <v>2399</v>
      </c>
      <c r="B391">
        <v>7</v>
      </c>
      <c r="C391">
        <v>9</v>
      </c>
      <c r="D391">
        <v>4.25</v>
      </c>
      <c r="E391">
        <v>24</v>
      </c>
      <c r="F391">
        <v>24</v>
      </c>
      <c r="G391">
        <v>139.69999999999999</v>
      </c>
      <c r="H391">
        <v>142</v>
      </c>
      <c r="I391">
        <v>66</v>
      </c>
      <c r="J391">
        <v>15</v>
      </c>
      <c r="K391">
        <v>97</v>
      </c>
      <c r="L391">
        <v>55</v>
      </c>
      <c r="M391">
        <v>1.41</v>
      </c>
      <c r="N391">
        <v>6.25</v>
      </c>
      <c r="O391">
        <v>3.54</v>
      </c>
      <c r="P391">
        <v>4.28</v>
      </c>
      <c r="Q391">
        <v>1.4</v>
      </c>
      <c r="R391">
        <v>1451</v>
      </c>
    </row>
    <row r="392" spans="1:18" x14ac:dyDescent="0.25">
      <c r="A392" t="s">
        <v>2398</v>
      </c>
      <c r="B392">
        <v>3</v>
      </c>
      <c r="C392">
        <v>4</v>
      </c>
      <c r="D392">
        <v>4.24</v>
      </c>
      <c r="E392">
        <v>0</v>
      </c>
      <c r="F392">
        <v>55</v>
      </c>
      <c r="G392">
        <v>57.3</v>
      </c>
      <c r="H392">
        <v>53</v>
      </c>
      <c r="I392">
        <v>27</v>
      </c>
      <c r="J392">
        <v>7</v>
      </c>
      <c r="K392">
        <v>56</v>
      </c>
      <c r="L392">
        <v>27</v>
      </c>
      <c r="M392">
        <v>1.4</v>
      </c>
      <c r="N392">
        <v>8.8000000000000007</v>
      </c>
      <c r="O392">
        <v>4.24</v>
      </c>
      <c r="P392">
        <v>4.29</v>
      </c>
      <c r="Q392">
        <v>0</v>
      </c>
      <c r="R392">
        <v>3521</v>
      </c>
    </row>
    <row r="393" spans="1:18" x14ac:dyDescent="0.25">
      <c r="A393" t="s">
        <v>1522</v>
      </c>
      <c r="B393">
        <v>9</v>
      </c>
      <c r="C393">
        <v>12</v>
      </c>
      <c r="D393">
        <v>4.18</v>
      </c>
      <c r="E393">
        <v>26</v>
      </c>
      <c r="F393">
        <v>26</v>
      </c>
      <c r="G393">
        <v>163.69999999999999</v>
      </c>
      <c r="H393">
        <v>172</v>
      </c>
      <c r="I393">
        <v>76</v>
      </c>
      <c r="J393">
        <v>19</v>
      </c>
      <c r="K393">
        <v>94</v>
      </c>
      <c r="L393">
        <v>45</v>
      </c>
      <c r="M393">
        <v>1.33</v>
      </c>
      <c r="N393">
        <v>5.17</v>
      </c>
      <c r="O393">
        <v>2.4700000000000002</v>
      </c>
      <c r="P393">
        <v>4.29</v>
      </c>
      <c r="Q393">
        <v>1.7</v>
      </c>
      <c r="R393">
        <v>3551</v>
      </c>
    </row>
    <row r="394" spans="1:18" x14ac:dyDescent="0.25">
      <c r="A394" t="s">
        <v>2397</v>
      </c>
      <c r="B394">
        <v>5</v>
      </c>
      <c r="C394">
        <v>7</v>
      </c>
      <c r="D394">
        <v>4.5</v>
      </c>
      <c r="E394">
        <v>21</v>
      </c>
      <c r="F394">
        <v>21</v>
      </c>
      <c r="G394">
        <v>116</v>
      </c>
      <c r="H394">
        <v>122</v>
      </c>
      <c r="I394">
        <v>58</v>
      </c>
      <c r="J394">
        <v>12</v>
      </c>
      <c r="K394">
        <v>77</v>
      </c>
      <c r="L394">
        <v>40</v>
      </c>
      <c r="M394">
        <v>1.4</v>
      </c>
      <c r="N394">
        <v>5.97</v>
      </c>
      <c r="O394">
        <v>3.1</v>
      </c>
      <c r="P394">
        <v>4.29</v>
      </c>
      <c r="Q394">
        <v>1.2</v>
      </c>
      <c r="R394" t="s">
        <v>2396</v>
      </c>
    </row>
    <row r="395" spans="1:18" x14ac:dyDescent="0.25">
      <c r="A395" t="s">
        <v>1531</v>
      </c>
      <c r="B395">
        <v>8</v>
      </c>
      <c r="C395">
        <v>11</v>
      </c>
      <c r="D395">
        <v>4.76</v>
      </c>
      <c r="E395">
        <v>27</v>
      </c>
      <c r="F395">
        <v>29</v>
      </c>
      <c r="G395">
        <v>153.30000000000001</v>
      </c>
      <c r="H395">
        <v>166</v>
      </c>
      <c r="I395">
        <v>81</v>
      </c>
      <c r="J395">
        <v>14</v>
      </c>
      <c r="K395">
        <v>101</v>
      </c>
      <c r="L395">
        <v>67</v>
      </c>
      <c r="M395">
        <v>1.52</v>
      </c>
      <c r="N395">
        <v>5.93</v>
      </c>
      <c r="O395">
        <v>3.93</v>
      </c>
      <c r="P395">
        <v>4.29</v>
      </c>
      <c r="Q395">
        <v>1.5</v>
      </c>
      <c r="R395">
        <v>7541</v>
      </c>
    </row>
    <row r="396" spans="1:18" x14ac:dyDescent="0.25">
      <c r="A396" t="s">
        <v>2395</v>
      </c>
      <c r="B396">
        <v>4</v>
      </c>
      <c r="C396">
        <v>7</v>
      </c>
      <c r="D396">
        <v>5.01</v>
      </c>
      <c r="E396">
        <v>18</v>
      </c>
      <c r="F396">
        <v>22</v>
      </c>
      <c r="G396">
        <v>95.3</v>
      </c>
      <c r="H396">
        <v>112</v>
      </c>
      <c r="I396">
        <v>53</v>
      </c>
      <c r="J396">
        <v>11</v>
      </c>
      <c r="K396">
        <v>61</v>
      </c>
      <c r="L396">
        <v>28</v>
      </c>
      <c r="M396">
        <v>1.47</v>
      </c>
      <c r="N396">
        <v>5.76</v>
      </c>
      <c r="O396">
        <v>2.64</v>
      </c>
      <c r="P396">
        <v>4.29</v>
      </c>
      <c r="Q396">
        <v>0.8</v>
      </c>
      <c r="R396">
        <v>1727</v>
      </c>
    </row>
    <row r="397" spans="1:18" x14ac:dyDescent="0.25">
      <c r="A397" t="s">
        <v>2394</v>
      </c>
      <c r="B397">
        <v>3</v>
      </c>
      <c r="C397">
        <v>4</v>
      </c>
      <c r="D397">
        <v>4.59</v>
      </c>
      <c r="E397">
        <v>1</v>
      </c>
      <c r="F397">
        <v>52</v>
      </c>
      <c r="G397">
        <v>66.7</v>
      </c>
      <c r="H397">
        <v>71</v>
      </c>
      <c r="I397">
        <v>34</v>
      </c>
      <c r="J397">
        <v>6</v>
      </c>
      <c r="K397">
        <v>45</v>
      </c>
      <c r="L397">
        <v>28</v>
      </c>
      <c r="M397">
        <v>1.48</v>
      </c>
      <c r="N397">
        <v>6.07</v>
      </c>
      <c r="O397">
        <v>3.78</v>
      </c>
      <c r="P397">
        <v>4.29</v>
      </c>
      <c r="Q397">
        <v>0</v>
      </c>
      <c r="R397">
        <v>7488</v>
      </c>
    </row>
    <row r="398" spans="1:18" x14ac:dyDescent="0.25">
      <c r="A398" t="s">
        <v>2393</v>
      </c>
      <c r="B398">
        <v>5</v>
      </c>
      <c r="C398">
        <v>5</v>
      </c>
      <c r="D398">
        <v>4.9000000000000004</v>
      </c>
      <c r="E398">
        <v>0</v>
      </c>
      <c r="F398">
        <v>44</v>
      </c>
      <c r="G398">
        <v>64.3</v>
      </c>
      <c r="H398">
        <v>73</v>
      </c>
      <c r="I398">
        <v>35</v>
      </c>
      <c r="J398">
        <v>5</v>
      </c>
      <c r="K398">
        <v>37</v>
      </c>
      <c r="L398">
        <v>25</v>
      </c>
      <c r="M398">
        <v>1.52</v>
      </c>
      <c r="N398">
        <v>5.18</v>
      </c>
      <c r="O398">
        <v>3.5</v>
      </c>
      <c r="P398">
        <v>4.29</v>
      </c>
      <c r="Q398">
        <v>0</v>
      </c>
      <c r="R398">
        <v>9587</v>
      </c>
    </row>
    <row r="399" spans="1:18" x14ac:dyDescent="0.25">
      <c r="A399" t="s">
        <v>2392</v>
      </c>
      <c r="B399">
        <v>2</v>
      </c>
      <c r="C399">
        <v>3</v>
      </c>
      <c r="D399">
        <v>4.4800000000000004</v>
      </c>
      <c r="E399">
        <v>0</v>
      </c>
      <c r="F399">
        <v>51</v>
      </c>
      <c r="G399">
        <v>62.3</v>
      </c>
      <c r="H399">
        <v>64</v>
      </c>
      <c r="I399">
        <v>31</v>
      </c>
      <c r="J399">
        <v>4</v>
      </c>
      <c r="K399">
        <v>45</v>
      </c>
      <c r="L399">
        <v>35</v>
      </c>
      <c r="M399">
        <v>1.59</v>
      </c>
      <c r="N399">
        <v>6.5</v>
      </c>
      <c r="O399">
        <v>5.0599999999999996</v>
      </c>
      <c r="P399">
        <v>4.3</v>
      </c>
      <c r="Q399">
        <v>0</v>
      </c>
      <c r="R399">
        <v>99</v>
      </c>
    </row>
    <row r="400" spans="1:18" x14ac:dyDescent="0.25">
      <c r="A400" t="s">
        <v>1554</v>
      </c>
      <c r="B400">
        <v>11</v>
      </c>
      <c r="C400">
        <v>9</v>
      </c>
      <c r="D400">
        <v>3.78</v>
      </c>
      <c r="E400">
        <v>28</v>
      </c>
      <c r="F400">
        <v>29</v>
      </c>
      <c r="G400">
        <v>166.7</v>
      </c>
      <c r="H400">
        <v>155</v>
      </c>
      <c r="I400">
        <v>70</v>
      </c>
      <c r="J400">
        <v>20</v>
      </c>
      <c r="K400">
        <v>120</v>
      </c>
      <c r="L400">
        <v>59</v>
      </c>
      <c r="M400">
        <v>1.28</v>
      </c>
      <c r="N400">
        <v>6.48</v>
      </c>
      <c r="O400">
        <v>3.19</v>
      </c>
      <c r="P400">
        <v>4.3</v>
      </c>
      <c r="Q400">
        <v>1.6</v>
      </c>
      <c r="R400">
        <v>4371</v>
      </c>
    </row>
    <row r="401" spans="1:18" x14ac:dyDescent="0.25">
      <c r="A401" t="s">
        <v>1542</v>
      </c>
      <c r="B401">
        <v>10</v>
      </c>
      <c r="C401">
        <v>7</v>
      </c>
      <c r="D401">
        <v>4.16</v>
      </c>
      <c r="E401">
        <v>24</v>
      </c>
      <c r="F401">
        <v>24</v>
      </c>
      <c r="G401">
        <v>147</v>
      </c>
      <c r="H401">
        <v>145</v>
      </c>
      <c r="I401">
        <v>68</v>
      </c>
      <c r="J401">
        <v>16</v>
      </c>
      <c r="K401">
        <v>102</v>
      </c>
      <c r="L401">
        <v>54</v>
      </c>
      <c r="M401">
        <v>1.35</v>
      </c>
      <c r="N401">
        <v>6.24</v>
      </c>
      <c r="O401">
        <v>3.31</v>
      </c>
      <c r="P401">
        <v>4.3</v>
      </c>
      <c r="Q401">
        <v>1.5</v>
      </c>
      <c r="R401">
        <v>3543</v>
      </c>
    </row>
    <row r="402" spans="1:18" x14ac:dyDescent="0.25">
      <c r="A402" t="s">
        <v>2391</v>
      </c>
      <c r="B402">
        <v>7</v>
      </c>
      <c r="C402">
        <v>9</v>
      </c>
      <c r="D402">
        <v>4.72</v>
      </c>
      <c r="E402">
        <v>24</v>
      </c>
      <c r="F402">
        <v>30</v>
      </c>
      <c r="G402">
        <v>145</v>
      </c>
      <c r="H402">
        <v>160</v>
      </c>
      <c r="I402">
        <v>76</v>
      </c>
      <c r="J402">
        <v>16</v>
      </c>
      <c r="K402">
        <v>91</v>
      </c>
      <c r="L402">
        <v>46</v>
      </c>
      <c r="M402">
        <v>1.42</v>
      </c>
      <c r="N402">
        <v>5.65</v>
      </c>
      <c r="O402">
        <v>2.86</v>
      </c>
      <c r="P402">
        <v>4.3099999999999996</v>
      </c>
      <c r="Q402">
        <v>1.2</v>
      </c>
      <c r="R402">
        <v>1989</v>
      </c>
    </row>
    <row r="403" spans="1:18" x14ac:dyDescent="0.25">
      <c r="A403" t="s">
        <v>2390</v>
      </c>
      <c r="B403">
        <v>3</v>
      </c>
      <c r="C403">
        <v>3</v>
      </c>
      <c r="D403">
        <v>4.57</v>
      </c>
      <c r="E403">
        <v>0</v>
      </c>
      <c r="F403">
        <v>58</v>
      </c>
      <c r="G403">
        <v>65</v>
      </c>
      <c r="H403">
        <v>63</v>
      </c>
      <c r="I403">
        <v>33</v>
      </c>
      <c r="J403">
        <v>8</v>
      </c>
      <c r="K403">
        <v>60</v>
      </c>
      <c r="L403">
        <v>30</v>
      </c>
      <c r="M403">
        <v>1.43</v>
      </c>
      <c r="N403">
        <v>8.31</v>
      </c>
      <c r="O403">
        <v>4.1500000000000004</v>
      </c>
      <c r="P403">
        <v>4.3099999999999996</v>
      </c>
      <c r="Q403">
        <v>0</v>
      </c>
      <c r="R403">
        <v>8725</v>
      </c>
    </row>
    <row r="404" spans="1:18" x14ac:dyDescent="0.25">
      <c r="A404" t="s">
        <v>2389</v>
      </c>
      <c r="B404">
        <v>2</v>
      </c>
      <c r="C404">
        <v>3</v>
      </c>
      <c r="D404">
        <v>4.45</v>
      </c>
      <c r="E404">
        <v>0</v>
      </c>
      <c r="F404">
        <v>48</v>
      </c>
      <c r="G404">
        <v>58.7</v>
      </c>
      <c r="H404">
        <v>61</v>
      </c>
      <c r="I404">
        <v>29</v>
      </c>
      <c r="J404">
        <v>5</v>
      </c>
      <c r="K404">
        <v>37</v>
      </c>
      <c r="L404">
        <v>26</v>
      </c>
      <c r="M404">
        <v>1.48</v>
      </c>
      <c r="N404">
        <v>5.67</v>
      </c>
      <c r="O404">
        <v>3.99</v>
      </c>
      <c r="P404">
        <v>4.3099999999999996</v>
      </c>
      <c r="Q404">
        <v>0</v>
      </c>
      <c r="R404">
        <v>6428</v>
      </c>
    </row>
    <row r="405" spans="1:18" x14ac:dyDescent="0.25">
      <c r="A405" t="s">
        <v>1460</v>
      </c>
      <c r="B405">
        <v>4</v>
      </c>
      <c r="C405">
        <v>3</v>
      </c>
      <c r="D405">
        <v>4.12</v>
      </c>
      <c r="E405">
        <v>0</v>
      </c>
      <c r="F405">
        <v>60</v>
      </c>
      <c r="G405">
        <v>63.3</v>
      </c>
      <c r="H405">
        <v>53</v>
      </c>
      <c r="I405">
        <v>29</v>
      </c>
      <c r="J405">
        <v>12</v>
      </c>
      <c r="K405">
        <v>84</v>
      </c>
      <c r="L405">
        <v>25</v>
      </c>
      <c r="M405">
        <v>1.23</v>
      </c>
      <c r="N405">
        <v>11.94</v>
      </c>
      <c r="O405">
        <v>3.55</v>
      </c>
      <c r="P405">
        <v>4.3099999999999996</v>
      </c>
      <c r="Q405">
        <v>0</v>
      </c>
      <c r="R405">
        <v>11827</v>
      </c>
    </row>
    <row r="406" spans="1:18" x14ac:dyDescent="0.25">
      <c r="A406" t="s">
        <v>1526</v>
      </c>
      <c r="B406">
        <v>6</v>
      </c>
      <c r="C406">
        <v>8</v>
      </c>
      <c r="D406">
        <v>4.58</v>
      </c>
      <c r="E406">
        <v>17</v>
      </c>
      <c r="F406">
        <v>28</v>
      </c>
      <c r="G406">
        <v>129.69999999999999</v>
      </c>
      <c r="H406">
        <v>140</v>
      </c>
      <c r="I406">
        <v>66</v>
      </c>
      <c r="J406">
        <v>17</v>
      </c>
      <c r="K406">
        <v>86</v>
      </c>
      <c r="L406">
        <v>33</v>
      </c>
      <c r="M406">
        <v>1.33</v>
      </c>
      <c r="N406">
        <v>5.97</v>
      </c>
      <c r="O406">
        <v>2.29</v>
      </c>
      <c r="P406">
        <v>4.3099999999999996</v>
      </c>
      <c r="Q406">
        <v>0.8</v>
      </c>
      <c r="R406">
        <v>1137</v>
      </c>
    </row>
    <row r="407" spans="1:18" x14ac:dyDescent="0.25">
      <c r="A407" t="s">
        <v>2388</v>
      </c>
      <c r="B407">
        <v>8</v>
      </c>
      <c r="C407">
        <v>11</v>
      </c>
      <c r="D407">
        <v>4.45</v>
      </c>
      <c r="E407">
        <v>24</v>
      </c>
      <c r="F407">
        <v>25</v>
      </c>
      <c r="G407">
        <v>123.3</v>
      </c>
      <c r="H407">
        <v>123</v>
      </c>
      <c r="I407">
        <v>61</v>
      </c>
      <c r="J407">
        <v>11</v>
      </c>
      <c r="K407">
        <v>99</v>
      </c>
      <c r="L407">
        <v>64</v>
      </c>
      <c r="M407">
        <v>1.52</v>
      </c>
      <c r="N407">
        <v>7.23</v>
      </c>
      <c r="O407">
        <v>4.67</v>
      </c>
      <c r="P407">
        <v>4.3099999999999996</v>
      </c>
      <c r="Q407">
        <v>1.2</v>
      </c>
      <c r="R407" t="s">
        <v>2387</v>
      </c>
    </row>
    <row r="408" spans="1:18" x14ac:dyDescent="0.25">
      <c r="A408" t="s">
        <v>2386</v>
      </c>
      <c r="B408">
        <v>3</v>
      </c>
      <c r="C408">
        <v>3</v>
      </c>
      <c r="D408">
        <v>4.67</v>
      </c>
      <c r="E408">
        <v>6</v>
      </c>
      <c r="F408">
        <v>42</v>
      </c>
      <c r="G408">
        <v>73.3</v>
      </c>
      <c r="H408">
        <v>84</v>
      </c>
      <c r="I408">
        <v>38</v>
      </c>
      <c r="J408">
        <v>5</v>
      </c>
      <c r="K408">
        <v>32</v>
      </c>
      <c r="L408">
        <v>27</v>
      </c>
      <c r="M408">
        <v>1.51</v>
      </c>
      <c r="N408">
        <v>3.93</v>
      </c>
      <c r="O408">
        <v>3.32</v>
      </c>
      <c r="P408">
        <v>4.3099999999999996</v>
      </c>
      <c r="Q408">
        <v>0.1</v>
      </c>
      <c r="R408">
        <v>11710</v>
      </c>
    </row>
    <row r="409" spans="1:18" x14ac:dyDescent="0.25">
      <c r="A409" t="s">
        <v>2385</v>
      </c>
      <c r="B409">
        <v>4</v>
      </c>
      <c r="C409">
        <v>5</v>
      </c>
      <c r="D409">
        <v>4.2699999999999996</v>
      </c>
      <c r="E409">
        <v>0</v>
      </c>
      <c r="F409">
        <v>38</v>
      </c>
      <c r="G409">
        <v>65.3</v>
      </c>
      <c r="H409">
        <v>65</v>
      </c>
      <c r="I409">
        <v>31</v>
      </c>
      <c r="J409">
        <v>5</v>
      </c>
      <c r="K409">
        <v>49</v>
      </c>
      <c r="L409">
        <v>35</v>
      </c>
      <c r="M409">
        <v>1.53</v>
      </c>
      <c r="N409">
        <v>6.75</v>
      </c>
      <c r="O409">
        <v>4.82</v>
      </c>
      <c r="P409">
        <v>4.32</v>
      </c>
      <c r="Q409">
        <v>0</v>
      </c>
      <c r="R409" t="s">
        <v>2384</v>
      </c>
    </row>
    <row r="410" spans="1:18" x14ac:dyDescent="0.25">
      <c r="A410" t="s">
        <v>2383</v>
      </c>
      <c r="B410">
        <v>3</v>
      </c>
      <c r="C410">
        <v>3</v>
      </c>
      <c r="D410">
        <v>4.55</v>
      </c>
      <c r="E410">
        <v>0</v>
      </c>
      <c r="F410">
        <v>50</v>
      </c>
      <c r="G410">
        <v>61.3</v>
      </c>
      <c r="H410">
        <v>63</v>
      </c>
      <c r="I410">
        <v>31</v>
      </c>
      <c r="J410">
        <v>7</v>
      </c>
      <c r="K410">
        <v>51</v>
      </c>
      <c r="L410">
        <v>27</v>
      </c>
      <c r="M410">
        <v>1.47</v>
      </c>
      <c r="N410">
        <v>7.49</v>
      </c>
      <c r="O410">
        <v>3.96</v>
      </c>
      <c r="P410">
        <v>4.32</v>
      </c>
      <c r="Q410">
        <v>0</v>
      </c>
      <c r="R410">
        <v>3805</v>
      </c>
    </row>
    <row r="411" spans="1:18" x14ac:dyDescent="0.25">
      <c r="A411" t="s">
        <v>2382</v>
      </c>
      <c r="B411">
        <v>2</v>
      </c>
      <c r="C411">
        <v>2</v>
      </c>
      <c r="D411">
        <v>4.59</v>
      </c>
      <c r="E411">
        <v>0</v>
      </c>
      <c r="F411">
        <v>29</v>
      </c>
      <c r="G411">
        <v>33.299999999999997</v>
      </c>
      <c r="H411">
        <v>35</v>
      </c>
      <c r="I411">
        <v>17</v>
      </c>
      <c r="J411">
        <v>4</v>
      </c>
      <c r="K411">
        <v>27</v>
      </c>
      <c r="L411">
        <v>13</v>
      </c>
      <c r="M411">
        <v>1.44</v>
      </c>
      <c r="N411">
        <v>7.3</v>
      </c>
      <c r="O411">
        <v>3.51</v>
      </c>
      <c r="P411">
        <v>4.32</v>
      </c>
      <c r="Q411">
        <v>0</v>
      </c>
      <c r="R411" t="s">
        <v>2381</v>
      </c>
    </row>
    <row r="412" spans="1:18" x14ac:dyDescent="0.25">
      <c r="A412" t="s">
        <v>2380</v>
      </c>
      <c r="B412">
        <v>1</v>
      </c>
      <c r="C412">
        <v>1</v>
      </c>
      <c r="D412">
        <v>4.59</v>
      </c>
      <c r="E412">
        <v>0</v>
      </c>
      <c r="F412">
        <v>39</v>
      </c>
      <c r="G412">
        <v>33.299999999999997</v>
      </c>
      <c r="H412">
        <v>31</v>
      </c>
      <c r="I412">
        <v>17</v>
      </c>
      <c r="J412">
        <v>4</v>
      </c>
      <c r="K412">
        <v>36</v>
      </c>
      <c r="L412">
        <v>19</v>
      </c>
      <c r="M412">
        <v>1.5</v>
      </c>
      <c r="N412">
        <v>9.73</v>
      </c>
      <c r="O412">
        <v>5.14</v>
      </c>
      <c r="P412">
        <v>4.32</v>
      </c>
      <c r="Q412">
        <v>0</v>
      </c>
      <c r="R412">
        <v>4553</v>
      </c>
    </row>
    <row r="413" spans="1:18" x14ac:dyDescent="0.25">
      <c r="A413" t="s">
        <v>2379</v>
      </c>
      <c r="B413">
        <v>1</v>
      </c>
      <c r="C413">
        <v>1</v>
      </c>
      <c r="D413">
        <v>4.9000000000000004</v>
      </c>
      <c r="E413">
        <v>0</v>
      </c>
      <c r="F413">
        <v>16</v>
      </c>
      <c r="G413">
        <v>14.7</v>
      </c>
      <c r="H413">
        <v>14</v>
      </c>
      <c r="I413">
        <v>8</v>
      </c>
      <c r="J413">
        <v>2</v>
      </c>
      <c r="K413">
        <v>14</v>
      </c>
      <c r="L413">
        <v>7</v>
      </c>
      <c r="M413">
        <v>1.43</v>
      </c>
      <c r="N413">
        <v>8.57</v>
      </c>
      <c r="O413">
        <v>4.29</v>
      </c>
      <c r="P413">
        <v>4.32</v>
      </c>
      <c r="Q413">
        <v>0</v>
      </c>
      <c r="R413">
        <v>1902</v>
      </c>
    </row>
    <row r="414" spans="1:18" x14ac:dyDescent="0.25">
      <c r="A414" t="s">
        <v>2378</v>
      </c>
      <c r="B414">
        <v>3</v>
      </c>
      <c r="C414">
        <v>2</v>
      </c>
      <c r="D414">
        <v>4.24</v>
      </c>
      <c r="E414">
        <v>0</v>
      </c>
      <c r="F414">
        <v>66</v>
      </c>
      <c r="G414">
        <v>51</v>
      </c>
      <c r="H414">
        <v>41</v>
      </c>
      <c r="I414">
        <v>24</v>
      </c>
      <c r="J414">
        <v>5</v>
      </c>
      <c r="K414">
        <v>64</v>
      </c>
      <c r="L414">
        <v>40</v>
      </c>
      <c r="M414">
        <v>1.59</v>
      </c>
      <c r="N414">
        <v>11.29</v>
      </c>
      <c r="O414">
        <v>7.06</v>
      </c>
      <c r="P414">
        <v>4.32</v>
      </c>
      <c r="Q414">
        <v>0</v>
      </c>
      <c r="R414">
        <v>6785</v>
      </c>
    </row>
    <row r="415" spans="1:18" x14ac:dyDescent="0.25">
      <c r="A415" t="s">
        <v>152</v>
      </c>
      <c r="B415">
        <v>3</v>
      </c>
      <c r="C415">
        <v>3</v>
      </c>
      <c r="D415">
        <v>4.21</v>
      </c>
      <c r="E415">
        <v>4</v>
      </c>
      <c r="F415">
        <v>22</v>
      </c>
      <c r="G415">
        <v>47</v>
      </c>
      <c r="H415">
        <v>46</v>
      </c>
      <c r="I415">
        <v>22</v>
      </c>
      <c r="J415">
        <v>5</v>
      </c>
      <c r="K415">
        <v>35</v>
      </c>
      <c r="L415">
        <v>19</v>
      </c>
      <c r="M415">
        <v>1.38</v>
      </c>
      <c r="N415">
        <v>6.7</v>
      </c>
      <c r="O415">
        <v>3.64</v>
      </c>
      <c r="P415">
        <v>4.33</v>
      </c>
      <c r="Q415">
        <v>0.1</v>
      </c>
      <c r="R415">
        <v>4253</v>
      </c>
    </row>
    <row r="416" spans="1:18" x14ac:dyDescent="0.25">
      <c r="A416" t="s">
        <v>2377</v>
      </c>
      <c r="B416">
        <v>2</v>
      </c>
      <c r="C416">
        <v>2</v>
      </c>
      <c r="D416">
        <v>4.2</v>
      </c>
      <c r="E416">
        <v>0</v>
      </c>
      <c r="F416">
        <v>37</v>
      </c>
      <c r="G416">
        <v>30</v>
      </c>
      <c r="H416">
        <v>29</v>
      </c>
      <c r="I416">
        <v>14</v>
      </c>
      <c r="J416">
        <v>3</v>
      </c>
      <c r="K416">
        <v>24</v>
      </c>
      <c r="L416">
        <v>15</v>
      </c>
      <c r="M416">
        <v>1.47</v>
      </c>
      <c r="N416">
        <v>7.2</v>
      </c>
      <c r="O416">
        <v>4.5</v>
      </c>
      <c r="P416">
        <v>4.33</v>
      </c>
      <c r="Q416">
        <v>0</v>
      </c>
      <c r="R416">
        <v>4891</v>
      </c>
    </row>
    <row r="417" spans="1:18" x14ac:dyDescent="0.25">
      <c r="A417" t="s">
        <v>2376</v>
      </c>
      <c r="B417">
        <v>2</v>
      </c>
      <c r="C417">
        <v>2</v>
      </c>
      <c r="D417">
        <v>4.33</v>
      </c>
      <c r="E417">
        <v>0</v>
      </c>
      <c r="F417">
        <v>50</v>
      </c>
      <c r="G417">
        <v>70.7</v>
      </c>
      <c r="H417">
        <v>73</v>
      </c>
      <c r="I417">
        <v>34</v>
      </c>
      <c r="J417">
        <v>8</v>
      </c>
      <c r="K417">
        <v>48</v>
      </c>
      <c r="L417">
        <v>24</v>
      </c>
      <c r="M417">
        <v>1.37</v>
      </c>
      <c r="N417">
        <v>6.11</v>
      </c>
      <c r="O417">
        <v>3.06</v>
      </c>
      <c r="P417">
        <v>4.33</v>
      </c>
      <c r="Q417">
        <v>0</v>
      </c>
      <c r="R417" t="s">
        <v>2375</v>
      </c>
    </row>
    <row r="418" spans="1:18" x14ac:dyDescent="0.25">
      <c r="A418" t="s">
        <v>2374</v>
      </c>
      <c r="B418">
        <v>3</v>
      </c>
      <c r="C418">
        <v>4</v>
      </c>
      <c r="D418">
        <v>4.6900000000000004</v>
      </c>
      <c r="E418">
        <v>0</v>
      </c>
      <c r="F418">
        <v>50</v>
      </c>
      <c r="G418">
        <v>53.7</v>
      </c>
      <c r="H418">
        <v>57</v>
      </c>
      <c r="I418">
        <v>28</v>
      </c>
      <c r="J418">
        <v>5</v>
      </c>
      <c r="K418">
        <v>44</v>
      </c>
      <c r="L418">
        <v>27</v>
      </c>
      <c r="M418">
        <v>1.56</v>
      </c>
      <c r="N418">
        <v>7.37</v>
      </c>
      <c r="O418">
        <v>4.53</v>
      </c>
      <c r="P418">
        <v>4.33</v>
      </c>
      <c r="Q418">
        <v>0</v>
      </c>
      <c r="R418" t="s">
        <v>2373</v>
      </c>
    </row>
    <row r="419" spans="1:18" x14ac:dyDescent="0.25">
      <c r="A419" t="s">
        <v>2372</v>
      </c>
      <c r="B419">
        <v>6</v>
      </c>
      <c r="C419">
        <v>4</v>
      </c>
      <c r="D419">
        <v>4.12</v>
      </c>
      <c r="E419">
        <v>0</v>
      </c>
      <c r="F419">
        <v>60</v>
      </c>
      <c r="G419">
        <v>59</v>
      </c>
      <c r="H419">
        <v>53</v>
      </c>
      <c r="I419">
        <v>27</v>
      </c>
      <c r="J419">
        <v>4</v>
      </c>
      <c r="K419">
        <v>55</v>
      </c>
      <c r="L419">
        <v>41</v>
      </c>
      <c r="M419">
        <v>1.59</v>
      </c>
      <c r="N419">
        <v>8.39</v>
      </c>
      <c r="O419">
        <v>6.25</v>
      </c>
      <c r="P419">
        <v>4.34</v>
      </c>
      <c r="Q419">
        <v>0</v>
      </c>
      <c r="R419">
        <v>4741</v>
      </c>
    </row>
    <row r="420" spans="1:18" x14ac:dyDescent="0.25">
      <c r="A420" t="s">
        <v>2371</v>
      </c>
      <c r="B420">
        <v>6</v>
      </c>
      <c r="C420">
        <v>9</v>
      </c>
      <c r="D420">
        <v>4.5</v>
      </c>
      <c r="E420">
        <v>19</v>
      </c>
      <c r="F420">
        <v>29</v>
      </c>
      <c r="G420">
        <v>108</v>
      </c>
      <c r="H420">
        <v>111</v>
      </c>
      <c r="I420">
        <v>54</v>
      </c>
      <c r="J420">
        <v>9</v>
      </c>
      <c r="K420">
        <v>78</v>
      </c>
      <c r="L420">
        <v>54</v>
      </c>
      <c r="M420">
        <v>1.53</v>
      </c>
      <c r="N420">
        <v>6.5</v>
      </c>
      <c r="O420">
        <v>4.5</v>
      </c>
      <c r="P420">
        <v>4.34</v>
      </c>
      <c r="Q420">
        <v>0.7</v>
      </c>
      <c r="R420">
        <v>7872</v>
      </c>
    </row>
    <row r="421" spans="1:18" x14ac:dyDescent="0.25">
      <c r="A421" t="s">
        <v>1562</v>
      </c>
      <c r="B421">
        <v>5</v>
      </c>
      <c r="C421">
        <v>6</v>
      </c>
      <c r="D421">
        <v>4.8600000000000003</v>
      </c>
      <c r="E421">
        <v>15</v>
      </c>
      <c r="F421">
        <v>18</v>
      </c>
      <c r="G421">
        <v>87</v>
      </c>
      <c r="H421">
        <v>92</v>
      </c>
      <c r="I421">
        <v>47</v>
      </c>
      <c r="J421">
        <v>12</v>
      </c>
      <c r="K421">
        <v>72</v>
      </c>
      <c r="L421">
        <v>33</v>
      </c>
      <c r="M421">
        <v>1.44</v>
      </c>
      <c r="N421">
        <v>7.45</v>
      </c>
      <c r="O421">
        <v>3.41</v>
      </c>
      <c r="P421">
        <v>4.34</v>
      </c>
      <c r="Q421">
        <v>0.7</v>
      </c>
      <c r="R421">
        <v>2141</v>
      </c>
    </row>
    <row r="422" spans="1:18" x14ac:dyDescent="0.25">
      <c r="A422" t="s">
        <v>2370</v>
      </c>
      <c r="B422">
        <v>7</v>
      </c>
      <c r="C422">
        <v>9</v>
      </c>
      <c r="D422">
        <v>4.5199999999999996</v>
      </c>
      <c r="E422">
        <v>25</v>
      </c>
      <c r="F422">
        <v>25</v>
      </c>
      <c r="G422">
        <v>137.30000000000001</v>
      </c>
      <c r="H422">
        <v>147</v>
      </c>
      <c r="I422">
        <v>69</v>
      </c>
      <c r="J422">
        <v>15</v>
      </c>
      <c r="K422">
        <v>87</v>
      </c>
      <c r="L422">
        <v>45</v>
      </c>
      <c r="M422">
        <v>1.4</v>
      </c>
      <c r="N422">
        <v>5.7</v>
      </c>
      <c r="O422">
        <v>2.95</v>
      </c>
      <c r="P422">
        <v>4.34</v>
      </c>
      <c r="Q422">
        <v>1.3</v>
      </c>
      <c r="R422" t="s">
        <v>2369</v>
      </c>
    </row>
    <row r="423" spans="1:18" x14ac:dyDescent="0.25">
      <c r="A423" t="s">
        <v>2368</v>
      </c>
      <c r="B423">
        <v>1</v>
      </c>
      <c r="C423">
        <v>1</v>
      </c>
      <c r="D423">
        <v>4.68</v>
      </c>
      <c r="E423">
        <v>0</v>
      </c>
      <c r="F423">
        <v>20</v>
      </c>
      <c r="G423">
        <v>25</v>
      </c>
      <c r="H423">
        <v>26</v>
      </c>
      <c r="I423">
        <v>13</v>
      </c>
      <c r="J423">
        <v>3</v>
      </c>
      <c r="K423">
        <v>21</v>
      </c>
      <c r="L423">
        <v>10</v>
      </c>
      <c r="M423">
        <v>1.44</v>
      </c>
      <c r="N423">
        <v>7.56</v>
      </c>
      <c r="O423">
        <v>3.6</v>
      </c>
      <c r="P423">
        <v>4.3499999999999996</v>
      </c>
      <c r="Q423">
        <v>0</v>
      </c>
      <c r="R423">
        <v>6382</v>
      </c>
    </row>
    <row r="424" spans="1:18" x14ac:dyDescent="0.25">
      <c r="A424" t="s">
        <v>2367</v>
      </c>
      <c r="B424">
        <v>4</v>
      </c>
      <c r="C424">
        <v>4</v>
      </c>
      <c r="D424">
        <v>4.32</v>
      </c>
      <c r="E424">
        <v>0</v>
      </c>
      <c r="F424">
        <v>56</v>
      </c>
      <c r="G424">
        <v>58.3</v>
      </c>
      <c r="H424">
        <v>58</v>
      </c>
      <c r="I424">
        <v>28</v>
      </c>
      <c r="J424">
        <v>5</v>
      </c>
      <c r="K424">
        <v>42</v>
      </c>
      <c r="L424">
        <v>29</v>
      </c>
      <c r="M424">
        <v>1.49</v>
      </c>
      <c r="N424">
        <v>6.48</v>
      </c>
      <c r="O424">
        <v>4.4800000000000004</v>
      </c>
      <c r="P424">
        <v>4.3499999999999996</v>
      </c>
      <c r="Q424">
        <v>0</v>
      </c>
      <c r="R424" t="s">
        <v>2366</v>
      </c>
    </row>
    <row r="425" spans="1:18" x14ac:dyDescent="0.25">
      <c r="A425" t="s">
        <v>2365</v>
      </c>
      <c r="B425">
        <v>3</v>
      </c>
      <c r="C425">
        <v>2</v>
      </c>
      <c r="D425">
        <v>4.0199999999999996</v>
      </c>
      <c r="E425">
        <v>1</v>
      </c>
      <c r="F425">
        <v>51</v>
      </c>
      <c r="G425">
        <v>71.7</v>
      </c>
      <c r="H425">
        <v>62</v>
      </c>
      <c r="I425">
        <v>32</v>
      </c>
      <c r="J425">
        <v>11</v>
      </c>
      <c r="K425">
        <v>78</v>
      </c>
      <c r="L425">
        <v>33</v>
      </c>
      <c r="M425">
        <v>1.32</v>
      </c>
      <c r="N425">
        <v>9.7899999999999991</v>
      </c>
      <c r="O425">
        <v>4.1399999999999997</v>
      </c>
      <c r="P425">
        <v>4.3499999999999996</v>
      </c>
      <c r="Q425">
        <v>0</v>
      </c>
      <c r="R425">
        <v>9720</v>
      </c>
    </row>
    <row r="426" spans="1:18" x14ac:dyDescent="0.25">
      <c r="A426" t="s">
        <v>2364</v>
      </c>
      <c r="B426">
        <v>9</v>
      </c>
      <c r="C426">
        <v>8</v>
      </c>
      <c r="D426">
        <v>4.4000000000000004</v>
      </c>
      <c r="E426">
        <v>32</v>
      </c>
      <c r="F426">
        <v>36</v>
      </c>
      <c r="G426">
        <v>186.3</v>
      </c>
      <c r="H426">
        <v>200</v>
      </c>
      <c r="I426">
        <v>91</v>
      </c>
      <c r="J426">
        <v>20</v>
      </c>
      <c r="K426">
        <v>116</v>
      </c>
      <c r="L426">
        <v>67</v>
      </c>
      <c r="M426">
        <v>1.43</v>
      </c>
      <c r="N426">
        <v>5.6</v>
      </c>
      <c r="O426">
        <v>3.24</v>
      </c>
      <c r="P426">
        <v>4.3600000000000003</v>
      </c>
      <c r="Q426">
        <v>1.5</v>
      </c>
      <c r="R426">
        <v>11423</v>
      </c>
    </row>
    <row r="427" spans="1:18" x14ac:dyDescent="0.25">
      <c r="A427" t="s">
        <v>2363</v>
      </c>
      <c r="B427">
        <v>1</v>
      </c>
      <c r="C427">
        <v>2</v>
      </c>
      <c r="D427">
        <v>5.15</v>
      </c>
      <c r="E427">
        <v>0</v>
      </c>
      <c r="F427">
        <v>43</v>
      </c>
      <c r="G427">
        <v>43.7</v>
      </c>
      <c r="H427">
        <v>47</v>
      </c>
      <c r="I427">
        <v>25</v>
      </c>
      <c r="J427">
        <v>6</v>
      </c>
      <c r="K427">
        <v>40</v>
      </c>
      <c r="L427">
        <v>18</v>
      </c>
      <c r="M427">
        <v>1.49</v>
      </c>
      <c r="N427">
        <v>8.24</v>
      </c>
      <c r="O427">
        <v>3.71</v>
      </c>
      <c r="P427">
        <v>4.3600000000000003</v>
      </c>
      <c r="Q427">
        <v>0</v>
      </c>
      <c r="R427">
        <v>3217</v>
      </c>
    </row>
    <row r="428" spans="1:18" x14ac:dyDescent="0.25">
      <c r="A428" t="s">
        <v>2362</v>
      </c>
      <c r="B428">
        <v>6</v>
      </c>
      <c r="C428">
        <v>5</v>
      </c>
      <c r="D428">
        <v>4.28</v>
      </c>
      <c r="E428">
        <v>22</v>
      </c>
      <c r="F428">
        <v>24</v>
      </c>
      <c r="G428">
        <v>107.3</v>
      </c>
      <c r="H428">
        <v>100</v>
      </c>
      <c r="I428">
        <v>51</v>
      </c>
      <c r="J428">
        <v>15</v>
      </c>
      <c r="K428">
        <v>107</v>
      </c>
      <c r="L428">
        <v>47</v>
      </c>
      <c r="M428">
        <v>1.37</v>
      </c>
      <c r="N428">
        <v>8.9700000000000006</v>
      </c>
      <c r="O428">
        <v>3.94</v>
      </c>
      <c r="P428">
        <v>4.3600000000000003</v>
      </c>
      <c r="Q428">
        <v>0.9</v>
      </c>
      <c r="R428">
        <v>12555</v>
      </c>
    </row>
    <row r="429" spans="1:18" x14ac:dyDescent="0.25">
      <c r="A429" t="s">
        <v>1480</v>
      </c>
      <c r="B429">
        <v>8</v>
      </c>
      <c r="C429">
        <v>9</v>
      </c>
      <c r="D429">
        <v>4.49</v>
      </c>
      <c r="E429">
        <v>22</v>
      </c>
      <c r="F429">
        <v>23</v>
      </c>
      <c r="G429">
        <v>134.30000000000001</v>
      </c>
      <c r="H429">
        <v>136</v>
      </c>
      <c r="I429">
        <v>67</v>
      </c>
      <c r="J429">
        <v>18</v>
      </c>
      <c r="K429">
        <v>110</v>
      </c>
      <c r="L429">
        <v>46</v>
      </c>
      <c r="M429">
        <v>1.36</v>
      </c>
      <c r="N429">
        <v>7.37</v>
      </c>
      <c r="O429">
        <v>3.08</v>
      </c>
      <c r="P429">
        <v>4.3600000000000003</v>
      </c>
      <c r="Q429">
        <v>1.2</v>
      </c>
      <c r="R429">
        <v>7396</v>
      </c>
    </row>
    <row r="430" spans="1:18" x14ac:dyDescent="0.25">
      <c r="A430" t="s">
        <v>2361</v>
      </c>
      <c r="B430">
        <v>3</v>
      </c>
      <c r="C430">
        <v>5</v>
      </c>
      <c r="D430">
        <v>4.3499999999999996</v>
      </c>
      <c r="E430">
        <v>0</v>
      </c>
      <c r="F430">
        <v>48</v>
      </c>
      <c r="G430">
        <v>60</v>
      </c>
      <c r="H430">
        <v>59</v>
      </c>
      <c r="I430">
        <v>29</v>
      </c>
      <c r="J430">
        <v>5</v>
      </c>
      <c r="K430">
        <v>42</v>
      </c>
      <c r="L430">
        <v>29</v>
      </c>
      <c r="M430">
        <v>1.47</v>
      </c>
      <c r="N430">
        <v>6.3</v>
      </c>
      <c r="O430">
        <v>4.3499999999999996</v>
      </c>
      <c r="P430">
        <v>4.3600000000000003</v>
      </c>
      <c r="Q430">
        <v>0</v>
      </c>
      <c r="R430" t="s">
        <v>2360</v>
      </c>
    </row>
    <row r="431" spans="1:18" x14ac:dyDescent="0.25">
      <c r="A431" t="s">
        <v>1528</v>
      </c>
      <c r="B431">
        <v>7</v>
      </c>
      <c r="C431">
        <v>8</v>
      </c>
      <c r="D431">
        <v>4.45</v>
      </c>
      <c r="E431">
        <v>24</v>
      </c>
      <c r="F431">
        <v>24</v>
      </c>
      <c r="G431">
        <v>127.3</v>
      </c>
      <c r="H431">
        <v>119</v>
      </c>
      <c r="I431">
        <v>63</v>
      </c>
      <c r="J431">
        <v>15</v>
      </c>
      <c r="K431">
        <v>134</v>
      </c>
      <c r="L431">
        <v>74</v>
      </c>
      <c r="M431">
        <v>1.52</v>
      </c>
      <c r="N431">
        <v>9.4700000000000006</v>
      </c>
      <c r="O431">
        <v>5.23</v>
      </c>
      <c r="P431">
        <v>4.37</v>
      </c>
      <c r="Q431">
        <v>1.2</v>
      </c>
      <c r="R431">
        <v>12703</v>
      </c>
    </row>
    <row r="432" spans="1:18" x14ac:dyDescent="0.25">
      <c r="A432" t="s">
        <v>1544</v>
      </c>
      <c r="B432">
        <v>11</v>
      </c>
      <c r="C432">
        <v>10</v>
      </c>
      <c r="D432">
        <v>4.3899999999999997</v>
      </c>
      <c r="E432">
        <v>26</v>
      </c>
      <c r="F432">
        <v>26</v>
      </c>
      <c r="G432">
        <v>168.3</v>
      </c>
      <c r="H432">
        <v>186</v>
      </c>
      <c r="I432">
        <v>82</v>
      </c>
      <c r="J432">
        <v>23</v>
      </c>
      <c r="K432">
        <v>91</v>
      </c>
      <c r="L432">
        <v>34</v>
      </c>
      <c r="M432">
        <v>1.31</v>
      </c>
      <c r="N432">
        <v>4.87</v>
      </c>
      <c r="O432">
        <v>1.82</v>
      </c>
      <c r="P432">
        <v>4.37</v>
      </c>
      <c r="Q432">
        <v>1.6</v>
      </c>
      <c r="R432">
        <v>225</v>
      </c>
    </row>
    <row r="433" spans="1:18" x14ac:dyDescent="0.25">
      <c r="A433" t="s">
        <v>2359</v>
      </c>
      <c r="B433">
        <v>2</v>
      </c>
      <c r="C433">
        <v>2</v>
      </c>
      <c r="D433">
        <v>4.5599999999999996</v>
      </c>
      <c r="E433">
        <v>0</v>
      </c>
      <c r="F433">
        <v>47</v>
      </c>
      <c r="G433">
        <v>55.3</v>
      </c>
      <c r="H433">
        <v>54</v>
      </c>
      <c r="I433">
        <v>28</v>
      </c>
      <c r="J433">
        <v>7</v>
      </c>
      <c r="K433">
        <v>52</v>
      </c>
      <c r="L433">
        <v>27</v>
      </c>
      <c r="M433">
        <v>1.46</v>
      </c>
      <c r="N433">
        <v>8.4600000000000009</v>
      </c>
      <c r="O433">
        <v>4.3899999999999997</v>
      </c>
      <c r="P433">
        <v>4.37</v>
      </c>
      <c r="Q433">
        <v>0</v>
      </c>
      <c r="R433">
        <v>3332</v>
      </c>
    </row>
    <row r="434" spans="1:18" x14ac:dyDescent="0.25">
      <c r="A434" t="s">
        <v>2358</v>
      </c>
      <c r="B434">
        <v>3</v>
      </c>
      <c r="C434">
        <v>5</v>
      </c>
      <c r="D434">
        <v>4.68</v>
      </c>
      <c r="E434">
        <v>10</v>
      </c>
      <c r="F434">
        <v>22</v>
      </c>
      <c r="G434">
        <v>73</v>
      </c>
      <c r="H434">
        <v>82</v>
      </c>
      <c r="I434">
        <v>38</v>
      </c>
      <c r="J434">
        <v>7</v>
      </c>
      <c r="K434">
        <v>37</v>
      </c>
      <c r="L434">
        <v>25</v>
      </c>
      <c r="M434">
        <v>1.47</v>
      </c>
      <c r="N434">
        <v>4.5599999999999996</v>
      </c>
      <c r="O434">
        <v>3.08</v>
      </c>
      <c r="P434">
        <v>4.37</v>
      </c>
      <c r="Q434">
        <v>0.3</v>
      </c>
      <c r="R434">
        <v>535</v>
      </c>
    </row>
    <row r="435" spans="1:18" x14ac:dyDescent="0.25">
      <c r="A435" t="s">
        <v>1467</v>
      </c>
      <c r="B435">
        <v>10</v>
      </c>
      <c r="C435">
        <v>9</v>
      </c>
      <c r="D435">
        <v>4.58</v>
      </c>
      <c r="E435">
        <v>29</v>
      </c>
      <c r="F435">
        <v>30</v>
      </c>
      <c r="G435">
        <v>153.30000000000001</v>
      </c>
      <c r="H435">
        <v>151</v>
      </c>
      <c r="I435">
        <v>78</v>
      </c>
      <c r="J435">
        <v>14</v>
      </c>
      <c r="K435">
        <v>135</v>
      </c>
      <c r="L435">
        <v>90</v>
      </c>
      <c r="M435">
        <v>1.57</v>
      </c>
      <c r="N435">
        <v>7.93</v>
      </c>
      <c r="O435">
        <v>5.28</v>
      </c>
      <c r="P435">
        <v>4.37</v>
      </c>
      <c r="Q435">
        <v>1.4</v>
      </c>
      <c r="R435">
        <v>7738</v>
      </c>
    </row>
    <row r="436" spans="1:18" x14ac:dyDescent="0.25">
      <c r="A436" t="s">
        <v>2357</v>
      </c>
      <c r="B436">
        <v>2</v>
      </c>
      <c r="C436">
        <v>3</v>
      </c>
      <c r="D436">
        <v>4.3899999999999997</v>
      </c>
      <c r="E436">
        <v>0</v>
      </c>
      <c r="F436">
        <v>43</v>
      </c>
      <c r="G436">
        <v>51.3</v>
      </c>
      <c r="H436">
        <v>52</v>
      </c>
      <c r="I436">
        <v>25</v>
      </c>
      <c r="J436">
        <v>5</v>
      </c>
      <c r="K436">
        <v>40</v>
      </c>
      <c r="L436">
        <v>25</v>
      </c>
      <c r="M436">
        <v>1.5</v>
      </c>
      <c r="N436">
        <v>7.02</v>
      </c>
      <c r="O436">
        <v>4.3899999999999997</v>
      </c>
      <c r="P436">
        <v>4.38</v>
      </c>
      <c r="Q436">
        <v>0</v>
      </c>
      <c r="R436">
        <v>3894</v>
      </c>
    </row>
    <row r="437" spans="1:18" x14ac:dyDescent="0.25">
      <c r="A437" t="s">
        <v>2356</v>
      </c>
      <c r="B437">
        <v>3</v>
      </c>
      <c r="C437">
        <v>3</v>
      </c>
      <c r="D437">
        <v>4.4800000000000004</v>
      </c>
      <c r="E437">
        <v>0</v>
      </c>
      <c r="F437">
        <v>50</v>
      </c>
      <c r="G437">
        <v>56.3</v>
      </c>
      <c r="H437">
        <v>58</v>
      </c>
      <c r="I437">
        <v>28</v>
      </c>
      <c r="J437">
        <v>7</v>
      </c>
      <c r="K437">
        <v>45</v>
      </c>
      <c r="L437">
        <v>21</v>
      </c>
      <c r="M437">
        <v>1.4</v>
      </c>
      <c r="N437">
        <v>7.19</v>
      </c>
      <c r="O437">
        <v>3.36</v>
      </c>
      <c r="P437">
        <v>4.38</v>
      </c>
      <c r="Q437">
        <v>-0.1</v>
      </c>
      <c r="R437" t="s">
        <v>2355</v>
      </c>
    </row>
    <row r="438" spans="1:18" x14ac:dyDescent="0.25">
      <c r="A438" t="s">
        <v>2354</v>
      </c>
      <c r="B438">
        <v>1</v>
      </c>
      <c r="C438">
        <v>1</v>
      </c>
      <c r="D438">
        <v>3.98</v>
      </c>
      <c r="E438">
        <v>0</v>
      </c>
      <c r="F438">
        <v>50</v>
      </c>
      <c r="G438">
        <v>40.700000000000003</v>
      </c>
      <c r="H438">
        <v>38</v>
      </c>
      <c r="I438">
        <v>18</v>
      </c>
      <c r="J438">
        <v>5</v>
      </c>
      <c r="K438">
        <v>35</v>
      </c>
      <c r="L438">
        <v>16</v>
      </c>
      <c r="M438">
        <v>1.33</v>
      </c>
      <c r="N438">
        <v>7.74</v>
      </c>
      <c r="O438">
        <v>3.54</v>
      </c>
      <c r="P438">
        <v>4.38</v>
      </c>
      <c r="Q438">
        <v>0</v>
      </c>
      <c r="R438">
        <v>296</v>
      </c>
    </row>
    <row r="439" spans="1:18" x14ac:dyDescent="0.25">
      <c r="A439" t="s">
        <v>2353</v>
      </c>
      <c r="B439">
        <v>10</v>
      </c>
      <c r="C439">
        <v>11</v>
      </c>
      <c r="D439">
        <v>3.99</v>
      </c>
      <c r="E439">
        <v>25</v>
      </c>
      <c r="F439">
        <v>26</v>
      </c>
      <c r="G439">
        <v>180.3</v>
      </c>
      <c r="H439">
        <v>167</v>
      </c>
      <c r="I439">
        <v>80</v>
      </c>
      <c r="J439">
        <v>30</v>
      </c>
      <c r="K439">
        <v>169</v>
      </c>
      <c r="L439">
        <v>57</v>
      </c>
      <c r="M439">
        <v>1.24</v>
      </c>
      <c r="N439">
        <v>8.44</v>
      </c>
      <c r="O439">
        <v>2.85</v>
      </c>
      <c r="P439">
        <v>4.38</v>
      </c>
      <c r="Q439">
        <v>1.6</v>
      </c>
      <c r="R439">
        <v>14444</v>
      </c>
    </row>
    <row r="440" spans="1:18" x14ac:dyDescent="0.25">
      <c r="A440" t="s">
        <v>1563</v>
      </c>
      <c r="B440">
        <v>7</v>
      </c>
      <c r="C440">
        <v>9</v>
      </c>
      <c r="D440">
        <v>4.3099999999999996</v>
      </c>
      <c r="E440">
        <v>23</v>
      </c>
      <c r="F440">
        <v>24</v>
      </c>
      <c r="G440">
        <v>135.69999999999999</v>
      </c>
      <c r="H440">
        <v>134</v>
      </c>
      <c r="I440">
        <v>65</v>
      </c>
      <c r="J440">
        <v>15</v>
      </c>
      <c r="K440">
        <v>91</v>
      </c>
      <c r="L440">
        <v>53</v>
      </c>
      <c r="M440">
        <v>1.38</v>
      </c>
      <c r="N440">
        <v>6.04</v>
      </c>
      <c r="O440">
        <v>3.52</v>
      </c>
      <c r="P440">
        <v>4.3899999999999997</v>
      </c>
      <c r="Q440">
        <v>1.2</v>
      </c>
      <c r="R440">
        <v>944</v>
      </c>
    </row>
    <row r="441" spans="1:18" x14ac:dyDescent="0.25">
      <c r="A441" t="s">
        <v>2352</v>
      </c>
      <c r="B441">
        <v>4</v>
      </c>
      <c r="C441">
        <v>4</v>
      </c>
      <c r="D441">
        <v>4.57</v>
      </c>
      <c r="E441">
        <v>0</v>
      </c>
      <c r="F441">
        <v>67</v>
      </c>
      <c r="G441">
        <v>67</v>
      </c>
      <c r="H441">
        <v>73</v>
      </c>
      <c r="I441">
        <v>34</v>
      </c>
      <c r="J441">
        <v>6</v>
      </c>
      <c r="K441">
        <v>40</v>
      </c>
      <c r="L441">
        <v>26</v>
      </c>
      <c r="M441">
        <v>1.48</v>
      </c>
      <c r="N441">
        <v>5.37</v>
      </c>
      <c r="O441">
        <v>3.49</v>
      </c>
      <c r="P441">
        <v>4.3899999999999997</v>
      </c>
      <c r="Q441">
        <v>-0.1</v>
      </c>
      <c r="R441">
        <v>4065</v>
      </c>
    </row>
    <row r="442" spans="1:18" x14ac:dyDescent="0.25">
      <c r="A442" t="s">
        <v>2351</v>
      </c>
      <c r="B442">
        <v>2</v>
      </c>
      <c r="C442">
        <v>3</v>
      </c>
      <c r="D442">
        <v>4.58</v>
      </c>
      <c r="E442">
        <v>0</v>
      </c>
      <c r="F442">
        <v>54</v>
      </c>
      <c r="G442">
        <v>72.7</v>
      </c>
      <c r="H442">
        <v>81</v>
      </c>
      <c r="I442">
        <v>37</v>
      </c>
      <c r="J442">
        <v>6</v>
      </c>
      <c r="K442">
        <v>33</v>
      </c>
      <c r="L442">
        <v>25</v>
      </c>
      <c r="M442">
        <v>1.46</v>
      </c>
      <c r="N442">
        <v>4.09</v>
      </c>
      <c r="O442">
        <v>3.09</v>
      </c>
      <c r="P442">
        <v>4.3899999999999997</v>
      </c>
      <c r="Q442">
        <v>-0.1</v>
      </c>
      <c r="R442">
        <v>7513</v>
      </c>
    </row>
    <row r="443" spans="1:18" x14ac:dyDescent="0.25">
      <c r="A443" t="s">
        <v>1559</v>
      </c>
      <c r="B443">
        <v>9</v>
      </c>
      <c r="C443">
        <v>11</v>
      </c>
      <c r="D443">
        <v>4.53</v>
      </c>
      <c r="E443">
        <v>30</v>
      </c>
      <c r="F443">
        <v>31</v>
      </c>
      <c r="G443">
        <v>171</v>
      </c>
      <c r="H443">
        <v>175</v>
      </c>
      <c r="I443">
        <v>86</v>
      </c>
      <c r="J443">
        <v>23</v>
      </c>
      <c r="K443">
        <v>135</v>
      </c>
      <c r="L443">
        <v>59</v>
      </c>
      <c r="M443">
        <v>1.37</v>
      </c>
      <c r="N443">
        <v>7.11</v>
      </c>
      <c r="O443">
        <v>3.11</v>
      </c>
      <c r="P443">
        <v>4.3899999999999997</v>
      </c>
      <c r="Q443">
        <v>1.5</v>
      </c>
      <c r="R443">
        <v>9884</v>
      </c>
    </row>
    <row r="444" spans="1:18" x14ac:dyDescent="0.25">
      <c r="A444" t="s">
        <v>2350</v>
      </c>
      <c r="B444">
        <v>3</v>
      </c>
      <c r="C444">
        <v>3</v>
      </c>
      <c r="D444">
        <v>4.26</v>
      </c>
      <c r="E444">
        <v>0</v>
      </c>
      <c r="F444">
        <v>56</v>
      </c>
      <c r="G444">
        <v>69.7</v>
      </c>
      <c r="H444">
        <v>65</v>
      </c>
      <c r="I444">
        <v>33</v>
      </c>
      <c r="J444">
        <v>8</v>
      </c>
      <c r="K444">
        <v>63</v>
      </c>
      <c r="L444">
        <v>36</v>
      </c>
      <c r="M444">
        <v>1.45</v>
      </c>
      <c r="N444">
        <v>8.1300000000000008</v>
      </c>
      <c r="O444">
        <v>4.6500000000000004</v>
      </c>
      <c r="P444">
        <v>4.3899999999999997</v>
      </c>
      <c r="Q444">
        <v>-0.1</v>
      </c>
      <c r="R444">
        <v>4440</v>
      </c>
    </row>
    <row r="445" spans="1:18" x14ac:dyDescent="0.25">
      <c r="A445" t="s">
        <v>2349</v>
      </c>
      <c r="B445">
        <v>10</v>
      </c>
      <c r="C445">
        <v>8</v>
      </c>
      <c r="D445">
        <v>4.42</v>
      </c>
      <c r="E445">
        <v>25</v>
      </c>
      <c r="F445">
        <v>25</v>
      </c>
      <c r="G445">
        <v>136.30000000000001</v>
      </c>
      <c r="H445">
        <v>139</v>
      </c>
      <c r="I445">
        <v>67</v>
      </c>
      <c r="J445">
        <v>16</v>
      </c>
      <c r="K445">
        <v>110</v>
      </c>
      <c r="L445">
        <v>61</v>
      </c>
      <c r="M445">
        <v>1.47</v>
      </c>
      <c r="N445">
        <v>7.26</v>
      </c>
      <c r="O445">
        <v>4.03</v>
      </c>
      <c r="P445">
        <v>4.3899999999999997</v>
      </c>
      <c r="Q445">
        <v>1.2</v>
      </c>
      <c r="R445">
        <v>2608</v>
      </c>
    </row>
    <row r="446" spans="1:18" x14ac:dyDescent="0.25">
      <c r="A446" t="s">
        <v>2348</v>
      </c>
      <c r="B446">
        <v>1</v>
      </c>
      <c r="C446">
        <v>1</v>
      </c>
      <c r="D446">
        <v>4.4800000000000004</v>
      </c>
      <c r="E446">
        <v>0</v>
      </c>
      <c r="F446">
        <v>50</v>
      </c>
      <c r="G446">
        <v>56.3</v>
      </c>
      <c r="H446">
        <v>57</v>
      </c>
      <c r="I446">
        <v>28</v>
      </c>
      <c r="J446">
        <v>6</v>
      </c>
      <c r="K446">
        <v>47</v>
      </c>
      <c r="L446">
        <v>27</v>
      </c>
      <c r="M446">
        <v>1.49</v>
      </c>
      <c r="N446">
        <v>7.51</v>
      </c>
      <c r="O446">
        <v>4.32</v>
      </c>
      <c r="P446">
        <v>4.4000000000000004</v>
      </c>
      <c r="Q446">
        <v>-0.1</v>
      </c>
      <c r="R446">
        <v>3299</v>
      </c>
    </row>
    <row r="447" spans="1:18" x14ac:dyDescent="0.25">
      <c r="A447" t="s">
        <v>1557</v>
      </c>
      <c r="B447">
        <v>10</v>
      </c>
      <c r="C447">
        <v>11</v>
      </c>
      <c r="D447">
        <v>4.3499999999999996</v>
      </c>
      <c r="E447">
        <v>29</v>
      </c>
      <c r="F447">
        <v>29</v>
      </c>
      <c r="G447">
        <v>186</v>
      </c>
      <c r="H447">
        <v>189</v>
      </c>
      <c r="I447">
        <v>90</v>
      </c>
      <c r="J447">
        <v>26</v>
      </c>
      <c r="K447">
        <v>118</v>
      </c>
      <c r="L447">
        <v>48</v>
      </c>
      <c r="M447">
        <v>1.27</v>
      </c>
      <c r="N447">
        <v>5.71</v>
      </c>
      <c r="O447">
        <v>2.3199999999999998</v>
      </c>
      <c r="P447">
        <v>4.4000000000000004</v>
      </c>
      <c r="Q447">
        <v>1.7</v>
      </c>
      <c r="R447">
        <v>8044</v>
      </c>
    </row>
    <row r="448" spans="1:18" x14ac:dyDescent="0.25">
      <c r="A448" t="s">
        <v>2347</v>
      </c>
      <c r="B448">
        <v>3</v>
      </c>
      <c r="C448">
        <v>4</v>
      </c>
      <c r="D448">
        <v>4.9400000000000004</v>
      </c>
      <c r="E448">
        <v>0</v>
      </c>
      <c r="F448">
        <v>45</v>
      </c>
      <c r="G448">
        <v>51</v>
      </c>
      <c r="H448">
        <v>57</v>
      </c>
      <c r="I448">
        <v>28</v>
      </c>
      <c r="J448">
        <v>4</v>
      </c>
      <c r="K448">
        <v>30</v>
      </c>
      <c r="L448">
        <v>23</v>
      </c>
      <c r="M448">
        <v>1.57</v>
      </c>
      <c r="N448">
        <v>5.29</v>
      </c>
      <c r="O448">
        <v>4.0599999999999996</v>
      </c>
      <c r="P448">
        <v>4.4000000000000004</v>
      </c>
      <c r="Q448">
        <v>-0.1</v>
      </c>
      <c r="R448" t="s">
        <v>2346</v>
      </c>
    </row>
    <row r="449" spans="1:18" x14ac:dyDescent="0.25">
      <c r="A449" t="s">
        <v>1537</v>
      </c>
      <c r="B449">
        <v>9</v>
      </c>
      <c r="C449">
        <v>9</v>
      </c>
      <c r="D449">
        <v>4.34</v>
      </c>
      <c r="E449">
        <v>25</v>
      </c>
      <c r="F449">
        <v>25</v>
      </c>
      <c r="G449">
        <v>153.30000000000001</v>
      </c>
      <c r="H449">
        <v>155</v>
      </c>
      <c r="I449">
        <v>74</v>
      </c>
      <c r="J449">
        <v>20</v>
      </c>
      <c r="K449">
        <v>119</v>
      </c>
      <c r="L449">
        <v>56</v>
      </c>
      <c r="M449">
        <v>1.38</v>
      </c>
      <c r="N449">
        <v>6.99</v>
      </c>
      <c r="O449">
        <v>3.29</v>
      </c>
      <c r="P449">
        <v>4.41</v>
      </c>
      <c r="Q449">
        <v>1.4</v>
      </c>
      <c r="R449">
        <v>7441</v>
      </c>
    </row>
    <row r="450" spans="1:18" x14ac:dyDescent="0.25">
      <c r="A450" t="s">
        <v>2345</v>
      </c>
      <c r="B450">
        <v>0</v>
      </c>
      <c r="C450">
        <v>0</v>
      </c>
      <c r="D450">
        <v>4.8499999999999996</v>
      </c>
      <c r="E450">
        <v>2</v>
      </c>
      <c r="F450">
        <v>12</v>
      </c>
      <c r="G450">
        <v>16.7</v>
      </c>
      <c r="H450">
        <v>17</v>
      </c>
      <c r="I450">
        <v>9</v>
      </c>
      <c r="J450">
        <v>2</v>
      </c>
      <c r="K450">
        <v>15</v>
      </c>
      <c r="L450">
        <v>8</v>
      </c>
      <c r="M450">
        <v>1.5</v>
      </c>
      <c r="N450">
        <v>8.08</v>
      </c>
      <c r="O450">
        <v>4.3099999999999996</v>
      </c>
      <c r="P450">
        <v>4.41</v>
      </c>
      <c r="Q450">
        <v>0</v>
      </c>
      <c r="R450" t="s">
        <v>2344</v>
      </c>
    </row>
    <row r="451" spans="1:18" x14ac:dyDescent="0.25">
      <c r="A451" t="s">
        <v>1505</v>
      </c>
      <c r="B451">
        <v>6</v>
      </c>
      <c r="C451">
        <v>6</v>
      </c>
      <c r="D451">
        <v>4.6399999999999997</v>
      </c>
      <c r="E451">
        <v>19</v>
      </c>
      <c r="F451">
        <v>29</v>
      </c>
      <c r="G451">
        <v>118.3</v>
      </c>
      <c r="H451">
        <v>124</v>
      </c>
      <c r="I451">
        <v>61</v>
      </c>
      <c r="J451">
        <v>16</v>
      </c>
      <c r="K451">
        <v>93</v>
      </c>
      <c r="L451">
        <v>41</v>
      </c>
      <c r="M451">
        <v>1.39</v>
      </c>
      <c r="N451">
        <v>7.08</v>
      </c>
      <c r="O451">
        <v>3.12</v>
      </c>
      <c r="P451">
        <v>4.41</v>
      </c>
      <c r="Q451">
        <v>0.6</v>
      </c>
      <c r="R451">
        <v>6316</v>
      </c>
    </row>
    <row r="452" spans="1:18" x14ac:dyDescent="0.25">
      <c r="A452" t="s">
        <v>2343</v>
      </c>
      <c r="B452">
        <v>7</v>
      </c>
      <c r="C452">
        <v>7</v>
      </c>
      <c r="D452">
        <v>4.05</v>
      </c>
      <c r="E452">
        <v>20</v>
      </c>
      <c r="F452">
        <v>20</v>
      </c>
      <c r="G452">
        <v>111</v>
      </c>
      <c r="H452">
        <v>103</v>
      </c>
      <c r="I452">
        <v>50</v>
      </c>
      <c r="J452">
        <v>17</v>
      </c>
      <c r="K452">
        <v>89</v>
      </c>
      <c r="L452">
        <v>32</v>
      </c>
      <c r="M452">
        <v>1.22</v>
      </c>
      <c r="N452">
        <v>7.22</v>
      </c>
      <c r="O452">
        <v>2.59</v>
      </c>
      <c r="P452">
        <v>4.42</v>
      </c>
      <c r="Q452">
        <v>1</v>
      </c>
      <c r="R452">
        <v>833</v>
      </c>
    </row>
    <row r="453" spans="1:18" x14ac:dyDescent="0.25">
      <c r="A453" t="s">
        <v>2342</v>
      </c>
      <c r="B453">
        <v>2</v>
      </c>
      <c r="C453">
        <v>2</v>
      </c>
      <c r="D453">
        <v>4.8</v>
      </c>
      <c r="E453">
        <v>0</v>
      </c>
      <c r="F453">
        <v>51</v>
      </c>
      <c r="G453">
        <v>80.7</v>
      </c>
      <c r="H453">
        <v>89</v>
      </c>
      <c r="I453">
        <v>43</v>
      </c>
      <c r="J453">
        <v>10</v>
      </c>
      <c r="K453">
        <v>57</v>
      </c>
      <c r="L453">
        <v>26</v>
      </c>
      <c r="M453">
        <v>1.43</v>
      </c>
      <c r="N453">
        <v>6.36</v>
      </c>
      <c r="O453">
        <v>2.9</v>
      </c>
      <c r="P453">
        <v>4.42</v>
      </c>
      <c r="Q453">
        <v>-0.1</v>
      </c>
      <c r="R453">
        <v>10234</v>
      </c>
    </row>
    <row r="454" spans="1:18" x14ac:dyDescent="0.25">
      <c r="A454" t="s">
        <v>1543</v>
      </c>
      <c r="B454">
        <v>8</v>
      </c>
      <c r="C454">
        <v>9</v>
      </c>
      <c r="D454">
        <v>4.59</v>
      </c>
      <c r="E454">
        <v>27</v>
      </c>
      <c r="F454">
        <v>29</v>
      </c>
      <c r="G454">
        <v>166.7</v>
      </c>
      <c r="H454">
        <v>179</v>
      </c>
      <c r="I454">
        <v>85</v>
      </c>
      <c r="J454">
        <v>25</v>
      </c>
      <c r="K454">
        <v>114</v>
      </c>
      <c r="L454">
        <v>41</v>
      </c>
      <c r="M454">
        <v>1.32</v>
      </c>
      <c r="N454">
        <v>6.15</v>
      </c>
      <c r="O454">
        <v>2.21</v>
      </c>
      <c r="P454">
        <v>4.42</v>
      </c>
      <c r="Q454">
        <v>1.3</v>
      </c>
      <c r="R454">
        <v>10130</v>
      </c>
    </row>
    <row r="455" spans="1:18" x14ac:dyDescent="0.25">
      <c r="A455" t="s">
        <v>2341</v>
      </c>
      <c r="B455">
        <v>6</v>
      </c>
      <c r="C455">
        <v>8</v>
      </c>
      <c r="D455">
        <v>4.6399999999999997</v>
      </c>
      <c r="E455">
        <v>17</v>
      </c>
      <c r="F455">
        <v>19</v>
      </c>
      <c r="G455">
        <v>97</v>
      </c>
      <c r="H455">
        <v>104</v>
      </c>
      <c r="I455">
        <v>50</v>
      </c>
      <c r="J455">
        <v>13</v>
      </c>
      <c r="K455">
        <v>68</v>
      </c>
      <c r="L455">
        <v>28</v>
      </c>
      <c r="M455">
        <v>1.36</v>
      </c>
      <c r="N455">
        <v>6.31</v>
      </c>
      <c r="O455">
        <v>2.6</v>
      </c>
      <c r="P455">
        <v>4.42</v>
      </c>
      <c r="Q455">
        <v>0.7</v>
      </c>
      <c r="R455" t="s">
        <v>2340</v>
      </c>
    </row>
    <row r="456" spans="1:18" x14ac:dyDescent="0.25">
      <c r="A456" t="s">
        <v>2339</v>
      </c>
      <c r="B456">
        <v>2</v>
      </c>
      <c r="C456">
        <v>3</v>
      </c>
      <c r="D456">
        <v>5.08</v>
      </c>
      <c r="E456">
        <v>0</v>
      </c>
      <c r="F456">
        <v>29</v>
      </c>
      <c r="G456">
        <v>44.3</v>
      </c>
      <c r="H456">
        <v>50</v>
      </c>
      <c r="I456">
        <v>25</v>
      </c>
      <c r="J456">
        <v>4</v>
      </c>
      <c r="K456">
        <v>34</v>
      </c>
      <c r="L456">
        <v>23</v>
      </c>
      <c r="M456">
        <v>1.65</v>
      </c>
      <c r="N456">
        <v>6.91</v>
      </c>
      <c r="O456">
        <v>4.67</v>
      </c>
      <c r="P456">
        <v>4.43</v>
      </c>
      <c r="Q456">
        <v>-0.1</v>
      </c>
      <c r="R456">
        <v>3762</v>
      </c>
    </row>
    <row r="457" spans="1:18" x14ac:dyDescent="0.25">
      <c r="A457" t="s">
        <v>2338</v>
      </c>
      <c r="B457">
        <v>7</v>
      </c>
      <c r="C457">
        <v>11</v>
      </c>
      <c r="D457">
        <v>4.68</v>
      </c>
      <c r="E457">
        <v>28</v>
      </c>
      <c r="F457">
        <v>29</v>
      </c>
      <c r="G457">
        <v>150</v>
      </c>
      <c r="H457">
        <v>159</v>
      </c>
      <c r="I457">
        <v>78</v>
      </c>
      <c r="J457">
        <v>17</v>
      </c>
      <c r="K457">
        <v>109</v>
      </c>
      <c r="L457">
        <v>60</v>
      </c>
      <c r="M457">
        <v>1.46</v>
      </c>
      <c r="N457">
        <v>6.54</v>
      </c>
      <c r="O457">
        <v>3.6</v>
      </c>
      <c r="P457">
        <v>4.43</v>
      </c>
      <c r="Q457">
        <v>1.2</v>
      </c>
      <c r="R457">
        <v>2929</v>
      </c>
    </row>
    <row r="458" spans="1:18" x14ac:dyDescent="0.25">
      <c r="A458" t="s">
        <v>1538</v>
      </c>
      <c r="B458">
        <v>9</v>
      </c>
      <c r="C458">
        <v>10</v>
      </c>
      <c r="D458">
        <v>4.3099999999999996</v>
      </c>
      <c r="E458">
        <v>22</v>
      </c>
      <c r="F458">
        <v>33</v>
      </c>
      <c r="G458">
        <v>140</v>
      </c>
      <c r="H458">
        <v>144</v>
      </c>
      <c r="I458">
        <v>67</v>
      </c>
      <c r="J458">
        <v>18</v>
      </c>
      <c r="K458">
        <v>88</v>
      </c>
      <c r="L458">
        <v>40</v>
      </c>
      <c r="M458">
        <v>1.31</v>
      </c>
      <c r="N458">
        <v>5.66</v>
      </c>
      <c r="O458">
        <v>2.57</v>
      </c>
      <c r="P458">
        <v>4.43</v>
      </c>
      <c r="Q458">
        <v>0.7</v>
      </c>
      <c r="R458">
        <v>6230</v>
      </c>
    </row>
    <row r="459" spans="1:18" x14ac:dyDescent="0.25">
      <c r="A459" t="s">
        <v>2337</v>
      </c>
      <c r="B459">
        <v>5</v>
      </c>
      <c r="C459">
        <v>9</v>
      </c>
      <c r="D459">
        <v>4.58</v>
      </c>
      <c r="E459">
        <v>22</v>
      </c>
      <c r="F459">
        <v>22</v>
      </c>
      <c r="G459">
        <v>125.7</v>
      </c>
      <c r="H459">
        <v>133</v>
      </c>
      <c r="I459">
        <v>64</v>
      </c>
      <c r="J459">
        <v>15</v>
      </c>
      <c r="K459">
        <v>80</v>
      </c>
      <c r="L459">
        <v>44</v>
      </c>
      <c r="M459">
        <v>1.41</v>
      </c>
      <c r="N459">
        <v>5.73</v>
      </c>
      <c r="O459">
        <v>3.15</v>
      </c>
      <c r="P459">
        <v>4.43</v>
      </c>
      <c r="Q459">
        <v>1.1000000000000001</v>
      </c>
      <c r="R459">
        <v>106</v>
      </c>
    </row>
    <row r="460" spans="1:18" x14ac:dyDescent="0.25">
      <c r="A460" t="s">
        <v>2336</v>
      </c>
      <c r="B460">
        <v>1</v>
      </c>
      <c r="C460">
        <v>1</v>
      </c>
      <c r="D460">
        <v>4.3499999999999996</v>
      </c>
      <c r="E460">
        <v>0</v>
      </c>
      <c r="F460">
        <v>25</v>
      </c>
      <c r="G460">
        <v>20.7</v>
      </c>
      <c r="H460">
        <v>21</v>
      </c>
      <c r="I460">
        <v>10</v>
      </c>
      <c r="J460">
        <v>3</v>
      </c>
      <c r="K460">
        <v>17</v>
      </c>
      <c r="L460">
        <v>7</v>
      </c>
      <c r="M460">
        <v>1.35</v>
      </c>
      <c r="N460">
        <v>7.39</v>
      </c>
      <c r="O460">
        <v>3.04</v>
      </c>
      <c r="P460">
        <v>4.43</v>
      </c>
      <c r="Q460">
        <v>0</v>
      </c>
      <c r="R460">
        <v>6021</v>
      </c>
    </row>
    <row r="461" spans="1:18" x14ac:dyDescent="0.25">
      <c r="A461" t="s">
        <v>2335</v>
      </c>
      <c r="B461">
        <v>7</v>
      </c>
      <c r="C461">
        <v>9</v>
      </c>
      <c r="D461">
        <v>4.6100000000000003</v>
      </c>
      <c r="E461">
        <v>26</v>
      </c>
      <c r="F461">
        <v>26</v>
      </c>
      <c r="G461">
        <v>121</v>
      </c>
      <c r="H461">
        <v>119</v>
      </c>
      <c r="I461">
        <v>62</v>
      </c>
      <c r="J461">
        <v>12</v>
      </c>
      <c r="K461">
        <v>101</v>
      </c>
      <c r="L461">
        <v>63</v>
      </c>
      <c r="M461">
        <v>1.5</v>
      </c>
      <c r="N461">
        <v>7.51</v>
      </c>
      <c r="O461">
        <v>4.6900000000000004</v>
      </c>
      <c r="P461">
        <v>4.43</v>
      </c>
      <c r="Q461">
        <v>1</v>
      </c>
      <c r="R461" t="s">
        <v>2334</v>
      </c>
    </row>
    <row r="462" spans="1:18" x14ac:dyDescent="0.25">
      <c r="A462" t="s">
        <v>2333</v>
      </c>
      <c r="B462">
        <v>3</v>
      </c>
      <c r="C462">
        <v>2</v>
      </c>
      <c r="D462">
        <v>4.22</v>
      </c>
      <c r="E462">
        <v>4</v>
      </c>
      <c r="F462">
        <v>47</v>
      </c>
      <c r="G462">
        <v>64</v>
      </c>
      <c r="H462">
        <v>59</v>
      </c>
      <c r="I462">
        <v>30</v>
      </c>
      <c r="J462">
        <v>8</v>
      </c>
      <c r="K462">
        <v>61</v>
      </c>
      <c r="L462">
        <v>31</v>
      </c>
      <c r="M462">
        <v>1.41</v>
      </c>
      <c r="N462">
        <v>8.58</v>
      </c>
      <c r="O462">
        <v>4.3600000000000003</v>
      </c>
      <c r="P462">
        <v>4.4400000000000004</v>
      </c>
      <c r="Q462">
        <v>0</v>
      </c>
      <c r="R462">
        <v>5088</v>
      </c>
    </row>
    <row r="463" spans="1:18" x14ac:dyDescent="0.25">
      <c r="A463" t="s">
        <v>1529</v>
      </c>
      <c r="B463">
        <v>10</v>
      </c>
      <c r="C463">
        <v>8</v>
      </c>
      <c r="D463">
        <v>4.0999999999999996</v>
      </c>
      <c r="E463">
        <v>24</v>
      </c>
      <c r="F463">
        <v>25</v>
      </c>
      <c r="G463">
        <v>155.69999999999999</v>
      </c>
      <c r="H463">
        <v>160</v>
      </c>
      <c r="I463">
        <v>71</v>
      </c>
      <c r="J463">
        <v>21</v>
      </c>
      <c r="K463">
        <v>84</v>
      </c>
      <c r="L463">
        <v>32</v>
      </c>
      <c r="M463">
        <v>1.23</v>
      </c>
      <c r="N463">
        <v>4.8600000000000003</v>
      </c>
      <c r="O463">
        <v>1.85</v>
      </c>
      <c r="P463">
        <v>4.4400000000000004</v>
      </c>
      <c r="Q463">
        <v>1.3</v>
      </c>
      <c r="R463">
        <v>13071</v>
      </c>
    </row>
    <row r="464" spans="1:18" x14ac:dyDescent="0.25">
      <c r="A464" t="s">
        <v>2332</v>
      </c>
      <c r="B464">
        <v>5</v>
      </c>
      <c r="C464">
        <v>7</v>
      </c>
      <c r="D464">
        <v>4.5999999999999996</v>
      </c>
      <c r="E464">
        <v>13</v>
      </c>
      <c r="F464">
        <v>18</v>
      </c>
      <c r="G464">
        <v>86</v>
      </c>
      <c r="H464">
        <v>92</v>
      </c>
      <c r="I464">
        <v>44</v>
      </c>
      <c r="J464">
        <v>10</v>
      </c>
      <c r="K464">
        <v>57</v>
      </c>
      <c r="L464">
        <v>30</v>
      </c>
      <c r="M464">
        <v>1.42</v>
      </c>
      <c r="N464">
        <v>5.97</v>
      </c>
      <c r="O464">
        <v>3.14</v>
      </c>
      <c r="P464">
        <v>4.4400000000000004</v>
      </c>
      <c r="Q464">
        <v>0.5</v>
      </c>
      <c r="R464">
        <v>2351</v>
      </c>
    </row>
    <row r="465" spans="1:18" x14ac:dyDescent="0.25">
      <c r="A465" t="s">
        <v>2331</v>
      </c>
      <c r="B465">
        <v>3</v>
      </c>
      <c r="C465">
        <v>3</v>
      </c>
      <c r="D465">
        <v>4.4800000000000004</v>
      </c>
      <c r="E465">
        <v>0</v>
      </c>
      <c r="F465">
        <v>55</v>
      </c>
      <c r="G465">
        <v>60.3</v>
      </c>
      <c r="H465">
        <v>62</v>
      </c>
      <c r="I465">
        <v>30</v>
      </c>
      <c r="J465">
        <v>6</v>
      </c>
      <c r="K465">
        <v>43</v>
      </c>
      <c r="L465">
        <v>27</v>
      </c>
      <c r="M465">
        <v>1.48</v>
      </c>
      <c r="N465">
        <v>6.42</v>
      </c>
      <c r="O465">
        <v>4.03</v>
      </c>
      <c r="P465">
        <v>4.4400000000000004</v>
      </c>
      <c r="Q465">
        <v>-0.1</v>
      </c>
      <c r="R465">
        <v>2209</v>
      </c>
    </row>
    <row r="466" spans="1:18" x14ac:dyDescent="0.25">
      <c r="A466" t="s">
        <v>1498</v>
      </c>
      <c r="B466">
        <v>9</v>
      </c>
      <c r="C466">
        <v>9</v>
      </c>
      <c r="D466">
        <v>4.18</v>
      </c>
      <c r="E466">
        <v>31</v>
      </c>
      <c r="F466">
        <v>31</v>
      </c>
      <c r="G466">
        <v>170</v>
      </c>
      <c r="H466">
        <v>161</v>
      </c>
      <c r="I466">
        <v>79</v>
      </c>
      <c r="J466">
        <v>21</v>
      </c>
      <c r="K466">
        <v>153</v>
      </c>
      <c r="L466">
        <v>79</v>
      </c>
      <c r="M466">
        <v>1.41</v>
      </c>
      <c r="N466">
        <v>8.1</v>
      </c>
      <c r="O466">
        <v>4.18</v>
      </c>
      <c r="P466">
        <v>4.4400000000000004</v>
      </c>
      <c r="Q466">
        <v>1.4</v>
      </c>
      <c r="R466">
        <v>9460</v>
      </c>
    </row>
    <row r="467" spans="1:18" x14ac:dyDescent="0.25">
      <c r="A467" t="s">
        <v>1525</v>
      </c>
      <c r="B467">
        <v>14</v>
      </c>
      <c r="C467">
        <v>12</v>
      </c>
      <c r="D467">
        <v>4.29</v>
      </c>
      <c r="E467">
        <v>30</v>
      </c>
      <c r="F467">
        <v>31</v>
      </c>
      <c r="G467">
        <v>165.7</v>
      </c>
      <c r="H467">
        <v>161</v>
      </c>
      <c r="I467">
        <v>79</v>
      </c>
      <c r="J467">
        <v>23</v>
      </c>
      <c r="K467">
        <v>127</v>
      </c>
      <c r="L467">
        <v>56</v>
      </c>
      <c r="M467">
        <v>1.31</v>
      </c>
      <c r="N467">
        <v>6.9</v>
      </c>
      <c r="O467">
        <v>3.04</v>
      </c>
      <c r="P467">
        <v>4.4400000000000004</v>
      </c>
      <c r="Q467">
        <v>1.3</v>
      </c>
      <c r="R467">
        <v>5279</v>
      </c>
    </row>
    <row r="468" spans="1:18" x14ac:dyDescent="0.25">
      <c r="A468" t="s">
        <v>2330</v>
      </c>
      <c r="B468">
        <v>6</v>
      </c>
      <c r="C468">
        <v>8</v>
      </c>
      <c r="D468">
        <v>4.82</v>
      </c>
      <c r="E468">
        <v>27</v>
      </c>
      <c r="F468">
        <v>27</v>
      </c>
      <c r="G468">
        <v>138.30000000000001</v>
      </c>
      <c r="H468">
        <v>149</v>
      </c>
      <c r="I468">
        <v>74</v>
      </c>
      <c r="J468">
        <v>15</v>
      </c>
      <c r="K468">
        <v>91</v>
      </c>
      <c r="L468">
        <v>54</v>
      </c>
      <c r="M468">
        <v>1.47</v>
      </c>
      <c r="N468">
        <v>5.92</v>
      </c>
      <c r="O468">
        <v>3.51</v>
      </c>
      <c r="P468">
        <v>4.45</v>
      </c>
      <c r="Q468">
        <v>1.2</v>
      </c>
      <c r="R468" t="s">
        <v>2329</v>
      </c>
    </row>
    <row r="469" spans="1:18" x14ac:dyDescent="0.25">
      <c r="A469" t="s">
        <v>2328</v>
      </c>
      <c r="B469">
        <v>3</v>
      </c>
      <c r="C469">
        <v>4</v>
      </c>
      <c r="D469">
        <v>4.75</v>
      </c>
      <c r="E469">
        <v>0</v>
      </c>
      <c r="F469">
        <v>53</v>
      </c>
      <c r="G469">
        <v>55</v>
      </c>
      <c r="H469">
        <v>58</v>
      </c>
      <c r="I469">
        <v>29</v>
      </c>
      <c r="J469">
        <v>6</v>
      </c>
      <c r="K469">
        <v>42</v>
      </c>
      <c r="L469">
        <v>25</v>
      </c>
      <c r="M469">
        <v>1.51</v>
      </c>
      <c r="N469">
        <v>6.87</v>
      </c>
      <c r="O469">
        <v>4.09</v>
      </c>
      <c r="P469">
        <v>4.45</v>
      </c>
      <c r="Q469">
        <v>-0.1</v>
      </c>
      <c r="R469">
        <v>5158</v>
      </c>
    </row>
    <row r="470" spans="1:18" x14ac:dyDescent="0.25">
      <c r="A470" t="s">
        <v>2327</v>
      </c>
      <c r="B470">
        <v>2</v>
      </c>
      <c r="C470">
        <v>3</v>
      </c>
      <c r="D470">
        <v>4.93</v>
      </c>
      <c r="E470">
        <v>1</v>
      </c>
      <c r="F470">
        <v>38</v>
      </c>
      <c r="G470">
        <v>49.3</v>
      </c>
      <c r="H470">
        <v>53</v>
      </c>
      <c r="I470">
        <v>27</v>
      </c>
      <c r="J470">
        <v>4</v>
      </c>
      <c r="K470">
        <v>36</v>
      </c>
      <c r="L470">
        <v>27</v>
      </c>
      <c r="M470">
        <v>1.62</v>
      </c>
      <c r="N470">
        <v>6.57</v>
      </c>
      <c r="O470">
        <v>4.93</v>
      </c>
      <c r="P470">
        <v>4.45</v>
      </c>
      <c r="Q470">
        <v>-0.1</v>
      </c>
      <c r="R470">
        <v>3470</v>
      </c>
    </row>
    <row r="471" spans="1:18" x14ac:dyDescent="0.25">
      <c r="A471" t="s">
        <v>2326</v>
      </c>
      <c r="B471">
        <v>4</v>
      </c>
      <c r="C471">
        <v>7</v>
      </c>
      <c r="D471">
        <v>4.75</v>
      </c>
      <c r="E471">
        <v>21</v>
      </c>
      <c r="F471">
        <v>22</v>
      </c>
      <c r="G471">
        <v>106</v>
      </c>
      <c r="H471">
        <v>108</v>
      </c>
      <c r="I471">
        <v>56</v>
      </c>
      <c r="J471">
        <v>8</v>
      </c>
      <c r="K471">
        <v>68</v>
      </c>
      <c r="L471">
        <v>53</v>
      </c>
      <c r="M471">
        <v>1.52</v>
      </c>
      <c r="N471">
        <v>5.77</v>
      </c>
      <c r="O471">
        <v>4.5</v>
      </c>
      <c r="P471">
        <v>4.45</v>
      </c>
      <c r="Q471">
        <v>0.8</v>
      </c>
      <c r="R471" t="s">
        <v>2325</v>
      </c>
    </row>
    <row r="472" spans="1:18" x14ac:dyDescent="0.25">
      <c r="A472" t="s">
        <v>2324</v>
      </c>
      <c r="B472">
        <v>9</v>
      </c>
      <c r="C472">
        <v>12</v>
      </c>
      <c r="D472">
        <v>4.8</v>
      </c>
      <c r="E472">
        <v>26</v>
      </c>
      <c r="F472">
        <v>26</v>
      </c>
      <c r="G472">
        <v>144.30000000000001</v>
      </c>
      <c r="H472">
        <v>161</v>
      </c>
      <c r="I472">
        <v>77</v>
      </c>
      <c r="J472">
        <v>16</v>
      </c>
      <c r="K472">
        <v>91</v>
      </c>
      <c r="L472">
        <v>52</v>
      </c>
      <c r="M472">
        <v>1.48</v>
      </c>
      <c r="N472">
        <v>5.68</v>
      </c>
      <c r="O472">
        <v>3.24</v>
      </c>
      <c r="P472">
        <v>4.46</v>
      </c>
      <c r="Q472">
        <v>1.2</v>
      </c>
      <c r="R472" t="s">
        <v>2323</v>
      </c>
    </row>
    <row r="473" spans="1:18" x14ac:dyDescent="0.25">
      <c r="A473" t="s">
        <v>2322</v>
      </c>
      <c r="B473">
        <v>9</v>
      </c>
      <c r="C473">
        <v>14</v>
      </c>
      <c r="D473">
        <v>4.7699999999999996</v>
      </c>
      <c r="E473">
        <v>27</v>
      </c>
      <c r="F473">
        <v>29</v>
      </c>
      <c r="G473">
        <v>156.69999999999999</v>
      </c>
      <c r="H473">
        <v>174</v>
      </c>
      <c r="I473">
        <v>83</v>
      </c>
      <c r="J473">
        <v>16</v>
      </c>
      <c r="K473">
        <v>86</v>
      </c>
      <c r="L473">
        <v>55</v>
      </c>
      <c r="M473">
        <v>1.46</v>
      </c>
      <c r="N473">
        <v>4.9400000000000004</v>
      </c>
      <c r="O473">
        <v>3.16</v>
      </c>
      <c r="P473">
        <v>4.47</v>
      </c>
      <c r="Q473">
        <v>1.2</v>
      </c>
      <c r="R473">
        <v>9033</v>
      </c>
    </row>
    <row r="474" spans="1:18" x14ac:dyDescent="0.25">
      <c r="A474" t="s">
        <v>1551</v>
      </c>
      <c r="B474">
        <v>12</v>
      </c>
      <c r="C474">
        <v>11</v>
      </c>
      <c r="D474">
        <v>4.42</v>
      </c>
      <c r="E474">
        <v>30</v>
      </c>
      <c r="F474">
        <v>30</v>
      </c>
      <c r="G474">
        <v>187.3</v>
      </c>
      <c r="H474">
        <v>183</v>
      </c>
      <c r="I474">
        <v>92</v>
      </c>
      <c r="J474">
        <v>21</v>
      </c>
      <c r="K474">
        <v>143</v>
      </c>
      <c r="L474">
        <v>84</v>
      </c>
      <c r="M474">
        <v>1.43</v>
      </c>
      <c r="N474">
        <v>6.87</v>
      </c>
      <c r="O474">
        <v>4.04</v>
      </c>
      <c r="P474">
        <v>4.47</v>
      </c>
      <c r="Q474">
        <v>1.5</v>
      </c>
      <c r="R474">
        <v>3403</v>
      </c>
    </row>
    <row r="475" spans="1:18" x14ac:dyDescent="0.25">
      <c r="A475" t="s">
        <v>2321</v>
      </c>
      <c r="B475">
        <v>10</v>
      </c>
      <c r="C475">
        <v>11</v>
      </c>
      <c r="D475">
        <v>4.53</v>
      </c>
      <c r="E475">
        <v>30</v>
      </c>
      <c r="F475">
        <v>30</v>
      </c>
      <c r="G475">
        <v>167</v>
      </c>
      <c r="H475">
        <v>184</v>
      </c>
      <c r="I475">
        <v>84</v>
      </c>
      <c r="J475">
        <v>16</v>
      </c>
      <c r="K475">
        <v>101</v>
      </c>
      <c r="L475">
        <v>72</v>
      </c>
      <c r="M475">
        <v>1.53</v>
      </c>
      <c r="N475">
        <v>5.44</v>
      </c>
      <c r="O475">
        <v>3.88</v>
      </c>
      <c r="P475">
        <v>4.47</v>
      </c>
      <c r="Q475">
        <v>1.4</v>
      </c>
      <c r="R475">
        <v>7080</v>
      </c>
    </row>
    <row r="476" spans="1:18" x14ac:dyDescent="0.25">
      <c r="A476" t="s">
        <v>2320</v>
      </c>
      <c r="B476">
        <v>3</v>
      </c>
      <c r="C476">
        <v>3</v>
      </c>
      <c r="D476">
        <v>4.3099999999999996</v>
      </c>
      <c r="E476">
        <v>0</v>
      </c>
      <c r="F476">
        <v>50</v>
      </c>
      <c r="G476">
        <v>64.7</v>
      </c>
      <c r="H476">
        <v>58</v>
      </c>
      <c r="I476">
        <v>31</v>
      </c>
      <c r="J476">
        <v>6</v>
      </c>
      <c r="K476">
        <v>63</v>
      </c>
      <c r="L476">
        <v>43</v>
      </c>
      <c r="M476">
        <v>1.56</v>
      </c>
      <c r="N476">
        <v>8.76</v>
      </c>
      <c r="O476">
        <v>5.98</v>
      </c>
      <c r="P476">
        <v>4.47</v>
      </c>
      <c r="Q476">
        <v>-0.1</v>
      </c>
      <c r="R476">
        <v>2385</v>
      </c>
    </row>
    <row r="477" spans="1:18" x14ac:dyDescent="0.25">
      <c r="A477" t="s">
        <v>2319</v>
      </c>
      <c r="B477">
        <v>5</v>
      </c>
      <c r="C477">
        <v>6</v>
      </c>
      <c r="D477">
        <v>4.83</v>
      </c>
      <c r="E477">
        <v>18</v>
      </c>
      <c r="F477">
        <v>18</v>
      </c>
      <c r="G477">
        <v>106.3</v>
      </c>
      <c r="H477">
        <v>123</v>
      </c>
      <c r="I477">
        <v>57</v>
      </c>
      <c r="J477">
        <v>12</v>
      </c>
      <c r="K477">
        <v>57</v>
      </c>
      <c r="L477">
        <v>34</v>
      </c>
      <c r="M477">
        <v>1.48</v>
      </c>
      <c r="N477">
        <v>4.83</v>
      </c>
      <c r="O477">
        <v>2.88</v>
      </c>
      <c r="P477">
        <v>4.47</v>
      </c>
      <c r="Q477">
        <v>0.9</v>
      </c>
      <c r="R477">
        <v>5203</v>
      </c>
    </row>
    <row r="478" spans="1:18" x14ac:dyDescent="0.25">
      <c r="A478" t="s">
        <v>2318</v>
      </c>
      <c r="B478">
        <v>7</v>
      </c>
      <c r="C478">
        <v>11</v>
      </c>
      <c r="D478">
        <v>5.17</v>
      </c>
      <c r="E478">
        <v>29</v>
      </c>
      <c r="F478">
        <v>29</v>
      </c>
      <c r="G478">
        <v>156.69999999999999</v>
      </c>
      <c r="H478">
        <v>184</v>
      </c>
      <c r="I478">
        <v>90</v>
      </c>
      <c r="J478">
        <v>21</v>
      </c>
      <c r="K478">
        <v>109</v>
      </c>
      <c r="L478">
        <v>51</v>
      </c>
      <c r="M478">
        <v>1.5</v>
      </c>
      <c r="N478">
        <v>6.26</v>
      </c>
      <c r="O478">
        <v>2.93</v>
      </c>
      <c r="P478">
        <v>4.47</v>
      </c>
      <c r="Q478">
        <v>1.3</v>
      </c>
      <c r="R478">
        <v>2895</v>
      </c>
    </row>
    <row r="479" spans="1:18" x14ac:dyDescent="0.25">
      <c r="A479" t="s">
        <v>2317</v>
      </c>
      <c r="B479">
        <v>3</v>
      </c>
      <c r="C479">
        <v>5</v>
      </c>
      <c r="D479">
        <v>4.8600000000000003</v>
      </c>
      <c r="E479">
        <v>20</v>
      </c>
      <c r="F479">
        <v>20</v>
      </c>
      <c r="G479">
        <v>87</v>
      </c>
      <c r="H479">
        <v>93</v>
      </c>
      <c r="I479">
        <v>47</v>
      </c>
      <c r="J479">
        <v>10</v>
      </c>
      <c r="K479">
        <v>62</v>
      </c>
      <c r="L479">
        <v>36</v>
      </c>
      <c r="M479">
        <v>1.48</v>
      </c>
      <c r="N479">
        <v>6.41</v>
      </c>
      <c r="O479">
        <v>3.72</v>
      </c>
      <c r="P479">
        <v>4.4800000000000004</v>
      </c>
      <c r="Q479">
        <v>0.7</v>
      </c>
      <c r="R479" t="s">
        <v>2316</v>
      </c>
    </row>
    <row r="480" spans="1:18" x14ac:dyDescent="0.25">
      <c r="A480" t="s">
        <v>2315</v>
      </c>
      <c r="B480">
        <v>5</v>
      </c>
      <c r="C480">
        <v>7</v>
      </c>
      <c r="D480">
        <v>4.42</v>
      </c>
      <c r="E480">
        <v>21</v>
      </c>
      <c r="F480">
        <v>21</v>
      </c>
      <c r="G480">
        <v>116</v>
      </c>
      <c r="H480">
        <v>122</v>
      </c>
      <c r="I480">
        <v>57</v>
      </c>
      <c r="J480">
        <v>12</v>
      </c>
      <c r="K480">
        <v>69</v>
      </c>
      <c r="L480">
        <v>45</v>
      </c>
      <c r="M480">
        <v>1.44</v>
      </c>
      <c r="N480">
        <v>5.35</v>
      </c>
      <c r="O480">
        <v>3.49</v>
      </c>
      <c r="P480">
        <v>4.4800000000000004</v>
      </c>
      <c r="Q480">
        <v>0.9</v>
      </c>
      <c r="R480">
        <v>8011</v>
      </c>
    </row>
    <row r="481" spans="1:18" x14ac:dyDescent="0.25">
      <c r="A481" t="s">
        <v>2314</v>
      </c>
      <c r="B481">
        <v>8</v>
      </c>
      <c r="C481">
        <v>8</v>
      </c>
      <c r="D481">
        <v>4.88</v>
      </c>
      <c r="E481">
        <v>24</v>
      </c>
      <c r="F481">
        <v>28</v>
      </c>
      <c r="G481">
        <v>129</v>
      </c>
      <c r="H481">
        <v>142</v>
      </c>
      <c r="I481">
        <v>70</v>
      </c>
      <c r="J481">
        <v>11</v>
      </c>
      <c r="K481">
        <v>83</v>
      </c>
      <c r="L481">
        <v>61</v>
      </c>
      <c r="M481">
        <v>1.57</v>
      </c>
      <c r="N481">
        <v>5.79</v>
      </c>
      <c r="O481">
        <v>4.26</v>
      </c>
      <c r="P481">
        <v>4.4800000000000004</v>
      </c>
      <c r="Q481">
        <v>0.9</v>
      </c>
      <c r="R481" t="s">
        <v>2313</v>
      </c>
    </row>
    <row r="482" spans="1:18" x14ac:dyDescent="0.25">
      <c r="A482" t="s">
        <v>1484</v>
      </c>
      <c r="B482">
        <v>8</v>
      </c>
      <c r="C482">
        <v>9</v>
      </c>
      <c r="D482">
        <v>4.4800000000000004</v>
      </c>
      <c r="E482">
        <v>26</v>
      </c>
      <c r="F482">
        <v>28</v>
      </c>
      <c r="G482">
        <v>142.69999999999999</v>
      </c>
      <c r="H482">
        <v>148</v>
      </c>
      <c r="I482">
        <v>71</v>
      </c>
      <c r="J482">
        <v>17</v>
      </c>
      <c r="K482">
        <v>100</v>
      </c>
      <c r="L482">
        <v>55</v>
      </c>
      <c r="M482">
        <v>1.42</v>
      </c>
      <c r="N482">
        <v>6.31</v>
      </c>
      <c r="O482">
        <v>3.47</v>
      </c>
      <c r="P482">
        <v>4.4800000000000004</v>
      </c>
      <c r="Q482">
        <v>1</v>
      </c>
      <c r="R482">
        <v>6797</v>
      </c>
    </row>
    <row r="483" spans="1:18" x14ac:dyDescent="0.25">
      <c r="A483" t="s">
        <v>2312</v>
      </c>
      <c r="B483">
        <v>5</v>
      </c>
      <c r="C483">
        <v>8</v>
      </c>
      <c r="D483">
        <v>5.13</v>
      </c>
      <c r="E483">
        <v>17</v>
      </c>
      <c r="F483">
        <v>17</v>
      </c>
      <c r="G483">
        <v>86</v>
      </c>
      <c r="H483">
        <v>92</v>
      </c>
      <c r="I483">
        <v>49</v>
      </c>
      <c r="J483">
        <v>12</v>
      </c>
      <c r="K483">
        <v>77</v>
      </c>
      <c r="L483">
        <v>39</v>
      </c>
      <c r="M483">
        <v>1.52</v>
      </c>
      <c r="N483">
        <v>8.06</v>
      </c>
      <c r="O483">
        <v>4.08</v>
      </c>
      <c r="P483">
        <v>4.4800000000000004</v>
      </c>
      <c r="Q483">
        <v>0.7</v>
      </c>
      <c r="R483">
        <v>126</v>
      </c>
    </row>
    <row r="484" spans="1:18" x14ac:dyDescent="0.25">
      <c r="A484" t="s">
        <v>1564</v>
      </c>
      <c r="B484">
        <v>9</v>
      </c>
      <c r="C484">
        <v>11</v>
      </c>
      <c r="D484">
        <v>4.63</v>
      </c>
      <c r="E484">
        <v>28</v>
      </c>
      <c r="F484">
        <v>28</v>
      </c>
      <c r="G484">
        <v>167</v>
      </c>
      <c r="H484">
        <v>188</v>
      </c>
      <c r="I484">
        <v>86</v>
      </c>
      <c r="J484">
        <v>20</v>
      </c>
      <c r="K484">
        <v>85</v>
      </c>
      <c r="L484">
        <v>46</v>
      </c>
      <c r="M484">
        <v>1.4</v>
      </c>
      <c r="N484">
        <v>4.58</v>
      </c>
      <c r="O484">
        <v>2.48</v>
      </c>
      <c r="P484">
        <v>4.49</v>
      </c>
      <c r="Q484">
        <v>1.3</v>
      </c>
      <c r="R484">
        <v>5669</v>
      </c>
    </row>
    <row r="485" spans="1:18" x14ac:dyDescent="0.25">
      <c r="A485" t="s">
        <v>1535</v>
      </c>
      <c r="B485">
        <v>11</v>
      </c>
      <c r="C485">
        <v>12</v>
      </c>
      <c r="D485">
        <v>4.7300000000000004</v>
      </c>
      <c r="E485">
        <v>27</v>
      </c>
      <c r="F485">
        <v>28</v>
      </c>
      <c r="G485">
        <v>156</v>
      </c>
      <c r="H485">
        <v>161</v>
      </c>
      <c r="I485">
        <v>82</v>
      </c>
      <c r="J485">
        <v>26</v>
      </c>
      <c r="K485">
        <v>129</v>
      </c>
      <c r="L485">
        <v>45</v>
      </c>
      <c r="M485">
        <v>1.32</v>
      </c>
      <c r="N485">
        <v>7.44</v>
      </c>
      <c r="O485">
        <v>2.6</v>
      </c>
      <c r="P485">
        <v>4.49</v>
      </c>
      <c r="Q485">
        <v>1.2</v>
      </c>
      <c r="R485">
        <v>7450</v>
      </c>
    </row>
    <row r="486" spans="1:18" x14ac:dyDescent="0.25">
      <c r="A486" t="s">
        <v>2311</v>
      </c>
      <c r="B486">
        <v>8</v>
      </c>
      <c r="C486">
        <v>9</v>
      </c>
      <c r="D486">
        <v>4.47</v>
      </c>
      <c r="E486">
        <v>16</v>
      </c>
      <c r="F486">
        <v>36</v>
      </c>
      <c r="G486">
        <v>118.7</v>
      </c>
      <c r="H486">
        <v>114</v>
      </c>
      <c r="I486">
        <v>59</v>
      </c>
      <c r="J486">
        <v>11</v>
      </c>
      <c r="K486">
        <v>96</v>
      </c>
      <c r="L486">
        <v>67</v>
      </c>
      <c r="M486">
        <v>1.52</v>
      </c>
      <c r="N486">
        <v>7.28</v>
      </c>
      <c r="O486">
        <v>5.08</v>
      </c>
      <c r="P486">
        <v>4.49</v>
      </c>
      <c r="Q486">
        <v>0.3</v>
      </c>
      <c r="R486">
        <v>7624</v>
      </c>
    </row>
    <row r="487" spans="1:18" x14ac:dyDescent="0.25">
      <c r="A487" t="s">
        <v>2310</v>
      </c>
      <c r="B487">
        <v>8</v>
      </c>
      <c r="C487">
        <v>8</v>
      </c>
      <c r="D487">
        <v>4.51</v>
      </c>
      <c r="E487">
        <v>17</v>
      </c>
      <c r="F487">
        <v>17</v>
      </c>
      <c r="G487">
        <v>107.7</v>
      </c>
      <c r="H487">
        <v>109</v>
      </c>
      <c r="I487">
        <v>54</v>
      </c>
      <c r="J487">
        <v>17</v>
      </c>
      <c r="K487">
        <v>95</v>
      </c>
      <c r="L487">
        <v>38</v>
      </c>
      <c r="M487">
        <v>1.36</v>
      </c>
      <c r="N487">
        <v>7.94</v>
      </c>
      <c r="O487">
        <v>3.18</v>
      </c>
      <c r="P487">
        <v>4.49</v>
      </c>
      <c r="Q487">
        <v>0.9</v>
      </c>
      <c r="R487" t="s">
        <v>2309</v>
      </c>
    </row>
    <row r="488" spans="1:18" x14ac:dyDescent="0.25">
      <c r="A488" t="s">
        <v>2308</v>
      </c>
      <c r="B488">
        <v>2</v>
      </c>
      <c r="C488">
        <v>2</v>
      </c>
      <c r="D488">
        <v>4.4800000000000004</v>
      </c>
      <c r="E488">
        <v>0</v>
      </c>
      <c r="F488">
        <v>61</v>
      </c>
      <c r="G488">
        <v>58.3</v>
      </c>
      <c r="H488">
        <v>58</v>
      </c>
      <c r="I488">
        <v>29</v>
      </c>
      <c r="J488">
        <v>8</v>
      </c>
      <c r="K488">
        <v>50</v>
      </c>
      <c r="L488">
        <v>25</v>
      </c>
      <c r="M488">
        <v>1.42</v>
      </c>
      <c r="N488">
        <v>7.72</v>
      </c>
      <c r="O488">
        <v>3.86</v>
      </c>
      <c r="P488">
        <v>4.49</v>
      </c>
      <c r="Q488">
        <v>-0.1</v>
      </c>
      <c r="R488">
        <v>1442</v>
      </c>
    </row>
    <row r="489" spans="1:18" x14ac:dyDescent="0.25">
      <c r="A489" t="s">
        <v>1534</v>
      </c>
      <c r="B489">
        <v>11</v>
      </c>
      <c r="C489">
        <v>9</v>
      </c>
      <c r="D489">
        <v>4.53</v>
      </c>
      <c r="E489">
        <v>28</v>
      </c>
      <c r="F489">
        <v>29</v>
      </c>
      <c r="G489">
        <v>170.7</v>
      </c>
      <c r="H489">
        <v>170</v>
      </c>
      <c r="I489">
        <v>86</v>
      </c>
      <c r="J489">
        <v>27</v>
      </c>
      <c r="K489">
        <v>141</v>
      </c>
      <c r="L489">
        <v>55</v>
      </c>
      <c r="M489">
        <v>1.32</v>
      </c>
      <c r="N489">
        <v>7.43</v>
      </c>
      <c r="O489">
        <v>2.9</v>
      </c>
      <c r="P489">
        <v>4.49</v>
      </c>
      <c r="Q489">
        <v>1.3</v>
      </c>
      <c r="R489">
        <v>4141</v>
      </c>
    </row>
    <row r="490" spans="1:18" x14ac:dyDescent="0.25">
      <c r="A490" t="s">
        <v>1523</v>
      </c>
      <c r="B490">
        <v>9</v>
      </c>
      <c r="C490">
        <v>10</v>
      </c>
      <c r="D490">
        <v>4.8499999999999996</v>
      </c>
      <c r="E490">
        <v>28</v>
      </c>
      <c r="F490">
        <v>28</v>
      </c>
      <c r="G490">
        <v>167</v>
      </c>
      <c r="H490">
        <v>181</v>
      </c>
      <c r="I490">
        <v>90</v>
      </c>
      <c r="J490">
        <v>23</v>
      </c>
      <c r="K490">
        <v>125</v>
      </c>
      <c r="L490">
        <v>57</v>
      </c>
      <c r="M490">
        <v>1.43</v>
      </c>
      <c r="N490">
        <v>6.74</v>
      </c>
      <c r="O490">
        <v>3.07</v>
      </c>
      <c r="P490">
        <v>4.49</v>
      </c>
      <c r="Q490">
        <v>1.3</v>
      </c>
      <c r="R490">
        <v>1994</v>
      </c>
    </row>
    <row r="491" spans="1:18" x14ac:dyDescent="0.25">
      <c r="A491" t="s">
        <v>2307</v>
      </c>
      <c r="B491">
        <v>7</v>
      </c>
      <c r="C491">
        <v>9</v>
      </c>
      <c r="D491">
        <v>4.82</v>
      </c>
      <c r="E491">
        <v>23</v>
      </c>
      <c r="F491">
        <v>26</v>
      </c>
      <c r="G491">
        <v>143.69999999999999</v>
      </c>
      <c r="H491">
        <v>162</v>
      </c>
      <c r="I491">
        <v>77</v>
      </c>
      <c r="J491">
        <v>19</v>
      </c>
      <c r="K491">
        <v>92</v>
      </c>
      <c r="L491">
        <v>41</v>
      </c>
      <c r="M491">
        <v>1.41</v>
      </c>
      <c r="N491">
        <v>5.76</v>
      </c>
      <c r="O491">
        <v>2.57</v>
      </c>
      <c r="P491">
        <v>4.49</v>
      </c>
      <c r="Q491">
        <v>1</v>
      </c>
      <c r="R491">
        <v>6979</v>
      </c>
    </row>
    <row r="492" spans="1:18" x14ac:dyDescent="0.25">
      <c r="A492" t="s">
        <v>2306</v>
      </c>
      <c r="B492">
        <v>4</v>
      </c>
      <c r="C492">
        <v>3</v>
      </c>
      <c r="D492">
        <v>4.5599999999999996</v>
      </c>
      <c r="E492">
        <v>0</v>
      </c>
      <c r="F492">
        <v>41</v>
      </c>
      <c r="G492">
        <v>55.3</v>
      </c>
      <c r="H492">
        <v>55</v>
      </c>
      <c r="I492">
        <v>28</v>
      </c>
      <c r="J492">
        <v>6</v>
      </c>
      <c r="K492">
        <v>45</v>
      </c>
      <c r="L492">
        <v>28</v>
      </c>
      <c r="M492">
        <v>1.5</v>
      </c>
      <c r="N492">
        <v>7.32</v>
      </c>
      <c r="O492">
        <v>4.5599999999999996</v>
      </c>
      <c r="P492">
        <v>4.49</v>
      </c>
      <c r="Q492">
        <v>-0.1</v>
      </c>
      <c r="R492" t="s">
        <v>2305</v>
      </c>
    </row>
    <row r="493" spans="1:18" x14ac:dyDescent="0.25">
      <c r="A493" t="s">
        <v>2304</v>
      </c>
      <c r="B493">
        <v>7</v>
      </c>
      <c r="C493">
        <v>10</v>
      </c>
      <c r="D493">
        <v>4.42</v>
      </c>
      <c r="E493">
        <v>26</v>
      </c>
      <c r="F493">
        <v>26</v>
      </c>
      <c r="G493">
        <v>116</v>
      </c>
      <c r="H493">
        <v>105</v>
      </c>
      <c r="I493">
        <v>57</v>
      </c>
      <c r="J493">
        <v>9</v>
      </c>
      <c r="K493">
        <v>110</v>
      </c>
      <c r="L493">
        <v>83</v>
      </c>
      <c r="M493">
        <v>1.62</v>
      </c>
      <c r="N493">
        <v>8.5299999999999994</v>
      </c>
      <c r="O493">
        <v>6.44</v>
      </c>
      <c r="P493">
        <v>4.5</v>
      </c>
      <c r="Q493">
        <v>0.9</v>
      </c>
      <c r="R493" t="s">
        <v>2303</v>
      </c>
    </row>
    <row r="494" spans="1:18" x14ac:dyDescent="0.25">
      <c r="A494" t="s">
        <v>2302</v>
      </c>
      <c r="B494">
        <v>3</v>
      </c>
      <c r="C494">
        <v>4</v>
      </c>
      <c r="D494">
        <v>4.8</v>
      </c>
      <c r="E494">
        <v>0</v>
      </c>
      <c r="F494">
        <v>54</v>
      </c>
      <c r="G494">
        <v>60</v>
      </c>
      <c r="H494">
        <v>66</v>
      </c>
      <c r="I494">
        <v>32</v>
      </c>
      <c r="J494">
        <v>5</v>
      </c>
      <c r="K494">
        <v>41</v>
      </c>
      <c r="L494">
        <v>31</v>
      </c>
      <c r="M494">
        <v>1.62</v>
      </c>
      <c r="N494">
        <v>6.15</v>
      </c>
      <c r="O494">
        <v>4.6500000000000004</v>
      </c>
      <c r="P494">
        <v>4.5</v>
      </c>
      <c r="Q494">
        <v>-0.1</v>
      </c>
      <c r="R494">
        <v>8073</v>
      </c>
    </row>
    <row r="495" spans="1:18" x14ac:dyDescent="0.25">
      <c r="A495" t="s">
        <v>2301</v>
      </c>
      <c r="B495">
        <v>2</v>
      </c>
      <c r="C495">
        <v>3</v>
      </c>
      <c r="D495">
        <v>5.05</v>
      </c>
      <c r="E495">
        <v>0</v>
      </c>
      <c r="F495">
        <v>43</v>
      </c>
      <c r="G495">
        <v>46.3</v>
      </c>
      <c r="H495">
        <v>52</v>
      </c>
      <c r="I495">
        <v>26</v>
      </c>
      <c r="J495">
        <v>6</v>
      </c>
      <c r="K495">
        <v>35</v>
      </c>
      <c r="L495">
        <v>18</v>
      </c>
      <c r="M495">
        <v>1.51</v>
      </c>
      <c r="N495">
        <v>6.8</v>
      </c>
      <c r="O495">
        <v>3.5</v>
      </c>
      <c r="P495">
        <v>4.5</v>
      </c>
      <c r="Q495">
        <v>-0.1</v>
      </c>
      <c r="R495">
        <v>9939</v>
      </c>
    </row>
    <row r="496" spans="1:18" x14ac:dyDescent="0.25">
      <c r="A496" t="s">
        <v>2300</v>
      </c>
      <c r="B496">
        <v>7</v>
      </c>
      <c r="C496">
        <v>9</v>
      </c>
      <c r="D496">
        <v>4.88</v>
      </c>
      <c r="E496">
        <v>23</v>
      </c>
      <c r="F496">
        <v>28</v>
      </c>
      <c r="G496">
        <v>132.69999999999999</v>
      </c>
      <c r="H496">
        <v>142</v>
      </c>
      <c r="I496">
        <v>72</v>
      </c>
      <c r="J496">
        <v>15</v>
      </c>
      <c r="K496">
        <v>102</v>
      </c>
      <c r="L496">
        <v>59</v>
      </c>
      <c r="M496">
        <v>1.51</v>
      </c>
      <c r="N496">
        <v>6.92</v>
      </c>
      <c r="O496">
        <v>4</v>
      </c>
      <c r="P496">
        <v>4.5</v>
      </c>
      <c r="Q496">
        <v>0.8</v>
      </c>
      <c r="R496">
        <v>7531</v>
      </c>
    </row>
    <row r="497" spans="1:18" x14ac:dyDescent="0.25">
      <c r="A497" t="s">
        <v>2299</v>
      </c>
      <c r="B497">
        <v>2</v>
      </c>
      <c r="C497">
        <v>3</v>
      </c>
      <c r="D497">
        <v>4.55</v>
      </c>
      <c r="E497">
        <v>0</v>
      </c>
      <c r="F497">
        <v>45</v>
      </c>
      <c r="G497">
        <v>65.3</v>
      </c>
      <c r="H497">
        <v>67</v>
      </c>
      <c r="I497">
        <v>33</v>
      </c>
      <c r="J497">
        <v>6</v>
      </c>
      <c r="K497">
        <v>51</v>
      </c>
      <c r="L497">
        <v>35</v>
      </c>
      <c r="M497">
        <v>1.56</v>
      </c>
      <c r="N497">
        <v>7.03</v>
      </c>
      <c r="O497">
        <v>4.82</v>
      </c>
      <c r="P497">
        <v>4.5</v>
      </c>
      <c r="Q497">
        <v>-0.1</v>
      </c>
      <c r="R497" t="s">
        <v>2298</v>
      </c>
    </row>
    <row r="498" spans="1:18" x14ac:dyDescent="0.25">
      <c r="A498" t="s">
        <v>2297</v>
      </c>
      <c r="B498">
        <v>3</v>
      </c>
      <c r="C498">
        <v>4</v>
      </c>
      <c r="D498">
        <v>4.63</v>
      </c>
      <c r="E498">
        <v>0</v>
      </c>
      <c r="F498">
        <v>39</v>
      </c>
      <c r="G498">
        <v>58.3</v>
      </c>
      <c r="H498">
        <v>57</v>
      </c>
      <c r="I498">
        <v>30</v>
      </c>
      <c r="J498">
        <v>6</v>
      </c>
      <c r="K498">
        <v>50</v>
      </c>
      <c r="L498">
        <v>33</v>
      </c>
      <c r="M498">
        <v>1.54</v>
      </c>
      <c r="N498">
        <v>7.72</v>
      </c>
      <c r="O498">
        <v>5.09</v>
      </c>
      <c r="P498">
        <v>4.51</v>
      </c>
      <c r="Q498">
        <v>-0.1</v>
      </c>
      <c r="R498">
        <v>6697</v>
      </c>
    </row>
    <row r="499" spans="1:18" x14ac:dyDescent="0.25">
      <c r="A499" t="s">
        <v>2296</v>
      </c>
      <c r="B499">
        <v>2</v>
      </c>
      <c r="C499">
        <v>2</v>
      </c>
      <c r="D499">
        <v>4.5199999999999996</v>
      </c>
      <c r="E499">
        <v>0</v>
      </c>
      <c r="F499">
        <v>51</v>
      </c>
      <c r="G499">
        <v>63.7</v>
      </c>
      <c r="H499">
        <v>66</v>
      </c>
      <c r="I499">
        <v>32</v>
      </c>
      <c r="J499">
        <v>7</v>
      </c>
      <c r="K499">
        <v>45</v>
      </c>
      <c r="L499">
        <v>28</v>
      </c>
      <c r="M499">
        <v>1.48</v>
      </c>
      <c r="N499">
        <v>6.36</v>
      </c>
      <c r="O499">
        <v>3.96</v>
      </c>
      <c r="P499">
        <v>4.51</v>
      </c>
      <c r="Q499">
        <v>-0.1</v>
      </c>
      <c r="R499">
        <v>6282</v>
      </c>
    </row>
    <row r="500" spans="1:18" x14ac:dyDescent="0.25">
      <c r="A500" t="s">
        <v>2295</v>
      </c>
      <c r="B500">
        <v>3</v>
      </c>
      <c r="C500">
        <v>3</v>
      </c>
      <c r="D500">
        <v>4.8600000000000003</v>
      </c>
      <c r="E500">
        <v>0</v>
      </c>
      <c r="F500">
        <v>48</v>
      </c>
      <c r="G500">
        <v>63</v>
      </c>
      <c r="H500">
        <v>69</v>
      </c>
      <c r="I500">
        <v>34</v>
      </c>
      <c r="J500">
        <v>8</v>
      </c>
      <c r="K500">
        <v>46</v>
      </c>
      <c r="L500">
        <v>24</v>
      </c>
      <c r="M500">
        <v>1.48</v>
      </c>
      <c r="N500">
        <v>6.57</v>
      </c>
      <c r="O500">
        <v>3.43</v>
      </c>
      <c r="P500">
        <v>4.51</v>
      </c>
      <c r="Q500">
        <v>-0.1</v>
      </c>
      <c r="R500">
        <v>5518</v>
      </c>
    </row>
    <row r="501" spans="1:18" x14ac:dyDescent="0.25">
      <c r="A501" t="s">
        <v>2294</v>
      </c>
      <c r="B501">
        <v>2</v>
      </c>
      <c r="C501">
        <v>3</v>
      </c>
      <c r="D501">
        <v>4.58</v>
      </c>
      <c r="E501">
        <v>0</v>
      </c>
      <c r="F501">
        <v>45</v>
      </c>
      <c r="G501">
        <v>41.3</v>
      </c>
      <c r="H501">
        <v>44</v>
      </c>
      <c r="I501">
        <v>21</v>
      </c>
      <c r="J501">
        <v>4</v>
      </c>
      <c r="K501">
        <v>27</v>
      </c>
      <c r="L501">
        <v>18</v>
      </c>
      <c r="M501">
        <v>1.5</v>
      </c>
      <c r="N501">
        <v>5.88</v>
      </c>
      <c r="O501">
        <v>3.92</v>
      </c>
      <c r="P501">
        <v>4.51</v>
      </c>
      <c r="Q501">
        <v>-0.1</v>
      </c>
      <c r="R501">
        <v>3107</v>
      </c>
    </row>
    <row r="502" spans="1:18" x14ac:dyDescent="0.25">
      <c r="A502" t="s">
        <v>1085</v>
      </c>
      <c r="B502">
        <v>3</v>
      </c>
      <c r="C502">
        <v>4</v>
      </c>
      <c r="D502">
        <v>4.4800000000000004</v>
      </c>
      <c r="E502">
        <v>13</v>
      </c>
      <c r="F502">
        <v>13</v>
      </c>
      <c r="G502">
        <v>70.3</v>
      </c>
      <c r="H502">
        <v>72</v>
      </c>
      <c r="I502">
        <v>35</v>
      </c>
      <c r="J502">
        <v>9</v>
      </c>
      <c r="K502">
        <v>47</v>
      </c>
      <c r="L502">
        <v>25</v>
      </c>
      <c r="M502">
        <v>1.38</v>
      </c>
      <c r="N502">
        <v>6.02</v>
      </c>
      <c r="O502">
        <v>3.2</v>
      </c>
      <c r="P502">
        <v>4.51</v>
      </c>
      <c r="Q502">
        <v>0.5</v>
      </c>
      <c r="R502">
        <v>3196</v>
      </c>
    </row>
    <row r="503" spans="1:18" x14ac:dyDescent="0.25">
      <c r="A503" t="s">
        <v>2293</v>
      </c>
      <c r="B503">
        <v>2</v>
      </c>
      <c r="C503">
        <v>3</v>
      </c>
      <c r="D503">
        <v>4.3899999999999997</v>
      </c>
      <c r="E503">
        <v>0</v>
      </c>
      <c r="F503">
        <v>47</v>
      </c>
      <c r="G503">
        <v>53.3</v>
      </c>
      <c r="H503">
        <v>54</v>
      </c>
      <c r="I503">
        <v>26</v>
      </c>
      <c r="J503">
        <v>4</v>
      </c>
      <c r="K503">
        <v>36</v>
      </c>
      <c r="L503">
        <v>29</v>
      </c>
      <c r="M503">
        <v>1.56</v>
      </c>
      <c r="N503">
        <v>6.08</v>
      </c>
      <c r="O503">
        <v>4.9000000000000004</v>
      </c>
      <c r="P503">
        <v>4.51</v>
      </c>
      <c r="Q503">
        <v>-0.1</v>
      </c>
      <c r="R503" t="s">
        <v>2292</v>
      </c>
    </row>
    <row r="504" spans="1:18" x14ac:dyDescent="0.25">
      <c r="A504" t="s">
        <v>1558</v>
      </c>
      <c r="B504">
        <v>8</v>
      </c>
      <c r="C504">
        <v>12</v>
      </c>
      <c r="D504">
        <v>4.32</v>
      </c>
      <c r="E504">
        <v>26</v>
      </c>
      <c r="F504">
        <v>26</v>
      </c>
      <c r="G504">
        <v>164.7</v>
      </c>
      <c r="H504">
        <v>173</v>
      </c>
      <c r="I504">
        <v>79</v>
      </c>
      <c r="J504">
        <v>21</v>
      </c>
      <c r="K504">
        <v>95</v>
      </c>
      <c r="L504">
        <v>51</v>
      </c>
      <c r="M504">
        <v>1.36</v>
      </c>
      <c r="N504">
        <v>5.19</v>
      </c>
      <c r="O504">
        <v>2.79</v>
      </c>
      <c r="P504">
        <v>4.5199999999999996</v>
      </c>
      <c r="Q504">
        <v>1.3</v>
      </c>
      <c r="R504">
        <v>4366</v>
      </c>
    </row>
    <row r="505" spans="1:18" x14ac:dyDescent="0.25">
      <c r="A505" t="s">
        <v>2291</v>
      </c>
      <c r="B505">
        <v>8</v>
      </c>
      <c r="C505">
        <v>8</v>
      </c>
      <c r="D505">
        <v>4.96</v>
      </c>
      <c r="E505">
        <v>30</v>
      </c>
      <c r="F505">
        <v>30</v>
      </c>
      <c r="G505">
        <v>134.30000000000001</v>
      </c>
      <c r="H505">
        <v>144</v>
      </c>
      <c r="I505">
        <v>74</v>
      </c>
      <c r="J505">
        <v>16</v>
      </c>
      <c r="K505">
        <v>112</v>
      </c>
      <c r="L505">
        <v>65</v>
      </c>
      <c r="M505">
        <v>1.56</v>
      </c>
      <c r="N505">
        <v>7.51</v>
      </c>
      <c r="O505">
        <v>4.3600000000000003</v>
      </c>
      <c r="P505">
        <v>4.5199999999999996</v>
      </c>
      <c r="Q505">
        <v>1</v>
      </c>
      <c r="R505">
        <v>11426</v>
      </c>
    </row>
    <row r="506" spans="1:18" x14ac:dyDescent="0.25">
      <c r="A506" t="s">
        <v>2290</v>
      </c>
      <c r="B506">
        <v>3</v>
      </c>
      <c r="C506">
        <v>3</v>
      </c>
      <c r="D506">
        <v>4.47</v>
      </c>
      <c r="E506">
        <v>0</v>
      </c>
      <c r="F506">
        <v>36</v>
      </c>
      <c r="G506">
        <v>42.3</v>
      </c>
      <c r="H506">
        <v>39</v>
      </c>
      <c r="I506">
        <v>21</v>
      </c>
      <c r="J506">
        <v>5</v>
      </c>
      <c r="K506">
        <v>40</v>
      </c>
      <c r="L506">
        <v>24</v>
      </c>
      <c r="M506">
        <v>1.49</v>
      </c>
      <c r="N506">
        <v>8.51</v>
      </c>
      <c r="O506">
        <v>5.1100000000000003</v>
      </c>
      <c r="P506">
        <v>4.5199999999999996</v>
      </c>
      <c r="Q506">
        <v>-0.1</v>
      </c>
      <c r="R506">
        <v>6550</v>
      </c>
    </row>
    <row r="507" spans="1:18" x14ac:dyDescent="0.25">
      <c r="A507" t="s">
        <v>2289</v>
      </c>
      <c r="B507">
        <v>8</v>
      </c>
      <c r="C507">
        <v>9</v>
      </c>
      <c r="D507">
        <v>4.8600000000000003</v>
      </c>
      <c r="E507">
        <v>27</v>
      </c>
      <c r="F507">
        <v>27</v>
      </c>
      <c r="G507">
        <v>153.69999999999999</v>
      </c>
      <c r="H507">
        <v>179</v>
      </c>
      <c r="I507">
        <v>83</v>
      </c>
      <c r="J507">
        <v>18</v>
      </c>
      <c r="K507">
        <v>70</v>
      </c>
      <c r="L507">
        <v>35</v>
      </c>
      <c r="M507">
        <v>1.39</v>
      </c>
      <c r="N507">
        <v>4.0999999999999996</v>
      </c>
      <c r="O507">
        <v>2.0499999999999998</v>
      </c>
      <c r="P507">
        <v>4.5199999999999996</v>
      </c>
      <c r="Q507">
        <v>1.2</v>
      </c>
      <c r="R507">
        <v>8421</v>
      </c>
    </row>
    <row r="508" spans="1:18" x14ac:dyDescent="0.25">
      <c r="A508" t="s">
        <v>2288</v>
      </c>
      <c r="B508">
        <v>9</v>
      </c>
      <c r="C508">
        <v>10</v>
      </c>
      <c r="D508">
        <v>4.71</v>
      </c>
      <c r="E508">
        <v>26</v>
      </c>
      <c r="F508">
        <v>26</v>
      </c>
      <c r="G508">
        <v>149</v>
      </c>
      <c r="H508">
        <v>161</v>
      </c>
      <c r="I508">
        <v>78</v>
      </c>
      <c r="J508">
        <v>20</v>
      </c>
      <c r="K508">
        <v>106</v>
      </c>
      <c r="L508">
        <v>49</v>
      </c>
      <c r="M508">
        <v>1.41</v>
      </c>
      <c r="N508">
        <v>6.4</v>
      </c>
      <c r="O508">
        <v>2.96</v>
      </c>
      <c r="P508">
        <v>4.5199999999999996</v>
      </c>
      <c r="Q508">
        <v>1.1000000000000001</v>
      </c>
      <c r="R508" t="s">
        <v>2287</v>
      </c>
    </row>
    <row r="509" spans="1:18" x14ac:dyDescent="0.25">
      <c r="A509" t="s">
        <v>2286</v>
      </c>
      <c r="B509">
        <v>2</v>
      </c>
      <c r="C509">
        <v>2</v>
      </c>
      <c r="D509">
        <v>4.88</v>
      </c>
      <c r="E509">
        <v>0</v>
      </c>
      <c r="F509">
        <v>44</v>
      </c>
      <c r="G509">
        <v>59</v>
      </c>
      <c r="H509">
        <v>63</v>
      </c>
      <c r="I509">
        <v>32</v>
      </c>
      <c r="J509">
        <v>8</v>
      </c>
      <c r="K509">
        <v>47</v>
      </c>
      <c r="L509">
        <v>23</v>
      </c>
      <c r="M509">
        <v>1.46</v>
      </c>
      <c r="N509">
        <v>7.17</v>
      </c>
      <c r="O509">
        <v>3.51</v>
      </c>
      <c r="P509">
        <v>4.5199999999999996</v>
      </c>
      <c r="Q509">
        <v>-0.1</v>
      </c>
      <c r="R509" t="s">
        <v>2285</v>
      </c>
    </row>
    <row r="510" spans="1:18" x14ac:dyDescent="0.25">
      <c r="A510" t="s">
        <v>2284</v>
      </c>
      <c r="B510">
        <v>3</v>
      </c>
      <c r="C510">
        <v>4</v>
      </c>
      <c r="D510">
        <v>4.62</v>
      </c>
      <c r="E510">
        <v>0</v>
      </c>
      <c r="F510">
        <v>62</v>
      </c>
      <c r="G510">
        <v>66.3</v>
      </c>
      <c r="H510">
        <v>70</v>
      </c>
      <c r="I510">
        <v>34</v>
      </c>
      <c r="J510">
        <v>5</v>
      </c>
      <c r="K510">
        <v>40</v>
      </c>
      <c r="L510">
        <v>33</v>
      </c>
      <c r="M510">
        <v>1.55</v>
      </c>
      <c r="N510">
        <v>5.43</v>
      </c>
      <c r="O510">
        <v>4.4800000000000004</v>
      </c>
      <c r="P510">
        <v>4.5199999999999996</v>
      </c>
      <c r="Q510">
        <v>-0.2</v>
      </c>
      <c r="R510" t="s">
        <v>2283</v>
      </c>
    </row>
    <row r="511" spans="1:18" x14ac:dyDescent="0.25">
      <c r="A511" t="s">
        <v>2282</v>
      </c>
      <c r="B511">
        <v>7</v>
      </c>
      <c r="C511">
        <v>12</v>
      </c>
      <c r="D511">
        <v>5.1100000000000003</v>
      </c>
      <c r="E511">
        <v>26</v>
      </c>
      <c r="F511">
        <v>28</v>
      </c>
      <c r="G511">
        <v>148</v>
      </c>
      <c r="H511">
        <v>166</v>
      </c>
      <c r="I511">
        <v>84</v>
      </c>
      <c r="J511">
        <v>20</v>
      </c>
      <c r="K511">
        <v>108</v>
      </c>
      <c r="L511">
        <v>51</v>
      </c>
      <c r="M511">
        <v>1.47</v>
      </c>
      <c r="N511">
        <v>6.57</v>
      </c>
      <c r="O511">
        <v>3.1</v>
      </c>
      <c r="P511">
        <v>4.5199999999999996</v>
      </c>
      <c r="Q511">
        <v>1</v>
      </c>
      <c r="R511">
        <v>6132</v>
      </c>
    </row>
    <row r="512" spans="1:18" x14ac:dyDescent="0.25">
      <c r="A512" t="s">
        <v>1509</v>
      </c>
      <c r="B512">
        <v>8</v>
      </c>
      <c r="C512">
        <v>10</v>
      </c>
      <c r="D512">
        <v>4.6900000000000004</v>
      </c>
      <c r="E512">
        <v>27</v>
      </c>
      <c r="F512">
        <v>29</v>
      </c>
      <c r="G512">
        <v>136.30000000000001</v>
      </c>
      <c r="H512">
        <v>142</v>
      </c>
      <c r="I512">
        <v>71</v>
      </c>
      <c r="J512">
        <v>15</v>
      </c>
      <c r="K512">
        <v>99</v>
      </c>
      <c r="L512">
        <v>63</v>
      </c>
      <c r="M512">
        <v>1.5</v>
      </c>
      <c r="N512">
        <v>6.54</v>
      </c>
      <c r="O512">
        <v>4.16</v>
      </c>
      <c r="P512">
        <v>4.53</v>
      </c>
      <c r="Q512">
        <v>0.9</v>
      </c>
      <c r="R512">
        <v>9132</v>
      </c>
    </row>
    <row r="513" spans="1:18" x14ac:dyDescent="0.25">
      <c r="A513" t="s">
        <v>2281</v>
      </c>
      <c r="B513">
        <v>4</v>
      </c>
      <c r="C513">
        <v>5</v>
      </c>
      <c r="D513">
        <v>4.41</v>
      </c>
      <c r="E513">
        <v>0</v>
      </c>
      <c r="F513">
        <v>61</v>
      </c>
      <c r="G513">
        <v>63.3</v>
      </c>
      <c r="H513">
        <v>63</v>
      </c>
      <c r="I513">
        <v>31</v>
      </c>
      <c r="J513">
        <v>6</v>
      </c>
      <c r="K513">
        <v>44</v>
      </c>
      <c r="L513">
        <v>31</v>
      </c>
      <c r="M513">
        <v>1.48</v>
      </c>
      <c r="N513">
        <v>6.26</v>
      </c>
      <c r="O513">
        <v>4.41</v>
      </c>
      <c r="P513">
        <v>4.53</v>
      </c>
      <c r="Q513">
        <v>-0.2</v>
      </c>
      <c r="R513" t="s">
        <v>2280</v>
      </c>
    </row>
    <row r="514" spans="1:18" x14ac:dyDescent="0.25">
      <c r="A514" t="s">
        <v>2279</v>
      </c>
      <c r="B514">
        <v>3</v>
      </c>
      <c r="C514">
        <v>3</v>
      </c>
      <c r="D514">
        <v>4.99</v>
      </c>
      <c r="E514">
        <v>0</v>
      </c>
      <c r="F514">
        <v>53</v>
      </c>
      <c r="G514">
        <v>57.7</v>
      </c>
      <c r="H514">
        <v>61</v>
      </c>
      <c r="I514">
        <v>32</v>
      </c>
      <c r="J514">
        <v>8</v>
      </c>
      <c r="K514">
        <v>52</v>
      </c>
      <c r="L514">
        <v>25</v>
      </c>
      <c r="M514">
        <v>1.49</v>
      </c>
      <c r="N514">
        <v>8.11</v>
      </c>
      <c r="O514">
        <v>3.9</v>
      </c>
      <c r="P514">
        <v>4.54</v>
      </c>
      <c r="Q514">
        <v>-0.2</v>
      </c>
      <c r="R514">
        <v>3192</v>
      </c>
    </row>
    <row r="515" spans="1:18" x14ac:dyDescent="0.25">
      <c r="A515" t="s">
        <v>2278</v>
      </c>
      <c r="B515">
        <v>3</v>
      </c>
      <c r="C515">
        <v>3</v>
      </c>
      <c r="D515">
        <v>4.57</v>
      </c>
      <c r="E515">
        <v>0</v>
      </c>
      <c r="F515">
        <v>49</v>
      </c>
      <c r="G515">
        <v>63</v>
      </c>
      <c r="H515">
        <v>66</v>
      </c>
      <c r="I515">
        <v>32</v>
      </c>
      <c r="J515">
        <v>7</v>
      </c>
      <c r="K515">
        <v>37</v>
      </c>
      <c r="L515">
        <v>22</v>
      </c>
      <c r="M515">
        <v>1.4</v>
      </c>
      <c r="N515">
        <v>5.29</v>
      </c>
      <c r="O515">
        <v>3.14</v>
      </c>
      <c r="P515">
        <v>4.54</v>
      </c>
      <c r="Q515">
        <v>-0.2</v>
      </c>
      <c r="R515">
        <v>5980</v>
      </c>
    </row>
    <row r="516" spans="1:18" x14ac:dyDescent="0.25">
      <c r="A516" t="s">
        <v>2277</v>
      </c>
      <c r="B516">
        <v>2</v>
      </c>
      <c r="C516">
        <v>2</v>
      </c>
      <c r="D516">
        <v>4.99</v>
      </c>
      <c r="E516">
        <v>0</v>
      </c>
      <c r="F516">
        <v>32</v>
      </c>
      <c r="G516">
        <v>39.700000000000003</v>
      </c>
      <c r="H516">
        <v>44</v>
      </c>
      <c r="I516">
        <v>22</v>
      </c>
      <c r="J516">
        <v>5</v>
      </c>
      <c r="K516">
        <v>31</v>
      </c>
      <c r="L516">
        <v>17</v>
      </c>
      <c r="M516">
        <v>1.54</v>
      </c>
      <c r="N516">
        <v>7.03</v>
      </c>
      <c r="O516">
        <v>3.85</v>
      </c>
      <c r="P516">
        <v>4.54</v>
      </c>
      <c r="Q516">
        <v>-0.1</v>
      </c>
      <c r="R516">
        <v>1838</v>
      </c>
    </row>
    <row r="517" spans="1:18" x14ac:dyDescent="0.25">
      <c r="A517" t="s">
        <v>1552</v>
      </c>
      <c r="B517">
        <v>8</v>
      </c>
      <c r="C517">
        <v>11</v>
      </c>
      <c r="D517">
        <v>5.05</v>
      </c>
      <c r="E517">
        <v>26</v>
      </c>
      <c r="F517">
        <v>26</v>
      </c>
      <c r="G517">
        <v>156.69999999999999</v>
      </c>
      <c r="H517">
        <v>169</v>
      </c>
      <c r="I517">
        <v>88</v>
      </c>
      <c r="J517">
        <v>22</v>
      </c>
      <c r="K517">
        <v>113</v>
      </c>
      <c r="L517">
        <v>51</v>
      </c>
      <c r="M517">
        <v>1.4</v>
      </c>
      <c r="N517">
        <v>6.49</v>
      </c>
      <c r="O517">
        <v>2.93</v>
      </c>
      <c r="P517">
        <v>4.54</v>
      </c>
      <c r="Q517">
        <v>1.2</v>
      </c>
      <c r="R517">
        <v>6943</v>
      </c>
    </row>
    <row r="518" spans="1:18" x14ac:dyDescent="0.25">
      <c r="A518" t="s">
        <v>2276</v>
      </c>
      <c r="B518">
        <v>3</v>
      </c>
      <c r="C518">
        <v>3</v>
      </c>
      <c r="D518">
        <v>4.8600000000000003</v>
      </c>
      <c r="E518">
        <v>0</v>
      </c>
      <c r="F518">
        <v>55</v>
      </c>
      <c r="G518">
        <v>66.7</v>
      </c>
      <c r="H518">
        <v>70</v>
      </c>
      <c r="I518">
        <v>36</v>
      </c>
      <c r="J518">
        <v>8</v>
      </c>
      <c r="K518">
        <v>51</v>
      </c>
      <c r="L518">
        <v>29</v>
      </c>
      <c r="M518">
        <v>1.48</v>
      </c>
      <c r="N518">
        <v>6.88</v>
      </c>
      <c r="O518">
        <v>3.91</v>
      </c>
      <c r="P518">
        <v>4.54</v>
      </c>
      <c r="Q518">
        <v>-0.2</v>
      </c>
      <c r="R518" t="s">
        <v>2275</v>
      </c>
    </row>
    <row r="519" spans="1:18" x14ac:dyDescent="0.25">
      <c r="A519" t="s">
        <v>2274</v>
      </c>
      <c r="B519">
        <v>5</v>
      </c>
      <c r="C519">
        <v>9</v>
      </c>
      <c r="D519">
        <v>4.5999999999999996</v>
      </c>
      <c r="E519">
        <v>22</v>
      </c>
      <c r="F519">
        <v>22</v>
      </c>
      <c r="G519">
        <v>101.7</v>
      </c>
      <c r="H519">
        <v>98</v>
      </c>
      <c r="I519">
        <v>52</v>
      </c>
      <c r="J519">
        <v>11</v>
      </c>
      <c r="K519">
        <v>102</v>
      </c>
      <c r="L519">
        <v>65</v>
      </c>
      <c r="M519">
        <v>1.6</v>
      </c>
      <c r="N519">
        <v>9.0299999999999994</v>
      </c>
      <c r="O519">
        <v>5.75</v>
      </c>
      <c r="P519">
        <v>4.55</v>
      </c>
      <c r="Q519">
        <v>0.7</v>
      </c>
      <c r="R519" t="s">
        <v>2273</v>
      </c>
    </row>
    <row r="520" spans="1:18" x14ac:dyDescent="0.25">
      <c r="A520" t="s">
        <v>2272</v>
      </c>
      <c r="B520">
        <v>2</v>
      </c>
      <c r="C520">
        <v>3</v>
      </c>
      <c r="D520">
        <v>4.5</v>
      </c>
      <c r="E520">
        <v>0</v>
      </c>
      <c r="F520">
        <v>43</v>
      </c>
      <c r="G520">
        <v>38</v>
      </c>
      <c r="H520">
        <v>38</v>
      </c>
      <c r="I520">
        <v>19</v>
      </c>
      <c r="J520">
        <v>5</v>
      </c>
      <c r="K520">
        <v>29</v>
      </c>
      <c r="L520">
        <v>17</v>
      </c>
      <c r="M520">
        <v>1.45</v>
      </c>
      <c r="N520">
        <v>6.87</v>
      </c>
      <c r="O520">
        <v>4.03</v>
      </c>
      <c r="P520">
        <v>4.5599999999999996</v>
      </c>
      <c r="Q520">
        <v>-0.1</v>
      </c>
      <c r="R520">
        <v>1158</v>
      </c>
    </row>
    <row r="521" spans="1:18" x14ac:dyDescent="0.25">
      <c r="A521" t="s">
        <v>2271</v>
      </c>
      <c r="B521">
        <v>3</v>
      </c>
      <c r="C521">
        <v>3</v>
      </c>
      <c r="D521">
        <v>4.8600000000000003</v>
      </c>
      <c r="E521">
        <v>0</v>
      </c>
      <c r="F521">
        <v>52</v>
      </c>
      <c r="G521">
        <v>53.7</v>
      </c>
      <c r="H521">
        <v>55</v>
      </c>
      <c r="I521">
        <v>29</v>
      </c>
      <c r="J521">
        <v>6</v>
      </c>
      <c r="K521">
        <v>49</v>
      </c>
      <c r="L521">
        <v>30</v>
      </c>
      <c r="M521">
        <v>1.58</v>
      </c>
      <c r="N521">
        <v>8.2100000000000009</v>
      </c>
      <c r="O521">
        <v>5.03</v>
      </c>
      <c r="P521">
        <v>4.5599999999999996</v>
      </c>
      <c r="Q521">
        <v>-0.2</v>
      </c>
      <c r="R521">
        <v>10232</v>
      </c>
    </row>
    <row r="522" spans="1:18" x14ac:dyDescent="0.25">
      <c r="A522" t="s">
        <v>2270</v>
      </c>
      <c r="B522">
        <v>3</v>
      </c>
      <c r="C522">
        <v>3</v>
      </c>
      <c r="D522">
        <v>4.9000000000000004</v>
      </c>
      <c r="E522">
        <v>0</v>
      </c>
      <c r="F522">
        <v>46</v>
      </c>
      <c r="G522">
        <v>68</v>
      </c>
      <c r="H522">
        <v>72</v>
      </c>
      <c r="I522">
        <v>37</v>
      </c>
      <c r="J522">
        <v>8</v>
      </c>
      <c r="K522">
        <v>54</v>
      </c>
      <c r="L522">
        <v>32</v>
      </c>
      <c r="M522">
        <v>1.53</v>
      </c>
      <c r="N522">
        <v>7.15</v>
      </c>
      <c r="O522">
        <v>4.24</v>
      </c>
      <c r="P522">
        <v>4.5599999999999996</v>
      </c>
      <c r="Q522">
        <v>-0.2</v>
      </c>
      <c r="R522" t="s">
        <v>2269</v>
      </c>
    </row>
    <row r="523" spans="1:18" x14ac:dyDescent="0.25">
      <c r="A523" t="s">
        <v>2268</v>
      </c>
      <c r="B523">
        <v>4</v>
      </c>
      <c r="C523">
        <v>4</v>
      </c>
      <c r="D523">
        <v>4.96</v>
      </c>
      <c r="E523">
        <v>14</v>
      </c>
      <c r="F523">
        <v>15</v>
      </c>
      <c r="G523">
        <v>81.7</v>
      </c>
      <c r="H523">
        <v>95</v>
      </c>
      <c r="I523">
        <v>45</v>
      </c>
      <c r="J523">
        <v>11</v>
      </c>
      <c r="K523">
        <v>42</v>
      </c>
      <c r="L523">
        <v>20</v>
      </c>
      <c r="M523">
        <v>1.41</v>
      </c>
      <c r="N523">
        <v>4.63</v>
      </c>
      <c r="O523">
        <v>2.2000000000000002</v>
      </c>
      <c r="P523">
        <v>4.5599999999999996</v>
      </c>
      <c r="Q523">
        <v>0.5</v>
      </c>
      <c r="R523">
        <v>1094</v>
      </c>
    </row>
    <row r="524" spans="1:18" x14ac:dyDescent="0.25">
      <c r="A524" t="s">
        <v>2267</v>
      </c>
      <c r="B524">
        <v>2</v>
      </c>
      <c r="C524">
        <v>3</v>
      </c>
      <c r="D524">
        <v>4.87</v>
      </c>
      <c r="E524">
        <v>0</v>
      </c>
      <c r="F524">
        <v>56</v>
      </c>
      <c r="G524">
        <v>57.3</v>
      </c>
      <c r="H524">
        <v>63</v>
      </c>
      <c r="I524">
        <v>31</v>
      </c>
      <c r="J524">
        <v>6</v>
      </c>
      <c r="K524">
        <v>37</v>
      </c>
      <c r="L524">
        <v>25</v>
      </c>
      <c r="M524">
        <v>1.54</v>
      </c>
      <c r="N524">
        <v>5.81</v>
      </c>
      <c r="O524">
        <v>3.93</v>
      </c>
      <c r="P524">
        <v>4.57</v>
      </c>
      <c r="Q524">
        <v>-0.2</v>
      </c>
      <c r="R524">
        <v>3220</v>
      </c>
    </row>
    <row r="525" spans="1:18" x14ac:dyDescent="0.25">
      <c r="A525" t="s">
        <v>1521</v>
      </c>
      <c r="B525">
        <v>8</v>
      </c>
      <c r="C525">
        <v>9</v>
      </c>
      <c r="D525">
        <v>4.76</v>
      </c>
      <c r="E525">
        <v>27</v>
      </c>
      <c r="F525">
        <v>27</v>
      </c>
      <c r="G525">
        <v>141.69999999999999</v>
      </c>
      <c r="H525">
        <v>149</v>
      </c>
      <c r="I525">
        <v>75</v>
      </c>
      <c r="J525">
        <v>20</v>
      </c>
      <c r="K525">
        <v>120</v>
      </c>
      <c r="L525">
        <v>57</v>
      </c>
      <c r="M525">
        <v>1.45</v>
      </c>
      <c r="N525">
        <v>7.62</v>
      </c>
      <c r="O525">
        <v>3.62</v>
      </c>
      <c r="P525">
        <v>4.57</v>
      </c>
      <c r="Q525">
        <v>1</v>
      </c>
      <c r="R525">
        <v>10190</v>
      </c>
    </row>
    <row r="526" spans="1:18" x14ac:dyDescent="0.25">
      <c r="A526" t="s">
        <v>2266</v>
      </c>
      <c r="B526">
        <v>3</v>
      </c>
      <c r="C526">
        <v>4</v>
      </c>
      <c r="D526">
        <v>5.0599999999999996</v>
      </c>
      <c r="E526">
        <v>0</v>
      </c>
      <c r="F526">
        <v>48</v>
      </c>
      <c r="G526">
        <v>62.3</v>
      </c>
      <c r="H526">
        <v>69</v>
      </c>
      <c r="I526">
        <v>35</v>
      </c>
      <c r="J526">
        <v>6</v>
      </c>
      <c r="K526">
        <v>45</v>
      </c>
      <c r="L526">
        <v>32</v>
      </c>
      <c r="M526">
        <v>1.62</v>
      </c>
      <c r="N526">
        <v>6.5</v>
      </c>
      <c r="O526">
        <v>4.62</v>
      </c>
      <c r="P526">
        <v>4.57</v>
      </c>
      <c r="Q526">
        <v>-0.2</v>
      </c>
      <c r="R526">
        <v>8162</v>
      </c>
    </row>
    <row r="527" spans="1:18" x14ac:dyDescent="0.25">
      <c r="A527" t="s">
        <v>2265</v>
      </c>
      <c r="B527">
        <v>3</v>
      </c>
      <c r="C527">
        <v>4</v>
      </c>
      <c r="D527">
        <v>5.34</v>
      </c>
      <c r="E527">
        <v>7</v>
      </c>
      <c r="F527">
        <v>27</v>
      </c>
      <c r="G527">
        <v>64</v>
      </c>
      <c r="H527">
        <v>76</v>
      </c>
      <c r="I527">
        <v>38</v>
      </c>
      <c r="J527">
        <v>8</v>
      </c>
      <c r="K527">
        <v>43</v>
      </c>
      <c r="L527">
        <v>23</v>
      </c>
      <c r="M527">
        <v>1.55</v>
      </c>
      <c r="N527">
        <v>6.05</v>
      </c>
      <c r="O527">
        <v>3.23</v>
      </c>
      <c r="P527">
        <v>4.58</v>
      </c>
      <c r="Q527">
        <v>0</v>
      </c>
      <c r="R527">
        <v>936</v>
      </c>
    </row>
    <row r="528" spans="1:18" x14ac:dyDescent="0.25">
      <c r="A528" t="s">
        <v>1515</v>
      </c>
      <c r="B528">
        <v>8</v>
      </c>
      <c r="C528">
        <v>9</v>
      </c>
      <c r="D528">
        <v>4.8600000000000003</v>
      </c>
      <c r="E528">
        <v>27</v>
      </c>
      <c r="F528">
        <v>27</v>
      </c>
      <c r="G528">
        <v>140.69999999999999</v>
      </c>
      <c r="H528">
        <v>147</v>
      </c>
      <c r="I528">
        <v>76</v>
      </c>
      <c r="J528">
        <v>18</v>
      </c>
      <c r="K528">
        <v>116</v>
      </c>
      <c r="L528">
        <v>65</v>
      </c>
      <c r="M528">
        <v>1.51</v>
      </c>
      <c r="N528">
        <v>7.42</v>
      </c>
      <c r="O528">
        <v>4.16</v>
      </c>
      <c r="P528">
        <v>4.58</v>
      </c>
      <c r="Q528">
        <v>1</v>
      </c>
      <c r="R528">
        <v>5985</v>
      </c>
    </row>
    <row r="529" spans="1:18" x14ac:dyDescent="0.25">
      <c r="A529" t="s">
        <v>2264</v>
      </c>
      <c r="B529">
        <v>2</v>
      </c>
      <c r="C529">
        <v>3</v>
      </c>
      <c r="D529">
        <v>5.01</v>
      </c>
      <c r="E529">
        <v>0</v>
      </c>
      <c r="F529">
        <v>42</v>
      </c>
      <c r="G529">
        <v>50.3</v>
      </c>
      <c r="H529">
        <v>56</v>
      </c>
      <c r="I529">
        <v>28</v>
      </c>
      <c r="J529">
        <v>6</v>
      </c>
      <c r="K529">
        <v>33</v>
      </c>
      <c r="L529">
        <v>19</v>
      </c>
      <c r="M529">
        <v>1.49</v>
      </c>
      <c r="N529">
        <v>5.9</v>
      </c>
      <c r="O529">
        <v>3.4</v>
      </c>
      <c r="P529">
        <v>4.58</v>
      </c>
      <c r="Q529">
        <v>-0.2</v>
      </c>
      <c r="R529">
        <v>2835</v>
      </c>
    </row>
    <row r="530" spans="1:18" x14ac:dyDescent="0.25">
      <c r="A530" t="s">
        <v>2263</v>
      </c>
      <c r="B530">
        <v>9</v>
      </c>
      <c r="C530">
        <v>10</v>
      </c>
      <c r="D530">
        <v>4.8899999999999997</v>
      </c>
      <c r="E530">
        <v>26</v>
      </c>
      <c r="F530">
        <v>32</v>
      </c>
      <c r="G530">
        <v>158.30000000000001</v>
      </c>
      <c r="H530">
        <v>171</v>
      </c>
      <c r="I530">
        <v>86</v>
      </c>
      <c r="J530">
        <v>23</v>
      </c>
      <c r="K530">
        <v>112</v>
      </c>
      <c r="L530">
        <v>51</v>
      </c>
      <c r="M530">
        <v>1.4</v>
      </c>
      <c r="N530">
        <v>6.37</v>
      </c>
      <c r="O530">
        <v>2.9</v>
      </c>
      <c r="P530">
        <v>4.58</v>
      </c>
      <c r="Q530">
        <v>0.8</v>
      </c>
      <c r="R530">
        <v>2660</v>
      </c>
    </row>
    <row r="531" spans="1:18" x14ac:dyDescent="0.25">
      <c r="A531" t="s">
        <v>2262</v>
      </c>
      <c r="B531">
        <v>5</v>
      </c>
      <c r="C531">
        <v>6</v>
      </c>
      <c r="D531">
        <v>4.7</v>
      </c>
      <c r="E531">
        <v>20</v>
      </c>
      <c r="F531">
        <v>22</v>
      </c>
      <c r="G531">
        <v>107.3</v>
      </c>
      <c r="H531">
        <v>115</v>
      </c>
      <c r="I531">
        <v>56</v>
      </c>
      <c r="J531">
        <v>13</v>
      </c>
      <c r="K531">
        <v>67</v>
      </c>
      <c r="L531">
        <v>37</v>
      </c>
      <c r="M531">
        <v>1.42</v>
      </c>
      <c r="N531">
        <v>5.62</v>
      </c>
      <c r="O531">
        <v>3.1</v>
      </c>
      <c r="P531">
        <v>4.59</v>
      </c>
      <c r="Q531">
        <v>0.6</v>
      </c>
      <c r="R531" t="s">
        <v>2261</v>
      </c>
    </row>
    <row r="532" spans="1:18" x14ac:dyDescent="0.25">
      <c r="A532" t="s">
        <v>1560</v>
      </c>
      <c r="B532">
        <v>8</v>
      </c>
      <c r="C532">
        <v>14</v>
      </c>
      <c r="D532">
        <v>4.6900000000000004</v>
      </c>
      <c r="E532">
        <v>31</v>
      </c>
      <c r="F532">
        <v>31</v>
      </c>
      <c r="G532">
        <v>184.3</v>
      </c>
      <c r="H532">
        <v>206</v>
      </c>
      <c r="I532">
        <v>96</v>
      </c>
      <c r="J532">
        <v>24</v>
      </c>
      <c r="K532">
        <v>83</v>
      </c>
      <c r="L532">
        <v>37</v>
      </c>
      <c r="M532">
        <v>1.32</v>
      </c>
      <c r="N532">
        <v>4.05</v>
      </c>
      <c r="O532">
        <v>1.81</v>
      </c>
      <c r="P532">
        <v>4.59</v>
      </c>
      <c r="Q532">
        <v>1.3</v>
      </c>
      <c r="R532">
        <v>338</v>
      </c>
    </row>
    <row r="533" spans="1:18" x14ac:dyDescent="0.25">
      <c r="A533" t="s">
        <v>2260</v>
      </c>
      <c r="B533">
        <v>7</v>
      </c>
      <c r="C533">
        <v>10</v>
      </c>
      <c r="D533">
        <v>5.46</v>
      </c>
      <c r="E533">
        <v>20</v>
      </c>
      <c r="F533">
        <v>29</v>
      </c>
      <c r="G533">
        <v>123.7</v>
      </c>
      <c r="H533">
        <v>149</v>
      </c>
      <c r="I533">
        <v>75</v>
      </c>
      <c r="J533">
        <v>13</v>
      </c>
      <c r="K533">
        <v>63</v>
      </c>
      <c r="L533">
        <v>48</v>
      </c>
      <c r="M533">
        <v>1.59</v>
      </c>
      <c r="N533">
        <v>4.58</v>
      </c>
      <c r="O533">
        <v>3.49</v>
      </c>
      <c r="P533">
        <v>4.59</v>
      </c>
      <c r="Q533">
        <v>0.5</v>
      </c>
      <c r="R533">
        <v>199</v>
      </c>
    </row>
    <row r="534" spans="1:18" x14ac:dyDescent="0.25">
      <c r="A534" t="s">
        <v>2259</v>
      </c>
      <c r="B534">
        <v>8</v>
      </c>
      <c r="C534">
        <v>8</v>
      </c>
      <c r="D534">
        <v>5.26</v>
      </c>
      <c r="E534">
        <v>25</v>
      </c>
      <c r="F534">
        <v>26</v>
      </c>
      <c r="G534">
        <v>140.30000000000001</v>
      </c>
      <c r="H534">
        <v>168</v>
      </c>
      <c r="I534">
        <v>82</v>
      </c>
      <c r="J534">
        <v>15</v>
      </c>
      <c r="K534">
        <v>81</v>
      </c>
      <c r="L534">
        <v>54</v>
      </c>
      <c r="M534">
        <v>1.58</v>
      </c>
      <c r="N534">
        <v>5.2</v>
      </c>
      <c r="O534">
        <v>3.46</v>
      </c>
      <c r="P534">
        <v>4.59</v>
      </c>
      <c r="Q534">
        <v>0.9</v>
      </c>
      <c r="R534" t="s">
        <v>2258</v>
      </c>
    </row>
    <row r="535" spans="1:18" x14ac:dyDescent="0.25">
      <c r="A535" t="s">
        <v>1540</v>
      </c>
      <c r="B535">
        <v>6</v>
      </c>
      <c r="C535">
        <v>7</v>
      </c>
      <c r="D535">
        <v>4.57</v>
      </c>
      <c r="E535">
        <v>16</v>
      </c>
      <c r="F535">
        <v>25</v>
      </c>
      <c r="G535">
        <v>102.3</v>
      </c>
      <c r="H535">
        <v>105</v>
      </c>
      <c r="I535">
        <v>52</v>
      </c>
      <c r="J535">
        <v>13</v>
      </c>
      <c r="K535">
        <v>75</v>
      </c>
      <c r="L535">
        <v>41</v>
      </c>
      <c r="M535">
        <v>1.43</v>
      </c>
      <c r="N535">
        <v>6.6</v>
      </c>
      <c r="O535">
        <v>3.61</v>
      </c>
      <c r="P535">
        <v>4.59</v>
      </c>
      <c r="Q535">
        <v>0.3</v>
      </c>
      <c r="R535">
        <v>7024</v>
      </c>
    </row>
    <row r="536" spans="1:18" x14ac:dyDescent="0.25">
      <c r="A536" t="s">
        <v>2257</v>
      </c>
      <c r="B536">
        <v>6</v>
      </c>
      <c r="C536">
        <v>8</v>
      </c>
      <c r="D536">
        <v>4.54</v>
      </c>
      <c r="E536">
        <v>19</v>
      </c>
      <c r="F536">
        <v>28</v>
      </c>
      <c r="G536">
        <v>117</v>
      </c>
      <c r="H536">
        <v>117</v>
      </c>
      <c r="I536">
        <v>59</v>
      </c>
      <c r="J536">
        <v>12</v>
      </c>
      <c r="K536">
        <v>87</v>
      </c>
      <c r="L536">
        <v>60</v>
      </c>
      <c r="M536">
        <v>1.51</v>
      </c>
      <c r="N536">
        <v>6.69</v>
      </c>
      <c r="O536">
        <v>4.62</v>
      </c>
      <c r="P536">
        <v>4.59</v>
      </c>
      <c r="Q536">
        <v>0.4</v>
      </c>
      <c r="R536">
        <v>305</v>
      </c>
    </row>
    <row r="537" spans="1:18" x14ac:dyDescent="0.25">
      <c r="A537" t="s">
        <v>2256</v>
      </c>
      <c r="B537">
        <v>2</v>
      </c>
      <c r="C537">
        <v>3</v>
      </c>
      <c r="D537">
        <v>4.47</v>
      </c>
      <c r="E537">
        <v>0</v>
      </c>
      <c r="F537">
        <v>43</v>
      </c>
      <c r="G537">
        <v>52.3</v>
      </c>
      <c r="H537">
        <v>48</v>
      </c>
      <c r="I537">
        <v>26</v>
      </c>
      <c r="J537">
        <v>7</v>
      </c>
      <c r="K537">
        <v>51</v>
      </c>
      <c r="L537">
        <v>28</v>
      </c>
      <c r="M537">
        <v>1.45</v>
      </c>
      <c r="N537">
        <v>8.7799999999999994</v>
      </c>
      <c r="O537">
        <v>4.82</v>
      </c>
      <c r="P537">
        <v>4.5999999999999996</v>
      </c>
      <c r="Q537">
        <v>-0.2</v>
      </c>
      <c r="R537">
        <v>8402</v>
      </c>
    </row>
    <row r="538" spans="1:18" x14ac:dyDescent="0.25">
      <c r="A538" t="s">
        <v>2255</v>
      </c>
      <c r="B538">
        <v>1</v>
      </c>
      <c r="C538">
        <v>1</v>
      </c>
      <c r="D538">
        <v>4.63</v>
      </c>
      <c r="E538">
        <v>0</v>
      </c>
      <c r="F538">
        <v>28</v>
      </c>
      <c r="G538">
        <v>35</v>
      </c>
      <c r="H538">
        <v>34</v>
      </c>
      <c r="I538">
        <v>18</v>
      </c>
      <c r="J538">
        <v>3</v>
      </c>
      <c r="K538">
        <v>31</v>
      </c>
      <c r="L538">
        <v>24</v>
      </c>
      <c r="M538">
        <v>1.66</v>
      </c>
      <c r="N538">
        <v>7.97</v>
      </c>
      <c r="O538">
        <v>6.17</v>
      </c>
      <c r="P538">
        <v>4.5999999999999996</v>
      </c>
      <c r="Q538">
        <v>-0.1</v>
      </c>
      <c r="R538" t="s">
        <v>2254</v>
      </c>
    </row>
    <row r="539" spans="1:18" x14ac:dyDescent="0.25">
      <c r="A539" t="s">
        <v>2253</v>
      </c>
      <c r="B539">
        <v>1</v>
      </c>
      <c r="C539">
        <v>1</v>
      </c>
      <c r="D539">
        <v>4.82</v>
      </c>
      <c r="E539">
        <v>0</v>
      </c>
      <c r="F539">
        <v>58</v>
      </c>
      <c r="G539">
        <v>59.7</v>
      </c>
      <c r="H539">
        <v>68</v>
      </c>
      <c r="I539">
        <v>32</v>
      </c>
      <c r="J539">
        <v>6</v>
      </c>
      <c r="K539">
        <v>28</v>
      </c>
      <c r="L539">
        <v>21</v>
      </c>
      <c r="M539">
        <v>1.49</v>
      </c>
      <c r="N539">
        <v>4.22</v>
      </c>
      <c r="O539">
        <v>3.17</v>
      </c>
      <c r="P539">
        <v>4.5999999999999996</v>
      </c>
      <c r="Q539">
        <v>-0.2</v>
      </c>
      <c r="R539">
        <v>9258</v>
      </c>
    </row>
    <row r="540" spans="1:18" x14ac:dyDescent="0.25">
      <c r="A540" t="s">
        <v>2252</v>
      </c>
      <c r="B540">
        <v>5</v>
      </c>
      <c r="C540">
        <v>6</v>
      </c>
      <c r="D540">
        <v>4.75</v>
      </c>
      <c r="E540">
        <v>12</v>
      </c>
      <c r="F540">
        <v>31</v>
      </c>
      <c r="G540">
        <v>96.7</v>
      </c>
      <c r="H540">
        <v>105</v>
      </c>
      <c r="I540">
        <v>51</v>
      </c>
      <c r="J540">
        <v>12</v>
      </c>
      <c r="K540">
        <v>60</v>
      </c>
      <c r="L540">
        <v>33</v>
      </c>
      <c r="M540">
        <v>1.43</v>
      </c>
      <c r="N540">
        <v>5.58</v>
      </c>
      <c r="O540">
        <v>3.07</v>
      </c>
      <c r="P540">
        <v>4.6100000000000003</v>
      </c>
      <c r="Q540">
        <v>0</v>
      </c>
      <c r="R540" t="s">
        <v>2251</v>
      </c>
    </row>
    <row r="541" spans="1:18" x14ac:dyDescent="0.25">
      <c r="A541" t="s">
        <v>2250</v>
      </c>
      <c r="B541">
        <v>4</v>
      </c>
      <c r="C541">
        <v>3</v>
      </c>
      <c r="D541">
        <v>4.5</v>
      </c>
      <c r="E541">
        <v>0</v>
      </c>
      <c r="F541">
        <v>68</v>
      </c>
      <c r="G541">
        <v>66</v>
      </c>
      <c r="H541">
        <v>61</v>
      </c>
      <c r="I541">
        <v>33</v>
      </c>
      <c r="J541">
        <v>7</v>
      </c>
      <c r="K541">
        <v>59</v>
      </c>
      <c r="L541">
        <v>41</v>
      </c>
      <c r="M541">
        <v>1.55</v>
      </c>
      <c r="N541">
        <v>8.0500000000000007</v>
      </c>
      <c r="O541">
        <v>5.59</v>
      </c>
      <c r="P541">
        <v>4.62</v>
      </c>
      <c r="Q541">
        <v>-0.2</v>
      </c>
      <c r="R541">
        <v>7115</v>
      </c>
    </row>
    <row r="542" spans="1:18" x14ac:dyDescent="0.25">
      <c r="A542" t="s">
        <v>2249</v>
      </c>
      <c r="B542">
        <v>5</v>
      </c>
      <c r="C542">
        <v>5</v>
      </c>
      <c r="D542">
        <v>4.63</v>
      </c>
      <c r="E542">
        <v>3</v>
      </c>
      <c r="F542">
        <v>53</v>
      </c>
      <c r="G542">
        <v>60.3</v>
      </c>
      <c r="H542">
        <v>59</v>
      </c>
      <c r="I542">
        <v>31</v>
      </c>
      <c r="J542">
        <v>8</v>
      </c>
      <c r="K542">
        <v>49</v>
      </c>
      <c r="L542">
        <v>27</v>
      </c>
      <c r="M542">
        <v>1.43</v>
      </c>
      <c r="N542">
        <v>7.31</v>
      </c>
      <c r="O542">
        <v>4.03</v>
      </c>
      <c r="P542">
        <v>4.62</v>
      </c>
      <c r="Q542">
        <v>-0.2</v>
      </c>
      <c r="R542">
        <v>4593</v>
      </c>
    </row>
    <row r="543" spans="1:18" x14ac:dyDescent="0.25">
      <c r="A543" t="s">
        <v>2248</v>
      </c>
      <c r="B543">
        <v>3</v>
      </c>
      <c r="C543">
        <v>6</v>
      </c>
      <c r="D543">
        <v>4.6900000000000004</v>
      </c>
      <c r="E543">
        <v>0</v>
      </c>
      <c r="F543">
        <v>48</v>
      </c>
      <c r="G543">
        <v>63.3</v>
      </c>
      <c r="H543">
        <v>63</v>
      </c>
      <c r="I543">
        <v>33</v>
      </c>
      <c r="J543">
        <v>9</v>
      </c>
      <c r="K543">
        <v>53</v>
      </c>
      <c r="L543">
        <v>26</v>
      </c>
      <c r="M543">
        <v>1.41</v>
      </c>
      <c r="N543">
        <v>7.54</v>
      </c>
      <c r="O543">
        <v>3.7</v>
      </c>
      <c r="P543">
        <v>4.63</v>
      </c>
      <c r="Q543">
        <v>-0.2</v>
      </c>
      <c r="R543" t="s">
        <v>2247</v>
      </c>
    </row>
    <row r="544" spans="1:18" x14ac:dyDescent="0.25">
      <c r="A544" t="s">
        <v>2246</v>
      </c>
      <c r="B544">
        <v>6</v>
      </c>
      <c r="C544">
        <v>10</v>
      </c>
      <c r="D544">
        <v>4.7</v>
      </c>
      <c r="E544">
        <v>26</v>
      </c>
      <c r="F544">
        <v>27</v>
      </c>
      <c r="G544">
        <v>159</v>
      </c>
      <c r="H544">
        <v>161</v>
      </c>
      <c r="I544">
        <v>83</v>
      </c>
      <c r="J544">
        <v>21</v>
      </c>
      <c r="K544">
        <v>110</v>
      </c>
      <c r="L544">
        <v>58</v>
      </c>
      <c r="M544">
        <v>1.38</v>
      </c>
      <c r="N544">
        <v>6.23</v>
      </c>
      <c r="O544">
        <v>3.28</v>
      </c>
      <c r="P544">
        <v>4.63</v>
      </c>
      <c r="Q544">
        <v>1</v>
      </c>
      <c r="R544">
        <v>1667</v>
      </c>
    </row>
    <row r="545" spans="1:18" x14ac:dyDescent="0.25">
      <c r="A545" t="s">
        <v>2245</v>
      </c>
      <c r="B545">
        <v>3</v>
      </c>
      <c r="C545">
        <v>5</v>
      </c>
      <c r="D545">
        <v>5.08</v>
      </c>
      <c r="E545">
        <v>0</v>
      </c>
      <c r="F545">
        <v>48</v>
      </c>
      <c r="G545">
        <v>44.3</v>
      </c>
      <c r="H545">
        <v>50</v>
      </c>
      <c r="I545">
        <v>25</v>
      </c>
      <c r="J545">
        <v>6</v>
      </c>
      <c r="K545">
        <v>32</v>
      </c>
      <c r="L545">
        <v>17</v>
      </c>
      <c r="M545">
        <v>1.51</v>
      </c>
      <c r="N545">
        <v>6.5</v>
      </c>
      <c r="O545">
        <v>3.45</v>
      </c>
      <c r="P545">
        <v>4.63</v>
      </c>
      <c r="Q545">
        <v>-0.2</v>
      </c>
      <c r="R545">
        <v>1243</v>
      </c>
    </row>
    <row r="546" spans="1:18" x14ac:dyDescent="0.25">
      <c r="A546" t="s">
        <v>258</v>
      </c>
      <c r="B546">
        <v>2</v>
      </c>
      <c r="C546">
        <v>2</v>
      </c>
      <c r="D546">
        <v>4.7</v>
      </c>
      <c r="E546">
        <v>0</v>
      </c>
      <c r="F546">
        <v>42</v>
      </c>
      <c r="G546">
        <v>51.7</v>
      </c>
      <c r="H546">
        <v>52</v>
      </c>
      <c r="I546">
        <v>27</v>
      </c>
      <c r="J546">
        <v>7</v>
      </c>
      <c r="K546">
        <v>43</v>
      </c>
      <c r="L546">
        <v>24</v>
      </c>
      <c r="M546">
        <v>1.47</v>
      </c>
      <c r="N546">
        <v>7.49</v>
      </c>
      <c r="O546">
        <v>4.18</v>
      </c>
      <c r="P546">
        <v>4.6399999999999997</v>
      </c>
      <c r="Q546">
        <v>-0.2</v>
      </c>
      <c r="R546">
        <v>6422</v>
      </c>
    </row>
    <row r="547" spans="1:18" x14ac:dyDescent="0.25">
      <c r="A547" t="s">
        <v>2244</v>
      </c>
      <c r="B547">
        <v>2</v>
      </c>
      <c r="C547">
        <v>2</v>
      </c>
      <c r="D547">
        <v>4.72</v>
      </c>
      <c r="E547">
        <v>0</v>
      </c>
      <c r="F547">
        <v>25</v>
      </c>
      <c r="G547">
        <v>26.7</v>
      </c>
      <c r="H547">
        <v>27</v>
      </c>
      <c r="I547">
        <v>14</v>
      </c>
      <c r="J547">
        <v>4</v>
      </c>
      <c r="K547">
        <v>24</v>
      </c>
      <c r="L547">
        <v>11</v>
      </c>
      <c r="M547">
        <v>1.42</v>
      </c>
      <c r="N547">
        <v>8.09</v>
      </c>
      <c r="O547">
        <v>3.71</v>
      </c>
      <c r="P547">
        <v>4.6399999999999997</v>
      </c>
      <c r="Q547">
        <v>-0.1</v>
      </c>
      <c r="R547" t="s">
        <v>2243</v>
      </c>
    </row>
    <row r="548" spans="1:18" x14ac:dyDescent="0.25">
      <c r="A548" t="s">
        <v>2242</v>
      </c>
      <c r="B548">
        <v>7</v>
      </c>
      <c r="C548">
        <v>9</v>
      </c>
      <c r="D548">
        <v>4.95</v>
      </c>
      <c r="E548">
        <v>18</v>
      </c>
      <c r="F548">
        <v>21</v>
      </c>
      <c r="G548">
        <v>107.3</v>
      </c>
      <c r="H548">
        <v>116</v>
      </c>
      <c r="I548">
        <v>59</v>
      </c>
      <c r="J548">
        <v>14</v>
      </c>
      <c r="K548">
        <v>75</v>
      </c>
      <c r="L548">
        <v>41</v>
      </c>
      <c r="M548">
        <v>1.46</v>
      </c>
      <c r="N548">
        <v>6.29</v>
      </c>
      <c r="O548">
        <v>3.44</v>
      </c>
      <c r="P548">
        <v>4.6399999999999997</v>
      </c>
      <c r="Q548">
        <v>0.5</v>
      </c>
      <c r="R548" t="s">
        <v>2241</v>
      </c>
    </row>
    <row r="549" spans="1:18" x14ac:dyDescent="0.25">
      <c r="A549" t="s">
        <v>2240</v>
      </c>
      <c r="B549">
        <v>4</v>
      </c>
      <c r="C549">
        <v>5</v>
      </c>
      <c r="D549">
        <v>4.9800000000000004</v>
      </c>
      <c r="E549">
        <v>17</v>
      </c>
      <c r="F549">
        <v>18</v>
      </c>
      <c r="G549">
        <v>90.3</v>
      </c>
      <c r="H549">
        <v>92</v>
      </c>
      <c r="I549">
        <v>50</v>
      </c>
      <c r="J549">
        <v>16</v>
      </c>
      <c r="K549">
        <v>94</v>
      </c>
      <c r="L549">
        <v>39</v>
      </c>
      <c r="M549">
        <v>1.45</v>
      </c>
      <c r="N549">
        <v>9.3699999999999992</v>
      </c>
      <c r="O549">
        <v>3.89</v>
      </c>
      <c r="P549">
        <v>4.6500000000000004</v>
      </c>
      <c r="Q549">
        <v>0.5</v>
      </c>
      <c r="R549">
        <v>1772</v>
      </c>
    </row>
    <row r="550" spans="1:18" x14ac:dyDescent="0.25">
      <c r="A550" t="s">
        <v>2239</v>
      </c>
      <c r="B550">
        <v>3</v>
      </c>
      <c r="C550">
        <v>4</v>
      </c>
      <c r="D550">
        <v>4.8</v>
      </c>
      <c r="E550">
        <v>0</v>
      </c>
      <c r="F550">
        <v>65</v>
      </c>
      <c r="G550">
        <v>63.7</v>
      </c>
      <c r="H550">
        <v>65</v>
      </c>
      <c r="I550">
        <v>34</v>
      </c>
      <c r="J550">
        <v>6</v>
      </c>
      <c r="K550">
        <v>46</v>
      </c>
      <c r="L550">
        <v>35</v>
      </c>
      <c r="M550">
        <v>1.57</v>
      </c>
      <c r="N550">
        <v>6.5</v>
      </c>
      <c r="O550">
        <v>4.95</v>
      </c>
      <c r="P550">
        <v>4.6500000000000004</v>
      </c>
      <c r="Q550">
        <v>-0.3</v>
      </c>
      <c r="R550">
        <v>6832</v>
      </c>
    </row>
    <row r="551" spans="1:18" x14ac:dyDescent="0.25">
      <c r="A551" t="s">
        <v>2238</v>
      </c>
      <c r="B551">
        <v>4</v>
      </c>
      <c r="C551">
        <v>5</v>
      </c>
      <c r="D551">
        <v>4.78</v>
      </c>
      <c r="E551">
        <v>16</v>
      </c>
      <c r="F551">
        <v>16</v>
      </c>
      <c r="G551">
        <v>81</v>
      </c>
      <c r="H551">
        <v>83</v>
      </c>
      <c r="I551">
        <v>43</v>
      </c>
      <c r="J551">
        <v>12</v>
      </c>
      <c r="K551">
        <v>71</v>
      </c>
      <c r="L551">
        <v>36</v>
      </c>
      <c r="M551">
        <v>1.47</v>
      </c>
      <c r="N551">
        <v>7.89</v>
      </c>
      <c r="O551">
        <v>4</v>
      </c>
      <c r="P551">
        <v>4.6500000000000004</v>
      </c>
      <c r="Q551">
        <v>0.5</v>
      </c>
      <c r="R551">
        <v>3542</v>
      </c>
    </row>
    <row r="552" spans="1:18" x14ac:dyDescent="0.25">
      <c r="A552" t="s">
        <v>2237</v>
      </c>
      <c r="B552">
        <v>8</v>
      </c>
      <c r="C552">
        <v>9</v>
      </c>
      <c r="D552">
        <v>5.34</v>
      </c>
      <c r="E552">
        <v>27</v>
      </c>
      <c r="F552">
        <v>27</v>
      </c>
      <c r="G552">
        <v>143.30000000000001</v>
      </c>
      <c r="H552">
        <v>173</v>
      </c>
      <c r="I552">
        <v>85</v>
      </c>
      <c r="J552">
        <v>21</v>
      </c>
      <c r="K552">
        <v>85</v>
      </c>
      <c r="L552">
        <v>36</v>
      </c>
      <c r="M552">
        <v>1.46</v>
      </c>
      <c r="N552">
        <v>5.34</v>
      </c>
      <c r="O552">
        <v>2.2599999999999998</v>
      </c>
      <c r="P552">
        <v>4.6500000000000004</v>
      </c>
      <c r="Q552">
        <v>0.9</v>
      </c>
      <c r="R552">
        <v>4684</v>
      </c>
    </row>
    <row r="553" spans="1:18" x14ac:dyDescent="0.25">
      <c r="A553" t="s">
        <v>2236</v>
      </c>
      <c r="B553">
        <v>7</v>
      </c>
      <c r="C553">
        <v>10</v>
      </c>
      <c r="D553">
        <v>4.9400000000000004</v>
      </c>
      <c r="E553">
        <v>20</v>
      </c>
      <c r="F553">
        <v>28</v>
      </c>
      <c r="G553">
        <v>116.7</v>
      </c>
      <c r="H553">
        <v>125</v>
      </c>
      <c r="I553">
        <v>64</v>
      </c>
      <c r="J553">
        <v>14</v>
      </c>
      <c r="K553">
        <v>82</v>
      </c>
      <c r="L553">
        <v>49</v>
      </c>
      <c r="M553">
        <v>1.49</v>
      </c>
      <c r="N553">
        <v>6.32</v>
      </c>
      <c r="O553">
        <v>3.78</v>
      </c>
      <c r="P553">
        <v>4.6500000000000004</v>
      </c>
      <c r="Q553">
        <v>0.4</v>
      </c>
      <c r="R553" t="s">
        <v>2235</v>
      </c>
    </row>
    <row r="554" spans="1:18" x14ac:dyDescent="0.25">
      <c r="A554" t="s">
        <v>2234</v>
      </c>
      <c r="B554">
        <v>3</v>
      </c>
      <c r="C554">
        <v>4</v>
      </c>
      <c r="D554">
        <v>4.5599999999999996</v>
      </c>
      <c r="E554">
        <v>0</v>
      </c>
      <c r="F554">
        <v>40</v>
      </c>
      <c r="G554">
        <v>49.3</v>
      </c>
      <c r="H554">
        <v>50</v>
      </c>
      <c r="I554">
        <v>25</v>
      </c>
      <c r="J554">
        <v>4</v>
      </c>
      <c r="K554">
        <v>34</v>
      </c>
      <c r="L554">
        <v>29</v>
      </c>
      <c r="M554">
        <v>1.6</v>
      </c>
      <c r="N554">
        <v>6.21</v>
      </c>
      <c r="O554">
        <v>5.29</v>
      </c>
      <c r="P554">
        <v>4.6500000000000004</v>
      </c>
      <c r="Q554">
        <v>-0.2</v>
      </c>
      <c r="R554">
        <v>9119</v>
      </c>
    </row>
    <row r="555" spans="1:18" x14ac:dyDescent="0.25">
      <c r="A555" t="s">
        <v>2233</v>
      </c>
      <c r="B555">
        <v>2</v>
      </c>
      <c r="C555">
        <v>2</v>
      </c>
      <c r="D555">
        <v>4.93</v>
      </c>
      <c r="E555">
        <v>0</v>
      </c>
      <c r="F555">
        <v>53</v>
      </c>
      <c r="G555">
        <v>65.7</v>
      </c>
      <c r="H555">
        <v>72</v>
      </c>
      <c r="I555">
        <v>36</v>
      </c>
      <c r="J555">
        <v>9</v>
      </c>
      <c r="K555">
        <v>44</v>
      </c>
      <c r="L555">
        <v>23</v>
      </c>
      <c r="M555">
        <v>1.45</v>
      </c>
      <c r="N555">
        <v>6.03</v>
      </c>
      <c r="O555">
        <v>3.15</v>
      </c>
      <c r="P555">
        <v>4.66</v>
      </c>
      <c r="Q555">
        <v>-0.3</v>
      </c>
      <c r="R555">
        <v>7960</v>
      </c>
    </row>
    <row r="556" spans="1:18" x14ac:dyDescent="0.25">
      <c r="A556" t="s">
        <v>2232</v>
      </c>
      <c r="B556">
        <v>2</v>
      </c>
      <c r="C556">
        <v>4</v>
      </c>
      <c r="D556">
        <v>5.09</v>
      </c>
      <c r="E556">
        <v>0</v>
      </c>
      <c r="F556">
        <v>53</v>
      </c>
      <c r="G556">
        <v>58.3</v>
      </c>
      <c r="H556">
        <v>68</v>
      </c>
      <c r="I556">
        <v>33</v>
      </c>
      <c r="J556">
        <v>6</v>
      </c>
      <c r="K556">
        <v>29</v>
      </c>
      <c r="L556">
        <v>22</v>
      </c>
      <c r="M556">
        <v>1.54</v>
      </c>
      <c r="N556">
        <v>4.4800000000000004</v>
      </c>
      <c r="O556">
        <v>3.4</v>
      </c>
      <c r="P556">
        <v>4.66</v>
      </c>
      <c r="Q556">
        <v>-0.2</v>
      </c>
      <c r="R556">
        <v>9515</v>
      </c>
    </row>
    <row r="557" spans="1:18" x14ac:dyDescent="0.25">
      <c r="A557" t="s">
        <v>2231</v>
      </c>
      <c r="B557">
        <v>2</v>
      </c>
      <c r="C557">
        <v>3</v>
      </c>
      <c r="D557">
        <v>4.95</v>
      </c>
      <c r="E557">
        <v>0</v>
      </c>
      <c r="F557">
        <v>44</v>
      </c>
      <c r="G557">
        <v>52.7</v>
      </c>
      <c r="H557">
        <v>54</v>
      </c>
      <c r="I557">
        <v>29</v>
      </c>
      <c r="J557">
        <v>6</v>
      </c>
      <c r="K557">
        <v>44</v>
      </c>
      <c r="L557">
        <v>29</v>
      </c>
      <c r="M557">
        <v>1.57</v>
      </c>
      <c r="N557">
        <v>7.51</v>
      </c>
      <c r="O557">
        <v>4.95</v>
      </c>
      <c r="P557">
        <v>4.66</v>
      </c>
      <c r="Q557">
        <v>-0.2</v>
      </c>
      <c r="R557">
        <v>9167</v>
      </c>
    </row>
    <row r="558" spans="1:18" x14ac:dyDescent="0.25">
      <c r="A558" t="s">
        <v>2230</v>
      </c>
      <c r="B558">
        <v>7</v>
      </c>
      <c r="C558">
        <v>10</v>
      </c>
      <c r="D558">
        <v>5.08</v>
      </c>
      <c r="E558">
        <v>24</v>
      </c>
      <c r="F558">
        <v>27</v>
      </c>
      <c r="G558">
        <v>129.30000000000001</v>
      </c>
      <c r="H558">
        <v>146</v>
      </c>
      <c r="I558">
        <v>73</v>
      </c>
      <c r="J558">
        <v>17</v>
      </c>
      <c r="K558">
        <v>87</v>
      </c>
      <c r="L558">
        <v>48</v>
      </c>
      <c r="M558">
        <v>1.5</v>
      </c>
      <c r="N558">
        <v>6.06</v>
      </c>
      <c r="O558">
        <v>3.34</v>
      </c>
      <c r="P558">
        <v>4.67</v>
      </c>
      <c r="Q558">
        <v>0.6</v>
      </c>
      <c r="R558">
        <v>7851</v>
      </c>
    </row>
    <row r="559" spans="1:18" x14ac:dyDescent="0.25">
      <c r="A559" t="s">
        <v>2229</v>
      </c>
      <c r="B559">
        <v>3</v>
      </c>
      <c r="C559">
        <v>4</v>
      </c>
      <c r="D559">
        <v>4.68</v>
      </c>
      <c r="E559">
        <v>0</v>
      </c>
      <c r="F559">
        <v>56</v>
      </c>
      <c r="G559">
        <v>75</v>
      </c>
      <c r="H559">
        <v>77</v>
      </c>
      <c r="I559">
        <v>39</v>
      </c>
      <c r="J559">
        <v>8</v>
      </c>
      <c r="K559">
        <v>52</v>
      </c>
      <c r="L559">
        <v>38</v>
      </c>
      <c r="M559">
        <v>1.53</v>
      </c>
      <c r="N559">
        <v>6.24</v>
      </c>
      <c r="O559">
        <v>4.5599999999999996</v>
      </c>
      <c r="P559">
        <v>4.67</v>
      </c>
      <c r="Q559">
        <v>-0.3</v>
      </c>
      <c r="R559">
        <v>3241</v>
      </c>
    </row>
    <row r="560" spans="1:18" x14ac:dyDescent="0.25">
      <c r="A560" t="s">
        <v>2228</v>
      </c>
      <c r="B560">
        <v>5</v>
      </c>
      <c r="C560">
        <v>4</v>
      </c>
      <c r="D560">
        <v>4.96</v>
      </c>
      <c r="E560">
        <v>12</v>
      </c>
      <c r="F560">
        <v>12</v>
      </c>
      <c r="G560">
        <v>70.7</v>
      </c>
      <c r="H560">
        <v>74</v>
      </c>
      <c r="I560">
        <v>39</v>
      </c>
      <c r="J560">
        <v>9</v>
      </c>
      <c r="K560">
        <v>56</v>
      </c>
      <c r="L560">
        <v>34</v>
      </c>
      <c r="M560">
        <v>1.53</v>
      </c>
      <c r="N560">
        <v>7.13</v>
      </c>
      <c r="O560">
        <v>4.33</v>
      </c>
      <c r="P560">
        <v>4.67</v>
      </c>
      <c r="Q560">
        <v>0.4</v>
      </c>
      <c r="R560">
        <v>2047</v>
      </c>
    </row>
    <row r="561" spans="1:18" x14ac:dyDescent="0.25">
      <c r="A561" t="s">
        <v>2227</v>
      </c>
      <c r="B561">
        <v>2</v>
      </c>
      <c r="C561">
        <v>3</v>
      </c>
      <c r="D561">
        <v>5.21</v>
      </c>
      <c r="E561">
        <v>0</v>
      </c>
      <c r="F561">
        <v>46</v>
      </c>
      <c r="G561">
        <v>55.3</v>
      </c>
      <c r="H561">
        <v>59</v>
      </c>
      <c r="I561">
        <v>32</v>
      </c>
      <c r="J561">
        <v>6</v>
      </c>
      <c r="K561">
        <v>46</v>
      </c>
      <c r="L561">
        <v>32</v>
      </c>
      <c r="M561">
        <v>1.65</v>
      </c>
      <c r="N561">
        <v>7.49</v>
      </c>
      <c r="O561">
        <v>5.21</v>
      </c>
      <c r="P561">
        <v>4.68</v>
      </c>
      <c r="Q561">
        <v>-0.2</v>
      </c>
      <c r="R561" t="s">
        <v>2226</v>
      </c>
    </row>
    <row r="562" spans="1:18" x14ac:dyDescent="0.25">
      <c r="A562" t="s">
        <v>2225</v>
      </c>
      <c r="B562">
        <v>3</v>
      </c>
      <c r="C562">
        <v>3</v>
      </c>
      <c r="D562">
        <v>5.0999999999999996</v>
      </c>
      <c r="E562">
        <v>2</v>
      </c>
      <c r="F562">
        <v>46</v>
      </c>
      <c r="G562">
        <v>72.3</v>
      </c>
      <c r="H562">
        <v>85</v>
      </c>
      <c r="I562">
        <v>41</v>
      </c>
      <c r="J562">
        <v>9</v>
      </c>
      <c r="K562">
        <v>41</v>
      </c>
      <c r="L562">
        <v>23</v>
      </c>
      <c r="M562">
        <v>1.49</v>
      </c>
      <c r="N562">
        <v>5.0999999999999996</v>
      </c>
      <c r="O562">
        <v>2.86</v>
      </c>
      <c r="P562">
        <v>4.68</v>
      </c>
      <c r="Q562">
        <v>-0.3</v>
      </c>
      <c r="R562" t="s">
        <v>2224</v>
      </c>
    </row>
    <row r="563" spans="1:18" x14ac:dyDescent="0.25">
      <c r="A563" t="s">
        <v>2223</v>
      </c>
      <c r="B563">
        <v>4</v>
      </c>
      <c r="C563">
        <v>4</v>
      </c>
      <c r="D563">
        <v>4.95</v>
      </c>
      <c r="E563">
        <v>0</v>
      </c>
      <c r="F563">
        <v>56</v>
      </c>
      <c r="G563">
        <v>63.7</v>
      </c>
      <c r="H563">
        <v>68</v>
      </c>
      <c r="I563">
        <v>35</v>
      </c>
      <c r="J563">
        <v>7</v>
      </c>
      <c r="K563">
        <v>44</v>
      </c>
      <c r="L563">
        <v>30</v>
      </c>
      <c r="M563">
        <v>1.54</v>
      </c>
      <c r="N563">
        <v>6.22</v>
      </c>
      <c r="O563">
        <v>4.24</v>
      </c>
      <c r="P563">
        <v>4.68</v>
      </c>
      <c r="Q563">
        <v>-0.3</v>
      </c>
      <c r="R563">
        <v>1476</v>
      </c>
    </row>
    <row r="564" spans="1:18" x14ac:dyDescent="0.25">
      <c r="A564" t="s">
        <v>2222</v>
      </c>
      <c r="B564">
        <v>5</v>
      </c>
      <c r="C564">
        <v>9</v>
      </c>
      <c r="D564">
        <v>4.78</v>
      </c>
      <c r="E564">
        <v>19</v>
      </c>
      <c r="F564">
        <v>24</v>
      </c>
      <c r="G564">
        <v>124.3</v>
      </c>
      <c r="H564">
        <v>138</v>
      </c>
      <c r="I564">
        <v>66</v>
      </c>
      <c r="J564">
        <v>15</v>
      </c>
      <c r="K564">
        <v>64</v>
      </c>
      <c r="L564">
        <v>39</v>
      </c>
      <c r="M564">
        <v>1.42</v>
      </c>
      <c r="N564">
        <v>4.63</v>
      </c>
      <c r="O564">
        <v>2.82</v>
      </c>
      <c r="P564">
        <v>4.68</v>
      </c>
      <c r="Q564">
        <v>0.5</v>
      </c>
      <c r="R564" t="s">
        <v>2221</v>
      </c>
    </row>
    <row r="565" spans="1:18" x14ac:dyDescent="0.25">
      <c r="A565" t="s">
        <v>1550</v>
      </c>
      <c r="B565">
        <v>9</v>
      </c>
      <c r="C565">
        <v>10</v>
      </c>
      <c r="D565">
        <v>4.4000000000000004</v>
      </c>
      <c r="E565">
        <v>26</v>
      </c>
      <c r="F565">
        <v>28</v>
      </c>
      <c r="G565">
        <v>163.69999999999999</v>
      </c>
      <c r="H565">
        <v>177</v>
      </c>
      <c r="I565">
        <v>80</v>
      </c>
      <c r="J565">
        <v>24</v>
      </c>
      <c r="K565">
        <v>102</v>
      </c>
      <c r="L565">
        <v>45</v>
      </c>
      <c r="M565">
        <v>1.36</v>
      </c>
      <c r="N565">
        <v>5.61</v>
      </c>
      <c r="O565">
        <v>2.4700000000000002</v>
      </c>
      <c r="P565">
        <v>4.68</v>
      </c>
      <c r="Q565">
        <v>0.8</v>
      </c>
      <c r="R565">
        <v>2072</v>
      </c>
    </row>
    <row r="566" spans="1:18" x14ac:dyDescent="0.25">
      <c r="A566" t="s">
        <v>2220</v>
      </c>
      <c r="B566">
        <v>2</v>
      </c>
      <c r="C566">
        <v>2</v>
      </c>
      <c r="D566">
        <v>4.7300000000000004</v>
      </c>
      <c r="E566">
        <v>0</v>
      </c>
      <c r="F566">
        <v>28</v>
      </c>
      <c r="G566">
        <v>40</v>
      </c>
      <c r="H566">
        <v>40</v>
      </c>
      <c r="I566">
        <v>21</v>
      </c>
      <c r="J566">
        <v>4</v>
      </c>
      <c r="K566">
        <v>35</v>
      </c>
      <c r="L566">
        <v>25</v>
      </c>
      <c r="M566">
        <v>1.63</v>
      </c>
      <c r="N566">
        <v>7.88</v>
      </c>
      <c r="O566">
        <v>5.63</v>
      </c>
      <c r="P566">
        <v>4.68</v>
      </c>
      <c r="Q566">
        <v>-0.2</v>
      </c>
      <c r="R566" t="s">
        <v>2219</v>
      </c>
    </row>
    <row r="567" spans="1:18" x14ac:dyDescent="0.25">
      <c r="A567" t="s">
        <v>2218</v>
      </c>
      <c r="B567">
        <v>3</v>
      </c>
      <c r="C567">
        <v>4</v>
      </c>
      <c r="D567">
        <v>5.05</v>
      </c>
      <c r="E567">
        <v>0</v>
      </c>
      <c r="F567">
        <v>48</v>
      </c>
      <c r="G567">
        <v>66</v>
      </c>
      <c r="H567">
        <v>71</v>
      </c>
      <c r="I567">
        <v>37</v>
      </c>
      <c r="J567">
        <v>9</v>
      </c>
      <c r="K567">
        <v>52</v>
      </c>
      <c r="L567">
        <v>29</v>
      </c>
      <c r="M567">
        <v>1.52</v>
      </c>
      <c r="N567">
        <v>7.09</v>
      </c>
      <c r="O567">
        <v>3.95</v>
      </c>
      <c r="P567">
        <v>4.68</v>
      </c>
      <c r="Q567">
        <v>-0.3</v>
      </c>
      <c r="R567" t="s">
        <v>2217</v>
      </c>
    </row>
    <row r="568" spans="1:18" x14ac:dyDescent="0.25">
      <c r="A568" t="s">
        <v>2216</v>
      </c>
      <c r="B568">
        <v>7</v>
      </c>
      <c r="C568">
        <v>8</v>
      </c>
      <c r="D568">
        <v>4.93</v>
      </c>
      <c r="E568">
        <v>20</v>
      </c>
      <c r="F568">
        <v>20</v>
      </c>
      <c r="G568">
        <v>102.3</v>
      </c>
      <c r="H568">
        <v>110</v>
      </c>
      <c r="I568">
        <v>56</v>
      </c>
      <c r="J568">
        <v>16</v>
      </c>
      <c r="K568">
        <v>81</v>
      </c>
      <c r="L568">
        <v>34</v>
      </c>
      <c r="M568">
        <v>1.41</v>
      </c>
      <c r="N568">
        <v>7.13</v>
      </c>
      <c r="O568">
        <v>2.99</v>
      </c>
      <c r="P568">
        <v>4.68</v>
      </c>
      <c r="Q568">
        <v>0.6</v>
      </c>
      <c r="R568">
        <v>10732</v>
      </c>
    </row>
    <row r="569" spans="1:18" x14ac:dyDescent="0.25">
      <c r="A569" t="s">
        <v>2215</v>
      </c>
      <c r="B569">
        <v>3</v>
      </c>
      <c r="C569">
        <v>3</v>
      </c>
      <c r="D569">
        <v>4.22</v>
      </c>
      <c r="E569">
        <v>0</v>
      </c>
      <c r="F569">
        <v>51</v>
      </c>
      <c r="G569">
        <v>49</v>
      </c>
      <c r="H569">
        <v>48</v>
      </c>
      <c r="I569">
        <v>23</v>
      </c>
      <c r="J569">
        <v>7</v>
      </c>
      <c r="K569">
        <v>35</v>
      </c>
      <c r="L569">
        <v>18</v>
      </c>
      <c r="M569">
        <v>1.35</v>
      </c>
      <c r="N569">
        <v>6.43</v>
      </c>
      <c r="O569">
        <v>3.31</v>
      </c>
      <c r="P569">
        <v>4.68</v>
      </c>
      <c r="Q569">
        <v>-0.2</v>
      </c>
      <c r="R569">
        <v>7169</v>
      </c>
    </row>
    <row r="570" spans="1:18" x14ac:dyDescent="0.25">
      <c r="A570" t="s">
        <v>2214</v>
      </c>
      <c r="B570">
        <v>0</v>
      </c>
      <c r="C570">
        <v>1</v>
      </c>
      <c r="D570">
        <v>4.74</v>
      </c>
      <c r="E570">
        <v>4</v>
      </c>
      <c r="F570">
        <v>5</v>
      </c>
      <c r="G570">
        <v>13.3</v>
      </c>
      <c r="H570">
        <v>14</v>
      </c>
      <c r="I570">
        <v>7</v>
      </c>
      <c r="J570">
        <v>2</v>
      </c>
      <c r="K570">
        <v>11</v>
      </c>
      <c r="L570">
        <v>5</v>
      </c>
      <c r="M570">
        <v>1.43</v>
      </c>
      <c r="N570">
        <v>7.44</v>
      </c>
      <c r="O570">
        <v>3.38</v>
      </c>
      <c r="P570">
        <v>4.68</v>
      </c>
      <c r="Q570">
        <v>0</v>
      </c>
      <c r="R570" t="s">
        <v>2213</v>
      </c>
    </row>
    <row r="571" spans="1:18" x14ac:dyDescent="0.25">
      <c r="A571" t="s">
        <v>2212</v>
      </c>
      <c r="B571">
        <v>5</v>
      </c>
      <c r="C571">
        <v>9</v>
      </c>
      <c r="D571">
        <v>4.92</v>
      </c>
      <c r="E571">
        <v>19</v>
      </c>
      <c r="F571">
        <v>19</v>
      </c>
      <c r="G571">
        <v>109.7</v>
      </c>
      <c r="H571">
        <v>121</v>
      </c>
      <c r="I571">
        <v>60</v>
      </c>
      <c r="J571">
        <v>15</v>
      </c>
      <c r="K571">
        <v>71</v>
      </c>
      <c r="L571">
        <v>38</v>
      </c>
      <c r="M571">
        <v>1.45</v>
      </c>
      <c r="N571">
        <v>5.82</v>
      </c>
      <c r="O571">
        <v>3.12</v>
      </c>
      <c r="P571">
        <v>4.6900000000000004</v>
      </c>
      <c r="Q571">
        <v>0.6</v>
      </c>
      <c r="R571">
        <v>105</v>
      </c>
    </row>
    <row r="572" spans="1:18" x14ac:dyDescent="0.25">
      <c r="A572" t="s">
        <v>2211</v>
      </c>
      <c r="B572">
        <v>7</v>
      </c>
      <c r="C572">
        <v>10</v>
      </c>
      <c r="D572">
        <v>4.9000000000000004</v>
      </c>
      <c r="E572">
        <v>27</v>
      </c>
      <c r="F572">
        <v>30</v>
      </c>
      <c r="G572">
        <v>154.30000000000001</v>
      </c>
      <c r="H572">
        <v>169</v>
      </c>
      <c r="I572">
        <v>84</v>
      </c>
      <c r="J572">
        <v>22</v>
      </c>
      <c r="K572">
        <v>102</v>
      </c>
      <c r="L572">
        <v>48</v>
      </c>
      <c r="M572">
        <v>1.41</v>
      </c>
      <c r="N572">
        <v>5.95</v>
      </c>
      <c r="O572">
        <v>2.8</v>
      </c>
      <c r="P572">
        <v>4.6900000000000004</v>
      </c>
      <c r="Q572">
        <v>0.7</v>
      </c>
      <c r="R572">
        <v>8536</v>
      </c>
    </row>
    <row r="573" spans="1:18" x14ac:dyDescent="0.25">
      <c r="A573" t="s">
        <v>2210</v>
      </c>
      <c r="B573">
        <v>3</v>
      </c>
      <c r="C573">
        <v>5</v>
      </c>
      <c r="D573">
        <v>4.95</v>
      </c>
      <c r="E573">
        <v>14</v>
      </c>
      <c r="F573">
        <v>26</v>
      </c>
      <c r="G573">
        <v>91</v>
      </c>
      <c r="H573">
        <v>98</v>
      </c>
      <c r="I573">
        <v>50</v>
      </c>
      <c r="J573">
        <v>9</v>
      </c>
      <c r="K573">
        <v>58</v>
      </c>
      <c r="L573">
        <v>45</v>
      </c>
      <c r="M573">
        <v>1.57</v>
      </c>
      <c r="N573">
        <v>5.74</v>
      </c>
      <c r="O573">
        <v>4.45</v>
      </c>
      <c r="P573">
        <v>4.6900000000000004</v>
      </c>
      <c r="Q573">
        <v>0.1</v>
      </c>
      <c r="R573" t="s">
        <v>2209</v>
      </c>
    </row>
    <row r="574" spans="1:18" x14ac:dyDescent="0.25">
      <c r="A574" t="s">
        <v>2208</v>
      </c>
      <c r="B574">
        <v>6</v>
      </c>
      <c r="C574">
        <v>9</v>
      </c>
      <c r="D574">
        <v>5.05</v>
      </c>
      <c r="E574">
        <v>20</v>
      </c>
      <c r="F574">
        <v>23</v>
      </c>
      <c r="G574">
        <v>124.7</v>
      </c>
      <c r="H574">
        <v>137</v>
      </c>
      <c r="I574">
        <v>70</v>
      </c>
      <c r="J574">
        <v>19</v>
      </c>
      <c r="K574">
        <v>71</v>
      </c>
      <c r="L574">
        <v>30</v>
      </c>
      <c r="M574">
        <v>1.34</v>
      </c>
      <c r="N574">
        <v>5.12</v>
      </c>
      <c r="O574">
        <v>2.17</v>
      </c>
      <c r="P574">
        <v>4.6900000000000004</v>
      </c>
      <c r="Q574">
        <v>0.6</v>
      </c>
      <c r="R574">
        <v>9388</v>
      </c>
    </row>
    <row r="575" spans="1:18" x14ac:dyDescent="0.25">
      <c r="A575" t="s">
        <v>2207</v>
      </c>
      <c r="B575">
        <v>3</v>
      </c>
      <c r="C575">
        <v>4</v>
      </c>
      <c r="D575">
        <v>4.68</v>
      </c>
      <c r="E575">
        <v>9</v>
      </c>
      <c r="F575">
        <v>9</v>
      </c>
      <c r="G575">
        <v>50</v>
      </c>
      <c r="H575">
        <v>49</v>
      </c>
      <c r="I575">
        <v>26</v>
      </c>
      <c r="J575">
        <v>5</v>
      </c>
      <c r="K575">
        <v>39</v>
      </c>
      <c r="L575">
        <v>29</v>
      </c>
      <c r="M575">
        <v>1.56</v>
      </c>
      <c r="N575">
        <v>7.02</v>
      </c>
      <c r="O575">
        <v>5.22</v>
      </c>
      <c r="P575">
        <v>4.6900000000000004</v>
      </c>
      <c r="Q575">
        <v>0.3</v>
      </c>
      <c r="R575" t="s">
        <v>2206</v>
      </c>
    </row>
    <row r="576" spans="1:18" x14ac:dyDescent="0.25">
      <c r="A576" t="s">
        <v>2205</v>
      </c>
      <c r="B576">
        <v>4</v>
      </c>
      <c r="C576">
        <v>5</v>
      </c>
      <c r="D576">
        <v>4.79</v>
      </c>
      <c r="E576">
        <v>0</v>
      </c>
      <c r="F576">
        <v>57</v>
      </c>
      <c r="G576">
        <v>62</v>
      </c>
      <c r="H576">
        <v>63</v>
      </c>
      <c r="I576">
        <v>33</v>
      </c>
      <c r="J576">
        <v>7</v>
      </c>
      <c r="K576">
        <v>54</v>
      </c>
      <c r="L576">
        <v>36</v>
      </c>
      <c r="M576">
        <v>1.6</v>
      </c>
      <c r="N576">
        <v>7.84</v>
      </c>
      <c r="O576">
        <v>5.23</v>
      </c>
      <c r="P576">
        <v>4.6900000000000004</v>
      </c>
      <c r="Q576">
        <v>-0.3</v>
      </c>
      <c r="R576" t="s">
        <v>2204</v>
      </c>
    </row>
    <row r="577" spans="1:18" x14ac:dyDescent="0.25">
      <c r="A577" t="s">
        <v>2203</v>
      </c>
      <c r="B577">
        <v>4</v>
      </c>
      <c r="C577">
        <v>6</v>
      </c>
      <c r="D577">
        <v>4.9000000000000004</v>
      </c>
      <c r="E577">
        <v>0</v>
      </c>
      <c r="F577">
        <v>54</v>
      </c>
      <c r="G577">
        <v>64.3</v>
      </c>
      <c r="H577">
        <v>66</v>
      </c>
      <c r="I577">
        <v>35</v>
      </c>
      <c r="J577">
        <v>6</v>
      </c>
      <c r="K577">
        <v>44</v>
      </c>
      <c r="L577">
        <v>35</v>
      </c>
      <c r="M577">
        <v>1.57</v>
      </c>
      <c r="N577">
        <v>6.16</v>
      </c>
      <c r="O577">
        <v>4.9000000000000004</v>
      </c>
      <c r="P577">
        <v>4.6900000000000004</v>
      </c>
      <c r="Q577">
        <v>-0.3</v>
      </c>
      <c r="R577">
        <v>4185</v>
      </c>
    </row>
    <row r="578" spans="1:18" x14ac:dyDescent="0.25">
      <c r="A578" t="s">
        <v>1539</v>
      </c>
      <c r="B578">
        <v>8</v>
      </c>
      <c r="C578">
        <v>10</v>
      </c>
      <c r="D578">
        <v>5.0999999999999996</v>
      </c>
      <c r="E578">
        <v>25</v>
      </c>
      <c r="F578">
        <v>26</v>
      </c>
      <c r="G578">
        <v>134</v>
      </c>
      <c r="H578">
        <v>148</v>
      </c>
      <c r="I578">
        <v>76</v>
      </c>
      <c r="J578">
        <v>16</v>
      </c>
      <c r="K578">
        <v>90</v>
      </c>
      <c r="L578">
        <v>60</v>
      </c>
      <c r="M578">
        <v>1.55</v>
      </c>
      <c r="N578">
        <v>6.04</v>
      </c>
      <c r="O578">
        <v>4.03</v>
      </c>
      <c r="P578">
        <v>4.6900000000000004</v>
      </c>
      <c r="Q578">
        <v>0.7</v>
      </c>
      <c r="R578">
        <v>3240</v>
      </c>
    </row>
    <row r="579" spans="1:18" x14ac:dyDescent="0.25">
      <c r="A579" t="s">
        <v>2202</v>
      </c>
      <c r="B579">
        <v>1</v>
      </c>
      <c r="C579">
        <v>2</v>
      </c>
      <c r="D579">
        <v>5.14</v>
      </c>
      <c r="E579">
        <v>8</v>
      </c>
      <c r="F579">
        <v>17</v>
      </c>
      <c r="G579">
        <v>42</v>
      </c>
      <c r="H579">
        <v>47</v>
      </c>
      <c r="I579">
        <v>24</v>
      </c>
      <c r="J579">
        <v>4</v>
      </c>
      <c r="K579">
        <v>24</v>
      </c>
      <c r="L579">
        <v>20</v>
      </c>
      <c r="M579">
        <v>1.6</v>
      </c>
      <c r="N579">
        <v>5.14</v>
      </c>
      <c r="O579">
        <v>4.29</v>
      </c>
      <c r="P579">
        <v>4.7</v>
      </c>
      <c r="Q579">
        <v>0</v>
      </c>
      <c r="R579">
        <v>2159</v>
      </c>
    </row>
    <row r="580" spans="1:18" x14ac:dyDescent="0.25">
      <c r="A580" t="s">
        <v>2201</v>
      </c>
      <c r="B580">
        <v>2</v>
      </c>
      <c r="C580">
        <v>4</v>
      </c>
      <c r="D580">
        <v>4.57</v>
      </c>
      <c r="E580">
        <v>0</v>
      </c>
      <c r="F580">
        <v>59</v>
      </c>
      <c r="G580">
        <v>63</v>
      </c>
      <c r="H580">
        <v>62</v>
      </c>
      <c r="I580">
        <v>32</v>
      </c>
      <c r="J580">
        <v>8</v>
      </c>
      <c r="K580">
        <v>49</v>
      </c>
      <c r="L580">
        <v>29</v>
      </c>
      <c r="M580">
        <v>1.44</v>
      </c>
      <c r="N580">
        <v>7</v>
      </c>
      <c r="O580">
        <v>4.1399999999999997</v>
      </c>
      <c r="P580">
        <v>4.7</v>
      </c>
      <c r="Q580">
        <v>-0.3</v>
      </c>
      <c r="R580">
        <v>4436</v>
      </c>
    </row>
    <row r="581" spans="1:18" x14ac:dyDescent="0.25">
      <c r="A581" t="s">
        <v>2200</v>
      </c>
      <c r="B581">
        <v>3</v>
      </c>
      <c r="C581">
        <v>5</v>
      </c>
      <c r="D581">
        <v>4.6900000000000004</v>
      </c>
      <c r="E581">
        <v>0</v>
      </c>
      <c r="F581">
        <v>53</v>
      </c>
      <c r="G581">
        <v>55.7</v>
      </c>
      <c r="H581">
        <v>53</v>
      </c>
      <c r="I581">
        <v>29</v>
      </c>
      <c r="J581">
        <v>6</v>
      </c>
      <c r="K581">
        <v>48</v>
      </c>
      <c r="L581">
        <v>35</v>
      </c>
      <c r="M581">
        <v>1.58</v>
      </c>
      <c r="N581">
        <v>7.76</v>
      </c>
      <c r="O581">
        <v>5.66</v>
      </c>
      <c r="P581">
        <v>4.7</v>
      </c>
      <c r="Q581">
        <v>-0.3</v>
      </c>
      <c r="R581">
        <v>1514</v>
      </c>
    </row>
    <row r="582" spans="1:18" x14ac:dyDescent="0.25">
      <c r="A582" t="s">
        <v>2199</v>
      </c>
      <c r="B582">
        <v>9</v>
      </c>
      <c r="C582">
        <v>12</v>
      </c>
      <c r="D582">
        <v>4.95</v>
      </c>
      <c r="E582">
        <v>28</v>
      </c>
      <c r="F582">
        <v>28</v>
      </c>
      <c r="G582">
        <v>163.69999999999999</v>
      </c>
      <c r="H582">
        <v>185</v>
      </c>
      <c r="I582">
        <v>90</v>
      </c>
      <c r="J582">
        <v>21</v>
      </c>
      <c r="K582">
        <v>93</v>
      </c>
      <c r="L582">
        <v>56</v>
      </c>
      <c r="M582">
        <v>1.47</v>
      </c>
      <c r="N582">
        <v>5.1100000000000003</v>
      </c>
      <c r="O582">
        <v>3.08</v>
      </c>
      <c r="P582">
        <v>4.72</v>
      </c>
      <c r="Q582">
        <v>0.9</v>
      </c>
      <c r="R582">
        <v>8048</v>
      </c>
    </row>
    <row r="583" spans="1:18" x14ac:dyDescent="0.25">
      <c r="A583" t="s">
        <v>2198</v>
      </c>
      <c r="B583">
        <v>4</v>
      </c>
      <c r="C583">
        <v>6</v>
      </c>
      <c r="D583">
        <v>4.46</v>
      </c>
      <c r="E583">
        <v>14</v>
      </c>
      <c r="F583">
        <v>14</v>
      </c>
      <c r="G583">
        <v>84.7</v>
      </c>
      <c r="H583">
        <v>86</v>
      </c>
      <c r="I583">
        <v>42</v>
      </c>
      <c r="J583">
        <v>10</v>
      </c>
      <c r="K583">
        <v>49</v>
      </c>
      <c r="L583">
        <v>34</v>
      </c>
      <c r="M583">
        <v>1.42</v>
      </c>
      <c r="N583">
        <v>5.21</v>
      </c>
      <c r="O583">
        <v>3.61</v>
      </c>
      <c r="P583">
        <v>4.72</v>
      </c>
      <c r="Q583">
        <v>0.5</v>
      </c>
      <c r="R583">
        <v>232</v>
      </c>
    </row>
    <row r="584" spans="1:18" x14ac:dyDescent="0.25">
      <c r="A584" t="s">
        <v>2197</v>
      </c>
      <c r="B584">
        <v>5</v>
      </c>
      <c r="C584">
        <v>5</v>
      </c>
      <c r="D584">
        <v>4.9400000000000004</v>
      </c>
      <c r="E584">
        <v>0</v>
      </c>
      <c r="F584">
        <v>55</v>
      </c>
      <c r="G584">
        <v>62</v>
      </c>
      <c r="H584">
        <v>59</v>
      </c>
      <c r="I584">
        <v>34</v>
      </c>
      <c r="J584">
        <v>8</v>
      </c>
      <c r="K584">
        <v>64</v>
      </c>
      <c r="L584">
        <v>39</v>
      </c>
      <c r="M584">
        <v>1.58</v>
      </c>
      <c r="N584">
        <v>9.2899999999999991</v>
      </c>
      <c r="O584">
        <v>5.66</v>
      </c>
      <c r="P584">
        <v>4.72</v>
      </c>
      <c r="Q584">
        <v>-0.3</v>
      </c>
      <c r="R584">
        <v>6653</v>
      </c>
    </row>
    <row r="585" spans="1:18" x14ac:dyDescent="0.25">
      <c r="A585" t="s">
        <v>2196</v>
      </c>
      <c r="B585">
        <v>3</v>
      </c>
      <c r="C585">
        <v>5</v>
      </c>
      <c r="D585">
        <v>4.88</v>
      </c>
      <c r="E585">
        <v>12</v>
      </c>
      <c r="F585">
        <v>35</v>
      </c>
      <c r="G585">
        <v>90.3</v>
      </c>
      <c r="H585">
        <v>100</v>
      </c>
      <c r="I585">
        <v>49</v>
      </c>
      <c r="J585">
        <v>11</v>
      </c>
      <c r="K585">
        <v>61</v>
      </c>
      <c r="L585">
        <v>39</v>
      </c>
      <c r="M585">
        <v>1.54</v>
      </c>
      <c r="N585">
        <v>6.08</v>
      </c>
      <c r="O585">
        <v>3.89</v>
      </c>
      <c r="P585">
        <v>4.72</v>
      </c>
      <c r="Q585">
        <v>-0.1</v>
      </c>
      <c r="R585">
        <v>5673</v>
      </c>
    </row>
    <row r="586" spans="1:18" x14ac:dyDescent="0.25">
      <c r="A586" t="s">
        <v>2195</v>
      </c>
      <c r="B586">
        <v>3</v>
      </c>
      <c r="C586">
        <v>4</v>
      </c>
      <c r="D586">
        <v>4.8899999999999997</v>
      </c>
      <c r="E586">
        <v>0</v>
      </c>
      <c r="F586">
        <v>35</v>
      </c>
      <c r="G586">
        <v>46</v>
      </c>
      <c r="H586">
        <v>50</v>
      </c>
      <c r="I586">
        <v>25</v>
      </c>
      <c r="J586">
        <v>4</v>
      </c>
      <c r="K586">
        <v>29</v>
      </c>
      <c r="L586">
        <v>24</v>
      </c>
      <c r="M586">
        <v>1.61</v>
      </c>
      <c r="N586">
        <v>5.67</v>
      </c>
      <c r="O586">
        <v>4.7</v>
      </c>
      <c r="P586">
        <v>4.7300000000000004</v>
      </c>
      <c r="Q586">
        <v>-0.2</v>
      </c>
      <c r="R586" t="s">
        <v>2194</v>
      </c>
    </row>
    <row r="587" spans="1:18" x14ac:dyDescent="0.25">
      <c r="A587" t="s">
        <v>2193</v>
      </c>
      <c r="B587">
        <v>3</v>
      </c>
      <c r="C587">
        <v>3</v>
      </c>
      <c r="D587">
        <v>4.97</v>
      </c>
      <c r="E587">
        <v>0</v>
      </c>
      <c r="F587">
        <v>35</v>
      </c>
      <c r="G587">
        <v>50.7</v>
      </c>
      <c r="H587">
        <v>53</v>
      </c>
      <c r="I587">
        <v>28</v>
      </c>
      <c r="J587">
        <v>6</v>
      </c>
      <c r="K587">
        <v>41</v>
      </c>
      <c r="L587">
        <v>27</v>
      </c>
      <c r="M587">
        <v>1.58</v>
      </c>
      <c r="N587">
        <v>7.28</v>
      </c>
      <c r="O587">
        <v>4.79</v>
      </c>
      <c r="P587">
        <v>4.7300000000000004</v>
      </c>
      <c r="Q587">
        <v>-0.2</v>
      </c>
      <c r="R587">
        <v>8651</v>
      </c>
    </row>
    <row r="588" spans="1:18" x14ac:dyDescent="0.25">
      <c r="A588" t="s">
        <v>2192</v>
      </c>
      <c r="B588">
        <v>4</v>
      </c>
      <c r="C588">
        <v>6</v>
      </c>
      <c r="D588">
        <v>4.96</v>
      </c>
      <c r="E588">
        <v>12</v>
      </c>
      <c r="F588">
        <v>36</v>
      </c>
      <c r="G588">
        <v>94.3</v>
      </c>
      <c r="H588">
        <v>101</v>
      </c>
      <c r="I588">
        <v>52</v>
      </c>
      <c r="J588">
        <v>13</v>
      </c>
      <c r="K588">
        <v>69</v>
      </c>
      <c r="L588">
        <v>38</v>
      </c>
      <c r="M588">
        <v>1.47</v>
      </c>
      <c r="N588">
        <v>6.59</v>
      </c>
      <c r="O588">
        <v>3.63</v>
      </c>
      <c r="P588">
        <v>4.7300000000000004</v>
      </c>
      <c r="Q588">
        <v>-0.1</v>
      </c>
      <c r="R588">
        <v>9533</v>
      </c>
    </row>
    <row r="589" spans="1:18" x14ac:dyDescent="0.25">
      <c r="A589" t="s">
        <v>2191</v>
      </c>
      <c r="B589">
        <v>8</v>
      </c>
      <c r="C589">
        <v>12</v>
      </c>
      <c r="D589">
        <v>5.18</v>
      </c>
      <c r="E589">
        <v>29</v>
      </c>
      <c r="F589">
        <v>29</v>
      </c>
      <c r="G589">
        <v>160</v>
      </c>
      <c r="H589">
        <v>184</v>
      </c>
      <c r="I589">
        <v>92</v>
      </c>
      <c r="J589">
        <v>21</v>
      </c>
      <c r="K589">
        <v>92</v>
      </c>
      <c r="L589">
        <v>53</v>
      </c>
      <c r="M589">
        <v>1.48</v>
      </c>
      <c r="N589">
        <v>5.18</v>
      </c>
      <c r="O589">
        <v>2.98</v>
      </c>
      <c r="P589">
        <v>4.7300000000000004</v>
      </c>
      <c r="Q589">
        <v>0.8</v>
      </c>
      <c r="R589">
        <v>3548</v>
      </c>
    </row>
    <row r="590" spans="1:18" x14ac:dyDescent="0.25">
      <c r="A590" t="s">
        <v>2190</v>
      </c>
      <c r="B590">
        <v>7</v>
      </c>
      <c r="C590">
        <v>13</v>
      </c>
      <c r="D590">
        <v>5.41</v>
      </c>
      <c r="E590">
        <v>28</v>
      </c>
      <c r="F590">
        <v>29</v>
      </c>
      <c r="G590">
        <v>154.69999999999999</v>
      </c>
      <c r="H590">
        <v>176</v>
      </c>
      <c r="I590">
        <v>93</v>
      </c>
      <c r="J590">
        <v>18</v>
      </c>
      <c r="K590">
        <v>113</v>
      </c>
      <c r="L590">
        <v>74</v>
      </c>
      <c r="M590">
        <v>1.62</v>
      </c>
      <c r="N590">
        <v>6.57</v>
      </c>
      <c r="O590">
        <v>4.3099999999999996</v>
      </c>
      <c r="P590">
        <v>4.7300000000000004</v>
      </c>
      <c r="Q590">
        <v>0.8</v>
      </c>
      <c r="R590">
        <v>2429</v>
      </c>
    </row>
    <row r="591" spans="1:18" x14ac:dyDescent="0.25">
      <c r="A591" t="s">
        <v>2189</v>
      </c>
      <c r="B591">
        <v>4</v>
      </c>
      <c r="C591">
        <v>5</v>
      </c>
      <c r="D591">
        <v>5.1100000000000003</v>
      </c>
      <c r="E591">
        <v>13</v>
      </c>
      <c r="F591">
        <v>13</v>
      </c>
      <c r="G591">
        <v>74</v>
      </c>
      <c r="H591">
        <v>80</v>
      </c>
      <c r="I591">
        <v>42</v>
      </c>
      <c r="J591">
        <v>10</v>
      </c>
      <c r="K591">
        <v>56</v>
      </c>
      <c r="L591">
        <v>32</v>
      </c>
      <c r="M591">
        <v>1.51</v>
      </c>
      <c r="N591">
        <v>6.81</v>
      </c>
      <c r="O591">
        <v>3.89</v>
      </c>
      <c r="P591">
        <v>4.7300000000000004</v>
      </c>
      <c r="Q591">
        <v>0.4</v>
      </c>
      <c r="R591">
        <v>8600</v>
      </c>
    </row>
    <row r="592" spans="1:18" x14ac:dyDescent="0.25">
      <c r="A592" t="s">
        <v>2188</v>
      </c>
      <c r="B592">
        <v>8</v>
      </c>
      <c r="C592">
        <v>12</v>
      </c>
      <c r="D592">
        <v>4.8600000000000003</v>
      </c>
      <c r="E592">
        <v>26</v>
      </c>
      <c r="F592">
        <v>27</v>
      </c>
      <c r="G592">
        <v>140.69999999999999</v>
      </c>
      <c r="H592">
        <v>153</v>
      </c>
      <c r="I592">
        <v>76</v>
      </c>
      <c r="J592">
        <v>17</v>
      </c>
      <c r="K592">
        <v>88</v>
      </c>
      <c r="L592">
        <v>56</v>
      </c>
      <c r="M592">
        <v>1.49</v>
      </c>
      <c r="N592">
        <v>5.63</v>
      </c>
      <c r="O592">
        <v>3.58</v>
      </c>
      <c r="P592">
        <v>4.74</v>
      </c>
      <c r="Q592">
        <v>0.7</v>
      </c>
      <c r="R592" t="s">
        <v>2187</v>
      </c>
    </row>
    <row r="593" spans="1:18" x14ac:dyDescent="0.25">
      <c r="A593" t="s">
        <v>2186</v>
      </c>
      <c r="B593">
        <v>8</v>
      </c>
      <c r="C593">
        <v>9</v>
      </c>
      <c r="D593">
        <v>5.24</v>
      </c>
      <c r="E593">
        <v>21</v>
      </c>
      <c r="F593">
        <v>21</v>
      </c>
      <c r="G593">
        <v>127</v>
      </c>
      <c r="H593">
        <v>147</v>
      </c>
      <c r="I593">
        <v>74</v>
      </c>
      <c r="J593">
        <v>16</v>
      </c>
      <c r="K593">
        <v>78</v>
      </c>
      <c r="L593">
        <v>45</v>
      </c>
      <c r="M593">
        <v>1.51</v>
      </c>
      <c r="N593">
        <v>5.53</v>
      </c>
      <c r="O593">
        <v>3.19</v>
      </c>
      <c r="P593">
        <v>4.74</v>
      </c>
      <c r="Q593">
        <v>0.7</v>
      </c>
      <c r="R593">
        <v>1507</v>
      </c>
    </row>
    <row r="594" spans="1:18" x14ac:dyDescent="0.25">
      <c r="A594" t="s">
        <v>2185</v>
      </c>
      <c r="B594">
        <v>4</v>
      </c>
      <c r="C594">
        <v>6</v>
      </c>
      <c r="D594">
        <v>5.03</v>
      </c>
      <c r="E594">
        <v>12</v>
      </c>
      <c r="F594">
        <v>33</v>
      </c>
      <c r="G594">
        <v>87.7</v>
      </c>
      <c r="H594">
        <v>91</v>
      </c>
      <c r="I594">
        <v>49</v>
      </c>
      <c r="J594">
        <v>11</v>
      </c>
      <c r="K594">
        <v>73</v>
      </c>
      <c r="L594">
        <v>45</v>
      </c>
      <c r="M594">
        <v>1.55</v>
      </c>
      <c r="N594">
        <v>7.49</v>
      </c>
      <c r="O594">
        <v>4.62</v>
      </c>
      <c r="P594">
        <v>4.74</v>
      </c>
      <c r="Q594">
        <v>-0.1</v>
      </c>
      <c r="R594">
        <v>8718</v>
      </c>
    </row>
    <row r="595" spans="1:18" x14ac:dyDescent="0.25">
      <c r="A595" t="s">
        <v>2184</v>
      </c>
      <c r="B595">
        <v>3</v>
      </c>
      <c r="C595">
        <v>5</v>
      </c>
      <c r="D595">
        <v>4.9000000000000004</v>
      </c>
      <c r="E595">
        <v>0</v>
      </c>
      <c r="F595">
        <v>53</v>
      </c>
      <c r="G595">
        <v>64.3</v>
      </c>
      <c r="H595">
        <v>68</v>
      </c>
      <c r="I595">
        <v>35</v>
      </c>
      <c r="J595">
        <v>6</v>
      </c>
      <c r="K595">
        <v>44</v>
      </c>
      <c r="L595">
        <v>37</v>
      </c>
      <c r="M595">
        <v>1.63</v>
      </c>
      <c r="N595">
        <v>6.16</v>
      </c>
      <c r="O595">
        <v>5.18</v>
      </c>
      <c r="P595">
        <v>4.74</v>
      </c>
      <c r="Q595">
        <v>-0.3</v>
      </c>
      <c r="R595">
        <v>9356</v>
      </c>
    </row>
    <row r="596" spans="1:18" x14ac:dyDescent="0.25">
      <c r="A596" t="s">
        <v>2183</v>
      </c>
      <c r="B596">
        <v>7</v>
      </c>
      <c r="C596">
        <v>9</v>
      </c>
      <c r="D596">
        <v>5.0199999999999996</v>
      </c>
      <c r="E596">
        <v>23</v>
      </c>
      <c r="F596">
        <v>28</v>
      </c>
      <c r="G596">
        <v>132.69999999999999</v>
      </c>
      <c r="H596">
        <v>150</v>
      </c>
      <c r="I596">
        <v>74</v>
      </c>
      <c r="J596">
        <v>14</v>
      </c>
      <c r="K596">
        <v>76</v>
      </c>
      <c r="L596">
        <v>58</v>
      </c>
      <c r="M596">
        <v>1.57</v>
      </c>
      <c r="N596">
        <v>5.15</v>
      </c>
      <c r="O596">
        <v>3.93</v>
      </c>
      <c r="P596">
        <v>4.75</v>
      </c>
      <c r="Q596">
        <v>0.4</v>
      </c>
      <c r="R596" t="s">
        <v>2182</v>
      </c>
    </row>
    <row r="597" spans="1:18" x14ac:dyDescent="0.25">
      <c r="A597" t="s">
        <v>2181</v>
      </c>
      <c r="B597">
        <v>2</v>
      </c>
      <c r="C597">
        <v>3</v>
      </c>
      <c r="D597">
        <v>4.84</v>
      </c>
      <c r="E597">
        <v>0</v>
      </c>
      <c r="F597">
        <v>39</v>
      </c>
      <c r="G597">
        <v>48.3</v>
      </c>
      <c r="H597">
        <v>50</v>
      </c>
      <c r="I597">
        <v>26</v>
      </c>
      <c r="J597">
        <v>5</v>
      </c>
      <c r="K597">
        <v>36</v>
      </c>
      <c r="L597">
        <v>27</v>
      </c>
      <c r="M597">
        <v>1.59</v>
      </c>
      <c r="N597">
        <v>6.71</v>
      </c>
      <c r="O597">
        <v>5.03</v>
      </c>
      <c r="P597">
        <v>4.75</v>
      </c>
      <c r="Q597">
        <v>-0.2</v>
      </c>
      <c r="R597" t="s">
        <v>2180</v>
      </c>
    </row>
    <row r="598" spans="1:18" x14ac:dyDescent="0.25">
      <c r="A598" t="s">
        <v>2179</v>
      </c>
      <c r="B598">
        <v>2</v>
      </c>
      <c r="C598">
        <v>3</v>
      </c>
      <c r="D598">
        <v>4.91</v>
      </c>
      <c r="E598">
        <v>0</v>
      </c>
      <c r="F598">
        <v>57</v>
      </c>
      <c r="G598">
        <v>47.7</v>
      </c>
      <c r="H598">
        <v>51</v>
      </c>
      <c r="I598">
        <v>26</v>
      </c>
      <c r="J598">
        <v>6</v>
      </c>
      <c r="K598">
        <v>37</v>
      </c>
      <c r="L598">
        <v>22</v>
      </c>
      <c r="M598">
        <v>1.53</v>
      </c>
      <c r="N598">
        <v>6.98</v>
      </c>
      <c r="O598">
        <v>4.1500000000000004</v>
      </c>
      <c r="P598">
        <v>4.75</v>
      </c>
      <c r="Q598">
        <v>-0.2</v>
      </c>
      <c r="R598">
        <v>2565</v>
      </c>
    </row>
    <row r="599" spans="1:18" x14ac:dyDescent="0.25">
      <c r="A599" t="s">
        <v>2178</v>
      </c>
      <c r="B599">
        <v>1</v>
      </c>
      <c r="C599">
        <v>2</v>
      </c>
      <c r="D599">
        <v>4.79</v>
      </c>
      <c r="E599">
        <v>6</v>
      </c>
      <c r="F599">
        <v>22</v>
      </c>
      <c r="G599">
        <v>41.3</v>
      </c>
      <c r="H599">
        <v>43</v>
      </c>
      <c r="I599">
        <v>22</v>
      </c>
      <c r="J599">
        <v>5</v>
      </c>
      <c r="K599">
        <v>33</v>
      </c>
      <c r="L599">
        <v>20</v>
      </c>
      <c r="M599">
        <v>1.53</v>
      </c>
      <c r="N599">
        <v>7.19</v>
      </c>
      <c r="O599">
        <v>4.3600000000000003</v>
      </c>
      <c r="P599">
        <v>4.75</v>
      </c>
      <c r="Q599">
        <v>-0.1</v>
      </c>
      <c r="R599">
        <v>11562</v>
      </c>
    </row>
    <row r="600" spans="1:18" x14ac:dyDescent="0.25">
      <c r="A600" t="s">
        <v>2177</v>
      </c>
      <c r="B600">
        <v>7</v>
      </c>
      <c r="C600">
        <v>13</v>
      </c>
      <c r="D600">
        <v>5.5</v>
      </c>
      <c r="E600">
        <v>29</v>
      </c>
      <c r="F600">
        <v>29</v>
      </c>
      <c r="G600">
        <v>157</v>
      </c>
      <c r="H600">
        <v>191</v>
      </c>
      <c r="I600">
        <v>96</v>
      </c>
      <c r="J600">
        <v>19</v>
      </c>
      <c r="K600">
        <v>80</v>
      </c>
      <c r="L600">
        <v>53</v>
      </c>
      <c r="M600">
        <v>1.55</v>
      </c>
      <c r="N600">
        <v>4.59</v>
      </c>
      <c r="O600">
        <v>3.04</v>
      </c>
      <c r="P600">
        <v>4.75</v>
      </c>
      <c r="Q600">
        <v>0.8</v>
      </c>
      <c r="R600">
        <v>9434</v>
      </c>
    </row>
    <row r="601" spans="1:18" x14ac:dyDescent="0.25">
      <c r="A601" t="s">
        <v>2176</v>
      </c>
      <c r="B601">
        <v>6</v>
      </c>
      <c r="C601">
        <v>7</v>
      </c>
      <c r="D601">
        <v>4.97</v>
      </c>
      <c r="E601">
        <v>21</v>
      </c>
      <c r="F601">
        <v>27</v>
      </c>
      <c r="G601">
        <v>126.7</v>
      </c>
      <c r="H601">
        <v>140</v>
      </c>
      <c r="I601">
        <v>70</v>
      </c>
      <c r="J601">
        <v>16</v>
      </c>
      <c r="K601">
        <v>85</v>
      </c>
      <c r="L601">
        <v>52</v>
      </c>
      <c r="M601">
        <v>1.52</v>
      </c>
      <c r="N601">
        <v>6.04</v>
      </c>
      <c r="O601">
        <v>3.69</v>
      </c>
      <c r="P601">
        <v>4.75</v>
      </c>
      <c r="Q601">
        <v>0.4</v>
      </c>
      <c r="R601">
        <v>9303</v>
      </c>
    </row>
    <row r="602" spans="1:18" x14ac:dyDescent="0.25">
      <c r="A602" t="s">
        <v>2175</v>
      </c>
      <c r="B602">
        <v>3</v>
      </c>
      <c r="C602">
        <v>4</v>
      </c>
      <c r="D602">
        <v>4.93</v>
      </c>
      <c r="E602">
        <v>0</v>
      </c>
      <c r="F602">
        <v>47</v>
      </c>
      <c r="G602">
        <v>38.299999999999997</v>
      </c>
      <c r="H602">
        <v>41</v>
      </c>
      <c r="I602">
        <v>21</v>
      </c>
      <c r="J602">
        <v>5</v>
      </c>
      <c r="K602">
        <v>31</v>
      </c>
      <c r="L602">
        <v>18</v>
      </c>
      <c r="M602">
        <v>1.54</v>
      </c>
      <c r="N602">
        <v>7.28</v>
      </c>
      <c r="O602">
        <v>4.2300000000000004</v>
      </c>
      <c r="P602">
        <v>4.75</v>
      </c>
      <c r="Q602">
        <v>-0.2</v>
      </c>
      <c r="R602">
        <v>7122</v>
      </c>
    </row>
    <row r="603" spans="1:18" x14ac:dyDescent="0.25">
      <c r="A603" t="s">
        <v>2174</v>
      </c>
      <c r="B603">
        <v>3</v>
      </c>
      <c r="C603">
        <v>5</v>
      </c>
      <c r="D603">
        <v>4.67</v>
      </c>
      <c r="E603">
        <v>3</v>
      </c>
      <c r="F603">
        <v>45</v>
      </c>
      <c r="G603">
        <v>71.3</v>
      </c>
      <c r="H603">
        <v>78</v>
      </c>
      <c r="I603">
        <v>37</v>
      </c>
      <c r="J603">
        <v>8</v>
      </c>
      <c r="K603">
        <v>40</v>
      </c>
      <c r="L603">
        <v>27</v>
      </c>
      <c r="M603">
        <v>1.47</v>
      </c>
      <c r="N603">
        <v>5.05</v>
      </c>
      <c r="O603">
        <v>3.41</v>
      </c>
      <c r="P603">
        <v>4.76</v>
      </c>
      <c r="Q603">
        <v>-0.3</v>
      </c>
      <c r="R603">
        <v>3625</v>
      </c>
    </row>
    <row r="604" spans="1:18" x14ac:dyDescent="0.25">
      <c r="A604" t="s">
        <v>2173</v>
      </c>
      <c r="B604">
        <v>6</v>
      </c>
      <c r="C604">
        <v>8</v>
      </c>
      <c r="D604">
        <v>4.62</v>
      </c>
      <c r="E604">
        <v>18</v>
      </c>
      <c r="F604">
        <v>18</v>
      </c>
      <c r="G604">
        <v>111</v>
      </c>
      <c r="H604">
        <v>115</v>
      </c>
      <c r="I604">
        <v>57</v>
      </c>
      <c r="J604">
        <v>15</v>
      </c>
      <c r="K604">
        <v>63</v>
      </c>
      <c r="L604">
        <v>34</v>
      </c>
      <c r="M604">
        <v>1.34</v>
      </c>
      <c r="N604">
        <v>5.1100000000000003</v>
      </c>
      <c r="O604">
        <v>2.76</v>
      </c>
      <c r="P604">
        <v>4.76</v>
      </c>
      <c r="Q604">
        <v>0.6</v>
      </c>
      <c r="R604">
        <v>3273</v>
      </c>
    </row>
    <row r="605" spans="1:18" x14ac:dyDescent="0.25">
      <c r="A605" t="s">
        <v>2172</v>
      </c>
      <c r="B605">
        <v>5</v>
      </c>
      <c r="C605">
        <v>8</v>
      </c>
      <c r="D605">
        <v>5.27</v>
      </c>
      <c r="E605">
        <v>20</v>
      </c>
      <c r="F605">
        <v>27</v>
      </c>
      <c r="G605">
        <v>123</v>
      </c>
      <c r="H605">
        <v>139</v>
      </c>
      <c r="I605">
        <v>72</v>
      </c>
      <c r="J605">
        <v>20</v>
      </c>
      <c r="K605">
        <v>88</v>
      </c>
      <c r="L605">
        <v>38</v>
      </c>
      <c r="M605">
        <v>1.44</v>
      </c>
      <c r="N605">
        <v>6.44</v>
      </c>
      <c r="O605">
        <v>2.78</v>
      </c>
      <c r="P605">
        <v>4.76</v>
      </c>
      <c r="Q605">
        <v>0.3</v>
      </c>
      <c r="R605">
        <v>8586</v>
      </c>
    </row>
    <row r="606" spans="1:18" x14ac:dyDescent="0.25">
      <c r="A606" t="s">
        <v>2171</v>
      </c>
      <c r="B606">
        <v>3</v>
      </c>
      <c r="C606">
        <v>3</v>
      </c>
      <c r="D606">
        <v>4.82</v>
      </c>
      <c r="E606">
        <v>0</v>
      </c>
      <c r="F606">
        <v>55</v>
      </c>
      <c r="G606">
        <v>56</v>
      </c>
      <c r="H606">
        <v>52</v>
      </c>
      <c r="I606">
        <v>30</v>
      </c>
      <c r="J606">
        <v>6</v>
      </c>
      <c r="K606">
        <v>58</v>
      </c>
      <c r="L606">
        <v>41</v>
      </c>
      <c r="M606">
        <v>1.66</v>
      </c>
      <c r="N606">
        <v>9.32</v>
      </c>
      <c r="O606">
        <v>6.59</v>
      </c>
      <c r="P606">
        <v>4.76</v>
      </c>
      <c r="Q606">
        <v>-0.3</v>
      </c>
      <c r="R606">
        <v>5362</v>
      </c>
    </row>
    <row r="607" spans="1:18" x14ac:dyDescent="0.25">
      <c r="A607" t="s">
        <v>2170</v>
      </c>
      <c r="B607">
        <v>4</v>
      </c>
      <c r="C607">
        <v>5</v>
      </c>
      <c r="D607">
        <v>5.48</v>
      </c>
      <c r="E607">
        <v>15</v>
      </c>
      <c r="F607">
        <v>20</v>
      </c>
      <c r="G607">
        <v>87</v>
      </c>
      <c r="H607">
        <v>110</v>
      </c>
      <c r="I607">
        <v>53</v>
      </c>
      <c r="J607">
        <v>10</v>
      </c>
      <c r="K607">
        <v>36</v>
      </c>
      <c r="L607">
        <v>26</v>
      </c>
      <c r="M607">
        <v>1.56</v>
      </c>
      <c r="N607">
        <v>3.72</v>
      </c>
      <c r="O607">
        <v>2.69</v>
      </c>
      <c r="P607">
        <v>4.7699999999999996</v>
      </c>
      <c r="Q607">
        <v>0.2</v>
      </c>
      <c r="R607" t="s">
        <v>2169</v>
      </c>
    </row>
    <row r="608" spans="1:18" x14ac:dyDescent="0.25">
      <c r="A608" t="s">
        <v>2168</v>
      </c>
      <c r="B608">
        <v>5</v>
      </c>
      <c r="C608">
        <v>7</v>
      </c>
      <c r="D608">
        <v>4.76</v>
      </c>
      <c r="E608">
        <v>18</v>
      </c>
      <c r="F608">
        <v>23</v>
      </c>
      <c r="G608">
        <v>92.7</v>
      </c>
      <c r="H608">
        <v>100</v>
      </c>
      <c r="I608">
        <v>49</v>
      </c>
      <c r="J608">
        <v>11</v>
      </c>
      <c r="K608">
        <v>54</v>
      </c>
      <c r="L608">
        <v>36</v>
      </c>
      <c r="M608">
        <v>1.47</v>
      </c>
      <c r="N608">
        <v>5.24</v>
      </c>
      <c r="O608">
        <v>3.5</v>
      </c>
      <c r="P608">
        <v>4.7699999999999996</v>
      </c>
      <c r="Q608">
        <v>0.2</v>
      </c>
      <c r="R608" t="s">
        <v>2167</v>
      </c>
    </row>
    <row r="609" spans="1:18" x14ac:dyDescent="0.25">
      <c r="A609" t="s">
        <v>1452</v>
      </c>
      <c r="B609">
        <v>8</v>
      </c>
      <c r="C609">
        <v>10</v>
      </c>
      <c r="D609">
        <v>4.66</v>
      </c>
      <c r="E609">
        <v>27</v>
      </c>
      <c r="F609">
        <v>28</v>
      </c>
      <c r="G609">
        <v>135.30000000000001</v>
      </c>
      <c r="H609">
        <v>131</v>
      </c>
      <c r="I609">
        <v>70</v>
      </c>
      <c r="J609">
        <v>14</v>
      </c>
      <c r="K609">
        <v>107</v>
      </c>
      <c r="L609">
        <v>80</v>
      </c>
      <c r="M609">
        <v>1.56</v>
      </c>
      <c r="N609">
        <v>7.12</v>
      </c>
      <c r="O609">
        <v>5.32</v>
      </c>
      <c r="P609">
        <v>4.7699999999999996</v>
      </c>
      <c r="Q609">
        <v>0.6</v>
      </c>
      <c r="R609">
        <v>6345</v>
      </c>
    </row>
    <row r="610" spans="1:18" x14ac:dyDescent="0.25">
      <c r="A610" t="s">
        <v>2166</v>
      </c>
      <c r="B610">
        <v>5</v>
      </c>
      <c r="C610">
        <v>8</v>
      </c>
      <c r="D610">
        <v>4.79</v>
      </c>
      <c r="E610">
        <v>17</v>
      </c>
      <c r="F610">
        <v>22</v>
      </c>
      <c r="G610">
        <v>97.7</v>
      </c>
      <c r="H610">
        <v>102</v>
      </c>
      <c r="I610">
        <v>52</v>
      </c>
      <c r="J610">
        <v>9</v>
      </c>
      <c r="K610">
        <v>56</v>
      </c>
      <c r="L610">
        <v>49</v>
      </c>
      <c r="M610">
        <v>1.55</v>
      </c>
      <c r="N610">
        <v>5.16</v>
      </c>
      <c r="O610">
        <v>4.51</v>
      </c>
      <c r="P610">
        <v>4.7699999999999996</v>
      </c>
      <c r="Q610">
        <v>0.2</v>
      </c>
      <c r="R610">
        <v>4457</v>
      </c>
    </row>
    <row r="611" spans="1:18" x14ac:dyDescent="0.25">
      <c r="A611" t="s">
        <v>2165</v>
      </c>
      <c r="B611">
        <v>2</v>
      </c>
      <c r="C611">
        <v>4</v>
      </c>
      <c r="D611">
        <v>4.96</v>
      </c>
      <c r="E611">
        <v>0</v>
      </c>
      <c r="F611">
        <v>50</v>
      </c>
      <c r="G611">
        <v>56.3</v>
      </c>
      <c r="H611">
        <v>60</v>
      </c>
      <c r="I611">
        <v>31</v>
      </c>
      <c r="J611">
        <v>5</v>
      </c>
      <c r="K611">
        <v>36</v>
      </c>
      <c r="L611">
        <v>32</v>
      </c>
      <c r="M611">
        <v>1.63</v>
      </c>
      <c r="N611">
        <v>5.75</v>
      </c>
      <c r="O611">
        <v>5.12</v>
      </c>
      <c r="P611">
        <v>4.7699999999999996</v>
      </c>
      <c r="Q611">
        <v>-0.3</v>
      </c>
      <c r="R611">
        <v>2185</v>
      </c>
    </row>
    <row r="612" spans="1:18" x14ac:dyDescent="0.25">
      <c r="A612" t="s">
        <v>2164</v>
      </c>
      <c r="B612">
        <v>3</v>
      </c>
      <c r="C612">
        <v>4</v>
      </c>
      <c r="D612">
        <v>5.01</v>
      </c>
      <c r="E612">
        <v>1</v>
      </c>
      <c r="F612">
        <v>30</v>
      </c>
      <c r="G612">
        <v>55.7</v>
      </c>
      <c r="H612">
        <v>62</v>
      </c>
      <c r="I612">
        <v>31</v>
      </c>
      <c r="J612">
        <v>8</v>
      </c>
      <c r="K612">
        <v>38</v>
      </c>
      <c r="L612">
        <v>20</v>
      </c>
      <c r="M612">
        <v>1.47</v>
      </c>
      <c r="N612">
        <v>6.14</v>
      </c>
      <c r="O612">
        <v>3.23</v>
      </c>
      <c r="P612">
        <v>4.7699999999999996</v>
      </c>
      <c r="Q612">
        <v>-0.3</v>
      </c>
      <c r="R612">
        <v>2010</v>
      </c>
    </row>
    <row r="613" spans="1:18" x14ac:dyDescent="0.25">
      <c r="A613" t="s">
        <v>2163</v>
      </c>
      <c r="B613">
        <v>2</v>
      </c>
      <c r="C613">
        <v>2</v>
      </c>
      <c r="D613">
        <v>5.08</v>
      </c>
      <c r="E613">
        <v>0</v>
      </c>
      <c r="F613">
        <v>31</v>
      </c>
      <c r="G613">
        <v>39</v>
      </c>
      <c r="H613">
        <v>44</v>
      </c>
      <c r="I613">
        <v>22</v>
      </c>
      <c r="J613">
        <v>6</v>
      </c>
      <c r="K613">
        <v>26</v>
      </c>
      <c r="L613">
        <v>13</v>
      </c>
      <c r="M613">
        <v>1.46</v>
      </c>
      <c r="N613">
        <v>6</v>
      </c>
      <c r="O613">
        <v>3</v>
      </c>
      <c r="P613">
        <v>4.7699999999999996</v>
      </c>
      <c r="Q613">
        <v>-0.2</v>
      </c>
      <c r="R613">
        <v>9264</v>
      </c>
    </row>
    <row r="614" spans="1:18" x14ac:dyDescent="0.25">
      <c r="A614" t="s">
        <v>1548</v>
      </c>
      <c r="B614">
        <v>8</v>
      </c>
      <c r="C614">
        <v>10</v>
      </c>
      <c r="D614">
        <v>5.16</v>
      </c>
      <c r="E614">
        <v>23</v>
      </c>
      <c r="F614">
        <v>25</v>
      </c>
      <c r="G614">
        <v>130.69999999999999</v>
      </c>
      <c r="H614">
        <v>137</v>
      </c>
      <c r="I614">
        <v>75</v>
      </c>
      <c r="J614">
        <v>20</v>
      </c>
      <c r="K614">
        <v>109</v>
      </c>
      <c r="L614">
        <v>58</v>
      </c>
      <c r="M614">
        <v>1.49</v>
      </c>
      <c r="N614">
        <v>7.51</v>
      </c>
      <c r="O614">
        <v>3.99</v>
      </c>
      <c r="P614">
        <v>4.7699999999999996</v>
      </c>
      <c r="Q614">
        <v>0.5</v>
      </c>
      <c r="R614">
        <v>7410</v>
      </c>
    </row>
    <row r="615" spans="1:18" x14ac:dyDescent="0.25">
      <c r="A615" t="s">
        <v>1549</v>
      </c>
      <c r="B615">
        <v>6</v>
      </c>
      <c r="C615">
        <v>8</v>
      </c>
      <c r="D615">
        <v>4.99</v>
      </c>
      <c r="E615">
        <v>25</v>
      </c>
      <c r="F615">
        <v>25</v>
      </c>
      <c r="G615">
        <v>137</v>
      </c>
      <c r="H615">
        <v>148</v>
      </c>
      <c r="I615">
        <v>76</v>
      </c>
      <c r="J615">
        <v>16</v>
      </c>
      <c r="K615">
        <v>88</v>
      </c>
      <c r="L615">
        <v>62</v>
      </c>
      <c r="M615">
        <v>1.53</v>
      </c>
      <c r="N615">
        <v>5.78</v>
      </c>
      <c r="O615">
        <v>4.07</v>
      </c>
      <c r="P615">
        <v>4.7699999999999996</v>
      </c>
      <c r="Q615">
        <v>0.7</v>
      </c>
      <c r="R615">
        <v>10185</v>
      </c>
    </row>
    <row r="616" spans="1:18" x14ac:dyDescent="0.25">
      <c r="A616" t="s">
        <v>2162</v>
      </c>
      <c r="B616">
        <v>6</v>
      </c>
      <c r="C616">
        <v>13</v>
      </c>
      <c r="D616">
        <v>5.51</v>
      </c>
      <c r="E616">
        <v>24</v>
      </c>
      <c r="F616">
        <v>27</v>
      </c>
      <c r="G616">
        <v>134</v>
      </c>
      <c r="H616">
        <v>166</v>
      </c>
      <c r="I616">
        <v>82</v>
      </c>
      <c r="J616">
        <v>15</v>
      </c>
      <c r="K616">
        <v>75</v>
      </c>
      <c r="L616">
        <v>55</v>
      </c>
      <c r="M616">
        <v>1.65</v>
      </c>
      <c r="N616">
        <v>5.04</v>
      </c>
      <c r="O616">
        <v>3.69</v>
      </c>
      <c r="P616">
        <v>4.78</v>
      </c>
      <c r="Q616">
        <v>0.5</v>
      </c>
      <c r="R616">
        <v>8743</v>
      </c>
    </row>
    <row r="617" spans="1:18" x14ac:dyDescent="0.25">
      <c r="A617" t="s">
        <v>2161</v>
      </c>
      <c r="B617">
        <v>4</v>
      </c>
      <c r="C617">
        <v>6</v>
      </c>
      <c r="D617">
        <v>5.2</v>
      </c>
      <c r="E617">
        <v>16</v>
      </c>
      <c r="F617">
        <v>16</v>
      </c>
      <c r="G617">
        <v>81.3</v>
      </c>
      <c r="H617">
        <v>93</v>
      </c>
      <c r="I617">
        <v>47</v>
      </c>
      <c r="J617">
        <v>11</v>
      </c>
      <c r="K617">
        <v>53</v>
      </c>
      <c r="L617">
        <v>30</v>
      </c>
      <c r="M617">
        <v>1.51</v>
      </c>
      <c r="N617">
        <v>5.87</v>
      </c>
      <c r="O617">
        <v>3.32</v>
      </c>
      <c r="P617">
        <v>4.78</v>
      </c>
      <c r="Q617">
        <v>0.4</v>
      </c>
      <c r="R617" t="s">
        <v>2160</v>
      </c>
    </row>
    <row r="618" spans="1:18" x14ac:dyDescent="0.25">
      <c r="A618" t="s">
        <v>2159</v>
      </c>
      <c r="B618">
        <v>6</v>
      </c>
      <c r="C618">
        <v>7</v>
      </c>
      <c r="D618">
        <v>5.29</v>
      </c>
      <c r="E618">
        <v>17</v>
      </c>
      <c r="F618">
        <v>39</v>
      </c>
      <c r="G618">
        <v>117.3</v>
      </c>
      <c r="H618">
        <v>133</v>
      </c>
      <c r="I618">
        <v>69</v>
      </c>
      <c r="J618">
        <v>21</v>
      </c>
      <c r="K618">
        <v>88</v>
      </c>
      <c r="L618">
        <v>31</v>
      </c>
      <c r="M618">
        <v>1.4</v>
      </c>
      <c r="N618">
        <v>6.75</v>
      </c>
      <c r="O618">
        <v>2.38</v>
      </c>
      <c r="P618">
        <v>4.78</v>
      </c>
      <c r="Q618">
        <v>-0.1</v>
      </c>
      <c r="R618">
        <v>4241</v>
      </c>
    </row>
    <row r="619" spans="1:18" x14ac:dyDescent="0.25">
      <c r="A619" t="s">
        <v>1567</v>
      </c>
      <c r="B619">
        <v>8</v>
      </c>
      <c r="C619">
        <v>11</v>
      </c>
      <c r="D619">
        <v>5.03</v>
      </c>
      <c r="E619">
        <v>25</v>
      </c>
      <c r="F619">
        <v>27</v>
      </c>
      <c r="G619">
        <v>141.30000000000001</v>
      </c>
      <c r="H619">
        <v>155</v>
      </c>
      <c r="I619">
        <v>79</v>
      </c>
      <c r="J619">
        <v>23</v>
      </c>
      <c r="K619">
        <v>98</v>
      </c>
      <c r="L619">
        <v>43</v>
      </c>
      <c r="M619">
        <v>1.4</v>
      </c>
      <c r="N619">
        <v>6.24</v>
      </c>
      <c r="O619">
        <v>2.74</v>
      </c>
      <c r="P619">
        <v>4.78</v>
      </c>
      <c r="Q619">
        <v>0.6</v>
      </c>
      <c r="R619">
        <v>769</v>
      </c>
    </row>
    <row r="620" spans="1:18" x14ac:dyDescent="0.25">
      <c r="A620" t="s">
        <v>2158</v>
      </c>
      <c r="B620">
        <v>6</v>
      </c>
      <c r="C620">
        <v>11</v>
      </c>
      <c r="D620">
        <v>4.8899999999999997</v>
      </c>
      <c r="E620">
        <v>20</v>
      </c>
      <c r="F620">
        <v>20</v>
      </c>
      <c r="G620">
        <v>116</v>
      </c>
      <c r="H620">
        <v>119</v>
      </c>
      <c r="I620">
        <v>63</v>
      </c>
      <c r="J620">
        <v>13</v>
      </c>
      <c r="K620">
        <v>91</v>
      </c>
      <c r="L620">
        <v>63</v>
      </c>
      <c r="M620">
        <v>1.57</v>
      </c>
      <c r="N620">
        <v>7.06</v>
      </c>
      <c r="O620">
        <v>4.8899999999999997</v>
      </c>
      <c r="P620">
        <v>4.78</v>
      </c>
      <c r="Q620">
        <v>0.6</v>
      </c>
      <c r="R620" t="s">
        <v>2157</v>
      </c>
    </row>
    <row r="621" spans="1:18" x14ac:dyDescent="0.25">
      <c r="A621" t="s">
        <v>2156</v>
      </c>
      <c r="B621">
        <v>4</v>
      </c>
      <c r="C621">
        <v>5</v>
      </c>
      <c r="D621">
        <v>4.53</v>
      </c>
      <c r="E621">
        <v>0</v>
      </c>
      <c r="F621">
        <v>46</v>
      </c>
      <c r="G621">
        <v>53.7</v>
      </c>
      <c r="H621">
        <v>53</v>
      </c>
      <c r="I621">
        <v>27</v>
      </c>
      <c r="J621">
        <v>6</v>
      </c>
      <c r="K621">
        <v>40</v>
      </c>
      <c r="L621">
        <v>29</v>
      </c>
      <c r="M621">
        <v>1.53</v>
      </c>
      <c r="N621">
        <v>6.7</v>
      </c>
      <c r="O621">
        <v>4.8600000000000003</v>
      </c>
      <c r="P621">
        <v>4.78</v>
      </c>
      <c r="Q621">
        <v>-0.3</v>
      </c>
      <c r="R621">
        <v>9404</v>
      </c>
    </row>
    <row r="622" spans="1:18" x14ac:dyDescent="0.25">
      <c r="A622" t="s">
        <v>2155</v>
      </c>
      <c r="B622">
        <v>1</v>
      </c>
      <c r="C622">
        <v>1</v>
      </c>
      <c r="D622">
        <v>4.9800000000000004</v>
      </c>
      <c r="E622">
        <v>3</v>
      </c>
      <c r="F622">
        <v>8</v>
      </c>
      <c r="G622">
        <v>21.7</v>
      </c>
      <c r="H622">
        <v>25</v>
      </c>
      <c r="I622">
        <v>12</v>
      </c>
      <c r="J622">
        <v>3</v>
      </c>
      <c r="K622">
        <v>11</v>
      </c>
      <c r="L622">
        <v>6</v>
      </c>
      <c r="M622">
        <v>1.43</v>
      </c>
      <c r="N622">
        <v>4.5599999999999996</v>
      </c>
      <c r="O622">
        <v>2.4900000000000002</v>
      </c>
      <c r="P622">
        <v>4.78</v>
      </c>
      <c r="Q622">
        <v>0</v>
      </c>
      <c r="R622">
        <v>3503</v>
      </c>
    </row>
    <row r="623" spans="1:18" x14ac:dyDescent="0.25">
      <c r="A623" t="s">
        <v>2154</v>
      </c>
      <c r="B623">
        <v>5</v>
      </c>
      <c r="C623">
        <v>7</v>
      </c>
      <c r="D623">
        <v>5.31</v>
      </c>
      <c r="E623">
        <v>12</v>
      </c>
      <c r="F623">
        <v>35</v>
      </c>
      <c r="G623">
        <v>106.7</v>
      </c>
      <c r="H623">
        <v>125</v>
      </c>
      <c r="I623">
        <v>63</v>
      </c>
      <c r="J623">
        <v>15</v>
      </c>
      <c r="K623">
        <v>61</v>
      </c>
      <c r="L623">
        <v>34</v>
      </c>
      <c r="M623">
        <v>1.49</v>
      </c>
      <c r="N623">
        <v>5.15</v>
      </c>
      <c r="O623">
        <v>2.87</v>
      </c>
      <c r="P623">
        <v>4.78</v>
      </c>
      <c r="Q623">
        <v>-0.2</v>
      </c>
      <c r="R623">
        <v>7466</v>
      </c>
    </row>
    <row r="624" spans="1:18" x14ac:dyDescent="0.25">
      <c r="A624" t="s">
        <v>2153</v>
      </c>
      <c r="B624">
        <v>5</v>
      </c>
      <c r="C624">
        <v>8</v>
      </c>
      <c r="D624">
        <v>4.6500000000000004</v>
      </c>
      <c r="E624">
        <v>21</v>
      </c>
      <c r="F624">
        <v>21</v>
      </c>
      <c r="G624">
        <v>108.3</v>
      </c>
      <c r="H624">
        <v>101</v>
      </c>
      <c r="I624">
        <v>56</v>
      </c>
      <c r="J624">
        <v>13</v>
      </c>
      <c r="K624">
        <v>96</v>
      </c>
      <c r="L624">
        <v>65</v>
      </c>
      <c r="M624">
        <v>1.53</v>
      </c>
      <c r="N624">
        <v>7.98</v>
      </c>
      <c r="O624">
        <v>5.4</v>
      </c>
      <c r="P624">
        <v>4.78</v>
      </c>
      <c r="Q624">
        <v>0.5</v>
      </c>
      <c r="R624">
        <v>7507</v>
      </c>
    </row>
    <row r="625" spans="1:18" x14ac:dyDescent="0.25">
      <c r="A625" t="s">
        <v>2152</v>
      </c>
      <c r="B625">
        <v>1</v>
      </c>
      <c r="C625">
        <v>1</v>
      </c>
      <c r="D625">
        <v>4.96</v>
      </c>
      <c r="E625">
        <v>0</v>
      </c>
      <c r="F625">
        <v>37</v>
      </c>
      <c r="G625">
        <v>49</v>
      </c>
      <c r="H625">
        <v>51</v>
      </c>
      <c r="I625">
        <v>27</v>
      </c>
      <c r="J625">
        <v>7</v>
      </c>
      <c r="K625">
        <v>40</v>
      </c>
      <c r="L625">
        <v>23</v>
      </c>
      <c r="M625">
        <v>1.51</v>
      </c>
      <c r="N625">
        <v>7.35</v>
      </c>
      <c r="O625">
        <v>4.22</v>
      </c>
      <c r="P625">
        <v>4.79</v>
      </c>
      <c r="Q625">
        <v>-0.3</v>
      </c>
      <c r="R625">
        <v>1353</v>
      </c>
    </row>
    <row r="626" spans="1:18" x14ac:dyDescent="0.25">
      <c r="A626" t="s">
        <v>2151</v>
      </c>
      <c r="B626">
        <v>3</v>
      </c>
      <c r="C626">
        <v>5</v>
      </c>
      <c r="D626">
        <v>5.04</v>
      </c>
      <c r="E626">
        <v>13</v>
      </c>
      <c r="F626">
        <v>24</v>
      </c>
      <c r="G626">
        <v>75</v>
      </c>
      <c r="H626">
        <v>82</v>
      </c>
      <c r="I626">
        <v>42</v>
      </c>
      <c r="J626">
        <v>7</v>
      </c>
      <c r="K626">
        <v>41</v>
      </c>
      <c r="L626">
        <v>37</v>
      </c>
      <c r="M626">
        <v>1.59</v>
      </c>
      <c r="N626">
        <v>4.92</v>
      </c>
      <c r="O626">
        <v>4.4400000000000004</v>
      </c>
      <c r="P626">
        <v>4.79</v>
      </c>
      <c r="Q626">
        <v>0</v>
      </c>
      <c r="R626">
        <v>8476</v>
      </c>
    </row>
    <row r="627" spans="1:18" x14ac:dyDescent="0.25">
      <c r="A627" t="s">
        <v>2150</v>
      </c>
      <c r="B627">
        <v>8</v>
      </c>
      <c r="C627">
        <v>10</v>
      </c>
      <c r="D627">
        <v>4.8499999999999996</v>
      </c>
      <c r="E627">
        <v>23</v>
      </c>
      <c r="F627">
        <v>28</v>
      </c>
      <c r="G627">
        <v>131.69999999999999</v>
      </c>
      <c r="H627">
        <v>131</v>
      </c>
      <c r="I627">
        <v>71</v>
      </c>
      <c r="J627">
        <v>16</v>
      </c>
      <c r="K627">
        <v>111</v>
      </c>
      <c r="L627">
        <v>74</v>
      </c>
      <c r="M627">
        <v>1.56</v>
      </c>
      <c r="N627">
        <v>7.59</v>
      </c>
      <c r="O627">
        <v>5.0599999999999996</v>
      </c>
      <c r="P627">
        <v>4.79</v>
      </c>
      <c r="Q627">
        <v>0.4</v>
      </c>
      <c r="R627" t="s">
        <v>2149</v>
      </c>
    </row>
    <row r="628" spans="1:18" x14ac:dyDescent="0.25">
      <c r="A628" t="s">
        <v>2148</v>
      </c>
      <c r="B628">
        <v>4</v>
      </c>
      <c r="C628">
        <v>3</v>
      </c>
      <c r="D628">
        <v>4.57</v>
      </c>
      <c r="E628">
        <v>0</v>
      </c>
      <c r="F628">
        <v>70</v>
      </c>
      <c r="G628">
        <v>69</v>
      </c>
      <c r="H628">
        <v>67</v>
      </c>
      <c r="I628">
        <v>35</v>
      </c>
      <c r="J628">
        <v>11</v>
      </c>
      <c r="K628">
        <v>63</v>
      </c>
      <c r="L628">
        <v>31</v>
      </c>
      <c r="M628">
        <v>1.42</v>
      </c>
      <c r="N628">
        <v>8.2200000000000006</v>
      </c>
      <c r="O628">
        <v>4.04</v>
      </c>
      <c r="P628">
        <v>4.8</v>
      </c>
      <c r="Q628">
        <v>-0.4</v>
      </c>
      <c r="R628">
        <v>7882</v>
      </c>
    </row>
    <row r="629" spans="1:18" x14ac:dyDescent="0.25">
      <c r="A629" t="s">
        <v>2147</v>
      </c>
      <c r="B629">
        <v>7</v>
      </c>
      <c r="C629">
        <v>10</v>
      </c>
      <c r="D629">
        <v>5.4</v>
      </c>
      <c r="E629">
        <v>26</v>
      </c>
      <c r="F629">
        <v>27</v>
      </c>
      <c r="G629">
        <v>140</v>
      </c>
      <c r="H629">
        <v>170</v>
      </c>
      <c r="I629">
        <v>84</v>
      </c>
      <c r="J629">
        <v>22</v>
      </c>
      <c r="K629">
        <v>79</v>
      </c>
      <c r="L629">
        <v>32</v>
      </c>
      <c r="M629">
        <v>1.44</v>
      </c>
      <c r="N629">
        <v>5.08</v>
      </c>
      <c r="O629">
        <v>2.06</v>
      </c>
      <c r="P629">
        <v>4.8</v>
      </c>
      <c r="Q629">
        <v>0.6</v>
      </c>
      <c r="R629">
        <v>8201</v>
      </c>
    </row>
    <row r="630" spans="1:18" x14ac:dyDescent="0.25">
      <c r="A630" t="s">
        <v>2146</v>
      </c>
      <c r="B630">
        <v>4</v>
      </c>
      <c r="C630">
        <v>7</v>
      </c>
      <c r="D630">
        <v>5.22</v>
      </c>
      <c r="E630">
        <v>9</v>
      </c>
      <c r="F630">
        <v>41</v>
      </c>
      <c r="G630">
        <v>88</v>
      </c>
      <c r="H630">
        <v>98</v>
      </c>
      <c r="I630">
        <v>51</v>
      </c>
      <c r="J630">
        <v>13</v>
      </c>
      <c r="K630">
        <v>62</v>
      </c>
      <c r="L630">
        <v>31</v>
      </c>
      <c r="M630">
        <v>1.47</v>
      </c>
      <c r="N630">
        <v>6.34</v>
      </c>
      <c r="O630">
        <v>3.17</v>
      </c>
      <c r="P630">
        <v>4.8</v>
      </c>
      <c r="Q630">
        <v>-0.3</v>
      </c>
      <c r="R630">
        <v>5448</v>
      </c>
    </row>
    <row r="631" spans="1:18" x14ac:dyDescent="0.25">
      <c r="A631" t="s">
        <v>1556</v>
      </c>
      <c r="B631">
        <v>9</v>
      </c>
      <c r="C631">
        <v>10</v>
      </c>
      <c r="D631">
        <v>4.59</v>
      </c>
      <c r="E631">
        <v>26</v>
      </c>
      <c r="F631">
        <v>26</v>
      </c>
      <c r="G631">
        <v>164.7</v>
      </c>
      <c r="H631">
        <v>174</v>
      </c>
      <c r="I631">
        <v>84</v>
      </c>
      <c r="J631">
        <v>28</v>
      </c>
      <c r="K631">
        <v>99</v>
      </c>
      <c r="L631">
        <v>37</v>
      </c>
      <c r="M631">
        <v>1.28</v>
      </c>
      <c r="N631">
        <v>5.41</v>
      </c>
      <c r="O631">
        <v>2.02</v>
      </c>
      <c r="P631">
        <v>4.8</v>
      </c>
      <c r="Q631">
        <v>0.7</v>
      </c>
      <c r="R631">
        <v>978</v>
      </c>
    </row>
    <row r="632" spans="1:18" x14ac:dyDescent="0.25">
      <c r="A632" t="s">
        <v>1527</v>
      </c>
      <c r="B632">
        <v>8</v>
      </c>
      <c r="C632">
        <v>11</v>
      </c>
      <c r="D632">
        <v>5.16</v>
      </c>
      <c r="E632">
        <v>25</v>
      </c>
      <c r="F632">
        <v>28</v>
      </c>
      <c r="G632">
        <v>144.69999999999999</v>
      </c>
      <c r="H632">
        <v>150</v>
      </c>
      <c r="I632">
        <v>83</v>
      </c>
      <c r="J632">
        <v>20</v>
      </c>
      <c r="K632">
        <v>114</v>
      </c>
      <c r="L632">
        <v>68</v>
      </c>
      <c r="M632">
        <v>1.51</v>
      </c>
      <c r="N632">
        <v>7.09</v>
      </c>
      <c r="O632">
        <v>4.2300000000000004</v>
      </c>
      <c r="P632">
        <v>4.8099999999999996</v>
      </c>
      <c r="Q632">
        <v>0.5</v>
      </c>
      <c r="R632">
        <v>4153</v>
      </c>
    </row>
    <row r="633" spans="1:18" x14ac:dyDescent="0.25">
      <c r="A633" t="s">
        <v>2145</v>
      </c>
      <c r="B633">
        <v>3</v>
      </c>
      <c r="C633">
        <v>3</v>
      </c>
      <c r="D633">
        <v>4.87</v>
      </c>
      <c r="E633">
        <v>0</v>
      </c>
      <c r="F633">
        <v>50</v>
      </c>
      <c r="G633">
        <v>64.7</v>
      </c>
      <c r="H633">
        <v>67</v>
      </c>
      <c r="I633">
        <v>35</v>
      </c>
      <c r="J633">
        <v>10</v>
      </c>
      <c r="K633">
        <v>54</v>
      </c>
      <c r="L633">
        <v>27</v>
      </c>
      <c r="M633">
        <v>1.45</v>
      </c>
      <c r="N633">
        <v>7.51</v>
      </c>
      <c r="O633">
        <v>3.76</v>
      </c>
      <c r="P633">
        <v>4.8099999999999996</v>
      </c>
      <c r="Q633">
        <v>-0.4</v>
      </c>
      <c r="R633">
        <v>7458</v>
      </c>
    </row>
    <row r="634" spans="1:18" x14ac:dyDescent="0.25">
      <c r="A634" t="s">
        <v>2144</v>
      </c>
      <c r="B634">
        <v>3</v>
      </c>
      <c r="C634">
        <v>3</v>
      </c>
      <c r="D634">
        <v>4.99</v>
      </c>
      <c r="E634">
        <v>0</v>
      </c>
      <c r="F634">
        <v>39</v>
      </c>
      <c r="G634">
        <v>43.3</v>
      </c>
      <c r="H634">
        <v>48</v>
      </c>
      <c r="I634">
        <v>24</v>
      </c>
      <c r="J634">
        <v>5</v>
      </c>
      <c r="K634">
        <v>24</v>
      </c>
      <c r="L634">
        <v>17</v>
      </c>
      <c r="M634">
        <v>1.5</v>
      </c>
      <c r="N634">
        <v>4.99</v>
      </c>
      <c r="O634">
        <v>3.53</v>
      </c>
      <c r="P634">
        <v>4.8099999999999996</v>
      </c>
      <c r="Q634">
        <v>-0.3</v>
      </c>
      <c r="R634" t="s">
        <v>2143</v>
      </c>
    </row>
    <row r="635" spans="1:18" x14ac:dyDescent="0.25">
      <c r="A635" t="s">
        <v>2142</v>
      </c>
      <c r="B635">
        <v>6</v>
      </c>
      <c r="C635">
        <v>10</v>
      </c>
      <c r="D635">
        <v>5.16</v>
      </c>
      <c r="E635">
        <v>26</v>
      </c>
      <c r="F635">
        <v>27</v>
      </c>
      <c r="G635">
        <v>134.30000000000001</v>
      </c>
      <c r="H635">
        <v>154</v>
      </c>
      <c r="I635">
        <v>77</v>
      </c>
      <c r="J635">
        <v>16</v>
      </c>
      <c r="K635">
        <v>79</v>
      </c>
      <c r="L635">
        <v>54</v>
      </c>
      <c r="M635">
        <v>1.55</v>
      </c>
      <c r="N635">
        <v>5.29</v>
      </c>
      <c r="O635">
        <v>3.62</v>
      </c>
      <c r="P635">
        <v>4.8099999999999996</v>
      </c>
      <c r="Q635">
        <v>0.5</v>
      </c>
      <c r="R635">
        <v>9895</v>
      </c>
    </row>
    <row r="636" spans="1:18" x14ac:dyDescent="0.25">
      <c r="A636" t="s">
        <v>816</v>
      </c>
      <c r="B636">
        <v>2</v>
      </c>
      <c r="C636">
        <v>3</v>
      </c>
      <c r="D636">
        <v>4.91</v>
      </c>
      <c r="E636">
        <v>0</v>
      </c>
      <c r="F636">
        <v>37</v>
      </c>
      <c r="G636">
        <v>47.7</v>
      </c>
      <c r="H636">
        <v>47</v>
      </c>
      <c r="I636">
        <v>26</v>
      </c>
      <c r="J636">
        <v>6</v>
      </c>
      <c r="K636">
        <v>46</v>
      </c>
      <c r="L636">
        <v>30</v>
      </c>
      <c r="M636">
        <v>1.61</v>
      </c>
      <c r="N636">
        <v>8.68</v>
      </c>
      <c r="O636">
        <v>5.66</v>
      </c>
      <c r="P636">
        <v>4.8099999999999996</v>
      </c>
      <c r="Q636">
        <v>-0.3</v>
      </c>
      <c r="R636" t="s">
        <v>2141</v>
      </c>
    </row>
    <row r="637" spans="1:18" x14ac:dyDescent="0.25">
      <c r="A637" t="s">
        <v>2140</v>
      </c>
      <c r="B637">
        <v>4</v>
      </c>
      <c r="C637">
        <v>4</v>
      </c>
      <c r="D637">
        <v>4.5199999999999996</v>
      </c>
      <c r="E637">
        <v>0</v>
      </c>
      <c r="F637">
        <v>67</v>
      </c>
      <c r="G637">
        <v>61.7</v>
      </c>
      <c r="H637">
        <v>61</v>
      </c>
      <c r="I637">
        <v>31</v>
      </c>
      <c r="J637">
        <v>8</v>
      </c>
      <c r="K637">
        <v>45</v>
      </c>
      <c r="L637">
        <v>30</v>
      </c>
      <c r="M637">
        <v>1.47</v>
      </c>
      <c r="N637">
        <v>6.56</v>
      </c>
      <c r="O637">
        <v>4.38</v>
      </c>
      <c r="P637">
        <v>4.8099999999999996</v>
      </c>
      <c r="Q637">
        <v>-0.4</v>
      </c>
      <c r="R637">
        <v>3677</v>
      </c>
    </row>
    <row r="638" spans="1:18" x14ac:dyDescent="0.25">
      <c r="A638" t="s">
        <v>2139</v>
      </c>
      <c r="B638">
        <v>2</v>
      </c>
      <c r="C638">
        <v>3</v>
      </c>
      <c r="D638">
        <v>5.36</v>
      </c>
      <c r="E638">
        <v>0</v>
      </c>
      <c r="F638">
        <v>27</v>
      </c>
      <c r="G638">
        <v>42</v>
      </c>
      <c r="H638">
        <v>47</v>
      </c>
      <c r="I638">
        <v>25</v>
      </c>
      <c r="J638">
        <v>5</v>
      </c>
      <c r="K638">
        <v>31</v>
      </c>
      <c r="L638">
        <v>22</v>
      </c>
      <c r="M638">
        <v>1.64</v>
      </c>
      <c r="N638">
        <v>6.64</v>
      </c>
      <c r="O638">
        <v>4.71</v>
      </c>
      <c r="P638">
        <v>4.82</v>
      </c>
      <c r="Q638">
        <v>-0.2</v>
      </c>
      <c r="R638" t="s">
        <v>2138</v>
      </c>
    </row>
    <row r="639" spans="1:18" x14ac:dyDescent="0.25">
      <c r="A639" t="s">
        <v>2137</v>
      </c>
      <c r="B639">
        <v>4</v>
      </c>
      <c r="C639">
        <v>5</v>
      </c>
      <c r="D639">
        <v>4.95</v>
      </c>
      <c r="E639">
        <v>15</v>
      </c>
      <c r="F639">
        <v>19</v>
      </c>
      <c r="G639">
        <v>80</v>
      </c>
      <c r="H639">
        <v>87</v>
      </c>
      <c r="I639">
        <v>44</v>
      </c>
      <c r="J639">
        <v>12</v>
      </c>
      <c r="K639">
        <v>56</v>
      </c>
      <c r="L639">
        <v>27</v>
      </c>
      <c r="M639">
        <v>1.43</v>
      </c>
      <c r="N639">
        <v>6.3</v>
      </c>
      <c r="O639">
        <v>3.04</v>
      </c>
      <c r="P639">
        <v>4.82</v>
      </c>
      <c r="Q639">
        <v>0.2</v>
      </c>
      <c r="R639" t="s">
        <v>2136</v>
      </c>
    </row>
    <row r="640" spans="1:18" x14ac:dyDescent="0.25">
      <c r="A640" t="s">
        <v>2135</v>
      </c>
      <c r="B640">
        <v>5</v>
      </c>
      <c r="C640">
        <v>8</v>
      </c>
      <c r="D640">
        <v>5.37</v>
      </c>
      <c r="E640">
        <v>16</v>
      </c>
      <c r="F640">
        <v>28</v>
      </c>
      <c r="G640">
        <v>107.3</v>
      </c>
      <c r="H640">
        <v>130</v>
      </c>
      <c r="I640">
        <v>64</v>
      </c>
      <c r="J640">
        <v>12</v>
      </c>
      <c r="K640">
        <v>54</v>
      </c>
      <c r="L640">
        <v>42</v>
      </c>
      <c r="M640">
        <v>1.6</v>
      </c>
      <c r="N640">
        <v>4.53</v>
      </c>
      <c r="O640">
        <v>3.52</v>
      </c>
      <c r="P640">
        <v>4.82</v>
      </c>
      <c r="Q640">
        <v>0</v>
      </c>
      <c r="R640">
        <v>3282</v>
      </c>
    </row>
    <row r="641" spans="1:18" x14ac:dyDescent="0.25">
      <c r="A641" t="s">
        <v>2134</v>
      </c>
      <c r="B641">
        <v>5</v>
      </c>
      <c r="C641">
        <v>7</v>
      </c>
      <c r="D641">
        <v>5.44</v>
      </c>
      <c r="E641">
        <v>13</v>
      </c>
      <c r="F641">
        <v>16</v>
      </c>
      <c r="G641">
        <v>82.7</v>
      </c>
      <c r="H641">
        <v>100</v>
      </c>
      <c r="I641">
        <v>50</v>
      </c>
      <c r="J641">
        <v>11</v>
      </c>
      <c r="K641">
        <v>44</v>
      </c>
      <c r="L641">
        <v>26</v>
      </c>
      <c r="M641">
        <v>1.52</v>
      </c>
      <c r="N641">
        <v>4.79</v>
      </c>
      <c r="O641">
        <v>2.83</v>
      </c>
      <c r="P641">
        <v>4.82</v>
      </c>
      <c r="Q641">
        <v>0.2</v>
      </c>
      <c r="R641" t="s">
        <v>2133</v>
      </c>
    </row>
    <row r="642" spans="1:18" x14ac:dyDescent="0.25">
      <c r="A642" t="s">
        <v>2132</v>
      </c>
      <c r="B642">
        <v>5</v>
      </c>
      <c r="C642">
        <v>8</v>
      </c>
      <c r="D642">
        <v>5.22</v>
      </c>
      <c r="E642">
        <v>19</v>
      </c>
      <c r="F642">
        <v>29</v>
      </c>
      <c r="G642">
        <v>112</v>
      </c>
      <c r="H642">
        <v>124</v>
      </c>
      <c r="I642">
        <v>65</v>
      </c>
      <c r="J642">
        <v>14</v>
      </c>
      <c r="K642">
        <v>76</v>
      </c>
      <c r="L642">
        <v>51</v>
      </c>
      <c r="M642">
        <v>1.56</v>
      </c>
      <c r="N642">
        <v>6.11</v>
      </c>
      <c r="O642">
        <v>4.0999999999999996</v>
      </c>
      <c r="P642">
        <v>4.82</v>
      </c>
      <c r="Q642">
        <v>0.1</v>
      </c>
      <c r="R642">
        <v>8270</v>
      </c>
    </row>
    <row r="643" spans="1:18" x14ac:dyDescent="0.25">
      <c r="A643" t="s">
        <v>2131</v>
      </c>
      <c r="B643">
        <v>2</v>
      </c>
      <c r="C643">
        <v>3</v>
      </c>
      <c r="D643">
        <v>4.62</v>
      </c>
      <c r="E643">
        <v>0</v>
      </c>
      <c r="F643">
        <v>52</v>
      </c>
      <c r="G643">
        <v>50.7</v>
      </c>
      <c r="H643">
        <v>49</v>
      </c>
      <c r="I643">
        <v>26</v>
      </c>
      <c r="J643">
        <v>7</v>
      </c>
      <c r="K643">
        <v>48</v>
      </c>
      <c r="L643">
        <v>28</v>
      </c>
      <c r="M643">
        <v>1.52</v>
      </c>
      <c r="N643">
        <v>8.52</v>
      </c>
      <c r="O643">
        <v>4.97</v>
      </c>
      <c r="P643">
        <v>4.82</v>
      </c>
      <c r="Q643">
        <v>-0.3</v>
      </c>
      <c r="R643">
        <v>10796</v>
      </c>
    </row>
    <row r="644" spans="1:18" x14ac:dyDescent="0.25">
      <c r="A644" t="s">
        <v>2130</v>
      </c>
      <c r="B644">
        <v>6</v>
      </c>
      <c r="C644">
        <v>8</v>
      </c>
      <c r="D644">
        <v>5.61</v>
      </c>
      <c r="E644">
        <v>21</v>
      </c>
      <c r="F644">
        <v>21</v>
      </c>
      <c r="G644">
        <v>109</v>
      </c>
      <c r="H644">
        <v>130</v>
      </c>
      <c r="I644">
        <v>68</v>
      </c>
      <c r="J644">
        <v>17</v>
      </c>
      <c r="K644">
        <v>80</v>
      </c>
      <c r="L644">
        <v>40</v>
      </c>
      <c r="M644">
        <v>1.56</v>
      </c>
      <c r="N644">
        <v>6.61</v>
      </c>
      <c r="O644">
        <v>3.3</v>
      </c>
      <c r="P644">
        <v>4.83</v>
      </c>
      <c r="Q644">
        <v>0.5</v>
      </c>
      <c r="R644">
        <v>7942</v>
      </c>
    </row>
    <row r="645" spans="1:18" x14ac:dyDescent="0.25">
      <c r="A645" t="s">
        <v>2129</v>
      </c>
      <c r="B645">
        <v>5</v>
      </c>
      <c r="C645">
        <v>11</v>
      </c>
      <c r="D645">
        <v>5.0599999999999996</v>
      </c>
      <c r="E645">
        <v>21</v>
      </c>
      <c r="F645">
        <v>31</v>
      </c>
      <c r="G645">
        <v>133.30000000000001</v>
      </c>
      <c r="H645">
        <v>142</v>
      </c>
      <c r="I645">
        <v>75</v>
      </c>
      <c r="J645">
        <v>19</v>
      </c>
      <c r="K645">
        <v>89</v>
      </c>
      <c r="L645">
        <v>51</v>
      </c>
      <c r="M645">
        <v>1.45</v>
      </c>
      <c r="N645">
        <v>6.01</v>
      </c>
      <c r="O645">
        <v>3.44</v>
      </c>
      <c r="P645">
        <v>4.83</v>
      </c>
      <c r="Q645">
        <v>0.1</v>
      </c>
      <c r="R645">
        <v>3292</v>
      </c>
    </row>
    <row r="646" spans="1:18" x14ac:dyDescent="0.25">
      <c r="A646" t="s">
        <v>2128</v>
      </c>
      <c r="B646">
        <v>7</v>
      </c>
      <c r="C646">
        <v>10</v>
      </c>
      <c r="D646">
        <v>5.03</v>
      </c>
      <c r="E646">
        <v>20</v>
      </c>
      <c r="F646">
        <v>28</v>
      </c>
      <c r="G646">
        <v>134.30000000000001</v>
      </c>
      <c r="H646">
        <v>154</v>
      </c>
      <c r="I646">
        <v>75</v>
      </c>
      <c r="J646">
        <v>16</v>
      </c>
      <c r="K646">
        <v>70</v>
      </c>
      <c r="L646">
        <v>50</v>
      </c>
      <c r="M646">
        <v>1.52</v>
      </c>
      <c r="N646">
        <v>4.6900000000000004</v>
      </c>
      <c r="O646">
        <v>3.35</v>
      </c>
      <c r="P646">
        <v>4.83</v>
      </c>
      <c r="Q646">
        <v>0.2</v>
      </c>
      <c r="R646">
        <v>3126</v>
      </c>
    </row>
    <row r="647" spans="1:18" x14ac:dyDescent="0.25">
      <c r="A647" t="s">
        <v>2127</v>
      </c>
      <c r="B647">
        <v>4</v>
      </c>
      <c r="C647">
        <v>7</v>
      </c>
      <c r="D647">
        <v>5.0999999999999996</v>
      </c>
      <c r="E647">
        <v>18</v>
      </c>
      <c r="F647">
        <v>22</v>
      </c>
      <c r="G647">
        <v>97</v>
      </c>
      <c r="H647">
        <v>109</v>
      </c>
      <c r="I647">
        <v>55</v>
      </c>
      <c r="J647">
        <v>14</v>
      </c>
      <c r="K647">
        <v>65</v>
      </c>
      <c r="L647">
        <v>35</v>
      </c>
      <c r="M647">
        <v>1.48</v>
      </c>
      <c r="N647">
        <v>6.03</v>
      </c>
      <c r="O647">
        <v>3.25</v>
      </c>
      <c r="P647">
        <v>4.83</v>
      </c>
      <c r="Q647">
        <v>0.2</v>
      </c>
      <c r="R647" t="s">
        <v>2126</v>
      </c>
    </row>
    <row r="648" spans="1:18" x14ac:dyDescent="0.25">
      <c r="A648" t="s">
        <v>2125</v>
      </c>
      <c r="B648">
        <v>3</v>
      </c>
      <c r="C648">
        <v>3</v>
      </c>
      <c r="D648">
        <v>4.75</v>
      </c>
      <c r="E648">
        <v>0</v>
      </c>
      <c r="F648">
        <v>54</v>
      </c>
      <c r="G648">
        <v>58.7</v>
      </c>
      <c r="H648">
        <v>66</v>
      </c>
      <c r="I648">
        <v>31</v>
      </c>
      <c r="J648">
        <v>9</v>
      </c>
      <c r="K648">
        <v>34</v>
      </c>
      <c r="L648">
        <v>15</v>
      </c>
      <c r="M648">
        <v>1.38</v>
      </c>
      <c r="N648">
        <v>5.21</v>
      </c>
      <c r="O648">
        <v>2.2999999999999998</v>
      </c>
      <c r="P648">
        <v>4.84</v>
      </c>
      <c r="Q648">
        <v>-0.4</v>
      </c>
      <c r="R648" t="s">
        <v>2124</v>
      </c>
    </row>
    <row r="649" spans="1:18" x14ac:dyDescent="0.25">
      <c r="A649" t="s">
        <v>2123</v>
      </c>
      <c r="B649">
        <v>4</v>
      </c>
      <c r="C649">
        <v>8</v>
      </c>
      <c r="D649">
        <v>5.01</v>
      </c>
      <c r="E649">
        <v>22</v>
      </c>
      <c r="F649">
        <v>22</v>
      </c>
      <c r="G649">
        <v>125.7</v>
      </c>
      <c r="H649">
        <v>137</v>
      </c>
      <c r="I649">
        <v>70</v>
      </c>
      <c r="J649">
        <v>24</v>
      </c>
      <c r="K649">
        <v>95</v>
      </c>
      <c r="L649">
        <v>27</v>
      </c>
      <c r="M649">
        <v>1.3</v>
      </c>
      <c r="N649">
        <v>6.8</v>
      </c>
      <c r="O649">
        <v>1.93</v>
      </c>
      <c r="P649">
        <v>4.84</v>
      </c>
      <c r="Q649">
        <v>0.5</v>
      </c>
      <c r="R649" t="s">
        <v>2122</v>
      </c>
    </row>
    <row r="650" spans="1:18" x14ac:dyDescent="0.25">
      <c r="A650" t="s">
        <v>2121</v>
      </c>
      <c r="B650">
        <v>7</v>
      </c>
      <c r="C650">
        <v>11</v>
      </c>
      <c r="D650">
        <v>5.14</v>
      </c>
      <c r="E650">
        <v>26</v>
      </c>
      <c r="F650">
        <v>26</v>
      </c>
      <c r="G650">
        <v>143.69999999999999</v>
      </c>
      <c r="H650">
        <v>159</v>
      </c>
      <c r="I650">
        <v>82</v>
      </c>
      <c r="J650">
        <v>17</v>
      </c>
      <c r="K650">
        <v>87</v>
      </c>
      <c r="L650">
        <v>62</v>
      </c>
      <c r="M650">
        <v>1.54</v>
      </c>
      <c r="N650">
        <v>5.45</v>
      </c>
      <c r="O650">
        <v>3.88</v>
      </c>
      <c r="P650">
        <v>4.84</v>
      </c>
      <c r="Q650">
        <v>0.6</v>
      </c>
      <c r="R650" t="s">
        <v>2120</v>
      </c>
    </row>
    <row r="651" spans="1:18" x14ac:dyDescent="0.25">
      <c r="A651" t="s">
        <v>2119</v>
      </c>
      <c r="B651">
        <v>5</v>
      </c>
      <c r="C651">
        <v>7</v>
      </c>
      <c r="D651">
        <v>5.1100000000000003</v>
      </c>
      <c r="E651">
        <v>18</v>
      </c>
      <c r="F651">
        <v>21</v>
      </c>
      <c r="G651">
        <v>100.3</v>
      </c>
      <c r="H651">
        <v>110</v>
      </c>
      <c r="I651">
        <v>57</v>
      </c>
      <c r="J651">
        <v>14</v>
      </c>
      <c r="K651">
        <v>66</v>
      </c>
      <c r="L651">
        <v>38</v>
      </c>
      <c r="M651">
        <v>1.48</v>
      </c>
      <c r="N651">
        <v>5.92</v>
      </c>
      <c r="O651">
        <v>3.41</v>
      </c>
      <c r="P651">
        <v>4.84</v>
      </c>
      <c r="Q651">
        <v>0.3</v>
      </c>
      <c r="R651">
        <v>8268</v>
      </c>
    </row>
    <row r="652" spans="1:18" x14ac:dyDescent="0.25">
      <c r="A652" t="s">
        <v>2118</v>
      </c>
      <c r="B652">
        <v>4</v>
      </c>
      <c r="C652">
        <v>6</v>
      </c>
      <c r="D652">
        <v>5.0999999999999996</v>
      </c>
      <c r="E652">
        <v>0</v>
      </c>
      <c r="F652">
        <v>67</v>
      </c>
      <c r="G652">
        <v>65.3</v>
      </c>
      <c r="H652">
        <v>69</v>
      </c>
      <c r="I652">
        <v>37</v>
      </c>
      <c r="J652">
        <v>8</v>
      </c>
      <c r="K652">
        <v>51</v>
      </c>
      <c r="L652">
        <v>35</v>
      </c>
      <c r="M652">
        <v>1.59</v>
      </c>
      <c r="N652">
        <v>7.03</v>
      </c>
      <c r="O652">
        <v>4.82</v>
      </c>
      <c r="P652">
        <v>4.8499999999999996</v>
      </c>
      <c r="Q652">
        <v>-0.4</v>
      </c>
      <c r="R652">
        <v>3223</v>
      </c>
    </row>
    <row r="653" spans="1:18" x14ac:dyDescent="0.25">
      <c r="A653" t="s">
        <v>2117</v>
      </c>
      <c r="B653">
        <v>2</v>
      </c>
      <c r="C653">
        <v>4</v>
      </c>
      <c r="D653">
        <v>4.75</v>
      </c>
      <c r="E653">
        <v>0</v>
      </c>
      <c r="F653">
        <v>26</v>
      </c>
      <c r="G653">
        <v>41.7</v>
      </c>
      <c r="H653">
        <v>41</v>
      </c>
      <c r="I653">
        <v>22</v>
      </c>
      <c r="J653">
        <v>5</v>
      </c>
      <c r="K653">
        <v>35</v>
      </c>
      <c r="L653">
        <v>24</v>
      </c>
      <c r="M653">
        <v>1.56</v>
      </c>
      <c r="N653">
        <v>7.55</v>
      </c>
      <c r="O653">
        <v>5.18</v>
      </c>
      <c r="P653">
        <v>4.8499999999999996</v>
      </c>
      <c r="Q653">
        <v>-0.3</v>
      </c>
      <c r="R653" t="s">
        <v>2116</v>
      </c>
    </row>
    <row r="654" spans="1:18" x14ac:dyDescent="0.25">
      <c r="A654" t="s">
        <v>2115</v>
      </c>
      <c r="B654">
        <v>3</v>
      </c>
      <c r="C654">
        <v>5</v>
      </c>
      <c r="D654">
        <v>5.37</v>
      </c>
      <c r="E654">
        <v>7</v>
      </c>
      <c r="F654">
        <v>38</v>
      </c>
      <c r="G654">
        <v>73.7</v>
      </c>
      <c r="H654">
        <v>81</v>
      </c>
      <c r="I654">
        <v>44</v>
      </c>
      <c r="J654">
        <v>11</v>
      </c>
      <c r="K654">
        <v>61</v>
      </c>
      <c r="L654">
        <v>33</v>
      </c>
      <c r="M654">
        <v>1.55</v>
      </c>
      <c r="N654">
        <v>7.45</v>
      </c>
      <c r="O654">
        <v>4.03</v>
      </c>
      <c r="P654">
        <v>4.8600000000000003</v>
      </c>
      <c r="Q654">
        <v>-0.3</v>
      </c>
      <c r="R654">
        <v>7183</v>
      </c>
    </row>
    <row r="655" spans="1:18" x14ac:dyDescent="0.25">
      <c r="A655" t="s">
        <v>2114</v>
      </c>
      <c r="B655">
        <v>7</v>
      </c>
      <c r="C655">
        <v>10</v>
      </c>
      <c r="D655">
        <v>4.83</v>
      </c>
      <c r="E655">
        <v>25</v>
      </c>
      <c r="F655">
        <v>26</v>
      </c>
      <c r="G655">
        <v>138</v>
      </c>
      <c r="H655">
        <v>151</v>
      </c>
      <c r="I655">
        <v>74</v>
      </c>
      <c r="J655">
        <v>15</v>
      </c>
      <c r="K655">
        <v>76</v>
      </c>
      <c r="L655">
        <v>61</v>
      </c>
      <c r="M655">
        <v>1.54</v>
      </c>
      <c r="N655">
        <v>4.96</v>
      </c>
      <c r="O655">
        <v>3.98</v>
      </c>
      <c r="P655">
        <v>4.8600000000000003</v>
      </c>
      <c r="Q655">
        <v>0.5</v>
      </c>
      <c r="R655">
        <v>8077</v>
      </c>
    </row>
    <row r="656" spans="1:18" x14ac:dyDescent="0.25">
      <c r="A656" t="s">
        <v>2113</v>
      </c>
      <c r="B656">
        <v>6</v>
      </c>
      <c r="C656">
        <v>11</v>
      </c>
      <c r="D656">
        <v>4.88</v>
      </c>
      <c r="E656">
        <v>23</v>
      </c>
      <c r="F656">
        <v>25</v>
      </c>
      <c r="G656">
        <v>131</v>
      </c>
      <c r="H656">
        <v>133</v>
      </c>
      <c r="I656">
        <v>71</v>
      </c>
      <c r="J656">
        <v>16</v>
      </c>
      <c r="K656">
        <v>102</v>
      </c>
      <c r="L656">
        <v>70</v>
      </c>
      <c r="M656">
        <v>1.55</v>
      </c>
      <c r="N656">
        <v>7.01</v>
      </c>
      <c r="O656">
        <v>4.8099999999999996</v>
      </c>
      <c r="P656">
        <v>4.87</v>
      </c>
      <c r="Q656">
        <v>0.4</v>
      </c>
      <c r="R656" t="s">
        <v>2112</v>
      </c>
    </row>
    <row r="657" spans="1:18" x14ac:dyDescent="0.25">
      <c r="A657" t="s">
        <v>2111</v>
      </c>
      <c r="B657">
        <v>6</v>
      </c>
      <c r="C657">
        <v>6</v>
      </c>
      <c r="D657">
        <v>4.8499999999999996</v>
      </c>
      <c r="E657">
        <v>22</v>
      </c>
      <c r="F657">
        <v>30</v>
      </c>
      <c r="G657">
        <v>118.7</v>
      </c>
      <c r="H657">
        <v>114</v>
      </c>
      <c r="I657">
        <v>64</v>
      </c>
      <c r="J657">
        <v>14</v>
      </c>
      <c r="K657">
        <v>109</v>
      </c>
      <c r="L657">
        <v>78</v>
      </c>
      <c r="M657">
        <v>1.62</v>
      </c>
      <c r="N657">
        <v>8.26</v>
      </c>
      <c r="O657">
        <v>5.91</v>
      </c>
      <c r="P657">
        <v>4.87</v>
      </c>
      <c r="Q657">
        <v>0.1</v>
      </c>
      <c r="R657" t="s">
        <v>2110</v>
      </c>
    </row>
    <row r="658" spans="1:18" x14ac:dyDescent="0.25">
      <c r="A658" t="s">
        <v>2109</v>
      </c>
      <c r="B658">
        <v>6</v>
      </c>
      <c r="C658">
        <v>10</v>
      </c>
      <c r="D658">
        <v>5.44</v>
      </c>
      <c r="E658">
        <v>20</v>
      </c>
      <c r="F658">
        <v>28</v>
      </c>
      <c r="G658">
        <v>125.7</v>
      </c>
      <c r="H658">
        <v>152</v>
      </c>
      <c r="I658">
        <v>76</v>
      </c>
      <c r="J658">
        <v>16</v>
      </c>
      <c r="K658">
        <v>69</v>
      </c>
      <c r="L658">
        <v>46</v>
      </c>
      <c r="M658">
        <v>1.58</v>
      </c>
      <c r="N658">
        <v>4.9400000000000004</v>
      </c>
      <c r="O658">
        <v>3.29</v>
      </c>
      <c r="P658">
        <v>4.88</v>
      </c>
      <c r="Q658">
        <v>0.1</v>
      </c>
      <c r="R658">
        <v>3935</v>
      </c>
    </row>
    <row r="659" spans="1:18" x14ac:dyDescent="0.25">
      <c r="A659" t="s">
        <v>2108</v>
      </c>
      <c r="B659">
        <v>5</v>
      </c>
      <c r="C659">
        <v>9</v>
      </c>
      <c r="D659">
        <v>4.96</v>
      </c>
      <c r="E659">
        <v>18</v>
      </c>
      <c r="F659">
        <v>18</v>
      </c>
      <c r="G659">
        <v>114.3</v>
      </c>
      <c r="H659">
        <v>130</v>
      </c>
      <c r="I659">
        <v>63</v>
      </c>
      <c r="J659">
        <v>18</v>
      </c>
      <c r="K659">
        <v>58</v>
      </c>
      <c r="L659">
        <v>23</v>
      </c>
      <c r="M659">
        <v>1.34</v>
      </c>
      <c r="N659">
        <v>4.57</v>
      </c>
      <c r="O659">
        <v>1.81</v>
      </c>
      <c r="P659">
        <v>4.88</v>
      </c>
      <c r="Q659">
        <v>0.4</v>
      </c>
      <c r="R659">
        <v>1435</v>
      </c>
    </row>
    <row r="660" spans="1:18" x14ac:dyDescent="0.25">
      <c r="A660" t="s">
        <v>2107</v>
      </c>
      <c r="B660">
        <v>8</v>
      </c>
      <c r="C660">
        <v>11</v>
      </c>
      <c r="D660">
        <v>5.21</v>
      </c>
      <c r="E660">
        <v>26</v>
      </c>
      <c r="F660">
        <v>26</v>
      </c>
      <c r="G660">
        <v>146.69999999999999</v>
      </c>
      <c r="H660">
        <v>172</v>
      </c>
      <c r="I660">
        <v>85</v>
      </c>
      <c r="J660">
        <v>18</v>
      </c>
      <c r="K660">
        <v>74</v>
      </c>
      <c r="L660">
        <v>52</v>
      </c>
      <c r="M660">
        <v>1.53</v>
      </c>
      <c r="N660">
        <v>4.54</v>
      </c>
      <c r="O660">
        <v>3.19</v>
      </c>
      <c r="P660">
        <v>4.88</v>
      </c>
      <c r="Q660">
        <v>0.5</v>
      </c>
      <c r="R660" t="s">
        <v>2106</v>
      </c>
    </row>
    <row r="661" spans="1:18" x14ac:dyDescent="0.25">
      <c r="A661" t="s">
        <v>2105</v>
      </c>
      <c r="B661">
        <v>8</v>
      </c>
      <c r="C661">
        <v>12</v>
      </c>
      <c r="D661">
        <v>5.08</v>
      </c>
      <c r="E661">
        <v>26</v>
      </c>
      <c r="F661">
        <v>26</v>
      </c>
      <c r="G661">
        <v>136.30000000000001</v>
      </c>
      <c r="H661">
        <v>136</v>
      </c>
      <c r="I661">
        <v>77</v>
      </c>
      <c r="J661">
        <v>19</v>
      </c>
      <c r="K661">
        <v>129</v>
      </c>
      <c r="L661">
        <v>81</v>
      </c>
      <c r="M661">
        <v>1.59</v>
      </c>
      <c r="N661">
        <v>8.52</v>
      </c>
      <c r="O661">
        <v>5.35</v>
      </c>
      <c r="P661">
        <v>4.8899999999999997</v>
      </c>
      <c r="Q661">
        <v>0.5</v>
      </c>
      <c r="R661" t="s">
        <v>2104</v>
      </c>
    </row>
    <row r="662" spans="1:18" x14ac:dyDescent="0.25">
      <c r="A662" t="s">
        <v>2103</v>
      </c>
      <c r="B662">
        <v>1</v>
      </c>
      <c r="C662">
        <v>2</v>
      </c>
      <c r="D662">
        <v>5.34</v>
      </c>
      <c r="E662">
        <v>0</v>
      </c>
      <c r="F662">
        <v>24</v>
      </c>
      <c r="G662">
        <v>25.3</v>
      </c>
      <c r="H662">
        <v>28</v>
      </c>
      <c r="I662">
        <v>15</v>
      </c>
      <c r="J662">
        <v>3</v>
      </c>
      <c r="K662">
        <v>17</v>
      </c>
      <c r="L662">
        <v>12</v>
      </c>
      <c r="M662">
        <v>1.58</v>
      </c>
      <c r="N662">
        <v>6.05</v>
      </c>
      <c r="O662">
        <v>4.2699999999999996</v>
      </c>
      <c r="P662">
        <v>4.8899999999999997</v>
      </c>
      <c r="Q662">
        <v>-0.2</v>
      </c>
      <c r="R662">
        <v>2760</v>
      </c>
    </row>
    <row r="663" spans="1:18" x14ac:dyDescent="0.25">
      <c r="A663" t="s">
        <v>2102</v>
      </c>
      <c r="B663">
        <v>2</v>
      </c>
      <c r="C663">
        <v>3</v>
      </c>
      <c r="D663">
        <v>4.92</v>
      </c>
      <c r="E663">
        <v>0</v>
      </c>
      <c r="F663">
        <v>47</v>
      </c>
      <c r="G663">
        <v>45.7</v>
      </c>
      <c r="H663">
        <v>49</v>
      </c>
      <c r="I663">
        <v>25</v>
      </c>
      <c r="J663">
        <v>7</v>
      </c>
      <c r="K663">
        <v>30</v>
      </c>
      <c r="L663">
        <v>17</v>
      </c>
      <c r="M663">
        <v>1.44</v>
      </c>
      <c r="N663">
        <v>5.91</v>
      </c>
      <c r="O663">
        <v>3.35</v>
      </c>
      <c r="P663">
        <v>4.8899999999999997</v>
      </c>
      <c r="Q663">
        <v>-0.3</v>
      </c>
      <c r="R663">
        <v>120</v>
      </c>
    </row>
    <row r="664" spans="1:18" x14ac:dyDescent="0.25">
      <c r="A664" t="s">
        <v>2101</v>
      </c>
      <c r="B664">
        <v>8</v>
      </c>
      <c r="C664">
        <v>9</v>
      </c>
      <c r="D664">
        <v>5.1100000000000003</v>
      </c>
      <c r="E664">
        <v>26</v>
      </c>
      <c r="F664">
        <v>26</v>
      </c>
      <c r="G664">
        <v>126.7</v>
      </c>
      <c r="H664">
        <v>144</v>
      </c>
      <c r="I664">
        <v>72</v>
      </c>
      <c r="J664">
        <v>19</v>
      </c>
      <c r="K664">
        <v>79</v>
      </c>
      <c r="L664">
        <v>41</v>
      </c>
      <c r="M664">
        <v>1.46</v>
      </c>
      <c r="N664">
        <v>5.61</v>
      </c>
      <c r="O664">
        <v>2.91</v>
      </c>
      <c r="P664">
        <v>4.8899999999999997</v>
      </c>
      <c r="Q664">
        <v>0.4</v>
      </c>
      <c r="R664" t="s">
        <v>2100</v>
      </c>
    </row>
    <row r="665" spans="1:18" x14ac:dyDescent="0.25">
      <c r="A665" t="s">
        <v>2099</v>
      </c>
      <c r="B665">
        <v>3</v>
      </c>
      <c r="C665">
        <v>4</v>
      </c>
      <c r="D665">
        <v>5.0999999999999996</v>
      </c>
      <c r="E665">
        <v>0</v>
      </c>
      <c r="F665">
        <v>49</v>
      </c>
      <c r="G665">
        <v>54.7</v>
      </c>
      <c r="H665">
        <v>57</v>
      </c>
      <c r="I665">
        <v>31</v>
      </c>
      <c r="J665">
        <v>6</v>
      </c>
      <c r="K665">
        <v>45</v>
      </c>
      <c r="L665">
        <v>35</v>
      </c>
      <c r="M665">
        <v>1.68</v>
      </c>
      <c r="N665">
        <v>7.4</v>
      </c>
      <c r="O665">
        <v>5.76</v>
      </c>
      <c r="P665">
        <v>4.8899999999999997</v>
      </c>
      <c r="Q665">
        <v>-0.4</v>
      </c>
      <c r="R665">
        <v>9490</v>
      </c>
    </row>
    <row r="666" spans="1:18" x14ac:dyDescent="0.25">
      <c r="A666" t="s">
        <v>2098</v>
      </c>
      <c r="B666">
        <v>2</v>
      </c>
      <c r="C666">
        <v>3</v>
      </c>
      <c r="D666">
        <v>4.6100000000000003</v>
      </c>
      <c r="E666">
        <v>0</v>
      </c>
      <c r="F666">
        <v>51</v>
      </c>
      <c r="G666">
        <v>54.7</v>
      </c>
      <c r="H666">
        <v>47</v>
      </c>
      <c r="I666">
        <v>28</v>
      </c>
      <c r="J666">
        <v>7</v>
      </c>
      <c r="K666">
        <v>56</v>
      </c>
      <c r="L666">
        <v>39</v>
      </c>
      <c r="M666">
        <v>1.57</v>
      </c>
      <c r="N666">
        <v>9.2100000000000009</v>
      </c>
      <c r="O666">
        <v>6.42</v>
      </c>
      <c r="P666">
        <v>4.8899999999999997</v>
      </c>
      <c r="Q666">
        <v>-0.4</v>
      </c>
      <c r="R666">
        <v>10663</v>
      </c>
    </row>
    <row r="667" spans="1:18" x14ac:dyDescent="0.25">
      <c r="A667" t="s">
        <v>2097</v>
      </c>
      <c r="B667">
        <v>4</v>
      </c>
      <c r="C667">
        <v>7</v>
      </c>
      <c r="D667">
        <v>5.16</v>
      </c>
      <c r="E667">
        <v>14</v>
      </c>
      <c r="F667">
        <v>21</v>
      </c>
      <c r="G667">
        <v>82</v>
      </c>
      <c r="H667">
        <v>93</v>
      </c>
      <c r="I667">
        <v>47</v>
      </c>
      <c r="J667">
        <v>12</v>
      </c>
      <c r="K667">
        <v>51</v>
      </c>
      <c r="L667">
        <v>28</v>
      </c>
      <c r="M667">
        <v>1.48</v>
      </c>
      <c r="N667">
        <v>5.6</v>
      </c>
      <c r="O667">
        <v>3.07</v>
      </c>
      <c r="P667">
        <v>4.9000000000000004</v>
      </c>
      <c r="Q667">
        <v>0</v>
      </c>
      <c r="R667">
        <v>5559</v>
      </c>
    </row>
    <row r="668" spans="1:18" x14ac:dyDescent="0.25">
      <c r="A668" t="s">
        <v>2096</v>
      </c>
      <c r="B668">
        <v>4</v>
      </c>
      <c r="C668">
        <v>6</v>
      </c>
      <c r="D668">
        <v>4.88</v>
      </c>
      <c r="E668">
        <v>4</v>
      </c>
      <c r="F668">
        <v>46</v>
      </c>
      <c r="G668">
        <v>79.3</v>
      </c>
      <c r="H668">
        <v>87</v>
      </c>
      <c r="I668">
        <v>43</v>
      </c>
      <c r="J668">
        <v>8</v>
      </c>
      <c r="K668">
        <v>38</v>
      </c>
      <c r="L668">
        <v>35</v>
      </c>
      <c r="M668">
        <v>1.54</v>
      </c>
      <c r="N668">
        <v>4.3099999999999996</v>
      </c>
      <c r="O668">
        <v>3.97</v>
      </c>
      <c r="P668">
        <v>4.9000000000000004</v>
      </c>
      <c r="Q668">
        <v>-0.5</v>
      </c>
      <c r="R668" t="s">
        <v>2095</v>
      </c>
    </row>
    <row r="669" spans="1:18" x14ac:dyDescent="0.25">
      <c r="A669" t="s">
        <v>2094</v>
      </c>
      <c r="B669">
        <v>4</v>
      </c>
      <c r="C669">
        <v>6</v>
      </c>
      <c r="D669">
        <v>5.61</v>
      </c>
      <c r="E669">
        <v>13</v>
      </c>
      <c r="F669">
        <v>21</v>
      </c>
      <c r="G669">
        <v>77</v>
      </c>
      <c r="H669">
        <v>96</v>
      </c>
      <c r="I669">
        <v>48</v>
      </c>
      <c r="J669">
        <v>12</v>
      </c>
      <c r="K669">
        <v>42</v>
      </c>
      <c r="L669">
        <v>19</v>
      </c>
      <c r="M669">
        <v>1.49</v>
      </c>
      <c r="N669">
        <v>4.91</v>
      </c>
      <c r="O669">
        <v>2.2200000000000002</v>
      </c>
      <c r="P669">
        <v>4.9000000000000004</v>
      </c>
      <c r="Q669">
        <v>0</v>
      </c>
      <c r="R669">
        <v>9920</v>
      </c>
    </row>
    <row r="670" spans="1:18" x14ac:dyDescent="0.25">
      <c r="A670" t="s">
        <v>2093</v>
      </c>
      <c r="B670">
        <v>1</v>
      </c>
      <c r="C670">
        <v>2</v>
      </c>
      <c r="D670">
        <v>4.91</v>
      </c>
      <c r="E670">
        <v>0</v>
      </c>
      <c r="F670">
        <v>54</v>
      </c>
      <c r="G670">
        <v>55</v>
      </c>
      <c r="H670">
        <v>51</v>
      </c>
      <c r="I670">
        <v>30</v>
      </c>
      <c r="J670">
        <v>5</v>
      </c>
      <c r="K670">
        <v>56</v>
      </c>
      <c r="L670">
        <v>45</v>
      </c>
      <c r="M670">
        <v>1.75</v>
      </c>
      <c r="N670">
        <v>9.16</v>
      </c>
      <c r="O670">
        <v>7.36</v>
      </c>
      <c r="P670">
        <v>4.9000000000000004</v>
      </c>
      <c r="Q670">
        <v>-0.4</v>
      </c>
      <c r="R670">
        <v>5003</v>
      </c>
    </row>
    <row r="671" spans="1:18" x14ac:dyDescent="0.25">
      <c r="A671" t="s">
        <v>2092</v>
      </c>
      <c r="B671">
        <v>4</v>
      </c>
      <c r="C671">
        <v>6</v>
      </c>
      <c r="D671">
        <v>4.97</v>
      </c>
      <c r="E671">
        <v>9</v>
      </c>
      <c r="F671">
        <v>29</v>
      </c>
      <c r="G671">
        <v>76</v>
      </c>
      <c r="H671">
        <v>76</v>
      </c>
      <c r="I671">
        <v>42</v>
      </c>
      <c r="J671">
        <v>11</v>
      </c>
      <c r="K671">
        <v>66</v>
      </c>
      <c r="L671">
        <v>39</v>
      </c>
      <c r="M671">
        <v>1.51</v>
      </c>
      <c r="N671">
        <v>7.82</v>
      </c>
      <c r="O671">
        <v>4.62</v>
      </c>
      <c r="P671">
        <v>4.91</v>
      </c>
      <c r="Q671">
        <v>-0.3</v>
      </c>
      <c r="R671">
        <v>1149</v>
      </c>
    </row>
    <row r="672" spans="1:18" x14ac:dyDescent="0.25">
      <c r="A672" t="s">
        <v>2091</v>
      </c>
      <c r="B672">
        <v>7</v>
      </c>
      <c r="C672">
        <v>11</v>
      </c>
      <c r="D672">
        <v>4.9800000000000004</v>
      </c>
      <c r="E672">
        <v>21</v>
      </c>
      <c r="F672">
        <v>28</v>
      </c>
      <c r="G672">
        <v>130</v>
      </c>
      <c r="H672">
        <v>143</v>
      </c>
      <c r="I672">
        <v>72</v>
      </c>
      <c r="J672">
        <v>15</v>
      </c>
      <c r="K672">
        <v>65</v>
      </c>
      <c r="L672">
        <v>53</v>
      </c>
      <c r="M672">
        <v>1.51</v>
      </c>
      <c r="N672">
        <v>4.5</v>
      </c>
      <c r="O672">
        <v>3.67</v>
      </c>
      <c r="P672">
        <v>4.91</v>
      </c>
      <c r="Q672">
        <v>0.1</v>
      </c>
      <c r="R672">
        <v>9137</v>
      </c>
    </row>
    <row r="673" spans="1:18" x14ac:dyDescent="0.25">
      <c r="A673" t="s">
        <v>2090</v>
      </c>
      <c r="B673">
        <v>5</v>
      </c>
      <c r="C673">
        <v>7</v>
      </c>
      <c r="D673">
        <v>4.87</v>
      </c>
      <c r="E673">
        <v>25</v>
      </c>
      <c r="F673">
        <v>25</v>
      </c>
      <c r="G673">
        <v>118.3</v>
      </c>
      <c r="H673">
        <v>126</v>
      </c>
      <c r="I673">
        <v>64</v>
      </c>
      <c r="J673">
        <v>18</v>
      </c>
      <c r="K673">
        <v>79</v>
      </c>
      <c r="L673">
        <v>41</v>
      </c>
      <c r="M673">
        <v>1.41</v>
      </c>
      <c r="N673">
        <v>6.01</v>
      </c>
      <c r="O673">
        <v>3.12</v>
      </c>
      <c r="P673">
        <v>4.92</v>
      </c>
      <c r="Q673">
        <v>0.4</v>
      </c>
      <c r="R673" t="s">
        <v>2089</v>
      </c>
    </row>
    <row r="674" spans="1:18" x14ac:dyDescent="0.25">
      <c r="A674" t="s">
        <v>2088</v>
      </c>
      <c r="B674">
        <v>6</v>
      </c>
      <c r="C674">
        <v>9</v>
      </c>
      <c r="D674">
        <v>5.08</v>
      </c>
      <c r="E674">
        <v>26</v>
      </c>
      <c r="F674">
        <v>28</v>
      </c>
      <c r="G674">
        <v>129.30000000000001</v>
      </c>
      <c r="H674">
        <v>141</v>
      </c>
      <c r="I674">
        <v>73</v>
      </c>
      <c r="J674">
        <v>17</v>
      </c>
      <c r="K674">
        <v>89</v>
      </c>
      <c r="L674">
        <v>59</v>
      </c>
      <c r="M674">
        <v>1.55</v>
      </c>
      <c r="N674">
        <v>6.19</v>
      </c>
      <c r="O674">
        <v>4.1100000000000003</v>
      </c>
      <c r="P674">
        <v>4.92</v>
      </c>
      <c r="Q674">
        <v>0.3</v>
      </c>
      <c r="R674">
        <v>10054</v>
      </c>
    </row>
    <row r="675" spans="1:18" x14ac:dyDescent="0.25">
      <c r="A675" t="s">
        <v>2087</v>
      </c>
      <c r="B675">
        <v>6</v>
      </c>
      <c r="C675">
        <v>9</v>
      </c>
      <c r="D675">
        <v>5.2</v>
      </c>
      <c r="E675">
        <v>20</v>
      </c>
      <c r="F675">
        <v>21</v>
      </c>
      <c r="G675">
        <v>110.7</v>
      </c>
      <c r="H675">
        <v>131</v>
      </c>
      <c r="I675">
        <v>64</v>
      </c>
      <c r="J675">
        <v>13</v>
      </c>
      <c r="K675">
        <v>46</v>
      </c>
      <c r="L675">
        <v>40</v>
      </c>
      <c r="M675">
        <v>1.54</v>
      </c>
      <c r="N675">
        <v>3.74</v>
      </c>
      <c r="O675">
        <v>3.25</v>
      </c>
      <c r="P675">
        <v>4.92</v>
      </c>
      <c r="Q675">
        <v>0.3</v>
      </c>
      <c r="R675">
        <v>1571</v>
      </c>
    </row>
    <row r="676" spans="1:18" x14ac:dyDescent="0.25">
      <c r="A676" t="s">
        <v>2086</v>
      </c>
      <c r="B676">
        <v>5</v>
      </c>
      <c r="C676">
        <v>10</v>
      </c>
      <c r="D676">
        <v>5.38</v>
      </c>
      <c r="E676">
        <v>23</v>
      </c>
      <c r="F676">
        <v>24</v>
      </c>
      <c r="G676">
        <v>105.3</v>
      </c>
      <c r="H676">
        <v>124</v>
      </c>
      <c r="I676">
        <v>63</v>
      </c>
      <c r="J676">
        <v>13</v>
      </c>
      <c r="K676">
        <v>60</v>
      </c>
      <c r="L676">
        <v>44</v>
      </c>
      <c r="M676">
        <v>1.6</v>
      </c>
      <c r="N676">
        <v>5.13</v>
      </c>
      <c r="O676">
        <v>3.76</v>
      </c>
      <c r="P676">
        <v>4.92</v>
      </c>
      <c r="Q676">
        <v>0.3</v>
      </c>
      <c r="R676" t="s">
        <v>2085</v>
      </c>
    </row>
    <row r="677" spans="1:18" x14ac:dyDescent="0.25">
      <c r="A677" t="s">
        <v>1489</v>
      </c>
      <c r="B677">
        <v>7</v>
      </c>
      <c r="C677">
        <v>7</v>
      </c>
      <c r="D677">
        <v>4.6900000000000004</v>
      </c>
      <c r="E677">
        <v>25</v>
      </c>
      <c r="F677">
        <v>27</v>
      </c>
      <c r="G677">
        <v>109.3</v>
      </c>
      <c r="H677">
        <v>105</v>
      </c>
      <c r="I677">
        <v>57</v>
      </c>
      <c r="J677">
        <v>7</v>
      </c>
      <c r="K677">
        <v>80</v>
      </c>
      <c r="L677">
        <v>85</v>
      </c>
      <c r="M677">
        <v>1.74</v>
      </c>
      <c r="N677">
        <v>6.59</v>
      </c>
      <c r="O677">
        <v>7</v>
      </c>
      <c r="P677">
        <v>4.92</v>
      </c>
      <c r="Q677">
        <v>0.3</v>
      </c>
      <c r="R677">
        <v>4083</v>
      </c>
    </row>
    <row r="678" spans="1:18" x14ac:dyDescent="0.25">
      <c r="A678" t="s">
        <v>2084</v>
      </c>
      <c r="B678">
        <v>2</v>
      </c>
      <c r="C678">
        <v>4</v>
      </c>
      <c r="D678">
        <v>5.2</v>
      </c>
      <c r="E678">
        <v>0</v>
      </c>
      <c r="F678">
        <v>51</v>
      </c>
      <c r="G678">
        <v>62.3</v>
      </c>
      <c r="H678">
        <v>69</v>
      </c>
      <c r="I678">
        <v>36</v>
      </c>
      <c r="J678">
        <v>8</v>
      </c>
      <c r="K678">
        <v>41</v>
      </c>
      <c r="L678">
        <v>28</v>
      </c>
      <c r="M678">
        <v>1.56</v>
      </c>
      <c r="N678">
        <v>5.92</v>
      </c>
      <c r="O678">
        <v>4.04</v>
      </c>
      <c r="P678">
        <v>4.92</v>
      </c>
      <c r="Q678">
        <v>-0.4</v>
      </c>
      <c r="R678">
        <v>9910</v>
      </c>
    </row>
    <row r="679" spans="1:18" x14ac:dyDescent="0.25">
      <c r="A679" t="s">
        <v>2083</v>
      </c>
      <c r="B679">
        <v>3</v>
      </c>
      <c r="C679">
        <v>3</v>
      </c>
      <c r="D679">
        <v>4.43</v>
      </c>
      <c r="E679">
        <v>7</v>
      </c>
      <c r="F679">
        <v>45</v>
      </c>
      <c r="G679">
        <v>81.3</v>
      </c>
      <c r="H679">
        <v>71</v>
      </c>
      <c r="I679">
        <v>40</v>
      </c>
      <c r="J679">
        <v>12</v>
      </c>
      <c r="K679">
        <v>88</v>
      </c>
      <c r="L679">
        <v>50</v>
      </c>
      <c r="M679">
        <v>1.49</v>
      </c>
      <c r="N679">
        <v>9.74</v>
      </c>
      <c r="O679">
        <v>5.54</v>
      </c>
      <c r="P679">
        <v>4.92</v>
      </c>
      <c r="Q679">
        <v>-0.5</v>
      </c>
      <c r="R679">
        <v>4026</v>
      </c>
    </row>
    <row r="680" spans="1:18" x14ac:dyDescent="0.25">
      <c r="A680" t="s">
        <v>2082</v>
      </c>
      <c r="B680">
        <v>3</v>
      </c>
      <c r="C680">
        <v>5</v>
      </c>
      <c r="D680">
        <v>4.88</v>
      </c>
      <c r="E680">
        <v>0</v>
      </c>
      <c r="F680">
        <v>45</v>
      </c>
      <c r="G680">
        <v>48</v>
      </c>
      <c r="H680">
        <v>51</v>
      </c>
      <c r="I680">
        <v>26</v>
      </c>
      <c r="J680">
        <v>6</v>
      </c>
      <c r="K680">
        <v>34</v>
      </c>
      <c r="L680">
        <v>24</v>
      </c>
      <c r="M680">
        <v>1.56</v>
      </c>
      <c r="N680">
        <v>6.38</v>
      </c>
      <c r="O680">
        <v>4.5</v>
      </c>
      <c r="P680">
        <v>4.93</v>
      </c>
      <c r="Q680">
        <v>-0.3</v>
      </c>
      <c r="R680">
        <v>3384</v>
      </c>
    </row>
    <row r="681" spans="1:18" x14ac:dyDescent="0.25">
      <c r="A681" t="s">
        <v>2081</v>
      </c>
      <c r="B681">
        <v>2</v>
      </c>
      <c r="C681">
        <v>3</v>
      </c>
      <c r="D681">
        <v>5.53</v>
      </c>
      <c r="E681">
        <v>0</v>
      </c>
      <c r="F681">
        <v>36</v>
      </c>
      <c r="G681">
        <v>53.7</v>
      </c>
      <c r="H681">
        <v>64</v>
      </c>
      <c r="I681">
        <v>33</v>
      </c>
      <c r="J681">
        <v>7</v>
      </c>
      <c r="K681">
        <v>32</v>
      </c>
      <c r="L681">
        <v>21</v>
      </c>
      <c r="M681">
        <v>1.58</v>
      </c>
      <c r="N681">
        <v>5.36</v>
      </c>
      <c r="O681">
        <v>3.52</v>
      </c>
      <c r="P681">
        <v>4.93</v>
      </c>
      <c r="Q681">
        <v>-0.4</v>
      </c>
      <c r="R681" t="s">
        <v>2080</v>
      </c>
    </row>
    <row r="682" spans="1:18" x14ac:dyDescent="0.25">
      <c r="A682" t="s">
        <v>2079</v>
      </c>
      <c r="B682">
        <v>4</v>
      </c>
      <c r="C682">
        <v>5</v>
      </c>
      <c r="D682">
        <v>5.37</v>
      </c>
      <c r="E682">
        <v>0</v>
      </c>
      <c r="F682">
        <v>45</v>
      </c>
      <c r="G682">
        <v>63.7</v>
      </c>
      <c r="H682">
        <v>72</v>
      </c>
      <c r="I682">
        <v>38</v>
      </c>
      <c r="J682">
        <v>8</v>
      </c>
      <c r="K682">
        <v>41</v>
      </c>
      <c r="L682">
        <v>29</v>
      </c>
      <c r="M682">
        <v>1.59</v>
      </c>
      <c r="N682">
        <v>5.79</v>
      </c>
      <c r="O682">
        <v>4.0999999999999996</v>
      </c>
      <c r="P682">
        <v>4.93</v>
      </c>
      <c r="Q682">
        <v>-0.5</v>
      </c>
      <c r="R682" t="s">
        <v>2078</v>
      </c>
    </row>
    <row r="683" spans="1:18" x14ac:dyDescent="0.25">
      <c r="A683" t="s">
        <v>2077</v>
      </c>
      <c r="B683">
        <v>2</v>
      </c>
      <c r="C683">
        <v>4</v>
      </c>
      <c r="D683">
        <v>5.14</v>
      </c>
      <c r="E683">
        <v>3</v>
      </c>
      <c r="F683">
        <v>41</v>
      </c>
      <c r="G683">
        <v>70</v>
      </c>
      <c r="H683">
        <v>77</v>
      </c>
      <c r="I683">
        <v>40</v>
      </c>
      <c r="J683">
        <v>8</v>
      </c>
      <c r="K683">
        <v>44</v>
      </c>
      <c r="L683">
        <v>35</v>
      </c>
      <c r="M683">
        <v>1.6</v>
      </c>
      <c r="N683">
        <v>5.66</v>
      </c>
      <c r="O683">
        <v>4.5</v>
      </c>
      <c r="P683">
        <v>4.93</v>
      </c>
      <c r="Q683">
        <v>-0.5</v>
      </c>
      <c r="R683" t="s">
        <v>2076</v>
      </c>
    </row>
    <row r="684" spans="1:18" x14ac:dyDescent="0.25">
      <c r="A684" t="s">
        <v>2075</v>
      </c>
      <c r="B684">
        <v>2</v>
      </c>
      <c r="C684">
        <v>4</v>
      </c>
      <c r="D684">
        <v>5.44</v>
      </c>
      <c r="E684">
        <v>0</v>
      </c>
      <c r="F684">
        <v>55</v>
      </c>
      <c r="G684">
        <v>56.3</v>
      </c>
      <c r="H684">
        <v>62</v>
      </c>
      <c r="I684">
        <v>34</v>
      </c>
      <c r="J684">
        <v>9</v>
      </c>
      <c r="K684">
        <v>47</v>
      </c>
      <c r="L684">
        <v>25</v>
      </c>
      <c r="M684">
        <v>1.55</v>
      </c>
      <c r="N684">
        <v>7.51</v>
      </c>
      <c r="O684">
        <v>4</v>
      </c>
      <c r="P684">
        <v>4.93</v>
      </c>
      <c r="Q684">
        <v>-0.4</v>
      </c>
      <c r="R684">
        <v>868</v>
      </c>
    </row>
    <row r="685" spans="1:18" x14ac:dyDescent="0.25">
      <c r="A685" t="s">
        <v>2074</v>
      </c>
      <c r="B685">
        <v>3</v>
      </c>
      <c r="C685">
        <v>5</v>
      </c>
      <c r="D685">
        <v>5.28</v>
      </c>
      <c r="E685">
        <v>0</v>
      </c>
      <c r="F685">
        <v>50</v>
      </c>
      <c r="G685">
        <v>56.3</v>
      </c>
      <c r="H685">
        <v>62</v>
      </c>
      <c r="I685">
        <v>33</v>
      </c>
      <c r="J685">
        <v>9</v>
      </c>
      <c r="K685">
        <v>41</v>
      </c>
      <c r="L685">
        <v>21</v>
      </c>
      <c r="M685">
        <v>1.47</v>
      </c>
      <c r="N685">
        <v>6.55</v>
      </c>
      <c r="O685">
        <v>3.36</v>
      </c>
      <c r="P685">
        <v>4.93</v>
      </c>
      <c r="Q685">
        <v>-0.4</v>
      </c>
      <c r="R685">
        <v>3926</v>
      </c>
    </row>
    <row r="686" spans="1:18" x14ac:dyDescent="0.25">
      <c r="A686" t="s">
        <v>2073</v>
      </c>
      <c r="B686">
        <v>3</v>
      </c>
      <c r="C686">
        <v>4</v>
      </c>
      <c r="D686">
        <v>5.15</v>
      </c>
      <c r="E686">
        <v>0</v>
      </c>
      <c r="F686">
        <v>51</v>
      </c>
      <c r="G686">
        <v>64.7</v>
      </c>
      <c r="H686">
        <v>72</v>
      </c>
      <c r="I686">
        <v>37</v>
      </c>
      <c r="J686">
        <v>9</v>
      </c>
      <c r="K686">
        <v>42</v>
      </c>
      <c r="L686">
        <v>26</v>
      </c>
      <c r="M686">
        <v>1.51</v>
      </c>
      <c r="N686">
        <v>5.84</v>
      </c>
      <c r="O686">
        <v>3.62</v>
      </c>
      <c r="P686">
        <v>4.93</v>
      </c>
      <c r="Q686">
        <v>-0.5</v>
      </c>
      <c r="R686">
        <v>5100</v>
      </c>
    </row>
    <row r="687" spans="1:18" x14ac:dyDescent="0.25">
      <c r="A687" t="s">
        <v>2072</v>
      </c>
      <c r="B687">
        <v>4</v>
      </c>
      <c r="C687">
        <v>5</v>
      </c>
      <c r="D687">
        <v>5.08</v>
      </c>
      <c r="E687">
        <v>0</v>
      </c>
      <c r="F687">
        <v>50</v>
      </c>
      <c r="G687">
        <v>67.3</v>
      </c>
      <c r="H687">
        <v>75</v>
      </c>
      <c r="I687">
        <v>38</v>
      </c>
      <c r="J687">
        <v>9</v>
      </c>
      <c r="K687">
        <v>41</v>
      </c>
      <c r="L687">
        <v>27</v>
      </c>
      <c r="M687">
        <v>1.52</v>
      </c>
      <c r="N687">
        <v>5.48</v>
      </c>
      <c r="O687">
        <v>3.61</v>
      </c>
      <c r="P687">
        <v>4.93</v>
      </c>
      <c r="Q687">
        <v>-0.5</v>
      </c>
      <c r="R687">
        <v>263</v>
      </c>
    </row>
    <row r="688" spans="1:18" x14ac:dyDescent="0.25">
      <c r="A688" t="s">
        <v>2071</v>
      </c>
      <c r="B688">
        <v>6</v>
      </c>
      <c r="C688">
        <v>9</v>
      </c>
      <c r="D688">
        <v>5.1100000000000003</v>
      </c>
      <c r="E688">
        <v>26</v>
      </c>
      <c r="F688">
        <v>30</v>
      </c>
      <c r="G688">
        <v>126.7</v>
      </c>
      <c r="H688">
        <v>130</v>
      </c>
      <c r="I688">
        <v>72</v>
      </c>
      <c r="J688">
        <v>13</v>
      </c>
      <c r="K688">
        <v>102</v>
      </c>
      <c r="L688">
        <v>84</v>
      </c>
      <c r="M688">
        <v>1.69</v>
      </c>
      <c r="N688">
        <v>7.25</v>
      </c>
      <c r="O688">
        <v>5.97</v>
      </c>
      <c r="P688">
        <v>4.93</v>
      </c>
      <c r="Q688">
        <v>0.2</v>
      </c>
      <c r="R688">
        <v>5114</v>
      </c>
    </row>
    <row r="689" spans="1:18" x14ac:dyDescent="0.25">
      <c r="A689" t="s">
        <v>2070</v>
      </c>
      <c r="B689">
        <v>3</v>
      </c>
      <c r="C689">
        <v>3</v>
      </c>
      <c r="D689">
        <v>4.83</v>
      </c>
      <c r="E689">
        <v>0</v>
      </c>
      <c r="F689">
        <v>43</v>
      </c>
      <c r="G689">
        <v>41</v>
      </c>
      <c r="H689">
        <v>37</v>
      </c>
      <c r="I689">
        <v>22</v>
      </c>
      <c r="J689">
        <v>4</v>
      </c>
      <c r="K689">
        <v>38</v>
      </c>
      <c r="L689">
        <v>31</v>
      </c>
      <c r="M689">
        <v>1.66</v>
      </c>
      <c r="N689">
        <v>8.34</v>
      </c>
      <c r="O689">
        <v>6.8</v>
      </c>
      <c r="P689">
        <v>4.93</v>
      </c>
      <c r="Q689">
        <v>-0.3</v>
      </c>
      <c r="R689">
        <v>2966</v>
      </c>
    </row>
    <row r="690" spans="1:18" x14ac:dyDescent="0.25">
      <c r="A690" t="s">
        <v>2069</v>
      </c>
      <c r="B690">
        <v>6</v>
      </c>
      <c r="C690">
        <v>11</v>
      </c>
      <c r="D690">
        <v>5.61</v>
      </c>
      <c r="E690">
        <v>21</v>
      </c>
      <c r="F690">
        <v>28</v>
      </c>
      <c r="G690">
        <v>130</v>
      </c>
      <c r="H690">
        <v>166</v>
      </c>
      <c r="I690">
        <v>81</v>
      </c>
      <c r="J690">
        <v>18</v>
      </c>
      <c r="K690">
        <v>62</v>
      </c>
      <c r="L690">
        <v>40</v>
      </c>
      <c r="M690">
        <v>1.58</v>
      </c>
      <c r="N690">
        <v>4.29</v>
      </c>
      <c r="O690">
        <v>2.77</v>
      </c>
      <c r="P690">
        <v>4.9400000000000004</v>
      </c>
      <c r="Q690">
        <v>0.1</v>
      </c>
      <c r="R690">
        <v>3840</v>
      </c>
    </row>
    <row r="691" spans="1:18" x14ac:dyDescent="0.25">
      <c r="A691" t="s">
        <v>2068</v>
      </c>
      <c r="B691">
        <v>4</v>
      </c>
      <c r="C691">
        <v>9</v>
      </c>
      <c r="D691">
        <v>5</v>
      </c>
      <c r="E691">
        <v>26</v>
      </c>
      <c r="F691">
        <v>26</v>
      </c>
      <c r="G691">
        <v>145.69999999999999</v>
      </c>
      <c r="H691">
        <v>158</v>
      </c>
      <c r="I691">
        <v>81</v>
      </c>
      <c r="J691">
        <v>19</v>
      </c>
      <c r="K691">
        <v>85</v>
      </c>
      <c r="L691">
        <v>57</v>
      </c>
      <c r="M691">
        <v>1.48</v>
      </c>
      <c r="N691">
        <v>5.25</v>
      </c>
      <c r="O691">
        <v>3.52</v>
      </c>
      <c r="P691">
        <v>4.9400000000000004</v>
      </c>
      <c r="Q691">
        <v>0.4</v>
      </c>
      <c r="R691" t="s">
        <v>2067</v>
      </c>
    </row>
    <row r="692" spans="1:18" x14ac:dyDescent="0.25">
      <c r="A692" t="s">
        <v>2066</v>
      </c>
      <c r="B692">
        <v>2</v>
      </c>
      <c r="C692">
        <v>3</v>
      </c>
      <c r="D692">
        <v>5.01</v>
      </c>
      <c r="E692">
        <v>0</v>
      </c>
      <c r="F692">
        <v>41</v>
      </c>
      <c r="G692">
        <v>50.3</v>
      </c>
      <c r="H692">
        <v>51</v>
      </c>
      <c r="I692">
        <v>28</v>
      </c>
      <c r="J692">
        <v>7</v>
      </c>
      <c r="K692">
        <v>44</v>
      </c>
      <c r="L692">
        <v>28</v>
      </c>
      <c r="M692">
        <v>1.57</v>
      </c>
      <c r="N692">
        <v>7.87</v>
      </c>
      <c r="O692">
        <v>5.01</v>
      </c>
      <c r="P692">
        <v>4.9400000000000004</v>
      </c>
      <c r="Q692">
        <v>-0.4</v>
      </c>
      <c r="R692">
        <v>5224</v>
      </c>
    </row>
    <row r="693" spans="1:18" x14ac:dyDescent="0.25">
      <c r="A693" t="s">
        <v>1553</v>
      </c>
      <c r="B693">
        <v>6</v>
      </c>
      <c r="C693">
        <v>10</v>
      </c>
      <c r="D693">
        <v>5.33</v>
      </c>
      <c r="E693">
        <v>23</v>
      </c>
      <c r="F693">
        <v>34</v>
      </c>
      <c r="G693">
        <v>133.30000000000001</v>
      </c>
      <c r="H693">
        <v>153</v>
      </c>
      <c r="I693">
        <v>79</v>
      </c>
      <c r="J693">
        <v>16</v>
      </c>
      <c r="K693">
        <v>83</v>
      </c>
      <c r="L693">
        <v>63</v>
      </c>
      <c r="M693">
        <v>1.62</v>
      </c>
      <c r="N693">
        <v>5.6</v>
      </c>
      <c r="O693">
        <v>4.25</v>
      </c>
      <c r="P693">
        <v>4.9400000000000004</v>
      </c>
      <c r="Q693">
        <v>0</v>
      </c>
      <c r="R693">
        <v>9784</v>
      </c>
    </row>
    <row r="694" spans="1:18" x14ac:dyDescent="0.25">
      <c r="A694" t="s">
        <v>2065</v>
      </c>
      <c r="B694">
        <v>6</v>
      </c>
      <c r="C694">
        <v>9</v>
      </c>
      <c r="D694">
        <v>5.09</v>
      </c>
      <c r="E694">
        <v>15</v>
      </c>
      <c r="F694">
        <v>36</v>
      </c>
      <c r="G694">
        <v>100.7</v>
      </c>
      <c r="H694">
        <v>110</v>
      </c>
      <c r="I694">
        <v>57</v>
      </c>
      <c r="J694">
        <v>10</v>
      </c>
      <c r="K694">
        <v>60</v>
      </c>
      <c r="L694">
        <v>55</v>
      </c>
      <c r="M694">
        <v>1.64</v>
      </c>
      <c r="N694">
        <v>5.36</v>
      </c>
      <c r="O694">
        <v>4.92</v>
      </c>
      <c r="P694">
        <v>4.95</v>
      </c>
      <c r="Q694">
        <v>-0.3</v>
      </c>
      <c r="R694" t="s">
        <v>2064</v>
      </c>
    </row>
    <row r="695" spans="1:18" x14ac:dyDescent="0.25">
      <c r="A695" t="s">
        <v>2063</v>
      </c>
      <c r="B695">
        <v>7</v>
      </c>
      <c r="C695">
        <v>12</v>
      </c>
      <c r="D695">
        <v>5.77</v>
      </c>
      <c r="E695">
        <v>23</v>
      </c>
      <c r="F695">
        <v>25</v>
      </c>
      <c r="G695">
        <v>121.7</v>
      </c>
      <c r="H695">
        <v>152</v>
      </c>
      <c r="I695">
        <v>78</v>
      </c>
      <c r="J695">
        <v>16</v>
      </c>
      <c r="K695">
        <v>74</v>
      </c>
      <c r="L695">
        <v>50</v>
      </c>
      <c r="M695">
        <v>1.66</v>
      </c>
      <c r="N695">
        <v>5.47</v>
      </c>
      <c r="O695">
        <v>3.7</v>
      </c>
      <c r="P695">
        <v>4.95</v>
      </c>
      <c r="Q695">
        <v>0.2</v>
      </c>
      <c r="R695" t="s">
        <v>2062</v>
      </c>
    </row>
    <row r="696" spans="1:18" x14ac:dyDescent="0.25">
      <c r="A696" t="s">
        <v>2061</v>
      </c>
      <c r="B696">
        <v>6</v>
      </c>
      <c r="C696">
        <v>8</v>
      </c>
      <c r="D696">
        <v>5.19</v>
      </c>
      <c r="E696">
        <v>18</v>
      </c>
      <c r="F696">
        <v>25</v>
      </c>
      <c r="G696">
        <v>112.7</v>
      </c>
      <c r="H696">
        <v>128</v>
      </c>
      <c r="I696">
        <v>65</v>
      </c>
      <c r="J696">
        <v>12</v>
      </c>
      <c r="K696">
        <v>61</v>
      </c>
      <c r="L696">
        <v>52</v>
      </c>
      <c r="M696">
        <v>1.6</v>
      </c>
      <c r="N696">
        <v>4.87</v>
      </c>
      <c r="O696">
        <v>4.1500000000000004</v>
      </c>
      <c r="P696">
        <v>4.96</v>
      </c>
      <c r="Q696">
        <v>0</v>
      </c>
      <c r="R696">
        <v>5508</v>
      </c>
    </row>
    <row r="697" spans="1:18" x14ac:dyDescent="0.25">
      <c r="A697" t="s">
        <v>2060</v>
      </c>
      <c r="B697">
        <v>3</v>
      </c>
      <c r="C697">
        <v>3</v>
      </c>
      <c r="D697">
        <v>5.04</v>
      </c>
      <c r="E697">
        <v>0</v>
      </c>
      <c r="F697">
        <v>55</v>
      </c>
      <c r="G697">
        <v>64.3</v>
      </c>
      <c r="H697">
        <v>67</v>
      </c>
      <c r="I697">
        <v>36</v>
      </c>
      <c r="J697">
        <v>11</v>
      </c>
      <c r="K697">
        <v>56</v>
      </c>
      <c r="L697">
        <v>28</v>
      </c>
      <c r="M697">
        <v>1.48</v>
      </c>
      <c r="N697">
        <v>7.84</v>
      </c>
      <c r="O697">
        <v>3.92</v>
      </c>
      <c r="P697">
        <v>4.96</v>
      </c>
      <c r="Q697">
        <v>-0.5</v>
      </c>
      <c r="R697">
        <v>8574</v>
      </c>
    </row>
    <row r="698" spans="1:18" x14ac:dyDescent="0.25">
      <c r="A698" t="s">
        <v>2059</v>
      </c>
      <c r="B698">
        <v>5</v>
      </c>
      <c r="C698">
        <v>6</v>
      </c>
      <c r="D698">
        <v>5.37</v>
      </c>
      <c r="E698">
        <v>15</v>
      </c>
      <c r="F698">
        <v>30</v>
      </c>
      <c r="G698">
        <v>107.3</v>
      </c>
      <c r="H698">
        <v>127</v>
      </c>
      <c r="I698">
        <v>64</v>
      </c>
      <c r="J698">
        <v>13</v>
      </c>
      <c r="K698">
        <v>56</v>
      </c>
      <c r="L698">
        <v>44</v>
      </c>
      <c r="M698">
        <v>1.59</v>
      </c>
      <c r="N698">
        <v>4.7</v>
      </c>
      <c r="O698">
        <v>3.69</v>
      </c>
      <c r="P698">
        <v>4.96</v>
      </c>
      <c r="Q698">
        <v>-0.3</v>
      </c>
      <c r="R698">
        <v>4383</v>
      </c>
    </row>
    <row r="699" spans="1:18" x14ac:dyDescent="0.25">
      <c r="A699" t="s">
        <v>2058</v>
      </c>
      <c r="B699">
        <v>4</v>
      </c>
      <c r="C699">
        <v>4</v>
      </c>
      <c r="D699">
        <v>5.0999999999999996</v>
      </c>
      <c r="E699">
        <v>0</v>
      </c>
      <c r="F699">
        <v>47</v>
      </c>
      <c r="G699">
        <v>65.3</v>
      </c>
      <c r="H699">
        <v>68</v>
      </c>
      <c r="I699">
        <v>37</v>
      </c>
      <c r="J699">
        <v>6</v>
      </c>
      <c r="K699">
        <v>48</v>
      </c>
      <c r="L699">
        <v>43</v>
      </c>
      <c r="M699">
        <v>1.7</v>
      </c>
      <c r="N699">
        <v>6.62</v>
      </c>
      <c r="O699">
        <v>5.93</v>
      </c>
      <c r="P699">
        <v>4.96</v>
      </c>
      <c r="Q699">
        <v>-0.5</v>
      </c>
      <c r="R699" t="s">
        <v>2057</v>
      </c>
    </row>
    <row r="700" spans="1:18" x14ac:dyDescent="0.25">
      <c r="A700" t="s">
        <v>2056</v>
      </c>
      <c r="B700">
        <v>8</v>
      </c>
      <c r="C700">
        <v>11</v>
      </c>
      <c r="D700">
        <v>4.82</v>
      </c>
      <c r="E700">
        <v>26</v>
      </c>
      <c r="F700">
        <v>26</v>
      </c>
      <c r="G700">
        <v>136.30000000000001</v>
      </c>
      <c r="H700">
        <v>137</v>
      </c>
      <c r="I700">
        <v>73</v>
      </c>
      <c r="J700">
        <v>19</v>
      </c>
      <c r="K700">
        <v>97</v>
      </c>
      <c r="L700">
        <v>62</v>
      </c>
      <c r="M700">
        <v>1.46</v>
      </c>
      <c r="N700">
        <v>6.4</v>
      </c>
      <c r="O700">
        <v>4.09</v>
      </c>
      <c r="P700">
        <v>4.96</v>
      </c>
      <c r="Q700">
        <v>0.4</v>
      </c>
      <c r="R700">
        <v>6397</v>
      </c>
    </row>
    <row r="701" spans="1:18" x14ac:dyDescent="0.25">
      <c r="A701" t="s">
        <v>2055</v>
      </c>
      <c r="B701">
        <v>5</v>
      </c>
      <c r="C701">
        <v>4</v>
      </c>
      <c r="D701">
        <v>4.74</v>
      </c>
      <c r="E701">
        <v>0</v>
      </c>
      <c r="F701">
        <v>44</v>
      </c>
      <c r="G701">
        <v>57</v>
      </c>
      <c r="H701">
        <v>57</v>
      </c>
      <c r="I701">
        <v>30</v>
      </c>
      <c r="J701">
        <v>7</v>
      </c>
      <c r="K701">
        <v>43</v>
      </c>
      <c r="L701">
        <v>31</v>
      </c>
      <c r="M701">
        <v>1.54</v>
      </c>
      <c r="N701">
        <v>6.79</v>
      </c>
      <c r="O701">
        <v>4.8899999999999997</v>
      </c>
      <c r="P701">
        <v>4.96</v>
      </c>
      <c r="Q701">
        <v>-0.4</v>
      </c>
      <c r="R701" t="s">
        <v>2054</v>
      </c>
    </row>
    <row r="702" spans="1:18" x14ac:dyDescent="0.25">
      <c r="A702" t="s">
        <v>2053</v>
      </c>
      <c r="B702">
        <v>4</v>
      </c>
      <c r="C702">
        <v>6</v>
      </c>
      <c r="D702">
        <v>4.74</v>
      </c>
      <c r="E702">
        <v>0</v>
      </c>
      <c r="F702">
        <v>51</v>
      </c>
      <c r="G702">
        <v>62.7</v>
      </c>
      <c r="H702">
        <v>61</v>
      </c>
      <c r="I702">
        <v>33</v>
      </c>
      <c r="J702">
        <v>7</v>
      </c>
      <c r="K702">
        <v>57</v>
      </c>
      <c r="L702">
        <v>43</v>
      </c>
      <c r="M702">
        <v>1.66</v>
      </c>
      <c r="N702">
        <v>8.18</v>
      </c>
      <c r="O702">
        <v>6.17</v>
      </c>
      <c r="P702">
        <v>4.96</v>
      </c>
      <c r="Q702">
        <v>-0.5</v>
      </c>
      <c r="R702">
        <v>9096</v>
      </c>
    </row>
    <row r="703" spans="1:18" x14ac:dyDescent="0.25">
      <c r="A703" t="s">
        <v>2052</v>
      </c>
      <c r="B703">
        <v>1</v>
      </c>
      <c r="C703">
        <v>2</v>
      </c>
      <c r="D703">
        <v>5.01</v>
      </c>
      <c r="E703">
        <v>0</v>
      </c>
      <c r="F703">
        <v>38</v>
      </c>
      <c r="G703">
        <v>41.3</v>
      </c>
      <c r="H703">
        <v>40</v>
      </c>
      <c r="I703">
        <v>23</v>
      </c>
      <c r="J703">
        <v>5</v>
      </c>
      <c r="K703">
        <v>39</v>
      </c>
      <c r="L703">
        <v>29</v>
      </c>
      <c r="M703">
        <v>1.67</v>
      </c>
      <c r="N703">
        <v>8.5</v>
      </c>
      <c r="O703">
        <v>6.32</v>
      </c>
      <c r="P703">
        <v>4.97</v>
      </c>
      <c r="Q703">
        <v>-0.3</v>
      </c>
      <c r="R703">
        <v>3064</v>
      </c>
    </row>
    <row r="704" spans="1:18" x14ac:dyDescent="0.25">
      <c r="A704" t="s">
        <v>1494</v>
      </c>
      <c r="B704">
        <v>7</v>
      </c>
      <c r="C704">
        <v>10</v>
      </c>
      <c r="D704">
        <v>5.5</v>
      </c>
      <c r="E704">
        <v>23</v>
      </c>
      <c r="F704">
        <v>33</v>
      </c>
      <c r="G704">
        <v>131</v>
      </c>
      <c r="H704">
        <v>148</v>
      </c>
      <c r="I704">
        <v>80</v>
      </c>
      <c r="J704">
        <v>21</v>
      </c>
      <c r="K704">
        <v>98</v>
      </c>
      <c r="L704">
        <v>55</v>
      </c>
      <c r="M704">
        <v>1.55</v>
      </c>
      <c r="N704">
        <v>6.73</v>
      </c>
      <c r="O704">
        <v>3.78</v>
      </c>
      <c r="P704">
        <v>4.97</v>
      </c>
      <c r="Q704">
        <v>-0.1</v>
      </c>
      <c r="R704">
        <v>2646</v>
      </c>
    </row>
    <row r="705" spans="1:18" x14ac:dyDescent="0.25">
      <c r="A705" t="s">
        <v>2051</v>
      </c>
      <c r="B705">
        <v>5</v>
      </c>
      <c r="C705">
        <v>8</v>
      </c>
      <c r="D705">
        <v>5.32</v>
      </c>
      <c r="E705">
        <v>19</v>
      </c>
      <c r="F705">
        <v>19</v>
      </c>
      <c r="G705">
        <v>108.3</v>
      </c>
      <c r="H705">
        <v>118</v>
      </c>
      <c r="I705">
        <v>64</v>
      </c>
      <c r="J705">
        <v>16</v>
      </c>
      <c r="K705">
        <v>71</v>
      </c>
      <c r="L705">
        <v>44</v>
      </c>
      <c r="M705">
        <v>1.5</v>
      </c>
      <c r="N705">
        <v>5.9</v>
      </c>
      <c r="O705">
        <v>3.66</v>
      </c>
      <c r="P705">
        <v>4.97</v>
      </c>
      <c r="Q705">
        <v>0.3</v>
      </c>
      <c r="R705">
        <v>6632</v>
      </c>
    </row>
    <row r="706" spans="1:18" x14ac:dyDescent="0.25">
      <c r="A706" t="s">
        <v>2050</v>
      </c>
      <c r="B706">
        <v>1</v>
      </c>
      <c r="C706">
        <v>2</v>
      </c>
      <c r="D706">
        <v>5.69</v>
      </c>
      <c r="E706">
        <v>0</v>
      </c>
      <c r="F706">
        <v>49</v>
      </c>
      <c r="G706">
        <v>63.3</v>
      </c>
      <c r="H706">
        <v>73</v>
      </c>
      <c r="I706">
        <v>40</v>
      </c>
      <c r="J706">
        <v>8</v>
      </c>
      <c r="K706">
        <v>49</v>
      </c>
      <c r="L706">
        <v>35</v>
      </c>
      <c r="M706">
        <v>1.71</v>
      </c>
      <c r="N706">
        <v>6.97</v>
      </c>
      <c r="O706">
        <v>4.9800000000000004</v>
      </c>
      <c r="P706">
        <v>4.97</v>
      </c>
      <c r="Q706">
        <v>-0.5</v>
      </c>
      <c r="R706">
        <v>559</v>
      </c>
    </row>
    <row r="707" spans="1:18" x14ac:dyDescent="0.25">
      <c r="A707" t="s">
        <v>2049</v>
      </c>
      <c r="B707">
        <v>2</v>
      </c>
      <c r="C707">
        <v>3</v>
      </c>
      <c r="D707">
        <v>4.74</v>
      </c>
      <c r="E707">
        <v>0</v>
      </c>
      <c r="F707">
        <v>53</v>
      </c>
      <c r="G707">
        <v>60.7</v>
      </c>
      <c r="H707">
        <v>61</v>
      </c>
      <c r="I707">
        <v>32</v>
      </c>
      <c r="J707">
        <v>6</v>
      </c>
      <c r="K707">
        <v>46</v>
      </c>
      <c r="L707">
        <v>39</v>
      </c>
      <c r="M707">
        <v>1.65</v>
      </c>
      <c r="N707">
        <v>6.82</v>
      </c>
      <c r="O707">
        <v>5.78</v>
      </c>
      <c r="P707">
        <v>4.97</v>
      </c>
      <c r="Q707">
        <v>-0.5</v>
      </c>
      <c r="R707">
        <v>6164</v>
      </c>
    </row>
    <row r="708" spans="1:18" x14ac:dyDescent="0.25">
      <c r="A708" t="s">
        <v>2048</v>
      </c>
      <c r="B708">
        <v>3</v>
      </c>
      <c r="C708">
        <v>5</v>
      </c>
      <c r="D708">
        <v>5.33</v>
      </c>
      <c r="E708">
        <v>0</v>
      </c>
      <c r="F708">
        <v>51</v>
      </c>
      <c r="G708">
        <v>54</v>
      </c>
      <c r="H708">
        <v>60</v>
      </c>
      <c r="I708">
        <v>32</v>
      </c>
      <c r="J708">
        <v>6</v>
      </c>
      <c r="K708">
        <v>33</v>
      </c>
      <c r="L708">
        <v>28</v>
      </c>
      <c r="M708">
        <v>1.63</v>
      </c>
      <c r="N708">
        <v>5.5</v>
      </c>
      <c r="O708">
        <v>4.67</v>
      </c>
      <c r="P708">
        <v>4.97</v>
      </c>
      <c r="Q708">
        <v>-0.4</v>
      </c>
      <c r="R708">
        <v>3775</v>
      </c>
    </row>
    <row r="709" spans="1:18" x14ac:dyDescent="0.25">
      <c r="A709" t="s">
        <v>2047</v>
      </c>
      <c r="B709">
        <v>2</v>
      </c>
      <c r="C709">
        <v>2</v>
      </c>
      <c r="D709">
        <v>4.62</v>
      </c>
      <c r="E709">
        <v>8</v>
      </c>
      <c r="F709">
        <v>8</v>
      </c>
      <c r="G709">
        <v>39</v>
      </c>
      <c r="H709">
        <v>40</v>
      </c>
      <c r="I709">
        <v>20</v>
      </c>
      <c r="J709">
        <v>5</v>
      </c>
      <c r="K709">
        <v>26</v>
      </c>
      <c r="L709">
        <v>18</v>
      </c>
      <c r="M709">
        <v>1.49</v>
      </c>
      <c r="N709">
        <v>6</v>
      </c>
      <c r="O709">
        <v>4.1500000000000004</v>
      </c>
      <c r="P709">
        <v>4.9800000000000004</v>
      </c>
      <c r="Q709">
        <v>0.1</v>
      </c>
      <c r="R709">
        <v>8070</v>
      </c>
    </row>
    <row r="710" spans="1:18" x14ac:dyDescent="0.25">
      <c r="A710" t="s">
        <v>2046</v>
      </c>
      <c r="B710">
        <v>5</v>
      </c>
      <c r="C710">
        <v>10</v>
      </c>
      <c r="D710">
        <v>5.58</v>
      </c>
      <c r="E710">
        <v>23</v>
      </c>
      <c r="F710">
        <v>23</v>
      </c>
      <c r="G710">
        <v>119.3</v>
      </c>
      <c r="H710">
        <v>146</v>
      </c>
      <c r="I710">
        <v>74</v>
      </c>
      <c r="J710">
        <v>15</v>
      </c>
      <c r="K710">
        <v>65</v>
      </c>
      <c r="L710">
        <v>48</v>
      </c>
      <c r="M710">
        <v>1.63</v>
      </c>
      <c r="N710">
        <v>4.9000000000000004</v>
      </c>
      <c r="O710">
        <v>3.62</v>
      </c>
      <c r="P710">
        <v>4.9800000000000004</v>
      </c>
      <c r="Q710">
        <v>0.3</v>
      </c>
      <c r="R710">
        <v>10061</v>
      </c>
    </row>
    <row r="711" spans="1:18" x14ac:dyDescent="0.25">
      <c r="A711" t="s">
        <v>2045</v>
      </c>
      <c r="B711">
        <v>7</v>
      </c>
      <c r="C711">
        <v>12</v>
      </c>
      <c r="D711">
        <v>5.43</v>
      </c>
      <c r="E711">
        <v>25</v>
      </c>
      <c r="F711">
        <v>25</v>
      </c>
      <c r="G711">
        <v>144.30000000000001</v>
      </c>
      <c r="H711">
        <v>175</v>
      </c>
      <c r="I711">
        <v>87</v>
      </c>
      <c r="J711">
        <v>20</v>
      </c>
      <c r="K711">
        <v>64</v>
      </c>
      <c r="L711">
        <v>42</v>
      </c>
      <c r="M711">
        <v>1.5</v>
      </c>
      <c r="N711">
        <v>3.99</v>
      </c>
      <c r="O711">
        <v>2.62</v>
      </c>
      <c r="P711">
        <v>4.9800000000000004</v>
      </c>
      <c r="Q711">
        <v>0.4</v>
      </c>
      <c r="R711" t="s">
        <v>2044</v>
      </c>
    </row>
    <row r="712" spans="1:18" x14ac:dyDescent="0.25">
      <c r="A712" t="s">
        <v>2043</v>
      </c>
      <c r="B712">
        <v>2</v>
      </c>
      <c r="C712">
        <v>3</v>
      </c>
      <c r="D712">
        <v>4.67</v>
      </c>
      <c r="E712">
        <v>0</v>
      </c>
      <c r="F712">
        <v>45</v>
      </c>
      <c r="G712">
        <v>52</v>
      </c>
      <c r="H712">
        <v>47</v>
      </c>
      <c r="I712">
        <v>27</v>
      </c>
      <c r="J712">
        <v>6</v>
      </c>
      <c r="K712">
        <v>48</v>
      </c>
      <c r="L712">
        <v>37</v>
      </c>
      <c r="M712">
        <v>1.62</v>
      </c>
      <c r="N712">
        <v>8.31</v>
      </c>
      <c r="O712">
        <v>6.4</v>
      </c>
      <c r="P712">
        <v>4.99</v>
      </c>
      <c r="Q712">
        <v>-0.4</v>
      </c>
      <c r="R712" t="s">
        <v>2042</v>
      </c>
    </row>
    <row r="713" spans="1:18" x14ac:dyDescent="0.25">
      <c r="A713" t="s">
        <v>2041</v>
      </c>
      <c r="B713">
        <v>5</v>
      </c>
      <c r="C713">
        <v>5</v>
      </c>
      <c r="D713">
        <v>5.23</v>
      </c>
      <c r="E713">
        <v>11</v>
      </c>
      <c r="F713">
        <v>40</v>
      </c>
      <c r="G713">
        <v>94.7</v>
      </c>
      <c r="H713">
        <v>99</v>
      </c>
      <c r="I713">
        <v>55</v>
      </c>
      <c r="J713">
        <v>12</v>
      </c>
      <c r="K713">
        <v>81</v>
      </c>
      <c r="L713">
        <v>58</v>
      </c>
      <c r="M713">
        <v>1.66</v>
      </c>
      <c r="N713">
        <v>7.7</v>
      </c>
      <c r="O713">
        <v>5.51</v>
      </c>
      <c r="P713">
        <v>4.99</v>
      </c>
      <c r="Q713">
        <v>-0.5</v>
      </c>
      <c r="R713">
        <v>9877</v>
      </c>
    </row>
    <row r="714" spans="1:18" x14ac:dyDescent="0.25">
      <c r="A714" t="s">
        <v>2040</v>
      </c>
      <c r="B714">
        <v>2</v>
      </c>
      <c r="C714">
        <v>3</v>
      </c>
      <c r="D714">
        <v>5.48</v>
      </c>
      <c r="E714">
        <v>0</v>
      </c>
      <c r="F714">
        <v>41</v>
      </c>
      <c r="G714">
        <v>49.3</v>
      </c>
      <c r="H714">
        <v>56</v>
      </c>
      <c r="I714">
        <v>30</v>
      </c>
      <c r="J714">
        <v>5</v>
      </c>
      <c r="K714">
        <v>29</v>
      </c>
      <c r="L714">
        <v>27</v>
      </c>
      <c r="M714">
        <v>1.68</v>
      </c>
      <c r="N714">
        <v>5.29</v>
      </c>
      <c r="O714">
        <v>4.93</v>
      </c>
      <c r="P714">
        <v>5</v>
      </c>
      <c r="Q714">
        <v>-0.4</v>
      </c>
      <c r="R714">
        <v>7019</v>
      </c>
    </row>
    <row r="715" spans="1:18" x14ac:dyDescent="0.25">
      <c r="A715" t="s">
        <v>2039</v>
      </c>
      <c r="B715">
        <v>5</v>
      </c>
      <c r="C715">
        <v>6</v>
      </c>
      <c r="D715">
        <v>4.9400000000000004</v>
      </c>
      <c r="E715">
        <v>14</v>
      </c>
      <c r="F715">
        <v>37</v>
      </c>
      <c r="G715">
        <v>105.7</v>
      </c>
      <c r="H715">
        <v>115</v>
      </c>
      <c r="I715">
        <v>58</v>
      </c>
      <c r="J715">
        <v>12</v>
      </c>
      <c r="K715">
        <v>55</v>
      </c>
      <c r="L715">
        <v>48</v>
      </c>
      <c r="M715">
        <v>1.54</v>
      </c>
      <c r="N715">
        <v>4.68</v>
      </c>
      <c r="O715">
        <v>4.09</v>
      </c>
      <c r="P715">
        <v>5</v>
      </c>
      <c r="Q715">
        <v>-0.4</v>
      </c>
      <c r="R715">
        <v>6248</v>
      </c>
    </row>
    <row r="716" spans="1:18" x14ac:dyDescent="0.25">
      <c r="A716" t="s">
        <v>2038</v>
      </c>
      <c r="B716">
        <v>5</v>
      </c>
      <c r="C716">
        <v>7</v>
      </c>
      <c r="D716">
        <v>5.29</v>
      </c>
      <c r="E716">
        <v>15</v>
      </c>
      <c r="F716">
        <v>36</v>
      </c>
      <c r="G716">
        <v>120.7</v>
      </c>
      <c r="H716">
        <v>138</v>
      </c>
      <c r="I716">
        <v>71</v>
      </c>
      <c r="J716">
        <v>18</v>
      </c>
      <c r="K716">
        <v>67</v>
      </c>
      <c r="L716">
        <v>40</v>
      </c>
      <c r="M716">
        <v>1.47</v>
      </c>
      <c r="N716">
        <v>5</v>
      </c>
      <c r="O716">
        <v>2.98</v>
      </c>
      <c r="P716">
        <v>5</v>
      </c>
      <c r="Q716">
        <v>-0.4</v>
      </c>
      <c r="R716">
        <v>8375</v>
      </c>
    </row>
    <row r="717" spans="1:18" x14ac:dyDescent="0.25">
      <c r="A717" t="s">
        <v>2037</v>
      </c>
      <c r="B717">
        <v>1</v>
      </c>
      <c r="C717">
        <v>2</v>
      </c>
      <c r="D717">
        <v>5.08</v>
      </c>
      <c r="E717">
        <v>0</v>
      </c>
      <c r="F717">
        <v>32</v>
      </c>
      <c r="G717">
        <v>39</v>
      </c>
      <c r="H717">
        <v>43</v>
      </c>
      <c r="I717">
        <v>22</v>
      </c>
      <c r="J717">
        <v>4</v>
      </c>
      <c r="K717">
        <v>22</v>
      </c>
      <c r="L717">
        <v>20</v>
      </c>
      <c r="M717">
        <v>1.62</v>
      </c>
      <c r="N717">
        <v>5.08</v>
      </c>
      <c r="O717">
        <v>4.62</v>
      </c>
      <c r="P717">
        <v>5</v>
      </c>
      <c r="Q717">
        <v>-0.3</v>
      </c>
      <c r="R717" t="s">
        <v>2036</v>
      </c>
    </row>
    <row r="718" spans="1:18" x14ac:dyDescent="0.25">
      <c r="A718" t="s">
        <v>2035</v>
      </c>
      <c r="B718">
        <v>3</v>
      </c>
      <c r="C718">
        <v>5</v>
      </c>
      <c r="D718">
        <v>4.96</v>
      </c>
      <c r="E718">
        <v>0</v>
      </c>
      <c r="F718">
        <v>46</v>
      </c>
      <c r="G718">
        <v>61.7</v>
      </c>
      <c r="H718">
        <v>62</v>
      </c>
      <c r="I718">
        <v>34</v>
      </c>
      <c r="J718">
        <v>8</v>
      </c>
      <c r="K718">
        <v>48</v>
      </c>
      <c r="L718">
        <v>34</v>
      </c>
      <c r="M718">
        <v>1.56</v>
      </c>
      <c r="N718">
        <v>7</v>
      </c>
      <c r="O718">
        <v>4.96</v>
      </c>
      <c r="P718">
        <v>5.01</v>
      </c>
      <c r="Q718">
        <v>-0.5</v>
      </c>
      <c r="R718" t="s">
        <v>2034</v>
      </c>
    </row>
    <row r="719" spans="1:18" x14ac:dyDescent="0.25">
      <c r="A719" t="s">
        <v>2033</v>
      </c>
      <c r="B719">
        <v>3</v>
      </c>
      <c r="C719">
        <v>5</v>
      </c>
      <c r="D719">
        <v>5.28</v>
      </c>
      <c r="E719">
        <v>9</v>
      </c>
      <c r="F719">
        <v>25</v>
      </c>
      <c r="G719">
        <v>73.3</v>
      </c>
      <c r="H719">
        <v>86</v>
      </c>
      <c r="I719">
        <v>43</v>
      </c>
      <c r="J719">
        <v>10</v>
      </c>
      <c r="K719">
        <v>36</v>
      </c>
      <c r="L719">
        <v>24</v>
      </c>
      <c r="M719">
        <v>1.5</v>
      </c>
      <c r="N719">
        <v>4.42</v>
      </c>
      <c r="O719">
        <v>2.95</v>
      </c>
      <c r="P719">
        <v>5.01</v>
      </c>
      <c r="Q719">
        <v>-0.3</v>
      </c>
      <c r="R719" t="s">
        <v>2032</v>
      </c>
    </row>
    <row r="720" spans="1:18" x14ac:dyDescent="0.25">
      <c r="A720" t="s">
        <v>2031</v>
      </c>
      <c r="B720">
        <v>2</v>
      </c>
      <c r="C720">
        <v>3</v>
      </c>
      <c r="D720">
        <v>4.88</v>
      </c>
      <c r="E720">
        <v>0</v>
      </c>
      <c r="F720">
        <v>48</v>
      </c>
      <c r="G720">
        <v>48</v>
      </c>
      <c r="H720">
        <v>47</v>
      </c>
      <c r="I720">
        <v>26</v>
      </c>
      <c r="J720">
        <v>7</v>
      </c>
      <c r="K720">
        <v>43</v>
      </c>
      <c r="L720">
        <v>28</v>
      </c>
      <c r="M720">
        <v>1.56</v>
      </c>
      <c r="N720">
        <v>8.06</v>
      </c>
      <c r="O720">
        <v>5.25</v>
      </c>
      <c r="P720">
        <v>5.01</v>
      </c>
      <c r="Q720">
        <v>-0.4</v>
      </c>
      <c r="R720">
        <v>8505</v>
      </c>
    </row>
    <row r="721" spans="1:18" x14ac:dyDescent="0.25">
      <c r="A721" t="s">
        <v>2030</v>
      </c>
      <c r="B721">
        <v>2</v>
      </c>
      <c r="C721">
        <v>2</v>
      </c>
      <c r="D721">
        <v>4.6100000000000003</v>
      </c>
      <c r="E721">
        <v>0</v>
      </c>
      <c r="F721">
        <v>25</v>
      </c>
      <c r="G721">
        <v>29.3</v>
      </c>
      <c r="H721">
        <v>27</v>
      </c>
      <c r="I721">
        <v>15</v>
      </c>
      <c r="J721">
        <v>4</v>
      </c>
      <c r="K721">
        <v>27</v>
      </c>
      <c r="L721">
        <v>18</v>
      </c>
      <c r="M721">
        <v>1.54</v>
      </c>
      <c r="N721">
        <v>8.2899999999999991</v>
      </c>
      <c r="O721">
        <v>5.53</v>
      </c>
      <c r="P721">
        <v>5.01</v>
      </c>
      <c r="Q721">
        <v>-0.2</v>
      </c>
      <c r="R721">
        <v>9480</v>
      </c>
    </row>
    <row r="722" spans="1:18" x14ac:dyDescent="0.25">
      <c r="A722" t="s">
        <v>2029</v>
      </c>
      <c r="B722">
        <v>3</v>
      </c>
      <c r="C722">
        <v>6</v>
      </c>
      <c r="D722">
        <v>4.9000000000000004</v>
      </c>
      <c r="E722">
        <v>13</v>
      </c>
      <c r="F722">
        <v>13</v>
      </c>
      <c r="G722">
        <v>71.7</v>
      </c>
      <c r="H722">
        <v>80</v>
      </c>
      <c r="I722">
        <v>39</v>
      </c>
      <c r="J722">
        <v>9</v>
      </c>
      <c r="K722">
        <v>31</v>
      </c>
      <c r="L722">
        <v>26</v>
      </c>
      <c r="M722">
        <v>1.48</v>
      </c>
      <c r="N722">
        <v>3.89</v>
      </c>
      <c r="O722">
        <v>3.26</v>
      </c>
      <c r="P722">
        <v>5.01</v>
      </c>
      <c r="Q722">
        <v>0.2</v>
      </c>
      <c r="R722">
        <v>633</v>
      </c>
    </row>
    <row r="723" spans="1:18" x14ac:dyDescent="0.25">
      <c r="A723" t="s">
        <v>2028</v>
      </c>
      <c r="B723">
        <v>4</v>
      </c>
      <c r="C723">
        <v>6</v>
      </c>
      <c r="D723">
        <v>5.1100000000000003</v>
      </c>
      <c r="E723">
        <v>0</v>
      </c>
      <c r="F723">
        <v>59</v>
      </c>
      <c r="G723">
        <v>75.7</v>
      </c>
      <c r="H723">
        <v>82</v>
      </c>
      <c r="I723">
        <v>43</v>
      </c>
      <c r="J723">
        <v>8</v>
      </c>
      <c r="K723">
        <v>46</v>
      </c>
      <c r="L723">
        <v>41</v>
      </c>
      <c r="M723">
        <v>1.62</v>
      </c>
      <c r="N723">
        <v>5.47</v>
      </c>
      <c r="O723">
        <v>4.87</v>
      </c>
      <c r="P723">
        <v>5.01</v>
      </c>
      <c r="Q723">
        <v>-0.6</v>
      </c>
      <c r="R723">
        <v>5380</v>
      </c>
    </row>
    <row r="724" spans="1:18" x14ac:dyDescent="0.25">
      <c r="A724" t="s">
        <v>2027</v>
      </c>
      <c r="B724">
        <v>1</v>
      </c>
      <c r="C724">
        <v>2</v>
      </c>
      <c r="D724">
        <v>4.91</v>
      </c>
      <c r="E724">
        <v>0</v>
      </c>
      <c r="F724">
        <v>47</v>
      </c>
      <c r="G724">
        <v>55</v>
      </c>
      <c r="H724">
        <v>55</v>
      </c>
      <c r="I724">
        <v>30</v>
      </c>
      <c r="J724">
        <v>5</v>
      </c>
      <c r="K724">
        <v>41</v>
      </c>
      <c r="L724">
        <v>39</v>
      </c>
      <c r="M724">
        <v>1.71</v>
      </c>
      <c r="N724">
        <v>6.71</v>
      </c>
      <c r="O724">
        <v>6.38</v>
      </c>
      <c r="P724">
        <v>5.01</v>
      </c>
      <c r="Q724">
        <v>-0.4</v>
      </c>
      <c r="R724" t="s">
        <v>2026</v>
      </c>
    </row>
    <row r="725" spans="1:18" x14ac:dyDescent="0.25">
      <c r="A725" t="s">
        <v>2025</v>
      </c>
      <c r="B725">
        <v>1</v>
      </c>
      <c r="C725">
        <v>1</v>
      </c>
      <c r="D725">
        <v>5.0999999999999996</v>
      </c>
      <c r="E725">
        <v>0</v>
      </c>
      <c r="F725">
        <v>31</v>
      </c>
      <c r="G725">
        <v>24.7</v>
      </c>
      <c r="H725">
        <v>28</v>
      </c>
      <c r="I725">
        <v>14</v>
      </c>
      <c r="J725">
        <v>4</v>
      </c>
      <c r="K725">
        <v>18</v>
      </c>
      <c r="L725">
        <v>10</v>
      </c>
      <c r="M725">
        <v>1.54</v>
      </c>
      <c r="N725">
        <v>6.56</v>
      </c>
      <c r="O725">
        <v>3.64</v>
      </c>
      <c r="P725">
        <v>5.01</v>
      </c>
      <c r="Q725">
        <v>-0.2</v>
      </c>
      <c r="R725">
        <v>4350</v>
      </c>
    </row>
    <row r="726" spans="1:18" x14ac:dyDescent="0.25">
      <c r="A726" t="s">
        <v>2024</v>
      </c>
      <c r="B726">
        <v>2</v>
      </c>
      <c r="C726">
        <v>3</v>
      </c>
      <c r="D726">
        <v>5.32</v>
      </c>
      <c r="E726">
        <v>2</v>
      </c>
      <c r="F726">
        <v>28</v>
      </c>
      <c r="G726">
        <v>42.3</v>
      </c>
      <c r="H726">
        <v>47</v>
      </c>
      <c r="I726">
        <v>25</v>
      </c>
      <c r="J726">
        <v>5</v>
      </c>
      <c r="K726">
        <v>28</v>
      </c>
      <c r="L726">
        <v>22</v>
      </c>
      <c r="M726">
        <v>1.63</v>
      </c>
      <c r="N726">
        <v>5.96</v>
      </c>
      <c r="O726">
        <v>4.68</v>
      </c>
      <c r="P726">
        <v>5.0199999999999996</v>
      </c>
      <c r="Q726">
        <v>-0.3</v>
      </c>
      <c r="R726">
        <v>6292</v>
      </c>
    </row>
    <row r="727" spans="1:18" x14ac:dyDescent="0.25">
      <c r="A727" t="s">
        <v>2023</v>
      </c>
      <c r="B727">
        <v>5</v>
      </c>
      <c r="C727">
        <v>7</v>
      </c>
      <c r="D727">
        <v>5.07</v>
      </c>
      <c r="E727">
        <v>16</v>
      </c>
      <c r="F727">
        <v>24</v>
      </c>
      <c r="G727">
        <v>104.7</v>
      </c>
      <c r="H727">
        <v>120</v>
      </c>
      <c r="I727">
        <v>59</v>
      </c>
      <c r="J727">
        <v>18</v>
      </c>
      <c r="K727">
        <v>55</v>
      </c>
      <c r="L727">
        <v>22</v>
      </c>
      <c r="M727">
        <v>1.36</v>
      </c>
      <c r="N727">
        <v>4.7300000000000004</v>
      </c>
      <c r="O727">
        <v>1.89</v>
      </c>
      <c r="P727">
        <v>5.0199999999999996</v>
      </c>
      <c r="Q727">
        <v>-0.1</v>
      </c>
      <c r="R727">
        <v>3685</v>
      </c>
    </row>
    <row r="728" spans="1:18" x14ac:dyDescent="0.25">
      <c r="A728" t="s">
        <v>2022</v>
      </c>
      <c r="B728">
        <v>2</v>
      </c>
      <c r="C728">
        <v>3</v>
      </c>
      <c r="D728">
        <v>5.35</v>
      </c>
      <c r="E728">
        <v>0</v>
      </c>
      <c r="F728">
        <v>43</v>
      </c>
      <c r="G728">
        <v>38.700000000000003</v>
      </c>
      <c r="H728">
        <v>45</v>
      </c>
      <c r="I728">
        <v>23</v>
      </c>
      <c r="J728">
        <v>4</v>
      </c>
      <c r="K728">
        <v>25</v>
      </c>
      <c r="L728">
        <v>23</v>
      </c>
      <c r="M728">
        <v>1.76</v>
      </c>
      <c r="N728">
        <v>5.81</v>
      </c>
      <c r="O728">
        <v>5.35</v>
      </c>
      <c r="P728">
        <v>5.0199999999999996</v>
      </c>
      <c r="Q728">
        <v>-0.3</v>
      </c>
      <c r="R728">
        <v>612</v>
      </c>
    </row>
    <row r="729" spans="1:18" x14ac:dyDescent="0.25">
      <c r="A729" t="s">
        <v>2021</v>
      </c>
      <c r="B729">
        <v>4</v>
      </c>
      <c r="C729">
        <v>5</v>
      </c>
      <c r="D729">
        <v>5.4</v>
      </c>
      <c r="E729">
        <v>1</v>
      </c>
      <c r="F729">
        <v>46</v>
      </c>
      <c r="G729">
        <v>58.3</v>
      </c>
      <c r="H729">
        <v>69</v>
      </c>
      <c r="I729">
        <v>35</v>
      </c>
      <c r="J729">
        <v>7</v>
      </c>
      <c r="K729">
        <v>34</v>
      </c>
      <c r="L729">
        <v>28</v>
      </c>
      <c r="M729">
        <v>1.66</v>
      </c>
      <c r="N729">
        <v>5.25</v>
      </c>
      <c r="O729">
        <v>4.32</v>
      </c>
      <c r="P729">
        <v>5.0199999999999996</v>
      </c>
      <c r="Q729">
        <v>-0.5</v>
      </c>
      <c r="R729">
        <v>2078</v>
      </c>
    </row>
    <row r="730" spans="1:18" x14ac:dyDescent="0.25">
      <c r="A730" t="s">
        <v>2020</v>
      </c>
      <c r="B730">
        <v>4</v>
      </c>
      <c r="C730">
        <v>7</v>
      </c>
      <c r="D730">
        <v>5.0199999999999996</v>
      </c>
      <c r="E730">
        <v>14</v>
      </c>
      <c r="F730">
        <v>32</v>
      </c>
      <c r="G730">
        <v>93.3</v>
      </c>
      <c r="H730">
        <v>103</v>
      </c>
      <c r="I730">
        <v>52</v>
      </c>
      <c r="J730">
        <v>10</v>
      </c>
      <c r="K730">
        <v>50</v>
      </c>
      <c r="L730">
        <v>46</v>
      </c>
      <c r="M730">
        <v>1.6</v>
      </c>
      <c r="N730">
        <v>4.82</v>
      </c>
      <c r="O730">
        <v>4.4400000000000004</v>
      </c>
      <c r="P730">
        <v>5.0199999999999996</v>
      </c>
      <c r="Q730">
        <v>-0.3</v>
      </c>
      <c r="R730" t="s">
        <v>2019</v>
      </c>
    </row>
    <row r="731" spans="1:18" x14ac:dyDescent="0.25">
      <c r="A731" t="s">
        <v>2018</v>
      </c>
      <c r="B731">
        <v>5</v>
      </c>
      <c r="C731">
        <v>7</v>
      </c>
      <c r="D731">
        <v>4.9000000000000004</v>
      </c>
      <c r="E731">
        <v>17</v>
      </c>
      <c r="F731">
        <v>27</v>
      </c>
      <c r="G731">
        <v>97.3</v>
      </c>
      <c r="H731">
        <v>96</v>
      </c>
      <c r="I731">
        <v>53</v>
      </c>
      <c r="J731">
        <v>12</v>
      </c>
      <c r="K731">
        <v>74</v>
      </c>
      <c r="L731">
        <v>57</v>
      </c>
      <c r="M731">
        <v>1.57</v>
      </c>
      <c r="N731">
        <v>6.84</v>
      </c>
      <c r="O731">
        <v>5.27</v>
      </c>
      <c r="P731">
        <v>5.0199999999999996</v>
      </c>
      <c r="Q731">
        <v>-0.2</v>
      </c>
      <c r="R731" t="s">
        <v>2017</v>
      </c>
    </row>
    <row r="732" spans="1:18" x14ac:dyDescent="0.25">
      <c r="A732" t="s">
        <v>2016</v>
      </c>
      <c r="B732">
        <v>5</v>
      </c>
      <c r="C732">
        <v>5</v>
      </c>
      <c r="D732">
        <v>4.83</v>
      </c>
      <c r="E732">
        <v>0</v>
      </c>
      <c r="F732">
        <v>50</v>
      </c>
      <c r="G732">
        <v>72.7</v>
      </c>
      <c r="H732">
        <v>71</v>
      </c>
      <c r="I732">
        <v>39</v>
      </c>
      <c r="J732">
        <v>10</v>
      </c>
      <c r="K732">
        <v>60</v>
      </c>
      <c r="L732">
        <v>42</v>
      </c>
      <c r="M732">
        <v>1.55</v>
      </c>
      <c r="N732">
        <v>7.43</v>
      </c>
      <c r="O732">
        <v>5.2</v>
      </c>
      <c r="P732">
        <v>5.0199999999999996</v>
      </c>
      <c r="Q732">
        <v>-0.6</v>
      </c>
      <c r="R732">
        <v>3166</v>
      </c>
    </row>
    <row r="733" spans="1:18" x14ac:dyDescent="0.25">
      <c r="A733" t="s">
        <v>2015</v>
      </c>
      <c r="B733">
        <v>7</v>
      </c>
      <c r="C733">
        <v>9</v>
      </c>
      <c r="D733">
        <v>5.1100000000000003</v>
      </c>
      <c r="E733">
        <v>25</v>
      </c>
      <c r="F733">
        <v>26</v>
      </c>
      <c r="G733">
        <v>153.30000000000001</v>
      </c>
      <c r="H733">
        <v>173</v>
      </c>
      <c r="I733">
        <v>87</v>
      </c>
      <c r="J733">
        <v>23</v>
      </c>
      <c r="K733">
        <v>88</v>
      </c>
      <c r="L733">
        <v>53</v>
      </c>
      <c r="M733">
        <v>1.47</v>
      </c>
      <c r="N733">
        <v>5.17</v>
      </c>
      <c r="O733">
        <v>3.11</v>
      </c>
      <c r="P733">
        <v>5.03</v>
      </c>
      <c r="Q733">
        <v>0.3</v>
      </c>
      <c r="R733">
        <v>976</v>
      </c>
    </row>
    <row r="734" spans="1:18" x14ac:dyDescent="0.25">
      <c r="A734" t="s">
        <v>2014</v>
      </c>
      <c r="B734">
        <v>3</v>
      </c>
      <c r="C734">
        <v>5</v>
      </c>
      <c r="D734">
        <v>4.9800000000000004</v>
      </c>
      <c r="E734">
        <v>0</v>
      </c>
      <c r="F734">
        <v>55</v>
      </c>
      <c r="G734">
        <v>65</v>
      </c>
      <c r="H734">
        <v>63</v>
      </c>
      <c r="I734">
        <v>36</v>
      </c>
      <c r="J734">
        <v>7</v>
      </c>
      <c r="K734">
        <v>54</v>
      </c>
      <c r="L734">
        <v>45</v>
      </c>
      <c r="M734">
        <v>1.66</v>
      </c>
      <c r="N734">
        <v>7.48</v>
      </c>
      <c r="O734">
        <v>6.23</v>
      </c>
      <c r="P734">
        <v>5.03</v>
      </c>
      <c r="Q734">
        <v>-0.5</v>
      </c>
      <c r="R734">
        <v>10095</v>
      </c>
    </row>
    <row r="735" spans="1:18" x14ac:dyDescent="0.25">
      <c r="A735" t="s">
        <v>2013</v>
      </c>
      <c r="B735">
        <v>3</v>
      </c>
      <c r="C735">
        <v>4</v>
      </c>
      <c r="D735">
        <v>5.29</v>
      </c>
      <c r="E735">
        <v>3</v>
      </c>
      <c r="F735">
        <v>56</v>
      </c>
      <c r="G735">
        <v>63</v>
      </c>
      <c r="H735">
        <v>67</v>
      </c>
      <c r="I735">
        <v>37</v>
      </c>
      <c r="J735">
        <v>9</v>
      </c>
      <c r="K735">
        <v>48</v>
      </c>
      <c r="L735">
        <v>32</v>
      </c>
      <c r="M735">
        <v>1.57</v>
      </c>
      <c r="N735">
        <v>6.86</v>
      </c>
      <c r="O735">
        <v>4.57</v>
      </c>
      <c r="P735">
        <v>5.03</v>
      </c>
      <c r="Q735">
        <v>-0.5</v>
      </c>
      <c r="R735">
        <v>11260</v>
      </c>
    </row>
    <row r="736" spans="1:18" x14ac:dyDescent="0.25">
      <c r="A736" t="s">
        <v>2012</v>
      </c>
      <c r="B736">
        <v>5</v>
      </c>
      <c r="C736">
        <v>5</v>
      </c>
      <c r="D736">
        <v>5.0999999999999996</v>
      </c>
      <c r="E736">
        <v>11</v>
      </c>
      <c r="F736">
        <v>34</v>
      </c>
      <c r="G736">
        <v>88.3</v>
      </c>
      <c r="H736">
        <v>97</v>
      </c>
      <c r="I736">
        <v>50</v>
      </c>
      <c r="J736">
        <v>10</v>
      </c>
      <c r="K736">
        <v>59</v>
      </c>
      <c r="L736">
        <v>49</v>
      </c>
      <c r="M736">
        <v>1.65</v>
      </c>
      <c r="N736">
        <v>6.01</v>
      </c>
      <c r="O736">
        <v>4.99</v>
      </c>
      <c r="P736">
        <v>5.03</v>
      </c>
      <c r="Q736">
        <v>-0.4</v>
      </c>
      <c r="R736" t="s">
        <v>2011</v>
      </c>
    </row>
    <row r="737" spans="1:18" x14ac:dyDescent="0.25">
      <c r="A737" t="s">
        <v>2010</v>
      </c>
      <c r="B737">
        <v>4</v>
      </c>
      <c r="C737">
        <v>6</v>
      </c>
      <c r="D737">
        <v>5.08</v>
      </c>
      <c r="E737">
        <v>10</v>
      </c>
      <c r="F737">
        <v>30</v>
      </c>
      <c r="G737">
        <v>83.3</v>
      </c>
      <c r="H737">
        <v>91</v>
      </c>
      <c r="I737">
        <v>47</v>
      </c>
      <c r="J737">
        <v>13</v>
      </c>
      <c r="K737">
        <v>55</v>
      </c>
      <c r="L737">
        <v>32</v>
      </c>
      <c r="M737">
        <v>1.48</v>
      </c>
      <c r="N737">
        <v>5.94</v>
      </c>
      <c r="O737">
        <v>3.46</v>
      </c>
      <c r="P737">
        <v>5.03</v>
      </c>
      <c r="Q737">
        <v>-0.4</v>
      </c>
      <c r="R737">
        <v>3732</v>
      </c>
    </row>
    <row r="738" spans="1:18" x14ac:dyDescent="0.25">
      <c r="A738" t="s">
        <v>2009</v>
      </c>
      <c r="B738">
        <v>3</v>
      </c>
      <c r="C738">
        <v>4</v>
      </c>
      <c r="D738">
        <v>5.36</v>
      </c>
      <c r="E738">
        <v>0</v>
      </c>
      <c r="F738">
        <v>43</v>
      </c>
      <c r="G738">
        <v>45.3</v>
      </c>
      <c r="H738">
        <v>51</v>
      </c>
      <c r="I738">
        <v>27</v>
      </c>
      <c r="J738">
        <v>6</v>
      </c>
      <c r="K738">
        <v>31</v>
      </c>
      <c r="L738">
        <v>22</v>
      </c>
      <c r="M738">
        <v>1.61</v>
      </c>
      <c r="N738">
        <v>6.16</v>
      </c>
      <c r="O738">
        <v>4.37</v>
      </c>
      <c r="P738">
        <v>5.04</v>
      </c>
      <c r="Q738">
        <v>-0.4</v>
      </c>
      <c r="R738">
        <v>7249</v>
      </c>
    </row>
    <row r="739" spans="1:18" x14ac:dyDescent="0.25">
      <c r="A739" t="s">
        <v>2008</v>
      </c>
      <c r="B739">
        <v>7</v>
      </c>
      <c r="C739">
        <v>14</v>
      </c>
      <c r="D739">
        <v>5.87</v>
      </c>
      <c r="E739">
        <v>27</v>
      </c>
      <c r="F739">
        <v>27</v>
      </c>
      <c r="G739">
        <v>145.69999999999999</v>
      </c>
      <c r="H739">
        <v>177</v>
      </c>
      <c r="I739">
        <v>95</v>
      </c>
      <c r="J739">
        <v>22</v>
      </c>
      <c r="K739">
        <v>94</v>
      </c>
      <c r="L739">
        <v>56</v>
      </c>
      <c r="M739">
        <v>1.6</v>
      </c>
      <c r="N739">
        <v>5.81</v>
      </c>
      <c r="O739">
        <v>3.46</v>
      </c>
      <c r="P739">
        <v>5.04</v>
      </c>
      <c r="Q739">
        <v>0.3</v>
      </c>
      <c r="R739" t="s">
        <v>2007</v>
      </c>
    </row>
    <row r="740" spans="1:18" x14ac:dyDescent="0.25">
      <c r="A740" t="s">
        <v>2006</v>
      </c>
      <c r="B740">
        <v>3</v>
      </c>
      <c r="C740">
        <v>4</v>
      </c>
      <c r="D740">
        <v>4.95</v>
      </c>
      <c r="E740">
        <v>0</v>
      </c>
      <c r="F740">
        <v>39</v>
      </c>
      <c r="G740">
        <v>52.7</v>
      </c>
      <c r="H740">
        <v>55</v>
      </c>
      <c r="I740">
        <v>29</v>
      </c>
      <c r="J740">
        <v>4</v>
      </c>
      <c r="K740">
        <v>30</v>
      </c>
      <c r="L740">
        <v>34</v>
      </c>
      <c r="M740">
        <v>1.69</v>
      </c>
      <c r="N740">
        <v>5.12</v>
      </c>
      <c r="O740">
        <v>5.81</v>
      </c>
      <c r="P740">
        <v>5.04</v>
      </c>
      <c r="Q740">
        <v>-0.4</v>
      </c>
      <c r="R740" t="s">
        <v>2005</v>
      </c>
    </row>
    <row r="741" spans="1:18" x14ac:dyDescent="0.25">
      <c r="A741" t="s">
        <v>2004</v>
      </c>
      <c r="B741">
        <v>6</v>
      </c>
      <c r="C741">
        <v>9</v>
      </c>
      <c r="D741">
        <v>5.2</v>
      </c>
      <c r="E741">
        <v>26</v>
      </c>
      <c r="F741">
        <v>26</v>
      </c>
      <c r="G741">
        <v>136.69999999999999</v>
      </c>
      <c r="H741">
        <v>154</v>
      </c>
      <c r="I741">
        <v>79</v>
      </c>
      <c r="J741">
        <v>19</v>
      </c>
      <c r="K741">
        <v>76</v>
      </c>
      <c r="L741">
        <v>50</v>
      </c>
      <c r="M741">
        <v>1.49</v>
      </c>
      <c r="N741">
        <v>5</v>
      </c>
      <c r="O741">
        <v>3.29</v>
      </c>
      <c r="P741">
        <v>5.04</v>
      </c>
      <c r="Q741">
        <v>0.3</v>
      </c>
      <c r="R741" t="s">
        <v>2003</v>
      </c>
    </row>
    <row r="742" spans="1:18" x14ac:dyDescent="0.25">
      <c r="A742" t="s">
        <v>1561</v>
      </c>
      <c r="B742">
        <v>7</v>
      </c>
      <c r="C742">
        <v>12</v>
      </c>
      <c r="D742">
        <v>5.4</v>
      </c>
      <c r="E742">
        <v>23</v>
      </c>
      <c r="F742">
        <v>26</v>
      </c>
      <c r="G742">
        <v>135</v>
      </c>
      <c r="H742">
        <v>156</v>
      </c>
      <c r="I742">
        <v>81</v>
      </c>
      <c r="J742">
        <v>22</v>
      </c>
      <c r="K742">
        <v>76</v>
      </c>
      <c r="L742">
        <v>43</v>
      </c>
      <c r="M742">
        <v>1.47</v>
      </c>
      <c r="N742">
        <v>5.07</v>
      </c>
      <c r="O742">
        <v>2.87</v>
      </c>
      <c r="P742">
        <v>5.04</v>
      </c>
      <c r="Q742">
        <v>0.1</v>
      </c>
      <c r="R742">
        <v>1767</v>
      </c>
    </row>
    <row r="743" spans="1:18" x14ac:dyDescent="0.25">
      <c r="A743" t="s">
        <v>2002</v>
      </c>
      <c r="B743">
        <v>5</v>
      </c>
      <c r="C743">
        <v>10</v>
      </c>
      <c r="D743">
        <v>5.19</v>
      </c>
      <c r="E743">
        <v>15</v>
      </c>
      <c r="F743">
        <v>30</v>
      </c>
      <c r="G743">
        <v>104</v>
      </c>
      <c r="H743">
        <v>117</v>
      </c>
      <c r="I743">
        <v>60</v>
      </c>
      <c r="J743">
        <v>13</v>
      </c>
      <c r="K743">
        <v>59</v>
      </c>
      <c r="L743">
        <v>46</v>
      </c>
      <c r="M743">
        <v>1.57</v>
      </c>
      <c r="N743">
        <v>5.1100000000000003</v>
      </c>
      <c r="O743">
        <v>3.98</v>
      </c>
      <c r="P743">
        <v>5.05</v>
      </c>
      <c r="Q743">
        <v>-0.3</v>
      </c>
      <c r="R743" t="s">
        <v>2001</v>
      </c>
    </row>
    <row r="744" spans="1:18" x14ac:dyDescent="0.25">
      <c r="A744" t="s">
        <v>2000</v>
      </c>
      <c r="B744">
        <v>2</v>
      </c>
      <c r="C744">
        <v>3</v>
      </c>
      <c r="D744">
        <v>5.29</v>
      </c>
      <c r="E744">
        <v>0</v>
      </c>
      <c r="F744">
        <v>35</v>
      </c>
      <c r="G744">
        <v>51</v>
      </c>
      <c r="H744">
        <v>55</v>
      </c>
      <c r="I744">
        <v>30</v>
      </c>
      <c r="J744">
        <v>6</v>
      </c>
      <c r="K744">
        <v>34</v>
      </c>
      <c r="L744">
        <v>28</v>
      </c>
      <c r="M744">
        <v>1.63</v>
      </c>
      <c r="N744">
        <v>6</v>
      </c>
      <c r="O744">
        <v>4.9400000000000004</v>
      </c>
      <c r="P744">
        <v>5.05</v>
      </c>
      <c r="Q744">
        <v>-0.4</v>
      </c>
      <c r="R744" t="s">
        <v>1999</v>
      </c>
    </row>
    <row r="745" spans="1:18" x14ac:dyDescent="0.25">
      <c r="A745" t="s">
        <v>1998</v>
      </c>
      <c r="B745">
        <v>6</v>
      </c>
      <c r="C745">
        <v>8</v>
      </c>
      <c r="D745">
        <v>5.28</v>
      </c>
      <c r="E745">
        <v>22</v>
      </c>
      <c r="F745">
        <v>22</v>
      </c>
      <c r="G745">
        <v>117.7</v>
      </c>
      <c r="H745">
        <v>133</v>
      </c>
      <c r="I745">
        <v>69</v>
      </c>
      <c r="J745">
        <v>20</v>
      </c>
      <c r="K745">
        <v>80</v>
      </c>
      <c r="L745">
        <v>38</v>
      </c>
      <c r="M745">
        <v>1.45</v>
      </c>
      <c r="N745">
        <v>6.12</v>
      </c>
      <c r="O745">
        <v>2.91</v>
      </c>
      <c r="P745">
        <v>5.05</v>
      </c>
      <c r="Q745">
        <v>0.2</v>
      </c>
      <c r="R745" t="s">
        <v>1997</v>
      </c>
    </row>
    <row r="746" spans="1:18" x14ac:dyDescent="0.25">
      <c r="A746" t="s">
        <v>1996</v>
      </c>
      <c r="B746">
        <v>6</v>
      </c>
      <c r="C746">
        <v>7</v>
      </c>
      <c r="D746">
        <v>5.6</v>
      </c>
      <c r="E746">
        <v>20</v>
      </c>
      <c r="F746">
        <v>36</v>
      </c>
      <c r="G746">
        <v>107.7</v>
      </c>
      <c r="H746">
        <v>121</v>
      </c>
      <c r="I746">
        <v>67</v>
      </c>
      <c r="J746">
        <v>14</v>
      </c>
      <c r="K746">
        <v>81</v>
      </c>
      <c r="L746">
        <v>62</v>
      </c>
      <c r="M746">
        <v>1.7</v>
      </c>
      <c r="N746">
        <v>6.77</v>
      </c>
      <c r="O746">
        <v>5.18</v>
      </c>
      <c r="P746">
        <v>5.05</v>
      </c>
      <c r="Q746">
        <v>-0.3</v>
      </c>
      <c r="R746">
        <v>4004</v>
      </c>
    </row>
    <row r="747" spans="1:18" x14ac:dyDescent="0.25">
      <c r="A747" t="s">
        <v>1995</v>
      </c>
      <c r="B747">
        <v>5</v>
      </c>
      <c r="C747">
        <v>8</v>
      </c>
      <c r="D747">
        <v>5.49</v>
      </c>
      <c r="E747">
        <v>19</v>
      </c>
      <c r="F747">
        <v>21</v>
      </c>
      <c r="G747">
        <v>96.7</v>
      </c>
      <c r="H747">
        <v>107</v>
      </c>
      <c r="I747">
        <v>59</v>
      </c>
      <c r="J747">
        <v>14</v>
      </c>
      <c r="K747">
        <v>68</v>
      </c>
      <c r="L747">
        <v>45</v>
      </c>
      <c r="M747">
        <v>1.57</v>
      </c>
      <c r="N747">
        <v>6.33</v>
      </c>
      <c r="O747">
        <v>4.1900000000000004</v>
      </c>
      <c r="P747">
        <v>5.0599999999999996</v>
      </c>
      <c r="Q747">
        <v>0.1</v>
      </c>
      <c r="R747" t="s">
        <v>1994</v>
      </c>
    </row>
    <row r="748" spans="1:18" x14ac:dyDescent="0.25">
      <c r="A748" t="s">
        <v>1993</v>
      </c>
      <c r="B748">
        <v>5</v>
      </c>
      <c r="C748">
        <v>8</v>
      </c>
      <c r="D748">
        <v>5.19</v>
      </c>
      <c r="E748">
        <v>19</v>
      </c>
      <c r="F748">
        <v>23</v>
      </c>
      <c r="G748">
        <v>112.7</v>
      </c>
      <c r="H748">
        <v>130</v>
      </c>
      <c r="I748">
        <v>65</v>
      </c>
      <c r="J748">
        <v>16</v>
      </c>
      <c r="K748">
        <v>57</v>
      </c>
      <c r="L748">
        <v>38</v>
      </c>
      <c r="M748">
        <v>1.49</v>
      </c>
      <c r="N748">
        <v>4.55</v>
      </c>
      <c r="O748">
        <v>3.03</v>
      </c>
      <c r="P748">
        <v>5.0599999999999996</v>
      </c>
      <c r="Q748">
        <v>0</v>
      </c>
      <c r="R748" t="s">
        <v>1992</v>
      </c>
    </row>
    <row r="749" spans="1:18" x14ac:dyDescent="0.25">
      <c r="A749" t="s">
        <v>1991</v>
      </c>
      <c r="B749">
        <v>5</v>
      </c>
      <c r="C749">
        <v>11</v>
      </c>
      <c r="D749">
        <v>5.35</v>
      </c>
      <c r="E749">
        <v>24</v>
      </c>
      <c r="F749">
        <v>26</v>
      </c>
      <c r="G749">
        <v>131.30000000000001</v>
      </c>
      <c r="H749">
        <v>151</v>
      </c>
      <c r="I749">
        <v>78</v>
      </c>
      <c r="J749">
        <v>19</v>
      </c>
      <c r="K749">
        <v>68</v>
      </c>
      <c r="L749">
        <v>43</v>
      </c>
      <c r="M749">
        <v>1.48</v>
      </c>
      <c r="N749">
        <v>4.66</v>
      </c>
      <c r="O749">
        <v>2.95</v>
      </c>
      <c r="P749">
        <v>5.0599999999999996</v>
      </c>
      <c r="Q749">
        <v>0.1</v>
      </c>
      <c r="R749" t="s">
        <v>1990</v>
      </c>
    </row>
    <row r="750" spans="1:18" x14ac:dyDescent="0.25">
      <c r="A750" t="s">
        <v>1565</v>
      </c>
      <c r="B750">
        <v>9</v>
      </c>
      <c r="C750">
        <v>12</v>
      </c>
      <c r="D750">
        <v>5.05</v>
      </c>
      <c r="E750">
        <v>29</v>
      </c>
      <c r="F750">
        <v>29</v>
      </c>
      <c r="G750">
        <v>178.3</v>
      </c>
      <c r="H750">
        <v>189</v>
      </c>
      <c r="I750">
        <v>100</v>
      </c>
      <c r="J750">
        <v>32</v>
      </c>
      <c r="K750">
        <v>132</v>
      </c>
      <c r="L750">
        <v>62</v>
      </c>
      <c r="M750">
        <v>1.41</v>
      </c>
      <c r="N750">
        <v>6.66</v>
      </c>
      <c r="O750">
        <v>3.13</v>
      </c>
      <c r="P750">
        <v>5.08</v>
      </c>
      <c r="Q750">
        <v>0.3</v>
      </c>
      <c r="R750">
        <v>3200</v>
      </c>
    </row>
    <row r="751" spans="1:18" x14ac:dyDescent="0.25">
      <c r="A751" t="s">
        <v>1989</v>
      </c>
      <c r="B751">
        <v>4</v>
      </c>
      <c r="C751">
        <v>7</v>
      </c>
      <c r="D751">
        <v>5.44</v>
      </c>
      <c r="E751">
        <v>17</v>
      </c>
      <c r="F751">
        <v>20</v>
      </c>
      <c r="G751">
        <v>92.7</v>
      </c>
      <c r="H751">
        <v>114</v>
      </c>
      <c r="I751">
        <v>56</v>
      </c>
      <c r="J751">
        <v>14</v>
      </c>
      <c r="K751">
        <v>44</v>
      </c>
      <c r="L751">
        <v>27</v>
      </c>
      <c r="M751">
        <v>1.52</v>
      </c>
      <c r="N751">
        <v>4.2699999999999996</v>
      </c>
      <c r="O751">
        <v>2.62</v>
      </c>
      <c r="P751">
        <v>5.08</v>
      </c>
      <c r="Q751">
        <v>0</v>
      </c>
      <c r="R751">
        <v>2074</v>
      </c>
    </row>
    <row r="752" spans="1:18" x14ac:dyDescent="0.25">
      <c r="A752" t="s">
        <v>1988</v>
      </c>
      <c r="B752">
        <v>8</v>
      </c>
      <c r="C752">
        <v>12</v>
      </c>
      <c r="D752">
        <v>5.23</v>
      </c>
      <c r="E752">
        <v>26</v>
      </c>
      <c r="F752">
        <v>30</v>
      </c>
      <c r="G752">
        <v>141</v>
      </c>
      <c r="H752">
        <v>153</v>
      </c>
      <c r="I752">
        <v>82</v>
      </c>
      <c r="J752">
        <v>19</v>
      </c>
      <c r="K752">
        <v>102</v>
      </c>
      <c r="L752">
        <v>73</v>
      </c>
      <c r="M752">
        <v>1.6</v>
      </c>
      <c r="N752">
        <v>6.51</v>
      </c>
      <c r="O752">
        <v>4.66</v>
      </c>
      <c r="P752">
        <v>5.08</v>
      </c>
      <c r="Q752">
        <v>0</v>
      </c>
      <c r="R752">
        <v>6570</v>
      </c>
    </row>
    <row r="753" spans="1:18" x14ac:dyDescent="0.25">
      <c r="A753" t="s">
        <v>1987</v>
      </c>
      <c r="B753">
        <v>5</v>
      </c>
      <c r="C753">
        <v>7</v>
      </c>
      <c r="D753">
        <v>5.17</v>
      </c>
      <c r="E753">
        <v>22</v>
      </c>
      <c r="F753">
        <v>22</v>
      </c>
      <c r="G753">
        <v>125.3</v>
      </c>
      <c r="H753">
        <v>137</v>
      </c>
      <c r="I753">
        <v>72</v>
      </c>
      <c r="J753">
        <v>20</v>
      </c>
      <c r="K753">
        <v>84</v>
      </c>
      <c r="L753">
        <v>49</v>
      </c>
      <c r="M753">
        <v>1.48</v>
      </c>
      <c r="N753">
        <v>6.03</v>
      </c>
      <c r="O753">
        <v>3.52</v>
      </c>
      <c r="P753">
        <v>5.08</v>
      </c>
      <c r="Q753">
        <v>0.2</v>
      </c>
      <c r="R753" t="s">
        <v>1986</v>
      </c>
    </row>
    <row r="754" spans="1:18" x14ac:dyDescent="0.25">
      <c r="A754" t="s">
        <v>1985</v>
      </c>
      <c r="B754">
        <v>7</v>
      </c>
      <c r="C754">
        <v>9</v>
      </c>
      <c r="D754">
        <v>5.4</v>
      </c>
      <c r="E754">
        <v>25</v>
      </c>
      <c r="F754">
        <v>25</v>
      </c>
      <c r="G754">
        <v>138.30000000000001</v>
      </c>
      <c r="H754">
        <v>159</v>
      </c>
      <c r="I754">
        <v>83</v>
      </c>
      <c r="J754">
        <v>16</v>
      </c>
      <c r="K754">
        <v>73</v>
      </c>
      <c r="L754">
        <v>64</v>
      </c>
      <c r="M754">
        <v>1.61</v>
      </c>
      <c r="N754">
        <v>4.75</v>
      </c>
      <c r="O754">
        <v>4.16</v>
      </c>
      <c r="P754">
        <v>5.08</v>
      </c>
      <c r="Q754">
        <v>0.2</v>
      </c>
      <c r="R754" t="s">
        <v>1984</v>
      </c>
    </row>
    <row r="755" spans="1:18" x14ac:dyDescent="0.25">
      <c r="A755" t="s">
        <v>1983</v>
      </c>
      <c r="B755">
        <v>2</v>
      </c>
      <c r="C755">
        <v>3</v>
      </c>
      <c r="D755">
        <v>5.0199999999999996</v>
      </c>
      <c r="E755">
        <v>0</v>
      </c>
      <c r="F755">
        <v>53</v>
      </c>
      <c r="G755">
        <v>52</v>
      </c>
      <c r="H755">
        <v>52</v>
      </c>
      <c r="I755">
        <v>29</v>
      </c>
      <c r="J755">
        <v>6</v>
      </c>
      <c r="K755">
        <v>44</v>
      </c>
      <c r="L755">
        <v>35</v>
      </c>
      <c r="M755">
        <v>1.67</v>
      </c>
      <c r="N755">
        <v>7.62</v>
      </c>
      <c r="O755">
        <v>6.06</v>
      </c>
      <c r="P755">
        <v>5.09</v>
      </c>
      <c r="Q755">
        <v>-0.5</v>
      </c>
      <c r="R755" t="s">
        <v>1982</v>
      </c>
    </row>
    <row r="756" spans="1:18" x14ac:dyDescent="0.25">
      <c r="A756" t="s">
        <v>1981</v>
      </c>
      <c r="B756">
        <v>1</v>
      </c>
      <c r="C756">
        <v>1</v>
      </c>
      <c r="D756">
        <v>4.8099999999999996</v>
      </c>
      <c r="E756">
        <v>0</v>
      </c>
      <c r="F756">
        <v>52</v>
      </c>
      <c r="G756">
        <v>61.7</v>
      </c>
      <c r="H756">
        <v>63</v>
      </c>
      <c r="I756">
        <v>33</v>
      </c>
      <c r="J756">
        <v>6</v>
      </c>
      <c r="K756">
        <v>40</v>
      </c>
      <c r="L756">
        <v>40</v>
      </c>
      <c r="M756">
        <v>1.67</v>
      </c>
      <c r="N756">
        <v>5.83</v>
      </c>
      <c r="O756">
        <v>5.83</v>
      </c>
      <c r="P756">
        <v>5.09</v>
      </c>
      <c r="Q756">
        <v>-0.6</v>
      </c>
      <c r="R756">
        <v>6616</v>
      </c>
    </row>
    <row r="757" spans="1:18" x14ac:dyDescent="0.25">
      <c r="A757" t="s">
        <v>1980</v>
      </c>
      <c r="B757">
        <v>9</v>
      </c>
      <c r="C757">
        <v>10</v>
      </c>
      <c r="D757">
        <v>5.61</v>
      </c>
      <c r="E757">
        <v>26</v>
      </c>
      <c r="F757">
        <v>29</v>
      </c>
      <c r="G757">
        <v>142.69999999999999</v>
      </c>
      <c r="H757">
        <v>168</v>
      </c>
      <c r="I757">
        <v>89</v>
      </c>
      <c r="J757">
        <v>17</v>
      </c>
      <c r="K757">
        <v>97</v>
      </c>
      <c r="L757">
        <v>80</v>
      </c>
      <c r="M757">
        <v>1.74</v>
      </c>
      <c r="N757">
        <v>6.12</v>
      </c>
      <c r="O757">
        <v>5.05</v>
      </c>
      <c r="P757">
        <v>5.09</v>
      </c>
      <c r="Q757">
        <v>0</v>
      </c>
      <c r="R757">
        <v>9286</v>
      </c>
    </row>
    <row r="758" spans="1:18" x14ac:dyDescent="0.25">
      <c r="A758" t="s">
        <v>1979</v>
      </c>
      <c r="B758">
        <v>2</v>
      </c>
      <c r="C758">
        <v>3</v>
      </c>
      <c r="D758">
        <v>5.46</v>
      </c>
      <c r="E758">
        <v>8</v>
      </c>
      <c r="F758">
        <v>24</v>
      </c>
      <c r="G758">
        <v>57.7</v>
      </c>
      <c r="H758">
        <v>67</v>
      </c>
      <c r="I758">
        <v>35</v>
      </c>
      <c r="J758">
        <v>8</v>
      </c>
      <c r="K758">
        <v>36</v>
      </c>
      <c r="L758">
        <v>26</v>
      </c>
      <c r="M758">
        <v>1.61</v>
      </c>
      <c r="N758">
        <v>5.62</v>
      </c>
      <c r="O758">
        <v>4.0599999999999996</v>
      </c>
      <c r="P758">
        <v>5.09</v>
      </c>
      <c r="Q758">
        <v>-0.3</v>
      </c>
      <c r="R758">
        <v>7831</v>
      </c>
    </row>
    <row r="759" spans="1:18" x14ac:dyDescent="0.25">
      <c r="A759" t="s">
        <v>1978</v>
      </c>
      <c r="B759">
        <v>7</v>
      </c>
      <c r="C759">
        <v>8</v>
      </c>
      <c r="D759">
        <v>5.18</v>
      </c>
      <c r="E759">
        <v>24</v>
      </c>
      <c r="F759">
        <v>27</v>
      </c>
      <c r="G759">
        <v>121.7</v>
      </c>
      <c r="H759">
        <v>126</v>
      </c>
      <c r="I759">
        <v>70</v>
      </c>
      <c r="J759">
        <v>19</v>
      </c>
      <c r="K759">
        <v>106</v>
      </c>
      <c r="L759">
        <v>64</v>
      </c>
      <c r="M759">
        <v>1.56</v>
      </c>
      <c r="N759">
        <v>7.84</v>
      </c>
      <c r="O759">
        <v>4.7300000000000004</v>
      </c>
      <c r="P759">
        <v>5.09</v>
      </c>
      <c r="Q759">
        <v>0</v>
      </c>
      <c r="R759">
        <v>10688</v>
      </c>
    </row>
    <row r="760" spans="1:18" x14ac:dyDescent="0.25">
      <c r="A760" t="s">
        <v>1977</v>
      </c>
      <c r="B760">
        <v>3</v>
      </c>
      <c r="C760">
        <v>4</v>
      </c>
      <c r="D760">
        <v>5.43</v>
      </c>
      <c r="E760">
        <v>0</v>
      </c>
      <c r="F760">
        <v>50</v>
      </c>
      <c r="G760">
        <v>58</v>
      </c>
      <c r="H760">
        <v>65</v>
      </c>
      <c r="I760">
        <v>35</v>
      </c>
      <c r="J760">
        <v>8</v>
      </c>
      <c r="K760">
        <v>37</v>
      </c>
      <c r="L760">
        <v>27</v>
      </c>
      <c r="M760">
        <v>1.59</v>
      </c>
      <c r="N760">
        <v>5.74</v>
      </c>
      <c r="O760">
        <v>4.1900000000000004</v>
      </c>
      <c r="P760">
        <v>5.0999999999999996</v>
      </c>
      <c r="Q760">
        <v>-0.5</v>
      </c>
      <c r="R760">
        <v>1330</v>
      </c>
    </row>
    <row r="761" spans="1:18" x14ac:dyDescent="0.25">
      <c r="A761" t="s">
        <v>1976</v>
      </c>
      <c r="B761">
        <v>6</v>
      </c>
      <c r="C761">
        <v>11</v>
      </c>
      <c r="D761">
        <v>5.56</v>
      </c>
      <c r="E761">
        <v>22</v>
      </c>
      <c r="F761">
        <v>23</v>
      </c>
      <c r="G761">
        <v>121.3</v>
      </c>
      <c r="H761">
        <v>143</v>
      </c>
      <c r="I761">
        <v>75</v>
      </c>
      <c r="J761">
        <v>18</v>
      </c>
      <c r="K761">
        <v>77</v>
      </c>
      <c r="L761">
        <v>50</v>
      </c>
      <c r="M761">
        <v>1.59</v>
      </c>
      <c r="N761">
        <v>5.71</v>
      </c>
      <c r="O761">
        <v>3.71</v>
      </c>
      <c r="P761">
        <v>5.0999999999999996</v>
      </c>
      <c r="Q761">
        <v>0.1</v>
      </c>
      <c r="R761">
        <v>4420</v>
      </c>
    </row>
    <row r="762" spans="1:18" x14ac:dyDescent="0.25">
      <c r="A762" t="s">
        <v>1975</v>
      </c>
      <c r="B762">
        <v>3</v>
      </c>
      <c r="C762">
        <v>4</v>
      </c>
      <c r="D762">
        <v>5.49</v>
      </c>
      <c r="E762">
        <v>0</v>
      </c>
      <c r="F762">
        <v>40</v>
      </c>
      <c r="G762">
        <v>60.7</v>
      </c>
      <c r="H762">
        <v>71</v>
      </c>
      <c r="I762">
        <v>37</v>
      </c>
      <c r="J762">
        <v>5</v>
      </c>
      <c r="K762">
        <v>28</v>
      </c>
      <c r="L762">
        <v>35</v>
      </c>
      <c r="M762">
        <v>1.75</v>
      </c>
      <c r="N762">
        <v>4.1500000000000004</v>
      </c>
      <c r="O762">
        <v>5.19</v>
      </c>
      <c r="P762">
        <v>5.1100000000000003</v>
      </c>
      <c r="Q762">
        <v>-0.6</v>
      </c>
      <c r="R762" t="s">
        <v>1974</v>
      </c>
    </row>
    <row r="763" spans="1:18" x14ac:dyDescent="0.25">
      <c r="A763" t="s">
        <v>1973</v>
      </c>
      <c r="B763">
        <v>5</v>
      </c>
      <c r="C763">
        <v>10</v>
      </c>
      <c r="D763">
        <v>5.33</v>
      </c>
      <c r="E763">
        <v>22</v>
      </c>
      <c r="F763">
        <v>26</v>
      </c>
      <c r="G763">
        <v>130</v>
      </c>
      <c r="H763">
        <v>154</v>
      </c>
      <c r="I763">
        <v>77</v>
      </c>
      <c r="J763">
        <v>18</v>
      </c>
      <c r="K763">
        <v>57</v>
      </c>
      <c r="L763">
        <v>42</v>
      </c>
      <c r="M763">
        <v>1.51</v>
      </c>
      <c r="N763">
        <v>3.95</v>
      </c>
      <c r="O763">
        <v>2.91</v>
      </c>
      <c r="P763">
        <v>5.1100000000000003</v>
      </c>
      <c r="Q763">
        <v>0</v>
      </c>
      <c r="R763" t="s">
        <v>1972</v>
      </c>
    </row>
    <row r="764" spans="1:18" x14ac:dyDescent="0.25">
      <c r="A764" t="s">
        <v>1971</v>
      </c>
      <c r="B764">
        <v>6</v>
      </c>
      <c r="C764">
        <v>8</v>
      </c>
      <c r="D764">
        <v>5.4</v>
      </c>
      <c r="E764">
        <v>15</v>
      </c>
      <c r="F764">
        <v>29</v>
      </c>
      <c r="G764">
        <v>108.3</v>
      </c>
      <c r="H764">
        <v>125</v>
      </c>
      <c r="I764">
        <v>65</v>
      </c>
      <c r="J764">
        <v>19</v>
      </c>
      <c r="K764">
        <v>65</v>
      </c>
      <c r="L764">
        <v>27</v>
      </c>
      <c r="M764">
        <v>1.4</v>
      </c>
      <c r="N764">
        <v>5.4</v>
      </c>
      <c r="O764">
        <v>2.2400000000000002</v>
      </c>
      <c r="P764">
        <v>5.1100000000000003</v>
      </c>
      <c r="Q764">
        <v>-0.4</v>
      </c>
      <c r="R764">
        <v>1938</v>
      </c>
    </row>
    <row r="765" spans="1:18" x14ac:dyDescent="0.25">
      <c r="A765" t="s">
        <v>1970</v>
      </c>
      <c r="B765">
        <v>3</v>
      </c>
      <c r="C765">
        <v>3</v>
      </c>
      <c r="D765">
        <v>5.48</v>
      </c>
      <c r="E765">
        <v>0</v>
      </c>
      <c r="F765">
        <v>42</v>
      </c>
      <c r="G765">
        <v>42.7</v>
      </c>
      <c r="H765">
        <v>48</v>
      </c>
      <c r="I765">
        <v>26</v>
      </c>
      <c r="J765">
        <v>4</v>
      </c>
      <c r="K765">
        <v>25</v>
      </c>
      <c r="L765">
        <v>26</v>
      </c>
      <c r="M765">
        <v>1.73</v>
      </c>
      <c r="N765">
        <v>5.27</v>
      </c>
      <c r="O765">
        <v>5.48</v>
      </c>
      <c r="P765">
        <v>5.1100000000000003</v>
      </c>
      <c r="Q765">
        <v>-0.4</v>
      </c>
      <c r="R765">
        <v>3158</v>
      </c>
    </row>
    <row r="766" spans="1:18" x14ac:dyDescent="0.25">
      <c r="A766" t="s">
        <v>1969</v>
      </c>
      <c r="B766">
        <v>4</v>
      </c>
      <c r="C766">
        <v>7</v>
      </c>
      <c r="D766">
        <v>5.46</v>
      </c>
      <c r="E766">
        <v>18</v>
      </c>
      <c r="F766">
        <v>18</v>
      </c>
      <c r="G766">
        <v>87.3</v>
      </c>
      <c r="H766">
        <v>94</v>
      </c>
      <c r="I766">
        <v>53</v>
      </c>
      <c r="J766">
        <v>14</v>
      </c>
      <c r="K766">
        <v>69</v>
      </c>
      <c r="L766">
        <v>41</v>
      </c>
      <c r="M766">
        <v>1.55</v>
      </c>
      <c r="N766">
        <v>7.11</v>
      </c>
      <c r="O766">
        <v>4.2300000000000004</v>
      </c>
      <c r="P766">
        <v>5.1100000000000003</v>
      </c>
      <c r="Q766">
        <v>0.1</v>
      </c>
      <c r="R766">
        <v>7775</v>
      </c>
    </row>
    <row r="767" spans="1:18" x14ac:dyDescent="0.25">
      <c r="A767" t="s">
        <v>1968</v>
      </c>
      <c r="B767">
        <v>4</v>
      </c>
      <c r="C767">
        <v>6</v>
      </c>
      <c r="D767">
        <v>5.18</v>
      </c>
      <c r="E767">
        <v>12</v>
      </c>
      <c r="F767">
        <v>24</v>
      </c>
      <c r="G767">
        <v>97.3</v>
      </c>
      <c r="H767">
        <v>107</v>
      </c>
      <c r="I767">
        <v>56</v>
      </c>
      <c r="J767">
        <v>15</v>
      </c>
      <c r="K767">
        <v>62</v>
      </c>
      <c r="L767">
        <v>38</v>
      </c>
      <c r="M767">
        <v>1.49</v>
      </c>
      <c r="N767">
        <v>5.73</v>
      </c>
      <c r="O767">
        <v>3.51</v>
      </c>
      <c r="P767">
        <v>5.12</v>
      </c>
      <c r="Q767">
        <v>-0.4</v>
      </c>
      <c r="R767" t="s">
        <v>1967</v>
      </c>
    </row>
    <row r="768" spans="1:18" x14ac:dyDescent="0.25">
      <c r="A768" t="s">
        <v>1966</v>
      </c>
      <c r="B768">
        <v>2</v>
      </c>
      <c r="C768">
        <v>4</v>
      </c>
      <c r="D768">
        <v>5.16</v>
      </c>
      <c r="E768">
        <v>0</v>
      </c>
      <c r="F768">
        <v>54</v>
      </c>
      <c r="G768">
        <v>68</v>
      </c>
      <c r="H768">
        <v>69</v>
      </c>
      <c r="I768">
        <v>39</v>
      </c>
      <c r="J768">
        <v>8</v>
      </c>
      <c r="K768">
        <v>50</v>
      </c>
      <c r="L768">
        <v>42</v>
      </c>
      <c r="M768">
        <v>1.63</v>
      </c>
      <c r="N768">
        <v>6.62</v>
      </c>
      <c r="O768">
        <v>5.56</v>
      </c>
      <c r="P768">
        <v>5.12</v>
      </c>
      <c r="Q768">
        <v>-0.6</v>
      </c>
      <c r="R768">
        <v>11745</v>
      </c>
    </row>
    <row r="769" spans="1:18" x14ac:dyDescent="0.25">
      <c r="A769" t="s">
        <v>1965</v>
      </c>
      <c r="B769">
        <v>2</v>
      </c>
      <c r="C769">
        <v>3</v>
      </c>
      <c r="D769">
        <v>5.33</v>
      </c>
      <c r="E769">
        <v>0</v>
      </c>
      <c r="F769">
        <v>40</v>
      </c>
      <c r="G769">
        <v>54</v>
      </c>
      <c r="H769">
        <v>56</v>
      </c>
      <c r="I769">
        <v>32</v>
      </c>
      <c r="J769">
        <v>7</v>
      </c>
      <c r="K769">
        <v>46</v>
      </c>
      <c r="L769">
        <v>35</v>
      </c>
      <c r="M769">
        <v>1.69</v>
      </c>
      <c r="N769">
        <v>7.67</v>
      </c>
      <c r="O769">
        <v>5.83</v>
      </c>
      <c r="P769">
        <v>5.12</v>
      </c>
      <c r="Q769">
        <v>-0.5</v>
      </c>
      <c r="R769" t="s">
        <v>1964</v>
      </c>
    </row>
    <row r="770" spans="1:18" x14ac:dyDescent="0.25">
      <c r="A770" t="s">
        <v>1963</v>
      </c>
      <c r="B770">
        <v>3</v>
      </c>
      <c r="C770">
        <v>6</v>
      </c>
      <c r="D770">
        <v>5.4</v>
      </c>
      <c r="E770">
        <v>0</v>
      </c>
      <c r="F770">
        <v>55</v>
      </c>
      <c r="G770">
        <v>58.3</v>
      </c>
      <c r="H770">
        <v>65</v>
      </c>
      <c r="I770">
        <v>35</v>
      </c>
      <c r="J770">
        <v>8</v>
      </c>
      <c r="K770">
        <v>39</v>
      </c>
      <c r="L770">
        <v>28</v>
      </c>
      <c r="M770">
        <v>1.6</v>
      </c>
      <c r="N770">
        <v>6.02</v>
      </c>
      <c r="O770">
        <v>4.32</v>
      </c>
      <c r="P770">
        <v>5.12</v>
      </c>
      <c r="Q770">
        <v>-0.5</v>
      </c>
      <c r="R770">
        <v>2207</v>
      </c>
    </row>
    <row r="771" spans="1:18" x14ac:dyDescent="0.25">
      <c r="A771" t="s">
        <v>1566</v>
      </c>
      <c r="B771">
        <v>7</v>
      </c>
      <c r="C771">
        <v>9</v>
      </c>
      <c r="D771">
        <v>5.35</v>
      </c>
      <c r="E771">
        <v>21</v>
      </c>
      <c r="F771">
        <v>31</v>
      </c>
      <c r="G771">
        <v>134.69999999999999</v>
      </c>
      <c r="H771">
        <v>157</v>
      </c>
      <c r="I771">
        <v>80</v>
      </c>
      <c r="J771">
        <v>25</v>
      </c>
      <c r="K771">
        <v>77</v>
      </c>
      <c r="L771">
        <v>32</v>
      </c>
      <c r="M771">
        <v>1.4</v>
      </c>
      <c r="N771">
        <v>5.14</v>
      </c>
      <c r="O771">
        <v>2.14</v>
      </c>
      <c r="P771">
        <v>5.12</v>
      </c>
      <c r="Q771">
        <v>-0.3</v>
      </c>
      <c r="R771">
        <v>1157</v>
      </c>
    </row>
    <row r="772" spans="1:18" x14ac:dyDescent="0.25">
      <c r="A772" t="s">
        <v>1962</v>
      </c>
      <c r="B772">
        <v>5</v>
      </c>
      <c r="C772">
        <v>10</v>
      </c>
      <c r="D772">
        <v>5.09</v>
      </c>
      <c r="E772">
        <v>16</v>
      </c>
      <c r="F772">
        <v>46</v>
      </c>
      <c r="G772">
        <v>109.7</v>
      </c>
      <c r="H772">
        <v>118</v>
      </c>
      <c r="I772">
        <v>62</v>
      </c>
      <c r="J772">
        <v>12</v>
      </c>
      <c r="K772">
        <v>68</v>
      </c>
      <c r="L772">
        <v>62</v>
      </c>
      <c r="M772">
        <v>1.64</v>
      </c>
      <c r="N772">
        <v>5.58</v>
      </c>
      <c r="O772">
        <v>5.09</v>
      </c>
      <c r="P772">
        <v>5.13</v>
      </c>
      <c r="Q772">
        <v>-0.6</v>
      </c>
      <c r="R772">
        <v>7501</v>
      </c>
    </row>
    <row r="773" spans="1:18" x14ac:dyDescent="0.25">
      <c r="A773" t="s">
        <v>1961</v>
      </c>
      <c r="B773">
        <v>4</v>
      </c>
      <c r="C773">
        <v>6</v>
      </c>
      <c r="D773">
        <v>5.13</v>
      </c>
      <c r="E773">
        <v>12</v>
      </c>
      <c r="F773">
        <v>42</v>
      </c>
      <c r="G773">
        <v>93</v>
      </c>
      <c r="H773">
        <v>97</v>
      </c>
      <c r="I773">
        <v>53</v>
      </c>
      <c r="J773">
        <v>14</v>
      </c>
      <c r="K773">
        <v>70</v>
      </c>
      <c r="L773">
        <v>46</v>
      </c>
      <c r="M773">
        <v>1.54</v>
      </c>
      <c r="N773">
        <v>6.77</v>
      </c>
      <c r="O773">
        <v>4.45</v>
      </c>
      <c r="P773">
        <v>5.13</v>
      </c>
      <c r="Q773">
        <v>-0.6</v>
      </c>
      <c r="R773">
        <v>2882</v>
      </c>
    </row>
    <row r="774" spans="1:18" x14ac:dyDescent="0.25">
      <c r="A774" t="s">
        <v>1960</v>
      </c>
      <c r="B774">
        <v>3</v>
      </c>
      <c r="C774">
        <v>6</v>
      </c>
      <c r="D774">
        <v>4.88</v>
      </c>
      <c r="E774">
        <v>0</v>
      </c>
      <c r="F774">
        <v>53</v>
      </c>
      <c r="G774">
        <v>59</v>
      </c>
      <c r="H774">
        <v>56</v>
      </c>
      <c r="I774">
        <v>32</v>
      </c>
      <c r="J774">
        <v>7</v>
      </c>
      <c r="K774">
        <v>54</v>
      </c>
      <c r="L774">
        <v>43</v>
      </c>
      <c r="M774">
        <v>1.68</v>
      </c>
      <c r="N774">
        <v>8.24</v>
      </c>
      <c r="O774">
        <v>6.56</v>
      </c>
      <c r="P774">
        <v>5.13</v>
      </c>
      <c r="Q774">
        <v>-0.6</v>
      </c>
      <c r="R774" t="s">
        <v>1959</v>
      </c>
    </row>
    <row r="775" spans="1:18" x14ac:dyDescent="0.25">
      <c r="A775" t="s">
        <v>1958</v>
      </c>
      <c r="B775">
        <v>4</v>
      </c>
      <c r="C775">
        <v>7</v>
      </c>
      <c r="D775">
        <v>5.54</v>
      </c>
      <c r="E775">
        <v>14</v>
      </c>
      <c r="F775">
        <v>15</v>
      </c>
      <c r="G775">
        <v>78</v>
      </c>
      <c r="H775">
        <v>90</v>
      </c>
      <c r="I775">
        <v>48</v>
      </c>
      <c r="J775">
        <v>10</v>
      </c>
      <c r="K775">
        <v>46</v>
      </c>
      <c r="L775">
        <v>37</v>
      </c>
      <c r="M775">
        <v>1.63</v>
      </c>
      <c r="N775">
        <v>5.31</v>
      </c>
      <c r="O775">
        <v>4.2699999999999996</v>
      </c>
      <c r="P775">
        <v>5.13</v>
      </c>
      <c r="Q775">
        <v>0</v>
      </c>
      <c r="R775">
        <v>1244</v>
      </c>
    </row>
    <row r="776" spans="1:18" x14ac:dyDescent="0.25">
      <c r="A776" t="s">
        <v>1957</v>
      </c>
      <c r="B776">
        <v>7</v>
      </c>
      <c r="C776">
        <v>12</v>
      </c>
      <c r="D776">
        <v>5.31</v>
      </c>
      <c r="E776">
        <v>27</v>
      </c>
      <c r="F776">
        <v>27</v>
      </c>
      <c r="G776">
        <v>120.3</v>
      </c>
      <c r="H776">
        <v>135</v>
      </c>
      <c r="I776">
        <v>71</v>
      </c>
      <c r="J776">
        <v>19</v>
      </c>
      <c r="K776">
        <v>102</v>
      </c>
      <c r="L776">
        <v>60</v>
      </c>
      <c r="M776">
        <v>1.62</v>
      </c>
      <c r="N776">
        <v>7.63</v>
      </c>
      <c r="O776">
        <v>4.49</v>
      </c>
      <c r="P776">
        <v>5.13</v>
      </c>
      <c r="Q776">
        <v>0.1</v>
      </c>
      <c r="R776" t="s">
        <v>1956</v>
      </c>
    </row>
    <row r="777" spans="1:18" x14ac:dyDescent="0.25">
      <c r="A777" t="s">
        <v>1955</v>
      </c>
      <c r="B777">
        <v>4</v>
      </c>
      <c r="C777">
        <v>7</v>
      </c>
      <c r="D777">
        <v>5.6</v>
      </c>
      <c r="E777">
        <v>14</v>
      </c>
      <c r="F777">
        <v>24</v>
      </c>
      <c r="G777">
        <v>80.3</v>
      </c>
      <c r="H777">
        <v>93</v>
      </c>
      <c r="I777">
        <v>50</v>
      </c>
      <c r="J777">
        <v>13</v>
      </c>
      <c r="K777">
        <v>55</v>
      </c>
      <c r="L777">
        <v>32</v>
      </c>
      <c r="M777">
        <v>1.56</v>
      </c>
      <c r="N777">
        <v>6.16</v>
      </c>
      <c r="O777">
        <v>3.59</v>
      </c>
      <c r="P777">
        <v>5.15</v>
      </c>
      <c r="Q777">
        <v>-0.3</v>
      </c>
      <c r="R777">
        <v>2173</v>
      </c>
    </row>
    <row r="778" spans="1:18" x14ac:dyDescent="0.25">
      <c r="A778" t="s">
        <v>1954</v>
      </c>
      <c r="B778">
        <v>3</v>
      </c>
      <c r="C778">
        <v>6</v>
      </c>
      <c r="D778">
        <v>5.08</v>
      </c>
      <c r="E778">
        <v>15</v>
      </c>
      <c r="F778">
        <v>24</v>
      </c>
      <c r="G778">
        <v>85</v>
      </c>
      <c r="H778">
        <v>81</v>
      </c>
      <c r="I778">
        <v>48</v>
      </c>
      <c r="J778">
        <v>9</v>
      </c>
      <c r="K778">
        <v>72</v>
      </c>
      <c r="L778">
        <v>64</v>
      </c>
      <c r="M778">
        <v>1.71</v>
      </c>
      <c r="N778">
        <v>7.62</v>
      </c>
      <c r="O778">
        <v>6.78</v>
      </c>
      <c r="P778">
        <v>5.15</v>
      </c>
      <c r="Q778">
        <v>-0.3</v>
      </c>
      <c r="R778" t="s">
        <v>1953</v>
      </c>
    </row>
    <row r="779" spans="1:18" x14ac:dyDescent="0.25">
      <c r="A779" t="s">
        <v>1952</v>
      </c>
      <c r="B779">
        <v>4</v>
      </c>
      <c r="C779">
        <v>9</v>
      </c>
      <c r="D779">
        <v>5.48</v>
      </c>
      <c r="E779">
        <v>19</v>
      </c>
      <c r="F779">
        <v>20</v>
      </c>
      <c r="G779">
        <v>111.7</v>
      </c>
      <c r="H779">
        <v>134</v>
      </c>
      <c r="I779">
        <v>68</v>
      </c>
      <c r="J779">
        <v>16</v>
      </c>
      <c r="K779">
        <v>50</v>
      </c>
      <c r="L779">
        <v>35</v>
      </c>
      <c r="M779">
        <v>1.51</v>
      </c>
      <c r="N779">
        <v>4.03</v>
      </c>
      <c r="O779">
        <v>2.82</v>
      </c>
      <c r="P779">
        <v>5.15</v>
      </c>
      <c r="Q779">
        <v>0</v>
      </c>
      <c r="R779">
        <v>4781</v>
      </c>
    </row>
    <row r="780" spans="1:18" x14ac:dyDescent="0.25">
      <c r="A780" t="s">
        <v>1951</v>
      </c>
      <c r="B780">
        <v>5</v>
      </c>
      <c r="C780">
        <v>8</v>
      </c>
      <c r="D780">
        <v>5.65</v>
      </c>
      <c r="E780">
        <v>23</v>
      </c>
      <c r="F780">
        <v>25</v>
      </c>
      <c r="G780">
        <v>116.3</v>
      </c>
      <c r="H780">
        <v>134</v>
      </c>
      <c r="I780">
        <v>73</v>
      </c>
      <c r="J780">
        <v>19</v>
      </c>
      <c r="K780">
        <v>78</v>
      </c>
      <c r="L780">
        <v>46</v>
      </c>
      <c r="M780">
        <v>1.55</v>
      </c>
      <c r="N780">
        <v>6.04</v>
      </c>
      <c r="O780">
        <v>3.56</v>
      </c>
      <c r="P780">
        <v>5.15</v>
      </c>
      <c r="Q780">
        <v>0</v>
      </c>
      <c r="R780">
        <v>9557</v>
      </c>
    </row>
    <row r="781" spans="1:18" x14ac:dyDescent="0.25">
      <c r="A781" t="s">
        <v>1950</v>
      </c>
      <c r="B781">
        <v>2</v>
      </c>
      <c r="C781">
        <v>3</v>
      </c>
      <c r="D781">
        <v>5.44</v>
      </c>
      <c r="E781">
        <v>0</v>
      </c>
      <c r="F781">
        <v>32</v>
      </c>
      <c r="G781">
        <v>48</v>
      </c>
      <c r="H781">
        <v>55</v>
      </c>
      <c r="I781">
        <v>29</v>
      </c>
      <c r="J781">
        <v>7</v>
      </c>
      <c r="K781">
        <v>32</v>
      </c>
      <c r="L781">
        <v>22</v>
      </c>
      <c r="M781">
        <v>1.6</v>
      </c>
      <c r="N781">
        <v>6</v>
      </c>
      <c r="O781">
        <v>4.13</v>
      </c>
      <c r="P781">
        <v>5.16</v>
      </c>
      <c r="Q781">
        <v>-0.5</v>
      </c>
      <c r="R781" t="s">
        <v>1949</v>
      </c>
    </row>
    <row r="782" spans="1:18" x14ac:dyDescent="0.25">
      <c r="A782" t="s">
        <v>1948</v>
      </c>
      <c r="B782">
        <v>3</v>
      </c>
      <c r="C782">
        <v>4</v>
      </c>
      <c r="D782">
        <v>5.23</v>
      </c>
      <c r="E782">
        <v>0</v>
      </c>
      <c r="F782">
        <v>53</v>
      </c>
      <c r="G782">
        <v>62</v>
      </c>
      <c r="H782">
        <v>68</v>
      </c>
      <c r="I782">
        <v>36</v>
      </c>
      <c r="J782">
        <v>7</v>
      </c>
      <c r="K782">
        <v>32</v>
      </c>
      <c r="L782">
        <v>32</v>
      </c>
      <c r="M782">
        <v>1.61</v>
      </c>
      <c r="N782">
        <v>4.6500000000000004</v>
      </c>
      <c r="O782">
        <v>4.6500000000000004</v>
      </c>
      <c r="P782">
        <v>5.16</v>
      </c>
      <c r="Q782">
        <v>-0.6</v>
      </c>
      <c r="R782">
        <v>6950</v>
      </c>
    </row>
    <row r="783" spans="1:18" x14ac:dyDescent="0.25">
      <c r="A783" t="s">
        <v>1947</v>
      </c>
      <c r="B783">
        <v>4</v>
      </c>
      <c r="C783">
        <v>7</v>
      </c>
      <c r="D783">
        <v>5.49</v>
      </c>
      <c r="E783">
        <v>16</v>
      </c>
      <c r="F783">
        <v>17</v>
      </c>
      <c r="G783">
        <v>78.7</v>
      </c>
      <c r="H783">
        <v>92</v>
      </c>
      <c r="I783">
        <v>48</v>
      </c>
      <c r="J783">
        <v>13</v>
      </c>
      <c r="K783">
        <v>44</v>
      </c>
      <c r="L783">
        <v>25</v>
      </c>
      <c r="M783">
        <v>1.49</v>
      </c>
      <c r="N783">
        <v>5.03</v>
      </c>
      <c r="O783">
        <v>2.86</v>
      </c>
      <c r="P783">
        <v>5.16</v>
      </c>
      <c r="Q783">
        <v>0</v>
      </c>
      <c r="R783">
        <v>5350</v>
      </c>
    </row>
    <row r="784" spans="1:18" x14ac:dyDescent="0.25">
      <c r="A784" t="s">
        <v>1946</v>
      </c>
      <c r="B784">
        <v>2</v>
      </c>
      <c r="C784">
        <v>3</v>
      </c>
      <c r="D784">
        <v>5.55</v>
      </c>
      <c r="E784">
        <v>0</v>
      </c>
      <c r="F784">
        <v>61</v>
      </c>
      <c r="G784">
        <v>69.7</v>
      </c>
      <c r="H784">
        <v>83</v>
      </c>
      <c r="I784">
        <v>43</v>
      </c>
      <c r="J784">
        <v>11</v>
      </c>
      <c r="K784">
        <v>42</v>
      </c>
      <c r="L784">
        <v>25</v>
      </c>
      <c r="M784">
        <v>1.55</v>
      </c>
      <c r="N784">
        <v>5.42</v>
      </c>
      <c r="O784">
        <v>3.23</v>
      </c>
      <c r="P784">
        <v>5.17</v>
      </c>
      <c r="Q784">
        <v>-0.7</v>
      </c>
      <c r="R784">
        <v>2807</v>
      </c>
    </row>
    <row r="785" spans="1:18" x14ac:dyDescent="0.25">
      <c r="A785" t="s">
        <v>1945</v>
      </c>
      <c r="B785">
        <v>1</v>
      </c>
      <c r="C785">
        <v>2</v>
      </c>
      <c r="D785">
        <v>5.43</v>
      </c>
      <c r="E785">
        <v>0</v>
      </c>
      <c r="F785">
        <v>61</v>
      </c>
      <c r="G785">
        <v>58</v>
      </c>
      <c r="H785">
        <v>64</v>
      </c>
      <c r="I785">
        <v>35</v>
      </c>
      <c r="J785">
        <v>6</v>
      </c>
      <c r="K785">
        <v>40</v>
      </c>
      <c r="L785">
        <v>37</v>
      </c>
      <c r="M785">
        <v>1.74</v>
      </c>
      <c r="N785">
        <v>6.21</v>
      </c>
      <c r="O785">
        <v>5.74</v>
      </c>
      <c r="P785">
        <v>5.17</v>
      </c>
      <c r="Q785">
        <v>-0.6</v>
      </c>
      <c r="R785" t="s">
        <v>1944</v>
      </c>
    </row>
    <row r="786" spans="1:18" x14ac:dyDescent="0.25">
      <c r="A786" t="s">
        <v>1943</v>
      </c>
      <c r="B786">
        <v>5</v>
      </c>
      <c r="C786">
        <v>7</v>
      </c>
      <c r="D786">
        <v>5.35</v>
      </c>
      <c r="E786">
        <v>18</v>
      </c>
      <c r="F786">
        <v>23</v>
      </c>
      <c r="G786">
        <v>104.3</v>
      </c>
      <c r="H786">
        <v>119</v>
      </c>
      <c r="I786">
        <v>62</v>
      </c>
      <c r="J786">
        <v>16</v>
      </c>
      <c r="K786">
        <v>60</v>
      </c>
      <c r="L786">
        <v>40</v>
      </c>
      <c r="M786">
        <v>1.52</v>
      </c>
      <c r="N786">
        <v>5.18</v>
      </c>
      <c r="O786">
        <v>3.45</v>
      </c>
      <c r="P786">
        <v>5.17</v>
      </c>
      <c r="Q786">
        <v>-0.2</v>
      </c>
      <c r="R786">
        <v>150</v>
      </c>
    </row>
    <row r="787" spans="1:18" x14ac:dyDescent="0.25">
      <c r="A787" t="s">
        <v>1942</v>
      </c>
      <c r="B787">
        <v>2</v>
      </c>
      <c r="C787">
        <v>2</v>
      </c>
      <c r="D787">
        <v>5.5</v>
      </c>
      <c r="E787">
        <v>0</v>
      </c>
      <c r="F787">
        <v>31</v>
      </c>
      <c r="G787">
        <v>32.700000000000003</v>
      </c>
      <c r="H787">
        <v>34</v>
      </c>
      <c r="I787">
        <v>20</v>
      </c>
      <c r="J787">
        <v>4</v>
      </c>
      <c r="K787">
        <v>27</v>
      </c>
      <c r="L787">
        <v>23</v>
      </c>
      <c r="M787">
        <v>1.74</v>
      </c>
      <c r="N787">
        <v>7.43</v>
      </c>
      <c r="O787">
        <v>6.33</v>
      </c>
      <c r="P787">
        <v>5.17</v>
      </c>
      <c r="Q787">
        <v>-0.3</v>
      </c>
      <c r="R787">
        <v>1929</v>
      </c>
    </row>
    <row r="788" spans="1:18" x14ac:dyDescent="0.25">
      <c r="A788" t="s">
        <v>1941</v>
      </c>
      <c r="B788">
        <v>5</v>
      </c>
      <c r="C788">
        <v>9</v>
      </c>
      <c r="D788">
        <v>5.42</v>
      </c>
      <c r="E788">
        <v>21</v>
      </c>
      <c r="F788">
        <v>25</v>
      </c>
      <c r="G788">
        <v>118</v>
      </c>
      <c r="H788">
        <v>129</v>
      </c>
      <c r="I788">
        <v>71</v>
      </c>
      <c r="J788">
        <v>20</v>
      </c>
      <c r="K788">
        <v>92</v>
      </c>
      <c r="L788">
        <v>52</v>
      </c>
      <c r="M788">
        <v>1.53</v>
      </c>
      <c r="N788">
        <v>7.02</v>
      </c>
      <c r="O788">
        <v>3.97</v>
      </c>
      <c r="P788">
        <v>5.17</v>
      </c>
      <c r="Q788">
        <v>-0.1</v>
      </c>
      <c r="R788" t="s">
        <v>1940</v>
      </c>
    </row>
    <row r="789" spans="1:18" x14ac:dyDescent="0.25">
      <c r="A789" t="s">
        <v>1939</v>
      </c>
      <c r="B789">
        <v>4</v>
      </c>
      <c r="C789">
        <v>7</v>
      </c>
      <c r="D789">
        <v>5.78</v>
      </c>
      <c r="E789">
        <v>14</v>
      </c>
      <c r="F789">
        <v>29</v>
      </c>
      <c r="G789">
        <v>90.3</v>
      </c>
      <c r="H789">
        <v>111</v>
      </c>
      <c r="I789">
        <v>58</v>
      </c>
      <c r="J789">
        <v>14</v>
      </c>
      <c r="K789">
        <v>51</v>
      </c>
      <c r="L789">
        <v>34</v>
      </c>
      <c r="M789">
        <v>1.61</v>
      </c>
      <c r="N789">
        <v>5.08</v>
      </c>
      <c r="O789">
        <v>3.39</v>
      </c>
      <c r="P789">
        <v>5.18</v>
      </c>
      <c r="Q789">
        <v>-0.4</v>
      </c>
      <c r="R789">
        <v>3124</v>
      </c>
    </row>
    <row r="790" spans="1:18" x14ac:dyDescent="0.25">
      <c r="A790" t="s">
        <v>1524</v>
      </c>
      <c r="B790">
        <v>7</v>
      </c>
      <c r="C790">
        <v>9</v>
      </c>
      <c r="D790">
        <v>5.49</v>
      </c>
      <c r="E790">
        <v>26</v>
      </c>
      <c r="F790">
        <v>30</v>
      </c>
      <c r="G790">
        <v>137.69999999999999</v>
      </c>
      <c r="H790">
        <v>166</v>
      </c>
      <c r="I790">
        <v>84</v>
      </c>
      <c r="J790">
        <v>17</v>
      </c>
      <c r="K790">
        <v>72</v>
      </c>
      <c r="L790">
        <v>64</v>
      </c>
      <c r="M790">
        <v>1.67</v>
      </c>
      <c r="N790">
        <v>4.71</v>
      </c>
      <c r="O790">
        <v>4.18</v>
      </c>
      <c r="P790">
        <v>5.18</v>
      </c>
      <c r="Q790">
        <v>-0.1</v>
      </c>
      <c r="R790">
        <v>6902</v>
      </c>
    </row>
    <row r="791" spans="1:18" x14ac:dyDescent="0.25">
      <c r="A791" t="s">
        <v>1938</v>
      </c>
      <c r="B791">
        <v>9</v>
      </c>
      <c r="C791">
        <v>12</v>
      </c>
      <c r="D791">
        <v>6.02</v>
      </c>
      <c r="E791">
        <v>30</v>
      </c>
      <c r="F791">
        <v>30</v>
      </c>
      <c r="G791">
        <v>166</v>
      </c>
      <c r="H791">
        <v>210</v>
      </c>
      <c r="I791">
        <v>111</v>
      </c>
      <c r="J791">
        <v>28</v>
      </c>
      <c r="K791">
        <v>95</v>
      </c>
      <c r="L791">
        <v>55</v>
      </c>
      <c r="M791">
        <v>1.6</v>
      </c>
      <c r="N791">
        <v>5.15</v>
      </c>
      <c r="O791">
        <v>2.98</v>
      </c>
      <c r="P791">
        <v>5.18</v>
      </c>
      <c r="Q791">
        <v>0.1</v>
      </c>
      <c r="R791">
        <v>9901</v>
      </c>
    </row>
    <row r="792" spans="1:18" x14ac:dyDescent="0.25">
      <c r="A792" t="s">
        <v>1937</v>
      </c>
      <c r="B792">
        <v>5</v>
      </c>
      <c r="C792">
        <v>8</v>
      </c>
      <c r="D792">
        <v>5.52</v>
      </c>
      <c r="E792">
        <v>20</v>
      </c>
      <c r="F792">
        <v>24</v>
      </c>
      <c r="G792">
        <v>115.7</v>
      </c>
      <c r="H792">
        <v>133</v>
      </c>
      <c r="I792">
        <v>71</v>
      </c>
      <c r="J792">
        <v>17</v>
      </c>
      <c r="K792">
        <v>76</v>
      </c>
      <c r="L792">
        <v>52</v>
      </c>
      <c r="M792">
        <v>1.6</v>
      </c>
      <c r="N792">
        <v>5.91</v>
      </c>
      <c r="O792">
        <v>4.04</v>
      </c>
      <c r="P792">
        <v>5.18</v>
      </c>
      <c r="Q792">
        <v>-0.1</v>
      </c>
      <c r="R792" t="s">
        <v>1936</v>
      </c>
    </row>
    <row r="793" spans="1:18" x14ac:dyDescent="0.25">
      <c r="A793" t="s">
        <v>1935</v>
      </c>
      <c r="B793">
        <v>1</v>
      </c>
      <c r="C793">
        <v>2</v>
      </c>
      <c r="D793">
        <v>5.41</v>
      </c>
      <c r="E793">
        <v>2</v>
      </c>
      <c r="F793">
        <v>19</v>
      </c>
      <c r="G793">
        <v>28.3</v>
      </c>
      <c r="H793">
        <v>34</v>
      </c>
      <c r="I793">
        <v>17</v>
      </c>
      <c r="J793">
        <v>4</v>
      </c>
      <c r="K793">
        <v>12</v>
      </c>
      <c r="L793">
        <v>9</v>
      </c>
      <c r="M793">
        <v>1.52</v>
      </c>
      <c r="N793">
        <v>3.82</v>
      </c>
      <c r="O793">
        <v>2.86</v>
      </c>
      <c r="P793">
        <v>5.19</v>
      </c>
      <c r="Q793">
        <v>-0.3</v>
      </c>
      <c r="R793">
        <v>110</v>
      </c>
    </row>
    <row r="794" spans="1:18" x14ac:dyDescent="0.25">
      <c r="A794" t="s">
        <v>1934</v>
      </c>
      <c r="B794">
        <v>7</v>
      </c>
      <c r="C794">
        <v>9</v>
      </c>
      <c r="D794">
        <v>5.57</v>
      </c>
      <c r="E794">
        <v>25</v>
      </c>
      <c r="F794">
        <v>30</v>
      </c>
      <c r="G794">
        <v>129.30000000000001</v>
      </c>
      <c r="H794">
        <v>152</v>
      </c>
      <c r="I794">
        <v>80</v>
      </c>
      <c r="J794">
        <v>17</v>
      </c>
      <c r="K794">
        <v>79</v>
      </c>
      <c r="L794">
        <v>67</v>
      </c>
      <c r="M794">
        <v>1.69</v>
      </c>
      <c r="N794">
        <v>5.5</v>
      </c>
      <c r="O794">
        <v>4.66</v>
      </c>
      <c r="P794">
        <v>5.19</v>
      </c>
      <c r="Q794">
        <v>-0.2</v>
      </c>
      <c r="R794">
        <v>4338</v>
      </c>
    </row>
    <row r="795" spans="1:18" x14ac:dyDescent="0.25">
      <c r="A795" t="s">
        <v>1933</v>
      </c>
      <c r="B795">
        <v>9</v>
      </c>
      <c r="C795">
        <v>13</v>
      </c>
      <c r="D795">
        <v>5.52</v>
      </c>
      <c r="E795">
        <v>26</v>
      </c>
      <c r="F795">
        <v>26</v>
      </c>
      <c r="G795">
        <v>140.30000000000001</v>
      </c>
      <c r="H795">
        <v>163</v>
      </c>
      <c r="I795">
        <v>86</v>
      </c>
      <c r="J795">
        <v>18</v>
      </c>
      <c r="K795">
        <v>69</v>
      </c>
      <c r="L795">
        <v>60</v>
      </c>
      <c r="M795">
        <v>1.59</v>
      </c>
      <c r="N795">
        <v>4.43</v>
      </c>
      <c r="O795">
        <v>3.85</v>
      </c>
      <c r="P795">
        <v>5.19</v>
      </c>
      <c r="Q795">
        <v>0.1</v>
      </c>
      <c r="R795" t="s">
        <v>1932</v>
      </c>
    </row>
    <row r="796" spans="1:18" x14ac:dyDescent="0.25">
      <c r="A796" t="s">
        <v>1931</v>
      </c>
      <c r="B796">
        <v>3</v>
      </c>
      <c r="C796">
        <v>4</v>
      </c>
      <c r="D796">
        <v>5.03</v>
      </c>
      <c r="E796">
        <v>1</v>
      </c>
      <c r="F796">
        <v>42</v>
      </c>
      <c r="G796">
        <v>53.7</v>
      </c>
      <c r="H796">
        <v>59</v>
      </c>
      <c r="I796">
        <v>30</v>
      </c>
      <c r="J796">
        <v>9</v>
      </c>
      <c r="K796">
        <v>35</v>
      </c>
      <c r="L796">
        <v>21</v>
      </c>
      <c r="M796">
        <v>1.49</v>
      </c>
      <c r="N796">
        <v>5.87</v>
      </c>
      <c r="O796">
        <v>3.52</v>
      </c>
      <c r="P796">
        <v>5.19</v>
      </c>
      <c r="Q796">
        <v>-0.5</v>
      </c>
      <c r="R796">
        <v>2739</v>
      </c>
    </row>
    <row r="797" spans="1:18" x14ac:dyDescent="0.25">
      <c r="A797" t="s">
        <v>1930</v>
      </c>
      <c r="B797">
        <v>2</v>
      </c>
      <c r="C797">
        <v>3</v>
      </c>
      <c r="D797">
        <v>5.75</v>
      </c>
      <c r="E797">
        <v>0</v>
      </c>
      <c r="F797">
        <v>51</v>
      </c>
      <c r="G797">
        <v>61</v>
      </c>
      <c r="H797">
        <v>73</v>
      </c>
      <c r="I797">
        <v>39</v>
      </c>
      <c r="J797">
        <v>9</v>
      </c>
      <c r="K797">
        <v>36</v>
      </c>
      <c r="L797">
        <v>25</v>
      </c>
      <c r="M797">
        <v>1.61</v>
      </c>
      <c r="N797">
        <v>5.31</v>
      </c>
      <c r="O797">
        <v>3.69</v>
      </c>
      <c r="P797">
        <v>5.19</v>
      </c>
      <c r="Q797">
        <v>-0.6</v>
      </c>
      <c r="R797">
        <v>4534</v>
      </c>
    </row>
    <row r="798" spans="1:18" x14ac:dyDescent="0.25">
      <c r="A798" t="s">
        <v>1929</v>
      </c>
      <c r="B798">
        <v>6</v>
      </c>
      <c r="C798">
        <v>11</v>
      </c>
      <c r="D798">
        <v>5.13</v>
      </c>
      <c r="E798">
        <v>23</v>
      </c>
      <c r="F798">
        <v>32</v>
      </c>
      <c r="G798">
        <v>121</v>
      </c>
      <c r="H798">
        <v>123</v>
      </c>
      <c r="I798">
        <v>69</v>
      </c>
      <c r="J798">
        <v>14</v>
      </c>
      <c r="K798">
        <v>92</v>
      </c>
      <c r="L798">
        <v>80</v>
      </c>
      <c r="M798">
        <v>1.68</v>
      </c>
      <c r="N798">
        <v>6.84</v>
      </c>
      <c r="O798">
        <v>5.95</v>
      </c>
      <c r="P798">
        <v>5.2</v>
      </c>
      <c r="Q798">
        <v>-0.3</v>
      </c>
      <c r="R798">
        <v>4301</v>
      </c>
    </row>
    <row r="799" spans="1:18" x14ac:dyDescent="0.25">
      <c r="A799" t="s">
        <v>1928</v>
      </c>
      <c r="B799">
        <v>4</v>
      </c>
      <c r="C799">
        <v>8</v>
      </c>
      <c r="D799">
        <v>5.62</v>
      </c>
      <c r="E799">
        <v>21</v>
      </c>
      <c r="F799">
        <v>24</v>
      </c>
      <c r="G799">
        <v>107.3</v>
      </c>
      <c r="H799">
        <v>126</v>
      </c>
      <c r="I799">
        <v>67</v>
      </c>
      <c r="J799">
        <v>15</v>
      </c>
      <c r="K799">
        <v>65</v>
      </c>
      <c r="L799">
        <v>50</v>
      </c>
      <c r="M799">
        <v>1.64</v>
      </c>
      <c r="N799">
        <v>5.45</v>
      </c>
      <c r="O799">
        <v>4.1900000000000004</v>
      </c>
      <c r="P799">
        <v>5.2</v>
      </c>
      <c r="Q799">
        <v>-0.1</v>
      </c>
      <c r="R799">
        <v>3425</v>
      </c>
    </row>
    <row r="800" spans="1:18" x14ac:dyDescent="0.25">
      <c r="A800" t="s">
        <v>1927</v>
      </c>
      <c r="B800">
        <v>3</v>
      </c>
      <c r="C800">
        <v>4</v>
      </c>
      <c r="D800">
        <v>5.08</v>
      </c>
      <c r="E800">
        <v>0</v>
      </c>
      <c r="F800">
        <v>58</v>
      </c>
      <c r="G800">
        <v>72.7</v>
      </c>
      <c r="H800">
        <v>69</v>
      </c>
      <c r="I800">
        <v>41</v>
      </c>
      <c r="J800">
        <v>7</v>
      </c>
      <c r="K800">
        <v>64</v>
      </c>
      <c r="L800">
        <v>61</v>
      </c>
      <c r="M800">
        <v>1.79</v>
      </c>
      <c r="N800">
        <v>7.92</v>
      </c>
      <c r="O800">
        <v>7.55</v>
      </c>
      <c r="P800">
        <v>5.2</v>
      </c>
      <c r="Q800">
        <v>-0.8</v>
      </c>
      <c r="R800">
        <v>2247</v>
      </c>
    </row>
    <row r="801" spans="1:18" x14ac:dyDescent="0.25">
      <c r="A801" t="s">
        <v>1926</v>
      </c>
      <c r="B801">
        <v>1</v>
      </c>
      <c r="C801">
        <v>2</v>
      </c>
      <c r="D801">
        <v>5.84</v>
      </c>
      <c r="E801">
        <v>0</v>
      </c>
      <c r="F801">
        <v>25</v>
      </c>
      <c r="G801">
        <v>29.3</v>
      </c>
      <c r="H801">
        <v>34</v>
      </c>
      <c r="I801">
        <v>19</v>
      </c>
      <c r="J801">
        <v>4</v>
      </c>
      <c r="K801">
        <v>21</v>
      </c>
      <c r="L801">
        <v>16</v>
      </c>
      <c r="M801">
        <v>1.71</v>
      </c>
      <c r="N801">
        <v>6.45</v>
      </c>
      <c r="O801">
        <v>4.91</v>
      </c>
      <c r="P801">
        <v>5.21</v>
      </c>
      <c r="Q801">
        <v>-0.3</v>
      </c>
      <c r="R801">
        <v>6166</v>
      </c>
    </row>
    <row r="802" spans="1:18" x14ac:dyDescent="0.25">
      <c r="A802" t="s">
        <v>1925</v>
      </c>
      <c r="B802">
        <v>2</v>
      </c>
      <c r="C802">
        <v>3</v>
      </c>
      <c r="D802">
        <v>5.51</v>
      </c>
      <c r="E802">
        <v>0</v>
      </c>
      <c r="F802">
        <v>29</v>
      </c>
      <c r="G802">
        <v>45.7</v>
      </c>
      <c r="H802">
        <v>51</v>
      </c>
      <c r="I802">
        <v>28</v>
      </c>
      <c r="J802">
        <v>7</v>
      </c>
      <c r="K802">
        <v>33</v>
      </c>
      <c r="L802">
        <v>22</v>
      </c>
      <c r="M802">
        <v>1.6</v>
      </c>
      <c r="N802">
        <v>6.5</v>
      </c>
      <c r="O802">
        <v>4.33</v>
      </c>
      <c r="P802">
        <v>5.22</v>
      </c>
      <c r="Q802">
        <v>-0.5</v>
      </c>
      <c r="R802" t="s">
        <v>1924</v>
      </c>
    </row>
    <row r="803" spans="1:18" x14ac:dyDescent="0.25">
      <c r="A803" t="s">
        <v>1923</v>
      </c>
      <c r="B803">
        <v>2</v>
      </c>
      <c r="C803">
        <v>4</v>
      </c>
      <c r="D803">
        <v>5.15</v>
      </c>
      <c r="E803">
        <v>0</v>
      </c>
      <c r="F803">
        <v>43</v>
      </c>
      <c r="G803">
        <v>50.7</v>
      </c>
      <c r="H803">
        <v>51</v>
      </c>
      <c r="I803">
        <v>29</v>
      </c>
      <c r="J803">
        <v>4</v>
      </c>
      <c r="K803">
        <v>35</v>
      </c>
      <c r="L803">
        <v>39</v>
      </c>
      <c r="M803">
        <v>1.78</v>
      </c>
      <c r="N803">
        <v>6.21</v>
      </c>
      <c r="O803">
        <v>6.92</v>
      </c>
      <c r="P803">
        <v>5.22</v>
      </c>
      <c r="Q803">
        <v>-0.5</v>
      </c>
      <c r="R803" t="s">
        <v>1922</v>
      </c>
    </row>
    <row r="804" spans="1:18" x14ac:dyDescent="0.25">
      <c r="A804" t="s">
        <v>246</v>
      </c>
      <c r="B804">
        <v>3</v>
      </c>
      <c r="C804">
        <v>3</v>
      </c>
      <c r="D804">
        <v>4.99</v>
      </c>
      <c r="E804">
        <v>0</v>
      </c>
      <c r="F804">
        <v>42</v>
      </c>
      <c r="G804">
        <v>39.700000000000003</v>
      </c>
      <c r="H804">
        <v>38</v>
      </c>
      <c r="I804">
        <v>22</v>
      </c>
      <c r="J804">
        <v>6</v>
      </c>
      <c r="K804">
        <v>39</v>
      </c>
      <c r="L804">
        <v>26</v>
      </c>
      <c r="M804">
        <v>1.61</v>
      </c>
      <c r="N804">
        <v>8.84</v>
      </c>
      <c r="O804">
        <v>5.89</v>
      </c>
      <c r="P804">
        <v>5.22</v>
      </c>
      <c r="Q804">
        <v>-0.4</v>
      </c>
      <c r="R804">
        <v>2557</v>
      </c>
    </row>
    <row r="805" spans="1:18" x14ac:dyDescent="0.25">
      <c r="A805" t="s">
        <v>1921</v>
      </c>
      <c r="B805">
        <v>6</v>
      </c>
      <c r="C805">
        <v>13</v>
      </c>
      <c r="D805">
        <v>5.41</v>
      </c>
      <c r="E805">
        <v>24</v>
      </c>
      <c r="F805">
        <v>26</v>
      </c>
      <c r="G805">
        <v>143</v>
      </c>
      <c r="H805">
        <v>163</v>
      </c>
      <c r="I805">
        <v>86</v>
      </c>
      <c r="J805">
        <v>22</v>
      </c>
      <c r="K805">
        <v>79</v>
      </c>
      <c r="L805">
        <v>53</v>
      </c>
      <c r="M805">
        <v>1.51</v>
      </c>
      <c r="N805">
        <v>4.97</v>
      </c>
      <c r="O805">
        <v>3.34</v>
      </c>
      <c r="P805">
        <v>5.23</v>
      </c>
      <c r="Q805">
        <v>-0.1</v>
      </c>
      <c r="R805">
        <v>8036</v>
      </c>
    </row>
    <row r="806" spans="1:18" x14ac:dyDescent="0.25">
      <c r="A806" t="s">
        <v>1920</v>
      </c>
      <c r="B806">
        <v>7</v>
      </c>
      <c r="C806">
        <v>11</v>
      </c>
      <c r="D806">
        <v>5.32</v>
      </c>
      <c r="E806">
        <v>22</v>
      </c>
      <c r="F806">
        <v>32</v>
      </c>
      <c r="G806">
        <v>135.30000000000001</v>
      </c>
      <c r="H806">
        <v>152</v>
      </c>
      <c r="I806">
        <v>80</v>
      </c>
      <c r="J806">
        <v>24</v>
      </c>
      <c r="K806">
        <v>91</v>
      </c>
      <c r="L806">
        <v>50</v>
      </c>
      <c r="M806">
        <v>1.49</v>
      </c>
      <c r="N806">
        <v>6.05</v>
      </c>
      <c r="O806">
        <v>3.33</v>
      </c>
      <c r="P806">
        <v>5.23</v>
      </c>
      <c r="Q806">
        <v>-0.5</v>
      </c>
      <c r="R806">
        <v>5106</v>
      </c>
    </row>
    <row r="807" spans="1:18" x14ac:dyDescent="0.25">
      <c r="A807" t="s">
        <v>1919</v>
      </c>
      <c r="B807">
        <v>4</v>
      </c>
      <c r="C807">
        <v>5</v>
      </c>
      <c r="D807">
        <v>5.09</v>
      </c>
      <c r="E807">
        <v>7</v>
      </c>
      <c r="F807">
        <v>47</v>
      </c>
      <c r="G807">
        <v>74.3</v>
      </c>
      <c r="H807">
        <v>79</v>
      </c>
      <c r="I807">
        <v>42</v>
      </c>
      <c r="J807">
        <v>11</v>
      </c>
      <c r="K807">
        <v>48</v>
      </c>
      <c r="L807">
        <v>34</v>
      </c>
      <c r="M807">
        <v>1.52</v>
      </c>
      <c r="N807">
        <v>5.81</v>
      </c>
      <c r="O807">
        <v>4.12</v>
      </c>
      <c r="P807">
        <v>5.24</v>
      </c>
      <c r="Q807">
        <v>-0.7</v>
      </c>
      <c r="R807">
        <v>3357</v>
      </c>
    </row>
    <row r="808" spans="1:18" x14ac:dyDescent="0.25">
      <c r="A808" t="s">
        <v>1918</v>
      </c>
      <c r="B808">
        <v>3</v>
      </c>
      <c r="C808">
        <v>3</v>
      </c>
      <c r="D808">
        <v>5.54</v>
      </c>
      <c r="E808">
        <v>0</v>
      </c>
      <c r="F808">
        <v>43</v>
      </c>
      <c r="G808">
        <v>48.7</v>
      </c>
      <c r="H808">
        <v>56</v>
      </c>
      <c r="I808">
        <v>30</v>
      </c>
      <c r="J808">
        <v>8</v>
      </c>
      <c r="K808">
        <v>34</v>
      </c>
      <c r="L808">
        <v>21</v>
      </c>
      <c r="M808">
        <v>1.58</v>
      </c>
      <c r="N808">
        <v>6.28</v>
      </c>
      <c r="O808">
        <v>3.88</v>
      </c>
      <c r="P808">
        <v>5.25</v>
      </c>
      <c r="Q808">
        <v>-0.5</v>
      </c>
      <c r="R808">
        <v>1751</v>
      </c>
    </row>
    <row r="809" spans="1:18" x14ac:dyDescent="0.25">
      <c r="A809" t="s">
        <v>1917</v>
      </c>
      <c r="B809">
        <v>2</v>
      </c>
      <c r="C809">
        <v>3</v>
      </c>
      <c r="D809">
        <v>5.27</v>
      </c>
      <c r="E809">
        <v>0</v>
      </c>
      <c r="F809">
        <v>35</v>
      </c>
      <c r="G809">
        <v>54.7</v>
      </c>
      <c r="H809">
        <v>59</v>
      </c>
      <c r="I809">
        <v>32</v>
      </c>
      <c r="J809">
        <v>7</v>
      </c>
      <c r="K809">
        <v>34</v>
      </c>
      <c r="L809">
        <v>29</v>
      </c>
      <c r="M809">
        <v>1.61</v>
      </c>
      <c r="N809">
        <v>5.59</v>
      </c>
      <c r="O809">
        <v>4.7699999999999996</v>
      </c>
      <c r="P809">
        <v>5.26</v>
      </c>
      <c r="Q809">
        <v>-0.6</v>
      </c>
      <c r="R809" t="s">
        <v>1916</v>
      </c>
    </row>
    <row r="810" spans="1:18" x14ac:dyDescent="0.25">
      <c r="A810" t="s">
        <v>1915</v>
      </c>
      <c r="B810">
        <v>1</v>
      </c>
      <c r="C810">
        <v>1</v>
      </c>
      <c r="D810">
        <v>5.19</v>
      </c>
      <c r="E810">
        <v>0</v>
      </c>
      <c r="F810">
        <v>36</v>
      </c>
      <c r="G810">
        <v>26</v>
      </c>
      <c r="H810">
        <v>27</v>
      </c>
      <c r="I810">
        <v>15</v>
      </c>
      <c r="J810">
        <v>4</v>
      </c>
      <c r="K810">
        <v>21</v>
      </c>
      <c r="L810">
        <v>14</v>
      </c>
      <c r="M810">
        <v>1.58</v>
      </c>
      <c r="N810">
        <v>7.27</v>
      </c>
      <c r="O810">
        <v>4.8499999999999996</v>
      </c>
      <c r="P810">
        <v>5.26</v>
      </c>
      <c r="Q810">
        <v>-0.3</v>
      </c>
      <c r="R810">
        <v>5579</v>
      </c>
    </row>
    <row r="811" spans="1:18" x14ac:dyDescent="0.25">
      <c r="A811" t="s">
        <v>1914</v>
      </c>
      <c r="B811">
        <v>2</v>
      </c>
      <c r="C811">
        <v>2</v>
      </c>
      <c r="D811">
        <v>5.7</v>
      </c>
      <c r="E811">
        <v>0</v>
      </c>
      <c r="F811">
        <v>33</v>
      </c>
      <c r="G811">
        <v>30</v>
      </c>
      <c r="H811">
        <v>32</v>
      </c>
      <c r="I811">
        <v>19</v>
      </c>
      <c r="J811">
        <v>4</v>
      </c>
      <c r="K811">
        <v>27</v>
      </c>
      <c r="L811">
        <v>21</v>
      </c>
      <c r="M811">
        <v>1.77</v>
      </c>
      <c r="N811">
        <v>8.1</v>
      </c>
      <c r="O811">
        <v>6.3</v>
      </c>
      <c r="P811">
        <v>5.26</v>
      </c>
      <c r="Q811">
        <v>-0.3</v>
      </c>
      <c r="R811" t="s">
        <v>1913</v>
      </c>
    </row>
    <row r="812" spans="1:18" x14ac:dyDescent="0.25">
      <c r="A812" t="s">
        <v>1912</v>
      </c>
      <c r="B812">
        <v>2</v>
      </c>
      <c r="C812">
        <v>4</v>
      </c>
      <c r="D812">
        <v>5.63</v>
      </c>
      <c r="E812">
        <v>8</v>
      </c>
      <c r="F812">
        <v>23</v>
      </c>
      <c r="G812">
        <v>64</v>
      </c>
      <c r="H812">
        <v>72</v>
      </c>
      <c r="I812">
        <v>40</v>
      </c>
      <c r="J812">
        <v>9</v>
      </c>
      <c r="K812">
        <v>44</v>
      </c>
      <c r="L812">
        <v>34</v>
      </c>
      <c r="M812">
        <v>1.66</v>
      </c>
      <c r="N812">
        <v>6.19</v>
      </c>
      <c r="O812">
        <v>4.78</v>
      </c>
      <c r="P812">
        <v>5.26</v>
      </c>
      <c r="Q812">
        <v>-0.5</v>
      </c>
      <c r="R812">
        <v>3359</v>
      </c>
    </row>
    <row r="813" spans="1:18" x14ac:dyDescent="0.25">
      <c r="A813" t="s">
        <v>1911</v>
      </c>
      <c r="B813">
        <v>4</v>
      </c>
      <c r="C813">
        <v>4</v>
      </c>
      <c r="D813">
        <v>5.18</v>
      </c>
      <c r="E813">
        <v>5</v>
      </c>
      <c r="F813">
        <v>36</v>
      </c>
      <c r="G813">
        <v>66</v>
      </c>
      <c r="H813">
        <v>71</v>
      </c>
      <c r="I813">
        <v>38</v>
      </c>
      <c r="J813">
        <v>12</v>
      </c>
      <c r="K813">
        <v>40</v>
      </c>
      <c r="L813">
        <v>21</v>
      </c>
      <c r="M813">
        <v>1.39</v>
      </c>
      <c r="N813">
        <v>5.45</v>
      </c>
      <c r="O813">
        <v>2.86</v>
      </c>
      <c r="P813">
        <v>5.27</v>
      </c>
      <c r="Q813">
        <v>-0.6</v>
      </c>
      <c r="R813">
        <v>4845</v>
      </c>
    </row>
    <row r="814" spans="1:18" x14ac:dyDescent="0.25">
      <c r="A814" t="s">
        <v>1910</v>
      </c>
      <c r="B814">
        <v>4</v>
      </c>
      <c r="C814">
        <v>6</v>
      </c>
      <c r="D814">
        <v>5.71</v>
      </c>
      <c r="E814">
        <v>12</v>
      </c>
      <c r="F814">
        <v>13</v>
      </c>
      <c r="G814">
        <v>69.3</v>
      </c>
      <c r="H814">
        <v>85</v>
      </c>
      <c r="I814">
        <v>44</v>
      </c>
      <c r="J814">
        <v>10</v>
      </c>
      <c r="K814">
        <v>29</v>
      </c>
      <c r="L814">
        <v>24</v>
      </c>
      <c r="M814">
        <v>1.57</v>
      </c>
      <c r="N814">
        <v>3.77</v>
      </c>
      <c r="O814">
        <v>3.12</v>
      </c>
      <c r="P814">
        <v>5.28</v>
      </c>
      <c r="Q814">
        <v>-0.1</v>
      </c>
      <c r="R814">
        <v>1882</v>
      </c>
    </row>
    <row r="815" spans="1:18" x14ac:dyDescent="0.25">
      <c r="A815" t="s">
        <v>1909</v>
      </c>
      <c r="B815">
        <v>3</v>
      </c>
      <c r="C815">
        <v>5</v>
      </c>
      <c r="D815">
        <v>5.36</v>
      </c>
      <c r="E815">
        <v>0</v>
      </c>
      <c r="F815">
        <v>53</v>
      </c>
      <c r="G815">
        <v>53.7</v>
      </c>
      <c r="H815">
        <v>55</v>
      </c>
      <c r="I815">
        <v>32</v>
      </c>
      <c r="J815">
        <v>5</v>
      </c>
      <c r="K815">
        <v>41</v>
      </c>
      <c r="L815">
        <v>42</v>
      </c>
      <c r="M815">
        <v>1.81</v>
      </c>
      <c r="N815">
        <v>6.87</v>
      </c>
      <c r="O815">
        <v>7.04</v>
      </c>
      <c r="P815">
        <v>5.28</v>
      </c>
      <c r="Q815">
        <v>-0.6</v>
      </c>
      <c r="R815" t="s">
        <v>1908</v>
      </c>
    </row>
    <row r="816" spans="1:18" x14ac:dyDescent="0.25">
      <c r="A816" t="s">
        <v>1907</v>
      </c>
      <c r="B816">
        <v>1</v>
      </c>
      <c r="C816">
        <v>2</v>
      </c>
      <c r="D816">
        <v>5.47</v>
      </c>
      <c r="E816">
        <v>1</v>
      </c>
      <c r="F816">
        <v>39</v>
      </c>
      <c r="G816">
        <v>51</v>
      </c>
      <c r="H816">
        <v>58</v>
      </c>
      <c r="I816">
        <v>31</v>
      </c>
      <c r="J816">
        <v>5</v>
      </c>
      <c r="K816">
        <v>26</v>
      </c>
      <c r="L816">
        <v>31</v>
      </c>
      <c r="M816">
        <v>1.75</v>
      </c>
      <c r="N816">
        <v>4.59</v>
      </c>
      <c r="O816">
        <v>5.47</v>
      </c>
      <c r="P816">
        <v>5.28</v>
      </c>
      <c r="Q816">
        <v>-0.6</v>
      </c>
      <c r="R816">
        <v>5564</v>
      </c>
    </row>
    <row r="817" spans="1:18" x14ac:dyDescent="0.25">
      <c r="A817" t="s">
        <v>1906</v>
      </c>
      <c r="B817">
        <v>7</v>
      </c>
      <c r="C817">
        <v>10</v>
      </c>
      <c r="D817">
        <v>5.22</v>
      </c>
      <c r="E817">
        <v>26</v>
      </c>
      <c r="F817">
        <v>26</v>
      </c>
      <c r="G817">
        <v>127.7</v>
      </c>
      <c r="H817">
        <v>133</v>
      </c>
      <c r="I817">
        <v>74</v>
      </c>
      <c r="J817">
        <v>19</v>
      </c>
      <c r="K817">
        <v>95</v>
      </c>
      <c r="L817">
        <v>67</v>
      </c>
      <c r="M817">
        <v>1.57</v>
      </c>
      <c r="N817">
        <v>6.7</v>
      </c>
      <c r="O817">
        <v>4.72</v>
      </c>
      <c r="P817">
        <v>5.29</v>
      </c>
      <c r="Q817">
        <v>-0.1</v>
      </c>
      <c r="R817" t="s">
        <v>1905</v>
      </c>
    </row>
    <row r="818" spans="1:18" x14ac:dyDescent="0.25">
      <c r="A818" t="s">
        <v>1904</v>
      </c>
      <c r="B818">
        <v>2</v>
      </c>
      <c r="C818">
        <v>3</v>
      </c>
      <c r="D818">
        <v>5.44</v>
      </c>
      <c r="E818">
        <v>2</v>
      </c>
      <c r="F818">
        <v>37</v>
      </c>
      <c r="G818">
        <v>46.3</v>
      </c>
      <c r="H818">
        <v>49</v>
      </c>
      <c r="I818">
        <v>28</v>
      </c>
      <c r="J818">
        <v>7</v>
      </c>
      <c r="K818">
        <v>38</v>
      </c>
      <c r="L818">
        <v>27</v>
      </c>
      <c r="M818">
        <v>1.64</v>
      </c>
      <c r="N818">
        <v>7.39</v>
      </c>
      <c r="O818">
        <v>5.25</v>
      </c>
      <c r="P818">
        <v>5.3</v>
      </c>
      <c r="Q818">
        <v>-0.5</v>
      </c>
      <c r="R818">
        <v>5971</v>
      </c>
    </row>
    <row r="819" spans="1:18" x14ac:dyDescent="0.25">
      <c r="A819" t="s">
        <v>1903</v>
      </c>
      <c r="B819">
        <v>6</v>
      </c>
      <c r="C819">
        <v>9</v>
      </c>
      <c r="D819">
        <v>5.37</v>
      </c>
      <c r="E819">
        <v>21</v>
      </c>
      <c r="F819">
        <v>28</v>
      </c>
      <c r="G819">
        <v>119</v>
      </c>
      <c r="H819">
        <v>127</v>
      </c>
      <c r="I819">
        <v>71</v>
      </c>
      <c r="J819">
        <v>19</v>
      </c>
      <c r="K819">
        <v>89</v>
      </c>
      <c r="L819">
        <v>61</v>
      </c>
      <c r="M819">
        <v>1.58</v>
      </c>
      <c r="N819">
        <v>6.73</v>
      </c>
      <c r="O819">
        <v>4.6100000000000003</v>
      </c>
      <c r="P819">
        <v>5.3</v>
      </c>
      <c r="Q819">
        <v>-0.4</v>
      </c>
      <c r="R819">
        <v>4053</v>
      </c>
    </row>
    <row r="820" spans="1:18" x14ac:dyDescent="0.25">
      <c r="A820" t="s">
        <v>1902</v>
      </c>
      <c r="B820">
        <v>6</v>
      </c>
      <c r="C820">
        <v>13</v>
      </c>
      <c r="D820">
        <v>6.06</v>
      </c>
      <c r="E820">
        <v>24</v>
      </c>
      <c r="F820">
        <v>27</v>
      </c>
      <c r="G820">
        <v>126.3</v>
      </c>
      <c r="H820">
        <v>149</v>
      </c>
      <c r="I820">
        <v>85</v>
      </c>
      <c r="J820">
        <v>20</v>
      </c>
      <c r="K820">
        <v>105</v>
      </c>
      <c r="L820">
        <v>71</v>
      </c>
      <c r="M820">
        <v>1.74</v>
      </c>
      <c r="N820">
        <v>7.48</v>
      </c>
      <c r="O820">
        <v>5.0599999999999996</v>
      </c>
      <c r="P820">
        <v>5.3</v>
      </c>
      <c r="Q820">
        <v>-0.3</v>
      </c>
      <c r="R820">
        <v>5401</v>
      </c>
    </row>
    <row r="821" spans="1:18" x14ac:dyDescent="0.25">
      <c r="A821" t="s">
        <v>1901</v>
      </c>
      <c r="B821">
        <v>4</v>
      </c>
      <c r="C821">
        <v>6</v>
      </c>
      <c r="D821">
        <v>5.2</v>
      </c>
      <c r="E821">
        <v>17</v>
      </c>
      <c r="F821">
        <v>26</v>
      </c>
      <c r="G821">
        <v>91.7</v>
      </c>
      <c r="H821">
        <v>95</v>
      </c>
      <c r="I821">
        <v>53</v>
      </c>
      <c r="J821">
        <v>11</v>
      </c>
      <c r="K821">
        <v>69</v>
      </c>
      <c r="L821">
        <v>62</v>
      </c>
      <c r="M821">
        <v>1.71</v>
      </c>
      <c r="N821">
        <v>6.77</v>
      </c>
      <c r="O821">
        <v>6.09</v>
      </c>
      <c r="P821">
        <v>5.31</v>
      </c>
      <c r="Q821">
        <v>-0.4</v>
      </c>
      <c r="R821">
        <v>5285</v>
      </c>
    </row>
    <row r="822" spans="1:18" x14ac:dyDescent="0.25">
      <c r="A822" t="s">
        <v>1900</v>
      </c>
      <c r="B822">
        <v>2</v>
      </c>
      <c r="C822">
        <v>3</v>
      </c>
      <c r="D822">
        <v>5.22</v>
      </c>
      <c r="E822">
        <v>0</v>
      </c>
      <c r="F822">
        <v>48</v>
      </c>
      <c r="G822">
        <v>50</v>
      </c>
      <c r="H822">
        <v>51</v>
      </c>
      <c r="I822">
        <v>29</v>
      </c>
      <c r="J822">
        <v>7</v>
      </c>
      <c r="K822">
        <v>38</v>
      </c>
      <c r="L822">
        <v>30</v>
      </c>
      <c r="M822">
        <v>1.62</v>
      </c>
      <c r="N822">
        <v>6.84</v>
      </c>
      <c r="O822">
        <v>5.4</v>
      </c>
      <c r="P822">
        <v>5.31</v>
      </c>
      <c r="Q822">
        <v>-0.6</v>
      </c>
      <c r="R822">
        <v>5109</v>
      </c>
    </row>
    <row r="823" spans="1:18" x14ac:dyDescent="0.25">
      <c r="A823" t="s">
        <v>1899</v>
      </c>
      <c r="B823">
        <v>1</v>
      </c>
      <c r="C823">
        <v>1</v>
      </c>
      <c r="D823">
        <v>5.36</v>
      </c>
      <c r="E823">
        <v>0</v>
      </c>
      <c r="F823">
        <v>38</v>
      </c>
      <c r="G823">
        <v>40.299999999999997</v>
      </c>
      <c r="H823">
        <v>40</v>
      </c>
      <c r="I823">
        <v>24</v>
      </c>
      <c r="J823">
        <v>5</v>
      </c>
      <c r="K823">
        <v>36</v>
      </c>
      <c r="L823">
        <v>30</v>
      </c>
      <c r="M823">
        <v>1.74</v>
      </c>
      <c r="N823">
        <v>8.0399999999999991</v>
      </c>
      <c r="O823">
        <v>6.7</v>
      </c>
      <c r="P823">
        <v>5.31</v>
      </c>
      <c r="Q823">
        <v>-0.5</v>
      </c>
      <c r="R823">
        <v>8739</v>
      </c>
    </row>
    <row r="824" spans="1:18" x14ac:dyDescent="0.25">
      <c r="A824" t="s">
        <v>1898</v>
      </c>
      <c r="B824">
        <v>3</v>
      </c>
      <c r="C824">
        <v>5</v>
      </c>
      <c r="D824">
        <v>5.96</v>
      </c>
      <c r="E824">
        <v>13</v>
      </c>
      <c r="F824">
        <v>23</v>
      </c>
      <c r="G824">
        <v>74</v>
      </c>
      <c r="H824">
        <v>91</v>
      </c>
      <c r="I824">
        <v>49</v>
      </c>
      <c r="J824">
        <v>11</v>
      </c>
      <c r="K824">
        <v>41</v>
      </c>
      <c r="L824">
        <v>32</v>
      </c>
      <c r="M824">
        <v>1.66</v>
      </c>
      <c r="N824">
        <v>4.99</v>
      </c>
      <c r="O824">
        <v>3.89</v>
      </c>
      <c r="P824">
        <v>5.31</v>
      </c>
      <c r="Q824">
        <v>-0.4</v>
      </c>
      <c r="R824">
        <v>7074</v>
      </c>
    </row>
    <row r="825" spans="1:18" x14ac:dyDescent="0.25">
      <c r="A825" t="s">
        <v>1897</v>
      </c>
      <c r="B825">
        <v>3</v>
      </c>
      <c r="C825">
        <v>4</v>
      </c>
      <c r="D825">
        <v>5.45</v>
      </c>
      <c r="E825">
        <v>0</v>
      </c>
      <c r="F825">
        <v>53</v>
      </c>
      <c r="G825">
        <v>66</v>
      </c>
      <c r="H825">
        <v>75</v>
      </c>
      <c r="I825">
        <v>40</v>
      </c>
      <c r="J825">
        <v>9</v>
      </c>
      <c r="K825">
        <v>34</v>
      </c>
      <c r="L825">
        <v>30</v>
      </c>
      <c r="M825">
        <v>1.59</v>
      </c>
      <c r="N825">
        <v>4.6399999999999997</v>
      </c>
      <c r="O825">
        <v>4.09</v>
      </c>
      <c r="P825">
        <v>5.32</v>
      </c>
      <c r="Q825">
        <v>-0.8</v>
      </c>
      <c r="R825" t="s">
        <v>1896</v>
      </c>
    </row>
    <row r="826" spans="1:18" x14ac:dyDescent="0.25">
      <c r="A826" t="s">
        <v>1895</v>
      </c>
      <c r="B826">
        <v>4</v>
      </c>
      <c r="C826">
        <v>8</v>
      </c>
      <c r="D826">
        <v>5.86</v>
      </c>
      <c r="E826">
        <v>18</v>
      </c>
      <c r="F826">
        <v>23</v>
      </c>
      <c r="G826">
        <v>101.3</v>
      </c>
      <c r="H826">
        <v>126</v>
      </c>
      <c r="I826">
        <v>66</v>
      </c>
      <c r="J826">
        <v>17</v>
      </c>
      <c r="K826">
        <v>53</v>
      </c>
      <c r="L826">
        <v>32</v>
      </c>
      <c r="M826">
        <v>1.56</v>
      </c>
      <c r="N826">
        <v>4.71</v>
      </c>
      <c r="O826">
        <v>2.84</v>
      </c>
      <c r="P826">
        <v>5.32</v>
      </c>
      <c r="Q826">
        <v>-0.3</v>
      </c>
      <c r="R826">
        <v>4578</v>
      </c>
    </row>
    <row r="827" spans="1:18" x14ac:dyDescent="0.25">
      <c r="A827" t="s">
        <v>1894</v>
      </c>
      <c r="B827">
        <v>4</v>
      </c>
      <c r="C827">
        <v>5</v>
      </c>
      <c r="D827">
        <v>5.37</v>
      </c>
      <c r="E827">
        <v>0</v>
      </c>
      <c r="F827">
        <v>55</v>
      </c>
      <c r="G827">
        <v>62</v>
      </c>
      <c r="H827">
        <v>66</v>
      </c>
      <c r="I827">
        <v>37</v>
      </c>
      <c r="J827">
        <v>11</v>
      </c>
      <c r="K827">
        <v>56</v>
      </c>
      <c r="L827">
        <v>33</v>
      </c>
      <c r="M827">
        <v>1.6</v>
      </c>
      <c r="N827">
        <v>8.1300000000000008</v>
      </c>
      <c r="O827">
        <v>4.79</v>
      </c>
      <c r="P827">
        <v>5.32</v>
      </c>
      <c r="Q827">
        <v>-0.7</v>
      </c>
      <c r="R827">
        <v>8504</v>
      </c>
    </row>
    <row r="828" spans="1:18" x14ac:dyDescent="0.25">
      <c r="A828" t="s">
        <v>1893</v>
      </c>
      <c r="B828">
        <v>5</v>
      </c>
      <c r="C828">
        <v>10</v>
      </c>
      <c r="D828">
        <v>5.58</v>
      </c>
      <c r="E828">
        <v>17</v>
      </c>
      <c r="F828">
        <v>26</v>
      </c>
      <c r="G828">
        <v>96.7</v>
      </c>
      <c r="H828">
        <v>104</v>
      </c>
      <c r="I828">
        <v>60</v>
      </c>
      <c r="J828">
        <v>13</v>
      </c>
      <c r="K828">
        <v>74</v>
      </c>
      <c r="L828">
        <v>60</v>
      </c>
      <c r="M828">
        <v>1.7</v>
      </c>
      <c r="N828">
        <v>6.89</v>
      </c>
      <c r="O828">
        <v>5.58</v>
      </c>
      <c r="P828">
        <v>5.33</v>
      </c>
      <c r="Q828">
        <v>-0.5</v>
      </c>
      <c r="R828">
        <v>4048</v>
      </c>
    </row>
    <row r="829" spans="1:18" x14ac:dyDescent="0.25">
      <c r="A829" t="s">
        <v>1892</v>
      </c>
      <c r="B829">
        <v>6</v>
      </c>
      <c r="C829">
        <v>11</v>
      </c>
      <c r="D829">
        <v>5.84</v>
      </c>
      <c r="E829">
        <v>21</v>
      </c>
      <c r="F829">
        <v>25</v>
      </c>
      <c r="G829">
        <v>123.3</v>
      </c>
      <c r="H829">
        <v>153</v>
      </c>
      <c r="I829">
        <v>80</v>
      </c>
      <c r="J829">
        <v>16</v>
      </c>
      <c r="K829">
        <v>52</v>
      </c>
      <c r="L829">
        <v>52</v>
      </c>
      <c r="M829">
        <v>1.66</v>
      </c>
      <c r="N829">
        <v>3.8</v>
      </c>
      <c r="O829">
        <v>3.8</v>
      </c>
      <c r="P829">
        <v>5.33</v>
      </c>
      <c r="Q829">
        <v>-0.3</v>
      </c>
      <c r="R829" t="s">
        <v>1891</v>
      </c>
    </row>
    <row r="830" spans="1:18" x14ac:dyDescent="0.25">
      <c r="A830" t="s">
        <v>1890</v>
      </c>
      <c r="B830">
        <v>1</v>
      </c>
      <c r="C830">
        <v>2</v>
      </c>
      <c r="D830">
        <v>5.48</v>
      </c>
      <c r="E830">
        <v>0</v>
      </c>
      <c r="F830">
        <v>21</v>
      </c>
      <c r="G830">
        <v>23</v>
      </c>
      <c r="H830">
        <v>26</v>
      </c>
      <c r="I830">
        <v>14</v>
      </c>
      <c r="J830">
        <v>3</v>
      </c>
      <c r="K830">
        <v>14</v>
      </c>
      <c r="L830">
        <v>13</v>
      </c>
      <c r="M830">
        <v>1.7</v>
      </c>
      <c r="N830">
        <v>5.48</v>
      </c>
      <c r="O830">
        <v>5.09</v>
      </c>
      <c r="P830">
        <v>5.33</v>
      </c>
      <c r="Q830">
        <v>-0.3</v>
      </c>
      <c r="R830" t="s">
        <v>1889</v>
      </c>
    </row>
    <row r="831" spans="1:18" x14ac:dyDescent="0.25">
      <c r="A831" t="s">
        <v>1888</v>
      </c>
      <c r="B831">
        <v>2</v>
      </c>
      <c r="C831">
        <v>4</v>
      </c>
      <c r="D831">
        <v>5.69</v>
      </c>
      <c r="E831">
        <v>3</v>
      </c>
      <c r="F831">
        <v>29</v>
      </c>
      <c r="G831">
        <v>42.7</v>
      </c>
      <c r="H831">
        <v>48</v>
      </c>
      <c r="I831">
        <v>27</v>
      </c>
      <c r="J831">
        <v>5</v>
      </c>
      <c r="K831">
        <v>28</v>
      </c>
      <c r="L831">
        <v>27</v>
      </c>
      <c r="M831">
        <v>1.76</v>
      </c>
      <c r="N831">
        <v>5.9</v>
      </c>
      <c r="O831">
        <v>5.69</v>
      </c>
      <c r="P831">
        <v>5.35</v>
      </c>
      <c r="Q831">
        <v>-0.5</v>
      </c>
      <c r="R831">
        <v>1842</v>
      </c>
    </row>
    <row r="832" spans="1:18" x14ac:dyDescent="0.25">
      <c r="A832" t="s">
        <v>1887</v>
      </c>
      <c r="B832">
        <v>2</v>
      </c>
      <c r="C832">
        <v>4</v>
      </c>
      <c r="D832">
        <v>5.95</v>
      </c>
      <c r="E832">
        <v>0</v>
      </c>
      <c r="F832">
        <v>58</v>
      </c>
      <c r="G832">
        <v>62</v>
      </c>
      <c r="H832">
        <v>77</v>
      </c>
      <c r="I832">
        <v>41</v>
      </c>
      <c r="J832">
        <v>8</v>
      </c>
      <c r="K832">
        <v>31</v>
      </c>
      <c r="L832">
        <v>30</v>
      </c>
      <c r="M832">
        <v>1.73</v>
      </c>
      <c r="N832">
        <v>4.5</v>
      </c>
      <c r="O832">
        <v>4.3499999999999996</v>
      </c>
      <c r="P832">
        <v>5.35</v>
      </c>
      <c r="Q832">
        <v>-0.7</v>
      </c>
      <c r="R832">
        <v>4204</v>
      </c>
    </row>
    <row r="833" spans="1:18" x14ac:dyDescent="0.25">
      <c r="A833" t="s">
        <v>1886</v>
      </c>
      <c r="B833">
        <v>3</v>
      </c>
      <c r="C833">
        <v>5</v>
      </c>
      <c r="D833">
        <v>5.35</v>
      </c>
      <c r="E833">
        <v>0</v>
      </c>
      <c r="F833">
        <v>57</v>
      </c>
      <c r="G833">
        <v>62.3</v>
      </c>
      <c r="H833">
        <v>68</v>
      </c>
      <c r="I833">
        <v>37</v>
      </c>
      <c r="J833">
        <v>12</v>
      </c>
      <c r="K833">
        <v>46</v>
      </c>
      <c r="L833">
        <v>23</v>
      </c>
      <c r="M833">
        <v>1.46</v>
      </c>
      <c r="N833">
        <v>6.65</v>
      </c>
      <c r="O833">
        <v>3.32</v>
      </c>
      <c r="P833">
        <v>5.36</v>
      </c>
      <c r="Q833">
        <v>-0.8</v>
      </c>
      <c r="R833" t="s">
        <v>1885</v>
      </c>
    </row>
    <row r="834" spans="1:18" x14ac:dyDescent="0.25">
      <c r="A834" t="s">
        <v>1884</v>
      </c>
      <c r="B834">
        <v>3</v>
      </c>
      <c r="C834">
        <v>4</v>
      </c>
      <c r="D834">
        <v>5.35</v>
      </c>
      <c r="E834">
        <v>0</v>
      </c>
      <c r="F834">
        <v>42</v>
      </c>
      <c r="G834">
        <v>62.3</v>
      </c>
      <c r="H834">
        <v>71</v>
      </c>
      <c r="I834">
        <v>37</v>
      </c>
      <c r="J834">
        <v>10</v>
      </c>
      <c r="K834">
        <v>33</v>
      </c>
      <c r="L834">
        <v>23</v>
      </c>
      <c r="M834">
        <v>1.51</v>
      </c>
      <c r="N834">
        <v>4.7699999999999996</v>
      </c>
      <c r="O834">
        <v>3.32</v>
      </c>
      <c r="P834">
        <v>5.36</v>
      </c>
      <c r="Q834">
        <v>-0.7</v>
      </c>
      <c r="R834">
        <v>4608</v>
      </c>
    </row>
    <row r="835" spans="1:18" x14ac:dyDescent="0.25">
      <c r="A835" t="s">
        <v>1883</v>
      </c>
      <c r="B835">
        <v>6</v>
      </c>
      <c r="C835">
        <v>10</v>
      </c>
      <c r="D835">
        <v>5.64</v>
      </c>
      <c r="E835">
        <v>24</v>
      </c>
      <c r="F835">
        <v>27</v>
      </c>
      <c r="G835">
        <v>129.30000000000001</v>
      </c>
      <c r="H835">
        <v>150</v>
      </c>
      <c r="I835">
        <v>81</v>
      </c>
      <c r="J835">
        <v>22</v>
      </c>
      <c r="K835">
        <v>75</v>
      </c>
      <c r="L835">
        <v>46</v>
      </c>
      <c r="M835">
        <v>1.52</v>
      </c>
      <c r="N835">
        <v>5.22</v>
      </c>
      <c r="O835">
        <v>3.2</v>
      </c>
      <c r="P835">
        <v>5.36</v>
      </c>
      <c r="Q835">
        <v>-0.3</v>
      </c>
      <c r="R835">
        <v>9904</v>
      </c>
    </row>
    <row r="836" spans="1:18" x14ac:dyDescent="0.25">
      <c r="A836" t="s">
        <v>1882</v>
      </c>
      <c r="B836">
        <v>5</v>
      </c>
      <c r="C836">
        <v>11</v>
      </c>
      <c r="D836">
        <v>6.04</v>
      </c>
      <c r="E836">
        <v>24</v>
      </c>
      <c r="F836">
        <v>25</v>
      </c>
      <c r="G836">
        <v>117.7</v>
      </c>
      <c r="H836">
        <v>149</v>
      </c>
      <c r="I836">
        <v>79</v>
      </c>
      <c r="J836">
        <v>18</v>
      </c>
      <c r="K836">
        <v>67</v>
      </c>
      <c r="L836">
        <v>50</v>
      </c>
      <c r="M836">
        <v>1.69</v>
      </c>
      <c r="N836">
        <v>5.12</v>
      </c>
      <c r="O836">
        <v>3.82</v>
      </c>
      <c r="P836">
        <v>5.36</v>
      </c>
      <c r="Q836">
        <v>-0.2</v>
      </c>
      <c r="R836" t="s">
        <v>1881</v>
      </c>
    </row>
    <row r="837" spans="1:18" x14ac:dyDescent="0.25">
      <c r="A837" t="s">
        <v>1880</v>
      </c>
      <c r="B837">
        <v>3</v>
      </c>
      <c r="C837">
        <v>6</v>
      </c>
      <c r="D837">
        <v>6.02</v>
      </c>
      <c r="E837">
        <v>6</v>
      </c>
      <c r="F837">
        <v>29</v>
      </c>
      <c r="G837">
        <v>61.3</v>
      </c>
      <c r="H837">
        <v>76</v>
      </c>
      <c r="I837">
        <v>41</v>
      </c>
      <c r="J837">
        <v>9</v>
      </c>
      <c r="K837">
        <v>29</v>
      </c>
      <c r="L837">
        <v>25</v>
      </c>
      <c r="M837">
        <v>1.65</v>
      </c>
      <c r="N837">
        <v>4.26</v>
      </c>
      <c r="O837">
        <v>3.67</v>
      </c>
      <c r="P837">
        <v>5.36</v>
      </c>
      <c r="Q837">
        <v>-0.6</v>
      </c>
      <c r="R837">
        <v>8742</v>
      </c>
    </row>
    <row r="838" spans="1:18" x14ac:dyDescent="0.25">
      <c r="A838" t="s">
        <v>1879</v>
      </c>
      <c r="B838">
        <v>1</v>
      </c>
      <c r="C838">
        <v>2</v>
      </c>
      <c r="D838">
        <v>5.6</v>
      </c>
      <c r="E838">
        <v>0</v>
      </c>
      <c r="F838">
        <v>51</v>
      </c>
      <c r="G838">
        <v>45</v>
      </c>
      <c r="H838">
        <v>46</v>
      </c>
      <c r="I838">
        <v>28</v>
      </c>
      <c r="J838">
        <v>6</v>
      </c>
      <c r="K838">
        <v>42</v>
      </c>
      <c r="L838">
        <v>34</v>
      </c>
      <c r="M838">
        <v>1.78</v>
      </c>
      <c r="N838">
        <v>8.4</v>
      </c>
      <c r="O838">
        <v>6.8</v>
      </c>
      <c r="P838">
        <v>5.36</v>
      </c>
      <c r="Q838">
        <v>-0.5</v>
      </c>
      <c r="R838" t="s">
        <v>1878</v>
      </c>
    </row>
    <row r="839" spans="1:18" x14ac:dyDescent="0.25">
      <c r="A839" t="s">
        <v>1877</v>
      </c>
      <c r="B839">
        <v>1</v>
      </c>
      <c r="C839">
        <v>3</v>
      </c>
      <c r="D839">
        <v>5.69</v>
      </c>
      <c r="E839">
        <v>0</v>
      </c>
      <c r="F839">
        <v>52</v>
      </c>
      <c r="G839">
        <v>61.7</v>
      </c>
      <c r="H839">
        <v>66</v>
      </c>
      <c r="I839">
        <v>39</v>
      </c>
      <c r="J839">
        <v>9</v>
      </c>
      <c r="K839">
        <v>51</v>
      </c>
      <c r="L839">
        <v>40</v>
      </c>
      <c r="M839">
        <v>1.72</v>
      </c>
      <c r="N839">
        <v>7.44</v>
      </c>
      <c r="O839">
        <v>5.83</v>
      </c>
      <c r="P839">
        <v>5.36</v>
      </c>
      <c r="Q839">
        <v>-0.7</v>
      </c>
      <c r="R839">
        <v>711</v>
      </c>
    </row>
    <row r="840" spans="1:18" x14ac:dyDescent="0.25">
      <c r="A840" t="s">
        <v>1876</v>
      </c>
      <c r="B840">
        <v>1</v>
      </c>
      <c r="C840">
        <v>2</v>
      </c>
      <c r="D840">
        <v>5.35</v>
      </c>
      <c r="E840">
        <v>0</v>
      </c>
      <c r="F840">
        <v>45</v>
      </c>
      <c r="G840">
        <v>43.7</v>
      </c>
      <c r="H840">
        <v>46</v>
      </c>
      <c r="I840">
        <v>26</v>
      </c>
      <c r="J840">
        <v>6</v>
      </c>
      <c r="K840">
        <v>33</v>
      </c>
      <c r="L840">
        <v>27</v>
      </c>
      <c r="M840">
        <v>1.67</v>
      </c>
      <c r="N840">
        <v>6.8</v>
      </c>
      <c r="O840">
        <v>5.56</v>
      </c>
      <c r="P840">
        <v>5.36</v>
      </c>
      <c r="Q840">
        <v>-0.5</v>
      </c>
      <c r="R840" t="s">
        <v>1875</v>
      </c>
    </row>
    <row r="841" spans="1:18" x14ac:dyDescent="0.25">
      <c r="A841" t="s">
        <v>1874</v>
      </c>
      <c r="B841">
        <v>3</v>
      </c>
      <c r="C841">
        <v>5</v>
      </c>
      <c r="D841">
        <v>5.52</v>
      </c>
      <c r="E841">
        <v>0</v>
      </c>
      <c r="F841">
        <v>46</v>
      </c>
      <c r="G841">
        <v>62</v>
      </c>
      <c r="H841">
        <v>68</v>
      </c>
      <c r="I841">
        <v>38</v>
      </c>
      <c r="J841">
        <v>8</v>
      </c>
      <c r="K841">
        <v>41</v>
      </c>
      <c r="L841">
        <v>37</v>
      </c>
      <c r="M841">
        <v>1.69</v>
      </c>
      <c r="N841">
        <v>5.95</v>
      </c>
      <c r="O841">
        <v>5.37</v>
      </c>
      <c r="P841">
        <v>5.37</v>
      </c>
      <c r="Q841">
        <v>-0.8</v>
      </c>
      <c r="R841" t="s">
        <v>1873</v>
      </c>
    </row>
    <row r="842" spans="1:18" x14ac:dyDescent="0.25">
      <c r="A842" t="s">
        <v>1872</v>
      </c>
      <c r="B842">
        <v>3</v>
      </c>
      <c r="C842">
        <v>5</v>
      </c>
      <c r="D842">
        <v>5.27</v>
      </c>
      <c r="E842">
        <v>0</v>
      </c>
      <c r="F842">
        <v>53</v>
      </c>
      <c r="G842">
        <v>54.7</v>
      </c>
      <c r="H842">
        <v>55</v>
      </c>
      <c r="I842">
        <v>32</v>
      </c>
      <c r="J842">
        <v>6</v>
      </c>
      <c r="K842">
        <v>44</v>
      </c>
      <c r="L842">
        <v>42</v>
      </c>
      <c r="M842">
        <v>1.77</v>
      </c>
      <c r="N842">
        <v>7.24</v>
      </c>
      <c r="O842">
        <v>6.91</v>
      </c>
      <c r="P842">
        <v>5.37</v>
      </c>
      <c r="Q842">
        <v>-0.7</v>
      </c>
      <c r="R842" t="s">
        <v>1871</v>
      </c>
    </row>
    <row r="843" spans="1:18" x14ac:dyDescent="0.25">
      <c r="A843" t="s">
        <v>1870</v>
      </c>
      <c r="B843">
        <v>6</v>
      </c>
      <c r="C843">
        <v>9</v>
      </c>
      <c r="D843">
        <v>5.86</v>
      </c>
      <c r="E843">
        <v>24</v>
      </c>
      <c r="F843">
        <v>27</v>
      </c>
      <c r="G843">
        <v>126</v>
      </c>
      <c r="H843">
        <v>154</v>
      </c>
      <c r="I843">
        <v>82</v>
      </c>
      <c r="J843">
        <v>20</v>
      </c>
      <c r="K843">
        <v>71</v>
      </c>
      <c r="L843">
        <v>51</v>
      </c>
      <c r="M843">
        <v>1.63</v>
      </c>
      <c r="N843">
        <v>5.07</v>
      </c>
      <c r="O843">
        <v>3.64</v>
      </c>
      <c r="P843">
        <v>5.37</v>
      </c>
      <c r="Q843">
        <v>-0.3</v>
      </c>
      <c r="R843">
        <v>11720</v>
      </c>
    </row>
    <row r="844" spans="1:18" x14ac:dyDescent="0.25">
      <c r="A844" t="s">
        <v>1869</v>
      </c>
      <c r="B844">
        <v>5</v>
      </c>
      <c r="C844">
        <v>12</v>
      </c>
      <c r="D844">
        <v>5.43</v>
      </c>
      <c r="E844">
        <v>22</v>
      </c>
      <c r="F844">
        <v>26</v>
      </c>
      <c r="G844">
        <v>131</v>
      </c>
      <c r="H844">
        <v>145</v>
      </c>
      <c r="I844">
        <v>79</v>
      </c>
      <c r="J844">
        <v>16</v>
      </c>
      <c r="K844">
        <v>72</v>
      </c>
      <c r="L844">
        <v>73</v>
      </c>
      <c r="M844">
        <v>1.66</v>
      </c>
      <c r="N844">
        <v>4.95</v>
      </c>
      <c r="O844">
        <v>5.0199999999999996</v>
      </c>
      <c r="P844">
        <v>5.37</v>
      </c>
      <c r="Q844">
        <v>-0.4</v>
      </c>
      <c r="R844">
        <v>5354</v>
      </c>
    </row>
    <row r="845" spans="1:18" x14ac:dyDescent="0.25">
      <c r="A845" t="s">
        <v>1868</v>
      </c>
      <c r="B845">
        <v>6</v>
      </c>
      <c r="C845">
        <v>10</v>
      </c>
      <c r="D845">
        <v>5.84</v>
      </c>
      <c r="E845">
        <v>23</v>
      </c>
      <c r="F845">
        <v>25</v>
      </c>
      <c r="G845">
        <v>123.3</v>
      </c>
      <c r="H845">
        <v>150</v>
      </c>
      <c r="I845">
        <v>80</v>
      </c>
      <c r="J845">
        <v>23</v>
      </c>
      <c r="K845">
        <v>74</v>
      </c>
      <c r="L845">
        <v>38</v>
      </c>
      <c r="M845">
        <v>1.52</v>
      </c>
      <c r="N845">
        <v>5.4</v>
      </c>
      <c r="O845">
        <v>2.77</v>
      </c>
      <c r="P845">
        <v>5.37</v>
      </c>
      <c r="Q845">
        <v>-0.3</v>
      </c>
      <c r="R845" t="s">
        <v>1867</v>
      </c>
    </row>
    <row r="846" spans="1:18" x14ac:dyDescent="0.25">
      <c r="A846" t="s">
        <v>1866</v>
      </c>
      <c r="B846">
        <v>2</v>
      </c>
      <c r="C846">
        <v>3</v>
      </c>
      <c r="D846">
        <v>5.71</v>
      </c>
      <c r="E846">
        <v>0</v>
      </c>
      <c r="F846">
        <v>45</v>
      </c>
      <c r="G846">
        <v>63</v>
      </c>
      <c r="H846">
        <v>74</v>
      </c>
      <c r="I846">
        <v>40</v>
      </c>
      <c r="J846">
        <v>10</v>
      </c>
      <c r="K846">
        <v>45</v>
      </c>
      <c r="L846">
        <v>32</v>
      </c>
      <c r="M846">
        <v>1.68</v>
      </c>
      <c r="N846">
        <v>6.43</v>
      </c>
      <c r="O846">
        <v>4.57</v>
      </c>
      <c r="P846">
        <v>5.38</v>
      </c>
      <c r="Q846">
        <v>-0.8</v>
      </c>
      <c r="R846" t="s">
        <v>1865</v>
      </c>
    </row>
    <row r="847" spans="1:18" x14ac:dyDescent="0.25">
      <c r="A847" t="s">
        <v>1864</v>
      </c>
      <c r="B847">
        <v>6</v>
      </c>
      <c r="C847">
        <v>10</v>
      </c>
      <c r="D847">
        <v>5.96</v>
      </c>
      <c r="E847">
        <v>24</v>
      </c>
      <c r="F847">
        <v>25</v>
      </c>
      <c r="G847">
        <v>125.3</v>
      </c>
      <c r="H847">
        <v>159</v>
      </c>
      <c r="I847">
        <v>83</v>
      </c>
      <c r="J847">
        <v>20</v>
      </c>
      <c r="K847">
        <v>56</v>
      </c>
      <c r="L847">
        <v>40</v>
      </c>
      <c r="M847">
        <v>1.59</v>
      </c>
      <c r="N847">
        <v>4.0199999999999996</v>
      </c>
      <c r="O847">
        <v>2.87</v>
      </c>
      <c r="P847">
        <v>5.38</v>
      </c>
      <c r="Q847">
        <v>-0.3</v>
      </c>
      <c r="R847" t="s">
        <v>1863</v>
      </c>
    </row>
    <row r="848" spans="1:18" x14ac:dyDescent="0.25">
      <c r="A848" t="s">
        <v>1862</v>
      </c>
      <c r="B848">
        <v>2</v>
      </c>
      <c r="C848">
        <v>3</v>
      </c>
      <c r="D848">
        <v>5.79</v>
      </c>
      <c r="E848">
        <v>9</v>
      </c>
      <c r="F848">
        <v>18</v>
      </c>
      <c r="G848">
        <v>56</v>
      </c>
      <c r="H848">
        <v>67</v>
      </c>
      <c r="I848">
        <v>36</v>
      </c>
      <c r="J848">
        <v>9</v>
      </c>
      <c r="K848">
        <v>33</v>
      </c>
      <c r="L848">
        <v>23</v>
      </c>
      <c r="M848">
        <v>1.61</v>
      </c>
      <c r="N848">
        <v>5.3</v>
      </c>
      <c r="O848">
        <v>3.7</v>
      </c>
      <c r="P848">
        <v>5.39</v>
      </c>
      <c r="Q848">
        <v>-0.4</v>
      </c>
      <c r="R848">
        <v>1695</v>
      </c>
    </row>
    <row r="849" spans="1:18" x14ac:dyDescent="0.25">
      <c r="A849" t="s">
        <v>1861</v>
      </c>
      <c r="B849">
        <v>5</v>
      </c>
      <c r="C849">
        <v>9</v>
      </c>
      <c r="D849">
        <v>5.28</v>
      </c>
      <c r="E849">
        <v>23</v>
      </c>
      <c r="F849">
        <v>29</v>
      </c>
      <c r="G849">
        <v>109</v>
      </c>
      <c r="H849">
        <v>108</v>
      </c>
      <c r="I849">
        <v>64</v>
      </c>
      <c r="J849">
        <v>11</v>
      </c>
      <c r="K849">
        <v>90</v>
      </c>
      <c r="L849">
        <v>91</v>
      </c>
      <c r="M849">
        <v>1.83</v>
      </c>
      <c r="N849">
        <v>7.43</v>
      </c>
      <c r="O849">
        <v>7.51</v>
      </c>
      <c r="P849">
        <v>5.39</v>
      </c>
      <c r="Q849">
        <v>-0.4</v>
      </c>
      <c r="R849">
        <v>7038</v>
      </c>
    </row>
    <row r="850" spans="1:18" x14ac:dyDescent="0.25">
      <c r="A850" t="s">
        <v>1860</v>
      </c>
      <c r="B850">
        <v>5</v>
      </c>
      <c r="C850">
        <v>12</v>
      </c>
      <c r="D850">
        <v>6.26</v>
      </c>
      <c r="E850">
        <v>26</v>
      </c>
      <c r="F850">
        <v>26</v>
      </c>
      <c r="G850">
        <v>132.30000000000001</v>
      </c>
      <c r="H850">
        <v>170</v>
      </c>
      <c r="I850">
        <v>92</v>
      </c>
      <c r="J850">
        <v>23</v>
      </c>
      <c r="K850">
        <v>79</v>
      </c>
      <c r="L850">
        <v>49</v>
      </c>
      <c r="M850">
        <v>1.66</v>
      </c>
      <c r="N850">
        <v>5.37</v>
      </c>
      <c r="O850">
        <v>3.33</v>
      </c>
      <c r="P850">
        <v>5.39</v>
      </c>
      <c r="Q850">
        <v>-0.2</v>
      </c>
      <c r="R850">
        <v>11783</v>
      </c>
    </row>
    <row r="851" spans="1:18" x14ac:dyDescent="0.25">
      <c r="A851" t="s">
        <v>1859</v>
      </c>
      <c r="B851">
        <v>7</v>
      </c>
      <c r="C851">
        <v>8</v>
      </c>
      <c r="D851">
        <v>5.55</v>
      </c>
      <c r="E851">
        <v>20</v>
      </c>
      <c r="F851">
        <v>25</v>
      </c>
      <c r="G851">
        <v>108.7</v>
      </c>
      <c r="H851">
        <v>118</v>
      </c>
      <c r="I851">
        <v>67</v>
      </c>
      <c r="J851">
        <v>18</v>
      </c>
      <c r="K851">
        <v>83</v>
      </c>
      <c r="L851">
        <v>56</v>
      </c>
      <c r="M851">
        <v>1.6</v>
      </c>
      <c r="N851">
        <v>6.87</v>
      </c>
      <c r="O851">
        <v>4.6399999999999997</v>
      </c>
      <c r="P851">
        <v>5.39</v>
      </c>
      <c r="Q851">
        <v>-0.4</v>
      </c>
      <c r="R851" t="s">
        <v>1858</v>
      </c>
    </row>
    <row r="852" spans="1:18" x14ac:dyDescent="0.25">
      <c r="A852" t="s">
        <v>1857</v>
      </c>
      <c r="B852">
        <v>3</v>
      </c>
      <c r="C852">
        <v>6</v>
      </c>
      <c r="D852">
        <v>5.94</v>
      </c>
      <c r="E852">
        <v>1</v>
      </c>
      <c r="F852">
        <v>47</v>
      </c>
      <c r="G852">
        <v>69.7</v>
      </c>
      <c r="H852">
        <v>82</v>
      </c>
      <c r="I852">
        <v>46</v>
      </c>
      <c r="J852">
        <v>10</v>
      </c>
      <c r="K852">
        <v>47</v>
      </c>
      <c r="L852">
        <v>38</v>
      </c>
      <c r="M852">
        <v>1.72</v>
      </c>
      <c r="N852">
        <v>6.07</v>
      </c>
      <c r="O852">
        <v>4.91</v>
      </c>
      <c r="P852">
        <v>5.4</v>
      </c>
      <c r="Q852">
        <v>-0.9</v>
      </c>
      <c r="R852" t="s">
        <v>1856</v>
      </c>
    </row>
    <row r="853" spans="1:18" x14ac:dyDescent="0.25">
      <c r="A853" t="s">
        <v>1855</v>
      </c>
      <c r="B853">
        <v>3</v>
      </c>
      <c r="C853">
        <v>7</v>
      </c>
      <c r="D853">
        <v>5.74</v>
      </c>
      <c r="E853">
        <v>13</v>
      </c>
      <c r="F853">
        <v>33</v>
      </c>
      <c r="G853">
        <v>95.7</v>
      </c>
      <c r="H853">
        <v>107</v>
      </c>
      <c r="I853">
        <v>61</v>
      </c>
      <c r="J853">
        <v>15</v>
      </c>
      <c r="K853">
        <v>68</v>
      </c>
      <c r="L853">
        <v>51</v>
      </c>
      <c r="M853">
        <v>1.65</v>
      </c>
      <c r="N853">
        <v>6.39</v>
      </c>
      <c r="O853">
        <v>4.8</v>
      </c>
      <c r="P853">
        <v>5.4</v>
      </c>
      <c r="Q853">
        <v>-0.8</v>
      </c>
      <c r="R853">
        <v>8948</v>
      </c>
    </row>
    <row r="854" spans="1:18" x14ac:dyDescent="0.25">
      <c r="A854" t="s">
        <v>1854</v>
      </c>
      <c r="B854">
        <v>3</v>
      </c>
      <c r="C854">
        <v>7</v>
      </c>
      <c r="D854">
        <v>6.02</v>
      </c>
      <c r="E854">
        <v>15</v>
      </c>
      <c r="F854">
        <v>33</v>
      </c>
      <c r="G854">
        <v>89.7</v>
      </c>
      <c r="H854">
        <v>106</v>
      </c>
      <c r="I854">
        <v>60</v>
      </c>
      <c r="J854">
        <v>11</v>
      </c>
      <c r="K854">
        <v>58</v>
      </c>
      <c r="L854">
        <v>56</v>
      </c>
      <c r="M854">
        <v>1.81</v>
      </c>
      <c r="N854">
        <v>5.82</v>
      </c>
      <c r="O854">
        <v>5.62</v>
      </c>
      <c r="P854">
        <v>5.4</v>
      </c>
      <c r="Q854">
        <v>-0.7</v>
      </c>
      <c r="R854">
        <v>9889</v>
      </c>
    </row>
    <row r="855" spans="1:18" x14ac:dyDescent="0.25">
      <c r="A855" t="s">
        <v>1853</v>
      </c>
      <c r="B855">
        <v>5</v>
      </c>
      <c r="C855">
        <v>11</v>
      </c>
      <c r="D855">
        <v>6.11</v>
      </c>
      <c r="E855">
        <v>23</v>
      </c>
      <c r="F855">
        <v>24</v>
      </c>
      <c r="G855">
        <v>126.7</v>
      </c>
      <c r="H855">
        <v>165</v>
      </c>
      <c r="I855">
        <v>86</v>
      </c>
      <c r="J855">
        <v>22</v>
      </c>
      <c r="K855">
        <v>57</v>
      </c>
      <c r="L855">
        <v>40</v>
      </c>
      <c r="M855">
        <v>1.62</v>
      </c>
      <c r="N855">
        <v>4.05</v>
      </c>
      <c r="O855">
        <v>2.84</v>
      </c>
      <c r="P855">
        <v>5.41</v>
      </c>
      <c r="Q855">
        <v>-0.3</v>
      </c>
      <c r="R855">
        <v>4270</v>
      </c>
    </row>
    <row r="856" spans="1:18" x14ac:dyDescent="0.25">
      <c r="A856" t="s">
        <v>1852</v>
      </c>
      <c r="B856">
        <v>5</v>
      </c>
      <c r="C856">
        <v>10</v>
      </c>
      <c r="D856">
        <v>5.35</v>
      </c>
      <c r="E856">
        <v>23</v>
      </c>
      <c r="F856">
        <v>26</v>
      </c>
      <c r="G856">
        <v>117.7</v>
      </c>
      <c r="H856">
        <v>124</v>
      </c>
      <c r="I856">
        <v>70</v>
      </c>
      <c r="J856">
        <v>20</v>
      </c>
      <c r="K856">
        <v>86</v>
      </c>
      <c r="L856">
        <v>57</v>
      </c>
      <c r="M856">
        <v>1.54</v>
      </c>
      <c r="N856">
        <v>6.58</v>
      </c>
      <c r="O856">
        <v>4.3600000000000003</v>
      </c>
      <c r="P856">
        <v>5.41</v>
      </c>
      <c r="Q856">
        <v>-0.4</v>
      </c>
      <c r="R856" t="s">
        <v>1851</v>
      </c>
    </row>
    <row r="857" spans="1:18" x14ac:dyDescent="0.25">
      <c r="A857" t="s">
        <v>1850</v>
      </c>
      <c r="B857">
        <v>3</v>
      </c>
      <c r="C857">
        <v>5</v>
      </c>
      <c r="D857">
        <v>5.43</v>
      </c>
      <c r="E857">
        <v>0</v>
      </c>
      <c r="F857">
        <v>39</v>
      </c>
      <c r="G857">
        <v>63</v>
      </c>
      <c r="H857">
        <v>70</v>
      </c>
      <c r="I857">
        <v>38</v>
      </c>
      <c r="J857">
        <v>7</v>
      </c>
      <c r="K857">
        <v>32</v>
      </c>
      <c r="L857">
        <v>36</v>
      </c>
      <c r="M857">
        <v>1.68</v>
      </c>
      <c r="N857">
        <v>4.57</v>
      </c>
      <c r="O857">
        <v>5.14</v>
      </c>
      <c r="P857">
        <v>5.41</v>
      </c>
      <c r="Q857">
        <v>-0.8</v>
      </c>
      <c r="R857" t="s">
        <v>1849</v>
      </c>
    </row>
    <row r="858" spans="1:18" x14ac:dyDescent="0.25">
      <c r="A858" t="s">
        <v>1848</v>
      </c>
      <c r="B858">
        <v>5</v>
      </c>
      <c r="C858">
        <v>9</v>
      </c>
      <c r="D858">
        <v>5.91</v>
      </c>
      <c r="E858">
        <v>20</v>
      </c>
      <c r="F858">
        <v>28</v>
      </c>
      <c r="G858">
        <v>112.7</v>
      </c>
      <c r="H858">
        <v>138</v>
      </c>
      <c r="I858">
        <v>74</v>
      </c>
      <c r="J858">
        <v>18</v>
      </c>
      <c r="K858">
        <v>65</v>
      </c>
      <c r="L858">
        <v>48</v>
      </c>
      <c r="M858">
        <v>1.65</v>
      </c>
      <c r="N858">
        <v>5.19</v>
      </c>
      <c r="O858">
        <v>3.83</v>
      </c>
      <c r="P858">
        <v>5.42</v>
      </c>
      <c r="Q858">
        <v>-0.6</v>
      </c>
      <c r="R858">
        <v>8369</v>
      </c>
    </row>
    <row r="859" spans="1:18" x14ac:dyDescent="0.25">
      <c r="A859" t="s">
        <v>1847</v>
      </c>
      <c r="B859">
        <v>4</v>
      </c>
      <c r="C859">
        <v>7</v>
      </c>
      <c r="D859">
        <v>5.57</v>
      </c>
      <c r="E859">
        <v>17</v>
      </c>
      <c r="F859">
        <v>20</v>
      </c>
      <c r="G859">
        <v>87.3</v>
      </c>
      <c r="H859">
        <v>96</v>
      </c>
      <c r="I859">
        <v>54</v>
      </c>
      <c r="J859">
        <v>11</v>
      </c>
      <c r="K859">
        <v>54</v>
      </c>
      <c r="L859">
        <v>52</v>
      </c>
      <c r="M859">
        <v>1.7</v>
      </c>
      <c r="N859">
        <v>5.57</v>
      </c>
      <c r="O859">
        <v>5.36</v>
      </c>
      <c r="P859">
        <v>5.42</v>
      </c>
      <c r="Q859">
        <v>-0.3</v>
      </c>
      <c r="R859" t="s">
        <v>1846</v>
      </c>
    </row>
    <row r="860" spans="1:18" x14ac:dyDescent="0.25">
      <c r="A860" t="s">
        <v>1845</v>
      </c>
      <c r="B860">
        <v>2</v>
      </c>
      <c r="C860">
        <v>2</v>
      </c>
      <c r="D860">
        <v>5.0599999999999996</v>
      </c>
      <c r="E860">
        <v>0</v>
      </c>
      <c r="F860">
        <v>44</v>
      </c>
      <c r="G860">
        <v>48</v>
      </c>
      <c r="H860">
        <v>41</v>
      </c>
      <c r="I860">
        <v>27</v>
      </c>
      <c r="J860">
        <v>6</v>
      </c>
      <c r="K860">
        <v>55</v>
      </c>
      <c r="L860">
        <v>46</v>
      </c>
      <c r="M860">
        <v>1.81</v>
      </c>
      <c r="N860">
        <v>10.31</v>
      </c>
      <c r="O860">
        <v>8.6300000000000008</v>
      </c>
      <c r="P860">
        <v>5.43</v>
      </c>
      <c r="Q860">
        <v>-0.6</v>
      </c>
      <c r="R860" t="s">
        <v>1844</v>
      </c>
    </row>
    <row r="861" spans="1:18" x14ac:dyDescent="0.25">
      <c r="A861" t="s">
        <v>1843</v>
      </c>
      <c r="B861">
        <v>3</v>
      </c>
      <c r="C861">
        <v>5</v>
      </c>
      <c r="D861">
        <v>5.46</v>
      </c>
      <c r="E861">
        <v>0</v>
      </c>
      <c r="F861">
        <v>53</v>
      </c>
      <c r="G861">
        <v>59.3</v>
      </c>
      <c r="H861">
        <v>64</v>
      </c>
      <c r="I861">
        <v>36</v>
      </c>
      <c r="J861">
        <v>9</v>
      </c>
      <c r="K861">
        <v>44</v>
      </c>
      <c r="L861">
        <v>34</v>
      </c>
      <c r="M861">
        <v>1.65</v>
      </c>
      <c r="N861">
        <v>6.68</v>
      </c>
      <c r="O861">
        <v>5.16</v>
      </c>
      <c r="P861">
        <v>5.44</v>
      </c>
      <c r="Q861">
        <v>-0.8</v>
      </c>
      <c r="R861">
        <v>2105</v>
      </c>
    </row>
    <row r="862" spans="1:18" x14ac:dyDescent="0.25">
      <c r="A862" t="s">
        <v>1842</v>
      </c>
      <c r="B862">
        <v>2</v>
      </c>
      <c r="C862">
        <v>6</v>
      </c>
      <c r="D862">
        <v>5.57</v>
      </c>
      <c r="E862">
        <v>7</v>
      </c>
      <c r="F862">
        <v>23</v>
      </c>
      <c r="G862">
        <v>66.3</v>
      </c>
      <c r="H862">
        <v>75</v>
      </c>
      <c r="I862">
        <v>41</v>
      </c>
      <c r="J862">
        <v>11</v>
      </c>
      <c r="K862">
        <v>35</v>
      </c>
      <c r="L862">
        <v>25</v>
      </c>
      <c r="M862">
        <v>1.51</v>
      </c>
      <c r="N862">
        <v>4.75</v>
      </c>
      <c r="O862">
        <v>3.39</v>
      </c>
      <c r="P862">
        <v>5.44</v>
      </c>
      <c r="Q862">
        <v>-0.6</v>
      </c>
      <c r="R862">
        <v>1801</v>
      </c>
    </row>
    <row r="863" spans="1:18" x14ac:dyDescent="0.25">
      <c r="A863" t="s">
        <v>1841</v>
      </c>
      <c r="B863">
        <v>4</v>
      </c>
      <c r="C863">
        <v>10</v>
      </c>
      <c r="D863">
        <v>6.19</v>
      </c>
      <c r="E863">
        <v>21</v>
      </c>
      <c r="F863">
        <v>28</v>
      </c>
      <c r="G863">
        <v>119.3</v>
      </c>
      <c r="H863">
        <v>147</v>
      </c>
      <c r="I863">
        <v>82</v>
      </c>
      <c r="J863">
        <v>19</v>
      </c>
      <c r="K863">
        <v>77</v>
      </c>
      <c r="L863">
        <v>57</v>
      </c>
      <c r="M863">
        <v>1.71</v>
      </c>
      <c r="N863">
        <v>5.81</v>
      </c>
      <c r="O863">
        <v>4.3</v>
      </c>
      <c r="P863">
        <v>5.44</v>
      </c>
      <c r="Q863">
        <v>-0.6</v>
      </c>
      <c r="R863" t="s">
        <v>1840</v>
      </c>
    </row>
    <row r="864" spans="1:18" x14ac:dyDescent="0.25">
      <c r="A864" t="s">
        <v>1839</v>
      </c>
      <c r="B864">
        <v>3</v>
      </c>
      <c r="C864">
        <v>5</v>
      </c>
      <c r="D864">
        <v>5.53</v>
      </c>
      <c r="E864">
        <v>15</v>
      </c>
      <c r="F864">
        <v>15</v>
      </c>
      <c r="G864">
        <v>57</v>
      </c>
      <c r="H864">
        <v>63</v>
      </c>
      <c r="I864">
        <v>35</v>
      </c>
      <c r="J864">
        <v>7</v>
      </c>
      <c r="K864">
        <v>32</v>
      </c>
      <c r="L864">
        <v>33</v>
      </c>
      <c r="M864">
        <v>1.68</v>
      </c>
      <c r="N864">
        <v>5.05</v>
      </c>
      <c r="O864">
        <v>5.21</v>
      </c>
      <c r="P864">
        <v>5.45</v>
      </c>
      <c r="Q864">
        <v>-0.1</v>
      </c>
      <c r="R864" t="s">
        <v>1838</v>
      </c>
    </row>
    <row r="865" spans="1:18" x14ac:dyDescent="0.25">
      <c r="A865" t="s">
        <v>1837</v>
      </c>
      <c r="B865">
        <v>4</v>
      </c>
      <c r="C865">
        <v>8</v>
      </c>
      <c r="D865">
        <v>5.37</v>
      </c>
      <c r="E865">
        <v>14</v>
      </c>
      <c r="F865">
        <v>21</v>
      </c>
      <c r="G865">
        <v>73.7</v>
      </c>
      <c r="H865">
        <v>79</v>
      </c>
      <c r="I865">
        <v>44</v>
      </c>
      <c r="J865">
        <v>7</v>
      </c>
      <c r="K865">
        <v>46</v>
      </c>
      <c r="L865">
        <v>56</v>
      </c>
      <c r="M865">
        <v>1.83</v>
      </c>
      <c r="N865">
        <v>5.62</v>
      </c>
      <c r="O865">
        <v>6.84</v>
      </c>
      <c r="P865">
        <v>5.46</v>
      </c>
      <c r="Q865">
        <v>-0.4</v>
      </c>
      <c r="R865" t="s">
        <v>1836</v>
      </c>
    </row>
    <row r="866" spans="1:18" x14ac:dyDescent="0.25">
      <c r="A866" t="s">
        <v>1835</v>
      </c>
      <c r="B866">
        <v>5</v>
      </c>
      <c r="C866">
        <v>7</v>
      </c>
      <c r="D866">
        <v>5.87</v>
      </c>
      <c r="E866">
        <v>19</v>
      </c>
      <c r="F866">
        <v>23</v>
      </c>
      <c r="G866">
        <v>110.3</v>
      </c>
      <c r="H866">
        <v>133</v>
      </c>
      <c r="I866">
        <v>72</v>
      </c>
      <c r="J866">
        <v>19</v>
      </c>
      <c r="K866">
        <v>63</v>
      </c>
      <c r="L866">
        <v>45</v>
      </c>
      <c r="M866">
        <v>1.61</v>
      </c>
      <c r="N866">
        <v>5.14</v>
      </c>
      <c r="O866">
        <v>3.67</v>
      </c>
      <c r="P866">
        <v>5.46</v>
      </c>
      <c r="Q866">
        <v>-0.5</v>
      </c>
      <c r="R866">
        <v>4535</v>
      </c>
    </row>
    <row r="867" spans="1:18" x14ac:dyDescent="0.25">
      <c r="A867" t="s">
        <v>1834</v>
      </c>
      <c r="B867">
        <v>6</v>
      </c>
      <c r="C867">
        <v>10</v>
      </c>
      <c r="D867">
        <v>5.28</v>
      </c>
      <c r="E867">
        <v>22</v>
      </c>
      <c r="F867">
        <v>22</v>
      </c>
      <c r="G867">
        <v>105.7</v>
      </c>
      <c r="H867">
        <v>110</v>
      </c>
      <c r="I867">
        <v>62</v>
      </c>
      <c r="J867">
        <v>12</v>
      </c>
      <c r="K867">
        <v>68</v>
      </c>
      <c r="L867">
        <v>72</v>
      </c>
      <c r="M867">
        <v>1.72</v>
      </c>
      <c r="N867">
        <v>5.79</v>
      </c>
      <c r="O867">
        <v>6.13</v>
      </c>
      <c r="P867">
        <v>5.46</v>
      </c>
      <c r="Q867">
        <v>-0.3</v>
      </c>
      <c r="R867" t="s">
        <v>1833</v>
      </c>
    </row>
    <row r="868" spans="1:18" x14ac:dyDescent="0.25">
      <c r="A868" t="s">
        <v>1832</v>
      </c>
      <c r="B868">
        <v>4</v>
      </c>
      <c r="C868">
        <v>10</v>
      </c>
      <c r="D868">
        <v>6.3</v>
      </c>
      <c r="E868">
        <v>27</v>
      </c>
      <c r="F868">
        <v>27</v>
      </c>
      <c r="G868">
        <v>144.30000000000001</v>
      </c>
      <c r="H868">
        <v>184</v>
      </c>
      <c r="I868">
        <v>101</v>
      </c>
      <c r="J868">
        <v>24</v>
      </c>
      <c r="K868">
        <v>76</v>
      </c>
      <c r="L868">
        <v>54</v>
      </c>
      <c r="M868">
        <v>1.65</v>
      </c>
      <c r="N868">
        <v>4.74</v>
      </c>
      <c r="O868">
        <v>3.37</v>
      </c>
      <c r="P868">
        <v>5.47</v>
      </c>
      <c r="Q868">
        <v>-0.4</v>
      </c>
      <c r="R868" t="s">
        <v>1831</v>
      </c>
    </row>
    <row r="869" spans="1:18" x14ac:dyDescent="0.25">
      <c r="A869" t="s">
        <v>1830</v>
      </c>
      <c r="B869">
        <v>6</v>
      </c>
      <c r="C869">
        <v>9</v>
      </c>
      <c r="D869">
        <v>5.91</v>
      </c>
      <c r="E869">
        <v>25</v>
      </c>
      <c r="F869">
        <v>25</v>
      </c>
      <c r="G869">
        <v>131</v>
      </c>
      <c r="H869">
        <v>158</v>
      </c>
      <c r="I869">
        <v>86</v>
      </c>
      <c r="J869">
        <v>20</v>
      </c>
      <c r="K869">
        <v>72</v>
      </c>
      <c r="L869">
        <v>60</v>
      </c>
      <c r="M869">
        <v>1.66</v>
      </c>
      <c r="N869">
        <v>4.95</v>
      </c>
      <c r="O869">
        <v>4.12</v>
      </c>
      <c r="P869">
        <v>5.47</v>
      </c>
      <c r="Q869">
        <v>-0.3</v>
      </c>
      <c r="R869">
        <v>9029</v>
      </c>
    </row>
    <row r="870" spans="1:18" x14ac:dyDescent="0.25">
      <c r="A870" t="s">
        <v>1829</v>
      </c>
      <c r="B870">
        <v>1</v>
      </c>
      <c r="C870">
        <v>2</v>
      </c>
      <c r="D870">
        <v>5.85</v>
      </c>
      <c r="E870">
        <v>0</v>
      </c>
      <c r="F870">
        <v>26</v>
      </c>
      <c r="G870">
        <v>32.299999999999997</v>
      </c>
      <c r="H870">
        <v>38</v>
      </c>
      <c r="I870">
        <v>21</v>
      </c>
      <c r="J870">
        <v>4</v>
      </c>
      <c r="K870">
        <v>21</v>
      </c>
      <c r="L870">
        <v>21</v>
      </c>
      <c r="M870">
        <v>1.83</v>
      </c>
      <c r="N870">
        <v>5.85</v>
      </c>
      <c r="O870">
        <v>5.85</v>
      </c>
      <c r="P870">
        <v>5.48</v>
      </c>
      <c r="Q870">
        <v>-0.4</v>
      </c>
      <c r="R870">
        <v>3001</v>
      </c>
    </row>
    <row r="871" spans="1:18" x14ac:dyDescent="0.25">
      <c r="A871" t="s">
        <v>1828</v>
      </c>
      <c r="B871">
        <v>6</v>
      </c>
      <c r="C871">
        <v>10</v>
      </c>
      <c r="D871">
        <v>5.58</v>
      </c>
      <c r="E871">
        <v>22</v>
      </c>
      <c r="F871">
        <v>22</v>
      </c>
      <c r="G871">
        <v>119.3</v>
      </c>
      <c r="H871">
        <v>137</v>
      </c>
      <c r="I871">
        <v>74</v>
      </c>
      <c r="J871">
        <v>18</v>
      </c>
      <c r="K871">
        <v>61</v>
      </c>
      <c r="L871">
        <v>53</v>
      </c>
      <c r="M871">
        <v>1.59</v>
      </c>
      <c r="N871">
        <v>4.5999999999999996</v>
      </c>
      <c r="O871">
        <v>4</v>
      </c>
      <c r="P871">
        <v>5.48</v>
      </c>
      <c r="Q871">
        <v>-0.3</v>
      </c>
      <c r="R871">
        <v>8253</v>
      </c>
    </row>
    <row r="872" spans="1:18" x14ac:dyDescent="0.25">
      <c r="A872" t="s">
        <v>1827</v>
      </c>
      <c r="B872">
        <v>6</v>
      </c>
      <c r="C872">
        <v>8</v>
      </c>
      <c r="D872">
        <v>5.58</v>
      </c>
      <c r="E872">
        <v>25</v>
      </c>
      <c r="F872">
        <v>25</v>
      </c>
      <c r="G872">
        <v>125.7</v>
      </c>
      <c r="H872">
        <v>133</v>
      </c>
      <c r="I872">
        <v>78</v>
      </c>
      <c r="J872">
        <v>18</v>
      </c>
      <c r="K872">
        <v>110</v>
      </c>
      <c r="L872">
        <v>88</v>
      </c>
      <c r="M872">
        <v>1.76</v>
      </c>
      <c r="N872">
        <v>7.88</v>
      </c>
      <c r="O872">
        <v>6.3</v>
      </c>
      <c r="P872">
        <v>5.48</v>
      </c>
      <c r="Q872">
        <v>-0.3</v>
      </c>
      <c r="R872" t="s">
        <v>1826</v>
      </c>
    </row>
    <row r="873" spans="1:18" x14ac:dyDescent="0.25">
      <c r="A873" t="s">
        <v>1825</v>
      </c>
      <c r="B873">
        <v>5</v>
      </c>
      <c r="C873">
        <v>8</v>
      </c>
      <c r="D873">
        <v>5.76</v>
      </c>
      <c r="E873">
        <v>23</v>
      </c>
      <c r="F873">
        <v>23</v>
      </c>
      <c r="G873">
        <v>115.7</v>
      </c>
      <c r="H873">
        <v>136</v>
      </c>
      <c r="I873">
        <v>74</v>
      </c>
      <c r="J873">
        <v>20</v>
      </c>
      <c r="K873">
        <v>69</v>
      </c>
      <c r="L873">
        <v>46</v>
      </c>
      <c r="M873">
        <v>1.57</v>
      </c>
      <c r="N873">
        <v>5.37</v>
      </c>
      <c r="O873">
        <v>3.58</v>
      </c>
      <c r="P873">
        <v>5.48</v>
      </c>
      <c r="Q873">
        <v>-0.3</v>
      </c>
      <c r="R873" t="s">
        <v>1824</v>
      </c>
    </row>
    <row r="874" spans="1:18" x14ac:dyDescent="0.25">
      <c r="A874" t="s">
        <v>1823</v>
      </c>
      <c r="B874">
        <v>5</v>
      </c>
      <c r="C874">
        <v>10</v>
      </c>
      <c r="D874">
        <v>5.71</v>
      </c>
      <c r="E874">
        <v>25</v>
      </c>
      <c r="F874">
        <v>25</v>
      </c>
      <c r="G874">
        <v>127.7</v>
      </c>
      <c r="H874">
        <v>145</v>
      </c>
      <c r="I874">
        <v>81</v>
      </c>
      <c r="J874">
        <v>19</v>
      </c>
      <c r="K874">
        <v>82</v>
      </c>
      <c r="L874">
        <v>68</v>
      </c>
      <c r="M874">
        <v>1.67</v>
      </c>
      <c r="N874">
        <v>5.78</v>
      </c>
      <c r="O874">
        <v>4.79</v>
      </c>
      <c r="P874">
        <v>5.49</v>
      </c>
      <c r="Q874">
        <v>-0.4</v>
      </c>
      <c r="R874" t="s">
        <v>1822</v>
      </c>
    </row>
    <row r="875" spans="1:18" x14ac:dyDescent="0.25">
      <c r="A875" t="s">
        <v>1821</v>
      </c>
      <c r="B875">
        <v>4</v>
      </c>
      <c r="C875">
        <v>7</v>
      </c>
      <c r="D875">
        <v>5.49</v>
      </c>
      <c r="E875">
        <v>6</v>
      </c>
      <c r="F875">
        <v>45</v>
      </c>
      <c r="G875">
        <v>80.3</v>
      </c>
      <c r="H875">
        <v>85</v>
      </c>
      <c r="I875">
        <v>49</v>
      </c>
      <c r="J875">
        <v>10</v>
      </c>
      <c r="K875">
        <v>56</v>
      </c>
      <c r="L875">
        <v>53</v>
      </c>
      <c r="M875">
        <v>1.72</v>
      </c>
      <c r="N875">
        <v>6.28</v>
      </c>
      <c r="O875">
        <v>5.94</v>
      </c>
      <c r="P875">
        <v>5.5</v>
      </c>
      <c r="Q875">
        <v>-1</v>
      </c>
      <c r="R875">
        <v>5280</v>
      </c>
    </row>
    <row r="876" spans="1:18" x14ac:dyDescent="0.25">
      <c r="A876" t="s">
        <v>1820</v>
      </c>
      <c r="B876">
        <v>7</v>
      </c>
      <c r="C876">
        <v>9</v>
      </c>
      <c r="D876">
        <v>5.57</v>
      </c>
      <c r="E876">
        <v>24</v>
      </c>
      <c r="F876">
        <v>25</v>
      </c>
      <c r="G876">
        <v>122.7</v>
      </c>
      <c r="H876">
        <v>143</v>
      </c>
      <c r="I876">
        <v>76</v>
      </c>
      <c r="J876">
        <v>16</v>
      </c>
      <c r="K876">
        <v>59</v>
      </c>
      <c r="L876">
        <v>63</v>
      </c>
      <c r="M876">
        <v>1.68</v>
      </c>
      <c r="N876">
        <v>4.33</v>
      </c>
      <c r="O876">
        <v>4.62</v>
      </c>
      <c r="P876">
        <v>5.5</v>
      </c>
      <c r="Q876">
        <v>-0.4</v>
      </c>
      <c r="R876" t="s">
        <v>1819</v>
      </c>
    </row>
    <row r="877" spans="1:18" x14ac:dyDescent="0.25">
      <c r="A877" t="s">
        <v>1818</v>
      </c>
      <c r="B877">
        <v>1</v>
      </c>
      <c r="C877">
        <v>2</v>
      </c>
      <c r="D877">
        <v>5.45</v>
      </c>
      <c r="E877">
        <v>0</v>
      </c>
      <c r="F877">
        <v>29</v>
      </c>
      <c r="G877">
        <v>41.3</v>
      </c>
      <c r="H877">
        <v>46</v>
      </c>
      <c r="I877">
        <v>25</v>
      </c>
      <c r="J877">
        <v>6</v>
      </c>
      <c r="K877">
        <v>24</v>
      </c>
      <c r="L877">
        <v>21</v>
      </c>
      <c r="M877">
        <v>1.62</v>
      </c>
      <c r="N877">
        <v>5.23</v>
      </c>
      <c r="O877">
        <v>4.58</v>
      </c>
      <c r="P877">
        <v>5.5</v>
      </c>
      <c r="Q877">
        <v>-0.6</v>
      </c>
      <c r="R877">
        <v>2242</v>
      </c>
    </row>
    <row r="878" spans="1:18" x14ac:dyDescent="0.25">
      <c r="A878" t="s">
        <v>1817</v>
      </c>
      <c r="B878">
        <v>2</v>
      </c>
      <c r="C878">
        <v>3</v>
      </c>
      <c r="D878">
        <v>5.71</v>
      </c>
      <c r="E878">
        <v>0</v>
      </c>
      <c r="F878">
        <v>39</v>
      </c>
      <c r="G878">
        <v>58.3</v>
      </c>
      <c r="H878">
        <v>64</v>
      </c>
      <c r="I878">
        <v>37</v>
      </c>
      <c r="J878">
        <v>9</v>
      </c>
      <c r="K878">
        <v>42</v>
      </c>
      <c r="L878">
        <v>33</v>
      </c>
      <c r="M878">
        <v>1.66</v>
      </c>
      <c r="N878">
        <v>6.48</v>
      </c>
      <c r="O878">
        <v>5.09</v>
      </c>
      <c r="P878">
        <v>5.5</v>
      </c>
      <c r="Q878">
        <v>-0.8</v>
      </c>
      <c r="R878">
        <v>234</v>
      </c>
    </row>
    <row r="879" spans="1:18" x14ac:dyDescent="0.25">
      <c r="A879" t="s">
        <v>1816</v>
      </c>
      <c r="B879">
        <v>3</v>
      </c>
      <c r="C879">
        <v>5</v>
      </c>
      <c r="D879">
        <v>6.02</v>
      </c>
      <c r="E879">
        <v>4</v>
      </c>
      <c r="F879">
        <v>45</v>
      </c>
      <c r="G879">
        <v>64.3</v>
      </c>
      <c r="H879">
        <v>76</v>
      </c>
      <c r="I879">
        <v>43</v>
      </c>
      <c r="J879">
        <v>13</v>
      </c>
      <c r="K879">
        <v>44</v>
      </c>
      <c r="L879">
        <v>23</v>
      </c>
      <c r="M879">
        <v>1.54</v>
      </c>
      <c r="N879">
        <v>6.16</v>
      </c>
      <c r="O879">
        <v>3.22</v>
      </c>
      <c r="P879">
        <v>5.5</v>
      </c>
      <c r="Q879">
        <v>-0.8</v>
      </c>
      <c r="R879" t="s">
        <v>1815</v>
      </c>
    </row>
    <row r="880" spans="1:18" x14ac:dyDescent="0.25">
      <c r="A880" t="s">
        <v>1814</v>
      </c>
      <c r="B880">
        <v>1</v>
      </c>
      <c r="C880">
        <v>2</v>
      </c>
      <c r="D880">
        <v>5.72</v>
      </c>
      <c r="E880">
        <v>0</v>
      </c>
      <c r="F880">
        <v>24</v>
      </c>
      <c r="G880">
        <v>28.3</v>
      </c>
      <c r="H880">
        <v>32</v>
      </c>
      <c r="I880">
        <v>18</v>
      </c>
      <c r="J880">
        <v>4</v>
      </c>
      <c r="K880">
        <v>21</v>
      </c>
      <c r="L880">
        <v>18</v>
      </c>
      <c r="M880">
        <v>1.77</v>
      </c>
      <c r="N880">
        <v>6.68</v>
      </c>
      <c r="O880">
        <v>5.72</v>
      </c>
      <c r="P880">
        <v>5.5</v>
      </c>
      <c r="Q880">
        <v>-0.4</v>
      </c>
      <c r="R880">
        <v>1797</v>
      </c>
    </row>
    <row r="881" spans="1:18" x14ac:dyDescent="0.25">
      <c r="A881" t="s">
        <v>1813</v>
      </c>
      <c r="B881">
        <v>6</v>
      </c>
      <c r="C881">
        <v>12</v>
      </c>
      <c r="D881">
        <v>5.48</v>
      </c>
      <c r="E881">
        <v>24</v>
      </c>
      <c r="F881">
        <v>25</v>
      </c>
      <c r="G881">
        <v>108.3</v>
      </c>
      <c r="H881">
        <v>107</v>
      </c>
      <c r="I881">
        <v>66</v>
      </c>
      <c r="J881">
        <v>15</v>
      </c>
      <c r="K881">
        <v>94</v>
      </c>
      <c r="L881">
        <v>79</v>
      </c>
      <c r="M881">
        <v>1.72</v>
      </c>
      <c r="N881">
        <v>7.81</v>
      </c>
      <c r="O881">
        <v>6.57</v>
      </c>
      <c r="P881">
        <v>5.5</v>
      </c>
      <c r="Q881">
        <v>-0.4</v>
      </c>
      <c r="R881" t="s">
        <v>1812</v>
      </c>
    </row>
    <row r="882" spans="1:18" x14ac:dyDescent="0.25">
      <c r="A882" t="s">
        <v>1811</v>
      </c>
      <c r="B882">
        <v>5</v>
      </c>
      <c r="C882">
        <v>7</v>
      </c>
      <c r="D882">
        <v>5.91</v>
      </c>
      <c r="E882">
        <v>15</v>
      </c>
      <c r="F882">
        <v>29</v>
      </c>
      <c r="G882">
        <v>105</v>
      </c>
      <c r="H882">
        <v>129</v>
      </c>
      <c r="I882">
        <v>69</v>
      </c>
      <c r="J882">
        <v>19</v>
      </c>
      <c r="K882">
        <v>55</v>
      </c>
      <c r="L882">
        <v>35</v>
      </c>
      <c r="M882">
        <v>1.56</v>
      </c>
      <c r="N882">
        <v>4.71</v>
      </c>
      <c r="O882">
        <v>3</v>
      </c>
      <c r="P882">
        <v>5.51</v>
      </c>
      <c r="Q882">
        <v>-0.8</v>
      </c>
      <c r="R882" t="s">
        <v>1810</v>
      </c>
    </row>
    <row r="883" spans="1:18" x14ac:dyDescent="0.25">
      <c r="A883" t="s">
        <v>1809</v>
      </c>
      <c r="B883">
        <v>4</v>
      </c>
      <c r="C883">
        <v>8</v>
      </c>
      <c r="D883">
        <v>5.74</v>
      </c>
      <c r="E883">
        <v>18</v>
      </c>
      <c r="F883">
        <v>25</v>
      </c>
      <c r="G883">
        <v>102</v>
      </c>
      <c r="H883">
        <v>117</v>
      </c>
      <c r="I883">
        <v>65</v>
      </c>
      <c r="J883">
        <v>12</v>
      </c>
      <c r="K883">
        <v>50</v>
      </c>
      <c r="L883">
        <v>59</v>
      </c>
      <c r="M883">
        <v>1.73</v>
      </c>
      <c r="N883">
        <v>4.41</v>
      </c>
      <c r="O883">
        <v>5.21</v>
      </c>
      <c r="P883">
        <v>5.52</v>
      </c>
      <c r="Q883">
        <v>-0.6</v>
      </c>
      <c r="R883" t="s">
        <v>1808</v>
      </c>
    </row>
    <row r="884" spans="1:18" x14ac:dyDescent="0.25">
      <c r="A884" t="s">
        <v>1807</v>
      </c>
      <c r="B884">
        <v>3</v>
      </c>
      <c r="C884">
        <v>4</v>
      </c>
      <c r="D884">
        <v>5.88</v>
      </c>
      <c r="E884">
        <v>9</v>
      </c>
      <c r="F884">
        <v>34</v>
      </c>
      <c r="G884">
        <v>67.3</v>
      </c>
      <c r="H884">
        <v>79</v>
      </c>
      <c r="I884">
        <v>44</v>
      </c>
      <c r="J884">
        <v>9</v>
      </c>
      <c r="K884">
        <v>42</v>
      </c>
      <c r="L884">
        <v>41</v>
      </c>
      <c r="M884">
        <v>1.78</v>
      </c>
      <c r="N884">
        <v>5.62</v>
      </c>
      <c r="O884">
        <v>5.48</v>
      </c>
      <c r="P884">
        <v>5.53</v>
      </c>
      <c r="Q884">
        <v>-0.8</v>
      </c>
      <c r="R884">
        <v>46</v>
      </c>
    </row>
    <row r="885" spans="1:18" x14ac:dyDescent="0.25">
      <c r="A885" t="s">
        <v>1806</v>
      </c>
      <c r="B885">
        <v>5</v>
      </c>
      <c r="C885">
        <v>9</v>
      </c>
      <c r="D885">
        <v>5.59</v>
      </c>
      <c r="E885">
        <v>22</v>
      </c>
      <c r="F885">
        <v>22</v>
      </c>
      <c r="G885">
        <v>91.7</v>
      </c>
      <c r="H885">
        <v>105</v>
      </c>
      <c r="I885">
        <v>57</v>
      </c>
      <c r="J885">
        <v>12</v>
      </c>
      <c r="K885">
        <v>37</v>
      </c>
      <c r="L885">
        <v>41</v>
      </c>
      <c r="M885">
        <v>1.59</v>
      </c>
      <c r="N885">
        <v>3.63</v>
      </c>
      <c r="O885">
        <v>4.0199999999999996</v>
      </c>
      <c r="P885">
        <v>5.53</v>
      </c>
      <c r="Q885">
        <v>-0.3</v>
      </c>
      <c r="R885">
        <v>426</v>
      </c>
    </row>
    <row r="886" spans="1:18" x14ac:dyDescent="0.25">
      <c r="A886" t="s">
        <v>1805</v>
      </c>
      <c r="B886">
        <v>3</v>
      </c>
      <c r="C886">
        <v>7</v>
      </c>
      <c r="D886">
        <v>5.91</v>
      </c>
      <c r="E886">
        <v>16</v>
      </c>
      <c r="F886">
        <v>20</v>
      </c>
      <c r="G886">
        <v>88.3</v>
      </c>
      <c r="H886">
        <v>108</v>
      </c>
      <c r="I886">
        <v>58</v>
      </c>
      <c r="J886">
        <v>12</v>
      </c>
      <c r="K886">
        <v>44</v>
      </c>
      <c r="L886">
        <v>46</v>
      </c>
      <c r="M886">
        <v>1.74</v>
      </c>
      <c r="N886">
        <v>4.4800000000000004</v>
      </c>
      <c r="O886">
        <v>4.6900000000000004</v>
      </c>
      <c r="P886">
        <v>5.53</v>
      </c>
      <c r="Q886">
        <v>-0.5</v>
      </c>
      <c r="R886">
        <v>3944</v>
      </c>
    </row>
    <row r="887" spans="1:18" x14ac:dyDescent="0.25">
      <c r="A887" t="s">
        <v>1804</v>
      </c>
      <c r="B887">
        <v>2</v>
      </c>
      <c r="C887">
        <v>3</v>
      </c>
      <c r="D887">
        <v>5.66</v>
      </c>
      <c r="E887">
        <v>4</v>
      </c>
      <c r="F887">
        <v>31</v>
      </c>
      <c r="G887">
        <v>47.7</v>
      </c>
      <c r="H887">
        <v>52</v>
      </c>
      <c r="I887">
        <v>30</v>
      </c>
      <c r="J887">
        <v>7</v>
      </c>
      <c r="K887">
        <v>38</v>
      </c>
      <c r="L887">
        <v>31</v>
      </c>
      <c r="M887">
        <v>1.74</v>
      </c>
      <c r="N887">
        <v>7.17</v>
      </c>
      <c r="O887">
        <v>5.85</v>
      </c>
      <c r="P887">
        <v>5.55</v>
      </c>
      <c r="Q887">
        <v>-0.6</v>
      </c>
      <c r="R887">
        <v>7335</v>
      </c>
    </row>
    <row r="888" spans="1:18" x14ac:dyDescent="0.25">
      <c r="A888" t="s">
        <v>1803</v>
      </c>
      <c r="B888">
        <v>2</v>
      </c>
      <c r="C888">
        <v>3</v>
      </c>
      <c r="D888">
        <v>5.9</v>
      </c>
      <c r="E888">
        <v>0</v>
      </c>
      <c r="F888">
        <v>39</v>
      </c>
      <c r="G888">
        <v>47.3</v>
      </c>
      <c r="H888">
        <v>56</v>
      </c>
      <c r="I888">
        <v>31</v>
      </c>
      <c r="J888">
        <v>7</v>
      </c>
      <c r="K888">
        <v>25</v>
      </c>
      <c r="L888">
        <v>23</v>
      </c>
      <c r="M888">
        <v>1.67</v>
      </c>
      <c r="N888">
        <v>4.76</v>
      </c>
      <c r="O888">
        <v>4.38</v>
      </c>
      <c r="P888">
        <v>5.55</v>
      </c>
      <c r="Q888">
        <v>-0.7</v>
      </c>
      <c r="R888">
        <v>7718</v>
      </c>
    </row>
    <row r="889" spans="1:18" x14ac:dyDescent="0.25">
      <c r="A889" t="s">
        <v>1802</v>
      </c>
      <c r="B889">
        <v>4</v>
      </c>
      <c r="C889">
        <v>6</v>
      </c>
      <c r="D889">
        <v>5.75</v>
      </c>
      <c r="E889">
        <v>15</v>
      </c>
      <c r="F889">
        <v>17</v>
      </c>
      <c r="G889">
        <v>78.3</v>
      </c>
      <c r="H889">
        <v>91</v>
      </c>
      <c r="I889">
        <v>50</v>
      </c>
      <c r="J889">
        <v>11</v>
      </c>
      <c r="K889">
        <v>42</v>
      </c>
      <c r="L889">
        <v>40</v>
      </c>
      <c r="M889">
        <v>1.67</v>
      </c>
      <c r="N889">
        <v>4.83</v>
      </c>
      <c r="O889">
        <v>4.5999999999999996</v>
      </c>
      <c r="P889">
        <v>5.55</v>
      </c>
      <c r="Q889">
        <v>-0.4</v>
      </c>
      <c r="R889">
        <v>1931</v>
      </c>
    </row>
    <row r="890" spans="1:18" x14ac:dyDescent="0.25">
      <c r="A890" t="s">
        <v>1801</v>
      </c>
      <c r="B890">
        <v>1</v>
      </c>
      <c r="C890">
        <v>1</v>
      </c>
      <c r="D890">
        <v>5.76</v>
      </c>
      <c r="E890">
        <v>8</v>
      </c>
      <c r="F890">
        <v>8</v>
      </c>
      <c r="G890">
        <v>25</v>
      </c>
      <c r="H890">
        <v>30</v>
      </c>
      <c r="I890">
        <v>16</v>
      </c>
      <c r="J890">
        <v>4</v>
      </c>
      <c r="K890">
        <v>14</v>
      </c>
      <c r="L890">
        <v>11</v>
      </c>
      <c r="M890">
        <v>1.64</v>
      </c>
      <c r="N890">
        <v>5.04</v>
      </c>
      <c r="O890">
        <v>3.96</v>
      </c>
      <c r="P890">
        <v>5.55</v>
      </c>
      <c r="Q890">
        <v>-0.1</v>
      </c>
      <c r="R890" t="s">
        <v>1800</v>
      </c>
    </row>
    <row r="891" spans="1:18" x14ac:dyDescent="0.25">
      <c r="A891" t="s">
        <v>1799</v>
      </c>
      <c r="B891">
        <v>3</v>
      </c>
      <c r="C891">
        <v>4</v>
      </c>
      <c r="D891">
        <v>5.8</v>
      </c>
      <c r="E891">
        <v>0</v>
      </c>
      <c r="F891">
        <v>44</v>
      </c>
      <c r="G891">
        <v>59</v>
      </c>
      <c r="H891">
        <v>68</v>
      </c>
      <c r="I891">
        <v>38</v>
      </c>
      <c r="J891">
        <v>9</v>
      </c>
      <c r="K891">
        <v>38</v>
      </c>
      <c r="L891">
        <v>32</v>
      </c>
      <c r="M891">
        <v>1.69</v>
      </c>
      <c r="N891">
        <v>5.8</v>
      </c>
      <c r="O891">
        <v>4.88</v>
      </c>
      <c r="P891">
        <v>5.56</v>
      </c>
      <c r="Q891">
        <v>-0.8</v>
      </c>
      <c r="R891" t="s">
        <v>1798</v>
      </c>
    </row>
    <row r="892" spans="1:18" x14ac:dyDescent="0.25">
      <c r="A892" t="s">
        <v>1797</v>
      </c>
      <c r="B892">
        <v>4</v>
      </c>
      <c r="C892">
        <v>7</v>
      </c>
      <c r="D892">
        <v>5.94</v>
      </c>
      <c r="E892">
        <v>4</v>
      </c>
      <c r="F892">
        <v>37</v>
      </c>
      <c r="G892">
        <v>74.3</v>
      </c>
      <c r="H892">
        <v>85</v>
      </c>
      <c r="I892">
        <v>49</v>
      </c>
      <c r="J892">
        <v>13</v>
      </c>
      <c r="K892">
        <v>52</v>
      </c>
      <c r="L892">
        <v>36</v>
      </c>
      <c r="M892">
        <v>1.63</v>
      </c>
      <c r="N892">
        <v>6.3</v>
      </c>
      <c r="O892">
        <v>4.3600000000000003</v>
      </c>
      <c r="P892">
        <v>5.56</v>
      </c>
      <c r="Q892">
        <v>-1</v>
      </c>
      <c r="R892" t="s">
        <v>1796</v>
      </c>
    </row>
    <row r="893" spans="1:18" x14ac:dyDescent="0.25">
      <c r="A893" t="s">
        <v>1795</v>
      </c>
      <c r="B893">
        <v>1</v>
      </c>
      <c r="C893">
        <v>2</v>
      </c>
      <c r="D893">
        <v>5.7</v>
      </c>
      <c r="E893">
        <v>0</v>
      </c>
      <c r="F893">
        <v>29</v>
      </c>
      <c r="G893">
        <v>30</v>
      </c>
      <c r="H893">
        <v>34</v>
      </c>
      <c r="I893">
        <v>19</v>
      </c>
      <c r="J893">
        <v>6</v>
      </c>
      <c r="K893">
        <v>22</v>
      </c>
      <c r="L893">
        <v>12</v>
      </c>
      <c r="M893">
        <v>1.53</v>
      </c>
      <c r="N893">
        <v>6.6</v>
      </c>
      <c r="O893">
        <v>3.6</v>
      </c>
      <c r="P893">
        <v>5.56</v>
      </c>
      <c r="Q893">
        <v>-0.4</v>
      </c>
      <c r="R893">
        <v>3265</v>
      </c>
    </row>
    <row r="894" spans="1:18" x14ac:dyDescent="0.25">
      <c r="A894" t="s">
        <v>1794</v>
      </c>
      <c r="B894">
        <v>4</v>
      </c>
      <c r="C894">
        <v>6</v>
      </c>
      <c r="D894">
        <v>5.73</v>
      </c>
      <c r="E894">
        <v>14</v>
      </c>
      <c r="F894">
        <v>18</v>
      </c>
      <c r="G894">
        <v>81.7</v>
      </c>
      <c r="H894">
        <v>94</v>
      </c>
      <c r="I894">
        <v>52</v>
      </c>
      <c r="J894">
        <v>12</v>
      </c>
      <c r="K894">
        <v>48</v>
      </c>
      <c r="L894">
        <v>44</v>
      </c>
      <c r="M894">
        <v>1.69</v>
      </c>
      <c r="N894">
        <v>5.29</v>
      </c>
      <c r="O894">
        <v>4.8499999999999996</v>
      </c>
      <c r="P894">
        <v>5.56</v>
      </c>
      <c r="Q894">
        <v>-0.5</v>
      </c>
      <c r="R894">
        <v>1056</v>
      </c>
    </row>
    <row r="895" spans="1:18" x14ac:dyDescent="0.25">
      <c r="A895" t="s">
        <v>1793</v>
      </c>
      <c r="B895">
        <v>1</v>
      </c>
      <c r="C895">
        <v>2</v>
      </c>
      <c r="D895">
        <v>5.46</v>
      </c>
      <c r="E895">
        <v>2</v>
      </c>
      <c r="F895">
        <v>37</v>
      </c>
      <c r="G895">
        <v>52.7</v>
      </c>
      <c r="H895">
        <v>59</v>
      </c>
      <c r="I895">
        <v>32</v>
      </c>
      <c r="J895">
        <v>7</v>
      </c>
      <c r="K895">
        <v>28</v>
      </c>
      <c r="L895">
        <v>30</v>
      </c>
      <c r="M895">
        <v>1.69</v>
      </c>
      <c r="N895">
        <v>4.78</v>
      </c>
      <c r="O895">
        <v>5.12</v>
      </c>
      <c r="P895">
        <v>5.57</v>
      </c>
      <c r="Q895">
        <v>-0.7</v>
      </c>
      <c r="R895">
        <v>334</v>
      </c>
    </row>
    <row r="896" spans="1:18" x14ac:dyDescent="0.25">
      <c r="A896" t="s">
        <v>1792</v>
      </c>
      <c r="B896">
        <v>2</v>
      </c>
      <c r="C896">
        <v>3</v>
      </c>
      <c r="D896">
        <v>5.34</v>
      </c>
      <c r="E896">
        <v>0</v>
      </c>
      <c r="F896">
        <v>56</v>
      </c>
      <c r="G896">
        <v>57.3</v>
      </c>
      <c r="H896">
        <v>56</v>
      </c>
      <c r="I896">
        <v>34</v>
      </c>
      <c r="J896">
        <v>8</v>
      </c>
      <c r="K896">
        <v>51</v>
      </c>
      <c r="L896">
        <v>43</v>
      </c>
      <c r="M896">
        <v>1.73</v>
      </c>
      <c r="N896">
        <v>8.01</v>
      </c>
      <c r="O896">
        <v>6.75</v>
      </c>
      <c r="P896">
        <v>5.58</v>
      </c>
      <c r="Q896">
        <v>-0.8</v>
      </c>
      <c r="R896" t="s">
        <v>1791</v>
      </c>
    </row>
    <row r="897" spans="1:18" x14ac:dyDescent="0.25">
      <c r="A897" t="s">
        <v>1790</v>
      </c>
      <c r="B897">
        <v>1</v>
      </c>
      <c r="C897">
        <v>1</v>
      </c>
      <c r="D897">
        <v>5.5</v>
      </c>
      <c r="E897">
        <v>0</v>
      </c>
      <c r="F897">
        <v>45</v>
      </c>
      <c r="G897">
        <v>57.3</v>
      </c>
      <c r="H897">
        <v>60</v>
      </c>
      <c r="I897">
        <v>35</v>
      </c>
      <c r="J897">
        <v>9</v>
      </c>
      <c r="K897">
        <v>44</v>
      </c>
      <c r="L897">
        <v>36</v>
      </c>
      <c r="M897">
        <v>1.68</v>
      </c>
      <c r="N897">
        <v>6.91</v>
      </c>
      <c r="O897">
        <v>5.65</v>
      </c>
      <c r="P897">
        <v>5.58</v>
      </c>
      <c r="Q897">
        <v>-0.8</v>
      </c>
      <c r="R897">
        <v>3367</v>
      </c>
    </row>
    <row r="898" spans="1:18" x14ac:dyDescent="0.25">
      <c r="A898" t="s">
        <v>1789</v>
      </c>
      <c r="B898">
        <v>2</v>
      </c>
      <c r="C898">
        <v>3</v>
      </c>
      <c r="D898">
        <v>5.66</v>
      </c>
      <c r="E898">
        <v>0</v>
      </c>
      <c r="F898">
        <v>44</v>
      </c>
      <c r="G898">
        <v>47.7</v>
      </c>
      <c r="H898">
        <v>49</v>
      </c>
      <c r="I898">
        <v>30</v>
      </c>
      <c r="J898">
        <v>6</v>
      </c>
      <c r="K898">
        <v>38</v>
      </c>
      <c r="L898">
        <v>38</v>
      </c>
      <c r="M898">
        <v>1.82</v>
      </c>
      <c r="N898">
        <v>7.17</v>
      </c>
      <c r="O898">
        <v>7.17</v>
      </c>
      <c r="P898">
        <v>5.59</v>
      </c>
      <c r="Q898">
        <v>-0.7</v>
      </c>
      <c r="R898">
        <v>8360</v>
      </c>
    </row>
    <row r="899" spans="1:18" x14ac:dyDescent="0.25">
      <c r="A899" t="s">
        <v>1788</v>
      </c>
      <c r="B899">
        <v>5</v>
      </c>
      <c r="C899">
        <v>12</v>
      </c>
      <c r="D899">
        <v>5.49</v>
      </c>
      <c r="E899">
        <v>23</v>
      </c>
      <c r="F899">
        <v>27</v>
      </c>
      <c r="G899">
        <v>123</v>
      </c>
      <c r="H899">
        <v>127</v>
      </c>
      <c r="I899">
        <v>75</v>
      </c>
      <c r="J899">
        <v>14</v>
      </c>
      <c r="K899">
        <v>88</v>
      </c>
      <c r="L899">
        <v>95</v>
      </c>
      <c r="M899">
        <v>1.8</v>
      </c>
      <c r="N899">
        <v>6.44</v>
      </c>
      <c r="O899">
        <v>6.95</v>
      </c>
      <c r="P899">
        <v>5.59</v>
      </c>
      <c r="Q899">
        <v>-0.7</v>
      </c>
      <c r="R899">
        <v>10257</v>
      </c>
    </row>
    <row r="900" spans="1:18" x14ac:dyDescent="0.25">
      <c r="A900" t="s">
        <v>1787</v>
      </c>
      <c r="B900">
        <v>2</v>
      </c>
      <c r="C900">
        <v>3</v>
      </c>
      <c r="D900">
        <v>6.18</v>
      </c>
      <c r="E900">
        <v>1</v>
      </c>
      <c r="F900">
        <v>33</v>
      </c>
      <c r="G900">
        <v>43.7</v>
      </c>
      <c r="H900">
        <v>53</v>
      </c>
      <c r="I900">
        <v>30</v>
      </c>
      <c r="J900">
        <v>5</v>
      </c>
      <c r="K900">
        <v>20</v>
      </c>
      <c r="L900">
        <v>26</v>
      </c>
      <c r="M900">
        <v>1.81</v>
      </c>
      <c r="N900">
        <v>4.12</v>
      </c>
      <c r="O900">
        <v>5.35</v>
      </c>
      <c r="P900">
        <v>5.59</v>
      </c>
      <c r="Q900">
        <v>-0.6</v>
      </c>
      <c r="R900">
        <v>1973</v>
      </c>
    </row>
    <row r="901" spans="1:18" x14ac:dyDescent="0.25">
      <c r="A901" t="s">
        <v>1786</v>
      </c>
      <c r="B901">
        <v>4</v>
      </c>
      <c r="C901">
        <v>7</v>
      </c>
      <c r="D901">
        <v>5.8</v>
      </c>
      <c r="E901">
        <v>11</v>
      </c>
      <c r="F901">
        <v>37</v>
      </c>
      <c r="G901">
        <v>90</v>
      </c>
      <c r="H901">
        <v>104</v>
      </c>
      <c r="I901">
        <v>58</v>
      </c>
      <c r="J901">
        <v>8</v>
      </c>
      <c r="K901">
        <v>46</v>
      </c>
      <c r="L901">
        <v>67</v>
      </c>
      <c r="M901">
        <v>1.9</v>
      </c>
      <c r="N901">
        <v>4.5999999999999996</v>
      </c>
      <c r="O901">
        <v>6.7</v>
      </c>
      <c r="P901">
        <v>5.6</v>
      </c>
      <c r="Q901">
        <v>-1</v>
      </c>
      <c r="R901" t="s">
        <v>1785</v>
      </c>
    </row>
    <row r="902" spans="1:18" x14ac:dyDescent="0.25">
      <c r="A902" t="s">
        <v>1784</v>
      </c>
      <c r="B902">
        <v>6</v>
      </c>
      <c r="C902">
        <v>10</v>
      </c>
      <c r="D902">
        <v>5.46</v>
      </c>
      <c r="E902">
        <v>27</v>
      </c>
      <c r="F902">
        <v>27</v>
      </c>
      <c r="G902">
        <v>146.69999999999999</v>
      </c>
      <c r="H902">
        <v>162</v>
      </c>
      <c r="I902">
        <v>89</v>
      </c>
      <c r="J902">
        <v>26</v>
      </c>
      <c r="K902">
        <v>84</v>
      </c>
      <c r="L902">
        <v>62</v>
      </c>
      <c r="M902">
        <v>1.53</v>
      </c>
      <c r="N902">
        <v>5.15</v>
      </c>
      <c r="O902">
        <v>3.8</v>
      </c>
      <c r="P902">
        <v>5.6</v>
      </c>
      <c r="Q902">
        <v>-0.6</v>
      </c>
      <c r="R902">
        <v>2412</v>
      </c>
    </row>
    <row r="903" spans="1:18" x14ac:dyDescent="0.25">
      <c r="A903" t="s">
        <v>1568</v>
      </c>
      <c r="B903">
        <v>6</v>
      </c>
      <c r="C903">
        <v>10</v>
      </c>
      <c r="D903">
        <v>5.68</v>
      </c>
      <c r="E903">
        <v>21</v>
      </c>
      <c r="F903">
        <v>22</v>
      </c>
      <c r="G903">
        <v>114</v>
      </c>
      <c r="H903">
        <v>127</v>
      </c>
      <c r="I903">
        <v>72</v>
      </c>
      <c r="J903">
        <v>17</v>
      </c>
      <c r="K903">
        <v>72</v>
      </c>
      <c r="L903">
        <v>68</v>
      </c>
      <c r="M903">
        <v>1.71</v>
      </c>
      <c r="N903">
        <v>5.68</v>
      </c>
      <c r="O903">
        <v>5.37</v>
      </c>
      <c r="P903">
        <v>5.6</v>
      </c>
      <c r="Q903">
        <v>-0.5</v>
      </c>
      <c r="R903">
        <v>4359</v>
      </c>
    </row>
    <row r="904" spans="1:18" x14ac:dyDescent="0.25">
      <c r="A904" t="s">
        <v>1783</v>
      </c>
      <c r="B904">
        <v>7</v>
      </c>
      <c r="C904">
        <v>11</v>
      </c>
      <c r="D904">
        <v>5.84</v>
      </c>
      <c r="E904">
        <v>20</v>
      </c>
      <c r="F904">
        <v>39</v>
      </c>
      <c r="G904">
        <v>128</v>
      </c>
      <c r="H904">
        <v>149</v>
      </c>
      <c r="I904">
        <v>83</v>
      </c>
      <c r="J904">
        <v>16</v>
      </c>
      <c r="K904">
        <v>70</v>
      </c>
      <c r="L904">
        <v>79</v>
      </c>
      <c r="M904">
        <v>1.78</v>
      </c>
      <c r="N904">
        <v>4.92</v>
      </c>
      <c r="O904">
        <v>5.55</v>
      </c>
      <c r="P904">
        <v>5.6</v>
      </c>
      <c r="Q904">
        <v>-1.2</v>
      </c>
      <c r="R904">
        <v>3219</v>
      </c>
    </row>
    <row r="905" spans="1:18" x14ac:dyDescent="0.25">
      <c r="A905" t="s">
        <v>1782</v>
      </c>
      <c r="B905">
        <v>7</v>
      </c>
      <c r="C905">
        <v>11</v>
      </c>
      <c r="D905">
        <v>6.03</v>
      </c>
      <c r="E905">
        <v>24</v>
      </c>
      <c r="F905">
        <v>25</v>
      </c>
      <c r="G905">
        <v>138.69999999999999</v>
      </c>
      <c r="H905">
        <v>174</v>
      </c>
      <c r="I905">
        <v>93</v>
      </c>
      <c r="J905">
        <v>26</v>
      </c>
      <c r="K905">
        <v>67</v>
      </c>
      <c r="L905">
        <v>43</v>
      </c>
      <c r="M905">
        <v>1.56</v>
      </c>
      <c r="N905">
        <v>4.3499999999999996</v>
      </c>
      <c r="O905">
        <v>2.79</v>
      </c>
      <c r="P905">
        <v>5.6</v>
      </c>
      <c r="Q905">
        <v>-0.6</v>
      </c>
      <c r="R905" t="s">
        <v>1781</v>
      </c>
    </row>
    <row r="906" spans="1:18" x14ac:dyDescent="0.25">
      <c r="A906" t="s">
        <v>1780</v>
      </c>
      <c r="B906">
        <v>2</v>
      </c>
      <c r="C906">
        <v>3</v>
      </c>
      <c r="D906">
        <v>5.71</v>
      </c>
      <c r="E906">
        <v>0</v>
      </c>
      <c r="F906">
        <v>46</v>
      </c>
      <c r="G906">
        <v>47.3</v>
      </c>
      <c r="H906">
        <v>52</v>
      </c>
      <c r="I906">
        <v>30</v>
      </c>
      <c r="J906">
        <v>6</v>
      </c>
      <c r="K906">
        <v>32</v>
      </c>
      <c r="L906">
        <v>33</v>
      </c>
      <c r="M906">
        <v>1.8</v>
      </c>
      <c r="N906">
        <v>6.09</v>
      </c>
      <c r="O906">
        <v>6.28</v>
      </c>
      <c r="P906">
        <v>5.61</v>
      </c>
      <c r="Q906">
        <v>-0.7</v>
      </c>
      <c r="R906">
        <v>2858</v>
      </c>
    </row>
    <row r="907" spans="1:18" x14ac:dyDescent="0.25">
      <c r="A907" t="s">
        <v>1779</v>
      </c>
      <c r="B907">
        <v>3</v>
      </c>
      <c r="C907">
        <v>5</v>
      </c>
      <c r="D907">
        <v>5.46</v>
      </c>
      <c r="E907">
        <v>0</v>
      </c>
      <c r="F907">
        <v>48</v>
      </c>
      <c r="G907">
        <v>52.7</v>
      </c>
      <c r="H907">
        <v>51</v>
      </c>
      <c r="I907">
        <v>32</v>
      </c>
      <c r="J907">
        <v>6</v>
      </c>
      <c r="K907">
        <v>49</v>
      </c>
      <c r="L907">
        <v>48</v>
      </c>
      <c r="M907">
        <v>1.88</v>
      </c>
      <c r="N907">
        <v>8.3699999999999992</v>
      </c>
      <c r="O907">
        <v>8.1999999999999993</v>
      </c>
      <c r="P907">
        <v>5.61</v>
      </c>
      <c r="Q907">
        <v>-0.8</v>
      </c>
      <c r="R907" t="s">
        <v>1778</v>
      </c>
    </row>
    <row r="908" spans="1:18" x14ac:dyDescent="0.25">
      <c r="A908" t="s">
        <v>1777</v>
      </c>
      <c r="B908">
        <v>3</v>
      </c>
      <c r="C908">
        <v>5</v>
      </c>
      <c r="D908">
        <v>5.81</v>
      </c>
      <c r="E908">
        <v>7</v>
      </c>
      <c r="F908">
        <v>37</v>
      </c>
      <c r="G908">
        <v>69.7</v>
      </c>
      <c r="H908">
        <v>74</v>
      </c>
      <c r="I908">
        <v>45</v>
      </c>
      <c r="J908">
        <v>11</v>
      </c>
      <c r="K908">
        <v>58</v>
      </c>
      <c r="L908">
        <v>47</v>
      </c>
      <c r="M908">
        <v>1.74</v>
      </c>
      <c r="N908">
        <v>7.49</v>
      </c>
      <c r="O908">
        <v>6.07</v>
      </c>
      <c r="P908">
        <v>5.61</v>
      </c>
      <c r="Q908">
        <v>-0.9</v>
      </c>
      <c r="R908">
        <v>7371</v>
      </c>
    </row>
    <row r="909" spans="1:18" x14ac:dyDescent="0.25">
      <c r="A909" t="s">
        <v>1776</v>
      </c>
      <c r="B909">
        <v>2</v>
      </c>
      <c r="C909">
        <v>4</v>
      </c>
      <c r="D909">
        <v>5.34</v>
      </c>
      <c r="E909">
        <v>0</v>
      </c>
      <c r="F909">
        <v>52</v>
      </c>
      <c r="G909">
        <v>60.7</v>
      </c>
      <c r="H909">
        <v>57</v>
      </c>
      <c r="I909">
        <v>36</v>
      </c>
      <c r="J909">
        <v>7</v>
      </c>
      <c r="K909">
        <v>57</v>
      </c>
      <c r="L909">
        <v>55</v>
      </c>
      <c r="M909">
        <v>1.85</v>
      </c>
      <c r="N909">
        <v>8.4499999999999993</v>
      </c>
      <c r="O909">
        <v>8.15</v>
      </c>
      <c r="P909">
        <v>5.62</v>
      </c>
      <c r="Q909">
        <v>-0.9</v>
      </c>
      <c r="R909" t="s">
        <v>1775</v>
      </c>
    </row>
    <row r="910" spans="1:18" x14ac:dyDescent="0.25">
      <c r="A910" t="s">
        <v>1774</v>
      </c>
      <c r="B910">
        <v>4</v>
      </c>
      <c r="C910">
        <v>8</v>
      </c>
      <c r="D910">
        <v>5.8</v>
      </c>
      <c r="E910">
        <v>16</v>
      </c>
      <c r="F910">
        <v>20</v>
      </c>
      <c r="G910">
        <v>90</v>
      </c>
      <c r="H910">
        <v>102</v>
      </c>
      <c r="I910">
        <v>58</v>
      </c>
      <c r="J910">
        <v>10</v>
      </c>
      <c r="K910">
        <v>52</v>
      </c>
      <c r="L910">
        <v>63</v>
      </c>
      <c r="M910">
        <v>1.83</v>
      </c>
      <c r="N910">
        <v>5.2</v>
      </c>
      <c r="O910">
        <v>6.3</v>
      </c>
      <c r="P910">
        <v>5.62</v>
      </c>
      <c r="Q910">
        <v>-0.6</v>
      </c>
      <c r="R910">
        <v>1657</v>
      </c>
    </row>
    <row r="911" spans="1:18" x14ac:dyDescent="0.25">
      <c r="A911" t="s">
        <v>1773</v>
      </c>
      <c r="B911">
        <v>5</v>
      </c>
      <c r="C911">
        <v>10</v>
      </c>
      <c r="D911">
        <v>5.82</v>
      </c>
      <c r="E911">
        <v>23</v>
      </c>
      <c r="F911">
        <v>24</v>
      </c>
      <c r="G911">
        <v>137.69999999999999</v>
      </c>
      <c r="H911">
        <v>171</v>
      </c>
      <c r="I911">
        <v>89</v>
      </c>
      <c r="J911">
        <v>26</v>
      </c>
      <c r="K911">
        <v>55</v>
      </c>
      <c r="L911">
        <v>34</v>
      </c>
      <c r="M911">
        <v>1.49</v>
      </c>
      <c r="N911">
        <v>3.59</v>
      </c>
      <c r="O911">
        <v>2.2200000000000002</v>
      </c>
      <c r="P911">
        <v>5.62</v>
      </c>
      <c r="Q911">
        <v>-0.6</v>
      </c>
      <c r="R911" t="s">
        <v>1772</v>
      </c>
    </row>
    <row r="912" spans="1:18" x14ac:dyDescent="0.25">
      <c r="A912" t="s">
        <v>1771</v>
      </c>
      <c r="B912">
        <v>6</v>
      </c>
      <c r="C912">
        <v>11</v>
      </c>
      <c r="D912">
        <v>6.28</v>
      </c>
      <c r="E912">
        <v>21</v>
      </c>
      <c r="F912">
        <v>24</v>
      </c>
      <c r="G912">
        <v>120.3</v>
      </c>
      <c r="H912">
        <v>156</v>
      </c>
      <c r="I912">
        <v>84</v>
      </c>
      <c r="J912">
        <v>23</v>
      </c>
      <c r="K912">
        <v>58</v>
      </c>
      <c r="L912">
        <v>36</v>
      </c>
      <c r="M912">
        <v>1.6</v>
      </c>
      <c r="N912">
        <v>4.34</v>
      </c>
      <c r="O912">
        <v>2.69</v>
      </c>
      <c r="P912">
        <v>5.62</v>
      </c>
      <c r="Q912">
        <v>-0.7</v>
      </c>
      <c r="R912">
        <v>5909</v>
      </c>
    </row>
    <row r="913" spans="1:18" x14ac:dyDescent="0.25">
      <c r="A913" t="s">
        <v>1770</v>
      </c>
      <c r="B913">
        <v>4</v>
      </c>
      <c r="C913">
        <v>7</v>
      </c>
      <c r="D913">
        <v>6.36</v>
      </c>
      <c r="E913">
        <v>16</v>
      </c>
      <c r="F913">
        <v>18</v>
      </c>
      <c r="G913">
        <v>97.7</v>
      </c>
      <c r="H913">
        <v>128</v>
      </c>
      <c r="I913">
        <v>69</v>
      </c>
      <c r="J913">
        <v>16</v>
      </c>
      <c r="K913">
        <v>46</v>
      </c>
      <c r="L913">
        <v>40</v>
      </c>
      <c r="M913">
        <v>1.72</v>
      </c>
      <c r="N913">
        <v>4.24</v>
      </c>
      <c r="O913">
        <v>3.68</v>
      </c>
      <c r="P913">
        <v>5.63</v>
      </c>
      <c r="Q913">
        <v>-0.5</v>
      </c>
      <c r="R913">
        <v>1611</v>
      </c>
    </row>
    <row r="914" spans="1:18" x14ac:dyDescent="0.25">
      <c r="A914" t="s">
        <v>1769</v>
      </c>
      <c r="B914">
        <v>7</v>
      </c>
      <c r="C914">
        <v>10</v>
      </c>
      <c r="D914">
        <v>5.99</v>
      </c>
      <c r="E914">
        <v>24</v>
      </c>
      <c r="F914">
        <v>26</v>
      </c>
      <c r="G914">
        <v>120.3</v>
      </c>
      <c r="H914">
        <v>143</v>
      </c>
      <c r="I914">
        <v>80</v>
      </c>
      <c r="J914">
        <v>17</v>
      </c>
      <c r="K914">
        <v>65</v>
      </c>
      <c r="L914">
        <v>65</v>
      </c>
      <c r="M914">
        <v>1.73</v>
      </c>
      <c r="N914">
        <v>4.8600000000000003</v>
      </c>
      <c r="O914">
        <v>4.8600000000000003</v>
      </c>
      <c r="P914">
        <v>5.63</v>
      </c>
      <c r="Q914">
        <v>-0.6</v>
      </c>
      <c r="R914" t="s">
        <v>1768</v>
      </c>
    </row>
    <row r="915" spans="1:18" x14ac:dyDescent="0.25">
      <c r="A915" t="s">
        <v>1767</v>
      </c>
      <c r="B915">
        <v>3</v>
      </c>
      <c r="C915">
        <v>8</v>
      </c>
      <c r="D915">
        <v>6.26</v>
      </c>
      <c r="E915">
        <v>15</v>
      </c>
      <c r="F915">
        <v>27</v>
      </c>
      <c r="G915">
        <v>92</v>
      </c>
      <c r="H915">
        <v>115</v>
      </c>
      <c r="I915">
        <v>64</v>
      </c>
      <c r="J915">
        <v>15</v>
      </c>
      <c r="K915">
        <v>57</v>
      </c>
      <c r="L915">
        <v>47</v>
      </c>
      <c r="M915">
        <v>1.76</v>
      </c>
      <c r="N915">
        <v>5.58</v>
      </c>
      <c r="O915">
        <v>4.5999999999999996</v>
      </c>
      <c r="P915">
        <v>5.64</v>
      </c>
      <c r="Q915">
        <v>-0.8</v>
      </c>
      <c r="R915">
        <v>3245</v>
      </c>
    </row>
    <row r="916" spans="1:18" x14ac:dyDescent="0.25">
      <c r="A916" t="s">
        <v>1766</v>
      </c>
      <c r="B916">
        <v>2</v>
      </c>
      <c r="C916">
        <v>3</v>
      </c>
      <c r="D916">
        <v>5.5</v>
      </c>
      <c r="E916">
        <v>0</v>
      </c>
      <c r="F916">
        <v>35</v>
      </c>
      <c r="G916">
        <v>36</v>
      </c>
      <c r="H916">
        <v>35</v>
      </c>
      <c r="I916">
        <v>22</v>
      </c>
      <c r="J916">
        <v>6</v>
      </c>
      <c r="K916">
        <v>34</v>
      </c>
      <c r="L916">
        <v>26</v>
      </c>
      <c r="M916">
        <v>1.69</v>
      </c>
      <c r="N916">
        <v>8.5</v>
      </c>
      <c r="O916">
        <v>6.5</v>
      </c>
      <c r="P916">
        <v>5.64</v>
      </c>
      <c r="Q916">
        <v>-0.6</v>
      </c>
      <c r="R916">
        <v>3462</v>
      </c>
    </row>
    <row r="917" spans="1:18" x14ac:dyDescent="0.25">
      <c r="A917" t="s">
        <v>1765</v>
      </c>
      <c r="B917">
        <v>5</v>
      </c>
      <c r="C917">
        <v>7</v>
      </c>
      <c r="D917">
        <v>5.1100000000000003</v>
      </c>
      <c r="E917">
        <v>16</v>
      </c>
      <c r="F917">
        <v>20</v>
      </c>
      <c r="G917">
        <v>82.7</v>
      </c>
      <c r="H917">
        <v>75</v>
      </c>
      <c r="I917">
        <v>47</v>
      </c>
      <c r="J917">
        <v>14</v>
      </c>
      <c r="K917">
        <v>80</v>
      </c>
      <c r="L917">
        <v>59</v>
      </c>
      <c r="M917">
        <v>1.62</v>
      </c>
      <c r="N917">
        <v>8.7100000000000009</v>
      </c>
      <c r="O917">
        <v>6.42</v>
      </c>
      <c r="P917">
        <v>5.65</v>
      </c>
      <c r="Q917">
        <v>-0.6</v>
      </c>
      <c r="R917" t="s">
        <v>1764</v>
      </c>
    </row>
    <row r="918" spans="1:18" x14ac:dyDescent="0.25">
      <c r="A918" t="s">
        <v>1763</v>
      </c>
      <c r="B918">
        <v>6</v>
      </c>
      <c r="C918">
        <v>11</v>
      </c>
      <c r="D918">
        <v>6.01</v>
      </c>
      <c r="E918">
        <v>23</v>
      </c>
      <c r="F918">
        <v>23</v>
      </c>
      <c r="G918">
        <v>122.7</v>
      </c>
      <c r="H918">
        <v>151</v>
      </c>
      <c r="I918">
        <v>82</v>
      </c>
      <c r="J918">
        <v>24</v>
      </c>
      <c r="K918">
        <v>64</v>
      </c>
      <c r="L918">
        <v>42</v>
      </c>
      <c r="M918">
        <v>1.57</v>
      </c>
      <c r="N918">
        <v>4.6900000000000004</v>
      </c>
      <c r="O918">
        <v>3.08</v>
      </c>
      <c r="P918">
        <v>5.65</v>
      </c>
      <c r="Q918">
        <v>-0.5</v>
      </c>
      <c r="R918">
        <v>5556</v>
      </c>
    </row>
    <row r="919" spans="1:18" x14ac:dyDescent="0.25">
      <c r="A919" t="s">
        <v>1762</v>
      </c>
      <c r="B919">
        <v>5</v>
      </c>
      <c r="C919">
        <v>12</v>
      </c>
      <c r="D919">
        <v>6.23</v>
      </c>
      <c r="E919">
        <v>24</v>
      </c>
      <c r="F919">
        <v>24</v>
      </c>
      <c r="G919">
        <v>125.7</v>
      </c>
      <c r="H919">
        <v>158</v>
      </c>
      <c r="I919">
        <v>87</v>
      </c>
      <c r="J919">
        <v>25</v>
      </c>
      <c r="K919">
        <v>74</v>
      </c>
      <c r="L919">
        <v>43</v>
      </c>
      <c r="M919">
        <v>1.6</v>
      </c>
      <c r="N919">
        <v>5.3</v>
      </c>
      <c r="O919">
        <v>3.08</v>
      </c>
      <c r="P919">
        <v>5.66</v>
      </c>
      <c r="Q919">
        <v>-0.6</v>
      </c>
      <c r="R919" t="s">
        <v>1761</v>
      </c>
    </row>
    <row r="920" spans="1:18" x14ac:dyDescent="0.25">
      <c r="A920" t="s">
        <v>1760</v>
      </c>
      <c r="B920">
        <v>5</v>
      </c>
      <c r="C920">
        <v>11</v>
      </c>
      <c r="D920">
        <v>6.54</v>
      </c>
      <c r="E920">
        <v>22</v>
      </c>
      <c r="F920">
        <v>25</v>
      </c>
      <c r="G920">
        <v>126.7</v>
      </c>
      <c r="H920">
        <v>174</v>
      </c>
      <c r="I920">
        <v>92</v>
      </c>
      <c r="J920">
        <v>22</v>
      </c>
      <c r="K920">
        <v>53</v>
      </c>
      <c r="L920">
        <v>43</v>
      </c>
      <c r="M920">
        <v>1.71</v>
      </c>
      <c r="N920">
        <v>3.76</v>
      </c>
      <c r="O920">
        <v>3.05</v>
      </c>
      <c r="P920">
        <v>5.66</v>
      </c>
      <c r="Q920">
        <v>-0.7</v>
      </c>
      <c r="R920">
        <v>5712</v>
      </c>
    </row>
    <row r="921" spans="1:18" x14ac:dyDescent="0.25">
      <c r="A921" t="s">
        <v>1759</v>
      </c>
      <c r="B921">
        <v>3</v>
      </c>
      <c r="C921">
        <v>5</v>
      </c>
      <c r="D921">
        <v>5.75</v>
      </c>
      <c r="E921">
        <v>12</v>
      </c>
      <c r="F921">
        <v>12</v>
      </c>
      <c r="G921">
        <v>56.3</v>
      </c>
      <c r="H921">
        <v>62</v>
      </c>
      <c r="I921">
        <v>36</v>
      </c>
      <c r="J921">
        <v>8</v>
      </c>
      <c r="K921">
        <v>38</v>
      </c>
      <c r="L921">
        <v>36</v>
      </c>
      <c r="M921">
        <v>1.74</v>
      </c>
      <c r="N921">
        <v>6.07</v>
      </c>
      <c r="O921">
        <v>5.75</v>
      </c>
      <c r="P921">
        <v>5.66</v>
      </c>
      <c r="Q921">
        <v>-0.3</v>
      </c>
      <c r="R921">
        <v>4773</v>
      </c>
    </row>
    <row r="922" spans="1:18" x14ac:dyDescent="0.25">
      <c r="A922" t="s">
        <v>1758</v>
      </c>
      <c r="B922">
        <v>5</v>
      </c>
      <c r="C922">
        <v>12</v>
      </c>
      <c r="D922">
        <v>6.22</v>
      </c>
      <c r="E922">
        <v>25</v>
      </c>
      <c r="F922">
        <v>27</v>
      </c>
      <c r="G922">
        <v>140.30000000000001</v>
      </c>
      <c r="H922">
        <v>175</v>
      </c>
      <c r="I922">
        <v>97</v>
      </c>
      <c r="J922">
        <v>26</v>
      </c>
      <c r="K922">
        <v>71</v>
      </c>
      <c r="L922">
        <v>51</v>
      </c>
      <c r="M922">
        <v>1.61</v>
      </c>
      <c r="N922">
        <v>4.55</v>
      </c>
      <c r="O922">
        <v>3.27</v>
      </c>
      <c r="P922">
        <v>5.67</v>
      </c>
      <c r="Q922">
        <v>-0.7</v>
      </c>
      <c r="R922">
        <v>4257</v>
      </c>
    </row>
    <row r="923" spans="1:18" x14ac:dyDescent="0.25">
      <c r="A923" t="s">
        <v>1757</v>
      </c>
      <c r="B923">
        <v>5</v>
      </c>
      <c r="C923">
        <v>11</v>
      </c>
      <c r="D923">
        <v>6.2</v>
      </c>
      <c r="E923">
        <v>22</v>
      </c>
      <c r="F923">
        <v>23</v>
      </c>
      <c r="G923">
        <v>113.3</v>
      </c>
      <c r="H923">
        <v>133</v>
      </c>
      <c r="I923">
        <v>78</v>
      </c>
      <c r="J923">
        <v>15</v>
      </c>
      <c r="K923">
        <v>71</v>
      </c>
      <c r="L923">
        <v>74</v>
      </c>
      <c r="M923">
        <v>1.83</v>
      </c>
      <c r="N923">
        <v>5.64</v>
      </c>
      <c r="O923">
        <v>5.88</v>
      </c>
      <c r="P923">
        <v>5.67</v>
      </c>
      <c r="Q923">
        <v>-0.6</v>
      </c>
      <c r="R923" t="s">
        <v>1756</v>
      </c>
    </row>
    <row r="924" spans="1:18" x14ac:dyDescent="0.25">
      <c r="A924" t="s">
        <v>1755</v>
      </c>
      <c r="B924">
        <v>5</v>
      </c>
      <c r="C924">
        <v>9</v>
      </c>
      <c r="D924">
        <v>6.18</v>
      </c>
      <c r="E924">
        <v>14</v>
      </c>
      <c r="F924">
        <v>20</v>
      </c>
      <c r="G924">
        <v>90.3</v>
      </c>
      <c r="H924">
        <v>109</v>
      </c>
      <c r="I924">
        <v>62</v>
      </c>
      <c r="J924">
        <v>14</v>
      </c>
      <c r="K924">
        <v>45</v>
      </c>
      <c r="L924">
        <v>43</v>
      </c>
      <c r="M924">
        <v>1.68</v>
      </c>
      <c r="N924">
        <v>4.49</v>
      </c>
      <c r="O924">
        <v>4.29</v>
      </c>
      <c r="P924">
        <v>5.68</v>
      </c>
      <c r="Q924">
        <v>-0.7</v>
      </c>
      <c r="R924">
        <v>683</v>
      </c>
    </row>
    <row r="925" spans="1:18" x14ac:dyDescent="0.25">
      <c r="A925" t="s">
        <v>1754</v>
      </c>
      <c r="B925">
        <v>3</v>
      </c>
      <c r="C925">
        <v>4</v>
      </c>
      <c r="D925">
        <v>5.83</v>
      </c>
      <c r="E925">
        <v>0</v>
      </c>
      <c r="F925">
        <v>50</v>
      </c>
      <c r="G925">
        <v>54</v>
      </c>
      <c r="H925">
        <v>62</v>
      </c>
      <c r="I925">
        <v>35</v>
      </c>
      <c r="J925">
        <v>10</v>
      </c>
      <c r="K925">
        <v>37</v>
      </c>
      <c r="L925">
        <v>25</v>
      </c>
      <c r="M925">
        <v>1.61</v>
      </c>
      <c r="N925">
        <v>6.17</v>
      </c>
      <c r="O925">
        <v>4.17</v>
      </c>
      <c r="P925">
        <v>5.68</v>
      </c>
      <c r="Q925">
        <v>-0.8</v>
      </c>
      <c r="R925" t="s">
        <v>1753</v>
      </c>
    </row>
    <row r="926" spans="1:18" x14ac:dyDescent="0.25">
      <c r="A926" t="s">
        <v>1752</v>
      </c>
      <c r="B926">
        <v>5</v>
      </c>
      <c r="C926">
        <v>9</v>
      </c>
      <c r="D926">
        <v>5.8</v>
      </c>
      <c r="E926">
        <v>18</v>
      </c>
      <c r="F926">
        <v>18</v>
      </c>
      <c r="G926">
        <v>99.3</v>
      </c>
      <c r="H926">
        <v>121</v>
      </c>
      <c r="I926">
        <v>64</v>
      </c>
      <c r="J926">
        <v>17</v>
      </c>
      <c r="K926">
        <v>42</v>
      </c>
      <c r="L926">
        <v>35</v>
      </c>
      <c r="M926">
        <v>1.57</v>
      </c>
      <c r="N926">
        <v>3.81</v>
      </c>
      <c r="O926">
        <v>3.17</v>
      </c>
      <c r="P926">
        <v>5.68</v>
      </c>
      <c r="Q926">
        <v>-0.5</v>
      </c>
      <c r="R926">
        <v>11420</v>
      </c>
    </row>
    <row r="927" spans="1:18" x14ac:dyDescent="0.25">
      <c r="A927" t="s">
        <v>1751</v>
      </c>
      <c r="B927">
        <v>7</v>
      </c>
      <c r="C927">
        <v>10</v>
      </c>
      <c r="D927">
        <v>5.89</v>
      </c>
      <c r="E927">
        <v>24</v>
      </c>
      <c r="F927">
        <v>25</v>
      </c>
      <c r="G927">
        <v>107</v>
      </c>
      <c r="H927">
        <v>121</v>
      </c>
      <c r="I927">
        <v>70</v>
      </c>
      <c r="J927">
        <v>16</v>
      </c>
      <c r="K927">
        <v>73</v>
      </c>
      <c r="L927">
        <v>68</v>
      </c>
      <c r="M927">
        <v>1.77</v>
      </c>
      <c r="N927">
        <v>6.14</v>
      </c>
      <c r="O927">
        <v>5.72</v>
      </c>
      <c r="P927">
        <v>5.68</v>
      </c>
      <c r="Q927">
        <v>-0.6</v>
      </c>
      <c r="R927" t="s">
        <v>1750</v>
      </c>
    </row>
    <row r="928" spans="1:18" x14ac:dyDescent="0.25">
      <c r="A928" t="s">
        <v>1749</v>
      </c>
      <c r="B928">
        <v>3</v>
      </c>
      <c r="C928">
        <v>5</v>
      </c>
      <c r="D928">
        <v>6.61</v>
      </c>
      <c r="E928">
        <v>11</v>
      </c>
      <c r="F928">
        <v>27</v>
      </c>
      <c r="G928">
        <v>76.3</v>
      </c>
      <c r="H928">
        <v>100</v>
      </c>
      <c r="I928">
        <v>56</v>
      </c>
      <c r="J928">
        <v>13</v>
      </c>
      <c r="K928">
        <v>43</v>
      </c>
      <c r="L928">
        <v>36</v>
      </c>
      <c r="M928">
        <v>1.78</v>
      </c>
      <c r="N928">
        <v>5.07</v>
      </c>
      <c r="O928">
        <v>4.25</v>
      </c>
      <c r="P928">
        <v>5.69</v>
      </c>
      <c r="Q928">
        <v>-0.9</v>
      </c>
      <c r="R928">
        <v>6865</v>
      </c>
    </row>
    <row r="929" spans="1:18" x14ac:dyDescent="0.25">
      <c r="A929" t="s">
        <v>1748</v>
      </c>
      <c r="B929">
        <v>1</v>
      </c>
      <c r="C929">
        <v>3</v>
      </c>
      <c r="D929">
        <v>5.47</v>
      </c>
      <c r="E929">
        <v>0</v>
      </c>
      <c r="F929">
        <v>42</v>
      </c>
      <c r="G929">
        <v>51</v>
      </c>
      <c r="H929">
        <v>53</v>
      </c>
      <c r="I929">
        <v>31</v>
      </c>
      <c r="J929">
        <v>6</v>
      </c>
      <c r="K929">
        <v>37</v>
      </c>
      <c r="L929">
        <v>40</v>
      </c>
      <c r="M929">
        <v>1.82</v>
      </c>
      <c r="N929">
        <v>6.53</v>
      </c>
      <c r="O929">
        <v>7.06</v>
      </c>
      <c r="P929">
        <v>5.7</v>
      </c>
      <c r="Q929">
        <v>-0.8</v>
      </c>
      <c r="R929" t="s">
        <v>1747</v>
      </c>
    </row>
    <row r="930" spans="1:18" x14ac:dyDescent="0.25">
      <c r="A930" t="s">
        <v>1746</v>
      </c>
      <c r="B930">
        <v>5</v>
      </c>
      <c r="C930">
        <v>9</v>
      </c>
      <c r="D930">
        <v>5.78</v>
      </c>
      <c r="E930">
        <v>19</v>
      </c>
      <c r="F930">
        <v>30</v>
      </c>
      <c r="G930">
        <v>120</v>
      </c>
      <c r="H930">
        <v>136</v>
      </c>
      <c r="I930">
        <v>77</v>
      </c>
      <c r="J930">
        <v>19</v>
      </c>
      <c r="K930">
        <v>68</v>
      </c>
      <c r="L930">
        <v>62</v>
      </c>
      <c r="M930">
        <v>1.65</v>
      </c>
      <c r="N930">
        <v>5.0999999999999996</v>
      </c>
      <c r="O930">
        <v>4.6500000000000004</v>
      </c>
      <c r="P930">
        <v>5.71</v>
      </c>
      <c r="Q930">
        <v>-1.1000000000000001</v>
      </c>
      <c r="R930" t="s">
        <v>1745</v>
      </c>
    </row>
    <row r="931" spans="1:18" x14ac:dyDescent="0.25">
      <c r="A931" t="s">
        <v>1744</v>
      </c>
      <c r="B931">
        <v>5</v>
      </c>
      <c r="C931">
        <v>10</v>
      </c>
      <c r="D931">
        <v>5.61</v>
      </c>
      <c r="E931">
        <v>26</v>
      </c>
      <c r="F931">
        <v>26</v>
      </c>
      <c r="G931">
        <v>141.30000000000001</v>
      </c>
      <c r="H931">
        <v>152</v>
      </c>
      <c r="I931">
        <v>88</v>
      </c>
      <c r="J931">
        <v>23</v>
      </c>
      <c r="K931">
        <v>85</v>
      </c>
      <c r="L931">
        <v>75</v>
      </c>
      <c r="M931">
        <v>1.61</v>
      </c>
      <c r="N931">
        <v>5.41</v>
      </c>
      <c r="O931">
        <v>4.78</v>
      </c>
      <c r="P931">
        <v>5.71</v>
      </c>
      <c r="Q931">
        <v>-0.7</v>
      </c>
      <c r="R931" t="s">
        <v>1743</v>
      </c>
    </row>
    <row r="932" spans="1:18" x14ac:dyDescent="0.25">
      <c r="A932" t="s">
        <v>1742</v>
      </c>
      <c r="B932">
        <v>4</v>
      </c>
      <c r="C932">
        <v>7</v>
      </c>
      <c r="D932">
        <v>5.74</v>
      </c>
      <c r="E932">
        <v>17</v>
      </c>
      <c r="F932">
        <v>26</v>
      </c>
      <c r="G932">
        <v>105</v>
      </c>
      <c r="H932">
        <v>117</v>
      </c>
      <c r="I932">
        <v>67</v>
      </c>
      <c r="J932">
        <v>15</v>
      </c>
      <c r="K932">
        <v>68</v>
      </c>
      <c r="L932">
        <v>66</v>
      </c>
      <c r="M932">
        <v>1.74</v>
      </c>
      <c r="N932">
        <v>5.83</v>
      </c>
      <c r="O932">
        <v>5.66</v>
      </c>
      <c r="P932">
        <v>5.71</v>
      </c>
      <c r="Q932">
        <v>-0.9</v>
      </c>
      <c r="R932" t="s">
        <v>1741</v>
      </c>
    </row>
    <row r="933" spans="1:18" x14ac:dyDescent="0.25">
      <c r="A933" t="s">
        <v>1740</v>
      </c>
      <c r="B933">
        <v>5</v>
      </c>
      <c r="C933">
        <v>10</v>
      </c>
      <c r="D933">
        <v>6.11</v>
      </c>
      <c r="E933">
        <v>15</v>
      </c>
      <c r="F933">
        <v>38</v>
      </c>
      <c r="G933">
        <v>109</v>
      </c>
      <c r="H933">
        <v>132</v>
      </c>
      <c r="I933">
        <v>74</v>
      </c>
      <c r="J933">
        <v>19</v>
      </c>
      <c r="K933">
        <v>66</v>
      </c>
      <c r="L933">
        <v>51</v>
      </c>
      <c r="M933">
        <v>1.68</v>
      </c>
      <c r="N933">
        <v>5.45</v>
      </c>
      <c r="O933">
        <v>4.21</v>
      </c>
      <c r="P933">
        <v>5.71</v>
      </c>
      <c r="Q933">
        <v>-1.3</v>
      </c>
      <c r="R933" t="s">
        <v>1739</v>
      </c>
    </row>
    <row r="934" spans="1:18" x14ac:dyDescent="0.25">
      <c r="A934" t="s">
        <v>1738</v>
      </c>
      <c r="B934">
        <v>4</v>
      </c>
      <c r="C934">
        <v>7</v>
      </c>
      <c r="D934">
        <v>5.64</v>
      </c>
      <c r="E934">
        <v>23</v>
      </c>
      <c r="F934">
        <v>23</v>
      </c>
      <c r="G934">
        <v>97.3</v>
      </c>
      <c r="H934">
        <v>107</v>
      </c>
      <c r="I934">
        <v>61</v>
      </c>
      <c r="J934">
        <v>18</v>
      </c>
      <c r="K934">
        <v>72</v>
      </c>
      <c r="L934">
        <v>50</v>
      </c>
      <c r="M934">
        <v>1.61</v>
      </c>
      <c r="N934">
        <v>6.66</v>
      </c>
      <c r="O934">
        <v>4.62</v>
      </c>
      <c r="P934">
        <v>5.71</v>
      </c>
      <c r="Q934">
        <v>-0.5</v>
      </c>
      <c r="R934" t="s">
        <v>1737</v>
      </c>
    </row>
    <row r="935" spans="1:18" x14ac:dyDescent="0.25">
      <c r="A935" t="s">
        <v>1736</v>
      </c>
      <c r="B935">
        <v>7</v>
      </c>
      <c r="C935">
        <v>11</v>
      </c>
      <c r="D935">
        <v>6.04</v>
      </c>
      <c r="E935">
        <v>25</v>
      </c>
      <c r="F935">
        <v>26</v>
      </c>
      <c r="G935">
        <v>132.69999999999999</v>
      </c>
      <c r="H935">
        <v>155</v>
      </c>
      <c r="I935">
        <v>89</v>
      </c>
      <c r="J935">
        <v>25</v>
      </c>
      <c r="K935">
        <v>82</v>
      </c>
      <c r="L935">
        <v>58</v>
      </c>
      <c r="M935">
        <v>1.61</v>
      </c>
      <c r="N935">
        <v>5.56</v>
      </c>
      <c r="O935">
        <v>3.93</v>
      </c>
      <c r="P935">
        <v>5.71</v>
      </c>
      <c r="Q935">
        <v>-0.7</v>
      </c>
      <c r="R935" t="s">
        <v>1735</v>
      </c>
    </row>
    <row r="936" spans="1:18" x14ac:dyDescent="0.25">
      <c r="A936" t="s">
        <v>1734</v>
      </c>
      <c r="B936">
        <v>5</v>
      </c>
      <c r="C936">
        <v>10</v>
      </c>
      <c r="D936">
        <v>5.87</v>
      </c>
      <c r="E936">
        <v>15</v>
      </c>
      <c r="F936">
        <v>35</v>
      </c>
      <c r="G936">
        <v>95</v>
      </c>
      <c r="H936">
        <v>103</v>
      </c>
      <c r="I936">
        <v>62</v>
      </c>
      <c r="J936">
        <v>14</v>
      </c>
      <c r="K936">
        <v>73</v>
      </c>
      <c r="L936">
        <v>67</v>
      </c>
      <c r="M936">
        <v>1.79</v>
      </c>
      <c r="N936">
        <v>6.92</v>
      </c>
      <c r="O936">
        <v>6.35</v>
      </c>
      <c r="P936">
        <v>5.71</v>
      </c>
      <c r="Q936">
        <v>-1.1000000000000001</v>
      </c>
      <c r="R936" t="s">
        <v>1733</v>
      </c>
    </row>
    <row r="937" spans="1:18" x14ac:dyDescent="0.25">
      <c r="A937" t="s">
        <v>1732</v>
      </c>
      <c r="B937">
        <v>3</v>
      </c>
      <c r="C937">
        <v>5</v>
      </c>
      <c r="D937">
        <v>5.38</v>
      </c>
      <c r="E937">
        <v>0</v>
      </c>
      <c r="F937">
        <v>46</v>
      </c>
      <c r="G937">
        <v>70.3</v>
      </c>
      <c r="H937">
        <v>68</v>
      </c>
      <c r="I937">
        <v>42</v>
      </c>
      <c r="J937">
        <v>10</v>
      </c>
      <c r="K937">
        <v>59</v>
      </c>
      <c r="L937">
        <v>54</v>
      </c>
      <c r="M937">
        <v>1.74</v>
      </c>
      <c r="N937">
        <v>7.55</v>
      </c>
      <c r="O937">
        <v>6.91</v>
      </c>
      <c r="P937">
        <v>5.72</v>
      </c>
      <c r="Q937">
        <v>-1.1000000000000001</v>
      </c>
      <c r="R937" t="s">
        <v>1731</v>
      </c>
    </row>
    <row r="938" spans="1:18" x14ac:dyDescent="0.25">
      <c r="A938" t="s">
        <v>1730</v>
      </c>
      <c r="B938">
        <v>6</v>
      </c>
      <c r="C938">
        <v>11</v>
      </c>
      <c r="D938">
        <v>5.94</v>
      </c>
      <c r="E938">
        <v>20</v>
      </c>
      <c r="F938">
        <v>29</v>
      </c>
      <c r="G938">
        <v>119.7</v>
      </c>
      <c r="H938">
        <v>139</v>
      </c>
      <c r="I938">
        <v>79</v>
      </c>
      <c r="J938">
        <v>27</v>
      </c>
      <c r="K938">
        <v>79</v>
      </c>
      <c r="L938">
        <v>36</v>
      </c>
      <c r="M938">
        <v>1.46</v>
      </c>
      <c r="N938">
        <v>5.94</v>
      </c>
      <c r="O938">
        <v>2.71</v>
      </c>
      <c r="P938">
        <v>5.72</v>
      </c>
      <c r="Q938">
        <v>-1</v>
      </c>
      <c r="R938" t="s">
        <v>1729</v>
      </c>
    </row>
    <row r="939" spans="1:18" x14ac:dyDescent="0.25">
      <c r="A939" t="s">
        <v>1728</v>
      </c>
      <c r="B939">
        <v>6</v>
      </c>
      <c r="C939">
        <v>11</v>
      </c>
      <c r="D939">
        <v>6.37</v>
      </c>
      <c r="E939">
        <v>23</v>
      </c>
      <c r="F939">
        <v>23</v>
      </c>
      <c r="G939">
        <v>123</v>
      </c>
      <c r="H939">
        <v>163</v>
      </c>
      <c r="I939">
        <v>87</v>
      </c>
      <c r="J939">
        <v>23</v>
      </c>
      <c r="K939">
        <v>56</v>
      </c>
      <c r="L939">
        <v>40</v>
      </c>
      <c r="M939">
        <v>1.65</v>
      </c>
      <c r="N939">
        <v>4.0999999999999996</v>
      </c>
      <c r="O939">
        <v>2.93</v>
      </c>
      <c r="P939">
        <v>5.72</v>
      </c>
      <c r="Q939">
        <v>-0.6</v>
      </c>
      <c r="R939">
        <v>10326</v>
      </c>
    </row>
    <row r="940" spans="1:18" x14ac:dyDescent="0.25">
      <c r="A940" t="s">
        <v>1727</v>
      </c>
      <c r="B940">
        <v>4</v>
      </c>
      <c r="C940">
        <v>6</v>
      </c>
      <c r="D940">
        <v>5.73</v>
      </c>
      <c r="E940">
        <v>12</v>
      </c>
      <c r="F940">
        <v>30</v>
      </c>
      <c r="G940">
        <v>99</v>
      </c>
      <c r="H940">
        <v>116</v>
      </c>
      <c r="I940">
        <v>63</v>
      </c>
      <c r="J940">
        <v>17</v>
      </c>
      <c r="K940">
        <v>49</v>
      </c>
      <c r="L940">
        <v>41</v>
      </c>
      <c r="M940">
        <v>1.59</v>
      </c>
      <c r="N940">
        <v>4.45</v>
      </c>
      <c r="O940">
        <v>3.73</v>
      </c>
      <c r="P940">
        <v>5.73</v>
      </c>
      <c r="Q940">
        <v>-1.2</v>
      </c>
      <c r="R940" t="s">
        <v>1726</v>
      </c>
    </row>
    <row r="941" spans="1:18" x14ac:dyDescent="0.25">
      <c r="A941" t="s">
        <v>1725</v>
      </c>
      <c r="B941">
        <v>2</v>
      </c>
      <c r="C941">
        <v>6</v>
      </c>
      <c r="D941">
        <v>6.27</v>
      </c>
      <c r="E941">
        <v>6</v>
      </c>
      <c r="F941">
        <v>34</v>
      </c>
      <c r="G941">
        <v>66</v>
      </c>
      <c r="H941">
        <v>81</v>
      </c>
      <c r="I941">
        <v>46</v>
      </c>
      <c r="J941">
        <v>12</v>
      </c>
      <c r="K941">
        <v>37</v>
      </c>
      <c r="L941">
        <v>28</v>
      </c>
      <c r="M941">
        <v>1.65</v>
      </c>
      <c r="N941">
        <v>5.05</v>
      </c>
      <c r="O941">
        <v>3.82</v>
      </c>
      <c r="P941">
        <v>5.73</v>
      </c>
      <c r="Q941">
        <v>-0.9</v>
      </c>
      <c r="R941">
        <v>5360</v>
      </c>
    </row>
    <row r="942" spans="1:18" x14ac:dyDescent="0.25">
      <c r="A942" t="s">
        <v>1724</v>
      </c>
      <c r="B942">
        <v>4</v>
      </c>
      <c r="C942">
        <v>6</v>
      </c>
      <c r="D942">
        <v>5.89</v>
      </c>
      <c r="E942">
        <v>15</v>
      </c>
      <c r="F942">
        <v>19</v>
      </c>
      <c r="G942">
        <v>84</v>
      </c>
      <c r="H942">
        <v>100</v>
      </c>
      <c r="I942">
        <v>55</v>
      </c>
      <c r="J942">
        <v>13</v>
      </c>
      <c r="K942">
        <v>46</v>
      </c>
      <c r="L942">
        <v>44</v>
      </c>
      <c r="M942">
        <v>1.71</v>
      </c>
      <c r="N942">
        <v>4.93</v>
      </c>
      <c r="O942">
        <v>4.71</v>
      </c>
      <c r="P942">
        <v>5.73</v>
      </c>
      <c r="Q942">
        <v>-0.6</v>
      </c>
      <c r="R942">
        <v>954</v>
      </c>
    </row>
    <row r="943" spans="1:18" x14ac:dyDescent="0.25">
      <c r="A943" t="s">
        <v>1723</v>
      </c>
      <c r="B943">
        <v>3</v>
      </c>
      <c r="C943">
        <v>7</v>
      </c>
      <c r="D943">
        <v>6.19</v>
      </c>
      <c r="E943">
        <v>12</v>
      </c>
      <c r="F943">
        <v>29</v>
      </c>
      <c r="G943">
        <v>84.3</v>
      </c>
      <c r="H943">
        <v>101</v>
      </c>
      <c r="I943">
        <v>58</v>
      </c>
      <c r="J943">
        <v>13</v>
      </c>
      <c r="K943">
        <v>50</v>
      </c>
      <c r="L943">
        <v>48</v>
      </c>
      <c r="M943">
        <v>1.77</v>
      </c>
      <c r="N943">
        <v>5.34</v>
      </c>
      <c r="O943">
        <v>5.12</v>
      </c>
      <c r="P943">
        <v>5.73</v>
      </c>
      <c r="Q943">
        <v>-1</v>
      </c>
      <c r="R943" t="s">
        <v>1722</v>
      </c>
    </row>
    <row r="944" spans="1:18" x14ac:dyDescent="0.25">
      <c r="A944" t="s">
        <v>1721</v>
      </c>
      <c r="B944">
        <v>1</v>
      </c>
      <c r="C944">
        <v>2</v>
      </c>
      <c r="D944">
        <v>6.04</v>
      </c>
      <c r="E944">
        <v>0</v>
      </c>
      <c r="F944">
        <v>46</v>
      </c>
      <c r="G944">
        <v>44.7</v>
      </c>
      <c r="H944">
        <v>47</v>
      </c>
      <c r="I944">
        <v>30</v>
      </c>
      <c r="J944">
        <v>7</v>
      </c>
      <c r="K944">
        <v>42</v>
      </c>
      <c r="L944">
        <v>35</v>
      </c>
      <c r="M944">
        <v>1.83</v>
      </c>
      <c r="N944">
        <v>8.4600000000000009</v>
      </c>
      <c r="O944">
        <v>7.05</v>
      </c>
      <c r="P944">
        <v>5.74</v>
      </c>
      <c r="Q944">
        <v>-0.7</v>
      </c>
      <c r="R944">
        <v>3941</v>
      </c>
    </row>
    <row r="945" spans="1:18" x14ac:dyDescent="0.25">
      <c r="A945" t="s">
        <v>1720</v>
      </c>
      <c r="B945">
        <v>3</v>
      </c>
      <c r="C945">
        <v>6</v>
      </c>
      <c r="D945">
        <v>6.23</v>
      </c>
      <c r="E945">
        <v>11</v>
      </c>
      <c r="F945">
        <v>12</v>
      </c>
      <c r="G945">
        <v>65</v>
      </c>
      <c r="H945">
        <v>81</v>
      </c>
      <c r="I945">
        <v>45</v>
      </c>
      <c r="J945">
        <v>14</v>
      </c>
      <c r="K945">
        <v>36</v>
      </c>
      <c r="L945">
        <v>19</v>
      </c>
      <c r="M945">
        <v>1.54</v>
      </c>
      <c r="N945">
        <v>4.9800000000000004</v>
      </c>
      <c r="O945">
        <v>2.63</v>
      </c>
      <c r="P945">
        <v>5.74</v>
      </c>
      <c r="Q945">
        <v>-0.4</v>
      </c>
      <c r="R945">
        <v>1091</v>
      </c>
    </row>
    <row r="946" spans="1:18" x14ac:dyDescent="0.25">
      <c r="A946" t="s">
        <v>1719</v>
      </c>
      <c r="B946">
        <v>2</v>
      </c>
      <c r="C946">
        <v>5</v>
      </c>
      <c r="D946">
        <v>5.98</v>
      </c>
      <c r="E946">
        <v>11</v>
      </c>
      <c r="F946">
        <v>11</v>
      </c>
      <c r="G946">
        <v>55.7</v>
      </c>
      <c r="H946">
        <v>63</v>
      </c>
      <c r="I946">
        <v>37</v>
      </c>
      <c r="J946">
        <v>9</v>
      </c>
      <c r="K946">
        <v>37</v>
      </c>
      <c r="L946">
        <v>31</v>
      </c>
      <c r="M946">
        <v>1.69</v>
      </c>
      <c r="N946">
        <v>5.98</v>
      </c>
      <c r="O946">
        <v>5.01</v>
      </c>
      <c r="P946">
        <v>5.74</v>
      </c>
      <c r="Q946">
        <v>-0.3</v>
      </c>
      <c r="R946">
        <v>4897</v>
      </c>
    </row>
    <row r="947" spans="1:18" x14ac:dyDescent="0.25">
      <c r="A947" t="s">
        <v>1718</v>
      </c>
      <c r="B947">
        <v>2</v>
      </c>
      <c r="C947">
        <v>3</v>
      </c>
      <c r="D947">
        <v>6.07</v>
      </c>
      <c r="E947">
        <v>0</v>
      </c>
      <c r="F947">
        <v>48</v>
      </c>
      <c r="G947">
        <v>59.3</v>
      </c>
      <c r="H947">
        <v>70</v>
      </c>
      <c r="I947">
        <v>40</v>
      </c>
      <c r="J947">
        <v>9</v>
      </c>
      <c r="K947">
        <v>35</v>
      </c>
      <c r="L947">
        <v>34</v>
      </c>
      <c r="M947">
        <v>1.75</v>
      </c>
      <c r="N947">
        <v>5.31</v>
      </c>
      <c r="O947">
        <v>5.16</v>
      </c>
      <c r="P947">
        <v>5.75</v>
      </c>
      <c r="Q947">
        <v>-1</v>
      </c>
      <c r="R947" t="s">
        <v>1717</v>
      </c>
    </row>
    <row r="948" spans="1:18" x14ac:dyDescent="0.25">
      <c r="A948" t="s">
        <v>1716</v>
      </c>
      <c r="B948">
        <v>4</v>
      </c>
      <c r="C948">
        <v>7</v>
      </c>
      <c r="D948">
        <v>6.05</v>
      </c>
      <c r="E948">
        <v>17</v>
      </c>
      <c r="F948">
        <v>17</v>
      </c>
      <c r="G948">
        <v>80.3</v>
      </c>
      <c r="H948">
        <v>92</v>
      </c>
      <c r="I948">
        <v>54</v>
      </c>
      <c r="J948">
        <v>15</v>
      </c>
      <c r="K948">
        <v>60</v>
      </c>
      <c r="L948">
        <v>42</v>
      </c>
      <c r="M948">
        <v>1.67</v>
      </c>
      <c r="N948">
        <v>6.72</v>
      </c>
      <c r="O948">
        <v>4.71</v>
      </c>
      <c r="P948">
        <v>5.76</v>
      </c>
      <c r="Q948">
        <v>-0.4</v>
      </c>
      <c r="R948" t="s">
        <v>1715</v>
      </c>
    </row>
    <row r="949" spans="1:18" x14ac:dyDescent="0.25">
      <c r="A949" t="s">
        <v>1714</v>
      </c>
      <c r="B949">
        <v>3</v>
      </c>
      <c r="C949">
        <v>4</v>
      </c>
      <c r="D949">
        <v>5.74</v>
      </c>
      <c r="E949">
        <v>0</v>
      </c>
      <c r="F949">
        <v>49</v>
      </c>
      <c r="G949">
        <v>51.7</v>
      </c>
      <c r="H949">
        <v>57</v>
      </c>
      <c r="I949">
        <v>33</v>
      </c>
      <c r="J949">
        <v>6</v>
      </c>
      <c r="K949">
        <v>33</v>
      </c>
      <c r="L949">
        <v>39</v>
      </c>
      <c r="M949">
        <v>1.86</v>
      </c>
      <c r="N949">
        <v>5.74</v>
      </c>
      <c r="O949">
        <v>6.79</v>
      </c>
      <c r="P949">
        <v>5.76</v>
      </c>
      <c r="Q949">
        <v>-0.9</v>
      </c>
      <c r="R949">
        <v>7334</v>
      </c>
    </row>
    <row r="950" spans="1:18" x14ac:dyDescent="0.25">
      <c r="A950" t="s">
        <v>1713</v>
      </c>
      <c r="B950">
        <v>5</v>
      </c>
      <c r="C950">
        <v>7</v>
      </c>
      <c r="D950">
        <v>6.15</v>
      </c>
      <c r="E950">
        <v>17</v>
      </c>
      <c r="F950">
        <v>25</v>
      </c>
      <c r="G950">
        <v>90.7</v>
      </c>
      <c r="H950">
        <v>109</v>
      </c>
      <c r="I950">
        <v>62</v>
      </c>
      <c r="J950">
        <v>16</v>
      </c>
      <c r="K950">
        <v>61</v>
      </c>
      <c r="L950">
        <v>47</v>
      </c>
      <c r="M950">
        <v>1.72</v>
      </c>
      <c r="N950">
        <v>6.05</v>
      </c>
      <c r="O950">
        <v>4.66</v>
      </c>
      <c r="P950">
        <v>5.76</v>
      </c>
      <c r="Q950">
        <v>-0.8</v>
      </c>
      <c r="R950" t="s">
        <v>1712</v>
      </c>
    </row>
    <row r="951" spans="1:18" x14ac:dyDescent="0.25">
      <c r="A951" t="s">
        <v>1711</v>
      </c>
      <c r="B951">
        <v>4</v>
      </c>
      <c r="C951">
        <v>10</v>
      </c>
      <c r="D951">
        <v>6.22</v>
      </c>
      <c r="E951">
        <v>18</v>
      </c>
      <c r="F951">
        <v>29</v>
      </c>
      <c r="G951">
        <v>88.3</v>
      </c>
      <c r="H951">
        <v>107</v>
      </c>
      <c r="I951">
        <v>61</v>
      </c>
      <c r="J951">
        <v>13</v>
      </c>
      <c r="K951">
        <v>52</v>
      </c>
      <c r="L951">
        <v>53</v>
      </c>
      <c r="M951">
        <v>1.81</v>
      </c>
      <c r="N951">
        <v>5.3</v>
      </c>
      <c r="O951">
        <v>5.4</v>
      </c>
      <c r="P951">
        <v>5.77</v>
      </c>
      <c r="Q951">
        <v>-0.9</v>
      </c>
      <c r="R951" t="s">
        <v>1710</v>
      </c>
    </row>
    <row r="952" spans="1:18" x14ac:dyDescent="0.25">
      <c r="A952" t="s">
        <v>1709</v>
      </c>
      <c r="B952">
        <v>4</v>
      </c>
      <c r="C952">
        <v>9</v>
      </c>
      <c r="D952">
        <v>5.99</v>
      </c>
      <c r="E952">
        <v>19</v>
      </c>
      <c r="F952">
        <v>20</v>
      </c>
      <c r="G952">
        <v>91.7</v>
      </c>
      <c r="H952">
        <v>108</v>
      </c>
      <c r="I952">
        <v>61</v>
      </c>
      <c r="J952">
        <v>18</v>
      </c>
      <c r="K952">
        <v>60</v>
      </c>
      <c r="L952">
        <v>39</v>
      </c>
      <c r="M952">
        <v>1.6</v>
      </c>
      <c r="N952">
        <v>5.89</v>
      </c>
      <c r="O952">
        <v>3.83</v>
      </c>
      <c r="P952">
        <v>5.78</v>
      </c>
      <c r="Q952">
        <v>-0.6</v>
      </c>
      <c r="R952" t="s">
        <v>1708</v>
      </c>
    </row>
    <row r="953" spans="1:18" x14ac:dyDescent="0.25">
      <c r="A953" t="s">
        <v>1707</v>
      </c>
      <c r="B953">
        <v>3</v>
      </c>
      <c r="C953">
        <v>4</v>
      </c>
      <c r="D953">
        <v>6.07</v>
      </c>
      <c r="E953">
        <v>15</v>
      </c>
      <c r="F953">
        <v>15</v>
      </c>
      <c r="G953">
        <v>66.7</v>
      </c>
      <c r="H953">
        <v>75</v>
      </c>
      <c r="I953">
        <v>45</v>
      </c>
      <c r="J953">
        <v>11</v>
      </c>
      <c r="K953">
        <v>48</v>
      </c>
      <c r="L953">
        <v>42</v>
      </c>
      <c r="M953">
        <v>1.75</v>
      </c>
      <c r="N953">
        <v>6.48</v>
      </c>
      <c r="O953">
        <v>5.67</v>
      </c>
      <c r="P953">
        <v>5.8</v>
      </c>
      <c r="Q953">
        <v>-0.4</v>
      </c>
      <c r="R953" t="s">
        <v>1706</v>
      </c>
    </row>
    <row r="954" spans="1:18" x14ac:dyDescent="0.25">
      <c r="A954" t="s">
        <v>1705</v>
      </c>
      <c r="B954">
        <v>4</v>
      </c>
      <c r="C954">
        <v>8</v>
      </c>
      <c r="D954">
        <v>6.23</v>
      </c>
      <c r="E954">
        <v>18</v>
      </c>
      <c r="F954">
        <v>26</v>
      </c>
      <c r="G954">
        <v>112.7</v>
      </c>
      <c r="H954">
        <v>143</v>
      </c>
      <c r="I954">
        <v>78</v>
      </c>
      <c r="J954">
        <v>21</v>
      </c>
      <c r="K954">
        <v>52</v>
      </c>
      <c r="L954">
        <v>40</v>
      </c>
      <c r="M954">
        <v>1.62</v>
      </c>
      <c r="N954">
        <v>4.1500000000000004</v>
      </c>
      <c r="O954">
        <v>3.19</v>
      </c>
      <c r="P954">
        <v>5.81</v>
      </c>
      <c r="Q954">
        <v>-1</v>
      </c>
      <c r="R954" t="s">
        <v>1704</v>
      </c>
    </row>
    <row r="955" spans="1:18" x14ac:dyDescent="0.25">
      <c r="A955" t="s">
        <v>1703</v>
      </c>
      <c r="B955">
        <v>5</v>
      </c>
      <c r="C955">
        <v>9</v>
      </c>
      <c r="D955">
        <v>6.36</v>
      </c>
      <c r="E955">
        <v>20</v>
      </c>
      <c r="F955">
        <v>28</v>
      </c>
      <c r="G955">
        <v>114.7</v>
      </c>
      <c r="H955">
        <v>143</v>
      </c>
      <c r="I955">
        <v>81</v>
      </c>
      <c r="J955">
        <v>23</v>
      </c>
      <c r="K955">
        <v>66</v>
      </c>
      <c r="L955">
        <v>45</v>
      </c>
      <c r="M955">
        <v>1.64</v>
      </c>
      <c r="N955">
        <v>5.18</v>
      </c>
      <c r="O955">
        <v>3.53</v>
      </c>
      <c r="P955">
        <v>5.82</v>
      </c>
      <c r="Q955">
        <v>-1.1000000000000001</v>
      </c>
      <c r="R955">
        <v>7397</v>
      </c>
    </row>
    <row r="956" spans="1:18" x14ac:dyDescent="0.25">
      <c r="A956" t="s">
        <v>1702</v>
      </c>
      <c r="B956">
        <v>3</v>
      </c>
      <c r="C956">
        <v>4</v>
      </c>
      <c r="D956">
        <v>5.4</v>
      </c>
      <c r="E956">
        <v>0</v>
      </c>
      <c r="F956">
        <v>58</v>
      </c>
      <c r="G956">
        <v>53.3</v>
      </c>
      <c r="H956">
        <v>50</v>
      </c>
      <c r="I956">
        <v>32</v>
      </c>
      <c r="J956">
        <v>10</v>
      </c>
      <c r="K956">
        <v>58</v>
      </c>
      <c r="L956">
        <v>39</v>
      </c>
      <c r="M956">
        <v>1.67</v>
      </c>
      <c r="N956">
        <v>9.7899999999999991</v>
      </c>
      <c r="O956">
        <v>6.59</v>
      </c>
      <c r="P956">
        <v>5.83</v>
      </c>
      <c r="Q956">
        <v>-0.9</v>
      </c>
      <c r="R956">
        <v>5257</v>
      </c>
    </row>
    <row r="957" spans="1:18" x14ac:dyDescent="0.25">
      <c r="A957" t="s">
        <v>1701</v>
      </c>
      <c r="B957">
        <v>4</v>
      </c>
      <c r="C957">
        <v>7</v>
      </c>
      <c r="D957">
        <v>6.2</v>
      </c>
      <c r="E957">
        <v>13</v>
      </c>
      <c r="F957">
        <v>32</v>
      </c>
      <c r="G957">
        <v>94.3</v>
      </c>
      <c r="H957">
        <v>112</v>
      </c>
      <c r="I957">
        <v>65</v>
      </c>
      <c r="J957">
        <v>18</v>
      </c>
      <c r="K957">
        <v>57</v>
      </c>
      <c r="L957">
        <v>42</v>
      </c>
      <c r="M957">
        <v>1.63</v>
      </c>
      <c r="N957">
        <v>5.44</v>
      </c>
      <c r="O957">
        <v>4.01</v>
      </c>
      <c r="P957">
        <v>5.83</v>
      </c>
      <c r="Q957">
        <v>-1.2</v>
      </c>
      <c r="R957" t="s">
        <v>1700</v>
      </c>
    </row>
    <row r="958" spans="1:18" x14ac:dyDescent="0.25">
      <c r="A958" t="s">
        <v>1699</v>
      </c>
      <c r="B958">
        <v>7</v>
      </c>
      <c r="C958">
        <v>14</v>
      </c>
      <c r="D958">
        <v>5.71</v>
      </c>
      <c r="E958">
        <v>28</v>
      </c>
      <c r="F958">
        <v>28</v>
      </c>
      <c r="G958">
        <v>138.69999999999999</v>
      </c>
      <c r="H958">
        <v>147</v>
      </c>
      <c r="I958">
        <v>88</v>
      </c>
      <c r="J958">
        <v>21</v>
      </c>
      <c r="K958">
        <v>101</v>
      </c>
      <c r="L958">
        <v>98</v>
      </c>
      <c r="M958">
        <v>1.77</v>
      </c>
      <c r="N958">
        <v>6.55</v>
      </c>
      <c r="O958">
        <v>6.36</v>
      </c>
      <c r="P958">
        <v>5.83</v>
      </c>
      <c r="Q958">
        <v>-0.9</v>
      </c>
      <c r="R958">
        <v>9111</v>
      </c>
    </row>
    <row r="959" spans="1:18" x14ac:dyDescent="0.25">
      <c r="A959" t="s">
        <v>1698</v>
      </c>
      <c r="B959">
        <v>2</v>
      </c>
      <c r="C959">
        <v>4</v>
      </c>
      <c r="D959">
        <v>6.09</v>
      </c>
      <c r="E959">
        <v>1</v>
      </c>
      <c r="F959">
        <v>46</v>
      </c>
      <c r="G959">
        <v>68</v>
      </c>
      <c r="H959">
        <v>77</v>
      </c>
      <c r="I959">
        <v>46</v>
      </c>
      <c r="J959">
        <v>14</v>
      </c>
      <c r="K959">
        <v>51</v>
      </c>
      <c r="L959">
        <v>32</v>
      </c>
      <c r="M959">
        <v>1.6</v>
      </c>
      <c r="N959">
        <v>6.75</v>
      </c>
      <c r="O959">
        <v>4.24</v>
      </c>
      <c r="P959">
        <v>5.84</v>
      </c>
      <c r="Q959">
        <v>-1.2</v>
      </c>
      <c r="R959">
        <v>6883</v>
      </c>
    </row>
    <row r="960" spans="1:18" x14ac:dyDescent="0.25">
      <c r="A960" t="s">
        <v>1697</v>
      </c>
      <c r="B960">
        <v>2</v>
      </c>
      <c r="C960">
        <v>4</v>
      </c>
      <c r="D960">
        <v>6.14</v>
      </c>
      <c r="E960">
        <v>0</v>
      </c>
      <c r="F960">
        <v>46</v>
      </c>
      <c r="G960">
        <v>63</v>
      </c>
      <c r="H960">
        <v>67</v>
      </c>
      <c r="I960">
        <v>43</v>
      </c>
      <c r="J960">
        <v>8</v>
      </c>
      <c r="K960">
        <v>53</v>
      </c>
      <c r="L960">
        <v>55</v>
      </c>
      <c r="M960">
        <v>1.94</v>
      </c>
      <c r="N960">
        <v>7.57</v>
      </c>
      <c r="O960">
        <v>7.86</v>
      </c>
      <c r="P960">
        <v>5.86</v>
      </c>
      <c r="Q960">
        <v>-1.1000000000000001</v>
      </c>
      <c r="R960" t="s">
        <v>1696</v>
      </c>
    </row>
    <row r="961" spans="1:18" x14ac:dyDescent="0.25">
      <c r="A961" t="s">
        <v>1695</v>
      </c>
      <c r="B961">
        <v>5</v>
      </c>
      <c r="C961">
        <v>8</v>
      </c>
      <c r="D961">
        <v>6.28</v>
      </c>
      <c r="E961">
        <v>21</v>
      </c>
      <c r="F961">
        <v>21</v>
      </c>
      <c r="G961">
        <v>111.7</v>
      </c>
      <c r="H961">
        <v>133</v>
      </c>
      <c r="I961">
        <v>78</v>
      </c>
      <c r="J961">
        <v>25</v>
      </c>
      <c r="K961">
        <v>90</v>
      </c>
      <c r="L961">
        <v>49</v>
      </c>
      <c r="M961">
        <v>1.63</v>
      </c>
      <c r="N961">
        <v>7.25</v>
      </c>
      <c r="O961">
        <v>3.95</v>
      </c>
      <c r="P961">
        <v>5.86</v>
      </c>
      <c r="Q961">
        <v>-0.7</v>
      </c>
      <c r="R961">
        <v>9211</v>
      </c>
    </row>
    <row r="962" spans="1:18" x14ac:dyDescent="0.25">
      <c r="A962" t="s">
        <v>1694</v>
      </c>
      <c r="B962">
        <v>4</v>
      </c>
      <c r="C962">
        <v>8</v>
      </c>
      <c r="D962">
        <v>6.48</v>
      </c>
      <c r="E962">
        <v>12</v>
      </c>
      <c r="F962">
        <v>31</v>
      </c>
      <c r="G962">
        <v>93</v>
      </c>
      <c r="H962">
        <v>120</v>
      </c>
      <c r="I962">
        <v>67</v>
      </c>
      <c r="J962">
        <v>15</v>
      </c>
      <c r="K962">
        <v>42</v>
      </c>
      <c r="L962">
        <v>45</v>
      </c>
      <c r="M962">
        <v>1.77</v>
      </c>
      <c r="N962">
        <v>4.0599999999999996</v>
      </c>
      <c r="O962">
        <v>4.3499999999999996</v>
      </c>
      <c r="P962">
        <v>5.87</v>
      </c>
      <c r="Q962">
        <v>-1.2</v>
      </c>
      <c r="R962">
        <v>6736</v>
      </c>
    </row>
    <row r="963" spans="1:18" x14ac:dyDescent="0.25">
      <c r="A963" t="s">
        <v>1693</v>
      </c>
      <c r="B963">
        <v>1</v>
      </c>
      <c r="C963">
        <v>2</v>
      </c>
      <c r="D963">
        <v>5.55</v>
      </c>
      <c r="E963">
        <v>0</v>
      </c>
      <c r="F963">
        <v>39</v>
      </c>
      <c r="G963">
        <v>50.3</v>
      </c>
      <c r="H963">
        <v>52</v>
      </c>
      <c r="I963">
        <v>31</v>
      </c>
      <c r="J963">
        <v>9</v>
      </c>
      <c r="K963">
        <v>41</v>
      </c>
      <c r="L963">
        <v>32</v>
      </c>
      <c r="M963">
        <v>1.67</v>
      </c>
      <c r="N963">
        <v>7.34</v>
      </c>
      <c r="O963">
        <v>5.73</v>
      </c>
      <c r="P963">
        <v>5.87</v>
      </c>
      <c r="Q963">
        <v>-0.9</v>
      </c>
      <c r="R963" t="s">
        <v>1692</v>
      </c>
    </row>
    <row r="964" spans="1:18" x14ac:dyDescent="0.25">
      <c r="A964" t="s">
        <v>1691</v>
      </c>
      <c r="B964">
        <v>2</v>
      </c>
      <c r="C964">
        <v>4</v>
      </c>
      <c r="D964">
        <v>6.41</v>
      </c>
      <c r="E964">
        <v>5</v>
      </c>
      <c r="F964">
        <v>15</v>
      </c>
      <c r="G964">
        <v>32.299999999999997</v>
      </c>
      <c r="H964">
        <v>39</v>
      </c>
      <c r="I964">
        <v>23</v>
      </c>
      <c r="J964">
        <v>5</v>
      </c>
      <c r="K964">
        <v>21</v>
      </c>
      <c r="L964">
        <v>21</v>
      </c>
      <c r="M964">
        <v>1.86</v>
      </c>
      <c r="N964">
        <v>5.85</v>
      </c>
      <c r="O964">
        <v>5.85</v>
      </c>
      <c r="P964">
        <v>5.88</v>
      </c>
      <c r="Q964">
        <v>-0.5</v>
      </c>
      <c r="R964" t="s">
        <v>1690</v>
      </c>
    </row>
    <row r="965" spans="1:18" x14ac:dyDescent="0.25">
      <c r="A965" t="s">
        <v>1689</v>
      </c>
      <c r="B965">
        <v>3</v>
      </c>
      <c r="C965">
        <v>9</v>
      </c>
      <c r="D965">
        <v>5.9</v>
      </c>
      <c r="E965">
        <v>10</v>
      </c>
      <c r="F965">
        <v>37</v>
      </c>
      <c r="G965">
        <v>87</v>
      </c>
      <c r="H965">
        <v>97</v>
      </c>
      <c r="I965">
        <v>57</v>
      </c>
      <c r="J965">
        <v>14</v>
      </c>
      <c r="K965">
        <v>55</v>
      </c>
      <c r="L965">
        <v>53</v>
      </c>
      <c r="M965">
        <v>1.72</v>
      </c>
      <c r="N965">
        <v>5.69</v>
      </c>
      <c r="O965">
        <v>5.48</v>
      </c>
      <c r="P965">
        <v>5.89</v>
      </c>
      <c r="Q965">
        <v>-1.3</v>
      </c>
      <c r="R965" t="s">
        <v>1688</v>
      </c>
    </row>
    <row r="966" spans="1:18" x14ac:dyDescent="0.25">
      <c r="A966" t="s">
        <v>1687</v>
      </c>
      <c r="B966">
        <v>4</v>
      </c>
      <c r="C966">
        <v>6</v>
      </c>
      <c r="D966">
        <v>6.1</v>
      </c>
      <c r="E966">
        <v>8</v>
      </c>
      <c r="F966">
        <v>41</v>
      </c>
      <c r="G966">
        <v>90</v>
      </c>
      <c r="H966">
        <v>107</v>
      </c>
      <c r="I966">
        <v>61</v>
      </c>
      <c r="J966">
        <v>17</v>
      </c>
      <c r="K966">
        <v>47</v>
      </c>
      <c r="L966">
        <v>38</v>
      </c>
      <c r="M966">
        <v>1.61</v>
      </c>
      <c r="N966">
        <v>4.7</v>
      </c>
      <c r="O966">
        <v>3.8</v>
      </c>
      <c r="P966">
        <v>5.91</v>
      </c>
      <c r="Q966">
        <v>-1.4</v>
      </c>
      <c r="R966" t="s">
        <v>1686</v>
      </c>
    </row>
    <row r="967" spans="1:18" x14ac:dyDescent="0.25">
      <c r="A967" t="s">
        <v>1685</v>
      </c>
      <c r="B967">
        <v>2</v>
      </c>
      <c r="C967">
        <v>3</v>
      </c>
      <c r="D967">
        <v>6.14</v>
      </c>
      <c r="E967">
        <v>0</v>
      </c>
      <c r="F967">
        <v>49</v>
      </c>
      <c r="G967">
        <v>63</v>
      </c>
      <c r="H967">
        <v>74</v>
      </c>
      <c r="I967">
        <v>43</v>
      </c>
      <c r="J967">
        <v>11</v>
      </c>
      <c r="K967">
        <v>39</v>
      </c>
      <c r="L967">
        <v>35</v>
      </c>
      <c r="M967">
        <v>1.73</v>
      </c>
      <c r="N967">
        <v>5.57</v>
      </c>
      <c r="O967">
        <v>5</v>
      </c>
      <c r="P967">
        <v>5.92</v>
      </c>
      <c r="Q967">
        <v>-1.2</v>
      </c>
      <c r="R967">
        <v>4685</v>
      </c>
    </row>
    <row r="968" spans="1:18" x14ac:dyDescent="0.25">
      <c r="A968" t="s">
        <v>1684</v>
      </c>
      <c r="B968">
        <v>3</v>
      </c>
      <c r="C968">
        <v>5</v>
      </c>
      <c r="D968">
        <v>5.83</v>
      </c>
      <c r="E968">
        <v>16</v>
      </c>
      <c r="F968">
        <v>16</v>
      </c>
      <c r="G968">
        <v>71</v>
      </c>
      <c r="H968">
        <v>73</v>
      </c>
      <c r="I968">
        <v>46</v>
      </c>
      <c r="J968">
        <v>11</v>
      </c>
      <c r="K968">
        <v>57</v>
      </c>
      <c r="L968">
        <v>54</v>
      </c>
      <c r="M968">
        <v>1.79</v>
      </c>
      <c r="N968">
        <v>7.23</v>
      </c>
      <c r="O968">
        <v>6.85</v>
      </c>
      <c r="P968">
        <v>5.93</v>
      </c>
      <c r="Q968">
        <v>-0.5</v>
      </c>
      <c r="R968" t="s">
        <v>1683</v>
      </c>
    </row>
    <row r="969" spans="1:18" x14ac:dyDescent="0.25">
      <c r="A969" t="s">
        <v>1682</v>
      </c>
      <c r="B969">
        <v>6</v>
      </c>
      <c r="C969">
        <v>10</v>
      </c>
      <c r="D969">
        <v>6.32</v>
      </c>
      <c r="E969">
        <v>27</v>
      </c>
      <c r="F969">
        <v>27</v>
      </c>
      <c r="G969">
        <v>105.3</v>
      </c>
      <c r="H969">
        <v>123</v>
      </c>
      <c r="I969">
        <v>74</v>
      </c>
      <c r="J969">
        <v>20</v>
      </c>
      <c r="K969">
        <v>76</v>
      </c>
      <c r="L969">
        <v>59</v>
      </c>
      <c r="M969">
        <v>1.73</v>
      </c>
      <c r="N969">
        <v>6.5</v>
      </c>
      <c r="O969">
        <v>5.04</v>
      </c>
      <c r="P969">
        <v>5.94</v>
      </c>
      <c r="Q969">
        <v>-0.8</v>
      </c>
      <c r="R969" t="s">
        <v>1681</v>
      </c>
    </row>
    <row r="970" spans="1:18" x14ac:dyDescent="0.25">
      <c r="A970" t="s">
        <v>1680</v>
      </c>
      <c r="B970">
        <v>3</v>
      </c>
      <c r="C970">
        <v>5</v>
      </c>
      <c r="D970">
        <v>6.32</v>
      </c>
      <c r="E970">
        <v>4</v>
      </c>
      <c r="F970">
        <v>29</v>
      </c>
      <c r="G970">
        <v>51.3</v>
      </c>
      <c r="H970">
        <v>62</v>
      </c>
      <c r="I970">
        <v>36</v>
      </c>
      <c r="J970">
        <v>9</v>
      </c>
      <c r="K970">
        <v>33</v>
      </c>
      <c r="L970">
        <v>29</v>
      </c>
      <c r="M970">
        <v>1.77</v>
      </c>
      <c r="N970">
        <v>5.79</v>
      </c>
      <c r="O970">
        <v>5.09</v>
      </c>
      <c r="P970">
        <v>5.95</v>
      </c>
      <c r="Q970">
        <v>-0.9</v>
      </c>
      <c r="R970">
        <v>4640</v>
      </c>
    </row>
    <row r="971" spans="1:18" x14ac:dyDescent="0.25">
      <c r="A971" t="s">
        <v>1679</v>
      </c>
      <c r="B971">
        <v>1</v>
      </c>
      <c r="C971">
        <v>2</v>
      </c>
      <c r="D971">
        <v>6.14</v>
      </c>
      <c r="E971">
        <v>0</v>
      </c>
      <c r="F971">
        <v>43</v>
      </c>
      <c r="G971">
        <v>55.7</v>
      </c>
      <c r="H971">
        <v>65</v>
      </c>
      <c r="I971">
        <v>38</v>
      </c>
      <c r="J971">
        <v>11</v>
      </c>
      <c r="K971">
        <v>38</v>
      </c>
      <c r="L971">
        <v>28</v>
      </c>
      <c r="M971">
        <v>1.67</v>
      </c>
      <c r="N971">
        <v>6.14</v>
      </c>
      <c r="O971">
        <v>4.5199999999999996</v>
      </c>
      <c r="P971">
        <v>5.96</v>
      </c>
      <c r="Q971">
        <v>-1</v>
      </c>
      <c r="R971">
        <v>7542</v>
      </c>
    </row>
    <row r="972" spans="1:18" x14ac:dyDescent="0.25">
      <c r="A972" t="s">
        <v>1678</v>
      </c>
      <c r="B972">
        <v>3</v>
      </c>
      <c r="C972">
        <v>7</v>
      </c>
      <c r="D972">
        <v>5.77</v>
      </c>
      <c r="E972">
        <v>13</v>
      </c>
      <c r="F972">
        <v>15</v>
      </c>
      <c r="G972">
        <v>71.7</v>
      </c>
      <c r="H972">
        <v>82</v>
      </c>
      <c r="I972">
        <v>46</v>
      </c>
      <c r="J972">
        <v>9</v>
      </c>
      <c r="K972">
        <v>31</v>
      </c>
      <c r="L972">
        <v>49</v>
      </c>
      <c r="M972">
        <v>1.83</v>
      </c>
      <c r="N972">
        <v>3.89</v>
      </c>
      <c r="O972">
        <v>6.15</v>
      </c>
      <c r="P972">
        <v>5.97</v>
      </c>
      <c r="Q972">
        <v>-0.7</v>
      </c>
      <c r="R972">
        <v>1012</v>
      </c>
    </row>
    <row r="973" spans="1:18" x14ac:dyDescent="0.25">
      <c r="A973" t="s">
        <v>1677</v>
      </c>
      <c r="B973">
        <v>2</v>
      </c>
      <c r="C973">
        <v>3</v>
      </c>
      <c r="D973">
        <v>6.11</v>
      </c>
      <c r="E973">
        <v>0</v>
      </c>
      <c r="F973">
        <v>37</v>
      </c>
      <c r="G973">
        <v>56</v>
      </c>
      <c r="H973">
        <v>59</v>
      </c>
      <c r="I973">
        <v>38</v>
      </c>
      <c r="J973">
        <v>10</v>
      </c>
      <c r="K973">
        <v>50</v>
      </c>
      <c r="L973">
        <v>42</v>
      </c>
      <c r="M973">
        <v>1.8</v>
      </c>
      <c r="N973">
        <v>8.0399999999999991</v>
      </c>
      <c r="O973">
        <v>6.75</v>
      </c>
      <c r="P973">
        <v>5.98</v>
      </c>
      <c r="Q973">
        <v>-1.1000000000000001</v>
      </c>
      <c r="R973" t="s">
        <v>1676</v>
      </c>
    </row>
    <row r="974" spans="1:18" x14ac:dyDescent="0.25">
      <c r="A974" t="s">
        <v>1675</v>
      </c>
      <c r="B974">
        <v>5</v>
      </c>
      <c r="C974">
        <v>10</v>
      </c>
      <c r="D974">
        <v>6.34</v>
      </c>
      <c r="E974">
        <v>22</v>
      </c>
      <c r="F974">
        <v>25</v>
      </c>
      <c r="G974">
        <v>122</v>
      </c>
      <c r="H974">
        <v>148</v>
      </c>
      <c r="I974">
        <v>86</v>
      </c>
      <c r="J974">
        <v>24</v>
      </c>
      <c r="K974">
        <v>75</v>
      </c>
      <c r="L974">
        <v>58</v>
      </c>
      <c r="M974">
        <v>1.69</v>
      </c>
      <c r="N974">
        <v>5.53</v>
      </c>
      <c r="O974">
        <v>4.28</v>
      </c>
      <c r="P974">
        <v>5.98</v>
      </c>
      <c r="Q974">
        <v>-1.1000000000000001</v>
      </c>
      <c r="R974">
        <v>6781</v>
      </c>
    </row>
    <row r="975" spans="1:18" x14ac:dyDescent="0.25">
      <c r="A975" t="s">
        <v>1674</v>
      </c>
      <c r="B975">
        <v>7</v>
      </c>
      <c r="C975">
        <v>12</v>
      </c>
      <c r="D975">
        <v>6.18</v>
      </c>
      <c r="E975">
        <v>26</v>
      </c>
      <c r="F975">
        <v>26</v>
      </c>
      <c r="G975">
        <v>122.3</v>
      </c>
      <c r="H975">
        <v>145</v>
      </c>
      <c r="I975">
        <v>84</v>
      </c>
      <c r="J975">
        <v>16</v>
      </c>
      <c r="K975">
        <v>66</v>
      </c>
      <c r="L975">
        <v>86</v>
      </c>
      <c r="M975">
        <v>1.89</v>
      </c>
      <c r="N975">
        <v>4.8600000000000003</v>
      </c>
      <c r="O975">
        <v>6.33</v>
      </c>
      <c r="P975">
        <v>5.98</v>
      </c>
      <c r="Q975">
        <v>-1</v>
      </c>
      <c r="R975" t="s">
        <v>1673</v>
      </c>
    </row>
    <row r="976" spans="1:18" x14ac:dyDescent="0.25">
      <c r="A976" t="s">
        <v>1672</v>
      </c>
      <c r="B976">
        <v>6</v>
      </c>
      <c r="C976">
        <v>13</v>
      </c>
      <c r="D976">
        <v>5.75</v>
      </c>
      <c r="E976">
        <v>25</v>
      </c>
      <c r="F976">
        <v>26</v>
      </c>
      <c r="G976">
        <v>126.7</v>
      </c>
      <c r="H976">
        <v>137</v>
      </c>
      <c r="I976">
        <v>81</v>
      </c>
      <c r="J976">
        <v>21</v>
      </c>
      <c r="K976">
        <v>86</v>
      </c>
      <c r="L976">
        <v>82</v>
      </c>
      <c r="M976">
        <v>1.73</v>
      </c>
      <c r="N976">
        <v>6.11</v>
      </c>
      <c r="O976">
        <v>5.82</v>
      </c>
      <c r="P976">
        <v>5.98</v>
      </c>
      <c r="Q976">
        <v>-1</v>
      </c>
      <c r="R976" t="s">
        <v>1671</v>
      </c>
    </row>
    <row r="977" spans="1:18" x14ac:dyDescent="0.25">
      <c r="A977" t="s">
        <v>1670</v>
      </c>
      <c r="B977">
        <v>4</v>
      </c>
      <c r="C977">
        <v>9</v>
      </c>
      <c r="D977">
        <v>6.21</v>
      </c>
      <c r="E977">
        <v>17</v>
      </c>
      <c r="F977">
        <v>30</v>
      </c>
      <c r="G977">
        <v>100</v>
      </c>
      <c r="H977">
        <v>120</v>
      </c>
      <c r="I977">
        <v>69</v>
      </c>
      <c r="J977">
        <v>16</v>
      </c>
      <c r="K977">
        <v>52</v>
      </c>
      <c r="L977">
        <v>57</v>
      </c>
      <c r="M977">
        <v>1.77</v>
      </c>
      <c r="N977">
        <v>4.68</v>
      </c>
      <c r="O977">
        <v>5.13</v>
      </c>
      <c r="P977">
        <v>5.99</v>
      </c>
      <c r="Q977">
        <v>-1.3</v>
      </c>
      <c r="R977" t="s">
        <v>1669</v>
      </c>
    </row>
    <row r="978" spans="1:18" x14ac:dyDescent="0.25">
      <c r="A978" t="s">
        <v>1668</v>
      </c>
      <c r="B978">
        <v>5</v>
      </c>
      <c r="C978">
        <v>9</v>
      </c>
      <c r="D978">
        <v>6.61</v>
      </c>
      <c r="E978">
        <v>22</v>
      </c>
      <c r="F978">
        <v>25</v>
      </c>
      <c r="G978">
        <v>113</v>
      </c>
      <c r="H978">
        <v>139</v>
      </c>
      <c r="I978">
        <v>83</v>
      </c>
      <c r="J978">
        <v>23</v>
      </c>
      <c r="K978">
        <v>72</v>
      </c>
      <c r="L978">
        <v>52</v>
      </c>
      <c r="M978">
        <v>1.69</v>
      </c>
      <c r="N978">
        <v>5.73</v>
      </c>
      <c r="O978">
        <v>4.1399999999999997</v>
      </c>
      <c r="P978">
        <v>5.99</v>
      </c>
      <c r="Q978">
        <v>-1</v>
      </c>
      <c r="R978" t="s">
        <v>1667</v>
      </c>
    </row>
    <row r="979" spans="1:18" x14ac:dyDescent="0.25">
      <c r="A979" t="s">
        <v>1666</v>
      </c>
      <c r="B979">
        <v>2</v>
      </c>
      <c r="C979">
        <v>4</v>
      </c>
      <c r="D979">
        <v>6.12</v>
      </c>
      <c r="E979">
        <v>0</v>
      </c>
      <c r="F979">
        <v>31</v>
      </c>
      <c r="G979">
        <v>35.299999999999997</v>
      </c>
      <c r="H979">
        <v>39</v>
      </c>
      <c r="I979">
        <v>24</v>
      </c>
      <c r="J979">
        <v>6</v>
      </c>
      <c r="K979">
        <v>27</v>
      </c>
      <c r="L979">
        <v>25</v>
      </c>
      <c r="M979">
        <v>1.81</v>
      </c>
      <c r="N979">
        <v>6.88</v>
      </c>
      <c r="O979">
        <v>6.37</v>
      </c>
      <c r="P979">
        <v>6</v>
      </c>
      <c r="Q979">
        <v>-0.7</v>
      </c>
      <c r="R979" t="s">
        <v>1665</v>
      </c>
    </row>
    <row r="980" spans="1:18" x14ac:dyDescent="0.25">
      <c r="A980" t="s">
        <v>1664</v>
      </c>
      <c r="B980">
        <v>2</v>
      </c>
      <c r="C980">
        <v>3</v>
      </c>
      <c r="D980">
        <v>6.03</v>
      </c>
      <c r="E980">
        <v>6</v>
      </c>
      <c r="F980">
        <v>25</v>
      </c>
      <c r="G980">
        <v>46.3</v>
      </c>
      <c r="H980">
        <v>53</v>
      </c>
      <c r="I980">
        <v>31</v>
      </c>
      <c r="J980">
        <v>7</v>
      </c>
      <c r="K980">
        <v>26</v>
      </c>
      <c r="L980">
        <v>30</v>
      </c>
      <c r="M980">
        <v>1.79</v>
      </c>
      <c r="N980">
        <v>5.05</v>
      </c>
      <c r="O980">
        <v>5.83</v>
      </c>
      <c r="P980">
        <v>6.01</v>
      </c>
      <c r="Q980">
        <v>-0.8</v>
      </c>
      <c r="R980">
        <v>3193</v>
      </c>
    </row>
    <row r="981" spans="1:18" x14ac:dyDescent="0.25">
      <c r="A981" t="s">
        <v>1663</v>
      </c>
      <c r="B981">
        <v>5</v>
      </c>
      <c r="C981">
        <v>10</v>
      </c>
      <c r="D981">
        <v>6.15</v>
      </c>
      <c r="E981">
        <v>21</v>
      </c>
      <c r="F981">
        <v>25</v>
      </c>
      <c r="G981">
        <v>120</v>
      </c>
      <c r="H981">
        <v>144</v>
      </c>
      <c r="I981">
        <v>82</v>
      </c>
      <c r="J981">
        <v>24</v>
      </c>
      <c r="K981">
        <v>64</v>
      </c>
      <c r="L981">
        <v>50</v>
      </c>
      <c r="M981">
        <v>1.62</v>
      </c>
      <c r="N981">
        <v>4.8</v>
      </c>
      <c r="O981">
        <v>3.75</v>
      </c>
      <c r="P981">
        <v>6.01</v>
      </c>
      <c r="Q981">
        <v>-1.2</v>
      </c>
      <c r="R981">
        <v>7641</v>
      </c>
    </row>
    <row r="982" spans="1:18" x14ac:dyDescent="0.25">
      <c r="A982" t="s">
        <v>1662</v>
      </c>
      <c r="B982">
        <v>5</v>
      </c>
      <c r="C982">
        <v>10</v>
      </c>
      <c r="D982">
        <v>6.43</v>
      </c>
      <c r="E982">
        <v>23</v>
      </c>
      <c r="F982">
        <v>26</v>
      </c>
      <c r="G982">
        <v>128.69999999999999</v>
      </c>
      <c r="H982">
        <v>159</v>
      </c>
      <c r="I982">
        <v>92</v>
      </c>
      <c r="J982">
        <v>22</v>
      </c>
      <c r="K982">
        <v>58</v>
      </c>
      <c r="L982">
        <v>65</v>
      </c>
      <c r="M982">
        <v>1.74</v>
      </c>
      <c r="N982">
        <v>4.0599999999999996</v>
      </c>
      <c r="O982">
        <v>4.55</v>
      </c>
      <c r="P982">
        <v>6.03</v>
      </c>
      <c r="Q982">
        <v>-1.2</v>
      </c>
      <c r="R982">
        <v>7529</v>
      </c>
    </row>
    <row r="983" spans="1:18" x14ac:dyDescent="0.25">
      <c r="A983" t="s">
        <v>1661</v>
      </c>
      <c r="B983">
        <v>2</v>
      </c>
      <c r="C983">
        <v>5</v>
      </c>
      <c r="D983">
        <v>6.2</v>
      </c>
      <c r="E983">
        <v>5</v>
      </c>
      <c r="F983">
        <v>31</v>
      </c>
      <c r="G983">
        <v>53.7</v>
      </c>
      <c r="H983">
        <v>60</v>
      </c>
      <c r="I983">
        <v>37</v>
      </c>
      <c r="J983">
        <v>9</v>
      </c>
      <c r="K983">
        <v>36</v>
      </c>
      <c r="L983">
        <v>36</v>
      </c>
      <c r="M983">
        <v>1.79</v>
      </c>
      <c r="N983">
        <v>6.03</v>
      </c>
      <c r="O983">
        <v>6.03</v>
      </c>
      <c r="P983">
        <v>6.05</v>
      </c>
      <c r="Q983">
        <v>-1</v>
      </c>
      <c r="R983">
        <v>6640</v>
      </c>
    </row>
    <row r="984" spans="1:18" x14ac:dyDescent="0.25">
      <c r="A984" t="s">
        <v>1660</v>
      </c>
      <c r="B984">
        <v>5</v>
      </c>
      <c r="C984">
        <v>8</v>
      </c>
      <c r="D984">
        <v>6.15</v>
      </c>
      <c r="E984">
        <v>25</v>
      </c>
      <c r="F984">
        <v>25</v>
      </c>
      <c r="G984">
        <v>112.7</v>
      </c>
      <c r="H984">
        <v>119</v>
      </c>
      <c r="I984">
        <v>77</v>
      </c>
      <c r="J984">
        <v>15</v>
      </c>
      <c r="K984">
        <v>97</v>
      </c>
      <c r="L984">
        <v>106</v>
      </c>
      <c r="M984">
        <v>2</v>
      </c>
      <c r="N984">
        <v>7.75</v>
      </c>
      <c r="O984">
        <v>8.4600000000000009</v>
      </c>
      <c r="P984">
        <v>6.05</v>
      </c>
      <c r="Q984">
        <v>-1</v>
      </c>
      <c r="R984" t="s">
        <v>1659</v>
      </c>
    </row>
    <row r="985" spans="1:18" x14ac:dyDescent="0.25">
      <c r="A985" t="s">
        <v>1658</v>
      </c>
      <c r="B985">
        <v>4</v>
      </c>
      <c r="C985">
        <v>9</v>
      </c>
      <c r="D985">
        <v>6.66</v>
      </c>
      <c r="E985">
        <v>20</v>
      </c>
      <c r="F985">
        <v>26</v>
      </c>
      <c r="G985">
        <v>116.3</v>
      </c>
      <c r="H985">
        <v>149</v>
      </c>
      <c r="I985">
        <v>86</v>
      </c>
      <c r="J985">
        <v>25</v>
      </c>
      <c r="K985">
        <v>57</v>
      </c>
      <c r="L985">
        <v>40</v>
      </c>
      <c r="M985">
        <v>1.63</v>
      </c>
      <c r="N985">
        <v>4.41</v>
      </c>
      <c r="O985">
        <v>3.1</v>
      </c>
      <c r="P985">
        <v>6.06</v>
      </c>
      <c r="Q985">
        <v>-1.3</v>
      </c>
      <c r="R985">
        <v>27</v>
      </c>
    </row>
    <row r="986" spans="1:18" x14ac:dyDescent="0.25">
      <c r="A986" t="s">
        <v>1657</v>
      </c>
      <c r="B986">
        <v>5</v>
      </c>
      <c r="C986">
        <v>7</v>
      </c>
      <c r="D986">
        <v>6.22</v>
      </c>
      <c r="E986">
        <v>19</v>
      </c>
      <c r="F986">
        <v>24</v>
      </c>
      <c r="G986">
        <v>97</v>
      </c>
      <c r="H986">
        <v>112</v>
      </c>
      <c r="I986">
        <v>67</v>
      </c>
      <c r="J986">
        <v>14</v>
      </c>
      <c r="K986">
        <v>56</v>
      </c>
      <c r="L986">
        <v>68</v>
      </c>
      <c r="M986">
        <v>1.86</v>
      </c>
      <c r="N986">
        <v>5.2</v>
      </c>
      <c r="O986">
        <v>6.31</v>
      </c>
      <c r="P986">
        <v>6.07</v>
      </c>
      <c r="Q986">
        <v>-1.1000000000000001</v>
      </c>
      <c r="R986" t="s">
        <v>1656</v>
      </c>
    </row>
    <row r="987" spans="1:18" x14ac:dyDescent="0.25">
      <c r="A987" t="s">
        <v>1655</v>
      </c>
      <c r="B987">
        <v>1</v>
      </c>
      <c r="C987">
        <v>3</v>
      </c>
      <c r="D987">
        <v>5.94</v>
      </c>
      <c r="E987">
        <v>2</v>
      </c>
      <c r="F987">
        <v>40</v>
      </c>
      <c r="G987">
        <v>47</v>
      </c>
      <c r="H987">
        <v>52</v>
      </c>
      <c r="I987">
        <v>31</v>
      </c>
      <c r="J987">
        <v>7</v>
      </c>
      <c r="K987">
        <v>31</v>
      </c>
      <c r="L987">
        <v>35</v>
      </c>
      <c r="M987">
        <v>1.85</v>
      </c>
      <c r="N987">
        <v>5.94</v>
      </c>
      <c r="O987">
        <v>6.7</v>
      </c>
      <c r="P987">
        <v>6.07</v>
      </c>
      <c r="Q987">
        <v>-0.9</v>
      </c>
      <c r="R987" t="s">
        <v>1654</v>
      </c>
    </row>
    <row r="988" spans="1:18" x14ac:dyDescent="0.25">
      <c r="A988" t="s">
        <v>1653</v>
      </c>
      <c r="B988">
        <v>3</v>
      </c>
      <c r="C988">
        <v>6</v>
      </c>
      <c r="D988">
        <v>6.55</v>
      </c>
      <c r="E988">
        <v>16</v>
      </c>
      <c r="F988">
        <v>20</v>
      </c>
      <c r="G988">
        <v>78.3</v>
      </c>
      <c r="H988">
        <v>97</v>
      </c>
      <c r="I988">
        <v>57</v>
      </c>
      <c r="J988">
        <v>14</v>
      </c>
      <c r="K988">
        <v>45</v>
      </c>
      <c r="L988">
        <v>44</v>
      </c>
      <c r="M988">
        <v>1.8</v>
      </c>
      <c r="N988">
        <v>5.17</v>
      </c>
      <c r="O988">
        <v>5.0599999999999996</v>
      </c>
      <c r="P988">
        <v>6.08</v>
      </c>
      <c r="Q988">
        <v>-0.9</v>
      </c>
      <c r="R988">
        <v>1141</v>
      </c>
    </row>
    <row r="989" spans="1:18" x14ac:dyDescent="0.25">
      <c r="A989" t="s">
        <v>1652</v>
      </c>
      <c r="B989">
        <v>4</v>
      </c>
      <c r="C989">
        <v>9</v>
      </c>
      <c r="D989">
        <v>6.5</v>
      </c>
      <c r="E989">
        <v>18</v>
      </c>
      <c r="F989">
        <v>21</v>
      </c>
      <c r="G989">
        <v>92.7</v>
      </c>
      <c r="H989">
        <v>113</v>
      </c>
      <c r="I989">
        <v>67</v>
      </c>
      <c r="J989">
        <v>17</v>
      </c>
      <c r="K989">
        <v>45</v>
      </c>
      <c r="L989">
        <v>46</v>
      </c>
      <c r="M989">
        <v>1.72</v>
      </c>
      <c r="N989">
        <v>4.37</v>
      </c>
      <c r="O989">
        <v>4.47</v>
      </c>
      <c r="P989">
        <v>6.09</v>
      </c>
      <c r="Q989">
        <v>-1</v>
      </c>
      <c r="R989">
        <v>7456</v>
      </c>
    </row>
    <row r="990" spans="1:18" x14ac:dyDescent="0.25">
      <c r="A990" t="s">
        <v>1651</v>
      </c>
      <c r="B990">
        <v>5</v>
      </c>
      <c r="C990">
        <v>12</v>
      </c>
      <c r="D990">
        <v>5.8</v>
      </c>
      <c r="E990">
        <v>24</v>
      </c>
      <c r="F990">
        <v>25</v>
      </c>
      <c r="G990">
        <v>99.3</v>
      </c>
      <c r="H990">
        <v>99</v>
      </c>
      <c r="I990">
        <v>64</v>
      </c>
      <c r="J990">
        <v>13</v>
      </c>
      <c r="K990">
        <v>79</v>
      </c>
      <c r="L990">
        <v>90</v>
      </c>
      <c r="M990">
        <v>1.9</v>
      </c>
      <c r="N990">
        <v>7.16</v>
      </c>
      <c r="O990">
        <v>8.16</v>
      </c>
      <c r="P990">
        <v>6.1</v>
      </c>
      <c r="Q990">
        <v>-1</v>
      </c>
      <c r="R990" t="s">
        <v>1650</v>
      </c>
    </row>
    <row r="991" spans="1:18" x14ac:dyDescent="0.25">
      <c r="A991" t="s">
        <v>1649</v>
      </c>
      <c r="B991">
        <v>4</v>
      </c>
      <c r="C991">
        <v>8</v>
      </c>
      <c r="D991">
        <v>6.42</v>
      </c>
      <c r="E991">
        <v>17</v>
      </c>
      <c r="F991">
        <v>29</v>
      </c>
      <c r="G991">
        <v>108</v>
      </c>
      <c r="H991">
        <v>128</v>
      </c>
      <c r="I991">
        <v>77</v>
      </c>
      <c r="J991">
        <v>18</v>
      </c>
      <c r="K991">
        <v>63</v>
      </c>
      <c r="L991">
        <v>69</v>
      </c>
      <c r="M991">
        <v>1.82</v>
      </c>
      <c r="N991">
        <v>5.25</v>
      </c>
      <c r="O991">
        <v>5.75</v>
      </c>
      <c r="P991">
        <v>6.14</v>
      </c>
      <c r="Q991">
        <v>-1.5</v>
      </c>
      <c r="R991" t="s">
        <v>1648</v>
      </c>
    </row>
    <row r="992" spans="1:18" x14ac:dyDescent="0.25">
      <c r="A992" t="s">
        <v>1647</v>
      </c>
      <c r="B992">
        <v>2</v>
      </c>
      <c r="C992">
        <v>4</v>
      </c>
      <c r="D992">
        <v>6.46</v>
      </c>
      <c r="E992">
        <v>0</v>
      </c>
      <c r="F992">
        <v>27</v>
      </c>
      <c r="G992">
        <v>54.3</v>
      </c>
      <c r="H992">
        <v>69</v>
      </c>
      <c r="I992">
        <v>39</v>
      </c>
      <c r="J992">
        <v>11</v>
      </c>
      <c r="K992">
        <v>23</v>
      </c>
      <c r="L992">
        <v>21</v>
      </c>
      <c r="M992">
        <v>1.66</v>
      </c>
      <c r="N992">
        <v>3.81</v>
      </c>
      <c r="O992">
        <v>3.48</v>
      </c>
      <c r="P992">
        <v>6.14</v>
      </c>
      <c r="Q992">
        <v>-1.1000000000000001</v>
      </c>
      <c r="R992">
        <v>1574</v>
      </c>
    </row>
    <row r="993" spans="1:18" x14ac:dyDescent="0.25">
      <c r="A993" t="s">
        <v>1646</v>
      </c>
      <c r="B993">
        <v>6</v>
      </c>
      <c r="C993">
        <v>12</v>
      </c>
      <c r="D993">
        <v>6.37</v>
      </c>
      <c r="E993">
        <v>25</v>
      </c>
      <c r="F993">
        <v>26</v>
      </c>
      <c r="G993">
        <v>135.69999999999999</v>
      </c>
      <c r="H993">
        <v>164</v>
      </c>
      <c r="I993">
        <v>96</v>
      </c>
      <c r="J993">
        <v>33</v>
      </c>
      <c r="K993">
        <v>91</v>
      </c>
      <c r="L993">
        <v>51</v>
      </c>
      <c r="M993">
        <v>1.58</v>
      </c>
      <c r="N993">
        <v>6.04</v>
      </c>
      <c r="O993">
        <v>3.38</v>
      </c>
      <c r="P993">
        <v>6.15</v>
      </c>
      <c r="Q993">
        <v>-1.3</v>
      </c>
      <c r="R993">
        <v>9943</v>
      </c>
    </row>
    <row r="994" spans="1:18" x14ac:dyDescent="0.25">
      <c r="A994" t="s">
        <v>1645</v>
      </c>
      <c r="B994">
        <v>2</v>
      </c>
      <c r="C994">
        <v>4</v>
      </c>
      <c r="D994">
        <v>5.97</v>
      </c>
      <c r="E994">
        <v>0</v>
      </c>
      <c r="F994">
        <v>48</v>
      </c>
      <c r="G994">
        <v>54.3</v>
      </c>
      <c r="H994">
        <v>53</v>
      </c>
      <c r="I994">
        <v>36</v>
      </c>
      <c r="J994">
        <v>11</v>
      </c>
      <c r="K994">
        <v>57</v>
      </c>
      <c r="L994">
        <v>42</v>
      </c>
      <c r="M994">
        <v>1.75</v>
      </c>
      <c r="N994">
        <v>9.4499999999999993</v>
      </c>
      <c r="O994">
        <v>6.96</v>
      </c>
      <c r="P994">
        <v>6.16</v>
      </c>
      <c r="Q994">
        <v>-1.1000000000000001</v>
      </c>
      <c r="R994">
        <v>6306</v>
      </c>
    </row>
    <row r="995" spans="1:18" x14ac:dyDescent="0.25">
      <c r="A995" t="s">
        <v>1644</v>
      </c>
      <c r="B995">
        <v>4</v>
      </c>
      <c r="C995">
        <v>7</v>
      </c>
      <c r="D995">
        <v>6.21</v>
      </c>
      <c r="E995">
        <v>20</v>
      </c>
      <c r="F995">
        <v>20</v>
      </c>
      <c r="G995">
        <v>91.3</v>
      </c>
      <c r="H995">
        <v>97</v>
      </c>
      <c r="I995">
        <v>63</v>
      </c>
      <c r="J995">
        <v>18</v>
      </c>
      <c r="K995">
        <v>76</v>
      </c>
      <c r="L995">
        <v>62</v>
      </c>
      <c r="M995">
        <v>1.74</v>
      </c>
      <c r="N995">
        <v>7.49</v>
      </c>
      <c r="O995">
        <v>6.11</v>
      </c>
      <c r="P995">
        <v>6.16</v>
      </c>
      <c r="Q995">
        <v>-0.9</v>
      </c>
      <c r="R995" t="s">
        <v>1643</v>
      </c>
    </row>
    <row r="996" spans="1:18" x14ac:dyDescent="0.25">
      <c r="A996" t="s">
        <v>1642</v>
      </c>
      <c r="B996">
        <v>4</v>
      </c>
      <c r="C996">
        <v>8</v>
      </c>
      <c r="D996">
        <v>6.04</v>
      </c>
      <c r="E996">
        <v>19</v>
      </c>
      <c r="F996">
        <v>27</v>
      </c>
      <c r="G996">
        <v>107.3</v>
      </c>
      <c r="H996">
        <v>120</v>
      </c>
      <c r="I996">
        <v>72</v>
      </c>
      <c r="J996">
        <v>19</v>
      </c>
      <c r="K996">
        <v>61</v>
      </c>
      <c r="L996">
        <v>64</v>
      </c>
      <c r="M996">
        <v>1.71</v>
      </c>
      <c r="N996">
        <v>5.12</v>
      </c>
      <c r="O996">
        <v>5.37</v>
      </c>
      <c r="P996">
        <v>6.18</v>
      </c>
      <c r="Q996">
        <v>-1.4</v>
      </c>
      <c r="R996">
        <v>4214</v>
      </c>
    </row>
    <row r="997" spans="1:18" x14ac:dyDescent="0.25">
      <c r="A997" t="s">
        <v>1641</v>
      </c>
      <c r="B997">
        <v>4</v>
      </c>
      <c r="C997">
        <v>8</v>
      </c>
      <c r="D997">
        <v>6.45</v>
      </c>
      <c r="E997">
        <v>2</v>
      </c>
      <c r="F997">
        <v>43</v>
      </c>
      <c r="G997">
        <v>76.7</v>
      </c>
      <c r="H997">
        <v>90</v>
      </c>
      <c r="I997">
        <v>55</v>
      </c>
      <c r="J997">
        <v>16</v>
      </c>
      <c r="K997">
        <v>49</v>
      </c>
      <c r="L997">
        <v>39</v>
      </c>
      <c r="M997">
        <v>1.68</v>
      </c>
      <c r="N997">
        <v>5.75</v>
      </c>
      <c r="O997">
        <v>4.58</v>
      </c>
      <c r="P997">
        <v>6.19</v>
      </c>
      <c r="Q997">
        <v>-1.6</v>
      </c>
      <c r="R997" t="s">
        <v>1640</v>
      </c>
    </row>
    <row r="998" spans="1:18" x14ac:dyDescent="0.25">
      <c r="A998" t="s">
        <v>1639</v>
      </c>
      <c r="B998">
        <v>3</v>
      </c>
      <c r="C998">
        <v>5</v>
      </c>
      <c r="D998">
        <v>6.3</v>
      </c>
      <c r="E998">
        <v>10</v>
      </c>
      <c r="F998">
        <v>24</v>
      </c>
      <c r="G998">
        <v>65.7</v>
      </c>
      <c r="H998">
        <v>68</v>
      </c>
      <c r="I998">
        <v>46</v>
      </c>
      <c r="J998">
        <v>12</v>
      </c>
      <c r="K998">
        <v>67</v>
      </c>
      <c r="L998">
        <v>57</v>
      </c>
      <c r="M998">
        <v>1.9</v>
      </c>
      <c r="N998">
        <v>9.18</v>
      </c>
      <c r="O998">
        <v>7.81</v>
      </c>
      <c r="P998">
        <v>6.2</v>
      </c>
      <c r="Q998">
        <v>-1.1000000000000001</v>
      </c>
      <c r="R998" t="s">
        <v>1638</v>
      </c>
    </row>
    <row r="999" spans="1:18" x14ac:dyDescent="0.25">
      <c r="A999" t="s">
        <v>1637</v>
      </c>
      <c r="B999">
        <v>5</v>
      </c>
      <c r="C999">
        <v>9</v>
      </c>
      <c r="D999">
        <v>6.39</v>
      </c>
      <c r="E999">
        <v>20</v>
      </c>
      <c r="F999">
        <v>21</v>
      </c>
      <c r="G999">
        <v>95.7</v>
      </c>
      <c r="H999">
        <v>111</v>
      </c>
      <c r="I999">
        <v>68</v>
      </c>
      <c r="J999">
        <v>20</v>
      </c>
      <c r="K999">
        <v>67</v>
      </c>
      <c r="L999">
        <v>53</v>
      </c>
      <c r="M999">
        <v>1.71</v>
      </c>
      <c r="N999">
        <v>6.3</v>
      </c>
      <c r="O999">
        <v>4.9800000000000004</v>
      </c>
      <c r="P999">
        <v>6.2</v>
      </c>
      <c r="Q999">
        <v>-1</v>
      </c>
      <c r="R999" t="s">
        <v>1636</v>
      </c>
    </row>
    <row r="1000" spans="1:18" x14ac:dyDescent="0.25">
      <c r="A1000" t="s">
        <v>1635</v>
      </c>
      <c r="B1000">
        <v>1</v>
      </c>
      <c r="C1000">
        <v>3</v>
      </c>
      <c r="D1000">
        <v>5.82</v>
      </c>
      <c r="E1000">
        <v>0</v>
      </c>
      <c r="F1000">
        <v>48</v>
      </c>
      <c r="G1000">
        <v>55.7</v>
      </c>
      <c r="H1000">
        <v>57</v>
      </c>
      <c r="I1000">
        <v>36</v>
      </c>
      <c r="J1000">
        <v>8</v>
      </c>
      <c r="K1000">
        <v>43</v>
      </c>
      <c r="L1000">
        <v>49</v>
      </c>
      <c r="M1000">
        <v>1.9</v>
      </c>
      <c r="N1000">
        <v>6.95</v>
      </c>
      <c r="O1000">
        <v>7.92</v>
      </c>
      <c r="P1000">
        <v>6.21</v>
      </c>
      <c r="Q1000">
        <v>-1.2</v>
      </c>
      <c r="R1000">
        <v>9832</v>
      </c>
    </row>
    <row r="1001" spans="1:18" x14ac:dyDescent="0.25">
      <c r="A1001" t="s">
        <v>1634</v>
      </c>
      <c r="B1001">
        <v>6</v>
      </c>
      <c r="C1001">
        <v>11</v>
      </c>
      <c r="D1001">
        <v>6.17</v>
      </c>
      <c r="E1001">
        <v>24</v>
      </c>
      <c r="F1001">
        <v>24</v>
      </c>
      <c r="G1001">
        <v>121</v>
      </c>
      <c r="H1001">
        <v>145</v>
      </c>
      <c r="I1001">
        <v>83</v>
      </c>
      <c r="J1001">
        <v>28</v>
      </c>
      <c r="K1001">
        <v>63</v>
      </c>
      <c r="L1001">
        <v>41</v>
      </c>
      <c r="M1001">
        <v>1.54</v>
      </c>
      <c r="N1001">
        <v>4.6900000000000004</v>
      </c>
      <c r="O1001">
        <v>3.05</v>
      </c>
      <c r="P1001">
        <v>6.21</v>
      </c>
      <c r="Q1001">
        <v>-1.2</v>
      </c>
      <c r="R1001" t="s">
        <v>1633</v>
      </c>
    </row>
    <row r="1002" spans="1:18" x14ac:dyDescent="0.25">
      <c r="A1002" t="s">
        <v>1632</v>
      </c>
      <c r="B1002">
        <v>4</v>
      </c>
      <c r="C1002">
        <v>7</v>
      </c>
      <c r="D1002">
        <v>5.79</v>
      </c>
      <c r="E1002">
        <v>24</v>
      </c>
      <c r="F1002">
        <v>25</v>
      </c>
      <c r="G1002">
        <v>105.7</v>
      </c>
      <c r="H1002">
        <v>107</v>
      </c>
      <c r="I1002">
        <v>68</v>
      </c>
      <c r="J1002">
        <v>14</v>
      </c>
      <c r="K1002">
        <v>74</v>
      </c>
      <c r="L1002">
        <v>93</v>
      </c>
      <c r="M1002">
        <v>1.89</v>
      </c>
      <c r="N1002">
        <v>6.3</v>
      </c>
      <c r="O1002">
        <v>7.92</v>
      </c>
      <c r="P1002">
        <v>6.22</v>
      </c>
      <c r="Q1002">
        <v>-1.1000000000000001</v>
      </c>
      <c r="R1002" t="s">
        <v>1631</v>
      </c>
    </row>
    <row r="1003" spans="1:18" x14ac:dyDescent="0.25">
      <c r="A1003" t="s">
        <v>1630</v>
      </c>
      <c r="B1003">
        <v>4</v>
      </c>
      <c r="C1003">
        <v>8</v>
      </c>
      <c r="D1003">
        <v>6.64</v>
      </c>
      <c r="E1003">
        <v>18</v>
      </c>
      <c r="F1003">
        <v>27</v>
      </c>
      <c r="G1003">
        <v>96.3</v>
      </c>
      <c r="H1003">
        <v>115</v>
      </c>
      <c r="I1003">
        <v>71</v>
      </c>
      <c r="J1003">
        <v>18</v>
      </c>
      <c r="K1003">
        <v>60</v>
      </c>
      <c r="L1003">
        <v>59</v>
      </c>
      <c r="M1003">
        <v>1.81</v>
      </c>
      <c r="N1003">
        <v>5.61</v>
      </c>
      <c r="O1003">
        <v>5.51</v>
      </c>
      <c r="P1003">
        <v>6.24</v>
      </c>
      <c r="Q1003">
        <v>-1.4</v>
      </c>
      <c r="R1003" t="s">
        <v>1629</v>
      </c>
    </row>
    <row r="1004" spans="1:18" x14ac:dyDescent="0.25">
      <c r="A1004" t="s">
        <v>1628</v>
      </c>
      <c r="B1004">
        <v>5</v>
      </c>
      <c r="C1004">
        <v>11</v>
      </c>
      <c r="D1004">
        <v>6.5</v>
      </c>
      <c r="E1004">
        <v>24</v>
      </c>
      <c r="F1004">
        <v>24</v>
      </c>
      <c r="G1004">
        <v>116.3</v>
      </c>
      <c r="H1004">
        <v>134</v>
      </c>
      <c r="I1004">
        <v>84</v>
      </c>
      <c r="J1004">
        <v>18</v>
      </c>
      <c r="K1004">
        <v>74</v>
      </c>
      <c r="L1004">
        <v>89</v>
      </c>
      <c r="M1004">
        <v>1.92</v>
      </c>
      <c r="N1004">
        <v>5.73</v>
      </c>
      <c r="O1004">
        <v>6.89</v>
      </c>
      <c r="P1004">
        <v>6.27</v>
      </c>
      <c r="Q1004">
        <v>-1.2</v>
      </c>
      <c r="R1004">
        <v>5261</v>
      </c>
    </row>
    <row r="1005" spans="1:18" x14ac:dyDescent="0.25">
      <c r="A1005" t="s">
        <v>1627</v>
      </c>
      <c r="B1005">
        <v>1</v>
      </c>
      <c r="C1005">
        <v>3</v>
      </c>
      <c r="D1005">
        <v>6.55</v>
      </c>
      <c r="E1005">
        <v>0</v>
      </c>
      <c r="F1005">
        <v>47</v>
      </c>
      <c r="G1005">
        <v>44</v>
      </c>
      <c r="H1005">
        <v>52</v>
      </c>
      <c r="I1005">
        <v>32</v>
      </c>
      <c r="J1005">
        <v>7</v>
      </c>
      <c r="K1005">
        <v>31</v>
      </c>
      <c r="L1005">
        <v>35</v>
      </c>
      <c r="M1005">
        <v>1.98</v>
      </c>
      <c r="N1005">
        <v>6.34</v>
      </c>
      <c r="O1005">
        <v>7.16</v>
      </c>
      <c r="P1005">
        <v>6.28</v>
      </c>
      <c r="Q1005">
        <v>-1</v>
      </c>
      <c r="R1005">
        <v>5332</v>
      </c>
    </row>
    <row r="1006" spans="1:18" x14ac:dyDescent="0.25">
      <c r="A1006" t="s">
        <v>1626</v>
      </c>
      <c r="B1006">
        <v>3</v>
      </c>
      <c r="C1006">
        <v>7</v>
      </c>
      <c r="D1006">
        <v>6.68</v>
      </c>
      <c r="E1006">
        <v>0</v>
      </c>
      <c r="F1006">
        <v>43</v>
      </c>
      <c r="G1006">
        <v>59.3</v>
      </c>
      <c r="H1006">
        <v>68</v>
      </c>
      <c r="I1006">
        <v>44</v>
      </c>
      <c r="J1006">
        <v>8</v>
      </c>
      <c r="K1006">
        <v>41</v>
      </c>
      <c r="L1006">
        <v>53</v>
      </c>
      <c r="M1006">
        <v>2.04</v>
      </c>
      <c r="N1006">
        <v>6.22</v>
      </c>
      <c r="O1006">
        <v>8.0399999999999991</v>
      </c>
      <c r="P1006">
        <v>6.28</v>
      </c>
      <c r="Q1006">
        <v>-1.3</v>
      </c>
      <c r="R1006">
        <v>9651</v>
      </c>
    </row>
    <row r="1007" spans="1:18" x14ac:dyDescent="0.25">
      <c r="A1007" t="s">
        <v>1625</v>
      </c>
      <c r="B1007">
        <v>2</v>
      </c>
      <c r="C1007">
        <v>3</v>
      </c>
      <c r="D1007">
        <v>6.32</v>
      </c>
      <c r="E1007">
        <v>0</v>
      </c>
      <c r="F1007">
        <v>48</v>
      </c>
      <c r="G1007">
        <v>52.7</v>
      </c>
      <c r="H1007">
        <v>58</v>
      </c>
      <c r="I1007">
        <v>37</v>
      </c>
      <c r="J1007">
        <v>8</v>
      </c>
      <c r="K1007">
        <v>41</v>
      </c>
      <c r="L1007">
        <v>47</v>
      </c>
      <c r="M1007">
        <v>1.99</v>
      </c>
      <c r="N1007">
        <v>7</v>
      </c>
      <c r="O1007">
        <v>8.0299999999999994</v>
      </c>
      <c r="P1007">
        <v>6.29</v>
      </c>
      <c r="Q1007">
        <v>-1.2</v>
      </c>
      <c r="R1007">
        <v>6007</v>
      </c>
    </row>
    <row r="1008" spans="1:18" x14ac:dyDescent="0.25">
      <c r="A1008" t="s">
        <v>1624</v>
      </c>
      <c r="B1008">
        <v>4</v>
      </c>
      <c r="C1008">
        <v>11</v>
      </c>
      <c r="D1008">
        <v>6.56</v>
      </c>
      <c r="E1008">
        <v>22</v>
      </c>
      <c r="F1008">
        <v>24</v>
      </c>
      <c r="G1008">
        <v>104.3</v>
      </c>
      <c r="H1008">
        <v>122</v>
      </c>
      <c r="I1008">
        <v>76</v>
      </c>
      <c r="J1008">
        <v>16</v>
      </c>
      <c r="K1008">
        <v>61</v>
      </c>
      <c r="L1008">
        <v>77</v>
      </c>
      <c r="M1008">
        <v>1.91</v>
      </c>
      <c r="N1008">
        <v>5.26</v>
      </c>
      <c r="O1008">
        <v>6.64</v>
      </c>
      <c r="P1008">
        <v>6.3</v>
      </c>
      <c r="Q1008">
        <v>-1.2</v>
      </c>
      <c r="R1008" t="s">
        <v>1623</v>
      </c>
    </row>
    <row r="1009" spans="1:18" x14ac:dyDescent="0.25">
      <c r="A1009" t="s">
        <v>1622</v>
      </c>
      <c r="B1009">
        <v>3</v>
      </c>
      <c r="C1009">
        <v>7</v>
      </c>
      <c r="D1009">
        <v>6.56</v>
      </c>
      <c r="E1009">
        <v>7</v>
      </c>
      <c r="F1009">
        <v>42</v>
      </c>
      <c r="G1009">
        <v>72.7</v>
      </c>
      <c r="H1009">
        <v>88</v>
      </c>
      <c r="I1009">
        <v>53</v>
      </c>
      <c r="J1009">
        <v>12</v>
      </c>
      <c r="K1009">
        <v>40</v>
      </c>
      <c r="L1009">
        <v>49</v>
      </c>
      <c r="M1009">
        <v>1.88</v>
      </c>
      <c r="N1009">
        <v>4.95</v>
      </c>
      <c r="O1009">
        <v>6.07</v>
      </c>
      <c r="P1009">
        <v>6.3</v>
      </c>
      <c r="Q1009">
        <v>-1.5</v>
      </c>
      <c r="R1009">
        <v>7896</v>
      </c>
    </row>
    <row r="1010" spans="1:18" x14ac:dyDescent="0.25">
      <c r="A1010" t="s">
        <v>1621</v>
      </c>
      <c r="B1010">
        <v>5</v>
      </c>
      <c r="C1010">
        <v>8</v>
      </c>
      <c r="D1010">
        <v>6.38</v>
      </c>
      <c r="E1010">
        <v>11</v>
      </c>
      <c r="F1010">
        <v>32</v>
      </c>
      <c r="G1010">
        <v>86</v>
      </c>
      <c r="H1010">
        <v>105</v>
      </c>
      <c r="I1010">
        <v>61</v>
      </c>
      <c r="J1010">
        <v>17</v>
      </c>
      <c r="K1010">
        <v>40</v>
      </c>
      <c r="L1010">
        <v>41</v>
      </c>
      <c r="M1010">
        <v>1.7</v>
      </c>
      <c r="N1010">
        <v>4.1900000000000004</v>
      </c>
      <c r="O1010">
        <v>4.29</v>
      </c>
      <c r="P1010">
        <v>6.31</v>
      </c>
      <c r="Q1010">
        <v>-1.6</v>
      </c>
      <c r="R1010" t="s">
        <v>1620</v>
      </c>
    </row>
    <row r="1011" spans="1:18" x14ac:dyDescent="0.25">
      <c r="A1011" t="s">
        <v>1619</v>
      </c>
      <c r="B1011">
        <v>3</v>
      </c>
      <c r="C1011">
        <v>7</v>
      </c>
      <c r="D1011">
        <v>6.81</v>
      </c>
      <c r="E1011">
        <v>11</v>
      </c>
      <c r="F1011">
        <v>33</v>
      </c>
      <c r="G1011">
        <v>83.3</v>
      </c>
      <c r="H1011">
        <v>105</v>
      </c>
      <c r="I1011">
        <v>63</v>
      </c>
      <c r="J1011">
        <v>11</v>
      </c>
      <c r="K1011">
        <v>41</v>
      </c>
      <c r="L1011">
        <v>66</v>
      </c>
      <c r="M1011">
        <v>2.0499999999999998</v>
      </c>
      <c r="N1011">
        <v>4.43</v>
      </c>
      <c r="O1011">
        <v>7.13</v>
      </c>
      <c r="P1011">
        <v>6.32</v>
      </c>
      <c r="Q1011">
        <v>-1.6</v>
      </c>
      <c r="R1011" t="s">
        <v>1618</v>
      </c>
    </row>
    <row r="1012" spans="1:18" x14ac:dyDescent="0.25">
      <c r="A1012" t="s">
        <v>1617</v>
      </c>
      <c r="B1012">
        <v>2</v>
      </c>
      <c r="C1012">
        <v>4</v>
      </c>
      <c r="D1012">
        <v>6.32</v>
      </c>
      <c r="E1012">
        <v>0</v>
      </c>
      <c r="F1012">
        <v>38</v>
      </c>
      <c r="G1012">
        <v>47</v>
      </c>
      <c r="H1012">
        <v>52</v>
      </c>
      <c r="I1012">
        <v>33</v>
      </c>
      <c r="J1012">
        <v>8</v>
      </c>
      <c r="K1012">
        <v>33</v>
      </c>
      <c r="L1012">
        <v>36</v>
      </c>
      <c r="M1012">
        <v>1.87</v>
      </c>
      <c r="N1012">
        <v>6.32</v>
      </c>
      <c r="O1012">
        <v>6.89</v>
      </c>
      <c r="P1012">
        <v>6.33</v>
      </c>
      <c r="Q1012">
        <v>-1.1000000000000001</v>
      </c>
      <c r="R1012">
        <v>3180</v>
      </c>
    </row>
    <row r="1013" spans="1:18" x14ac:dyDescent="0.25">
      <c r="A1013" t="s">
        <v>1616</v>
      </c>
      <c r="B1013">
        <v>1</v>
      </c>
      <c r="C1013">
        <v>1</v>
      </c>
      <c r="D1013">
        <v>6.25</v>
      </c>
      <c r="E1013">
        <v>0</v>
      </c>
      <c r="F1013">
        <v>29</v>
      </c>
      <c r="G1013">
        <v>31.7</v>
      </c>
      <c r="H1013">
        <v>34</v>
      </c>
      <c r="I1013">
        <v>22</v>
      </c>
      <c r="J1013">
        <v>6</v>
      </c>
      <c r="K1013">
        <v>27</v>
      </c>
      <c r="L1013">
        <v>25</v>
      </c>
      <c r="M1013">
        <v>1.86</v>
      </c>
      <c r="N1013">
        <v>7.67</v>
      </c>
      <c r="O1013">
        <v>7.1</v>
      </c>
      <c r="P1013">
        <v>6.34</v>
      </c>
      <c r="Q1013">
        <v>-0.7</v>
      </c>
      <c r="R1013">
        <v>3915</v>
      </c>
    </row>
    <row r="1014" spans="1:18" x14ac:dyDescent="0.25">
      <c r="A1014" t="s">
        <v>1615</v>
      </c>
      <c r="B1014">
        <v>5</v>
      </c>
      <c r="C1014">
        <v>11</v>
      </c>
      <c r="D1014">
        <v>6.67</v>
      </c>
      <c r="E1014">
        <v>24</v>
      </c>
      <c r="F1014">
        <v>25</v>
      </c>
      <c r="G1014">
        <v>118.7</v>
      </c>
      <c r="H1014">
        <v>147</v>
      </c>
      <c r="I1014">
        <v>88</v>
      </c>
      <c r="J1014">
        <v>22</v>
      </c>
      <c r="K1014">
        <v>66</v>
      </c>
      <c r="L1014">
        <v>71</v>
      </c>
      <c r="M1014">
        <v>1.84</v>
      </c>
      <c r="N1014">
        <v>5</v>
      </c>
      <c r="O1014">
        <v>5.38</v>
      </c>
      <c r="P1014">
        <v>6.35</v>
      </c>
      <c r="Q1014">
        <v>-1.4</v>
      </c>
      <c r="R1014" t="s">
        <v>1614</v>
      </c>
    </row>
    <row r="1015" spans="1:18" x14ac:dyDescent="0.25">
      <c r="A1015" t="s">
        <v>1613</v>
      </c>
      <c r="B1015">
        <v>4</v>
      </c>
      <c r="C1015">
        <v>8</v>
      </c>
      <c r="D1015">
        <v>6.98</v>
      </c>
      <c r="E1015">
        <v>17</v>
      </c>
      <c r="F1015">
        <v>20</v>
      </c>
      <c r="G1015">
        <v>89</v>
      </c>
      <c r="H1015">
        <v>119</v>
      </c>
      <c r="I1015">
        <v>69</v>
      </c>
      <c r="J1015">
        <v>20</v>
      </c>
      <c r="K1015">
        <v>34</v>
      </c>
      <c r="L1015">
        <v>29</v>
      </c>
      <c r="M1015">
        <v>1.66</v>
      </c>
      <c r="N1015">
        <v>3.44</v>
      </c>
      <c r="O1015">
        <v>2.93</v>
      </c>
      <c r="P1015">
        <v>6.37</v>
      </c>
      <c r="Q1015">
        <v>-1.2</v>
      </c>
      <c r="R1015">
        <v>9869</v>
      </c>
    </row>
    <row r="1016" spans="1:18" x14ac:dyDescent="0.25">
      <c r="A1016" t="s">
        <v>1612</v>
      </c>
      <c r="B1016">
        <v>3</v>
      </c>
      <c r="C1016">
        <v>5</v>
      </c>
      <c r="D1016">
        <v>6.68</v>
      </c>
      <c r="E1016">
        <v>10</v>
      </c>
      <c r="F1016">
        <v>20</v>
      </c>
      <c r="G1016">
        <v>62</v>
      </c>
      <c r="H1016">
        <v>79</v>
      </c>
      <c r="I1016">
        <v>46</v>
      </c>
      <c r="J1016">
        <v>14</v>
      </c>
      <c r="K1016">
        <v>29</v>
      </c>
      <c r="L1016">
        <v>24</v>
      </c>
      <c r="M1016">
        <v>1.66</v>
      </c>
      <c r="N1016">
        <v>4.21</v>
      </c>
      <c r="O1016">
        <v>3.48</v>
      </c>
      <c r="P1016">
        <v>6.38</v>
      </c>
      <c r="Q1016">
        <v>-1.1000000000000001</v>
      </c>
      <c r="R1016">
        <v>1620</v>
      </c>
    </row>
    <row r="1017" spans="1:18" x14ac:dyDescent="0.25">
      <c r="A1017" t="s">
        <v>1611</v>
      </c>
      <c r="B1017">
        <v>4</v>
      </c>
      <c r="C1017">
        <v>8</v>
      </c>
      <c r="D1017">
        <v>6.5</v>
      </c>
      <c r="E1017">
        <v>16</v>
      </c>
      <c r="F1017">
        <v>18</v>
      </c>
      <c r="G1017">
        <v>80.3</v>
      </c>
      <c r="H1017">
        <v>94</v>
      </c>
      <c r="I1017">
        <v>58</v>
      </c>
      <c r="J1017">
        <v>17</v>
      </c>
      <c r="K1017">
        <v>55</v>
      </c>
      <c r="L1017">
        <v>47</v>
      </c>
      <c r="M1017">
        <v>1.76</v>
      </c>
      <c r="N1017">
        <v>6.16</v>
      </c>
      <c r="O1017">
        <v>5.27</v>
      </c>
      <c r="P1017">
        <v>6.39</v>
      </c>
      <c r="Q1017">
        <v>-1.1000000000000001</v>
      </c>
      <c r="R1017" t="s">
        <v>1610</v>
      </c>
    </row>
    <row r="1018" spans="1:18" x14ac:dyDescent="0.25">
      <c r="A1018" t="s">
        <v>1609</v>
      </c>
      <c r="B1018">
        <v>4</v>
      </c>
      <c r="C1018">
        <v>9</v>
      </c>
      <c r="D1018">
        <v>6.24</v>
      </c>
      <c r="E1018">
        <v>19</v>
      </c>
      <c r="F1018">
        <v>30</v>
      </c>
      <c r="G1018">
        <v>101</v>
      </c>
      <c r="H1018">
        <v>111</v>
      </c>
      <c r="I1018">
        <v>70</v>
      </c>
      <c r="J1018">
        <v>19</v>
      </c>
      <c r="K1018">
        <v>72</v>
      </c>
      <c r="L1018">
        <v>73</v>
      </c>
      <c r="M1018">
        <v>1.82</v>
      </c>
      <c r="N1018">
        <v>6.42</v>
      </c>
      <c r="O1018">
        <v>6.5</v>
      </c>
      <c r="P1018">
        <v>6.4</v>
      </c>
      <c r="Q1018">
        <v>-1.6</v>
      </c>
      <c r="R1018">
        <v>9154</v>
      </c>
    </row>
    <row r="1019" spans="1:18" x14ac:dyDescent="0.25">
      <c r="A1019" t="s">
        <v>1608</v>
      </c>
      <c r="B1019">
        <v>4</v>
      </c>
      <c r="C1019">
        <v>7</v>
      </c>
      <c r="D1019">
        <v>6.21</v>
      </c>
      <c r="E1019">
        <v>17</v>
      </c>
      <c r="F1019">
        <v>17</v>
      </c>
      <c r="G1019">
        <v>87</v>
      </c>
      <c r="H1019">
        <v>97</v>
      </c>
      <c r="I1019">
        <v>60</v>
      </c>
      <c r="J1019">
        <v>20</v>
      </c>
      <c r="K1019">
        <v>57</v>
      </c>
      <c r="L1019">
        <v>45</v>
      </c>
      <c r="M1019">
        <v>1.63</v>
      </c>
      <c r="N1019">
        <v>5.9</v>
      </c>
      <c r="O1019">
        <v>4.66</v>
      </c>
      <c r="P1019">
        <v>6.4</v>
      </c>
      <c r="Q1019">
        <v>-1</v>
      </c>
      <c r="R1019">
        <v>4222</v>
      </c>
    </row>
    <row r="1020" spans="1:18" x14ac:dyDescent="0.25">
      <c r="A1020" t="s">
        <v>1607</v>
      </c>
      <c r="B1020">
        <v>3</v>
      </c>
      <c r="C1020">
        <v>5</v>
      </c>
      <c r="D1020">
        <v>6.27</v>
      </c>
      <c r="E1020">
        <v>0</v>
      </c>
      <c r="F1020">
        <v>49</v>
      </c>
      <c r="G1020">
        <v>56</v>
      </c>
      <c r="H1020">
        <v>58</v>
      </c>
      <c r="I1020">
        <v>39</v>
      </c>
      <c r="J1020">
        <v>10</v>
      </c>
      <c r="K1020">
        <v>50</v>
      </c>
      <c r="L1020">
        <v>49</v>
      </c>
      <c r="M1020">
        <v>1.91</v>
      </c>
      <c r="N1020">
        <v>8.0399999999999991</v>
      </c>
      <c r="O1020">
        <v>7.88</v>
      </c>
      <c r="P1020">
        <v>6.41</v>
      </c>
      <c r="Q1020">
        <v>-1.3</v>
      </c>
      <c r="R1020">
        <v>5830</v>
      </c>
    </row>
    <row r="1021" spans="1:18" x14ac:dyDescent="0.25">
      <c r="A1021" t="s">
        <v>1606</v>
      </c>
      <c r="B1021">
        <v>5</v>
      </c>
      <c r="C1021">
        <v>10</v>
      </c>
      <c r="D1021">
        <v>7.15</v>
      </c>
      <c r="E1021">
        <v>18</v>
      </c>
      <c r="F1021">
        <v>27</v>
      </c>
      <c r="G1021">
        <v>117</v>
      </c>
      <c r="H1021">
        <v>165</v>
      </c>
      <c r="I1021">
        <v>93</v>
      </c>
      <c r="J1021">
        <v>21</v>
      </c>
      <c r="K1021">
        <v>44</v>
      </c>
      <c r="L1021">
        <v>62</v>
      </c>
      <c r="M1021">
        <v>1.94</v>
      </c>
      <c r="N1021">
        <v>3.38</v>
      </c>
      <c r="O1021">
        <v>4.7699999999999996</v>
      </c>
      <c r="P1021">
        <v>6.41</v>
      </c>
      <c r="Q1021">
        <v>-1.8</v>
      </c>
      <c r="R1021">
        <v>8356</v>
      </c>
    </row>
    <row r="1022" spans="1:18" x14ac:dyDescent="0.25">
      <c r="A1022" t="s">
        <v>1605</v>
      </c>
      <c r="B1022">
        <v>1</v>
      </c>
      <c r="C1022">
        <v>3</v>
      </c>
      <c r="D1022">
        <v>5.95</v>
      </c>
      <c r="E1022">
        <v>0</v>
      </c>
      <c r="F1022">
        <v>41</v>
      </c>
      <c r="G1022">
        <v>36.299999999999997</v>
      </c>
      <c r="H1022">
        <v>38</v>
      </c>
      <c r="I1022">
        <v>24</v>
      </c>
      <c r="J1022">
        <v>5</v>
      </c>
      <c r="K1022">
        <v>28</v>
      </c>
      <c r="L1022">
        <v>35</v>
      </c>
      <c r="M1022">
        <v>2.0099999999999998</v>
      </c>
      <c r="N1022">
        <v>6.94</v>
      </c>
      <c r="O1022">
        <v>8.68</v>
      </c>
      <c r="P1022">
        <v>6.42</v>
      </c>
      <c r="Q1022">
        <v>-0.9</v>
      </c>
      <c r="R1022" t="s">
        <v>1604</v>
      </c>
    </row>
    <row r="1023" spans="1:18" x14ac:dyDescent="0.25">
      <c r="A1023" t="s">
        <v>1603</v>
      </c>
      <c r="B1023">
        <v>4</v>
      </c>
      <c r="C1023">
        <v>10</v>
      </c>
      <c r="D1023">
        <v>6.84</v>
      </c>
      <c r="E1023">
        <v>20</v>
      </c>
      <c r="F1023">
        <v>21</v>
      </c>
      <c r="G1023">
        <v>98.7</v>
      </c>
      <c r="H1023">
        <v>123</v>
      </c>
      <c r="I1023">
        <v>75</v>
      </c>
      <c r="J1023">
        <v>23</v>
      </c>
      <c r="K1023">
        <v>58</v>
      </c>
      <c r="L1023">
        <v>45</v>
      </c>
      <c r="M1023">
        <v>1.7</v>
      </c>
      <c r="N1023">
        <v>5.29</v>
      </c>
      <c r="O1023">
        <v>4.0999999999999996</v>
      </c>
      <c r="P1023">
        <v>6.43</v>
      </c>
      <c r="Q1023">
        <v>-1.3</v>
      </c>
      <c r="R1023">
        <v>4307</v>
      </c>
    </row>
    <row r="1024" spans="1:18" x14ac:dyDescent="0.25">
      <c r="A1024" t="s">
        <v>1602</v>
      </c>
      <c r="B1024">
        <v>5</v>
      </c>
      <c r="C1024">
        <v>10</v>
      </c>
      <c r="D1024">
        <v>6.91</v>
      </c>
      <c r="E1024">
        <v>19</v>
      </c>
      <c r="F1024">
        <v>19</v>
      </c>
      <c r="G1024">
        <v>99</v>
      </c>
      <c r="H1024">
        <v>125</v>
      </c>
      <c r="I1024">
        <v>76</v>
      </c>
      <c r="J1024">
        <v>18</v>
      </c>
      <c r="K1024">
        <v>45</v>
      </c>
      <c r="L1024">
        <v>59</v>
      </c>
      <c r="M1024">
        <v>1.86</v>
      </c>
      <c r="N1024">
        <v>4.09</v>
      </c>
      <c r="O1024">
        <v>5.36</v>
      </c>
      <c r="P1024">
        <v>6.48</v>
      </c>
      <c r="Q1024">
        <v>-1.2</v>
      </c>
      <c r="R1024" t="s">
        <v>1601</v>
      </c>
    </row>
    <row r="1025" spans="1:18" x14ac:dyDescent="0.25">
      <c r="A1025" t="s">
        <v>1600</v>
      </c>
      <c r="B1025">
        <v>5</v>
      </c>
      <c r="C1025">
        <v>10</v>
      </c>
      <c r="D1025">
        <v>6.89</v>
      </c>
      <c r="E1025">
        <v>19</v>
      </c>
      <c r="F1025">
        <v>21</v>
      </c>
      <c r="G1025">
        <v>92.7</v>
      </c>
      <c r="H1025">
        <v>112</v>
      </c>
      <c r="I1025">
        <v>71</v>
      </c>
      <c r="J1025">
        <v>21</v>
      </c>
      <c r="K1025">
        <v>61</v>
      </c>
      <c r="L1025">
        <v>52</v>
      </c>
      <c r="M1025">
        <v>1.77</v>
      </c>
      <c r="N1025">
        <v>5.92</v>
      </c>
      <c r="O1025">
        <v>5.05</v>
      </c>
      <c r="P1025">
        <v>6.54</v>
      </c>
      <c r="Q1025">
        <v>-1.3</v>
      </c>
      <c r="R1025" t="s">
        <v>1599</v>
      </c>
    </row>
    <row r="1026" spans="1:18" x14ac:dyDescent="0.25">
      <c r="A1026" t="s">
        <v>1598</v>
      </c>
      <c r="B1026">
        <v>5</v>
      </c>
      <c r="C1026">
        <v>12</v>
      </c>
      <c r="D1026">
        <v>6.71</v>
      </c>
      <c r="E1026">
        <v>20</v>
      </c>
      <c r="F1026">
        <v>29</v>
      </c>
      <c r="G1026">
        <v>111.3</v>
      </c>
      <c r="H1026">
        <v>123</v>
      </c>
      <c r="I1026">
        <v>83</v>
      </c>
      <c r="J1026">
        <v>22</v>
      </c>
      <c r="K1026">
        <v>91</v>
      </c>
      <c r="L1026">
        <v>88</v>
      </c>
      <c r="M1026">
        <v>1.9</v>
      </c>
      <c r="N1026">
        <v>7.36</v>
      </c>
      <c r="O1026">
        <v>7.12</v>
      </c>
      <c r="P1026">
        <v>6.55</v>
      </c>
      <c r="Q1026">
        <v>-1.9</v>
      </c>
      <c r="R1026" t="s">
        <v>1597</v>
      </c>
    </row>
    <row r="1027" spans="1:18" x14ac:dyDescent="0.25">
      <c r="A1027" t="s">
        <v>1596</v>
      </c>
      <c r="B1027">
        <v>4</v>
      </c>
      <c r="C1027">
        <v>10</v>
      </c>
      <c r="D1027">
        <v>6.99</v>
      </c>
      <c r="E1027">
        <v>21</v>
      </c>
      <c r="F1027">
        <v>22</v>
      </c>
      <c r="G1027">
        <v>113.3</v>
      </c>
      <c r="H1027">
        <v>146</v>
      </c>
      <c r="I1027">
        <v>88</v>
      </c>
      <c r="J1027">
        <v>26</v>
      </c>
      <c r="K1027">
        <v>55</v>
      </c>
      <c r="L1027">
        <v>51</v>
      </c>
      <c r="M1027">
        <v>1.74</v>
      </c>
      <c r="N1027">
        <v>4.37</v>
      </c>
      <c r="O1027">
        <v>4.05</v>
      </c>
      <c r="P1027">
        <v>6.58</v>
      </c>
      <c r="Q1027">
        <v>-1.6</v>
      </c>
      <c r="R1027">
        <v>3455</v>
      </c>
    </row>
    <row r="1028" spans="1:18" x14ac:dyDescent="0.25">
      <c r="A1028" t="s">
        <v>1595</v>
      </c>
      <c r="B1028">
        <v>4</v>
      </c>
      <c r="C1028">
        <v>9</v>
      </c>
      <c r="D1028">
        <v>6.75</v>
      </c>
      <c r="E1028">
        <v>24</v>
      </c>
      <c r="F1028">
        <v>24</v>
      </c>
      <c r="G1028">
        <v>106.7</v>
      </c>
      <c r="H1028">
        <v>117</v>
      </c>
      <c r="I1028">
        <v>80</v>
      </c>
      <c r="J1028">
        <v>20</v>
      </c>
      <c r="K1028">
        <v>86</v>
      </c>
      <c r="L1028">
        <v>89</v>
      </c>
      <c r="M1028">
        <v>1.93</v>
      </c>
      <c r="N1028">
        <v>7.25</v>
      </c>
      <c r="O1028">
        <v>7.51</v>
      </c>
      <c r="P1028">
        <v>6.58</v>
      </c>
      <c r="Q1028">
        <v>-1.5</v>
      </c>
      <c r="R1028">
        <v>6216</v>
      </c>
    </row>
    <row r="1029" spans="1:18" x14ac:dyDescent="0.25">
      <c r="A1029" t="s">
        <v>1594</v>
      </c>
      <c r="B1029">
        <v>3</v>
      </c>
      <c r="C1029">
        <v>9</v>
      </c>
      <c r="D1029">
        <v>6.68</v>
      </c>
      <c r="E1029">
        <v>19</v>
      </c>
      <c r="F1029">
        <v>30</v>
      </c>
      <c r="G1029">
        <v>101</v>
      </c>
      <c r="H1029">
        <v>115</v>
      </c>
      <c r="I1029">
        <v>75</v>
      </c>
      <c r="J1029">
        <v>15</v>
      </c>
      <c r="K1029">
        <v>70</v>
      </c>
      <c r="L1029">
        <v>94</v>
      </c>
      <c r="M1029">
        <v>2.0699999999999998</v>
      </c>
      <c r="N1029">
        <v>6.24</v>
      </c>
      <c r="O1029">
        <v>8.3800000000000008</v>
      </c>
      <c r="P1029">
        <v>6.6</v>
      </c>
      <c r="Q1029">
        <v>-1.9</v>
      </c>
      <c r="R1029" t="s">
        <v>1593</v>
      </c>
    </row>
    <row r="1030" spans="1:18" x14ac:dyDescent="0.25">
      <c r="A1030" t="s">
        <v>1592</v>
      </c>
      <c r="B1030">
        <v>4</v>
      </c>
      <c r="C1030">
        <v>8</v>
      </c>
      <c r="D1030">
        <v>6.85</v>
      </c>
      <c r="E1030">
        <v>20</v>
      </c>
      <c r="F1030">
        <v>26</v>
      </c>
      <c r="G1030">
        <v>107.7</v>
      </c>
      <c r="H1030">
        <v>130</v>
      </c>
      <c r="I1030">
        <v>82</v>
      </c>
      <c r="J1030">
        <v>23</v>
      </c>
      <c r="K1030">
        <v>67</v>
      </c>
      <c r="L1030">
        <v>71</v>
      </c>
      <c r="M1030">
        <v>1.87</v>
      </c>
      <c r="N1030">
        <v>5.6</v>
      </c>
      <c r="O1030">
        <v>5.93</v>
      </c>
      <c r="P1030">
        <v>6.76</v>
      </c>
      <c r="Q1030">
        <v>-1.9</v>
      </c>
      <c r="R1030" t="s">
        <v>1591</v>
      </c>
    </row>
    <row r="1031" spans="1:18" x14ac:dyDescent="0.25">
      <c r="A1031" t="s">
        <v>1590</v>
      </c>
      <c r="B1031">
        <v>5</v>
      </c>
      <c r="C1031">
        <v>10</v>
      </c>
      <c r="D1031">
        <v>6.91</v>
      </c>
      <c r="E1031">
        <v>19</v>
      </c>
      <c r="F1031">
        <v>28</v>
      </c>
      <c r="G1031">
        <v>100.3</v>
      </c>
      <c r="H1031">
        <v>114</v>
      </c>
      <c r="I1031">
        <v>77</v>
      </c>
      <c r="J1031">
        <v>15</v>
      </c>
      <c r="K1031">
        <v>73</v>
      </c>
      <c r="L1031">
        <v>101</v>
      </c>
      <c r="M1031">
        <v>2.14</v>
      </c>
      <c r="N1031">
        <v>6.55</v>
      </c>
      <c r="O1031">
        <v>9.06</v>
      </c>
      <c r="P1031">
        <v>6.78</v>
      </c>
      <c r="Q1031">
        <v>-2</v>
      </c>
      <c r="R1031" t="s">
        <v>1589</v>
      </c>
    </row>
    <row r="1032" spans="1:18" x14ac:dyDescent="0.25">
      <c r="A1032" t="s">
        <v>1588</v>
      </c>
      <c r="B1032">
        <v>2</v>
      </c>
      <c r="C1032">
        <v>4</v>
      </c>
      <c r="D1032">
        <v>6.75</v>
      </c>
      <c r="E1032">
        <v>0</v>
      </c>
      <c r="F1032">
        <v>47</v>
      </c>
      <c r="G1032">
        <v>52</v>
      </c>
      <c r="H1032">
        <v>59</v>
      </c>
      <c r="I1032">
        <v>39</v>
      </c>
      <c r="J1032">
        <v>10</v>
      </c>
      <c r="K1032">
        <v>38</v>
      </c>
      <c r="L1032">
        <v>43</v>
      </c>
      <c r="M1032">
        <v>1.96</v>
      </c>
      <c r="N1032">
        <v>6.58</v>
      </c>
      <c r="O1032">
        <v>7.44</v>
      </c>
      <c r="P1032">
        <v>6.78</v>
      </c>
      <c r="Q1032">
        <v>-1.5</v>
      </c>
      <c r="R1032" t="s">
        <v>1587</v>
      </c>
    </row>
    <row r="1033" spans="1:18" x14ac:dyDescent="0.25">
      <c r="A1033" t="s">
        <v>1586</v>
      </c>
      <c r="B1033">
        <v>4</v>
      </c>
      <c r="C1033">
        <v>10</v>
      </c>
      <c r="D1033">
        <v>6.8</v>
      </c>
      <c r="E1033">
        <v>23</v>
      </c>
      <c r="F1033">
        <v>23</v>
      </c>
      <c r="G1033">
        <v>99.3</v>
      </c>
      <c r="H1033">
        <v>122</v>
      </c>
      <c r="I1033">
        <v>75</v>
      </c>
      <c r="J1033">
        <v>17</v>
      </c>
      <c r="K1033">
        <v>38</v>
      </c>
      <c r="L1033">
        <v>70</v>
      </c>
      <c r="M1033">
        <v>1.93</v>
      </c>
      <c r="N1033">
        <v>3.44</v>
      </c>
      <c r="O1033">
        <v>6.34</v>
      </c>
      <c r="P1033">
        <v>6.85</v>
      </c>
      <c r="Q1033">
        <v>-1.6</v>
      </c>
      <c r="R1033" t="s">
        <v>1585</v>
      </c>
    </row>
    <row r="1034" spans="1:18" x14ac:dyDescent="0.25">
      <c r="A1034" t="s">
        <v>1584</v>
      </c>
      <c r="B1034">
        <v>2</v>
      </c>
      <c r="C1034">
        <v>4</v>
      </c>
      <c r="D1034">
        <v>6.44</v>
      </c>
      <c r="E1034">
        <v>0</v>
      </c>
      <c r="F1034">
        <v>45</v>
      </c>
      <c r="G1034">
        <v>44.7</v>
      </c>
      <c r="H1034">
        <v>43</v>
      </c>
      <c r="I1034">
        <v>32</v>
      </c>
      <c r="J1034">
        <v>8</v>
      </c>
      <c r="K1034">
        <v>43</v>
      </c>
      <c r="L1034">
        <v>49</v>
      </c>
      <c r="M1034">
        <v>2.06</v>
      </c>
      <c r="N1034">
        <v>8.66</v>
      </c>
      <c r="O1034">
        <v>9.8699999999999992</v>
      </c>
      <c r="P1034">
        <v>6.92</v>
      </c>
      <c r="Q1034">
        <v>-1.3</v>
      </c>
      <c r="R1034">
        <v>341</v>
      </c>
    </row>
    <row r="1035" spans="1:18" x14ac:dyDescent="0.25">
      <c r="A1035" t="s">
        <v>1583</v>
      </c>
      <c r="B1035">
        <v>2</v>
      </c>
      <c r="C1035">
        <v>6</v>
      </c>
      <c r="D1035">
        <v>6.75</v>
      </c>
      <c r="E1035">
        <v>12</v>
      </c>
      <c r="F1035">
        <v>23</v>
      </c>
      <c r="G1035">
        <v>64</v>
      </c>
      <c r="H1035">
        <v>72</v>
      </c>
      <c r="I1035">
        <v>48</v>
      </c>
      <c r="J1035">
        <v>12</v>
      </c>
      <c r="K1035">
        <v>46</v>
      </c>
      <c r="L1035">
        <v>57</v>
      </c>
      <c r="M1035">
        <v>2.02</v>
      </c>
      <c r="N1035">
        <v>6.47</v>
      </c>
      <c r="O1035">
        <v>8.02</v>
      </c>
      <c r="P1035">
        <v>6.94</v>
      </c>
      <c r="Q1035">
        <v>-1.5</v>
      </c>
      <c r="R1035" t="s">
        <v>1582</v>
      </c>
    </row>
    <row r="1036" spans="1:18" x14ac:dyDescent="0.25">
      <c r="A1036" t="s">
        <v>1581</v>
      </c>
      <c r="B1036">
        <v>4</v>
      </c>
      <c r="C1036">
        <v>10</v>
      </c>
      <c r="D1036">
        <v>6.9</v>
      </c>
      <c r="E1036">
        <v>20</v>
      </c>
      <c r="F1036">
        <v>31</v>
      </c>
      <c r="G1036">
        <v>108.3</v>
      </c>
      <c r="H1036">
        <v>125</v>
      </c>
      <c r="I1036">
        <v>83</v>
      </c>
      <c r="J1036">
        <v>23</v>
      </c>
      <c r="K1036">
        <v>67</v>
      </c>
      <c r="L1036">
        <v>79</v>
      </c>
      <c r="M1036">
        <v>1.88</v>
      </c>
      <c r="N1036">
        <v>5.57</v>
      </c>
      <c r="O1036">
        <v>6.57</v>
      </c>
      <c r="P1036">
        <v>6.96</v>
      </c>
      <c r="Q1036">
        <v>-2.4</v>
      </c>
      <c r="R1036">
        <v>8261</v>
      </c>
    </row>
    <row r="1037" spans="1:18" x14ac:dyDescent="0.25">
      <c r="A1037" t="s">
        <v>1580</v>
      </c>
      <c r="B1037">
        <v>3</v>
      </c>
      <c r="C1037">
        <v>8</v>
      </c>
      <c r="D1037">
        <v>7.2</v>
      </c>
      <c r="E1037">
        <v>13</v>
      </c>
      <c r="F1037">
        <v>32</v>
      </c>
      <c r="G1037">
        <v>78.7</v>
      </c>
      <c r="H1037">
        <v>96</v>
      </c>
      <c r="I1037">
        <v>63</v>
      </c>
      <c r="J1037">
        <v>15</v>
      </c>
      <c r="K1037">
        <v>47</v>
      </c>
      <c r="L1037">
        <v>66</v>
      </c>
      <c r="M1037">
        <v>2.06</v>
      </c>
      <c r="N1037">
        <v>5.37</v>
      </c>
      <c r="O1037">
        <v>7.55</v>
      </c>
      <c r="P1037">
        <v>7.02</v>
      </c>
      <c r="Q1037">
        <v>-2</v>
      </c>
      <c r="R1037">
        <v>2365</v>
      </c>
    </row>
    <row r="1038" spans="1:18" x14ac:dyDescent="0.25">
      <c r="A1038" t="s">
        <v>1579</v>
      </c>
      <c r="B1038">
        <v>1</v>
      </c>
      <c r="C1038">
        <v>4</v>
      </c>
      <c r="D1038">
        <v>7.39</v>
      </c>
      <c r="E1038">
        <v>0</v>
      </c>
      <c r="F1038">
        <v>24</v>
      </c>
      <c r="G1038">
        <v>35.299999999999997</v>
      </c>
      <c r="H1038">
        <v>47</v>
      </c>
      <c r="I1038">
        <v>29</v>
      </c>
      <c r="J1038">
        <v>8</v>
      </c>
      <c r="K1038">
        <v>16</v>
      </c>
      <c r="L1038">
        <v>20</v>
      </c>
      <c r="M1038">
        <v>1.9</v>
      </c>
      <c r="N1038">
        <v>4.08</v>
      </c>
      <c r="O1038">
        <v>5.0999999999999996</v>
      </c>
      <c r="P1038">
        <v>7.02</v>
      </c>
      <c r="Q1038">
        <v>-1.1000000000000001</v>
      </c>
      <c r="R1038" t="s">
        <v>1578</v>
      </c>
    </row>
    <row r="1039" spans="1:18" x14ac:dyDescent="0.25">
      <c r="A1039" t="s">
        <v>1577</v>
      </c>
      <c r="B1039">
        <v>4</v>
      </c>
      <c r="C1039">
        <v>11</v>
      </c>
      <c r="D1039">
        <v>7.21</v>
      </c>
      <c r="E1039">
        <v>26</v>
      </c>
      <c r="F1039">
        <v>26</v>
      </c>
      <c r="G1039">
        <v>112.3</v>
      </c>
      <c r="H1039">
        <v>135</v>
      </c>
      <c r="I1039">
        <v>90</v>
      </c>
      <c r="J1039">
        <v>21</v>
      </c>
      <c r="K1039">
        <v>68</v>
      </c>
      <c r="L1039">
        <v>98</v>
      </c>
      <c r="M1039">
        <v>2.0699999999999998</v>
      </c>
      <c r="N1039">
        <v>5.45</v>
      </c>
      <c r="O1039">
        <v>7.85</v>
      </c>
      <c r="P1039">
        <v>7.11</v>
      </c>
      <c r="Q1039">
        <v>-2.1</v>
      </c>
      <c r="R1039" t="s">
        <v>1576</v>
      </c>
    </row>
    <row r="1040" spans="1:18" x14ac:dyDescent="0.25">
      <c r="A1040" t="s">
        <v>1575</v>
      </c>
      <c r="B1040">
        <v>5</v>
      </c>
      <c r="C1040">
        <v>13</v>
      </c>
      <c r="D1040">
        <v>6.98</v>
      </c>
      <c r="E1040">
        <v>25</v>
      </c>
      <c r="F1040">
        <v>25</v>
      </c>
      <c r="G1040">
        <v>120</v>
      </c>
      <c r="H1040">
        <v>140</v>
      </c>
      <c r="I1040">
        <v>93</v>
      </c>
      <c r="J1040">
        <v>26</v>
      </c>
      <c r="K1040">
        <v>70</v>
      </c>
      <c r="L1040">
        <v>91</v>
      </c>
      <c r="M1040">
        <v>1.93</v>
      </c>
      <c r="N1040">
        <v>5.25</v>
      </c>
      <c r="O1040">
        <v>6.83</v>
      </c>
      <c r="P1040">
        <v>7.16</v>
      </c>
      <c r="Q1040">
        <v>-2.2999999999999998</v>
      </c>
      <c r="R1040" t="s">
        <v>1574</v>
      </c>
    </row>
    <row r="1041" spans="1:18" x14ac:dyDescent="0.25">
      <c r="A1041" t="s">
        <v>1573</v>
      </c>
      <c r="B1041">
        <v>2</v>
      </c>
      <c r="C1041">
        <v>4</v>
      </c>
      <c r="D1041">
        <v>7.33</v>
      </c>
      <c r="E1041">
        <v>0</v>
      </c>
      <c r="F1041">
        <v>42</v>
      </c>
      <c r="G1041">
        <v>54</v>
      </c>
      <c r="H1041">
        <v>65</v>
      </c>
      <c r="I1041">
        <v>44</v>
      </c>
      <c r="J1041">
        <v>13</v>
      </c>
      <c r="K1041">
        <v>35</v>
      </c>
      <c r="L1041">
        <v>39</v>
      </c>
      <c r="M1041">
        <v>1.93</v>
      </c>
      <c r="N1041">
        <v>5.83</v>
      </c>
      <c r="O1041">
        <v>6.5</v>
      </c>
      <c r="P1041">
        <v>7.25</v>
      </c>
      <c r="Q1041">
        <v>-1.8</v>
      </c>
      <c r="R1041" t="s">
        <v>1572</v>
      </c>
    </row>
    <row r="1042" spans="1:18" x14ac:dyDescent="0.25">
      <c r="A1042" t="s">
        <v>1571</v>
      </c>
      <c r="B1042">
        <v>1</v>
      </c>
      <c r="C1042">
        <v>3</v>
      </c>
      <c r="D1042">
        <v>7.17</v>
      </c>
      <c r="E1042">
        <v>0</v>
      </c>
      <c r="F1042">
        <v>37</v>
      </c>
      <c r="G1042">
        <v>42.7</v>
      </c>
      <c r="H1042">
        <v>42</v>
      </c>
      <c r="I1042">
        <v>34</v>
      </c>
      <c r="J1042">
        <v>6</v>
      </c>
      <c r="K1042">
        <v>41</v>
      </c>
      <c r="L1042">
        <v>64</v>
      </c>
      <c r="M1042">
        <v>2.48</v>
      </c>
      <c r="N1042">
        <v>8.64</v>
      </c>
      <c r="O1042">
        <v>13.49</v>
      </c>
      <c r="P1042">
        <v>7.64</v>
      </c>
      <c r="Q1042">
        <v>-1.6</v>
      </c>
      <c r="R1042">
        <v>3881</v>
      </c>
    </row>
    <row r="1043" spans="1:18" x14ac:dyDescent="0.25">
      <c r="A1043" t="s">
        <v>1570</v>
      </c>
      <c r="B1043">
        <v>2</v>
      </c>
      <c r="C1043">
        <v>5</v>
      </c>
      <c r="D1043">
        <v>7.51</v>
      </c>
      <c r="E1043">
        <v>8</v>
      </c>
      <c r="F1043">
        <v>31</v>
      </c>
      <c r="G1043">
        <v>50.3</v>
      </c>
      <c r="H1043">
        <v>54</v>
      </c>
      <c r="I1043">
        <v>42</v>
      </c>
      <c r="J1043">
        <v>8</v>
      </c>
      <c r="K1043">
        <v>37</v>
      </c>
      <c r="L1043">
        <v>67</v>
      </c>
      <c r="M1043">
        <v>2.41</v>
      </c>
      <c r="N1043">
        <v>6.62</v>
      </c>
      <c r="O1043">
        <v>11.99</v>
      </c>
      <c r="P1043">
        <v>7.86</v>
      </c>
      <c r="Q1043">
        <v>-1.8</v>
      </c>
      <c r="R1043" t="s">
        <v>1569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S227"/>
  <sheetViews>
    <sheetView workbookViewId="0">
      <selection activeCell="G37" sqref="G37"/>
    </sheetView>
  </sheetViews>
  <sheetFormatPr defaultRowHeight="15" x14ac:dyDescent="0.25"/>
  <sheetData>
    <row r="1" spans="1:19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 t="s">
        <v>1318</v>
      </c>
    </row>
    <row r="2" spans="1:19" x14ac:dyDescent="0.25">
      <c r="A2" t="s">
        <v>1353</v>
      </c>
      <c r="B2">
        <v>4</v>
      </c>
      <c r="C2">
        <v>2</v>
      </c>
      <c r="D2">
        <v>2.2799999999999998</v>
      </c>
      <c r="E2">
        <v>0</v>
      </c>
      <c r="F2">
        <v>67</v>
      </c>
      <c r="G2">
        <v>40</v>
      </c>
      <c r="H2">
        <v>68</v>
      </c>
      <c r="I2">
        <v>42</v>
      </c>
      <c r="J2">
        <v>17</v>
      </c>
      <c r="K2">
        <v>3</v>
      </c>
      <c r="L2">
        <v>101</v>
      </c>
      <c r="M2">
        <v>18</v>
      </c>
      <c r="N2">
        <v>0.88</v>
      </c>
      <c r="O2">
        <v>13.37</v>
      </c>
      <c r="P2">
        <v>2.38</v>
      </c>
      <c r="Q2">
        <v>1.59</v>
      </c>
      <c r="R2">
        <v>3.3</v>
      </c>
      <c r="S2">
        <v>6655</v>
      </c>
    </row>
    <row r="3" spans="1:19" x14ac:dyDescent="0.25">
      <c r="A3" t="s">
        <v>1354</v>
      </c>
      <c r="B3">
        <v>4</v>
      </c>
      <c r="C3">
        <v>2</v>
      </c>
      <c r="D3">
        <v>2.25</v>
      </c>
      <c r="E3">
        <v>0</v>
      </c>
      <c r="F3">
        <v>68</v>
      </c>
      <c r="G3">
        <v>38</v>
      </c>
      <c r="H3">
        <v>63</v>
      </c>
      <c r="I3">
        <v>49</v>
      </c>
      <c r="J3">
        <v>16</v>
      </c>
      <c r="K3">
        <v>5</v>
      </c>
      <c r="L3">
        <v>76</v>
      </c>
      <c r="M3">
        <v>11</v>
      </c>
      <c r="N3">
        <v>0.95</v>
      </c>
      <c r="O3">
        <v>10.86</v>
      </c>
      <c r="P3">
        <v>1.57</v>
      </c>
      <c r="Q3">
        <v>2.29</v>
      </c>
      <c r="R3">
        <v>2.4</v>
      </c>
      <c r="S3">
        <v>9817</v>
      </c>
    </row>
    <row r="4" spans="1:19" x14ac:dyDescent="0.25">
      <c r="A4" t="s">
        <v>2641</v>
      </c>
      <c r="B4">
        <v>3</v>
      </c>
      <c r="C4">
        <v>2</v>
      </c>
      <c r="D4">
        <v>2.81</v>
      </c>
      <c r="E4">
        <v>0</v>
      </c>
      <c r="F4">
        <v>61</v>
      </c>
      <c r="G4">
        <v>0</v>
      </c>
      <c r="H4">
        <v>59</v>
      </c>
      <c r="I4">
        <v>44</v>
      </c>
      <c r="J4">
        <v>18</v>
      </c>
      <c r="K4">
        <v>4</v>
      </c>
      <c r="L4">
        <v>72</v>
      </c>
      <c r="M4">
        <v>15</v>
      </c>
      <c r="N4">
        <v>1</v>
      </c>
      <c r="O4">
        <v>10.98</v>
      </c>
      <c r="P4">
        <v>2.29</v>
      </c>
      <c r="Q4">
        <v>2.41</v>
      </c>
      <c r="R4">
        <v>1.6</v>
      </c>
      <c r="S4">
        <v>1581</v>
      </c>
    </row>
    <row r="5" spans="1:19" x14ac:dyDescent="0.25">
      <c r="A5" t="s">
        <v>1364</v>
      </c>
      <c r="B5">
        <v>4</v>
      </c>
      <c r="C5">
        <v>3</v>
      </c>
      <c r="D5">
        <v>2.4500000000000002</v>
      </c>
      <c r="E5">
        <v>0</v>
      </c>
      <c r="F5">
        <v>70</v>
      </c>
      <c r="G5">
        <v>0</v>
      </c>
      <c r="H5">
        <v>56</v>
      </c>
      <c r="I5">
        <v>43</v>
      </c>
      <c r="J5">
        <v>15</v>
      </c>
      <c r="K5">
        <v>4</v>
      </c>
      <c r="L5">
        <v>68</v>
      </c>
      <c r="M5">
        <v>15</v>
      </c>
      <c r="N5">
        <v>1.04</v>
      </c>
      <c r="O5">
        <v>10.93</v>
      </c>
      <c r="P5">
        <v>2.41</v>
      </c>
      <c r="Q5">
        <v>2.5099999999999998</v>
      </c>
      <c r="R5">
        <v>1.8</v>
      </c>
      <c r="S5">
        <v>7550</v>
      </c>
    </row>
    <row r="6" spans="1:19" x14ac:dyDescent="0.25">
      <c r="A6" t="s">
        <v>1360</v>
      </c>
      <c r="B6">
        <v>4</v>
      </c>
      <c r="C6">
        <v>4</v>
      </c>
      <c r="D6">
        <v>2.72</v>
      </c>
      <c r="E6">
        <v>0</v>
      </c>
      <c r="F6">
        <v>64</v>
      </c>
      <c r="G6">
        <v>35</v>
      </c>
      <c r="H6">
        <v>64</v>
      </c>
      <c r="I6">
        <v>45</v>
      </c>
      <c r="J6">
        <v>19</v>
      </c>
      <c r="K6">
        <v>3</v>
      </c>
      <c r="L6">
        <v>83</v>
      </c>
      <c r="M6">
        <v>27</v>
      </c>
      <c r="N6">
        <v>1.1299999999999999</v>
      </c>
      <c r="O6">
        <v>11.67</v>
      </c>
      <c r="P6">
        <v>3.8</v>
      </c>
      <c r="Q6">
        <v>2.52</v>
      </c>
      <c r="R6">
        <v>2</v>
      </c>
      <c r="S6">
        <v>7196</v>
      </c>
    </row>
    <row r="7" spans="1:19" x14ac:dyDescent="0.25">
      <c r="A7" t="s">
        <v>1355</v>
      </c>
      <c r="B7">
        <v>3</v>
      </c>
      <c r="C7">
        <v>3</v>
      </c>
      <c r="D7">
        <v>2.58</v>
      </c>
      <c r="E7">
        <v>0</v>
      </c>
      <c r="F7">
        <v>65</v>
      </c>
      <c r="G7">
        <v>6</v>
      </c>
      <c r="H7">
        <v>66</v>
      </c>
      <c r="I7">
        <v>47</v>
      </c>
      <c r="J7">
        <v>19</v>
      </c>
      <c r="K7">
        <v>5</v>
      </c>
      <c r="L7">
        <v>89</v>
      </c>
      <c r="M7">
        <v>24</v>
      </c>
      <c r="N7">
        <v>1.08</v>
      </c>
      <c r="O7">
        <v>12.14</v>
      </c>
      <c r="P7">
        <v>3.27</v>
      </c>
      <c r="Q7">
        <v>2.57</v>
      </c>
      <c r="R7">
        <v>1.7</v>
      </c>
      <c r="S7">
        <v>8241</v>
      </c>
    </row>
    <row r="8" spans="1:19" x14ac:dyDescent="0.25">
      <c r="A8" t="s">
        <v>1356</v>
      </c>
      <c r="B8">
        <v>2</v>
      </c>
      <c r="C8">
        <v>3</v>
      </c>
      <c r="D8">
        <v>2.75</v>
      </c>
      <c r="E8">
        <v>0</v>
      </c>
      <c r="F8">
        <v>57</v>
      </c>
      <c r="G8">
        <v>34</v>
      </c>
      <c r="H8">
        <v>57</v>
      </c>
      <c r="I8">
        <v>46</v>
      </c>
      <c r="J8">
        <v>17</v>
      </c>
      <c r="K8">
        <v>4</v>
      </c>
      <c r="L8">
        <v>62</v>
      </c>
      <c r="M8">
        <v>13</v>
      </c>
      <c r="N8">
        <v>1.04</v>
      </c>
      <c r="O8">
        <v>9.7899999999999991</v>
      </c>
      <c r="P8">
        <v>2.0499999999999998</v>
      </c>
      <c r="Q8">
        <v>2.57</v>
      </c>
      <c r="R8">
        <v>1.8</v>
      </c>
      <c r="S8">
        <v>8258</v>
      </c>
    </row>
    <row r="9" spans="1:19" x14ac:dyDescent="0.25">
      <c r="A9" t="s">
        <v>1357</v>
      </c>
      <c r="B9">
        <v>4</v>
      </c>
      <c r="C9">
        <v>2</v>
      </c>
      <c r="D9">
        <v>2.52</v>
      </c>
      <c r="E9">
        <v>0</v>
      </c>
      <c r="F9">
        <v>59</v>
      </c>
      <c r="G9">
        <v>22</v>
      </c>
      <c r="H9">
        <v>58</v>
      </c>
      <c r="I9">
        <v>39</v>
      </c>
      <c r="J9">
        <v>16</v>
      </c>
      <c r="K9">
        <v>5</v>
      </c>
      <c r="L9">
        <v>85</v>
      </c>
      <c r="M9">
        <v>23</v>
      </c>
      <c r="N9">
        <v>1.07</v>
      </c>
      <c r="O9">
        <v>13.19</v>
      </c>
      <c r="P9">
        <v>3.57</v>
      </c>
      <c r="Q9">
        <v>2.58</v>
      </c>
      <c r="R9">
        <v>1.7</v>
      </c>
      <c r="S9">
        <v>3096</v>
      </c>
    </row>
    <row r="10" spans="1:19" x14ac:dyDescent="0.25">
      <c r="A10" t="s">
        <v>1358</v>
      </c>
      <c r="B10">
        <v>4</v>
      </c>
      <c r="C10">
        <v>3</v>
      </c>
      <c r="D10">
        <v>2.78</v>
      </c>
      <c r="E10">
        <v>1</v>
      </c>
      <c r="F10">
        <v>70</v>
      </c>
      <c r="G10">
        <v>0</v>
      </c>
      <c r="H10">
        <v>70</v>
      </c>
      <c r="I10">
        <v>59</v>
      </c>
      <c r="J10">
        <v>22</v>
      </c>
      <c r="K10">
        <v>4</v>
      </c>
      <c r="L10">
        <v>77</v>
      </c>
      <c r="M10">
        <v>21</v>
      </c>
      <c r="N10">
        <v>1.1399999999999999</v>
      </c>
      <c r="O10">
        <v>9.9</v>
      </c>
      <c r="P10">
        <v>2.7</v>
      </c>
      <c r="Q10">
        <v>2.63</v>
      </c>
      <c r="R10">
        <v>1.5</v>
      </c>
      <c r="S10">
        <v>5905</v>
      </c>
    </row>
    <row r="11" spans="1:19" x14ac:dyDescent="0.25">
      <c r="A11" t="s">
        <v>1361</v>
      </c>
      <c r="B11">
        <v>16</v>
      </c>
      <c r="C11">
        <v>6</v>
      </c>
      <c r="D11">
        <v>2.75</v>
      </c>
      <c r="E11">
        <v>31</v>
      </c>
      <c r="F11">
        <v>31</v>
      </c>
      <c r="G11">
        <v>0</v>
      </c>
      <c r="H11">
        <v>190</v>
      </c>
      <c r="I11">
        <v>154</v>
      </c>
      <c r="J11">
        <v>58</v>
      </c>
      <c r="K11">
        <v>17</v>
      </c>
      <c r="L11">
        <v>232</v>
      </c>
      <c r="M11">
        <v>52</v>
      </c>
      <c r="N11">
        <v>1.08</v>
      </c>
      <c r="O11">
        <v>10.99</v>
      </c>
      <c r="P11">
        <v>2.46</v>
      </c>
      <c r="Q11">
        <v>2.72</v>
      </c>
      <c r="R11">
        <v>5.6</v>
      </c>
      <c r="S11">
        <v>10131</v>
      </c>
    </row>
    <row r="12" spans="1:19" x14ac:dyDescent="0.25">
      <c r="A12" t="s">
        <v>1359</v>
      </c>
      <c r="B12">
        <v>2</v>
      </c>
      <c r="C12">
        <v>2</v>
      </c>
      <c r="D12">
        <v>2.5299999999999998</v>
      </c>
      <c r="E12">
        <v>0</v>
      </c>
      <c r="F12">
        <v>55</v>
      </c>
      <c r="G12">
        <v>33</v>
      </c>
      <c r="H12">
        <v>55</v>
      </c>
      <c r="I12">
        <v>48</v>
      </c>
      <c r="J12">
        <v>15</v>
      </c>
      <c r="K12">
        <v>3</v>
      </c>
      <c r="L12">
        <v>49</v>
      </c>
      <c r="M12">
        <v>12</v>
      </c>
      <c r="N12">
        <v>1.0900000000000001</v>
      </c>
      <c r="O12">
        <v>8.02</v>
      </c>
      <c r="P12">
        <v>1.96</v>
      </c>
      <c r="Q12">
        <v>2.74</v>
      </c>
      <c r="R12">
        <v>1.5</v>
      </c>
      <c r="S12">
        <v>844</v>
      </c>
    </row>
    <row r="13" spans="1:19" x14ac:dyDescent="0.25">
      <c r="A13" t="s">
        <v>1362</v>
      </c>
      <c r="B13">
        <v>1</v>
      </c>
      <c r="C13">
        <v>1</v>
      </c>
      <c r="D13">
        <v>2.69</v>
      </c>
      <c r="E13">
        <v>0</v>
      </c>
      <c r="F13">
        <v>52</v>
      </c>
      <c r="G13">
        <v>0</v>
      </c>
      <c r="H13">
        <v>52</v>
      </c>
      <c r="I13">
        <v>43</v>
      </c>
      <c r="J13">
        <v>16</v>
      </c>
      <c r="K13">
        <v>6</v>
      </c>
      <c r="L13">
        <v>60</v>
      </c>
      <c r="M13">
        <v>7</v>
      </c>
      <c r="N13">
        <v>0.96</v>
      </c>
      <c r="O13">
        <v>10.38</v>
      </c>
      <c r="P13">
        <v>1.21</v>
      </c>
      <c r="Q13">
        <v>2.75</v>
      </c>
      <c r="R13">
        <v>1.1000000000000001</v>
      </c>
      <c r="S13">
        <v>9227</v>
      </c>
    </row>
    <row r="14" spans="1:19" x14ac:dyDescent="0.25">
      <c r="A14" t="s">
        <v>1363</v>
      </c>
      <c r="B14">
        <v>4</v>
      </c>
      <c r="C14">
        <v>4</v>
      </c>
      <c r="D14">
        <v>2.65</v>
      </c>
      <c r="E14">
        <v>0</v>
      </c>
      <c r="F14">
        <v>69</v>
      </c>
      <c r="G14">
        <v>41</v>
      </c>
      <c r="H14">
        <v>69</v>
      </c>
      <c r="I14">
        <v>55</v>
      </c>
      <c r="J14">
        <v>20</v>
      </c>
      <c r="K14">
        <v>7</v>
      </c>
      <c r="L14">
        <v>87</v>
      </c>
      <c r="M14">
        <v>18</v>
      </c>
      <c r="N14">
        <v>1.06</v>
      </c>
      <c r="O14">
        <v>11.35</v>
      </c>
      <c r="P14">
        <v>2.35</v>
      </c>
      <c r="Q14">
        <v>2.77</v>
      </c>
      <c r="R14">
        <v>1.9</v>
      </c>
      <c r="S14">
        <v>5975</v>
      </c>
    </row>
    <row r="15" spans="1:19" x14ac:dyDescent="0.25">
      <c r="A15" t="s">
        <v>1365</v>
      </c>
      <c r="B15">
        <v>10</v>
      </c>
      <c r="C15">
        <v>6</v>
      </c>
      <c r="D15">
        <v>3.22</v>
      </c>
      <c r="E15">
        <v>24</v>
      </c>
      <c r="F15">
        <v>29</v>
      </c>
      <c r="G15">
        <v>2</v>
      </c>
      <c r="H15">
        <v>149</v>
      </c>
      <c r="I15">
        <v>114</v>
      </c>
      <c r="J15">
        <v>53</v>
      </c>
      <c r="K15">
        <v>10</v>
      </c>
      <c r="L15">
        <v>178</v>
      </c>
      <c r="M15">
        <v>54</v>
      </c>
      <c r="N15">
        <v>1.1299999999999999</v>
      </c>
      <c r="O15">
        <v>10.75</v>
      </c>
      <c r="P15">
        <v>3.26</v>
      </c>
      <c r="Q15">
        <v>2.77</v>
      </c>
      <c r="R15">
        <v>4.3</v>
      </c>
      <c r="S15">
        <v>10233</v>
      </c>
    </row>
    <row r="16" spans="1:19" x14ac:dyDescent="0.25">
      <c r="A16" t="s">
        <v>1366</v>
      </c>
      <c r="B16">
        <v>17</v>
      </c>
      <c r="C16">
        <v>7</v>
      </c>
      <c r="D16">
        <v>2.65</v>
      </c>
      <c r="E16">
        <v>32</v>
      </c>
      <c r="F16">
        <v>32</v>
      </c>
      <c r="G16">
        <v>0</v>
      </c>
      <c r="H16">
        <v>221</v>
      </c>
      <c r="I16">
        <v>176</v>
      </c>
      <c r="J16">
        <v>65</v>
      </c>
      <c r="K16">
        <v>16</v>
      </c>
      <c r="L16">
        <v>230</v>
      </c>
      <c r="M16">
        <v>58</v>
      </c>
      <c r="N16">
        <v>1.06</v>
      </c>
      <c r="O16">
        <v>9.3699999999999992</v>
      </c>
      <c r="P16">
        <v>2.36</v>
      </c>
      <c r="Q16">
        <v>2.83</v>
      </c>
      <c r="R16">
        <v>6.3</v>
      </c>
      <c r="S16">
        <v>2036</v>
      </c>
    </row>
    <row r="17" spans="1:19" x14ac:dyDescent="0.25">
      <c r="A17" t="s">
        <v>2443</v>
      </c>
      <c r="B17">
        <v>4</v>
      </c>
      <c r="C17">
        <v>3</v>
      </c>
      <c r="D17">
        <v>3.13</v>
      </c>
      <c r="E17">
        <v>0</v>
      </c>
      <c r="F17">
        <v>55</v>
      </c>
      <c r="G17">
        <v>0</v>
      </c>
      <c r="H17">
        <v>65</v>
      </c>
      <c r="I17">
        <v>50</v>
      </c>
      <c r="J17">
        <v>23</v>
      </c>
      <c r="K17">
        <v>4</v>
      </c>
      <c r="L17">
        <v>76</v>
      </c>
      <c r="M17">
        <v>26</v>
      </c>
      <c r="N17">
        <v>1.17</v>
      </c>
      <c r="O17">
        <v>10.52</v>
      </c>
      <c r="P17">
        <v>3.6</v>
      </c>
      <c r="Q17">
        <v>2.9</v>
      </c>
      <c r="R17">
        <v>1.1000000000000001</v>
      </c>
      <c r="S17">
        <v>12803</v>
      </c>
    </row>
    <row r="18" spans="1:19" x14ac:dyDescent="0.25">
      <c r="A18" t="s">
        <v>1370</v>
      </c>
      <c r="B18">
        <v>15</v>
      </c>
      <c r="C18">
        <v>9</v>
      </c>
      <c r="D18">
        <v>2.93</v>
      </c>
      <c r="E18">
        <v>33</v>
      </c>
      <c r="F18">
        <v>33</v>
      </c>
      <c r="G18">
        <v>0</v>
      </c>
      <c r="H18">
        <v>233</v>
      </c>
      <c r="I18">
        <v>202</v>
      </c>
      <c r="J18">
        <v>76</v>
      </c>
      <c r="K18">
        <v>16</v>
      </c>
      <c r="L18">
        <v>222</v>
      </c>
      <c r="M18">
        <v>58</v>
      </c>
      <c r="N18">
        <v>1.1200000000000001</v>
      </c>
      <c r="O18">
        <v>8.58</v>
      </c>
      <c r="P18">
        <v>2.2400000000000002</v>
      </c>
      <c r="Q18">
        <v>2.91</v>
      </c>
      <c r="R18">
        <v>6.3</v>
      </c>
      <c r="S18">
        <v>4772</v>
      </c>
    </row>
    <row r="19" spans="1:19" x14ac:dyDescent="0.25">
      <c r="A19" t="s">
        <v>1367</v>
      </c>
      <c r="B19">
        <v>4</v>
      </c>
      <c r="C19">
        <v>3</v>
      </c>
      <c r="D19">
        <v>2.64</v>
      </c>
      <c r="E19">
        <v>0</v>
      </c>
      <c r="F19">
        <v>63</v>
      </c>
      <c r="G19">
        <v>2</v>
      </c>
      <c r="H19">
        <v>65</v>
      </c>
      <c r="I19">
        <v>56</v>
      </c>
      <c r="J19">
        <v>19</v>
      </c>
      <c r="K19">
        <v>5</v>
      </c>
      <c r="L19">
        <v>64</v>
      </c>
      <c r="M19">
        <v>15</v>
      </c>
      <c r="N19">
        <v>1.0900000000000001</v>
      </c>
      <c r="O19">
        <v>8.86</v>
      </c>
      <c r="P19">
        <v>2.08</v>
      </c>
      <c r="Q19">
        <v>2.92</v>
      </c>
      <c r="R19">
        <v>1.3</v>
      </c>
      <c r="S19">
        <v>1937</v>
      </c>
    </row>
    <row r="20" spans="1:19" x14ac:dyDescent="0.25">
      <c r="A20" t="s">
        <v>1368</v>
      </c>
      <c r="B20">
        <v>4</v>
      </c>
      <c r="C20">
        <v>3</v>
      </c>
      <c r="D20">
        <v>2.75</v>
      </c>
      <c r="E20">
        <v>0</v>
      </c>
      <c r="F20">
        <v>68</v>
      </c>
      <c r="G20">
        <v>0</v>
      </c>
      <c r="H20">
        <v>71</v>
      </c>
      <c r="I20">
        <v>61</v>
      </c>
      <c r="J20">
        <v>22</v>
      </c>
      <c r="K20">
        <v>5</v>
      </c>
      <c r="L20">
        <v>69</v>
      </c>
      <c r="M20">
        <v>18</v>
      </c>
      <c r="N20">
        <v>1.1100000000000001</v>
      </c>
      <c r="O20">
        <v>8.75</v>
      </c>
      <c r="P20">
        <v>2.2799999999999998</v>
      </c>
      <c r="Q20">
        <v>2.92</v>
      </c>
      <c r="R20">
        <v>1.3</v>
      </c>
      <c r="S20">
        <v>6033</v>
      </c>
    </row>
    <row r="21" spans="1:19" x14ac:dyDescent="0.25">
      <c r="A21" t="s">
        <v>1369</v>
      </c>
      <c r="B21">
        <v>3</v>
      </c>
      <c r="C21">
        <v>3</v>
      </c>
      <c r="D21">
        <v>2.82</v>
      </c>
      <c r="E21">
        <v>0</v>
      </c>
      <c r="F21">
        <v>68</v>
      </c>
      <c r="G21">
        <v>39</v>
      </c>
      <c r="H21">
        <v>69</v>
      </c>
      <c r="I21">
        <v>59</v>
      </c>
      <c r="J21">
        <v>22</v>
      </c>
      <c r="K21">
        <v>4</v>
      </c>
      <c r="L21">
        <v>66</v>
      </c>
      <c r="M21">
        <v>21</v>
      </c>
      <c r="N21">
        <v>1.1599999999999999</v>
      </c>
      <c r="O21">
        <v>8.61</v>
      </c>
      <c r="P21">
        <v>2.74</v>
      </c>
      <c r="Q21">
        <v>2.94</v>
      </c>
      <c r="R21">
        <v>1.6</v>
      </c>
      <c r="S21">
        <v>494</v>
      </c>
    </row>
    <row r="22" spans="1:19" x14ac:dyDescent="0.25">
      <c r="A22" t="s">
        <v>1372</v>
      </c>
      <c r="B22">
        <v>4</v>
      </c>
      <c r="C22">
        <v>3</v>
      </c>
      <c r="D22">
        <v>2.75</v>
      </c>
      <c r="E22">
        <v>0</v>
      </c>
      <c r="F22">
        <v>74</v>
      </c>
      <c r="G22">
        <v>0</v>
      </c>
      <c r="H22">
        <v>74</v>
      </c>
      <c r="I22">
        <v>59</v>
      </c>
      <c r="J22">
        <v>23</v>
      </c>
      <c r="K22">
        <v>6</v>
      </c>
      <c r="L22">
        <v>78</v>
      </c>
      <c r="M22">
        <v>21</v>
      </c>
      <c r="N22">
        <v>1.08</v>
      </c>
      <c r="O22">
        <v>9.49</v>
      </c>
      <c r="P22">
        <v>2.5499999999999998</v>
      </c>
      <c r="Q22">
        <v>2.98</v>
      </c>
      <c r="R22">
        <v>1.4</v>
      </c>
      <c r="S22">
        <v>4090</v>
      </c>
    </row>
    <row r="23" spans="1:19" x14ac:dyDescent="0.25">
      <c r="A23" t="s">
        <v>1374</v>
      </c>
      <c r="B23">
        <v>3</v>
      </c>
      <c r="C23">
        <v>2</v>
      </c>
      <c r="D23">
        <v>2.81</v>
      </c>
      <c r="E23">
        <v>0</v>
      </c>
      <c r="F23">
        <v>59</v>
      </c>
      <c r="G23">
        <v>26</v>
      </c>
      <c r="H23">
        <v>60</v>
      </c>
      <c r="I23">
        <v>53</v>
      </c>
      <c r="J23">
        <v>19</v>
      </c>
      <c r="K23">
        <v>5</v>
      </c>
      <c r="L23">
        <v>58</v>
      </c>
      <c r="M23">
        <v>14</v>
      </c>
      <c r="N23">
        <v>1.1200000000000001</v>
      </c>
      <c r="O23">
        <v>8.6999999999999993</v>
      </c>
      <c r="P23">
        <v>2.1</v>
      </c>
      <c r="Q23">
        <v>3</v>
      </c>
      <c r="R23">
        <v>1.3</v>
      </c>
      <c r="S23">
        <v>7355</v>
      </c>
    </row>
    <row r="24" spans="1:19" x14ac:dyDescent="0.25">
      <c r="A24" t="s">
        <v>1376</v>
      </c>
      <c r="B24">
        <v>15</v>
      </c>
      <c r="C24">
        <v>8</v>
      </c>
      <c r="D24">
        <v>3.04</v>
      </c>
      <c r="E24">
        <v>32</v>
      </c>
      <c r="F24">
        <v>32</v>
      </c>
      <c r="G24">
        <v>0</v>
      </c>
      <c r="H24">
        <v>226</v>
      </c>
      <c r="I24">
        <v>208</v>
      </c>
      <c r="J24">
        <v>76</v>
      </c>
      <c r="K24">
        <v>23</v>
      </c>
      <c r="L24">
        <v>213</v>
      </c>
      <c r="M24">
        <v>33</v>
      </c>
      <c r="N24">
        <v>1.07</v>
      </c>
      <c r="O24">
        <v>8.48</v>
      </c>
      <c r="P24">
        <v>1.31</v>
      </c>
      <c r="Q24">
        <v>3.02</v>
      </c>
      <c r="R24">
        <v>5.8</v>
      </c>
      <c r="S24">
        <v>1636</v>
      </c>
    </row>
    <row r="25" spans="1:19" x14ac:dyDescent="0.25">
      <c r="A25" t="s">
        <v>1375</v>
      </c>
      <c r="B25">
        <v>18</v>
      </c>
      <c r="C25">
        <v>7</v>
      </c>
      <c r="D25">
        <v>2.79</v>
      </c>
      <c r="E25">
        <v>32</v>
      </c>
      <c r="F25">
        <v>32</v>
      </c>
      <c r="G25">
        <v>0</v>
      </c>
      <c r="H25">
        <v>232</v>
      </c>
      <c r="I25">
        <v>190</v>
      </c>
      <c r="J25">
        <v>72</v>
      </c>
      <c r="K25">
        <v>20</v>
      </c>
      <c r="L25">
        <v>234</v>
      </c>
      <c r="M25">
        <v>57</v>
      </c>
      <c r="N25">
        <v>1.06</v>
      </c>
      <c r="O25">
        <v>9.08</v>
      </c>
      <c r="P25">
        <v>2.21</v>
      </c>
      <c r="Q25">
        <v>3.02</v>
      </c>
      <c r="R25">
        <v>6</v>
      </c>
      <c r="S25">
        <v>8700</v>
      </c>
    </row>
    <row r="26" spans="1:19" x14ac:dyDescent="0.25">
      <c r="A26" t="s">
        <v>1382</v>
      </c>
      <c r="B26">
        <v>3</v>
      </c>
      <c r="C26">
        <v>3</v>
      </c>
      <c r="D26">
        <v>2.94</v>
      </c>
      <c r="E26">
        <v>0</v>
      </c>
      <c r="F26">
        <v>66</v>
      </c>
      <c r="G26">
        <v>37</v>
      </c>
      <c r="H26">
        <v>66</v>
      </c>
      <c r="I26">
        <v>51</v>
      </c>
      <c r="J26">
        <v>22</v>
      </c>
      <c r="K26">
        <v>6</v>
      </c>
      <c r="L26">
        <v>82</v>
      </c>
      <c r="M26">
        <v>25</v>
      </c>
      <c r="N26">
        <v>1.1499999999999999</v>
      </c>
      <c r="O26">
        <v>11.18</v>
      </c>
      <c r="P26">
        <v>3.41</v>
      </c>
      <c r="Q26">
        <v>3.02</v>
      </c>
      <c r="R26">
        <v>1.5</v>
      </c>
      <c r="S26">
        <v>521</v>
      </c>
    </row>
    <row r="27" spans="1:19" x14ac:dyDescent="0.25">
      <c r="A27" t="s">
        <v>1371</v>
      </c>
      <c r="B27">
        <v>16</v>
      </c>
      <c r="C27">
        <v>9</v>
      </c>
      <c r="D27">
        <v>3.15</v>
      </c>
      <c r="E27">
        <v>32</v>
      </c>
      <c r="F27">
        <v>32</v>
      </c>
      <c r="G27">
        <v>0</v>
      </c>
      <c r="H27">
        <v>216</v>
      </c>
      <c r="I27">
        <v>192</v>
      </c>
      <c r="J27">
        <v>76</v>
      </c>
      <c r="K27">
        <v>16</v>
      </c>
      <c r="L27">
        <v>200</v>
      </c>
      <c r="M27">
        <v>54</v>
      </c>
      <c r="N27">
        <v>1.1399999999999999</v>
      </c>
      <c r="O27">
        <v>8.33</v>
      </c>
      <c r="P27">
        <v>2.25</v>
      </c>
      <c r="Q27">
        <v>3.03</v>
      </c>
      <c r="R27">
        <v>5.5</v>
      </c>
      <c r="S27">
        <v>2233</v>
      </c>
    </row>
    <row r="28" spans="1:19" x14ac:dyDescent="0.25">
      <c r="A28" t="s">
        <v>1379</v>
      </c>
      <c r="B28">
        <v>3</v>
      </c>
      <c r="C28">
        <v>2</v>
      </c>
      <c r="D28">
        <v>2.57</v>
      </c>
      <c r="E28">
        <v>0</v>
      </c>
      <c r="F28">
        <v>66</v>
      </c>
      <c r="G28">
        <v>0</v>
      </c>
      <c r="H28">
        <v>64</v>
      </c>
      <c r="I28">
        <v>58</v>
      </c>
      <c r="J28">
        <v>18</v>
      </c>
      <c r="K28">
        <v>3</v>
      </c>
      <c r="L28">
        <v>53</v>
      </c>
      <c r="M28">
        <v>19</v>
      </c>
      <c r="N28">
        <v>1.2</v>
      </c>
      <c r="O28">
        <v>7.45</v>
      </c>
      <c r="P28">
        <v>2.67</v>
      </c>
      <c r="Q28">
        <v>3.04</v>
      </c>
      <c r="R28">
        <v>1.1000000000000001</v>
      </c>
      <c r="S28">
        <v>5746</v>
      </c>
    </row>
    <row r="29" spans="1:19" x14ac:dyDescent="0.25">
      <c r="A29" t="s">
        <v>1385</v>
      </c>
      <c r="B29">
        <v>14</v>
      </c>
      <c r="C29">
        <v>7</v>
      </c>
      <c r="D29">
        <v>3.18</v>
      </c>
      <c r="E29">
        <v>28</v>
      </c>
      <c r="F29">
        <v>29</v>
      </c>
      <c r="G29">
        <v>0</v>
      </c>
      <c r="H29">
        <v>179</v>
      </c>
      <c r="I29">
        <v>157</v>
      </c>
      <c r="J29">
        <v>63</v>
      </c>
      <c r="K29">
        <v>13</v>
      </c>
      <c r="L29">
        <v>153</v>
      </c>
      <c r="M29">
        <v>39</v>
      </c>
      <c r="N29">
        <v>1.1000000000000001</v>
      </c>
      <c r="O29">
        <v>7.69</v>
      </c>
      <c r="P29">
        <v>1.96</v>
      </c>
      <c r="Q29">
        <v>3.06</v>
      </c>
      <c r="R29">
        <v>4.5</v>
      </c>
      <c r="S29">
        <v>9417</v>
      </c>
    </row>
    <row r="30" spans="1:19" x14ac:dyDescent="0.25">
      <c r="A30" t="s">
        <v>1377</v>
      </c>
      <c r="B30">
        <v>4</v>
      </c>
      <c r="C30">
        <v>4</v>
      </c>
      <c r="D30">
        <v>2.69</v>
      </c>
      <c r="E30">
        <v>0</v>
      </c>
      <c r="F30">
        <v>70</v>
      </c>
      <c r="G30">
        <v>42</v>
      </c>
      <c r="H30">
        <v>70</v>
      </c>
      <c r="I30">
        <v>58</v>
      </c>
      <c r="J30">
        <v>21</v>
      </c>
      <c r="K30">
        <v>5</v>
      </c>
      <c r="L30">
        <v>73</v>
      </c>
      <c r="M30">
        <v>24</v>
      </c>
      <c r="N30">
        <v>1.17</v>
      </c>
      <c r="O30">
        <v>9.39</v>
      </c>
      <c r="P30">
        <v>3.09</v>
      </c>
      <c r="Q30">
        <v>3.06</v>
      </c>
      <c r="R30">
        <v>1.6</v>
      </c>
      <c r="S30">
        <v>9975</v>
      </c>
    </row>
    <row r="31" spans="1:19" x14ac:dyDescent="0.25">
      <c r="A31" t="s">
        <v>1389</v>
      </c>
      <c r="B31">
        <v>4</v>
      </c>
      <c r="C31">
        <v>4</v>
      </c>
      <c r="D31">
        <v>2.8</v>
      </c>
      <c r="E31">
        <v>6</v>
      </c>
      <c r="F31">
        <v>67</v>
      </c>
      <c r="G31">
        <v>9</v>
      </c>
      <c r="H31">
        <v>92</v>
      </c>
      <c r="I31">
        <v>77</v>
      </c>
      <c r="J31">
        <v>29</v>
      </c>
      <c r="K31">
        <v>6</v>
      </c>
      <c r="L31">
        <v>93</v>
      </c>
      <c r="M31">
        <v>32</v>
      </c>
      <c r="N31">
        <v>1.18</v>
      </c>
      <c r="O31">
        <v>9.1</v>
      </c>
      <c r="P31">
        <v>3.13</v>
      </c>
      <c r="Q31">
        <v>3.07</v>
      </c>
      <c r="R31">
        <v>1.8</v>
      </c>
      <c r="S31">
        <v>8855</v>
      </c>
    </row>
    <row r="32" spans="1:19" x14ac:dyDescent="0.25">
      <c r="A32" t="s">
        <v>1380</v>
      </c>
      <c r="B32">
        <v>4</v>
      </c>
      <c r="C32">
        <v>4</v>
      </c>
      <c r="D32">
        <v>2.75</v>
      </c>
      <c r="E32">
        <v>0</v>
      </c>
      <c r="F32">
        <v>65</v>
      </c>
      <c r="G32">
        <v>12</v>
      </c>
      <c r="H32">
        <v>65</v>
      </c>
      <c r="I32">
        <v>57</v>
      </c>
      <c r="J32">
        <v>20</v>
      </c>
      <c r="K32">
        <v>5</v>
      </c>
      <c r="L32">
        <v>61</v>
      </c>
      <c r="M32">
        <v>17</v>
      </c>
      <c r="N32">
        <v>1.1399999999999999</v>
      </c>
      <c r="O32">
        <v>8.4499999999999993</v>
      </c>
      <c r="P32">
        <v>2.35</v>
      </c>
      <c r="Q32">
        <v>3.1</v>
      </c>
      <c r="R32">
        <v>1.2</v>
      </c>
      <c r="S32">
        <v>6983</v>
      </c>
    </row>
    <row r="33" spans="1:19" x14ac:dyDescent="0.25">
      <c r="A33" t="s">
        <v>1387</v>
      </c>
      <c r="B33">
        <v>4</v>
      </c>
      <c r="C33">
        <v>3</v>
      </c>
      <c r="D33">
        <v>2.71</v>
      </c>
      <c r="E33">
        <v>0</v>
      </c>
      <c r="F33">
        <v>69</v>
      </c>
      <c r="G33">
        <v>0</v>
      </c>
      <c r="H33">
        <v>69</v>
      </c>
      <c r="I33">
        <v>54</v>
      </c>
      <c r="J33">
        <v>21</v>
      </c>
      <c r="K33">
        <v>4</v>
      </c>
      <c r="L33">
        <v>78</v>
      </c>
      <c r="M33">
        <v>32</v>
      </c>
      <c r="N33">
        <v>1.25</v>
      </c>
      <c r="O33">
        <v>10.17</v>
      </c>
      <c r="P33">
        <v>4.17</v>
      </c>
      <c r="Q33">
        <v>3.11</v>
      </c>
      <c r="R33">
        <v>1.2</v>
      </c>
      <c r="S33">
        <v>7175</v>
      </c>
    </row>
    <row r="34" spans="1:19" x14ac:dyDescent="0.25">
      <c r="A34" t="s">
        <v>2635</v>
      </c>
      <c r="B34">
        <v>4</v>
      </c>
      <c r="C34">
        <v>3</v>
      </c>
      <c r="D34">
        <v>2.97</v>
      </c>
      <c r="E34">
        <v>2</v>
      </c>
      <c r="F34">
        <v>57</v>
      </c>
      <c r="G34">
        <v>0</v>
      </c>
      <c r="H34">
        <v>67</v>
      </c>
      <c r="I34">
        <v>56</v>
      </c>
      <c r="J34">
        <v>22</v>
      </c>
      <c r="K34">
        <v>6</v>
      </c>
      <c r="L34">
        <v>73</v>
      </c>
      <c r="M34">
        <v>21</v>
      </c>
      <c r="N34">
        <v>1.1499999999999999</v>
      </c>
      <c r="O34">
        <v>9.81</v>
      </c>
      <c r="P34">
        <v>2.82</v>
      </c>
      <c r="Q34">
        <v>3.11</v>
      </c>
      <c r="R34">
        <v>1</v>
      </c>
      <c r="S34">
        <v>1370</v>
      </c>
    </row>
    <row r="35" spans="1:19" x14ac:dyDescent="0.25">
      <c r="A35" t="s">
        <v>1384</v>
      </c>
      <c r="B35">
        <v>3</v>
      </c>
      <c r="C35">
        <v>4</v>
      </c>
      <c r="D35">
        <v>2.86</v>
      </c>
      <c r="E35">
        <v>0</v>
      </c>
      <c r="F35">
        <v>63</v>
      </c>
      <c r="G35">
        <v>31</v>
      </c>
      <c r="H35">
        <v>63</v>
      </c>
      <c r="I35">
        <v>52</v>
      </c>
      <c r="J35">
        <v>20</v>
      </c>
      <c r="K35">
        <v>4</v>
      </c>
      <c r="L35">
        <v>66</v>
      </c>
      <c r="M35">
        <v>25</v>
      </c>
      <c r="N35">
        <v>1.22</v>
      </c>
      <c r="O35">
        <v>9.43</v>
      </c>
      <c r="P35">
        <v>3.57</v>
      </c>
      <c r="Q35">
        <v>3.12</v>
      </c>
      <c r="R35">
        <v>1.3</v>
      </c>
      <c r="S35">
        <v>6483</v>
      </c>
    </row>
    <row r="36" spans="1:19" x14ac:dyDescent="0.25">
      <c r="A36" t="s">
        <v>1373</v>
      </c>
      <c r="B36">
        <v>4</v>
      </c>
      <c r="C36">
        <v>4</v>
      </c>
      <c r="D36">
        <v>2.88</v>
      </c>
      <c r="E36">
        <v>0</v>
      </c>
      <c r="F36">
        <v>69</v>
      </c>
      <c r="G36">
        <v>15</v>
      </c>
      <c r="H36">
        <v>68</v>
      </c>
      <c r="I36">
        <v>59</v>
      </c>
      <c r="J36">
        <v>22</v>
      </c>
      <c r="K36">
        <v>5</v>
      </c>
      <c r="L36">
        <v>66</v>
      </c>
      <c r="M36">
        <v>21</v>
      </c>
      <c r="N36">
        <v>1.18</v>
      </c>
      <c r="O36">
        <v>8.74</v>
      </c>
      <c r="P36">
        <v>2.78</v>
      </c>
      <c r="Q36">
        <v>3.13</v>
      </c>
      <c r="R36">
        <v>1.2</v>
      </c>
      <c r="S36">
        <v>9926</v>
      </c>
    </row>
    <row r="37" spans="1:19" x14ac:dyDescent="0.25">
      <c r="A37" t="s">
        <v>1378</v>
      </c>
      <c r="B37">
        <v>4</v>
      </c>
      <c r="C37">
        <v>4</v>
      </c>
      <c r="D37">
        <v>3.16</v>
      </c>
      <c r="E37">
        <v>0</v>
      </c>
      <c r="F37">
        <v>62</v>
      </c>
      <c r="G37">
        <v>36</v>
      </c>
      <c r="H37">
        <v>62</v>
      </c>
      <c r="I37">
        <v>55</v>
      </c>
      <c r="J37">
        <v>22</v>
      </c>
      <c r="K37">
        <v>4</v>
      </c>
      <c r="L37">
        <v>55</v>
      </c>
      <c r="M37">
        <v>18</v>
      </c>
      <c r="N37">
        <v>1.18</v>
      </c>
      <c r="O37">
        <v>7.98</v>
      </c>
      <c r="P37">
        <v>2.61</v>
      </c>
      <c r="Q37">
        <v>3.13</v>
      </c>
      <c r="R37">
        <v>1.3</v>
      </c>
      <c r="S37">
        <v>4759</v>
      </c>
    </row>
    <row r="38" spans="1:19" x14ac:dyDescent="0.25">
      <c r="A38" t="s">
        <v>1383</v>
      </c>
      <c r="B38">
        <v>4</v>
      </c>
      <c r="C38">
        <v>4</v>
      </c>
      <c r="D38">
        <v>2.75</v>
      </c>
      <c r="E38">
        <v>0</v>
      </c>
      <c r="F38">
        <v>68</v>
      </c>
      <c r="G38">
        <v>38</v>
      </c>
      <c r="H38">
        <v>68</v>
      </c>
      <c r="I38">
        <v>57</v>
      </c>
      <c r="J38">
        <v>21</v>
      </c>
      <c r="K38">
        <v>7</v>
      </c>
      <c r="L38">
        <v>74</v>
      </c>
      <c r="M38">
        <v>18</v>
      </c>
      <c r="N38">
        <v>1.1000000000000001</v>
      </c>
      <c r="O38">
        <v>9.7899999999999991</v>
      </c>
      <c r="P38">
        <v>2.38</v>
      </c>
      <c r="Q38">
        <v>3.14</v>
      </c>
      <c r="R38">
        <v>1.4</v>
      </c>
      <c r="S38">
        <v>5861</v>
      </c>
    </row>
    <row r="39" spans="1:19" x14ac:dyDescent="0.25">
      <c r="A39" t="s">
        <v>1381</v>
      </c>
      <c r="B39">
        <v>3</v>
      </c>
      <c r="C39">
        <v>2</v>
      </c>
      <c r="D39">
        <v>2.75</v>
      </c>
      <c r="E39">
        <v>1</v>
      </c>
      <c r="F39">
        <v>41</v>
      </c>
      <c r="G39">
        <v>0</v>
      </c>
      <c r="H39">
        <v>45</v>
      </c>
      <c r="I39">
        <v>39</v>
      </c>
      <c r="J39">
        <v>14</v>
      </c>
      <c r="K39">
        <v>3</v>
      </c>
      <c r="L39">
        <v>44</v>
      </c>
      <c r="M39">
        <v>15</v>
      </c>
      <c r="N39">
        <v>1.2</v>
      </c>
      <c r="O39">
        <v>8.8000000000000007</v>
      </c>
      <c r="P39">
        <v>3</v>
      </c>
      <c r="Q39">
        <v>3.14</v>
      </c>
      <c r="R39">
        <v>0.7</v>
      </c>
      <c r="S39">
        <v>9037</v>
      </c>
    </row>
    <row r="40" spans="1:19" x14ac:dyDescent="0.25">
      <c r="A40" t="s">
        <v>1386</v>
      </c>
      <c r="B40">
        <v>3</v>
      </c>
      <c r="C40">
        <v>3</v>
      </c>
      <c r="D40">
        <v>3.13</v>
      </c>
      <c r="E40">
        <v>0</v>
      </c>
      <c r="F40">
        <v>56</v>
      </c>
      <c r="G40">
        <v>5</v>
      </c>
      <c r="H40">
        <v>56</v>
      </c>
      <c r="I40">
        <v>45</v>
      </c>
      <c r="J40">
        <v>20</v>
      </c>
      <c r="K40">
        <v>4</v>
      </c>
      <c r="L40">
        <v>63</v>
      </c>
      <c r="M40">
        <v>24</v>
      </c>
      <c r="N40">
        <v>1.23</v>
      </c>
      <c r="O40">
        <v>10.130000000000001</v>
      </c>
      <c r="P40">
        <v>3.86</v>
      </c>
      <c r="Q40">
        <v>3.17</v>
      </c>
      <c r="R40">
        <v>0.9</v>
      </c>
      <c r="S40">
        <v>3271</v>
      </c>
    </row>
    <row r="41" spans="1:19" x14ac:dyDescent="0.25">
      <c r="A41" t="s">
        <v>1390</v>
      </c>
      <c r="B41">
        <v>15</v>
      </c>
      <c r="C41">
        <v>8</v>
      </c>
      <c r="D41">
        <v>3.29</v>
      </c>
      <c r="E41">
        <v>32</v>
      </c>
      <c r="F41">
        <v>32</v>
      </c>
      <c r="G41">
        <v>0</v>
      </c>
      <c r="H41">
        <v>209</v>
      </c>
      <c r="I41">
        <v>194</v>
      </c>
      <c r="J41">
        <v>76</v>
      </c>
      <c r="K41">
        <v>19</v>
      </c>
      <c r="L41">
        <v>200</v>
      </c>
      <c r="M41">
        <v>52</v>
      </c>
      <c r="N41">
        <v>1.18</v>
      </c>
      <c r="O41">
        <v>8.61</v>
      </c>
      <c r="P41">
        <v>2.2400000000000002</v>
      </c>
      <c r="Q41">
        <v>3.19</v>
      </c>
      <c r="R41">
        <v>4.9000000000000004</v>
      </c>
      <c r="S41">
        <v>1943</v>
      </c>
    </row>
    <row r="42" spans="1:19" x14ac:dyDescent="0.25">
      <c r="A42" t="s">
        <v>1391</v>
      </c>
      <c r="B42">
        <v>3</v>
      </c>
      <c r="C42">
        <v>4</v>
      </c>
      <c r="D42">
        <v>2.89</v>
      </c>
      <c r="E42">
        <v>0</v>
      </c>
      <c r="F42">
        <v>62</v>
      </c>
      <c r="G42">
        <v>36</v>
      </c>
      <c r="H42">
        <v>62</v>
      </c>
      <c r="I42">
        <v>52</v>
      </c>
      <c r="J42">
        <v>20</v>
      </c>
      <c r="K42">
        <v>7</v>
      </c>
      <c r="L42">
        <v>69</v>
      </c>
      <c r="M42">
        <v>16</v>
      </c>
      <c r="N42">
        <v>1.1000000000000001</v>
      </c>
      <c r="O42">
        <v>10.02</v>
      </c>
      <c r="P42">
        <v>2.3199999999999998</v>
      </c>
      <c r="Q42">
        <v>3.21</v>
      </c>
      <c r="R42">
        <v>1.2</v>
      </c>
      <c r="S42">
        <v>1122</v>
      </c>
    </row>
    <row r="43" spans="1:19" x14ac:dyDescent="0.25">
      <c r="A43" t="s">
        <v>1399</v>
      </c>
      <c r="B43">
        <v>4</v>
      </c>
      <c r="C43">
        <v>3</v>
      </c>
      <c r="D43">
        <v>3.48</v>
      </c>
      <c r="E43">
        <v>0</v>
      </c>
      <c r="F43">
        <v>61</v>
      </c>
      <c r="G43">
        <v>35</v>
      </c>
      <c r="H43">
        <v>61</v>
      </c>
      <c r="I43">
        <v>52</v>
      </c>
      <c r="J43">
        <v>24</v>
      </c>
      <c r="K43">
        <v>6</v>
      </c>
      <c r="L43">
        <v>64</v>
      </c>
      <c r="M43">
        <v>17</v>
      </c>
      <c r="N43">
        <v>1.1299999999999999</v>
      </c>
      <c r="O43">
        <v>9.44</v>
      </c>
      <c r="P43">
        <v>2.5099999999999998</v>
      </c>
      <c r="Q43">
        <v>3.21</v>
      </c>
      <c r="R43">
        <v>1.2</v>
      </c>
      <c r="S43">
        <v>10586</v>
      </c>
    </row>
    <row r="44" spans="1:19" x14ac:dyDescent="0.25">
      <c r="A44" t="s">
        <v>1392</v>
      </c>
      <c r="B44">
        <v>5</v>
      </c>
      <c r="C44">
        <v>4</v>
      </c>
      <c r="D44">
        <v>3.19</v>
      </c>
      <c r="E44">
        <v>10</v>
      </c>
      <c r="F44">
        <v>34</v>
      </c>
      <c r="G44">
        <v>1</v>
      </c>
      <c r="H44">
        <v>101</v>
      </c>
      <c r="I44">
        <v>86</v>
      </c>
      <c r="J44">
        <v>36</v>
      </c>
      <c r="K44">
        <v>9</v>
      </c>
      <c r="L44">
        <v>105</v>
      </c>
      <c r="M44">
        <v>32</v>
      </c>
      <c r="N44">
        <v>1.17</v>
      </c>
      <c r="O44">
        <v>9.36</v>
      </c>
      <c r="P44">
        <v>2.85</v>
      </c>
      <c r="Q44">
        <v>3.22</v>
      </c>
      <c r="R44">
        <v>2.1</v>
      </c>
      <c r="S44">
        <v>10745</v>
      </c>
    </row>
    <row r="45" spans="1:19" x14ac:dyDescent="0.25">
      <c r="A45" t="s">
        <v>1393</v>
      </c>
      <c r="B45">
        <v>5</v>
      </c>
      <c r="C45">
        <v>2</v>
      </c>
      <c r="D45">
        <v>2.64</v>
      </c>
      <c r="E45">
        <v>0</v>
      </c>
      <c r="F45">
        <v>70</v>
      </c>
      <c r="G45">
        <v>0</v>
      </c>
      <c r="H45">
        <v>74</v>
      </c>
      <c r="I45">
        <v>66</v>
      </c>
      <c r="J45">
        <v>22</v>
      </c>
      <c r="K45">
        <v>7</v>
      </c>
      <c r="L45">
        <v>71</v>
      </c>
      <c r="M45">
        <v>18</v>
      </c>
      <c r="N45">
        <v>1.1399999999999999</v>
      </c>
      <c r="O45">
        <v>8.64</v>
      </c>
      <c r="P45">
        <v>2.19</v>
      </c>
      <c r="Q45">
        <v>3.22</v>
      </c>
      <c r="R45">
        <v>1.1000000000000001</v>
      </c>
      <c r="S45">
        <v>3321</v>
      </c>
    </row>
    <row r="46" spans="1:19" x14ac:dyDescent="0.25">
      <c r="A46" t="s">
        <v>1388</v>
      </c>
      <c r="B46">
        <v>17</v>
      </c>
      <c r="C46">
        <v>8</v>
      </c>
      <c r="D46">
        <v>2.98</v>
      </c>
      <c r="E46">
        <v>33</v>
      </c>
      <c r="F46">
        <v>33</v>
      </c>
      <c r="G46">
        <v>0</v>
      </c>
      <c r="H46">
        <v>222</v>
      </c>
      <c r="I46">
        <v>191</v>
      </c>
      <c r="J46">
        <v>74</v>
      </c>
      <c r="K46">
        <v>19</v>
      </c>
      <c r="L46">
        <v>212</v>
      </c>
      <c r="M46">
        <v>63</v>
      </c>
      <c r="N46">
        <v>1.1399999999999999</v>
      </c>
      <c r="O46">
        <v>8.59</v>
      </c>
      <c r="P46">
        <v>2.5499999999999998</v>
      </c>
      <c r="Q46">
        <v>3.24</v>
      </c>
      <c r="R46">
        <v>5.0999999999999996</v>
      </c>
      <c r="S46">
        <v>3184</v>
      </c>
    </row>
    <row r="47" spans="1:19" x14ac:dyDescent="0.25">
      <c r="A47" t="s">
        <v>1395</v>
      </c>
      <c r="B47">
        <v>16</v>
      </c>
      <c r="C47">
        <v>8</v>
      </c>
      <c r="D47">
        <v>3.34</v>
      </c>
      <c r="E47">
        <v>32</v>
      </c>
      <c r="F47">
        <v>32</v>
      </c>
      <c r="G47">
        <v>0</v>
      </c>
      <c r="H47">
        <v>213</v>
      </c>
      <c r="I47">
        <v>173</v>
      </c>
      <c r="J47">
        <v>79</v>
      </c>
      <c r="K47">
        <v>18</v>
      </c>
      <c r="L47">
        <v>240</v>
      </c>
      <c r="M47">
        <v>84</v>
      </c>
      <c r="N47">
        <v>1.21</v>
      </c>
      <c r="O47">
        <v>10.14</v>
      </c>
      <c r="P47">
        <v>3.55</v>
      </c>
      <c r="Q47">
        <v>3.24</v>
      </c>
      <c r="R47">
        <v>4.9000000000000004</v>
      </c>
      <c r="S47">
        <v>13074</v>
      </c>
    </row>
    <row r="48" spans="1:19" x14ac:dyDescent="0.25">
      <c r="A48" t="s">
        <v>1396</v>
      </c>
      <c r="B48">
        <v>3</v>
      </c>
      <c r="C48">
        <v>3</v>
      </c>
      <c r="D48">
        <v>2.8</v>
      </c>
      <c r="E48">
        <v>0</v>
      </c>
      <c r="F48">
        <v>70</v>
      </c>
      <c r="G48">
        <v>38</v>
      </c>
      <c r="H48">
        <v>70</v>
      </c>
      <c r="I48">
        <v>61</v>
      </c>
      <c r="J48">
        <v>22</v>
      </c>
      <c r="K48">
        <v>7</v>
      </c>
      <c r="L48">
        <v>72</v>
      </c>
      <c r="M48">
        <v>19</v>
      </c>
      <c r="N48">
        <v>1.1399999999999999</v>
      </c>
      <c r="O48">
        <v>9.26</v>
      </c>
      <c r="P48">
        <v>2.44</v>
      </c>
      <c r="Q48">
        <v>3.24</v>
      </c>
      <c r="R48">
        <v>1.3</v>
      </c>
      <c r="S48">
        <v>8041</v>
      </c>
    </row>
    <row r="49" spans="1:19" x14ac:dyDescent="0.25">
      <c r="A49" t="s">
        <v>1406</v>
      </c>
      <c r="B49">
        <v>15</v>
      </c>
      <c r="C49">
        <v>9</v>
      </c>
      <c r="D49">
        <v>3.25</v>
      </c>
      <c r="E49">
        <v>31</v>
      </c>
      <c r="F49">
        <v>31</v>
      </c>
      <c r="G49">
        <v>0</v>
      </c>
      <c r="H49">
        <v>199</v>
      </c>
      <c r="I49">
        <v>170</v>
      </c>
      <c r="J49">
        <v>72</v>
      </c>
      <c r="K49">
        <v>19</v>
      </c>
      <c r="L49">
        <v>201</v>
      </c>
      <c r="M49">
        <v>56</v>
      </c>
      <c r="N49">
        <v>1.1399999999999999</v>
      </c>
      <c r="O49">
        <v>9.09</v>
      </c>
      <c r="P49">
        <v>2.5299999999999998</v>
      </c>
      <c r="Q49">
        <v>3.26</v>
      </c>
      <c r="R49">
        <v>4.5</v>
      </c>
      <c r="S49">
        <v>10603</v>
      </c>
    </row>
    <row r="50" spans="1:19" x14ac:dyDescent="0.25">
      <c r="A50" t="s">
        <v>1398</v>
      </c>
      <c r="B50">
        <v>2</v>
      </c>
      <c r="C50">
        <v>3</v>
      </c>
      <c r="D50">
        <v>3.64</v>
      </c>
      <c r="E50">
        <v>0</v>
      </c>
      <c r="F50">
        <v>61</v>
      </c>
      <c r="G50">
        <v>2</v>
      </c>
      <c r="H50">
        <v>56</v>
      </c>
      <c r="I50">
        <v>48</v>
      </c>
      <c r="J50">
        <v>23</v>
      </c>
      <c r="K50">
        <v>6</v>
      </c>
      <c r="L50">
        <v>60</v>
      </c>
      <c r="M50">
        <v>15</v>
      </c>
      <c r="N50">
        <v>1.1299999999999999</v>
      </c>
      <c r="O50">
        <v>9.64</v>
      </c>
      <c r="P50">
        <v>2.41</v>
      </c>
      <c r="Q50">
        <v>3.26</v>
      </c>
      <c r="R50">
        <v>0.8</v>
      </c>
      <c r="S50">
        <v>555</v>
      </c>
    </row>
    <row r="51" spans="1:19" x14ac:dyDescent="0.25">
      <c r="A51" t="s">
        <v>1410</v>
      </c>
      <c r="B51">
        <v>10</v>
      </c>
      <c r="C51">
        <v>7</v>
      </c>
      <c r="D51">
        <v>3.53</v>
      </c>
      <c r="E51">
        <v>22</v>
      </c>
      <c r="F51">
        <v>24</v>
      </c>
      <c r="G51">
        <v>0</v>
      </c>
      <c r="H51">
        <v>129</v>
      </c>
      <c r="I51">
        <v>109</v>
      </c>
      <c r="J51">
        <v>51</v>
      </c>
      <c r="K51">
        <v>12</v>
      </c>
      <c r="L51">
        <v>138</v>
      </c>
      <c r="M51">
        <v>43</v>
      </c>
      <c r="N51">
        <v>1.18</v>
      </c>
      <c r="O51">
        <v>9.6300000000000008</v>
      </c>
      <c r="P51">
        <v>3</v>
      </c>
      <c r="Q51">
        <v>3.26</v>
      </c>
      <c r="R51">
        <v>2.9</v>
      </c>
      <c r="S51">
        <v>10197</v>
      </c>
    </row>
    <row r="52" spans="1:19" x14ac:dyDescent="0.25">
      <c r="A52" t="s">
        <v>1397</v>
      </c>
      <c r="B52">
        <v>14</v>
      </c>
      <c r="C52">
        <v>9</v>
      </c>
      <c r="D52">
        <v>3.31</v>
      </c>
      <c r="E52">
        <v>30</v>
      </c>
      <c r="F52">
        <v>30</v>
      </c>
      <c r="G52">
        <v>0</v>
      </c>
      <c r="H52">
        <v>204</v>
      </c>
      <c r="I52">
        <v>195</v>
      </c>
      <c r="J52">
        <v>75</v>
      </c>
      <c r="K52">
        <v>19</v>
      </c>
      <c r="L52">
        <v>171</v>
      </c>
      <c r="M52">
        <v>39</v>
      </c>
      <c r="N52">
        <v>1.1499999999999999</v>
      </c>
      <c r="O52">
        <v>7.54</v>
      </c>
      <c r="P52">
        <v>1.72</v>
      </c>
      <c r="Q52">
        <v>3.27</v>
      </c>
      <c r="R52">
        <v>4.5999999999999996</v>
      </c>
      <c r="S52">
        <v>1303</v>
      </c>
    </row>
    <row r="53" spans="1:19" x14ac:dyDescent="0.25">
      <c r="A53" t="s">
        <v>1400</v>
      </c>
      <c r="B53">
        <v>11</v>
      </c>
      <c r="C53">
        <v>7</v>
      </c>
      <c r="D53">
        <v>3.49</v>
      </c>
      <c r="E53">
        <v>27</v>
      </c>
      <c r="F53">
        <v>27</v>
      </c>
      <c r="G53">
        <v>0</v>
      </c>
      <c r="H53">
        <v>164</v>
      </c>
      <c r="I53">
        <v>162</v>
      </c>
      <c r="J53">
        <v>64</v>
      </c>
      <c r="K53">
        <v>12</v>
      </c>
      <c r="L53">
        <v>133</v>
      </c>
      <c r="M53">
        <v>42</v>
      </c>
      <c r="N53">
        <v>1.24</v>
      </c>
      <c r="O53">
        <v>7.3</v>
      </c>
      <c r="P53">
        <v>2.2999999999999998</v>
      </c>
      <c r="Q53">
        <v>3.27</v>
      </c>
      <c r="R53">
        <v>3.7</v>
      </c>
      <c r="S53">
        <v>8137</v>
      </c>
    </row>
    <row r="54" spans="1:19" x14ac:dyDescent="0.25">
      <c r="A54" t="s">
        <v>1401</v>
      </c>
      <c r="B54">
        <v>15</v>
      </c>
      <c r="C54">
        <v>9</v>
      </c>
      <c r="D54">
        <v>3.16</v>
      </c>
      <c r="E54">
        <v>33</v>
      </c>
      <c r="F54">
        <v>33</v>
      </c>
      <c r="G54">
        <v>0</v>
      </c>
      <c r="H54">
        <v>212</v>
      </c>
      <c r="I54">
        <v>197</v>
      </c>
      <c r="J54">
        <v>75</v>
      </c>
      <c r="K54">
        <v>20</v>
      </c>
      <c r="L54">
        <v>197</v>
      </c>
      <c r="M54">
        <v>52</v>
      </c>
      <c r="N54">
        <v>1.17</v>
      </c>
      <c r="O54">
        <v>8.36</v>
      </c>
      <c r="P54">
        <v>2.21</v>
      </c>
      <c r="Q54">
        <v>3.27</v>
      </c>
      <c r="R54">
        <v>4.7</v>
      </c>
      <c r="S54">
        <v>5524</v>
      </c>
    </row>
    <row r="55" spans="1:19" x14ac:dyDescent="0.25">
      <c r="A55" t="s">
        <v>1403</v>
      </c>
      <c r="B55">
        <v>15</v>
      </c>
      <c r="C55">
        <v>8</v>
      </c>
      <c r="D55">
        <v>3.13</v>
      </c>
      <c r="E55">
        <v>32</v>
      </c>
      <c r="F55">
        <v>32</v>
      </c>
      <c r="G55">
        <v>0</v>
      </c>
      <c r="H55">
        <v>223</v>
      </c>
      <c r="I55">
        <v>193</v>
      </c>
      <c r="J55">
        <v>78</v>
      </c>
      <c r="K55">
        <v>25</v>
      </c>
      <c r="L55">
        <v>224</v>
      </c>
      <c r="M55">
        <v>51</v>
      </c>
      <c r="N55">
        <v>1.0900000000000001</v>
      </c>
      <c r="O55">
        <v>9.0399999999999991</v>
      </c>
      <c r="P55">
        <v>2.06</v>
      </c>
      <c r="Q55">
        <v>3.3</v>
      </c>
      <c r="R55">
        <v>4.9000000000000004</v>
      </c>
      <c r="S55">
        <v>4972</v>
      </c>
    </row>
    <row r="56" spans="1:19" x14ac:dyDescent="0.25">
      <c r="A56" t="s">
        <v>1402</v>
      </c>
      <c r="B56">
        <v>16</v>
      </c>
      <c r="C56">
        <v>8</v>
      </c>
      <c r="D56">
        <v>3.35</v>
      </c>
      <c r="E56">
        <v>32</v>
      </c>
      <c r="F56">
        <v>32</v>
      </c>
      <c r="G56">
        <v>0</v>
      </c>
      <c r="H56">
        <v>217</v>
      </c>
      <c r="I56">
        <v>199</v>
      </c>
      <c r="J56">
        <v>81</v>
      </c>
      <c r="K56">
        <v>21</v>
      </c>
      <c r="L56">
        <v>203</v>
      </c>
      <c r="M56">
        <v>54</v>
      </c>
      <c r="N56">
        <v>1.17</v>
      </c>
      <c r="O56">
        <v>8.42</v>
      </c>
      <c r="P56">
        <v>2.2400000000000002</v>
      </c>
      <c r="Q56">
        <v>3.3</v>
      </c>
      <c r="R56">
        <v>4.8</v>
      </c>
      <c r="S56">
        <v>404</v>
      </c>
    </row>
    <row r="57" spans="1:19" x14ac:dyDescent="0.25">
      <c r="A57" t="s">
        <v>1394</v>
      </c>
      <c r="B57">
        <v>10</v>
      </c>
      <c r="C57">
        <v>7</v>
      </c>
      <c r="D57">
        <v>3.25</v>
      </c>
      <c r="E57">
        <v>24</v>
      </c>
      <c r="F57">
        <v>25</v>
      </c>
      <c r="G57">
        <v>0</v>
      </c>
      <c r="H57">
        <v>153</v>
      </c>
      <c r="I57">
        <v>149</v>
      </c>
      <c r="J57">
        <v>55</v>
      </c>
      <c r="K57">
        <v>11</v>
      </c>
      <c r="L57">
        <v>111</v>
      </c>
      <c r="M57">
        <v>34</v>
      </c>
      <c r="N57">
        <v>1.2</v>
      </c>
      <c r="O57">
        <v>6.53</v>
      </c>
      <c r="P57">
        <v>2</v>
      </c>
      <c r="Q57">
        <v>3.31</v>
      </c>
      <c r="R57">
        <v>3.3</v>
      </c>
      <c r="S57">
        <v>8223</v>
      </c>
    </row>
    <row r="58" spans="1:19" x14ac:dyDescent="0.25">
      <c r="A58" t="s">
        <v>1405</v>
      </c>
      <c r="B58">
        <v>3</v>
      </c>
      <c r="C58">
        <v>4</v>
      </c>
      <c r="D58">
        <v>3.43</v>
      </c>
      <c r="E58">
        <v>0</v>
      </c>
      <c r="F58">
        <v>62</v>
      </c>
      <c r="G58">
        <v>29</v>
      </c>
      <c r="H58">
        <v>61</v>
      </c>
      <c r="I58">
        <v>44</v>
      </c>
      <c r="J58">
        <v>23</v>
      </c>
      <c r="K58">
        <v>4</v>
      </c>
      <c r="L58">
        <v>81</v>
      </c>
      <c r="M58">
        <v>37</v>
      </c>
      <c r="N58">
        <v>1.33</v>
      </c>
      <c r="O58">
        <v>11.95</v>
      </c>
      <c r="P58">
        <v>5.46</v>
      </c>
      <c r="Q58">
        <v>3.31</v>
      </c>
      <c r="R58">
        <v>1</v>
      </c>
      <c r="S58">
        <v>2790</v>
      </c>
    </row>
    <row r="59" spans="1:19" x14ac:dyDescent="0.25">
      <c r="A59" t="s">
        <v>1407</v>
      </c>
      <c r="B59">
        <v>3</v>
      </c>
      <c r="C59">
        <v>3</v>
      </c>
      <c r="D59">
        <v>3.14</v>
      </c>
      <c r="E59">
        <v>0</v>
      </c>
      <c r="F59">
        <v>69</v>
      </c>
      <c r="G59">
        <v>40</v>
      </c>
      <c r="H59">
        <v>69</v>
      </c>
      <c r="I59">
        <v>69</v>
      </c>
      <c r="J59">
        <v>24</v>
      </c>
      <c r="K59">
        <v>4</v>
      </c>
      <c r="L59">
        <v>44</v>
      </c>
      <c r="M59">
        <v>15</v>
      </c>
      <c r="N59">
        <v>1.22</v>
      </c>
      <c r="O59">
        <v>5.74</v>
      </c>
      <c r="P59">
        <v>1.96</v>
      </c>
      <c r="Q59">
        <v>3.32</v>
      </c>
      <c r="R59">
        <v>1.2</v>
      </c>
      <c r="S59">
        <v>3656</v>
      </c>
    </row>
    <row r="60" spans="1:19" x14ac:dyDescent="0.25">
      <c r="A60" t="s">
        <v>1416</v>
      </c>
      <c r="B60">
        <v>14</v>
      </c>
      <c r="C60">
        <v>8</v>
      </c>
      <c r="D60">
        <v>3.23</v>
      </c>
      <c r="E60">
        <v>32</v>
      </c>
      <c r="F60">
        <v>32</v>
      </c>
      <c r="G60">
        <v>0</v>
      </c>
      <c r="H60">
        <v>196</v>
      </c>
      <c r="I60">
        <v>185</v>
      </c>
      <c r="J60">
        <v>70</v>
      </c>
      <c r="K60">
        <v>18</v>
      </c>
      <c r="L60">
        <v>161</v>
      </c>
      <c r="M60">
        <v>41</v>
      </c>
      <c r="N60">
        <v>1.1499999999999999</v>
      </c>
      <c r="O60">
        <v>7.39</v>
      </c>
      <c r="P60">
        <v>1.88</v>
      </c>
      <c r="Q60">
        <v>3.34</v>
      </c>
      <c r="R60">
        <v>4.2</v>
      </c>
      <c r="S60">
        <v>4505</v>
      </c>
    </row>
    <row r="61" spans="1:19" x14ac:dyDescent="0.25">
      <c r="A61" t="s">
        <v>1408</v>
      </c>
      <c r="B61">
        <v>16</v>
      </c>
      <c r="C61">
        <v>8</v>
      </c>
      <c r="D61">
        <v>3</v>
      </c>
      <c r="E61">
        <v>32</v>
      </c>
      <c r="F61">
        <v>32</v>
      </c>
      <c r="G61">
        <v>0</v>
      </c>
      <c r="H61">
        <v>210</v>
      </c>
      <c r="I61">
        <v>194</v>
      </c>
      <c r="J61">
        <v>70</v>
      </c>
      <c r="K61">
        <v>16</v>
      </c>
      <c r="L61">
        <v>164</v>
      </c>
      <c r="M61">
        <v>52</v>
      </c>
      <c r="N61">
        <v>1.17</v>
      </c>
      <c r="O61">
        <v>7.03</v>
      </c>
      <c r="P61">
        <v>2.23</v>
      </c>
      <c r="Q61">
        <v>3.34</v>
      </c>
      <c r="R61">
        <v>4.5</v>
      </c>
      <c r="S61">
        <v>6893</v>
      </c>
    </row>
    <row r="62" spans="1:19" x14ac:dyDescent="0.25">
      <c r="A62" t="s">
        <v>1414</v>
      </c>
      <c r="B62">
        <v>4</v>
      </c>
      <c r="C62">
        <v>4</v>
      </c>
      <c r="D62">
        <v>3.16</v>
      </c>
      <c r="E62">
        <v>0</v>
      </c>
      <c r="F62">
        <v>69</v>
      </c>
      <c r="G62">
        <v>39</v>
      </c>
      <c r="H62">
        <v>70</v>
      </c>
      <c r="I62">
        <v>56</v>
      </c>
      <c r="J62">
        <v>25</v>
      </c>
      <c r="K62">
        <v>7</v>
      </c>
      <c r="L62">
        <v>88</v>
      </c>
      <c r="M62">
        <v>31</v>
      </c>
      <c r="N62">
        <v>1.24</v>
      </c>
      <c r="O62">
        <v>11.31</v>
      </c>
      <c r="P62">
        <v>3.99</v>
      </c>
      <c r="Q62">
        <v>3.34</v>
      </c>
      <c r="R62">
        <v>1.2</v>
      </c>
      <c r="S62">
        <v>9059</v>
      </c>
    </row>
    <row r="63" spans="1:19" x14ac:dyDescent="0.25">
      <c r="A63" t="s">
        <v>1404</v>
      </c>
      <c r="B63">
        <v>3</v>
      </c>
      <c r="C63">
        <v>3</v>
      </c>
      <c r="D63">
        <v>3.48</v>
      </c>
      <c r="E63">
        <v>0</v>
      </c>
      <c r="F63">
        <v>54</v>
      </c>
      <c r="G63">
        <v>0</v>
      </c>
      <c r="H63">
        <v>56</v>
      </c>
      <c r="I63">
        <v>48</v>
      </c>
      <c r="J63">
        <v>22</v>
      </c>
      <c r="K63">
        <v>6</v>
      </c>
      <c r="L63">
        <v>59</v>
      </c>
      <c r="M63">
        <v>16</v>
      </c>
      <c r="N63">
        <v>1.1399999999999999</v>
      </c>
      <c r="O63">
        <v>9.48</v>
      </c>
      <c r="P63">
        <v>2.57</v>
      </c>
      <c r="Q63">
        <v>3.35</v>
      </c>
      <c r="R63">
        <v>0.6</v>
      </c>
      <c r="S63">
        <v>2692</v>
      </c>
    </row>
    <row r="64" spans="1:19" x14ac:dyDescent="0.25">
      <c r="A64" t="s">
        <v>1411</v>
      </c>
      <c r="B64">
        <v>14</v>
      </c>
      <c r="C64">
        <v>8</v>
      </c>
      <c r="D64">
        <v>3.39</v>
      </c>
      <c r="E64">
        <v>29</v>
      </c>
      <c r="F64">
        <v>29</v>
      </c>
      <c r="G64">
        <v>0</v>
      </c>
      <c r="H64">
        <v>186</v>
      </c>
      <c r="I64">
        <v>167</v>
      </c>
      <c r="J64">
        <v>70</v>
      </c>
      <c r="K64">
        <v>15</v>
      </c>
      <c r="L64">
        <v>170</v>
      </c>
      <c r="M64">
        <v>58</v>
      </c>
      <c r="N64">
        <v>1.21</v>
      </c>
      <c r="O64">
        <v>8.23</v>
      </c>
      <c r="P64">
        <v>2.81</v>
      </c>
      <c r="Q64">
        <v>3.35</v>
      </c>
      <c r="R64">
        <v>4</v>
      </c>
      <c r="S64">
        <v>4567</v>
      </c>
    </row>
    <row r="65" spans="1:19" x14ac:dyDescent="0.25">
      <c r="A65" t="s">
        <v>1413</v>
      </c>
      <c r="B65">
        <v>4</v>
      </c>
      <c r="C65">
        <v>3</v>
      </c>
      <c r="D65">
        <v>2.69</v>
      </c>
      <c r="E65">
        <v>0</v>
      </c>
      <c r="F65">
        <v>62</v>
      </c>
      <c r="G65">
        <v>27</v>
      </c>
      <c r="H65">
        <v>62</v>
      </c>
      <c r="I65">
        <v>55</v>
      </c>
      <c r="J65">
        <v>19</v>
      </c>
      <c r="K65">
        <v>5</v>
      </c>
      <c r="L65">
        <v>59</v>
      </c>
      <c r="M65">
        <v>21</v>
      </c>
      <c r="N65">
        <v>1.23</v>
      </c>
      <c r="O65">
        <v>8.56</v>
      </c>
      <c r="P65">
        <v>3.05</v>
      </c>
      <c r="Q65">
        <v>3.36</v>
      </c>
      <c r="R65">
        <v>1</v>
      </c>
      <c r="S65">
        <v>718</v>
      </c>
    </row>
    <row r="66" spans="1:19" x14ac:dyDescent="0.25">
      <c r="A66" t="s">
        <v>1415</v>
      </c>
      <c r="B66">
        <v>13</v>
      </c>
      <c r="C66">
        <v>8</v>
      </c>
      <c r="D66">
        <v>3.47</v>
      </c>
      <c r="E66">
        <v>31</v>
      </c>
      <c r="F66">
        <v>31</v>
      </c>
      <c r="G66">
        <v>0</v>
      </c>
      <c r="H66">
        <v>198</v>
      </c>
      <c r="I66">
        <v>188</v>
      </c>
      <c r="J66">
        <v>76</v>
      </c>
      <c r="K66">
        <v>18</v>
      </c>
      <c r="L66">
        <v>159</v>
      </c>
      <c r="M66">
        <v>42</v>
      </c>
      <c r="N66">
        <v>1.1599999999999999</v>
      </c>
      <c r="O66">
        <v>7.23</v>
      </c>
      <c r="P66">
        <v>1.91</v>
      </c>
      <c r="Q66">
        <v>3.37</v>
      </c>
      <c r="R66">
        <v>4.2</v>
      </c>
      <c r="S66">
        <v>9425</v>
      </c>
    </row>
    <row r="67" spans="1:19" x14ac:dyDescent="0.25">
      <c r="A67" t="s">
        <v>1409</v>
      </c>
      <c r="B67">
        <v>5</v>
      </c>
      <c r="C67">
        <v>3</v>
      </c>
      <c r="D67">
        <v>3.16</v>
      </c>
      <c r="E67">
        <v>0</v>
      </c>
      <c r="F67">
        <v>71</v>
      </c>
      <c r="G67">
        <v>0</v>
      </c>
      <c r="H67">
        <v>76</v>
      </c>
      <c r="I67">
        <v>58</v>
      </c>
      <c r="J67">
        <v>27</v>
      </c>
      <c r="K67">
        <v>8</v>
      </c>
      <c r="L67">
        <v>88</v>
      </c>
      <c r="M67">
        <v>28</v>
      </c>
      <c r="N67">
        <v>1.1299999999999999</v>
      </c>
      <c r="O67">
        <v>10.42</v>
      </c>
      <c r="P67">
        <v>3.32</v>
      </c>
      <c r="Q67">
        <v>3.38</v>
      </c>
      <c r="R67">
        <v>0.9</v>
      </c>
      <c r="S67">
        <v>5640</v>
      </c>
    </row>
    <row r="68" spans="1:19" x14ac:dyDescent="0.25">
      <c r="A68" t="s">
        <v>1412</v>
      </c>
      <c r="B68">
        <v>16</v>
      </c>
      <c r="C68">
        <v>8</v>
      </c>
      <c r="D68">
        <v>3.19</v>
      </c>
      <c r="E68">
        <v>33</v>
      </c>
      <c r="F68">
        <v>33</v>
      </c>
      <c r="G68">
        <v>0</v>
      </c>
      <c r="H68">
        <v>202</v>
      </c>
      <c r="I68">
        <v>168</v>
      </c>
      <c r="J68">
        <v>71</v>
      </c>
      <c r="K68">
        <v>15</v>
      </c>
      <c r="L68">
        <v>203</v>
      </c>
      <c r="M68">
        <v>81</v>
      </c>
      <c r="N68">
        <v>1.23</v>
      </c>
      <c r="O68">
        <v>9.0399999999999991</v>
      </c>
      <c r="P68">
        <v>3.61</v>
      </c>
      <c r="Q68">
        <v>3.38</v>
      </c>
      <c r="R68">
        <v>4.3</v>
      </c>
      <c r="S68">
        <v>7448</v>
      </c>
    </row>
    <row r="69" spans="1:19" x14ac:dyDescent="0.25">
      <c r="A69" t="s">
        <v>1417</v>
      </c>
      <c r="B69">
        <v>3</v>
      </c>
      <c r="C69">
        <v>3</v>
      </c>
      <c r="D69">
        <v>3.4</v>
      </c>
      <c r="E69">
        <v>0</v>
      </c>
      <c r="F69">
        <v>63</v>
      </c>
      <c r="G69">
        <v>0</v>
      </c>
      <c r="H69">
        <v>52</v>
      </c>
      <c r="I69">
        <v>39</v>
      </c>
      <c r="J69">
        <v>20</v>
      </c>
      <c r="K69">
        <v>6</v>
      </c>
      <c r="L69">
        <v>70</v>
      </c>
      <c r="M69">
        <v>24</v>
      </c>
      <c r="N69">
        <v>1.21</v>
      </c>
      <c r="O69">
        <v>12.12</v>
      </c>
      <c r="P69">
        <v>4.1500000000000004</v>
      </c>
      <c r="Q69">
        <v>3.41</v>
      </c>
      <c r="R69">
        <v>0.8</v>
      </c>
      <c r="S69">
        <v>8844</v>
      </c>
    </row>
    <row r="70" spans="1:19" x14ac:dyDescent="0.25">
      <c r="A70" t="s">
        <v>1418</v>
      </c>
      <c r="B70">
        <v>3</v>
      </c>
      <c r="C70">
        <v>2</v>
      </c>
      <c r="D70">
        <v>2.75</v>
      </c>
      <c r="E70">
        <v>0</v>
      </c>
      <c r="F70">
        <v>66</v>
      </c>
      <c r="G70">
        <v>38</v>
      </c>
      <c r="H70">
        <v>66</v>
      </c>
      <c r="I70">
        <v>57</v>
      </c>
      <c r="J70">
        <v>20</v>
      </c>
      <c r="K70">
        <v>6</v>
      </c>
      <c r="L70">
        <v>66</v>
      </c>
      <c r="M70">
        <v>23</v>
      </c>
      <c r="N70">
        <v>1.21</v>
      </c>
      <c r="O70">
        <v>9</v>
      </c>
      <c r="P70">
        <v>3.14</v>
      </c>
      <c r="Q70">
        <v>3.42</v>
      </c>
      <c r="R70">
        <v>1</v>
      </c>
      <c r="S70">
        <v>1100</v>
      </c>
    </row>
    <row r="71" spans="1:19" x14ac:dyDescent="0.25">
      <c r="A71" t="s">
        <v>2561</v>
      </c>
      <c r="B71">
        <v>6</v>
      </c>
      <c r="C71">
        <v>4</v>
      </c>
      <c r="D71">
        <v>3.75</v>
      </c>
      <c r="E71">
        <v>14</v>
      </c>
      <c r="F71">
        <v>14</v>
      </c>
      <c r="G71">
        <v>0</v>
      </c>
      <c r="H71">
        <v>79</v>
      </c>
      <c r="I71">
        <v>69</v>
      </c>
      <c r="J71">
        <v>33</v>
      </c>
      <c r="K71">
        <v>7</v>
      </c>
      <c r="L71">
        <v>79</v>
      </c>
      <c r="M71">
        <v>28</v>
      </c>
      <c r="N71">
        <v>1.23</v>
      </c>
      <c r="O71">
        <v>9</v>
      </c>
      <c r="P71">
        <v>3.19</v>
      </c>
      <c r="Q71">
        <v>3.43</v>
      </c>
      <c r="R71">
        <v>1.6</v>
      </c>
      <c r="S71" t="s">
        <v>2560</v>
      </c>
    </row>
    <row r="72" spans="1:19" x14ac:dyDescent="0.25">
      <c r="A72" t="s">
        <v>1421</v>
      </c>
      <c r="B72">
        <v>16</v>
      </c>
      <c r="C72">
        <v>9</v>
      </c>
      <c r="D72">
        <v>3.47</v>
      </c>
      <c r="E72">
        <v>33</v>
      </c>
      <c r="F72">
        <v>33</v>
      </c>
      <c r="G72">
        <v>0</v>
      </c>
      <c r="H72">
        <v>198</v>
      </c>
      <c r="I72">
        <v>176</v>
      </c>
      <c r="J72">
        <v>76</v>
      </c>
      <c r="K72">
        <v>24</v>
      </c>
      <c r="L72">
        <v>219</v>
      </c>
      <c r="M72">
        <v>58</v>
      </c>
      <c r="N72">
        <v>1.18</v>
      </c>
      <c r="O72">
        <v>9.9499999999999993</v>
      </c>
      <c r="P72">
        <v>2.64</v>
      </c>
      <c r="Q72">
        <v>3.43</v>
      </c>
      <c r="R72">
        <v>4</v>
      </c>
      <c r="S72">
        <v>3137</v>
      </c>
    </row>
    <row r="73" spans="1:19" x14ac:dyDescent="0.25">
      <c r="A73" t="s">
        <v>1420</v>
      </c>
      <c r="B73">
        <v>3</v>
      </c>
      <c r="C73">
        <v>2</v>
      </c>
      <c r="D73">
        <v>2.95</v>
      </c>
      <c r="E73">
        <v>0</v>
      </c>
      <c r="F73">
        <v>63</v>
      </c>
      <c r="G73">
        <v>0</v>
      </c>
      <c r="H73">
        <v>66</v>
      </c>
      <c r="I73">
        <v>56</v>
      </c>
      <c r="J73">
        <v>22</v>
      </c>
      <c r="K73">
        <v>5</v>
      </c>
      <c r="L73">
        <v>66</v>
      </c>
      <c r="M73">
        <v>27</v>
      </c>
      <c r="N73">
        <v>1.26</v>
      </c>
      <c r="O73">
        <v>9</v>
      </c>
      <c r="P73">
        <v>3.68</v>
      </c>
      <c r="Q73">
        <v>3.45</v>
      </c>
      <c r="R73">
        <v>0.7</v>
      </c>
      <c r="S73">
        <v>4722</v>
      </c>
    </row>
    <row r="74" spans="1:19" x14ac:dyDescent="0.25">
      <c r="A74" t="s">
        <v>1427</v>
      </c>
      <c r="B74">
        <v>6</v>
      </c>
      <c r="C74">
        <v>5</v>
      </c>
      <c r="D74">
        <v>3.49</v>
      </c>
      <c r="E74">
        <v>16</v>
      </c>
      <c r="F74">
        <v>19</v>
      </c>
      <c r="G74">
        <v>0</v>
      </c>
      <c r="H74">
        <v>104</v>
      </c>
      <c r="I74">
        <v>90</v>
      </c>
      <c r="J74">
        <v>40</v>
      </c>
      <c r="K74">
        <v>10</v>
      </c>
      <c r="L74">
        <v>106</v>
      </c>
      <c r="M74">
        <v>36</v>
      </c>
      <c r="N74">
        <v>1.21</v>
      </c>
      <c r="O74">
        <v>9.17</v>
      </c>
      <c r="P74">
        <v>3.12</v>
      </c>
      <c r="Q74">
        <v>3.47</v>
      </c>
      <c r="R74">
        <v>2</v>
      </c>
      <c r="S74">
        <v>12917</v>
      </c>
    </row>
    <row r="75" spans="1:19" x14ac:dyDescent="0.25">
      <c r="A75" t="s">
        <v>1422</v>
      </c>
      <c r="B75">
        <v>12</v>
      </c>
      <c r="C75">
        <v>9</v>
      </c>
      <c r="D75">
        <v>3.56</v>
      </c>
      <c r="E75">
        <v>29</v>
      </c>
      <c r="F75">
        <v>29</v>
      </c>
      <c r="G75">
        <v>0</v>
      </c>
      <c r="H75">
        <v>174</v>
      </c>
      <c r="I75">
        <v>147</v>
      </c>
      <c r="J75">
        <v>69</v>
      </c>
      <c r="K75">
        <v>16</v>
      </c>
      <c r="L75">
        <v>184</v>
      </c>
      <c r="M75">
        <v>68</v>
      </c>
      <c r="N75">
        <v>1.24</v>
      </c>
      <c r="O75">
        <v>9.52</v>
      </c>
      <c r="P75">
        <v>3.52</v>
      </c>
      <c r="Q75">
        <v>3.47</v>
      </c>
      <c r="R75">
        <v>3.5</v>
      </c>
      <c r="S75">
        <v>11713</v>
      </c>
    </row>
    <row r="76" spans="1:19" x14ac:dyDescent="0.25">
      <c r="A76" t="s">
        <v>1423</v>
      </c>
      <c r="B76">
        <v>14</v>
      </c>
      <c r="C76">
        <v>11</v>
      </c>
      <c r="D76">
        <v>3.55</v>
      </c>
      <c r="E76">
        <v>33</v>
      </c>
      <c r="F76">
        <v>33</v>
      </c>
      <c r="G76">
        <v>0</v>
      </c>
      <c r="H76">
        <v>225</v>
      </c>
      <c r="I76">
        <v>208</v>
      </c>
      <c r="J76">
        <v>89</v>
      </c>
      <c r="K76">
        <v>25</v>
      </c>
      <c r="L76">
        <v>213</v>
      </c>
      <c r="M76">
        <v>56</v>
      </c>
      <c r="N76">
        <v>1.17</v>
      </c>
      <c r="O76">
        <v>8.52</v>
      </c>
      <c r="P76">
        <v>2.2400000000000002</v>
      </c>
      <c r="Q76">
        <v>3.48</v>
      </c>
      <c r="R76">
        <v>4.5</v>
      </c>
      <c r="S76">
        <v>7059</v>
      </c>
    </row>
    <row r="77" spans="1:19" x14ac:dyDescent="0.25">
      <c r="A77" t="s">
        <v>1419</v>
      </c>
      <c r="B77">
        <v>4</v>
      </c>
      <c r="C77">
        <v>3</v>
      </c>
      <c r="D77">
        <v>3.43</v>
      </c>
      <c r="E77">
        <v>3</v>
      </c>
      <c r="F77">
        <v>51</v>
      </c>
      <c r="G77">
        <v>0</v>
      </c>
      <c r="H77">
        <v>74</v>
      </c>
      <c r="I77">
        <v>66</v>
      </c>
      <c r="J77">
        <v>28</v>
      </c>
      <c r="K77">
        <v>7</v>
      </c>
      <c r="L77">
        <v>72</v>
      </c>
      <c r="M77">
        <v>25</v>
      </c>
      <c r="N77">
        <v>1.23</v>
      </c>
      <c r="O77">
        <v>8.76</v>
      </c>
      <c r="P77">
        <v>3.04</v>
      </c>
      <c r="Q77">
        <v>3.48</v>
      </c>
      <c r="R77">
        <v>0.9</v>
      </c>
      <c r="S77">
        <v>4664</v>
      </c>
    </row>
    <row r="78" spans="1:19" x14ac:dyDescent="0.25">
      <c r="A78" t="s">
        <v>1424</v>
      </c>
      <c r="B78">
        <v>15</v>
      </c>
      <c r="C78">
        <v>8</v>
      </c>
      <c r="D78">
        <v>2.96</v>
      </c>
      <c r="E78">
        <v>33</v>
      </c>
      <c r="F78">
        <v>33</v>
      </c>
      <c r="G78">
        <v>0</v>
      </c>
      <c r="H78">
        <v>219</v>
      </c>
      <c r="I78">
        <v>192</v>
      </c>
      <c r="J78">
        <v>72</v>
      </c>
      <c r="K78">
        <v>20</v>
      </c>
      <c r="L78">
        <v>184</v>
      </c>
      <c r="M78">
        <v>58</v>
      </c>
      <c r="N78">
        <v>1.1399999999999999</v>
      </c>
      <c r="O78">
        <v>7.56</v>
      </c>
      <c r="P78">
        <v>2.38</v>
      </c>
      <c r="Q78">
        <v>3.48</v>
      </c>
      <c r="R78">
        <v>4.3</v>
      </c>
      <c r="S78">
        <v>4732</v>
      </c>
    </row>
    <row r="79" spans="1:19" x14ac:dyDescent="0.25">
      <c r="A79" t="s">
        <v>2581</v>
      </c>
      <c r="B79">
        <v>2</v>
      </c>
      <c r="C79">
        <v>2</v>
      </c>
      <c r="D79">
        <v>3.13</v>
      </c>
      <c r="E79">
        <v>0</v>
      </c>
      <c r="F79">
        <v>60</v>
      </c>
      <c r="G79">
        <v>0</v>
      </c>
      <c r="H79">
        <v>49</v>
      </c>
      <c r="I79">
        <v>47</v>
      </c>
      <c r="J79">
        <v>17</v>
      </c>
      <c r="K79">
        <v>3</v>
      </c>
      <c r="L79">
        <v>35</v>
      </c>
      <c r="M79">
        <v>15</v>
      </c>
      <c r="N79">
        <v>1.27</v>
      </c>
      <c r="O79">
        <v>6.43</v>
      </c>
      <c r="P79">
        <v>2.76</v>
      </c>
      <c r="Q79">
        <v>3.51</v>
      </c>
      <c r="R79">
        <v>0.7</v>
      </c>
      <c r="S79">
        <v>773</v>
      </c>
    </row>
    <row r="80" spans="1:19" x14ac:dyDescent="0.25">
      <c r="A80" t="s">
        <v>1435</v>
      </c>
      <c r="B80">
        <v>9</v>
      </c>
      <c r="C80">
        <v>8</v>
      </c>
      <c r="D80">
        <v>3.7</v>
      </c>
      <c r="E80">
        <v>27</v>
      </c>
      <c r="F80">
        <v>27</v>
      </c>
      <c r="G80">
        <v>0</v>
      </c>
      <c r="H80">
        <v>164</v>
      </c>
      <c r="I80">
        <v>160</v>
      </c>
      <c r="J80">
        <v>68</v>
      </c>
      <c r="K80">
        <v>16</v>
      </c>
      <c r="L80">
        <v>126</v>
      </c>
      <c r="M80">
        <v>34</v>
      </c>
      <c r="N80">
        <v>1.18</v>
      </c>
      <c r="O80">
        <v>6.91</v>
      </c>
      <c r="P80">
        <v>1.87</v>
      </c>
      <c r="Q80">
        <v>3.51</v>
      </c>
      <c r="R80">
        <v>3.2</v>
      </c>
      <c r="S80">
        <v>10314</v>
      </c>
    </row>
    <row r="81" spans="1:19" x14ac:dyDescent="0.25">
      <c r="A81" t="s">
        <v>1426</v>
      </c>
      <c r="B81">
        <v>3</v>
      </c>
      <c r="C81">
        <v>3</v>
      </c>
      <c r="D81">
        <v>3.25</v>
      </c>
      <c r="E81">
        <v>0</v>
      </c>
      <c r="F81">
        <v>66</v>
      </c>
      <c r="G81">
        <v>5</v>
      </c>
      <c r="H81">
        <v>66</v>
      </c>
      <c r="I81">
        <v>56</v>
      </c>
      <c r="J81">
        <v>24</v>
      </c>
      <c r="K81">
        <v>6</v>
      </c>
      <c r="L81">
        <v>69</v>
      </c>
      <c r="M81">
        <v>26</v>
      </c>
      <c r="N81">
        <v>1.24</v>
      </c>
      <c r="O81">
        <v>9.41</v>
      </c>
      <c r="P81">
        <v>3.55</v>
      </c>
      <c r="Q81">
        <v>3.51</v>
      </c>
      <c r="R81">
        <v>0.7</v>
      </c>
      <c r="S81">
        <v>10149</v>
      </c>
    </row>
    <row r="82" spans="1:19" x14ac:dyDescent="0.25">
      <c r="A82" t="s">
        <v>1425</v>
      </c>
      <c r="B82">
        <v>17</v>
      </c>
      <c r="C82">
        <v>8</v>
      </c>
      <c r="D82">
        <v>3.1</v>
      </c>
      <c r="E82">
        <v>33</v>
      </c>
      <c r="F82">
        <v>33</v>
      </c>
      <c r="G82">
        <v>0</v>
      </c>
      <c r="H82">
        <v>222</v>
      </c>
      <c r="I82">
        <v>201</v>
      </c>
      <c r="J82">
        <v>76</v>
      </c>
      <c r="K82">
        <v>22</v>
      </c>
      <c r="L82">
        <v>192</v>
      </c>
      <c r="M82">
        <v>57</v>
      </c>
      <c r="N82">
        <v>1.1599999999999999</v>
      </c>
      <c r="O82">
        <v>7.78</v>
      </c>
      <c r="P82">
        <v>2.31</v>
      </c>
      <c r="Q82">
        <v>3.51</v>
      </c>
      <c r="R82">
        <v>4.3</v>
      </c>
      <c r="S82">
        <v>1245</v>
      </c>
    </row>
    <row r="83" spans="1:19" x14ac:dyDescent="0.25">
      <c r="A83" t="s">
        <v>1428</v>
      </c>
      <c r="B83">
        <v>11</v>
      </c>
      <c r="C83">
        <v>9</v>
      </c>
      <c r="D83">
        <v>3.72</v>
      </c>
      <c r="E83">
        <v>27</v>
      </c>
      <c r="F83">
        <v>27</v>
      </c>
      <c r="G83">
        <v>0</v>
      </c>
      <c r="H83">
        <v>162</v>
      </c>
      <c r="I83">
        <v>155</v>
      </c>
      <c r="J83">
        <v>67</v>
      </c>
      <c r="K83">
        <v>12</v>
      </c>
      <c r="L83">
        <v>136</v>
      </c>
      <c r="M83">
        <v>55</v>
      </c>
      <c r="N83">
        <v>1.3</v>
      </c>
      <c r="O83">
        <v>7.56</v>
      </c>
      <c r="P83">
        <v>3.06</v>
      </c>
      <c r="Q83">
        <v>3.51</v>
      </c>
      <c r="R83">
        <v>3.1</v>
      </c>
      <c r="S83">
        <v>5842</v>
      </c>
    </row>
    <row r="84" spans="1:19" x14ac:dyDescent="0.25">
      <c r="A84" t="s">
        <v>1430</v>
      </c>
      <c r="B84">
        <v>14</v>
      </c>
      <c r="C84">
        <v>9</v>
      </c>
      <c r="D84">
        <v>3.71</v>
      </c>
      <c r="E84">
        <v>32</v>
      </c>
      <c r="F84">
        <v>32</v>
      </c>
      <c r="G84">
        <v>0</v>
      </c>
      <c r="H84">
        <v>197</v>
      </c>
      <c r="I84">
        <v>192</v>
      </c>
      <c r="J84">
        <v>81</v>
      </c>
      <c r="K84">
        <v>19</v>
      </c>
      <c r="L84">
        <v>169</v>
      </c>
      <c r="M84">
        <v>53</v>
      </c>
      <c r="N84">
        <v>1.24</v>
      </c>
      <c r="O84">
        <v>7.72</v>
      </c>
      <c r="P84">
        <v>2.42</v>
      </c>
      <c r="Q84">
        <v>3.52</v>
      </c>
      <c r="R84">
        <v>3.8</v>
      </c>
      <c r="S84">
        <v>3284</v>
      </c>
    </row>
    <row r="85" spans="1:19" x14ac:dyDescent="0.25">
      <c r="A85" t="s">
        <v>1429</v>
      </c>
      <c r="B85">
        <v>3</v>
      </c>
      <c r="C85">
        <v>2</v>
      </c>
      <c r="D85">
        <v>3.75</v>
      </c>
      <c r="E85">
        <v>0</v>
      </c>
      <c r="F85">
        <v>68</v>
      </c>
      <c r="G85">
        <v>0</v>
      </c>
      <c r="H85">
        <v>54</v>
      </c>
      <c r="I85">
        <v>45</v>
      </c>
      <c r="J85">
        <v>22</v>
      </c>
      <c r="K85">
        <v>5</v>
      </c>
      <c r="L85">
        <v>60</v>
      </c>
      <c r="M85">
        <v>24</v>
      </c>
      <c r="N85">
        <v>1.28</v>
      </c>
      <c r="O85">
        <v>10</v>
      </c>
      <c r="P85">
        <v>4</v>
      </c>
      <c r="Q85">
        <v>3.53</v>
      </c>
      <c r="R85">
        <v>0.6</v>
      </c>
      <c r="S85">
        <v>5525</v>
      </c>
    </row>
    <row r="86" spans="1:19" x14ac:dyDescent="0.25">
      <c r="A86" t="s">
        <v>1431</v>
      </c>
      <c r="B86">
        <v>4</v>
      </c>
      <c r="C86">
        <v>3</v>
      </c>
      <c r="D86">
        <v>3.06</v>
      </c>
      <c r="E86">
        <v>0</v>
      </c>
      <c r="F86">
        <v>65</v>
      </c>
      <c r="G86">
        <v>0</v>
      </c>
      <c r="H86">
        <v>63</v>
      </c>
      <c r="I86">
        <v>55</v>
      </c>
      <c r="J86">
        <v>21</v>
      </c>
      <c r="K86">
        <v>3</v>
      </c>
      <c r="L86">
        <v>57</v>
      </c>
      <c r="M86">
        <v>31</v>
      </c>
      <c r="N86">
        <v>1.37</v>
      </c>
      <c r="O86">
        <v>8.14</v>
      </c>
      <c r="P86">
        <v>4.43</v>
      </c>
      <c r="Q86">
        <v>3.53</v>
      </c>
      <c r="R86">
        <v>0.7</v>
      </c>
      <c r="S86">
        <v>4070</v>
      </c>
    </row>
    <row r="87" spans="1:19" x14ac:dyDescent="0.25">
      <c r="A87" t="s">
        <v>1434</v>
      </c>
      <c r="B87">
        <v>14</v>
      </c>
      <c r="C87">
        <v>9</v>
      </c>
      <c r="D87">
        <v>3.47</v>
      </c>
      <c r="E87">
        <v>31</v>
      </c>
      <c r="F87">
        <v>31</v>
      </c>
      <c r="G87">
        <v>0</v>
      </c>
      <c r="H87">
        <v>193</v>
      </c>
      <c r="I87">
        <v>180</v>
      </c>
      <c r="J87">
        <v>74</v>
      </c>
      <c r="K87">
        <v>15</v>
      </c>
      <c r="L87">
        <v>159</v>
      </c>
      <c r="M87">
        <v>63</v>
      </c>
      <c r="N87">
        <v>1.26</v>
      </c>
      <c r="O87">
        <v>7.41</v>
      </c>
      <c r="P87">
        <v>2.94</v>
      </c>
      <c r="Q87">
        <v>3.54</v>
      </c>
      <c r="R87">
        <v>3.7</v>
      </c>
      <c r="S87">
        <v>4913</v>
      </c>
    </row>
    <row r="88" spans="1:19" x14ac:dyDescent="0.25">
      <c r="A88" t="s">
        <v>1432</v>
      </c>
      <c r="B88">
        <v>9</v>
      </c>
      <c r="C88">
        <v>8</v>
      </c>
      <c r="D88">
        <v>3.66</v>
      </c>
      <c r="E88">
        <v>21</v>
      </c>
      <c r="F88">
        <v>24</v>
      </c>
      <c r="G88">
        <v>0</v>
      </c>
      <c r="H88">
        <v>130</v>
      </c>
      <c r="I88">
        <v>111</v>
      </c>
      <c r="J88">
        <v>53</v>
      </c>
      <c r="K88">
        <v>12</v>
      </c>
      <c r="L88">
        <v>135</v>
      </c>
      <c r="M88">
        <v>52</v>
      </c>
      <c r="N88">
        <v>1.25</v>
      </c>
      <c r="O88">
        <v>9.35</v>
      </c>
      <c r="P88">
        <v>3.6</v>
      </c>
      <c r="Q88">
        <v>3.54</v>
      </c>
      <c r="R88">
        <v>2.5</v>
      </c>
      <c r="S88">
        <v>8782</v>
      </c>
    </row>
    <row r="89" spans="1:19" x14ac:dyDescent="0.25">
      <c r="A89" t="s">
        <v>1436</v>
      </c>
      <c r="B89">
        <v>4</v>
      </c>
      <c r="C89">
        <v>3</v>
      </c>
      <c r="D89">
        <v>2.63</v>
      </c>
      <c r="E89">
        <v>0</v>
      </c>
      <c r="F89">
        <v>65</v>
      </c>
      <c r="G89">
        <v>21</v>
      </c>
      <c r="H89">
        <v>65</v>
      </c>
      <c r="I89">
        <v>49</v>
      </c>
      <c r="J89">
        <v>19</v>
      </c>
      <c r="K89">
        <v>8</v>
      </c>
      <c r="L89">
        <v>87</v>
      </c>
      <c r="M89">
        <v>30</v>
      </c>
      <c r="N89">
        <v>1.22</v>
      </c>
      <c r="O89">
        <v>12.05</v>
      </c>
      <c r="P89">
        <v>4.1500000000000004</v>
      </c>
      <c r="Q89">
        <v>3.55</v>
      </c>
      <c r="R89">
        <v>0.8</v>
      </c>
      <c r="S89">
        <v>5178</v>
      </c>
    </row>
    <row r="90" spans="1:19" x14ac:dyDescent="0.25">
      <c r="A90" t="s">
        <v>1433</v>
      </c>
      <c r="B90">
        <v>10</v>
      </c>
      <c r="C90">
        <v>9</v>
      </c>
      <c r="D90">
        <v>3.82</v>
      </c>
      <c r="E90">
        <v>27</v>
      </c>
      <c r="F90">
        <v>28</v>
      </c>
      <c r="G90">
        <v>0</v>
      </c>
      <c r="H90">
        <v>164</v>
      </c>
      <c r="I90">
        <v>156</v>
      </c>
      <c r="J90">
        <v>70</v>
      </c>
      <c r="K90">
        <v>13</v>
      </c>
      <c r="L90">
        <v>128</v>
      </c>
      <c r="M90">
        <v>49</v>
      </c>
      <c r="N90">
        <v>1.25</v>
      </c>
      <c r="O90">
        <v>7.02</v>
      </c>
      <c r="P90">
        <v>2.69</v>
      </c>
      <c r="Q90">
        <v>3.56</v>
      </c>
      <c r="R90">
        <v>3.1</v>
      </c>
      <c r="S90">
        <v>6562</v>
      </c>
    </row>
    <row r="91" spans="1:19" x14ac:dyDescent="0.25">
      <c r="A91" t="s">
        <v>1439</v>
      </c>
      <c r="B91">
        <v>13</v>
      </c>
      <c r="C91">
        <v>10</v>
      </c>
      <c r="D91">
        <v>3.63</v>
      </c>
      <c r="E91">
        <v>32</v>
      </c>
      <c r="F91">
        <v>33</v>
      </c>
      <c r="G91">
        <v>0</v>
      </c>
      <c r="H91">
        <v>201</v>
      </c>
      <c r="I91">
        <v>177</v>
      </c>
      <c r="J91">
        <v>81</v>
      </c>
      <c r="K91">
        <v>19</v>
      </c>
      <c r="L91">
        <v>209</v>
      </c>
      <c r="M91">
        <v>80</v>
      </c>
      <c r="N91">
        <v>1.28</v>
      </c>
      <c r="O91">
        <v>9.36</v>
      </c>
      <c r="P91">
        <v>3.58</v>
      </c>
      <c r="Q91">
        <v>3.56</v>
      </c>
      <c r="R91">
        <v>3.8</v>
      </c>
      <c r="S91">
        <v>5705</v>
      </c>
    </row>
    <row r="92" spans="1:19" x14ac:dyDescent="0.25">
      <c r="A92" t="s">
        <v>1440</v>
      </c>
      <c r="B92">
        <v>13</v>
      </c>
      <c r="C92">
        <v>8</v>
      </c>
      <c r="D92">
        <v>3.44</v>
      </c>
      <c r="E92">
        <v>29</v>
      </c>
      <c r="F92">
        <v>30</v>
      </c>
      <c r="G92">
        <v>0</v>
      </c>
      <c r="H92">
        <v>181</v>
      </c>
      <c r="I92">
        <v>165</v>
      </c>
      <c r="J92">
        <v>69</v>
      </c>
      <c r="K92">
        <v>18</v>
      </c>
      <c r="L92">
        <v>177</v>
      </c>
      <c r="M92">
        <v>62</v>
      </c>
      <c r="N92">
        <v>1.25</v>
      </c>
      <c r="O92">
        <v>8.8000000000000007</v>
      </c>
      <c r="P92">
        <v>3.08</v>
      </c>
      <c r="Q92">
        <v>3.56</v>
      </c>
      <c r="R92">
        <v>3.4</v>
      </c>
      <c r="S92">
        <v>9346</v>
      </c>
    </row>
    <row r="93" spans="1:19" x14ac:dyDescent="0.25">
      <c r="A93" t="s">
        <v>2580</v>
      </c>
      <c r="B93">
        <v>2</v>
      </c>
      <c r="C93">
        <v>4</v>
      </c>
      <c r="D93">
        <v>3.5</v>
      </c>
      <c r="E93">
        <v>0</v>
      </c>
      <c r="F93">
        <v>61</v>
      </c>
      <c r="G93">
        <v>34</v>
      </c>
      <c r="H93">
        <v>61</v>
      </c>
      <c r="I93">
        <v>54</v>
      </c>
      <c r="J93">
        <v>24</v>
      </c>
      <c r="K93">
        <v>6</v>
      </c>
      <c r="L93">
        <v>59</v>
      </c>
      <c r="M93">
        <v>21</v>
      </c>
      <c r="N93">
        <v>1.23</v>
      </c>
      <c r="O93">
        <v>8.6999999999999993</v>
      </c>
      <c r="P93">
        <v>3.1</v>
      </c>
      <c r="Q93">
        <v>3.58</v>
      </c>
      <c r="R93">
        <v>0.8</v>
      </c>
      <c r="S93">
        <v>5213</v>
      </c>
    </row>
    <row r="94" spans="1:19" x14ac:dyDescent="0.25">
      <c r="A94" t="s">
        <v>1437</v>
      </c>
      <c r="B94">
        <v>12</v>
      </c>
      <c r="C94">
        <v>8</v>
      </c>
      <c r="D94">
        <v>3.68</v>
      </c>
      <c r="E94">
        <v>28</v>
      </c>
      <c r="F94">
        <v>30</v>
      </c>
      <c r="G94">
        <v>0</v>
      </c>
      <c r="H94">
        <v>170</v>
      </c>
      <c r="I94">
        <v>158</v>
      </c>
      <c r="J94">
        <v>69</v>
      </c>
      <c r="K94">
        <v>16</v>
      </c>
      <c r="L94">
        <v>162</v>
      </c>
      <c r="M94">
        <v>60</v>
      </c>
      <c r="N94">
        <v>1.28</v>
      </c>
      <c r="O94">
        <v>8.58</v>
      </c>
      <c r="P94">
        <v>3.18</v>
      </c>
      <c r="Q94">
        <v>3.58</v>
      </c>
      <c r="R94">
        <v>3.1</v>
      </c>
      <c r="S94">
        <v>2520</v>
      </c>
    </row>
    <row r="95" spans="1:19" x14ac:dyDescent="0.25">
      <c r="A95" t="s">
        <v>1441</v>
      </c>
      <c r="B95">
        <v>17</v>
      </c>
      <c r="C95">
        <v>7</v>
      </c>
      <c r="D95">
        <v>3.09</v>
      </c>
      <c r="E95">
        <v>32</v>
      </c>
      <c r="F95">
        <v>32</v>
      </c>
      <c r="G95">
        <v>0</v>
      </c>
      <c r="H95">
        <v>210</v>
      </c>
      <c r="I95">
        <v>188</v>
      </c>
      <c r="J95">
        <v>72</v>
      </c>
      <c r="K95">
        <v>21</v>
      </c>
      <c r="L95">
        <v>169</v>
      </c>
      <c r="M95">
        <v>51</v>
      </c>
      <c r="N95">
        <v>1.1399999999999999</v>
      </c>
      <c r="O95">
        <v>7.24</v>
      </c>
      <c r="P95">
        <v>2.19</v>
      </c>
      <c r="Q95">
        <v>3.59</v>
      </c>
      <c r="R95">
        <v>3.9</v>
      </c>
      <c r="S95">
        <v>4235</v>
      </c>
    </row>
    <row r="96" spans="1:19" x14ac:dyDescent="0.25">
      <c r="A96" t="s">
        <v>1442</v>
      </c>
      <c r="B96">
        <v>11</v>
      </c>
      <c r="C96">
        <v>9</v>
      </c>
      <c r="D96">
        <v>3.86</v>
      </c>
      <c r="E96">
        <v>27</v>
      </c>
      <c r="F96">
        <v>27</v>
      </c>
      <c r="G96">
        <v>0</v>
      </c>
      <c r="H96">
        <v>158</v>
      </c>
      <c r="I96">
        <v>143</v>
      </c>
      <c r="J96">
        <v>68</v>
      </c>
      <c r="K96">
        <v>17</v>
      </c>
      <c r="L96">
        <v>151</v>
      </c>
      <c r="M96">
        <v>48</v>
      </c>
      <c r="N96">
        <v>1.21</v>
      </c>
      <c r="O96">
        <v>8.6</v>
      </c>
      <c r="P96">
        <v>2.73</v>
      </c>
      <c r="Q96">
        <v>3.59</v>
      </c>
      <c r="R96">
        <v>2.9</v>
      </c>
      <c r="S96">
        <v>7754</v>
      </c>
    </row>
    <row r="97" spans="1:19" x14ac:dyDescent="0.25">
      <c r="A97" t="s">
        <v>1445</v>
      </c>
      <c r="B97">
        <v>5</v>
      </c>
      <c r="C97">
        <v>5</v>
      </c>
      <c r="D97">
        <v>3.69</v>
      </c>
      <c r="E97">
        <v>15</v>
      </c>
      <c r="F97">
        <v>15</v>
      </c>
      <c r="G97">
        <v>0</v>
      </c>
      <c r="H97">
        <v>86</v>
      </c>
      <c r="I97">
        <v>75</v>
      </c>
      <c r="J97">
        <v>35</v>
      </c>
      <c r="K97">
        <v>7</v>
      </c>
      <c r="L97">
        <v>87</v>
      </c>
      <c r="M97">
        <v>38</v>
      </c>
      <c r="N97">
        <v>1.31</v>
      </c>
      <c r="O97">
        <v>9.1</v>
      </c>
      <c r="P97">
        <v>3.98</v>
      </c>
      <c r="Q97">
        <v>3.6</v>
      </c>
      <c r="R97">
        <v>1.6</v>
      </c>
      <c r="S97" t="s">
        <v>1444</v>
      </c>
    </row>
    <row r="98" spans="1:19" x14ac:dyDescent="0.25">
      <c r="A98" t="s">
        <v>1446</v>
      </c>
      <c r="B98">
        <v>3</v>
      </c>
      <c r="C98">
        <v>3</v>
      </c>
      <c r="D98">
        <v>3.14</v>
      </c>
      <c r="E98">
        <v>0</v>
      </c>
      <c r="F98">
        <v>51</v>
      </c>
      <c r="G98">
        <v>5</v>
      </c>
      <c r="H98">
        <v>51</v>
      </c>
      <c r="I98">
        <v>46</v>
      </c>
      <c r="J98">
        <v>18</v>
      </c>
      <c r="K98">
        <v>5</v>
      </c>
      <c r="L98">
        <v>48</v>
      </c>
      <c r="M98">
        <v>17</v>
      </c>
      <c r="N98">
        <v>1.24</v>
      </c>
      <c r="O98">
        <v>8.4700000000000006</v>
      </c>
      <c r="P98">
        <v>3</v>
      </c>
      <c r="Q98">
        <v>3.61</v>
      </c>
      <c r="R98">
        <v>0.5</v>
      </c>
      <c r="S98">
        <v>1368</v>
      </c>
    </row>
    <row r="99" spans="1:19" x14ac:dyDescent="0.25">
      <c r="A99" t="s">
        <v>1447</v>
      </c>
      <c r="B99">
        <v>14</v>
      </c>
      <c r="C99">
        <v>9</v>
      </c>
      <c r="D99">
        <v>3.39</v>
      </c>
      <c r="E99">
        <v>33</v>
      </c>
      <c r="F99">
        <v>33</v>
      </c>
      <c r="G99">
        <v>0</v>
      </c>
      <c r="H99">
        <v>203</v>
      </c>
      <c r="I99">
        <v>175</v>
      </c>
      <c r="J99">
        <v>76</v>
      </c>
      <c r="K99">
        <v>20</v>
      </c>
      <c r="L99">
        <v>210</v>
      </c>
      <c r="M99">
        <v>80</v>
      </c>
      <c r="N99">
        <v>1.26</v>
      </c>
      <c r="O99">
        <v>9.31</v>
      </c>
      <c r="P99">
        <v>3.55</v>
      </c>
      <c r="Q99">
        <v>3.61</v>
      </c>
      <c r="R99">
        <v>3.7</v>
      </c>
      <c r="S99">
        <v>1890</v>
      </c>
    </row>
    <row r="100" spans="1:19" x14ac:dyDescent="0.25">
      <c r="A100" t="s">
        <v>1451</v>
      </c>
      <c r="B100">
        <v>11</v>
      </c>
      <c r="C100">
        <v>7</v>
      </c>
      <c r="D100">
        <v>3.47</v>
      </c>
      <c r="E100">
        <v>27</v>
      </c>
      <c r="F100">
        <v>34</v>
      </c>
      <c r="G100">
        <v>0</v>
      </c>
      <c r="H100">
        <v>167</v>
      </c>
      <c r="I100">
        <v>147</v>
      </c>
      <c r="J100">
        <v>64</v>
      </c>
      <c r="K100">
        <v>18</v>
      </c>
      <c r="L100">
        <v>147</v>
      </c>
      <c r="M100">
        <v>45</v>
      </c>
      <c r="N100">
        <v>1.1499999999999999</v>
      </c>
      <c r="O100">
        <v>7.92</v>
      </c>
      <c r="P100">
        <v>2.4300000000000002</v>
      </c>
      <c r="Q100">
        <v>3.62</v>
      </c>
      <c r="R100">
        <v>2.9</v>
      </c>
      <c r="S100">
        <v>10261</v>
      </c>
    </row>
    <row r="101" spans="1:19" x14ac:dyDescent="0.25">
      <c r="A101" t="s">
        <v>1443</v>
      </c>
      <c r="B101">
        <v>12</v>
      </c>
      <c r="C101">
        <v>9</v>
      </c>
      <c r="D101">
        <v>3.61</v>
      </c>
      <c r="E101">
        <v>29</v>
      </c>
      <c r="F101">
        <v>29</v>
      </c>
      <c r="G101">
        <v>0</v>
      </c>
      <c r="H101">
        <v>187</v>
      </c>
      <c r="I101">
        <v>176</v>
      </c>
      <c r="J101">
        <v>75</v>
      </c>
      <c r="K101">
        <v>22</v>
      </c>
      <c r="L101">
        <v>164</v>
      </c>
      <c r="M101">
        <v>43</v>
      </c>
      <c r="N101">
        <v>1.17</v>
      </c>
      <c r="O101">
        <v>7.89</v>
      </c>
      <c r="P101">
        <v>2.0699999999999998</v>
      </c>
      <c r="Q101">
        <v>3.63</v>
      </c>
      <c r="R101">
        <v>3.4</v>
      </c>
      <c r="S101">
        <v>1051</v>
      </c>
    </row>
    <row r="102" spans="1:19" x14ac:dyDescent="0.25">
      <c r="A102" t="s">
        <v>1460</v>
      </c>
      <c r="B102">
        <v>3</v>
      </c>
      <c r="C102">
        <v>3</v>
      </c>
      <c r="D102">
        <v>3.53</v>
      </c>
      <c r="E102">
        <v>0</v>
      </c>
      <c r="F102">
        <v>58</v>
      </c>
      <c r="G102">
        <v>0</v>
      </c>
      <c r="H102">
        <v>58</v>
      </c>
      <c r="I102">
        <v>45</v>
      </c>
      <c r="J102">
        <v>23</v>
      </c>
      <c r="K102">
        <v>8</v>
      </c>
      <c r="L102">
        <v>77</v>
      </c>
      <c r="M102">
        <v>25</v>
      </c>
      <c r="N102">
        <v>1.21</v>
      </c>
      <c r="O102">
        <v>11.95</v>
      </c>
      <c r="P102">
        <v>3.88</v>
      </c>
      <c r="Q102">
        <v>3.63</v>
      </c>
      <c r="R102">
        <v>0.5</v>
      </c>
      <c r="S102">
        <v>11827</v>
      </c>
    </row>
    <row r="103" spans="1:19" x14ac:dyDescent="0.25">
      <c r="A103" t="s">
        <v>1452</v>
      </c>
      <c r="B103">
        <v>7</v>
      </c>
      <c r="C103">
        <v>6</v>
      </c>
      <c r="D103">
        <v>4</v>
      </c>
      <c r="E103">
        <v>22</v>
      </c>
      <c r="F103">
        <v>24</v>
      </c>
      <c r="G103">
        <v>0</v>
      </c>
      <c r="H103">
        <v>129</v>
      </c>
      <c r="I103">
        <v>111</v>
      </c>
      <c r="J103">
        <v>57</v>
      </c>
      <c r="K103">
        <v>12</v>
      </c>
      <c r="L103">
        <v>132</v>
      </c>
      <c r="M103">
        <v>54</v>
      </c>
      <c r="N103">
        <v>1.28</v>
      </c>
      <c r="O103">
        <v>9.2100000000000009</v>
      </c>
      <c r="P103">
        <v>3.77</v>
      </c>
      <c r="Q103">
        <v>3.63</v>
      </c>
      <c r="R103">
        <v>2.2999999999999998</v>
      </c>
      <c r="S103">
        <v>6345</v>
      </c>
    </row>
    <row r="104" spans="1:19" x14ac:dyDescent="0.25">
      <c r="A104" t="s">
        <v>1450</v>
      </c>
      <c r="B104">
        <v>15</v>
      </c>
      <c r="C104">
        <v>8</v>
      </c>
      <c r="D104">
        <v>3.28</v>
      </c>
      <c r="E104">
        <v>32</v>
      </c>
      <c r="F104">
        <v>32</v>
      </c>
      <c r="G104">
        <v>0</v>
      </c>
      <c r="H104">
        <v>208</v>
      </c>
      <c r="I104">
        <v>186</v>
      </c>
      <c r="J104">
        <v>76</v>
      </c>
      <c r="K104">
        <v>23</v>
      </c>
      <c r="L104">
        <v>194</v>
      </c>
      <c r="M104">
        <v>61</v>
      </c>
      <c r="N104">
        <v>1.19</v>
      </c>
      <c r="O104">
        <v>8.39</v>
      </c>
      <c r="P104">
        <v>2.64</v>
      </c>
      <c r="Q104">
        <v>3.64</v>
      </c>
      <c r="R104">
        <v>3.7</v>
      </c>
      <c r="S104">
        <v>3815</v>
      </c>
    </row>
    <row r="105" spans="1:19" x14ac:dyDescent="0.25">
      <c r="A105" t="s">
        <v>1438</v>
      </c>
      <c r="B105">
        <v>11</v>
      </c>
      <c r="C105">
        <v>8</v>
      </c>
      <c r="D105">
        <v>3.37</v>
      </c>
      <c r="E105">
        <v>24</v>
      </c>
      <c r="F105">
        <v>24</v>
      </c>
      <c r="G105">
        <v>0</v>
      </c>
      <c r="H105">
        <v>154</v>
      </c>
      <c r="I105">
        <v>156</v>
      </c>
      <c r="J105">
        <v>58</v>
      </c>
      <c r="K105">
        <v>16</v>
      </c>
      <c r="L105">
        <v>112</v>
      </c>
      <c r="M105">
        <v>30</v>
      </c>
      <c r="N105">
        <v>1.21</v>
      </c>
      <c r="O105">
        <v>6.55</v>
      </c>
      <c r="P105">
        <v>1.75</v>
      </c>
      <c r="Q105">
        <v>3.64</v>
      </c>
      <c r="R105">
        <v>2.8</v>
      </c>
      <c r="S105">
        <v>4662</v>
      </c>
    </row>
    <row r="106" spans="1:19" x14ac:dyDescent="0.25">
      <c r="A106" t="s">
        <v>1454</v>
      </c>
      <c r="B106">
        <v>12</v>
      </c>
      <c r="C106">
        <v>9</v>
      </c>
      <c r="D106">
        <v>3.68</v>
      </c>
      <c r="E106">
        <v>28</v>
      </c>
      <c r="F106">
        <v>28</v>
      </c>
      <c r="G106">
        <v>0</v>
      </c>
      <c r="H106">
        <v>173</v>
      </c>
      <c r="I106">
        <v>170</v>
      </c>
      <c r="J106">
        <v>71</v>
      </c>
      <c r="K106">
        <v>20</v>
      </c>
      <c r="L106">
        <v>143</v>
      </c>
      <c r="M106">
        <v>36</v>
      </c>
      <c r="N106">
        <v>1.19</v>
      </c>
      <c r="O106">
        <v>7.44</v>
      </c>
      <c r="P106">
        <v>1.87</v>
      </c>
      <c r="Q106">
        <v>3.64</v>
      </c>
      <c r="R106">
        <v>3.1</v>
      </c>
      <c r="S106">
        <v>1757</v>
      </c>
    </row>
    <row r="107" spans="1:19" x14ac:dyDescent="0.25">
      <c r="A107" t="s">
        <v>1455</v>
      </c>
      <c r="B107">
        <v>4</v>
      </c>
      <c r="C107">
        <v>4</v>
      </c>
      <c r="D107">
        <v>3.4</v>
      </c>
      <c r="E107">
        <v>0</v>
      </c>
      <c r="F107">
        <v>68</v>
      </c>
      <c r="G107">
        <v>4</v>
      </c>
      <c r="H107">
        <v>68</v>
      </c>
      <c r="I107">
        <v>60</v>
      </c>
      <c r="J107">
        <v>26</v>
      </c>
      <c r="K107">
        <v>9</v>
      </c>
      <c r="L107">
        <v>73</v>
      </c>
      <c r="M107">
        <v>20</v>
      </c>
      <c r="N107">
        <v>1.18</v>
      </c>
      <c r="O107">
        <v>9.66</v>
      </c>
      <c r="P107">
        <v>2.65</v>
      </c>
      <c r="Q107">
        <v>3.64</v>
      </c>
      <c r="R107">
        <v>0.7</v>
      </c>
      <c r="S107">
        <v>1437</v>
      </c>
    </row>
    <row r="108" spans="1:19" x14ac:dyDescent="0.25">
      <c r="A108" t="s">
        <v>1456</v>
      </c>
      <c r="B108">
        <v>10</v>
      </c>
      <c r="C108">
        <v>7</v>
      </c>
      <c r="D108">
        <v>3.62</v>
      </c>
      <c r="E108">
        <v>27</v>
      </c>
      <c r="F108">
        <v>27</v>
      </c>
      <c r="G108">
        <v>0</v>
      </c>
      <c r="H108">
        <v>156</v>
      </c>
      <c r="I108">
        <v>151</v>
      </c>
      <c r="J108">
        <v>63</v>
      </c>
      <c r="K108">
        <v>17</v>
      </c>
      <c r="L108">
        <v>128</v>
      </c>
      <c r="M108">
        <v>36</v>
      </c>
      <c r="N108">
        <v>1.2</v>
      </c>
      <c r="O108">
        <v>7.38</v>
      </c>
      <c r="P108">
        <v>2.08</v>
      </c>
      <c r="Q108">
        <v>3.64</v>
      </c>
      <c r="R108">
        <v>2.8</v>
      </c>
      <c r="S108">
        <v>11132</v>
      </c>
    </row>
    <row r="109" spans="1:19" x14ac:dyDescent="0.25">
      <c r="A109" t="s">
        <v>1457</v>
      </c>
      <c r="B109">
        <v>13</v>
      </c>
      <c r="C109">
        <v>9</v>
      </c>
      <c r="D109">
        <v>3.63</v>
      </c>
      <c r="E109">
        <v>31</v>
      </c>
      <c r="F109">
        <v>31</v>
      </c>
      <c r="G109">
        <v>0</v>
      </c>
      <c r="H109">
        <v>196</v>
      </c>
      <c r="I109">
        <v>196</v>
      </c>
      <c r="J109">
        <v>79</v>
      </c>
      <c r="K109">
        <v>21</v>
      </c>
      <c r="L109">
        <v>165</v>
      </c>
      <c r="M109">
        <v>50</v>
      </c>
      <c r="N109">
        <v>1.26</v>
      </c>
      <c r="O109">
        <v>7.58</v>
      </c>
      <c r="P109">
        <v>2.2999999999999998</v>
      </c>
      <c r="Q109">
        <v>3.65</v>
      </c>
      <c r="R109">
        <v>3.5</v>
      </c>
      <c r="S109">
        <v>4424</v>
      </c>
    </row>
    <row r="110" spans="1:19" x14ac:dyDescent="0.25">
      <c r="A110" t="s">
        <v>1453</v>
      </c>
      <c r="B110">
        <v>11</v>
      </c>
      <c r="C110">
        <v>7</v>
      </c>
      <c r="D110">
        <v>3.61</v>
      </c>
      <c r="E110">
        <v>26</v>
      </c>
      <c r="F110">
        <v>26</v>
      </c>
      <c r="G110">
        <v>0</v>
      </c>
      <c r="H110">
        <v>161</v>
      </c>
      <c r="I110">
        <v>160</v>
      </c>
      <c r="J110">
        <v>65</v>
      </c>
      <c r="K110">
        <v>16</v>
      </c>
      <c r="L110">
        <v>121</v>
      </c>
      <c r="M110">
        <v>37</v>
      </c>
      <c r="N110">
        <v>1.22</v>
      </c>
      <c r="O110">
        <v>6.76</v>
      </c>
      <c r="P110">
        <v>2.0699999999999998</v>
      </c>
      <c r="Q110">
        <v>3.65</v>
      </c>
      <c r="R110">
        <v>2.8</v>
      </c>
      <c r="S110">
        <v>1292</v>
      </c>
    </row>
    <row r="111" spans="1:19" x14ac:dyDescent="0.25">
      <c r="A111" t="s">
        <v>1458</v>
      </c>
      <c r="B111">
        <v>11</v>
      </c>
      <c r="C111">
        <v>9</v>
      </c>
      <c r="D111">
        <v>3.79</v>
      </c>
      <c r="E111">
        <v>27</v>
      </c>
      <c r="F111">
        <v>28</v>
      </c>
      <c r="G111">
        <v>0</v>
      </c>
      <c r="H111">
        <v>161</v>
      </c>
      <c r="I111">
        <v>151</v>
      </c>
      <c r="J111">
        <v>68</v>
      </c>
      <c r="K111">
        <v>20</v>
      </c>
      <c r="L111">
        <v>154</v>
      </c>
      <c r="M111">
        <v>43</v>
      </c>
      <c r="N111">
        <v>1.21</v>
      </c>
      <c r="O111">
        <v>8.61</v>
      </c>
      <c r="P111">
        <v>2.4</v>
      </c>
      <c r="Q111">
        <v>3.68</v>
      </c>
      <c r="R111">
        <v>2.8</v>
      </c>
      <c r="S111">
        <v>1118</v>
      </c>
    </row>
    <row r="112" spans="1:19" x14ac:dyDescent="0.25">
      <c r="A112" t="s">
        <v>1464</v>
      </c>
      <c r="B112">
        <v>14</v>
      </c>
      <c r="C112">
        <v>10</v>
      </c>
      <c r="D112">
        <v>3.79</v>
      </c>
      <c r="E112">
        <v>32</v>
      </c>
      <c r="F112">
        <v>32</v>
      </c>
      <c r="G112">
        <v>0</v>
      </c>
      <c r="H112">
        <v>203</v>
      </c>
      <c r="I112">
        <v>190</v>
      </c>
      <c r="J112">
        <v>86</v>
      </c>
      <c r="K112">
        <v>21</v>
      </c>
      <c r="L112">
        <v>187</v>
      </c>
      <c r="M112">
        <v>66</v>
      </c>
      <c r="N112">
        <v>1.26</v>
      </c>
      <c r="O112">
        <v>8.2899999999999991</v>
      </c>
      <c r="P112">
        <v>2.93</v>
      </c>
      <c r="Q112">
        <v>3.68</v>
      </c>
      <c r="R112">
        <v>3.5</v>
      </c>
      <c r="S112">
        <v>512</v>
      </c>
    </row>
    <row r="113" spans="1:19" x14ac:dyDescent="0.25">
      <c r="A113" t="s">
        <v>1459</v>
      </c>
      <c r="B113">
        <v>12</v>
      </c>
      <c r="C113">
        <v>10</v>
      </c>
      <c r="D113">
        <v>3.73</v>
      </c>
      <c r="E113">
        <v>31</v>
      </c>
      <c r="F113">
        <v>32</v>
      </c>
      <c r="G113">
        <v>0</v>
      </c>
      <c r="H113">
        <v>197</v>
      </c>
      <c r="I113">
        <v>203</v>
      </c>
      <c r="J113">
        <v>82</v>
      </c>
      <c r="K113">
        <v>22</v>
      </c>
      <c r="L113">
        <v>146</v>
      </c>
      <c r="M113">
        <v>37</v>
      </c>
      <c r="N113">
        <v>1.22</v>
      </c>
      <c r="O113">
        <v>6.67</v>
      </c>
      <c r="P113">
        <v>1.69</v>
      </c>
      <c r="Q113">
        <v>3.69</v>
      </c>
      <c r="R113">
        <v>3.4</v>
      </c>
      <c r="S113">
        <v>7608</v>
      </c>
    </row>
    <row r="114" spans="1:19" x14ac:dyDescent="0.25">
      <c r="A114" t="s">
        <v>1461</v>
      </c>
      <c r="B114">
        <v>10</v>
      </c>
      <c r="C114">
        <v>12</v>
      </c>
      <c r="D114">
        <v>4.37</v>
      </c>
      <c r="E114">
        <v>33</v>
      </c>
      <c r="F114">
        <v>33</v>
      </c>
      <c r="G114">
        <v>0</v>
      </c>
      <c r="H114">
        <v>199</v>
      </c>
      <c r="I114">
        <v>212</v>
      </c>
      <c r="J114">
        <v>97</v>
      </c>
      <c r="K114">
        <v>19</v>
      </c>
      <c r="L114">
        <v>142</v>
      </c>
      <c r="M114">
        <v>47</v>
      </c>
      <c r="N114">
        <v>1.3</v>
      </c>
      <c r="O114">
        <v>6.42</v>
      </c>
      <c r="P114">
        <v>2.13</v>
      </c>
      <c r="Q114">
        <v>3.7</v>
      </c>
      <c r="R114">
        <v>3.4</v>
      </c>
      <c r="S114">
        <v>3830</v>
      </c>
    </row>
    <row r="115" spans="1:19" x14ac:dyDescent="0.25">
      <c r="A115" t="s">
        <v>1462</v>
      </c>
      <c r="B115">
        <v>3</v>
      </c>
      <c r="C115">
        <v>3</v>
      </c>
      <c r="D115">
        <v>4</v>
      </c>
      <c r="E115">
        <v>0</v>
      </c>
      <c r="F115">
        <v>68</v>
      </c>
      <c r="G115">
        <v>9</v>
      </c>
      <c r="H115">
        <v>55</v>
      </c>
      <c r="I115">
        <v>55</v>
      </c>
      <c r="J115">
        <v>24</v>
      </c>
      <c r="K115">
        <v>5</v>
      </c>
      <c r="L115">
        <v>49</v>
      </c>
      <c r="M115">
        <v>20</v>
      </c>
      <c r="N115">
        <v>1.36</v>
      </c>
      <c r="O115">
        <v>8.02</v>
      </c>
      <c r="P115">
        <v>3.27</v>
      </c>
      <c r="Q115">
        <v>3.7</v>
      </c>
      <c r="R115">
        <v>0.6</v>
      </c>
      <c r="S115">
        <v>5535</v>
      </c>
    </row>
    <row r="116" spans="1:19" x14ac:dyDescent="0.25">
      <c r="A116" t="s">
        <v>1463</v>
      </c>
      <c r="B116">
        <v>11</v>
      </c>
      <c r="C116">
        <v>9</v>
      </c>
      <c r="D116">
        <v>3.72</v>
      </c>
      <c r="E116">
        <v>28</v>
      </c>
      <c r="F116">
        <v>28</v>
      </c>
      <c r="G116">
        <v>0</v>
      </c>
      <c r="H116">
        <v>171</v>
      </c>
      <c r="I116">
        <v>162</v>
      </c>
      <c r="J116">
        <v>71</v>
      </c>
      <c r="K116">
        <v>16</v>
      </c>
      <c r="L116">
        <v>150</v>
      </c>
      <c r="M116">
        <v>59</v>
      </c>
      <c r="N116">
        <v>1.29</v>
      </c>
      <c r="O116">
        <v>7.89</v>
      </c>
      <c r="P116">
        <v>3.11</v>
      </c>
      <c r="Q116">
        <v>3.7</v>
      </c>
      <c r="R116">
        <v>2.9</v>
      </c>
      <c r="S116">
        <v>4538</v>
      </c>
    </row>
    <row r="117" spans="1:19" x14ac:dyDescent="0.25">
      <c r="A117" t="s">
        <v>2623</v>
      </c>
      <c r="B117">
        <v>3</v>
      </c>
      <c r="C117">
        <v>4</v>
      </c>
      <c r="D117">
        <v>3.63</v>
      </c>
      <c r="E117">
        <v>0</v>
      </c>
      <c r="F117">
        <v>58</v>
      </c>
      <c r="G117">
        <v>7</v>
      </c>
      <c r="H117">
        <v>54</v>
      </c>
      <c r="I117">
        <v>48</v>
      </c>
      <c r="J117">
        <v>22</v>
      </c>
      <c r="K117">
        <v>5</v>
      </c>
      <c r="L117">
        <v>52</v>
      </c>
      <c r="M117">
        <v>22</v>
      </c>
      <c r="N117">
        <v>1.3</v>
      </c>
      <c r="O117">
        <v>8.67</v>
      </c>
      <c r="P117">
        <v>3.67</v>
      </c>
      <c r="Q117">
        <v>3.71</v>
      </c>
      <c r="R117">
        <v>0.5</v>
      </c>
      <c r="S117">
        <v>2080</v>
      </c>
    </row>
    <row r="118" spans="1:19" x14ac:dyDescent="0.25">
      <c r="A118" t="s">
        <v>1465</v>
      </c>
      <c r="B118">
        <v>14</v>
      </c>
      <c r="C118">
        <v>8</v>
      </c>
      <c r="D118">
        <v>3.72</v>
      </c>
      <c r="E118">
        <v>28</v>
      </c>
      <c r="F118">
        <v>29</v>
      </c>
      <c r="G118">
        <v>0</v>
      </c>
      <c r="H118">
        <v>182</v>
      </c>
      <c r="I118">
        <v>172</v>
      </c>
      <c r="J118">
        <v>75</v>
      </c>
      <c r="K118">
        <v>14</v>
      </c>
      <c r="L118">
        <v>116</v>
      </c>
      <c r="M118">
        <v>49</v>
      </c>
      <c r="N118">
        <v>1.21</v>
      </c>
      <c r="O118">
        <v>5.74</v>
      </c>
      <c r="P118">
        <v>2.42</v>
      </c>
      <c r="Q118">
        <v>3.72</v>
      </c>
      <c r="R118">
        <v>3.1</v>
      </c>
      <c r="S118">
        <v>921</v>
      </c>
    </row>
    <row r="119" spans="1:19" x14ac:dyDescent="0.25">
      <c r="A119" t="s">
        <v>1449</v>
      </c>
      <c r="B119">
        <v>15</v>
      </c>
      <c r="C119">
        <v>10</v>
      </c>
      <c r="D119">
        <v>3.72</v>
      </c>
      <c r="E119">
        <v>33</v>
      </c>
      <c r="F119">
        <v>33</v>
      </c>
      <c r="G119">
        <v>0</v>
      </c>
      <c r="H119">
        <v>213</v>
      </c>
      <c r="I119">
        <v>196</v>
      </c>
      <c r="J119">
        <v>88</v>
      </c>
      <c r="K119">
        <v>26</v>
      </c>
      <c r="L119">
        <v>194</v>
      </c>
      <c r="M119">
        <v>55</v>
      </c>
      <c r="N119">
        <v>1.18</v>
      </c>
      <c r="O119">
        <v>8.1999999999999993</v>
      </c>
      <c r="P119">
        <v>2.3199999999999998</v>
      </c>
      <c r="Q119">
        <v>3.72</v>
      </c>
      <c r="R119">
        <v>3.6</v>
      </c>
      <c r="S119">
        <v>6986</v>
      </c>
    </row>
    <row r="120" spans="1:19" x14ac:dyDescent="0.25">
      <c r="A120" t="s">
        <v>1466</v>
      </c>
      <c r="B120">
        <v>15</v>
      </c>
      <c r="C120">
        <v>10</v>
      </c>
      <c r="D120">
        <v>3.62</v>
      </c>
      <c r="E120">
        <v>32</v>
      </c>
      <c r="F120">
        <v>32</v>
      </c>
      <c r="G120">
        <v>0</v>
      </c>
      <c r="H120">
        <v>204</v>
      </c>
      <c r="I120">
        <v>185</v>
      </c>
      <c r="J120">
        <v>82</v>
      </c>
      <c r="K120">
        <v>24</v>
      </c>
      <c r="L120">
        <v>212</v>
      </c>
      <c r="M120">
        <v>73</v>
      </c>
      <c r="N120">
        <v>1.26</v>
      </c>
      <c r="O120">
        <v>9.35</v>
      </c>
      <c r="P120">
        <v>3.22</v>
      </c>
      <c r="Q120">
        <v>3.73</v>
      </c>
      <c r="R120">
        <v>3.4</v>
      </c>
      <c r="S120">
        <v>8173</v>
      </c>
    </row>
    <row r="121" spans="1:19" x14ac:dyDescent="0.25">
      <c r="A121" t="s">
        <v>1470</v>
      </c>
      <c r="B121">
        <v>7</v>
      </c>
      <c r="C121">
        <v>4</v>
      </c>
      <c r="D121">
        <v>3.3</v>
      </c>
      <c r="E121">
        <v>14</v>
      </c>
      <c r="F121">
        <v>14</v>
      </c>
      <c r="G121">
        <v>0</v>
      </c>
      <c r="H121">
        <v>82</v>
      </c>
      <c r="I121">
        <v>73</v>
      </c>
      <c r="J121">
        <v>30</v>
      </c>
      <c r="K121">
        <v>8</v>
      </c>
      <c r="L121">
        <v>74</v>
      </c>
      <c r="M121">
        <v>29</v>
      </c>
      <c r="N121">
        <v>1.24</v>
      </c>
      <c r="O121">
        <v>8.1199999999999992</v>
      </c>
      <c r="P121">
        <v>3.18</v>
      </c>
      <c r="Q121">
        <v>3.73</v>
      </c>
      <c r="R121">
        <v>1.4</v>
      </c>
      <c r="S121">
        <v>8851</v>
      </c>
    </row>
    <row r="122" spans="1:19" x14ac:dyDescent="0.25">
      <c r="A122" t="s">
        <v>1471</v>
      </c>
      <c r="B122">
        <v>12</v>
      </c>
      <c r="C122">
        <v>10</v>
      </c>
      <c r="D122">
        <v>3.73</v>
      </c>
      <c r="E122">
        <v>31</v>
      </c>
      <c r="F122">
        <v>31</v>
      </c>
      <c r="G122">
        <v>0</v>
      </c>
      <c r="H122">
        <v>193</v>
      </c>
      <c r="I122">
        <v>171</v>
      </c>
      <c r="J122">
        <v>80</v>
      </c>
      <c r="K122">
        <v>23</v>
      </c>
      <c r="L122">
        <v>192</v>
      </c>
      <c r="M122">
        <v>64</v>
      </c>
      <c r="N122">
        <v>1.22</v>
      </c>
      <c r="O122">
        <v>8.9499999999999993</v>
      </c>
      <c r="P122">
        <v>2.98</v>
      </c>
      <c r="Q122">
        <v>3.75</v>
      </c>
      <c r="R122">
        <v>3.2</v>
      </c>
      <c r="S122">
        <v>3254</v>
      </c>
    </row>
    <row r="123" spans="1:19" x14ac:dyDescent="0.25">
      <c r="A123" t="s">
        <v>1468</v>
      </c>
      <c r="B123">
        <v>14</v>
      </c>
      <c r="C123">
        <v>10</v>
      </c>
      <c r="D123">
        <v>3.68</v>
      </c>
      <c r="E123">
        <v>33</v>
      </c>
      <c r="F123">
        <v>33</v>
      </c>
      <c r="G123">
        <v>0</v>
      </c>
      <c r="H123">
        <v>209</v>
      </c>
      <c r="I123">
        <v>193</v>
      </c>
      <c r="J123">
        <v>86</v>
      </c>
      <c r="K123">
        <v>22</v>
      </c>
      <c r="L123">
        <v>192</v>
      </c>
      <c r="M123">
        <v>71</v>
      </c>
      <c r="N123">
        <v>1.26</v>
      </c>
      <c r="O123">
        <v>8.27</v>
      </c>
      <c r="P123">
        <v>3.06</v>
      </c>
      <c r="Q123">
        <v>3.75</v>
      </c>
      <c r="R123">
        <v>3.5</v>
      </c>
      <c r="S123">
        <v>4930</v>
      </c>
    </row>
    <row r="124" spans="1:19" x14ac:dyDescent="0.25">
      <c r="A124" t="s">
        <v>1469</v>
      </c>
      <c r="B124">
        <v>2</v>
      </c>
      <c r="C124">
        <v>4</v>
      </c>
      <c r="D124">
        <v>3.42</v>
      </c>
      <c r="E124">
        <v>0</v>
      </c>
      <c r="F124">
        <v>70</v>
      </c>
      <c r="G124">
        <v>19</v>
      </c>
      <c r="H124">
        <v>70</v>
      </c>
      <c r="I124">
        <v>65</v>
      </c>
      <c r="J124">
        <v>27</v>
      </c>
      <c r="K124">
        <v>5</v>
      </c>
      <c r="L124">
        <v>53</v>
      </c>
      <c r="M124">
        <v>26</v>
      </c>
      <c r="N124">
        <v>1.3</v>
      </c>
      <c r="O124">
        <v>6.81</v>
      </c>
      <c r="P124">
        <v>3.34</v>
      </c>
      <c r="Q124">
        <v>3.76</v>
      </c>
      <c r="R124">
        <v>0.6</v>
      </c>
      <c r="S124">
        <v>3731</v>
      </c>
    </row>
    <row r="125" spans="1:19" x14ac:dyDescent="0.25">
      <c r="A125" t="s">
        <v>1467</v>
      </c>
      <c r="B125">
        <v>8</v>
      </c>
      <c r="C125">
        <v>7</v>
      </c>
      <c r="D125">
        <v>3.83</v>
      </c>
      <c r="E125">
        <v>23</v>
      </c>
      <c r="F125">
        <v>24</v>
      </c>
      <c r="G125">
        <v>0</v>
      </c>
      <c r="H125">
        <v>130</v>
      </c>
      <c r="I125">
        <v>119</v>
      </c>
      <c r="J125">
        <v>55</v>
      </c>
      <c r="K125">
        <v>11</v>
      </c>
      <c r="L125">
        <v>114</v>
      </c>
      <c r="M125">
        <v>52</v>
      </c>
      <c r="N125">
        <v>1.32</v>
      </c>
      <c r="O125">
        <v>7.89</v>
      </c>
      <c r="P125">
        <v>3.6</v>
      </c>
      <c r="Q125">
        <v>3.76</v>
      </c>
      <c r="R125">
        <v>2.1</v>
      </c>
      <c r="S125">
        <v>7738</v>
      </c>
    </row>
    <row r="126" spans="1:19" x14ac:dyDescent="0.25">
      <c r="A126" t="s">
        <v>1472</v>
      </c>
      <c r="B126">
        <v>5</v>
      </c>
      <c r="C126">
        <v>4</v>
      </c>
      <c r="D126">
        <v>3.38</v>
      </c>
      <c r="E126">
        <v>0</v>
      </c>
      <c r="F126">
        <v>76</v>
      </c>
      <c r="G126">
        <v>0</v>
      </c>
      <c r="H126">
        <v>76</v>
      </c>
      <c r="I126">
        <v>75</v>
      </c>
      <c r="J126">
        <v>28</v>
      </c>
      <c r="K126">
        <v>8</v>
      </c>
      <c r="L126">
        <v>59</v>
      </c>
      <c r="M126">
        <v>20</v>
      </c>
      <c r="N126">
        <v>1.25</v>
      </c>
      <c r="O126">
        <v>6.99</v>
      </c>
      <c r="P126">
        <v>2.37</v>
      </c>
      <c r="Q126">
        <v>3.78</v>
      </c>
      <c r="R126">
        <v>0.5</v>
      </c>
      <c r="S126">
        <v>4089</v>
      </c>
    </row>
    <row r="127" spans="1:19" x14ac:dyDescent="0.25">
      <c r="A127" t="s">
        <v>1474</v>
      </c>
      <c r="B127">
        <v>10</v>
      </c>
      <c r="C127">
        <v>6</v>
      </c>
      <c r="D127">
        <v>3.69</v>
      </c>
      <c r="E127">
        <v>24</v>
      </c>
      <c r="F127">
        <v>24</v>
      </c>
      <c r="G127">
        <v>0</v>
      </c>
      <c r="H127">
        <v>145</v>
      </c>
      <c r="I127">
        <v>137</v>
      </c>
      <c r="J127">
        <v>60</v>
      </c>
      <c r="K127">
        <v>15</v>
      </c>
      <c r="L127">
        <v>119</v>
      </c>
      <c r="M127">
        <v>44</v>
      </c>
      <c r="N127">
        <v>1.25</v>
      </c>
      <c r="O127">
        <v>7.39</v>
      </c>
      <c r="P127">
        <v>2.73</v>
      </c>
      <c r="Q127">
        <v>3.8</v>
      </c>
      <c r="R127">
        <v>2.2999999999999998</v>
      </c>
      <c r="S127">
        <v>840</v>
      </c>
    </row>
    <row r="128" spans="1:19" x14ac:dyDescent="0.25">
      <c r="A128" t="s">
        <v>1473</v>
      </c>
      <c r="B128">
        <v>12</v>
      </c>
      <c r="C128">
        <v>10</v>
      </c>
      <c r="D128">
        <v>3.9</v>
      </c>
      <c r="E128">
        <v>31</v>
      </c>
      <c r="F128">
        <v>31</v>
      </c>
      <c r="G128">
        <v>0</v>
      </c>
      <c r="H128">
        <v>186</v>
      </c>
      <c r="I128">
        <v>189</v>
      </c>
      <c r="J128">
        <v>81</v>
      </c>
      <c r="K128">
        <v>18</v>
      </c>
      <c r="L128">
        <v>136</v>
      </c>
      <c r="M128">
        <v>51</v>
      </c>
      <c r="N128">
        <v>1.29</v>
      </c>
      <c r="O128">
        <v>6.58</v>
      </c>
      <c r="P128">
        <v>2.4700000000000002</v>
      </c>
      <c r="Q128">
        <v>3.8</v>
      </c>
      <c r="R128">
        <v>3</v>
      </c>
      <c r="S128">
        <v>8779</v>
      </c>
    </row>
    <row r="129" spans="1:19" x14ac:dyDescent="0.25">
      <c r="A129" t="s">
        <v>1475</v>
      </c>
      <c r="B129">
        <v>11</v>
      </c>
      <c r="C129">
        <v>9</v>
      </c>
      <c r="D129">
        <v>3.56</v>
      </c>
      <c r="E129">
        <v>29</v>
      </c>
      <c r="F129">
        <v>29</v>
      </c>
      <c r="G129">
        <v>0</v>
      </c>
      <c r="H129">
        <v>182</v>
      </c>
      <c r="I129">
        <v>167</v>
      </c>
      <c r="J129">
        <v>72</v>
      </c>
      <c r="K129">
        <v>23</v>
      </c>
      <c r="L129">
        <v>174</v>
      </c>
      <c r="M129">
        <v>54</v>
      </c>
      <c r="N129">
        <v>1.21</v>
      </c>
      <c r="O129">
        <v>8.6</v>
      </c>
      <c r="P129">
        <v>2.67</v>
      </c>
      <c r="Q129">
        <v>3.8</v>
      </c>
      <c r="R129">
        <v>2.9</v>
      </c>
      <c r="S129">
        <v>3340</v>
      </c>
    </row>
    <row r="130" spans="1:19" x14ac:dyDescent="0.25">
      <c r="A130" t="s">
        <v>1477</v>
      </c>
      <c r="B130">
        <v>12</v>
      </c>
      <c r="C130">
        <v>10</v>
      </c>
      <c r="D130">
        <v>3.75</v>
      </c>
      <c r="E130">
        <v>32</v>
      </c>
      <c r="F130">
        <v>32</v>
      </c>
      <c r="G130">
        <v>0</v>
      </c>
      <c r="H130">
        <v>197</v>
      </c>
      <c r="I130">
        <v>193</v>
      </c>
      <c r="J130">
        <v>82</v>
      </c>
      <c r="K130">
        <v>19</v>
      </c>
      <c r="L130">
        <v>149</v>
      </c>
      <c r="M130">
        <v>58</v>
      </c>
      <c r="N130">
        <v>1.27</v>
      </c>
      <c r="O130">
        <v>6.81</v>
      </c>
      <c r="P130">
        <v>2.65</v>
      </c>
      <c r="Q130">
        <v>3.82</v>
      </c>
      <c r="R130">
        <v>3.1</v>
      </c>
      <c r="S130">
        <v>2586</v>
      </c>
    </row>
    <row r="131" spans="1:19" x14ac:dyDescent="0.25">
      <c r="A131" t="s">
        <v>1480</v>
      </c>
      <c r="B131">
        <v>10</v>
      </c>
      <c r="C131">
        <v>9</v>
      </c>
      <c r="D131">
        <v>4.01</v>
      </c>
      <c r="E131">
        <v>28</v>
      </c>
      <c r="F131">
        <v>28</v>
      </c>
      <c r="G131">
        <v>0</v>
      </c>
      <c r="H131">
        <v>175</v>
      </c>
      <c r="I131">
        <v>164</v>
      </c>
      <c r="J131">
        <v>78</v>
      </c>
      <c r="K131">
        <v>19</v>
      </c>
      <c r="L131">
        <v>143</v>
      </c>
      <c r="M131">
        <v>50</v>
      </c>
      <c r="N131">
        <v>1.22</v>
      </c>
      <c r="O131">
        <v>7.35</v>
      </c>
      <c r="P131">
        <v>2.57</v>
      </c>
      <c r="Q131">
        <v>3.82</v>
      </c>
      <c r="R131">
        <v>2.7</v>
      </c>
      <c r="S131">
        <v>7396</v>
      </c>
    </row>
    <row r="132" spans="1:19" x14ac:dyDescent="0.25">
      <c r="A132" t="s">
        <v>1478</v>
      </c>
      <c r="B132">
        <v>13</v>
      </c>
      <c r="C132">
        <v>8</v>
      </c>
      <c r="D132">
        <v>3.7</v>
      </c>
      <c r="E132">
        <v>31</v>
      </c>
      <c r="F132">
        <v>31</v>
      </c>
      <c r="G132">
        <v>0</v>
      </c>
      <c r="H132">
        <v>191</v>
      </c>
      <c r="I132">
        <v>188</v>
      </c>
      <c r="J132">
        <v>78</v>
      </c>
      <c r="K132">
        <v>23</v>
      </c>
      <c r="L132">
        <v>160</v>
      </c>
      <c r="M132">
        <v>48</v>
      </c>
      <c r="N132">
        <v>1.24</v>
      </c>
      <c r="O132">
        <v>7.54</v>
      </c>
      <c r="P132">
        <v>2.2599999999999998</v>
      </c>
      <c r="Q132">
        <v>3.82</v>
      </c>
      <c r="R132">
        <v>3</v>
      </c>
      <c r="S132">
        <v>8362</v>
      </c>
    </row>
    <row r="133" spans="1:19" x14ac:dyDescent="0.25">
      <c r="A133" t="s">
        <v>1479</v>
      </c>
      <c r="B133">
        <v>3</v>
      </c>
      <c r="C133">
        <v>3</v>
      </c>
      <c r="D133">
        <v>3.46</v>
      </c>
      <c r="E133">
        <v>0</v>
      </c>
      <c r="F133">
        <v>52</v>
      </c>
      <c r="G133">
        <v>11</v>
      </c>
      <c r="H133">
        <v>53</v>
      </c>
      <c r="I133">
        <v>44</v>
      </c>
      <c r="J133">
        <v>20</v>
      </c>
      <c r="K133">
        <v>6</v>
      </c>
      <c r="L133">
        <v>60</v>
      </c>
      <c r="M133">
        <v>25</v>
      </c>
      <c r="N133">
        <v>1.3</v>
      </c>
      <c r="O133">
        <v>10.19</v>
      </c>
      <c r="P133">
        <v>4.25</v>
      </c>
      <c r="Q133">
        <v>3.84</v>
      </c>
      <c r="R133">
        <v>0.4</v>
      </c>
      <c r="S133">
        <v>4734</v>
      </c>
    </row>
    <row r="134" spans="1:19" x14ac:dyDescent="0.25">
      <c r="A134" t="s">
        <v>1448</v>
      </c>
      <c r="B134">
        <v>4</v>
      </c>
      <c r="C134">
        <v>3</v>
      </c>
      <c r="D134">
        <v>3.25</v>
      </c>
      <c r="E134">
        <v>0</v>
      </c>
      <c r="F134">
        <v>52</v>
      </c>
      <c r="G134">
        <v>0</v>
      </c>
      <c r="H134">
        <v>61</v>
      </c>
      <c r="I134">
        <v>59</v>
      </c>
      <c r="J134">
        <v>22</v>
      </c>
      <c r="K134">
        <v>6</v>
      </c>
      <c r="L134">
        <v>55</v>
      </c>
      <c r="M134">
        <v>24</v>
      </c>
      <c r="N134">
        <v>1.36</v>
      </c>
      <c r="O134">
        <v>8.11</v>
      </c>
      <c r="P134">
        <v>3.54</v>
      </c>
      <c r="Q134">
        <v>3.85</v>
      </c>
      <c r="R134">
        <v>0.3</v>
      </c>
      <c r="S134">
        <v>2155</v>
      </c>
    </row>
    <row r="135" spans="1:19" x14ac:dyDescent="0.25">
      <c r="A135" t="s">
        <v>1483</v>
      </c>
      <c r="B135">
        <v>12</v>
      </c>
      <c r="C135">
        <v>11</v>
      </c>
      <c r="D135">
        <v>4</v>
      </c>
      <c r="E135">
        <v>33</v>
      </c>
      <c r="F135">
        <v>33</v>
      </c>
      <c r="G135">
        <v>0</v>
      </c>
      <c r="H135">
        <v>202</v>
      </c>
      <c r="I135">
        <v>203</v>
      </c>
      <c r="J135">
        <v>90</v>
      </c>
      <c r="K135">
        <v>17</v>
      </c>
      <c r="L135">
        <v>154</v>
      </c>
      <c r="M135">
        <v>73</v>
      </c>
      <c r="N135">
        <v>1.37</v>
      </c>
      <c r="O135">
        <v>6.86</v>
      </c>
      <c r="P135">
        <v>3.25</v>
      </c>
      <c r="Q135">
        <v>3.86</v>
      </c>
      <c r="R135">
        <v>3.1</v>
      </c>
      <c r="S135">
        <v>2038</v>
      </c>
    </row>
    <row r="136" spans="1:19" x14ac:dyDescent="0.25">
      <c r="A136" t="s">
        <v>1481</v>
      </c>
      <c r="B136">
        <v>9</v>
      </c>
      <c r="C136">
        <v>7</v>
      </c>
      <c r="D136">
        <v>3.88</v>
      </c>
      <c r="E136">
        <v>22</v>
      </c>
      <c r="F136">
        <v>22</v>
      </c>
      <c r="G136">
        <v>0</v>
      </c>
      <c r="H136">
        <v>132</v>
      </c>
      <c r="I136">
        <v>129</v>
      </c>
      <c r="J136">
        <v>57</v>
      </c>
      <c r="K136">
        <v>14</v>
      </c>
      <c r="L136">
        <v>104</v>
      </c>
      <c r="M136">
        <v>38</v>
      </c>
      <c r="N136">
        <v>1.27</v>
      </c>
      <c r="O136">
        <v>7.09</v>
      </c>
      <c r="P136">
        <v>2.59</v>
      </c>
      <c r="Q136">
        <v>3.86</v>
      </c>
      <c r="R136">
        <v>2</v>
      </c>
      <c r="S136">
        <v>7146</v>
      </c>
    </row>
    <row r="137" spans="1:19" x14ac:dyDescent="0.25">
      <c r="A137" t="s">
        <v>1482</v>
      </c>
      <c r="B137">
        <v>11</v>
      </c>
      <c r="C137">
        <v>9</v>
      </c>
      <c r="D137">
        <v>4.3</v>
      </c>
      <c r="E137">
        <v>30</v>
      </c>
      <c r="F137">
        <v>31</v>
      </c>
      <c r="G137">
        <v>0</v>
      </c>
      <c r="H137">
        <v>176</v>
      </c>
      <c r="I137">
        <v>192</v>
      </c>
      <c r="J137">
        <v>84</v>
      </c>
      <c r="K137">
        <v>17</v>
      </c>
      <c r="L137">
        <v>114</v>
      </c>
      <c r="M137">
        <v>43</v>
      </c>
      <c r="N137">
        <v>1.34</v>
      </c>
      <c r="O137">
        <v>5.83</v>
      </c>
      <c r="P137">
        <v>2.2000000000000002</v>
      </c>
      <c r="Q137">
        <v>3.86</v>
      </c>
      <c r="R137">
        <v>2.7</v>
      </c>
      <c r="S137">
        <v>2717</v>
      </c>
    </row>
    <row r="138" spans="1:19" x14ac:dyDescent="0.25">
      <c r="A138" t="s">
        <v>1484</v>
      </c>
      <c r="B138">
        <v>6</v>
      </c>
      <c r="C138">
        <v>6</v>
      </c>
      <c r="D138">
        <v>4.28</v>
      </c>
      <c r="E138">
        <v>18</v>
      </c>
      <c r="F138">
        <v>22</v>
      </c>
      <c r="G138">
        <v>0</v>
      </c>
      <c r="H138">
        <v>109</v>
      </c>
      <c r="I138">
        <v>105</v>
      </c>
      <c r="J138">
        <v>52</v>
      </c>
      <c r="K138">
        <v>12</v>
      </c>
      <c r="L138">
        <v>90</v>
      </c>
      <c r="M138">
        <v>33</v>
      </c>
      <c r="N138">
        <v>1.27</v>
      </c>
      <c r="O138">
        <v>7.43</v>
      </c>
      <c r="P138">
        <v>2.72</v>
      </c>
      <c r="Q138">
        <v>3.87</v>
      </c>
      <c r="R138">
        <v>1.6</v>
      </c>
      <c r="S138">
        <v>6797</v>
      </c>
    </row>
    <row r="139" spans="1:19" x14ac:dyDescent="0.25">
      <c r="A139" t="s">
        <v>1485</v>
      </c>
      <c r="B139">
        <v>13</v>
      </c>
      <c r="C139">
        <v>9</v>
      </c>
      <c r="D139">
        <v>3.55</v>
      </c>
      <c r="E139">
        <v>31</v>
      </c>
      <c r="F139">
        <v>31</v>
      </c>
      <c r="G139">
        <v>0</v>
      </c>
      <c r="H139">
        <v>185</v>
      </c>
      <c r="I139">
        <v>175</v>
      </c>
      <c r="J139">
        <v>73</v>
      </c>
      <c r="K139">
        <v>18</v>
      </c>
      <c r="L139">
        <v>147</v>
      </c>
      <c r="M139">
        <v>62</v>
      </c>
      <c r="N139">
        <v>1.28</v>
      </c>
      <c r="O139">
        <v>7.15</v>
      </c>
      <c r="P139">
        <v>3.02</v>
      </c>
      <c r="Q139">
        <v>3.88</v>
      </c>
      <c r="R139">
        <v>2.8</v>
      </c>
      <c r="S139">
        <v>1011</v>
      </c>
    </row>
    <row r="140" spans="1:19" x14ac:dyDescent="0.25">
      <c r="A140" t="s">
        <v>1490</v>
      </c>
      <c r="B140">
        <v>12</v>
      </c>
      <c r="C140">
        <v>10</v>
      </c>
      <c r="D140">
        <v>3.84</v>
      </c>
      <c r="E140">
        <v>30</v>
      </c>
      <c r="F140">
        <v>30</v>
      </c>
      <c r="G140">
        <v>0</v>
      </c>
      <c r="H140">
        <v>181</v>
      </c>
      <c r="I140">
        <v>184</v>
      </c>
      <c r="J140">
        <v>77</v>
      </c>
      <c r="K140">
        <v>17</v>
      </c>
      <c r="L140">
        <v>128</v>
      </c>
      <c r="M140">
        <v>54</v>
      </c>
      <c r="N140">
        <v>1.31</v>
      </c>
      <c r="O140">
        <v>6.36</v>
      </c>
      <c r="P140">
        <v>2.69</v>
      </c>
      <c r="Q140">
        <v>3.88</v>
      </c>
      <c r="R140">
        <v>2.7</v>
      </c>
      <c r="S140">
        <v>8678</v>
      </c>
    </row>
    <row r="141" spans="1:19" x14ac:dyDescent="0.25">
      <c r="A141" t="s">
        <v>1487</v>
      </c>
      <c r="B141">
        <v>11</v>
      </c>
      <c r="C141">
        <v>10</v>
      </c>
      <c r="D141">
        <v>3.92</v>
      </c>
      <c r="E141">
        <v>33</v>
      </c>
      <c r="F141">
        <v>33</v>
      </c>
      <c r="G141">
        <v>0</v>
      </c>
      <c r="H141">
        <v>204</v>
      </c>
      <c r="I141">
        <v>203</v>
      </c>
      <c r="J141">
        <v>89</v>
      </c>
      <c r="K141">
        <v>23</v>
      </c>
      <c r="L141">
        <v>171</v>
      </c>
      <c r="M141">
        <v>62</v>
      </c>
      <c r="N141">
        <v>1.3</v>
      </c>
      <c r="O141">
        <v>7.54</v>
      </c>
      <c r="P141">
        <v>2.74</v>
      </c>
      <c r="Q141">
        <v>3.89</v>
      </c>
      <c r="R141">
        <v>3</v>
      </c>
      <c r="S141">
        <v>1841</v>
      </c>
    </row>
    <row r="142" spans="1:19" x14ac:dyDescent="0.25">
      <c r="A142" t="s">
        <v>1486</v>
      </c>
      <c r="B142">
        <v>13</v>
      </c>
      <c r="C142">
        <v>9</v>
      </c>
      <c r="D142">
        <v>3.75</v>
      </c>
      <c r="E142">
        <v>33</v>
      </c>
      <c r="F142">
        <v>34</v>
      </c>
      <c r="G142">
        <v>0</v>
      </c>
      <c r="H142">
        <v>200</v>
      </c>
      <c r="I142">
        <v>182</v>
      </c>
      <c r="J142">
        <v>83</v>
      </c>
      <c r="K142">
        <v>18</v>
      </c>
      <c r="L142">
        <v>168</v>
      </c>
      <c r="M142">
        <v>79</v>
      </c>
      <c r="N142">
        <v>1.31</v>
      </c>
      <c r="O142">
        <v>7.56</v>
      </c>
      <c r="P142">
        <v>3.56</v>
      </c>
      <c r="Q142">
        <v>3.9</v>
      </c>
      <c r="R142">
        <v>3</v>
      </c>
      <c r="S142">
        <v>3580</v>
      </c>
    </row>
    <row r="143" spans="1:19" x14ac:dyDescent="0.25">
      <c r="A143" t="s">
        <v>1492</v>
      </c>
      <c r="B143">
        <v>13</v>
      </c>
      <c r="C143">
        <v>8</v>
      </c>
      <c r="D143">
        <v>3.78</v>
      </c>
      <c r="E143">
        <v>31</v>
      </c>
      <c r="F143">
        <v>32</v>
      </c>
      <c r="G143">
        <v>0</v>
      </c>
      <c r="H143">
        <v>192</v>
      </c>
      <c r="I143">
        <v>184</v>
      </c>
      <c r="J143">
        <v>81</v>
      </c>
      <c r="K143">
        <v>23</v>
      </c>
      <c r="L143">
        <v>170</v>
      </c>
      <c r="M143">
        <v>59</v>
      </c>
      <c r="N143">
        <v>1.27</v>
      </c>
      <c r="O143">
        <v>7.97</v>
      </c>
      <c r="P143">
        <v>2.77</v>
      </c>
      <c r="Q143">
        <v>3.9</v>
      </c>
      <c r="R143">
        <v>2.8</v>
      </c>
      <c r="S143">
        <v>10021</v>
      </c>
    </row>
    <row r="144" spans="1:19" x14ac:dyDescent="0.25">
      <c r="A144" t="s">
        <v>1488</v>
      </c>
      <c r="B144">
        <v>9</v>
      </c>
      <c r="C144">
        <v>10</v>
      </c>
      <c r="D144">
        <v>4.05</v>
      </c>
      <c r="E144">
        <v>28</v>
      </c>
      <c r="F144">
        <v>28</v>
      </c>
      <c r="G144">
        <v>0</v>
      </c>
      <c r="H144">
        <v>164</v>
      </c>
      <c r="I144">
        <v>163</v>
      </c>
      <c r="J144">
        <v>74</v>
      </c>
      <c r="K144">
        <v>16</v>
      </c>
      <c r="L144">
        <v>134</v>
      </c>
      <c r="M144">
        <v>58</v>
      </c>
      <c r="N144">
        <v>1.35</v>
      </c>
      <c r="O144">
        <v>7.35</v>
      </c>
      <c r="P144">
        <v>3.18</v>
      </c>
      <c r="Q144">
        <v>3.9</v>
      </c>
      <c r="R144">
        <v>2.4</v>
      </c>
      <c r="S144">
        <v>6435</v>
      </c>
    </row>
    <row r="145" spans="1:19" x14ac:dyDescent="0.25">
      <c r="A145" t="s">
        <v>1489</v>
      </c>
      <c r="B145">
        <v>8</v>
      </c>
      <c r="C145">
        <v>7</v>
      </c>
      <c r="D145">
        <v>3.92</v>
      </c>
      <c r="E145">
        <v>21</v>
      </c>
      <c r="F145">
        <v>23</v>
      </c>
      <c r="G145">
        <v>0</v>
      </c>
      <c r="H145">
        <v>125</v>
      </c>
      <c r="I145">
        <v>113</v>
      </c>
      <c r="J145">
        <v>54</v>
      </c>
      <c r="K145">
        <v>15</v>
      </c>
      <c r="L145">
        <v>125</v>
      </c>
      <c r="M145">
        <v>47</v>
      </c>
      <c r="N145">
        <v>1.28</v>
      </c>
      <c r="O145">
        <v>9</v>
      </c>
      <c r="P145">
        <v>3.38</v>
      </c>
      <c r="Q145">
        <v>3.91</v>
      </c>
      <c r="R145">
        <v>1.8</v>
      </c>
      <c r="S145">
        <v>4083</v>
      </c>
    </row>
    <row r="146" spans="1:19" x14ac:dyDescent="0.25">
      <c r="A146" t="s">
        <v>1491</v>
      </c>
      <c r="B146">
        <v>2</v>
      </c>
      <c r="C146">
        <v>3</v>
      </c>
      <c r="D146">
        <v>3.85</v>
      </c>
      <c r="E146">
        <v>0</v>
      </c>
      <c r="F146">
        <v>54</v>
      </c>
      <c r="G146">
        <v>15</v>
      </c>
      <c r="H146">
        <v>54</v>
      </c>
      <c r="I146">
        <v>47</v>
      </c>
      <c r="J146">
        <v>23</v>
      </c>
      <c r="K146">
        <v>7</v>
      </c>
      <c r="L146">
        <v>58</v>
      </c>
      <c r="M146">
        <v>21</v>
      </c>
      <c r="N146">
        <v>1.26</v>
      </c>
      <c r="O146">
        <v>9.67</v>
      </c>
      <c r="P146">
        <v>3.5</v>
      </c>
      <c r="Q146">
        <v>3.91</v>
      </c>
      <c r="R146">
        <v>0.3</v>
      </c>
      <c r="S146">
        <v>1933</v>
      </c>
    </row>
    <row r="147" spans="1:19" x14ac:dyDescent="0.25">
      <c r="A147" t="s">
        <v>1498</v>
      </c>
      <c r="B147">
        <v>9</v>
      </c>
      <c r="C147">
        <v>7</v>
      </c>
      <c r="D147">
        <v>3.81</v>
      </c>
      <c r="E147">
        <v>24</v>
      </c>
      <c r="F147">
        <v>25</v>
      </c>
      <c r="G147">
        <v>0</v>
      </c>
      <c r="H147">
        <v>145</v>
      </c>
      <c r="I147">
        <v>134</v>
      </c>
      <c r="J147">
        <v>61</v>
      </c>
      <c r="K147">
        <v>17</v>
      </c>
      <c r="L147">
        <v>136</v>
      </c>
      <c r="M147">
        <v>52</v>
      </c>
      <c r="N147">
        <v>1.28</v>
      </c>
      <c r="O147">
        <v>8.44</v>
      </c>
      <c r="P147">
        <v>3.23</v>
      </c>
      <c r="Q147">
        <v>3.93</v>
      </c>
      <c r="R147">
        <v>2.1</v>
      </c>
      <c r="S147">
        <v>9460</v>
      </c>
    </row>
    <row r="148" spans="1:19" x14ac:dyDescent="0.25">
      <c r="A148" t="s">
        <v>1493</v>
      </c>
      <c r="B148">
        <v>13</v>
      </c>
      <c r="C148">
        <v>11</v>
      </c>
      <c r="D148">
        <v>3.82</v>
      </c>
      <c r="E148">
        <v>33</v>
      </c>
      <c r="F148">
        <v>33</v>
      </c>
      <c r="G148">
        <v>0</v>
      </c>
      <c r="H148">
        <v>209</v>
      </c>
      <c r="I148">
        <v>194</v>
      </c>
      <c r="J148">
        <v>89</v>
      </c>
      <c r="K148">
        <v>20</v>
      </c>
      <c r="L148">
        <v>165</v>
      </c>
      <c r="M148">
        <v>74</v>
      </c>
      <c r="N148">
        <v>1.28</v>
      </c>
      <c r="O148">
        <v>7.11</v>
      </c>
      <c r="P148">
        <v>3.19</v>
      </c>
      <c r="Q148">
        <v>3.93</v>
      </c>
      <c r="R148">
        <v>3</v>
      </c>
      <c r="S148">
        <v>6249</v>
      </c>
    </row>
    <row r="149" spans="1:19" x14ac:dyDescent="0.25">
      <c r="A149" t="s">
        <v>1494</v>
      </c>
      <c r="B149">
        <v>4</v>
      </c>
      <c r="C149">
        <v>4</v>
      </c>
      <c r="D149">
        <v>3.29</v>
      </c>
      <c r="E149">
        <v>8</v>
      </c>
      <c r="F149">
        <v>55</v>
      </c>
      <c r="G149">
        <v>0</v>
      </c>
      <c r="H149">
        <v>103</v>
      </c>
      <c r="I149">
        <v>100</v>
      </c>
      <c r="J149">
        <v>38</v>
      </c>
      <c r="K149">
        <v>13</v>
      </c>
      <c r="L149">
        <v>100</v>
      </c>
      <c r="M149">
        <v>35</v>
      </c>
      <c r="N149">
        <v>1.31</v>
      </c>
      <c r="O149">
        <v>8.74</v>
      </c>
      <c r="P149">
        <v>3.06</v>
      </c>
      <c r="Q149">
        <v>3.94</v>
      </c>
      <c r="R149">
        <v>0.9</v>
      </c>
      <c r="S149">
        <v>2646</v>
      </c>
    </row>
    <row r="150" spans="1:19" x14ac:dyDescent="0.25">
      <c r="A150" t="s">
        <v>1495</v>
      </c>
      <c r="B150">
        <v>8</v>
      </c>
      <c r="C150">
        <v>12</v>
      </c>
      <c r="D150">
        <v>4.1900000000000004</v>
      </c>
      <c r="E150">
        <v>28</v>
      </c>
      <c r="F150">
        <v>28</v>
      </c>
      <c r="G150">
        <v>0</v>
      </c>
      <c r="H150">
        <v>159</v>
      </c>
      <c r="I150">
        <v>167</v>
      </c>
      <c r="J150">
        <v>74</v>
      </c>
      <c r="K150">
        <v>18</v>
      </c>
      <c r="L150">
        <v>121</v>
      </c>
      <c r="M150">
        <v>43</v>
      </c>
      <c r="N150">
        <v>1.32</v>
      </c>
      <c r="O150">
        <v>6.85</v>
      </c>
      <c r="P150">
        <v>2.4300000000000002</v>
      </c>
      <c r="Q150">
        <v>3.94</v>
      </c>
      <c r="R150">
        <v>2.2999999999999998</v>
      </c>
      <c r="S150">
        <v>6283</v>
      </c>
    </row>
    <row r="151" spans="1:19" x14ac:dyDescent="0.25">
      <c r="A151" t="s">
        <v>2318</v>
      </c>
      <c r="B151">
        <v>10</v>
      </c>
      <c r="C151">
        <v>10</v>
      </c>
      <c r="D151">
        <v>4.13</v>
      </c>
      <c r="E151">
        <v>29</v>
      </c>
      <c r="F151">
        <v>29</v>
      </c>
      <c r="G151">
        <v>0</v>
      </c>
      <c r="H151">
        <v>165</v>
      </c>
      <c r="I151">
        <v>159</v>
      </c>
      <c r="J151">
        <v>76</v>
      </c>
      <c r="K151">
        <v>19</v>
      </c>
      <c r="L151">
        <v>138</v>
      </c>
      <c r="M151">
        <v>51</v>
      </c>
      <c r="N151">
        <v>1.27</v>
      </c>
      <c r="O151">
        <v>7.53</v>
      </c>
      <c r="P151">
        <v>2.78</v>
      </c>
      <c r="Q151">
        <v>3.94</v>
      </c>
      <c r="R151">
        <v>2.4</v>
      </c>
      <c r="S151">
        <v>2895</v>
      </c>
    </row>
    <row r="152" spans="1:19" x14ac:dyDescent="0.25">
      <c r="A152" t="s">
        <v>1496</v>
      </c>
      <c r="B152">
        <v>6</v>
      </c>
      <c r="C152">
        <v>8</v>
      </c>
      <c r="D152">
        <v>4.13</v>
      </c>
      <c r="E152">
        <v>21</v>
      </c>
      <c r="F152">
        <v>21</v>
      </c>
      <c r="G152">
        <v>0</v>
      </c>
      <c r="H152">
        <v>115</v>
      </c>
      <c r="I152">
        <v>110</v>
      </c>
      <c r="J152">
        <v>53</v>
      </c>
      <c r="K152">
        <v>13</v>
      </c>
      <c r="L152">
        <v>99</v>
      </c>
      <c r="M152">
        <v>38</v>
      </c>
      <c r="N152">
        <v>1.29</v>
      </c>
      <c r="O152">
        <v>7.75</v>
      </c>
      <c r="P152">
        <v>2.97</v>
      </c>
      <c r="Q152">
        <v>3.94</v>
      </c>
      <c r="R152">
        <v>1.6</v>
      </c>
      <c r="S152">
        <v>9174</v>
      </c>
    </row>
    <row r="153" spans="1:19" x14ac:dyDescent="0.25">
      <c r="A153" t="s">
        <v>1497</v>
      </c>
      <c r="B153">
        <v>11</v>
      </c>
      <c r="C153">
        <v>10</v>
      </c>
      <c r="D153">
        <v>3.75</v>
      </c>
      <c r="E153">
        <v>32</v>
      </c>
      <c r="F153">
        <v>32</v>
      </c>
      <c r="G153">
        <v>0</v>
      </c>
      <c r="H153">
        <v>192</v>
      </c>
      <c r="I153">
        <v>199</v>
      </c>
      <c r="J153">
        <v>80</v>
      </c>
      <c r="K153">
        <v>19</v>
      </c>
      <c r="L153">
        <v>119</v>
      </c>
      <c r="M153">
        <v>46</v>
      </c>
      <c r="N153">
        <v>1.28</v>
      </c>
      <c r="O153">
        <v>5.58</v>
      </c>
      <c r="P153">
        <v>2.16</v>
      </c>
      <c r="Q153">
        <v>3.94</v>
      </c>
      <c r="R153">
        <v>2.7</v>
      </c>
      <c r="S153">
        <v>739</v>
      </c>
    </row>
    <row r="154" spans="1:19" x14ac:dyDescent="0.25">
      <c r="A154" t="s">
        <v>1500</v>
      </c>
      <c r="B154">
        <v>4</v>
      </c>
      <c r="C154">
        <v>3</v>
      </c>
      <c r="D154">
        <v>3.19</v>
      </c>
      <c r="E154">
        <v>0</v>
      </c>
      <c r="F154">
        <v>64</v>
      </c>
      <c r="G154">
        <v>36</v>
      </c>
      <c r="H154">
        <v>64</v>
      </c>
      <c r="I154">
        <v>55</v>
      </c>
      <c r="J154">
        <v>23</v>
      </c>
      <c r="K154">
        <v>8</v>
      </c>
      <c r="L154">
        <v>70</v>
      </c>
      <c r="M154">
        <v>27</v>
      </c>
      <c r="N154">
        <v>1.28</v>
      </c>
      <c r="O154">
        <v>9.84</v>
      </c>
      <c r="P154">
        <v>3.8</v>
      </c>
      <c r="Q154">
        <v>3.94</v>
      </c>
      <c r="R154">
        <v>0.4</v>
      </c>
      <c r="S154">
        <v>2186</v>
      </c>
    </row>
    <row r="155" spans="1:19" x14ac:dyDescent="0.25">
      <c r="A155" t="s">
        <v>1499</v>
      </c>
      <c r="B155">
        <v>12</v>
      </c>
      <c r="C155">
        <v>9</v>
      </c>
      <c r="D155">
        <v>3.73</v>
      </c>
      <c r="E155">
        <v>29</v>
      </c>
      <c r="F155">
        <v>29</v>
      </c>
      <c r="G155">
        <v>0</v>
      </c>
      <c r="H155">
        <v>174</v>
      </c>
      <c r="I155">
        <v>167</v>
      </c>
      <c r="J155">
        <v>72</v>
      </c>
      <c r="K155">
        <v>21</v>
      </c>
      <c r="L155">
        <v>149</v>
      </c>
      <c r="M155">
        <v>53</v>
      </c>
      <c r="N155">
        <v>1.26</v>
      </c>
      <c r="O155">
        <v>7.71</v>
      </c>
      <c r="P155">
        <v>2.74</v>
      </c>
      <c r="Q155">
        <v>3.96</v>
      </c>
      <c r="R155">
        <v>2.4</v>
      </c>
      <c r="S155">
        <v>510</v>
      </c>
    </row>
    <row r="156" spans="1:19" x14ac:dyDescent="0.25">
      <c r="A156" t="s">
        <v>1509</v>
      </c>
      <c r="B156">
        <v>8</v>
      </c>
      <c r="C156">
        <v>9</v>
      </c>
      <c r="D156">
        <v>4.07</v>
      </c>
      <c r="E156">
        <v>28</v>
      </c>
      <c r="F156">
        <v>28</v>
      </c>
      <c r="G156">
        <v>0</v>
      </c>
      <c r="H156">
        <v>154</v>
      </c>
      <c r="I156">
        <v>151</v>
      </c>
      <c r="J156">
        <v>70</v>
      </c>
      <c r="K156">
        <v>13</v>
      </c>
      <c r="L156">
        <v>113</v>
      </c>
      <c r="M156">
        <v>57</v>
      </c>
      <c r="N156">
        <v>1.35</v>
      </c>
      <c r="O156">
        <v>6.6</v>
      </c>
      <c r="P156">
        <v>3.33</v>
      </c>
      <c r="Q156">
        <v>3.96</v>
      </c>
      <c r="R156">
        <v>2.2000000000000002</v>
      </c>
      <c r="S156">
        <v>9132</v>
      </c>
    </row>
    <row r="157" spans="1:19" x14ac:dyDescent="0.25">
      <c r="A157" t="s">
        <v>1501</v>
      </c>
      <c r="B157">
        <v>10</v>
      </c>
      <c r="C157">
        <v>9</v>
      </c>
      <c r="D157">
        <v>4.54</v>
      </c>
      <c r="E157">
        <v>29</v>
      </c>
      <c r="F157">
        <v>29</v>
      </c>
      <c r="G157">
        <v>0</v>
      </c>
      <c r="H157">
        <v>172</v>
      </c>
      <c r="I157">
        <v>182</v>
      </c>
      <c r="J157">
        <v>87</v>
      </c>
      <c r="K157">
        <v>24</v>
      </c>
      <c r="L157">
        <v>143</v>
      </c>
      <c r="M157">
        <v>38</v>
      </c>
      <c r="N157">
        <v>1.28</v>
      </c>
      <c r="O157">
        <v>7.48</v>
      </c>
      <c r="P157">
        <v>1.99</v>
      </c>
      <c r="Q157">
        <v>3.98</v>
      </c>
      <c r="R157">
        <v>2.4</v>
      </c>
      <c r="S157">
        <v>4849</v>
      </c>
    </row>
    <row r="158" spans="1:19" x14ac:dyDescent="0.25">
      <c r="A158" t="s">
        <v>2159</v>
      </c>
      <c r="B158">
        <v>4</v>
      </c>
      <c r="C158">
        <v>4</v>
      </c>
      <c r="D158">
        <v>3.88</v>
      </c>
      <c r="E158">
        <v>7</v>
      </c>
      <c r="F158">
        <v>46</v>
      </c>
      <c r="G158">
        <v>0</v>
      </c>
      <c r="H158">
        <v>83</v>
      </c>
      <c r="I158">
        <v>79</v>
      </c>
      <c r="J158">
        <v>36</v>
      </c>
      <c r="K158">
        <v>11</v>
      </c>
      <c r="L158">
        <v>75</v>
      </c>
      <c r="M158">
        <v>25</v>
      </c>
      <c r="N158">
        <v>1.25</v>
      </c>
      <c r="O158">
        <v>8.1300000000000008</v>
      </c>
      <c r="P158">
        <v>2.71</v>
      </c>
      <c r="Q158">
        <v>3.99</v>
      </c>
      <c r="R158">
        <v>0.7</v>
      </c>
      <c r="S158">
        <v>4241</v>
      </c>
    </row>
    <row r="159" spans="1:19" x14ac:dyDescent="0.25">
      <c r="A159" t="s">
        <v>1503</v>
      </c>
      <c r="B159">
        <v>11</v>
      </c>
      <c r="C159">
        <v>8</v>
      </c>
      <c r="D159">
        <v>3.8</v>
      </c>
      <c r="E159">
        <v>25</v>
      </c>
      <c r="F159">
        <v>25</v>
      </c>
      <c r="G159">
        <v>0</v>
      </c>
      <c r="H159">
        <v>152</v>
      </c>
      <c r="I159">
        <v>144</v>
      </c>
      <c r="J159">
        <v>64</v>
      </c>
      <c r="K159">
        <v>19</v>
      </c>
      <c r="L159">
        <v>132</v>
      </c>
      <c r="M159">
        <v>47</v>
      </c>
      <c r="N159">
        <v>1.26</v>
      </c>
      <c r="O159">
        <v>7.82</v>
      </c>
      <c r="P159">
        <v>2.78</v>
      </c>
      <c r="Q159">
        <v>4.01</v>
      </c>
      <c r="R159">
        <v>2</v>
      </c>
      <c r="S159">
        <v>755</v>
      </c>
    </row>
    <row r="160" spans="1:19" x14ac:dyDescent="0.25">
      <c r="A160" t="s">
        <v>1505</v>
      </c>
      <c r="B160">
        <v>7</v>
      </c>
      <c r="C160">
        <v>6</v>
      </c>
      <c r="D160">
        <v>4</v>
      </c>
      <c r="E160">
        <v>17</v>
      </c>
      <c r="F160">
        <v>35</v>
      </c>
      <c r="G160">
        <v>0</v>
      </c>
      <c r="H160">
        <v>130</v>
      </c>
      <c r="I160">
        <v>125</v>
      </c>
      <c r="J160">
        <v>58</v>
      </c>
      <c r="K160">
        <v>15</v>
      </c>
      <c r="L160">
        <v>110</v>
      </c>
      <c r="M160">
        <v>44</v>
      </c>
      <c r="N160">
        <v>1.3</v>
      </c>
      <c r="O160">
        <v>7.62</v>
      </c>
      <c r="P160">
        <v>3.05</v>
      </c>
      <c r="Q160">
        <v>4.0199999999999996</v>
      </c>
      <c r="R160">
        <v>1.5</v>
      </c>
      <c r="S160">
        <v>6316</v>
      </c>
    </row>
    <row r="161" spans="1:19" x14ac:dyDescent="0.25">
      <c r="A161" t="s">
        <v>1507</v>
      </c>
      <c r="B161">
        <v>13</v>
      </c>
      <c r="C161">
        <v>10</v>
      </c>
      <c r="D161">
        <v>3.63</v>
      </c>
      <c r="E161">
        <v>31</v>
      </c>
      <c r="F161">
        <v>31</v>
      </c>
      <c r="G161">
        <v>0</v>
      </c>
      <c r="H161">
        <v>198</v>
      </c>
      <c r="I161">
        <v>197</v>
      </c>
      <c r="J161">
        <v>80</v>
      </c>
      <c r="K161">
        <v>24</v>
      </c>
      <c r="L161">
        <v>146</v>
      </c>
      <c r="M161">
        <v>50</v>
      </c>
      <c r="N161">
        <v>1.25</v>
      </c>
      <c r="O161">
        <v>6.64</v>
      </c>
      <c r="P161">
        <v>2.27</v>
      </c>
      <c r="Q161">
        <v>4.03</v>
      </c>
      <c r="R161">
        <v>2.6</v>
      </c>
      <c r="S161">
        <v>3283</v>
      </c>
    </row>
    <row r="162" spans="1:19" x14ac:dyDescent="0.25">
      <c r="A162" t="s">
        <v>1504</v>
      </c>
      <c r="B162">
        <v>10</v>
      </c>
      <c r="C162">
        <v>8</v>
      </c>
      <c r="D162">
        <v>3.75</v>
      </c>
      <c r="E162">
        <v>26</v>
      </c>
      <c r="F162">
        <v>27</v>
      </c>
      <c r="G162">
        <v>0</v>
      </c>
      <c r="H162">
        <v>158</v>
      </c>
      <c r="I162">
        <v>150</v>
      </c>
      <c r="J162">
        <v>66</v>
      </c>
      <c r="K162">
        <v>19</v>
      </c>
      <c r="L162">
        <v>129</v>
      </c>
      <c r="M162">
        <v>48</v>
      </c>
      <c r="N162">
        <v>1.25</v>
      </c>
      <c r="O162">
        <v>7.35</v>
      </c>
      <c r="P162">
        <v>2.73</v>
      </c>
      <c r="Q162">
        <v>4.04</v>
      </c>
      <c r="R162">
        <v>2.1</v>
      </c>
      <c r="S162">
        <v>6204</v>
      </c>
    </row>
    <row r="163" spans="1:19" x14ac:dyDescent="0.25">
      <c r="A163" t="s">
        <v>1506</v>
      </c>
      <c r="B163">
        <v>14</v>
      </c>
      <c r="C163">
        <v>10</v>
      </c>
      <c r="D163">
        <v>3.64</v>
      </c>
      <c r="E163">
        <v>33</v>
      </c>
      <c r="F163">
        <v>33</v>
      </c>
      <c r="G163">
        <v>0</v>
      </c>
      <c r="H163">
        <v>212</v>
      </c>
      <c r="I163">
        <v>213</v>
      </c>
      <c r="J163">
        <v>86</v>
      </c>
      <c r="K163">
        <v>21</v>
      </c>
      <c r="L163">
        <v>139</v>
      </c>
      <c r="M163">
        <v>62</v>
      </c>
      <c r="N163">
        <v>1.3</v>
      </c>
      <c r="O163">
        <v>5.9</v>
      </c>
      <c r="P163">
        <v>2.63</v>
      </c>
      <c r="Q163">
        <v>4.04</v>
      </c>
      <c r="R163">
        <v>2.8</v>
      </c>
      <c r="S163">
        <v>5551</v>
      </c>
    </row>
    <row r="164" spans="1:19" x14ac:dyDescent="0.25">
      <c r="A164" t="s">
        <v>1508</v>
      </c>
      <c r="B164">
        <v>10</v>
      </c>
      <c r="C164">
        <v>11</v>
      </c>
      <c r="D164">
        <v>4.2</v>
      </c>
      <c r="E164">
        <v>30</v>
      </c>
      <c r="F164">
        <v>30</v>
      </c>
      <c r="G164">
        <v>0</v>
      </c>
      <c r="H164">
        <v>179</v>
      </c>
      <c r="I164">
        <v>177</v>
      </c>
      <c r="J164">
        <v>84</v>
      </c>
      <c r="K164">
        <v>22</v>
      </c>
      <c r="L164">
        <v>149</v>
      </c>
      <c r="M164">
        <v>55</v>
      </c>
      <c r="N164">
        <v>1.3</v>
      </c>
      <c r="O164">
        <v>7.49</v>
      </c>
      <c r="P164">
        <v>2.77</v>
      </c>
      <c r="Q164">
        <v>4.0599999999999996</v>
      </c>
      <c r="R164">
        <v>2.2999999999999998</v>
      </c>
      <c r="S164">
        <v>3886</v>
      </c>
    </row>
    <row r="165" spans="1:19" x14ac:dyDescent="0.25">
      <c r="A165" t="s">
        <v>1531</v>
      </c>
      <c r="B165">
        <v>10</v>
      </c>
      <c r="C165">
        <v>10</v>
      </c>
      <c r="D165">
        <v>3.93</v>
      </c>
      <c r="E165">
        <v>31</v>
      </c>
      <c r="F165">
        <v>31</v>
      </c>
      <c r="G165">
        <v>0</v>
      </c>
      <c r="H165">
        <v>188</v>
      </c>
      <c r="I165">
        <v>192</v>
      </c>
      <c r="J165">
        <v>82</v>
      </c>
      <c r="K165">
        <v>16</v>
      </c>
      <c r="L165">
        <v>134</v>
      </c>
      <c r="M165">
        <v>73</v>
      </c>
      <c r="N165">
        <v>1.41</v>
      </c>
      <c r="O165">
        <v>6.41</v>
      </c>
      <c r="P165">
        <v>3.49</v>
      </c>
      <c r="Q165">
        <v>4.0599999999999996</v>
      </c>
      <c r="R165">
        <v>2.4</v>
      </c>
      <c r="S165">
        <v>7541</v>
      </c>
    </row>
    <row r="166" spans="1:19" x14ac:dyDescent="0.25">
      <c r="A166" t="s">
        <v>1476</v>
      </c>
      <c r="B166">
        <v>2</v>
      </c>
      <c r="C166">
        <v>2</v>
      </c>
      <c r="D166">
        <v>4.53</v>
      </c>
      <c r="E166">
        <v>0</v>
      </c>
      <c r="F166">
        <v>26</v>
      </c>
      <c r="G166">
        <v>0</v>
      </c>
      <c r="H166">
        <v>27</v>
      </c>
      <c r="I166">
        <v>23</v>
      </c>
      <c r="J166">
        <v>14</v>
      </c>
      <c r="K166">
        <v>4</v>
      </c>
      <c r="L166">
        <v>31</v>
      </c>
      <c r="M166">
        <v>11</v>
      </c>
      <c r="N166">
        <v>1.26</v>
      </c>
      <c r="O166">
        <v>10.33</v>
      </c>
      <c r="P166">
        <v>3.67</v>
      </c>
      <c r="Q166">
        <v>4.0599999999999996</v>
      </c>
      <c r="R166">
        <v>0.1</v>
      </c>
      <c r="S166">
        <v>5529</v>
      </c>
    </row>
    <row r="167" spans="1:19" x14ac:dyDescent="0.25">
      <c r="A167" t="s">
        <v>1502</v>
      </c>
      <c r="B167">
        <v>9</v>
      </c>
      <c r="C167">
        <v>7</v>
      </c>
      <c r="D167">
        <v>3.88</v>
      </c>
      <c r="E167">
        <v>20</v>
      </c>
      <c r="F167">
        <v>20</v>
      </c>
      <c r="G167">
        <v>0</v>
      </c>
      <c r="H167">
        <v>129</v>
      </c>
      <c r="I167">
        <v>125</v>
      </c>
      <c r="J167">
        <v>56</v>
      </c>
      <c r="K167">
        <v>19</v>
      </c>
      <c r="L167">
        <v>109</v>
      </c>
      <c r="M167">
        <v>29</v>
      </c>
      <c r="N167">
        <v>1.19</v>
      </c>
      <c r="O167">
        <v>7.6</v>
      </c>
      <c r="P167">
        <v>2.02</v>
      </c>
      <c r="Q167">
        <v>4.07</v>
      </c>
      <c r="R167">
        <v>1.6</v>
      </c>
      <c r="S167">
        <v>1259</v>
      </c>
    </row>
    <row r="168" spans="1:19" x14ac:dyDescent="0.25">
      <c r="A168" t="s">
        <v>1517</v>
      </c>
      <c r="B168">
        <v>11</v>
      </c>
      <c r="C168">
        <v>9</v>
      </c>
      <c r="D168">
        <v>3.7</v>
      </c>
      <c r="E168">
        <v>30</v>
      </c>
      <c r="F168">
        <v>30</v>
      </c>
      <c r="G168">
        <v>0</v>
      </c>
      <c r="H168">
        <v>179</v>
      </c>
      <c r="I168">
        <v>175</v>
      </c>
      <c r="J168">
        <v>74</v>
      </c>
      <c r="K168">
        <v>21</v>
      </c>
      <c r="L168">
        <v>145</v>
      </c>
      <c r="M168">
        <v>58</v>
      </c>
      <c r="N168">
        <v>1.3</v>
      </c>
      <c r="O168">
        <v>7.29</v>
      </c>
      <c r="P168">
        <v>2.92</v>
      </c>
      <c r="Q168">
        <v>4.08</v>
      </c>
      <c r="R168">
        <v>2.2999999999999998</v>
      </c>
      <c r="S168">
        <v>13048</v>
      </c>
    </row>
    <row r="169" spans="1:19" x14ac:dyDescent="0.25">
      <c r="A169" t="s">
        <v>1510</v>
      </c>
      <c r="B169">
        <v>11</v>
      </c>
      <c r="C169">
        <v>11</v>
      </c>
      <c r="D169">
        <v>4.0999999999999996</v>
      </c>
      <c r="E169">
        <v>30</v>
      </c>
      <c r="F169">
        <v>30</v>
      </c>
      <c r="G169">
        <v>0</v>
      </c>
      <c r="H169">
        <v>178</v>
      </c>
      <c r="I169">
        <v>194</v>
      </c>
      <c r="J169">
        <v>81</v>
      </c>
      <c r="K169">
        <v>17</v>
      </c>
      <c r="L169">
        <v>95</v>
      </c>
      <c r="M169">
        <v>44</v>
      </c>
      <c r="N169">
        <v>1.34</v>
      </c>
      <c r="O169">
        <v>4.8</v>
      </c>
      <c r="P169">
        <v>2.2200000000000002</v>
      </c>
      <c r="Q169">
        <v>4.08</v>
      </c>
      <c r="R169">
        <v>2.2000000000000002</v>
      </c>
      <c r="S169">
        <v>5089</v>
      </c>
    </row>
    <row r="170" spans="1:19" x14ac:dyDescent="0.25">
      <c r="A170" t="s">
        <v>1518</v>
      </c>
      <c r="B170">
        <v>10</v>
      </c>
      <c r="C170">
        <v>10</v>
      </c>
      <c r="D170">
        <v>4.22</v>
      </c>
      <c r="E170">
        <v>29</v>
      </c>
      <c r="F170">
        <v>29</v>
      </c>
      <c r="G170">
        <v>0</v>
      </c>
      <c r="H170">
        <v>163</v>
      </c>
      <c r="I170">
        <v>149</v>
      </c>
      <c r="J170">
        <v>76</v>
      </c>
      <c r="K170">
        <v>18</v>
      </c>
      <c r="L170">
        <v>167</v>
      </c>
      <c r="M170">
        <v>79</v>
      </c>
      <c r="N170">
        <v>1.4</v>
      </c>
      <c r="O170">
        <v>9.2200000000000006</v>
      </c>
      <c r="P170">
        <v>4.3600000000000003</v>
      </c>
      <c r="Q170">
        <v>4.09</v>
      </c>
      <c r="R170">
        <v>2</v>
      </c>
      <c r="S170">
        <v>3201</v>
      </c>
    </row>
    <row r="171" spans="1:19" x14ac:dyDescent="0.25">
      <c r="A171" t="s">
        <v>1511</v>
      </c>
      <c r="B171">
        <v>11</v>
      </c>
      <c r="C171">
        <v>8</v>
      </c>
      <c r="D171">
        <v>3.72</v>
      </c>
      <c r="E171">
        <v>30</v>
      </c>
      <c r="F171">
        <v>30</v>
      </c>
      <c r="G171">
        <v>0</v>
      </c>
      <c r="H171">
        <v>165</v>
      </c>
      <c r="I171">
        <v>163</v>
      </c>
      <c r="J171">
        <v>68</v>
      </c>
      <c r="K171">
        <v>16</v>
      </c>
      <c r="L171">
        <v>105</v>
      </c>
      <c r="M171">
        <v>50</v>
      </c>
      <c r="N171">
        <v>1.29</v>
      </c>
      <c r="O171">
        <v>5.73</v>
      </c>
      <c r="P171">
        <v>2.73</v>
      </c>
      <c r="Q171">
        <v>4.09</v>
      </c>
      <c r="R171">
        <v>2.1</v>
      </c>
      <c r="S171">
        <v>2859</v>
      </c>
    </row>
    <row r="172" spans="1:19" x14ac:dyDescent="0.25">
      <c r="A172" t="s">
        <v>1512</v>
      </c>
      <c r="B172">
        <v>10</v>
      </c>
      <c r="C172">
        <v>10</v>
      </c>
      <c r="D172">
        <v>3.92</v>
      </c>
      <c r="E172">
        <v>30</v>
      </c>
      <c r="F172">
        <v>32</v>
      </c>
      <c r="G172">
        <v>0</v>
      </c>
      <c r="H172">
        <v>178</v>
      </c>
      <c r="I172">
        <v>177</v>
      </c>
      <c r="J172">
        <v>77</v>
      </c>
      <c r="K172">
        <v>23</v>
      </c>
      <c r="L172">
        <v>148</v>
      </c>
      <c r="M172">
        <v>53</v>
      </c>
      <c r="N172">
        <v>1.29</v>
      </c>
      <c r="O172">
        <v>7.48</v>
      </c>
      <c r="P172">
        <v>2.68</v>
      </c>
      <c r="Q172">
        <v>4.09</v>
      </c>
      <c r="R172">
        <v>2.2000000000000002</v>
      </c>
      <c r="S172">
        <v>1701</v>
      </c>
    </row>
    <row r="173" spans="1:19" x14ac:dyDescent="0.25">
      <c r="A173" t="s">
        <v>1514</v>
      </c>
      <c r="B173">
        <v>12</v>
      </c>
      <c r="C173">
        <v>10</v>
      </c>
      <c r="D173">
        <v>3.96</v>
      </c>
      <c r="E173">
        <v>31</v>
      </c>
      <c r="F173">
        <v>31</v>
      </c>
      <c r="G173">
        <v>0</v>
      </c>
      <c r="H173">
        <v>189</v>
      </c>
      <c r="I173">
        <v>184</v>
      </c>
      <c r="J173">
        <v>83</v>
      </c>
      <c r="K173">
        <v>24</v>
      </c>
      <c r="L173">
        <v>168</v>
      </c>
      <c r="M173">
        <v>65</v>
      </c>
      <c r="N173">
        <v>1.32</v>
      </c>
      <c r="O173">
        <v>8</v>
      </c>
      <c r="P173">
        <v>3.1</v>
      </c>
      <c r="Q173">
        <v>4.0999999999999996</v>
      </c>
      <c r="R173">
        <v>2.2999999999999998</v>
      </c>
      <c r="S173">
        <v>517</v>
      </c>
    </row>
    <row r="174" spans="1:19" x14ac:dyDescent="0.25">
      <c r="A174" t="s">
        <v>1516</v>
      </c>
      <c r="B174">
        <v>10</v>
      </c>
      <c r="C174">
        <v>7</v>
      </c>
      <c r="D174">
        <v>4.0599999999999996</v>
      </c>
      <c r="E174">
        <v>25</v>
      </c>
      <c r="F174">
        <v>25</v>
      </c>
      <c r="G174">
        <v>0</v>
      </c>
      <c r="H174">
        <v>143</v>
      </c>
      <c r="I174">
        <v>136</v>
      </c>
      <c r="J174">
        <v>65</v>
      </c>
      <c r="K174">
        <v>17</v>
      </c>
      <c r="L174">
        <v>111</v>
      </c>
      <c r="M174">
        <v>44</v>
      </c>
      <c r="N174">
        <v>1.26</v>
      </c>
      <c r="O174">
        <v>6.99</v>
      </c>
      <c r="P174">
        <v>2.77</v>
      </c>
      <c r="Q174">
        <v>4.0999999999999996</v>
      </c>
      <c r="R174">
        <v>1.8</v>
      </c>
      <c r="S174">
        <v>8591</v>
      </c>
    </row>
    <row r="175" spans="1:19" x14ac:dyDescent="0.25">
      <c r="A175" t="s">
        <v>1519</v>
      </c>
      <c r="B175">
        <v>10</v>
      </c>
      <c r="C175">
        <v>10</v>
      </c>
      <c r="D175">
        <v>4.13</v>
      </c>
      <c r="E175">
        <v>30</v>
      </c>
      <c r="F175">
        <v>30</v>
      </c>
      <c r="G175">
        <v>0</v>
      </c>
      <c r="H175">
        <v>170</v>
      </c>
      <c r="I175">
        <v>152</v>
      </c>
      <c r="J175">
        <v>78</v>
      </c>
      <c r="K175">
        <v>15</v>
      </c>
      <c r="L175">
        <v>163</v>
      </c>
      <c r="M175">
        <v>92</v>
      </c>
      <c r="N175">
        <v>1.44</v>
      </c>
      <c r="O175">
        <v>8.6300000000000008</v>
      </c>
      <c r="P175">
        <v>4.87</v>
      </c>
      <c r="Q175">
        <v>4.1100000000000003</v>
      </c>
      <c r="R175">
        <v>2.1</v>
      </c>
      <c r="S175">
        <v>3990</v>
      </c>
    </row>
    <row r="176" spans="1:19" x14ac:dyDescent="0.25">
      <c r="A176" t="s">
        <v>1520</v>
      </c>
      <c r="B176">
        <v>8</v>
      </c>
      <c r="C176">
        <v>10</v>
      </c>
      <c r="D176">
        <v>4.1399999999999997</v>
      </c>
      <c r="E176">
        <v>29</v>
      </c>
      <c r="F176">
        <v>29</v>
      </c>
      <c r="G176">
        <v>0</v>
      </c>
      <c r="H176">
        <v>170</v>
      </c>
      <c r="I176">
        <v>163</v>
      </c>
      <c r="J176">
        <v>78</v>
      </c>
      <c r="K176">
        <v>21</v>
      </c>
      <c r="L176">
        <v>160</v>
      </c>
      <c r="M176">
        <v>66</v>
      </c>
      <c r="N176">
        <v>1.35</v>
      </c>
      <c r="O176">
        <v>8.4700000000000006</v>
      </c>
      <c r="P176">
        <v>3.49</v>
      </c>
      <c r="Q176">
        <v>4.1100000000000003</v>
      </c>
      <c r="R176">
        <v>2.1</v>
      </c>
      <c r="S176">
        <v>9492</v>
      </c>
    </row>
    <row r="177" spans="1:19" x14ac:dyDescent="0.25">
      <c r="A177" t="s">
        <v>1523</v>
      </c>
      <c r="B177">
        <v>11</v>
      </c>
      <c r="C177">
        <v>9</v>
      </c>
      <c r="D177">
        <v>4.3899999999999997</v>
      </c>
      <c r="E177">
        <v>26</v>
      </c>
      <c r="F177">
        <v>29</v>
      </c>
      <c r="G177">
        <v>0</v>
      </c>
      <c r="H177">
        <v>168</v>
      </c>
      <c r="I177">
        <v>169</v>
      </c>
      <c r="J177">
        <v>82</v>
      </c>
      <c r="K177">
        <v>20</v>
      </c>
      <c r="L177">
        <v>136</v>
      </c>
      <c r="M177">
        <v>55</v>
      </c>
      <c r="N177">
        <v>1.33</v>
      </c>
      <c r="O177">
        <v>7.29</v>
      </c>
      <c r="P177">
        <v>2.95</v>
      </c>
      <c r="Q177">
        <v>4.12</v>
      </c>
      <c r="R177">
        <v>2</v>
      </c>
      <c r="S177">
        <v>1994</v>
      </c>
    </row>
    <row r="178" spans="1:19" x14ac:dyDescent="0.25">
      <c r="A178" t="s">
        <v>1513</v>
      </c>
      <c r="B178">
        <v>8</v>
      </c>
      <c r="C178">
        <v>7</v>
      </c>
      <c r="D178">
        <v>3.97</v>
      </c>
      <c r="E178">
        <v>23</v>
      </c>
      <c r="F178">
        <v>23</v>
      </c>
      <c r="G178">
        <v>0</v>
      </c>
      <c r="H178">
        <v>135</v>
      </c>
      <c r="I178">
        <v>144</v>
      </c>
      <c r="J178">
        <v>60</v>
      </c>
      <c r="K178">
        <v>16</v>
      </c>
      <c r="L178">
        <v>86</v>
      </c>
      <c r="M178">
        <v>31</v>
      </c>
      <c r="N178">
        <v>1.3</v>
      </c>
      <c r="O178">
        <v>5.73</v>
      </c>
      <c r="P178">
        <v>2.0699999999999998</v>
      </c>
      <c r="Q178">
        <v>4.12</v>
      </c>
      <c r="R178">
        <v>1.6</v>
      </c>
      <c r="S178">
        <v>375</v>
      </c>
    </row>
    <row r="179" spans="1:19" x14ac:dyDescent="0.25">
      <c r="A179" t="s">
        <v>1521</v>
      </c>
      <c r="B179">
        <v>8</v>
      </c>
      <c r="C179">
        <v>8</v>
      </c>
      <c r="D179">
        <v>3.94</v>
      </c>
      <c r="E179">
        <v>22</v>
      </c>
      <c r="F179">
        <v>22</v>
      </c>
      <c r="G179">
        <v>0</v>
      </c>
      <c r="H179">
        <v>121</v>
      </c>
      <c r="I179">
        <v>116</v>
      </c>
      <c r="J179">
        <v>53</v>
      </c>
      <c r="K179">
        <v>15</v>
      </c>
      <c r="L179">
        <v>106</v>
      </c>
      <c r="M179">
        <v>43</v>
      </c>
      <c r="N179">
        <v>1.31</v>
      </c>
      <c r="O179">
        <v>7.88</v>
      </c>
      <c r="P179">
        <v>3.2</v>
      </c>
      <c r="Q179">
        <v>4.12</v>
      </c>
      <c r="R179">
        <v>1.5</v>
      </c>
      <c r="S179">
        <v>10190</v>
      </c>
    </row>
    <row r="180" spans="1:19" x14ac:dyDescent="0.25">
      <c r="A180" t="s">
        <v>1522</v>
      </c>
      <c r="B180">
        <v>12</v>
      </c>
      <c r="C180">
        <v>11</v>
      </c>
      <c r="D180">
        <v>3.87</v>
      </c>
      <c r="E180">
        <v>32</v>
      </c>
      <c r="F180">
        <v>32</v>
      </c>
      <c r="G180">
        <v>0</v>
      </c>
      <c r="H180">
        <v>206</v>
      </c>
      <c r="I180">
        <v>216</v>
      </c>
      <c r="J180">
        <v>88</v>
      </c>
      <c r="K180">
        <v>21</v>
      </c>
      <c r="L180">
        <v>122</v>
      </c>
      <c r="M180">
        <v>55</v>
      </c>
      <c r="N180">
        <v>1.32</v>
      </c>
      <c r="O180">
        <v>5.33</v>
      </c>
      <c r="P180">
        <v>2.4</v>
      </c>
      <c r="Q180">
        <v>4.13</v>
      </c>
      <c r="R180">
        <v>2.5</v>
      </c>
      <c r="S180">
        <v>3551</v>
      </c>
    </row>
    <row r="181" spans="1:19" x14ac:dyDescent="0.25">
      <c r="A181" t="s">
        <v>1524</v>
      </c>
      <c r="B181">
        <v>7</v>
      </c>
      <c r="C181">
        <v>8</v>
      </c>
      <c r="D181">
        <v>4.63</v>
      </c>
      <c r="E181">
        <v>18</v>
      </c>
      <c r="F181">
        <v>28</v>
      </c>
      <c r="G181">
        <v>0</v>
      </c>
      <c r="H181">
        <v>128</v>
      </c>
      <c r="I181">
        <v>126</v>
      </c>
      <c r="J181">
        <v>66</v>
      </c>
      <c r="K181">
        <v>11</v>
      </c>
      <c r="L181">
        <v>92</v>
      </c>
      <c r="M181">
        <v>53</v>
      </c>
      <c r="N181">
        <v>1.4</v>
      </c>
      <c r="O181">
        <v>6.47</v>
      </c>
      <c r="P181">
        <v>3.73</v>
      </c>
      <c r="Q181">
        <v>4.1399999999999997</v>
      </c>
      <c r="R181">
        <v>1.4</v>
      </c>
      <c r="S181">
        <v>6902</v>
      </c>
    </row>
    <row r="182" spans="1:19" x14ac:dyDescent="0.25">
      <c r="A182" t="s">
        <v>1525</v>
      </c>
      <c r="B182">
        <v>10</v>
      </c>
      <c r="C182">
        <v>9</v>
      </c>
      <c r="D182">
        <v>3.86</v>
      </c>
      <c r="E182">
        <v>26</v>
      </c>
      <c r="F182">
        <v>26</v>
      </c>
      <c r="G182">
        <v>0</v>
      </c>
      <c r="H182">
        <v>151</v>
      </c>
      <c r="I182">
        <v>146</v>
      </c>
      <c r="J182">
        <v>65</v>
      </c>
      <c r="K182">
        <v>18</v>
      </c>
      <c r="L182">
        <v>115</v>
      </c>
      <c r="M182">
        <v>46</v>
      </c>
      <c r="N182">
        <v>1.27</v>
      </c>
      <c r="O182">
        <v>6.85</v>
      </c>
      <c r="P182">
        <v>2.74</v>
      </c>
      <c r="Q182">
        <v>4.1399999999999997</v>
      </c>
      <c r="R182">
        <v>1.8</v>
      </c>
      <c r="S182">
        <v>5279</v>
      </c>
    </row>
    <row r="183" spans="1:19" x14ac:dyDescent="0.25">
      <c r="A183" t="s">
        <v>1530</v>
      </c>
      <c r="B183">
        <v>13</v>
      </c>
      <c r="C183">
        <v>9</v>
      </c>
      <c r="D183">
        <v>4.08</v>
      </c>
      <c r="E183">
        <v>31</v>
      </c>
      <c r="F183">
        <v>31</v>
      </c>
      <c r="G183">
        <v>0</v>
      </c>
      <c r="H183">
        <v>181</v>
      </c>
      <c r="I183">
        <v>170</v>
      </c>
      <c r="J183">
        <v>82</v>
      </c>
      <c r="K183">
        <v>22</v>
      </c>
      <c r="L183">
        <v>164</v>
      </c>
      <c r="M183">
        <v>70</v>
      </c>
      <c r="N183">
        <v>1.33</v>
      </c>
      <c r="O183">
        <v>8.15</v>
      </c>
      <c r="P183">
        <v>3.48</v>
      </c>
      <c r="Q183">
        <v>4.1399999999999997</v>
      </c>
      <c r="R183">
        <v>2.2000000000000002</v>
      </c>
      <c r="S183">
        <v>5523</v>
      </c>
    </row>
    <row r="184" spans="1:19" x14ac:dyDescent="0.25">
      <c r="A184" t="s">
        <v>1526</v>
      </c>
      <c r="B184">
        <v>6</v>
      </c>
      <c r="C184">
        <v>6</v>
      </c>
      <c r="D184">
        <v>4.3099999999999996</v>
      </c>
      <c r="E184">
        <v>12</v>
      </c>
      <c r="F184">
        <v>33</v>
      </c>
      <c r="G184">
        <v>0</v>
      </c>
      <c r="H184">
        <v>128</v>
      </c>
      <c r="I184">
        <v>130</v>
      </c>
      <c r="J184">
        <v>61</v>
      </c>
      <c r="K184">
        <v>15</v>
      </c>
      <c r="L184">
        <v>92</v>
      </c>
      <c r="M184">
        <v>37</v>
      </c>
      <c r="N184">
        <v>1.3</v>
      </c>
      <c r="O184">
        <v>6.47</v>
      </c>
      <c r="P184">
        <v>2.6</v>
      </c>
      <c r="Q184">
        <v>4.1500000000000004</v>
      </c>
      <c r="R184">
        <v>1.3</v>
      </c>
      <c r="S184">
        <v>1137</v>
      </c>
    </row>
    <row r="185" spans="1:19" x14ac:dyDescent="0.25">
      <c r="A185" t="s">
        <v>2151</v>
      </c>
      <c r="B185">
        <v>4</v>
      </c>
      <c r="C185">
        <v>4</v>
      </c>
      <c r="D185">
        <v>4.5</v>
      </c>
      <c r="E185">
        <v>12</v>
      </c>
      <c r="F185">
        <v>23</v>
      </c>
      <c r="G185">
        <v>0</v>
      </c>
      <c r="H185">
        <v>76</v>
      </c>
      <c r="I185">
        <v>77</v>
      </c>
      <c r="J185">
        <v>38</v>
      </c>
      <c r="K185">
        <v>7</v>
      </c>
      <c r="L185">
        <v>52</v>
      </c>
      <c r="M185">
        <v>28</v>
      </c>
      <c r="N185">
        <v>1.38</v>
      </c>
      <c r="O185">
        <v>6.16</v>
      </c>
      <c r="P185">
        <v>3.32</v>
      </c>
      <c r="Q185">
        <v>4.1500000000000004</v>
      </c>
      <c r="R185">
        <v>0.8</v>
      </c>
      <c r="S185">
        <v>8476</v>
      </c>
    </row>
    <row r="186" spans="1:19" x14ac:dyDescent="0.25">
      <c r="A186" t="s">
        <v>1527</v>
      </c>
      <c r="B186">
        <v>7</v>
      </c>
      <c r="C186">
        <v>7</v>
      </c>
      <c r="D186">
        <v>4.33</v>
      </c>
      <c r="E186">
        <v>16</v>
      </c>
      <c r="F186">
        <v>22</v>
      </c>
      <c r="G186">
        <v>0</v>
      </c>
      <c r="H186">
        <v>110</v>
      </c>
      <c r="I186">
        <v>106</v>
      </c>
      <c r="J186">
        <v>53</v>
      </c>
      <c r="K186">
        <v>14</v>
      </c>
      <c r="L186">
        <v>97</v>
      </c>
      <c r="M186">
        <v>39</v>
      </c>
      <c r="N186">
        <v>1.32</v>
      </c>
      <c r="O186">
        <v>7.94</v>
      </c>
      <c r="P186">
        <v>3.19</v>
      </c>
      <c r="Q186">
        <v>4.16</v>
      </c>
      <c r="R186">
        <v>1.2</v>
      </c>
      <c r="S186">
        <v>4153</v>
      </c>
    </row>
    <row r="187" spans="1:19" x14ac:dyDescent="0.25">
      <c r="A187" t="s">
        <v>1529</v>
      </c>
      <c r="B187">
        <v>12</v>
      </c>
      <c r="C187">
        <v>10</v>
      </c>
      <c r="D187">
        <v>3.98</v>
      </c>
      <c r="E187">
        <v>32</v>
      </c>
      <c r="F187">
        <v>32</v>
      </c>
      <c r="G187">
        <v>0</v>
      </c>
      <c r="H187">
        <v>191</v>
      </c>
      <c r="I187">
        <v>190</v>
      </c>
      <c r="J187">
        <v>84</v>
      </c>
      <c r="K187">
        <v>26</v>
      </c>
      <c r="L187">
        <v>155</v>
      </c>
      <c r="M187">
        <v>54</v>
      </c>
      <c r="N187">
        <v>1.28</v>
      </c>
      <c r="O187">
        <v>7.3</v>
      </c>
      <c r="P187">
        <v>2.54</v>
      </c>
      <c r="Q187">
        <v>4.17</v>
      </c>
      <c r="R187">
        <v>2.2000000000000002</v>
      </c>
      <c r="S187">
        <v>13071</v>
      </c>
    </row>
    <row r="188" spans="1:19" x14ac:dyDescent="0.25">
      <c r="A188" t="s">
        <v>1515</v>
      </c>
      <c r="B188">
        <v>8</v>
      </c>
      <c r="C188">
        <v>8</v>
      </c>
      <c r="D188">
        <v>4.13</v>
      </c>
      <c r="E188">
        <v>21</v>
      </c>
      <c r="F188">
        <v>24</v>
      </c>
      <c r="G188">
        <v>0</v>
      </c>
      <c r="H188">
        <v>127</v>
      </c>
      <c r="I188">
        <v>121</v>
      </c>
      <c r="J188">
        <v>58</v>
      </c>
      <c r="K188">
        <v>14</v>
      </c>
      <c r="L188">
        <v>108</v>
      </c>
      <c r="M188">
        <v>52</v>
      </c>
      <c r="N188">
        <v>1.36</v>
      </c>
      <c r="O188">
        <v>7.65</v>
      </c>
      <c r="P188">
        <v>3.69</v>
      </c>
      <c r="Q188">
        <v>4.18</v>
      </c>
      <c r="R188">
        <v>1.4</v>
      </c>
      <c r="S188">
        <v>5985</v>
      </c>
    </row>
    <row r="189" spans="1:19" x14ac:dyDescent="0.25">
      <c r="A189" t="s">
        <v>1532</v>
      </c>
      <c r="B189">
        <v>9</v>
      </c>
      <c r="C189">
        <v>9</v>
      </c>
      <c r="D189">
        <v>4.3099999999999996</v>
      </c>
      <c r="E189">
        <v>24</v>
      </c>
      <c r="F189">
        <v>26</v>
      </c>
      <c r="G189">
        <v>0</v>
      </c>
      <c r="H189">
        <v>151</v>
      </c>
      <c r="I189">
        <v>161</v>
      </c>
      <c r="J189">
        <v>72</v>
      </c>
      <c r="K189">
        <v>15</v>
      </c>
      <c r="L189">
        <v>92</v>
      </c>
      <c r="M189">
        <v>46</v>
      </c>
      <c r="N189">
        <v>1.37</v>
      </c>
      <c r="O189">
        <v>5.48</v>
      </c>
      <c r="P189">
        <v>2.74</v>
      </c>
      <c r="Q189">
        <v>4.1900000000000004</v>
      </c>
      <c r="R189">
        <v>1.7</v>
      </c>
      <c r="S189">
        <v>412</v>
      </c>
    </row>
    <row r="190" spans="1:19" x14ac:dyDescent="0.25">
      <c r="A190" t="s">
        <v>1533</v>
      </c>
      <c r="B190">
        <v>8</v>
      </c>
      <c r="C190">
        <v>11</v>
      </c>
      <c r="D190">
        <v>4.21</v>
      </c>
      <c r="E190">
        <v>29</v>
      </c>
      <c r="F190">
        <v>29</v>
      </c>
      <c r="G190">
        <v>0</v>
      </c>
      <c r="H190">
        <v>162</v>
      </c>
      <c r="I190">
        <v>173</v>
      </c>
      <c r="J190">
        <v>76</v>
      </c>
      <c r="K190">
        <v>20</v>
      </c>
      <c r="L190">
        <v>114</v>
      </c>
      <c r="M190">
        <v>44</v>
      </c>
      <c r="N190">
        <v>1.34</v>
      </c>
      <c r="O190">
        <v>6.33</v>
      </c>
      <c r="P190">
        <v>2.44</v>
      </c>
      <c r="Q190">
        <v>4.1900000000000004</v>
      </c>
      <c r="R190">
        <v>1.8</v>
      </c>
      <c r="S190">
        <v>7593</v>
      </c>
    </row>
    <row r="191" spans="1:19" x14ac:dyDescent="0.25">
      <c r="A191" t="s">
        <v>1534</v>
      </c>
      <c r="B191">
        <v>13</v>
      </c>
      <c r="C191">
        <v>9</v>
      </c>
      <c r="D191">
        <v>4.04</v>
      </c>
      <c r="E191">
        <v>32</v>
      </c>
      <c r="F191">
        <v>32</v>
      </c>
      <c r="G191">
        <v>0</v>
      </c>
      <c r="H191">
        <v>192</v>
      </c>
      <c r="I191">
        <v>187</v>
      </c>
      <c r="J191">
        <v>86</v>
      </c>
      <c r="K191">
        <v>26</v>
      </c>
      <c r="L191">
        <v>162</v>
      </c>
      <c r="M191">
        <v>59</v>
      </c>
      <c r="N191">
        <v>1.28</v>
      </c>
      <c r="O191">
        <v>7.59</v>
      </c>
      <c r="P191">
        <v>2.77</v>
      </c>
      <c r="Q191">
        <v>4.1900000000000004</v>
      </c>
      <c r="R191">
        <v>2.2000000000000002</v>
      </c>
      <c r="S191">
        <v>4141</v>
      </c>
    </row>
    <row r="192" spans="1:19" x14ac:dyDescent="0.25">
      <c r="A192" t="s">
        <v>1536</v>
      </c>
      <c r="B192">
        <v>11</v>
      </c>
      <c r="C192">
        <v>12</v>
      </c>
      <c r="D192">
        <v>4.43</v>
      </c>
      <c r="E192">
        <v>32</v>
      </c>
      <c r="F192">
        <v>32</v>
      </c>
      <c r="G192">
        <v>0</v>
      </c>
      <c r="H192">
        <v>190</v>
      </c>
      <c r="I192">
        <v>179</v>
      </c>
      <c r="J192">
        <v>93</v>
      </c>
      <c r="K192">
        <v>22</v>
      </c>
      <c r="L192">
        <v>173</v>
      </c>
      <c r="M192">
        <v>82</v>
      </c>
      <c r="N192">
        <v>1.37</v>
      </c>
      <c r="O192">
        <v>8.19</v>
      </c>
      <c r="P192">
        <v>3.88</v>
      </c>
      <c r="Q192">
        <v>4.21</v>
      </c>
      <c r="R192">
        <v>2.1</v>
      </c>
      <c r="S192">
        <v>3374</v>
      </c>
    </row>
    <row r="193" spans="1:19" x14ac:dyDescent="0.25">
      <c r="A193" t="s">
        <v>1544</v>
      </c>
      <c r="B193">
        <v>13</v>
      </c>
      <c r="C193">
        <v>10</v>
      </c>
      <c r="D193">
        <v>3.89</v>
      </c>
      <c r="E193">
        <v>33</v>
      </c>
      <c r="F193">
        <v>33</v>
      </c>
      <c r="G193">
        <v>0</v>
      </c>
      <c r="H193">
        <v>213</v>
      </c>
      <c r="I193">
        <v>233</v>
      </c>
      <c r="J193">
        <v>92</v>
      </c>
      <c r="K193">
        <v>25</v>
      </c>
      <c r="L193">
        <v>115</v>
      </c>
      <c r="M193">
        <v>43</v>
      </c>
      <c r="N193">
        <v>1.3</v>
      </c>
      <c r="O193">
        <v>4.8600000000000003</v>
      </c>
      <c r="P193">
        <v>1.82</v>
      </c>
      <c r="Q193">
        <v>4.21</v>
      </c>
      <c r="R193">
        <v>2.4</v>
      </c>
      <c r="S193">
        <v>225</v>
      </c>
    </row>
    <row r="194" spans="1:19" x14ac:dyDescent="0.25">
      <c r="A194" t="s">
        <v>1528</v>
      </c>
      <c r="B194">
        <v>7</v>
      </c>
      <c r="C194">
        <v>8</v>
      </c>
      <c r="D194">
        <v>4.3600000000000003</v>
      </c>
      <c r="E194">
        <v>22</v>
      </c>
      <c r="F194">
        <v>22</v>
      </c>
      <c r="G194">
        <v>0</v>
      </c>
      <c r="H194">
        <v>118</v>
      </c>
      <c r="I194">
        <v>105</v>
      </c>
      <c r="J194">
        <v>57</v>
      </c>
      <c r="K194">
        <v>14</v>
      </c>
      <c r="L194">
        <v>121</v>
      </c>
      <c r="M194">
        <v>58</v>
      </c>
      <c r="N194">
        <v>1.38</v>
      </c>
      <c r="O194">
        <v>9.23</v>
      </c>
      <c r="P194">
        <v>4.42</v>
      </c>
      <c r="Q194">
        <v>4.22</v>
      </c>
      <c r="R194">
        <v>1.3</v>
      </c>
      <c r="S194">
        <v>12703</v>
      </c>
    </row>
    <row r="195" spans="1:19" x14ac:dyDescent="0.25">
      <c r="A195" t="s">
        <v>1538</v>
      </c>
      <c r="B195">
        <v>10</v>
      </c>
      <c r="C195">
        <v>10</v>
      </c>
      <c r="D195">
        <v>4.0199999999999996</v>
      </c>
      <c r="E195">
        <v>30</v>
      </c>
      <c r="F195">
        <v>31</v>
      </c>
      <c r="G195">
        <v>0</v>
      </c>
      <c r="H195">
        <v>178</v>
      </c>
      <c r="I195">
        <v>179</v>
      </c>
      <c r="J195">
        <v>79</v>
      </c>
      <c r="K195">
        <v>21</v>
      </c>
      <c r="L195">
        <v>119</v>
      </c>
      <c r="M195">
        <v>50</v>
      </c>
      <c r="N195">
        <v>1.29</v>
      </c>
      <c r="O195">
        <v>6.02</v>
      </c>
      <c r="P195">
        <v>2.5299999999999998</v>
      </c>
      <c r="Q195">
        <v>4.22</v>
      </c>
      <c r="R195">
        <v>1.9</v>
      </c>
      <c r="S195">
        <v>6230</v>
      </c>
    </row>
    <row r="196" spans="1:19" x14ac:dyDescent="0.25">
      <c r="A196" t="s">
        <v>1537</v>
      </c>
      <c r="B196">
        <v>10</v>
      </c>
      <c r="C196">
        <v>10</v>
      </c>
      <c r="D196">
        <v>4.13</v>
      </c>
      <c r="E196">
        <v>26</v>
      </c>
      <c r="F196">
        <v>28</v>
      </c>
      <c r="G196">
        <v>0</v>
      </c>
      <c r="H196">
        <v>166</v>
      </c>
      <c r="I196">
        <v>158</v>
      </c>
      <c r="J196">
        <v>76</v>
      </c>
      <c r="K196">
        <v>20</v>
      </c>
      <c r="L196">
        <v>134</v>
      </c>
      <c r="M196">
        <v>60</v>
      </c>
      <c r="N196">
        <v>1.31</v>
      </c>
      <c r="O196">
        <v>7.27</v>
      </c>
      <c r="P196">
        <v>3.25</v>
      </c>
      <c r="Q196">
        <v>4.24</v>
      </c>
      <c r="R196">
        <v>1.8</v>
      </c>
      <c r="S196">
        <v>7441</v>
      </c>
    </row>
    <row r="197" spans="1:19" x14ac:dyDescent="0.25">
      <c r="A197" t="s">
        <v>1535</v>
      </c>
      <c r="B197">
        <v>14</v>
      </c>
      <c r="C197">
        <v>10</v>
      </c>
      <c r="D197">
        <v>4.13</v>
      </c>
      <c r="E197">
        <v>31</v>
      </c>
      <c r="F197">
        <v>31</v>
      </c>
      <c r="G197">
        <v>0</v>
      </c>
      <c r="H197">
        <v>191</v>
      </c>
      <c r="I197">
        <v>188</v>
      </c>
      <c r="J197">
        <v>88</v>
      </c>
      <c r="K197">
        <v>28</v>
      </c>
      <c r="L197">
        <v>161</v>
      </c>
      <c r="M197">
        <v>54</v>
      </c>
      <c r="N197">
        <v>1.27</v>
      </c>
      <c r="O197">
        <v>7.59</v>
      </c>
      <c r="P197">
        <v>2.54</v>
      </c>
      <c r="Q197">
        <v>4.25</v>
      </c>
      <c r="R197">
        <v>2</v>
      </c>
      <c r="S197">
        <v>7450</v>
      </c>
    </row>
    <row r="198" spans="1:19" x14ac:dyDescent="0.25">
      <c r="A198" t="s">
        <v>1548</v>
      </c>
      <c r="B198">
        <v>7</v>
      </c>
      <c r="C198">
        <v>7</v>
      </c>
      <c r="D198">
        <v>4.42</v>
      </c>
      <c r="E198">
        <v>20</v>
      </c>
      <c r="F198">
        <v>33</v>
      </c>
      <c r="G198">
        <v>0</v>
      </c>
      <c r="H198">
        <v>143</v>
      </c>
      <c r="I198">
        <v>139</v>
      </c>
      <c r="J198">
        <v>70</v>
      </c>
      <c r="K198">
        <v>17</v>
      </c>
      <c r="L198">
        <v>123</v>
      </c>
      <c r="M198">
        <v>57</v>
      </c>
      <c r="N198">
        <v>1.37</v>
      </c>
      <c r="O198">
        <v>7.74</v>
      </c>
      <c r="P198">
        <v>3.59</v>
      </c>
      <c r="Q198">
        <v>4.25</v>
      </c>
      <c r="R198">
        <v>1.4</v>
      </c>
      <c r="S198">
        <v>7410</v>
      </c>
    </row>
    <row r="199" spans="1:19" x14ac:dyDescent="0.25">
      <c r="A199" t="s">
        <v>1546</v>
      </c>
      <c r="B199">
        <v>10</v>
      </c>
      <c r="C199">
        <v>10</v>
      </c>
      <c r="D199">
        <v>4.1500000000000004</v>
      </c>
      <c r="E199">
        <v>29</v>
      </c>
      <c r="F199">
        <v>29</v>
      </c>
      <c r="G199">
        <v>0</v>
      </c>
      <c r="H199">
        <v>178</v>
      </c>
      <c r="I199">
        <v>184</v>
      </c>
      <c r="J199">
        <v>82</v>
      </c>
      <c r="K199">
        <v>22</v>
      </c>
      <c r="L199">
        <v>123</v>
      </c>
      <c r="M199">
        <v>50</v>
      </c>
      <c r="N199">
        <v>1.31</v>
      </c>
      <c r="O199">
        <v>6.22</v>
      </c>
      <c r="P199">
        <v>2.5299999999999998</v>
      </c>
      <c r="Q199">
        <v>4.25</v>
      </c>
      <c r="R199">
        <v>1.9</v>
      </c>
      <c r="S199">
        <v>962</v>
      </c>
    </row>
    <row r="200" spans="1:19" x14ac:dyDescent="0.25">
      <c r="A200" t="s">
        <v>1539</v>
      </c>
      <c r="B200">
        <v>6</v>
      </c>
      <c r="C200">
        <v>8</v>
      </c>
      <c r="D200">
        <v>4.5999999999999996</v>
      </c>
      <c r="E200">
        <v>19</v>
      </c>
      <c r="F200">
        <v>20</v>
      </c>
      <c r="G200">
        <v>0</v>
      </c>
      <c r="H200">
        <v>110</v>
      </c>
      <c r="I200">
        <v>108</v>
      </c>
      <c r="J200">
        <v>56</v>
      </c>
      <c r="K200">
        <v>11</v>
      </c>
      <c r="L200">
        <v>89</v>
      </c>
      <c r="M200">
        <v>49</v>
      </c>
      <c r="N200">
        <v>1.43</v>
      </c>
      <c r="O200">
        <v>7.28</v>
      </c>
      <c r="P200">
        <v>4.01</v>
      </c>
      <c r="Q200">
        <v>4.25</v>
      </c>
      <c r="R200">
        <v>1.2</v>
      </c>
      <c r="S200">
        <v>3240</v>
      </c>
    </row>
    <row r="201" spans="1:19" x14ac:dyDescent="0.25">
      <c r="A201" t="s">
        <v>1540</v>
      </c>
      <c r="B201">
        <v>9</v>
      </c>
      <c r="C201">
        <v>8</v>
      </c>
      <c r="D201">
        <v>4.17</v>
      </c>
      <c r="E201">
        <v>24</v>
      </c>
      <c r="F201">
        <v>25</v>
      </c>
      <c r="G201">
        <v>0</v>
      </c>
      <c r="H201">
        <v>139</v>
      </c>
      <c r="I201">
        <v>141</v>
      </c>
      <c r="J201">
        <v>64</v>
      </c>
      <c r="K201">
        <v>17</v>
      </c>
      <c r="L201">
        <v>102</v>
      </c>
      <c r="M201">
        <v>44</v>
      </c>
      <c r="N201">
        <v>1.33</v>
      </c>
      <c r="O201">
        <v>6.6</v>
      </c>
      <c r="P201">
        <v>2.85</v>
      </c>
      <c r="Q201">
        <v>4.26</v>
      </c>
      <c r="R201">
        <v>1.5</v>
      </c>
      <c r="S201">
        <v>7024</v>
      </c>
    </row>
    <row r="202" spans="1:19" x14ac:dyDescent="0.25">
      <c r="A202" t="s">
        <v>1541</v>
      </c>
      <c r="B202">
        <v>11</v>
      </c>
      <c r="C202">
        <v>10</v>
      </c>
      <c r="D202">
        <v>4.28</v>
      </c>
      <c r="E202">
        <v>29</v>
      </c>
      <c r="F202">
        <v>30</v>
      </c>
      <c r="G202">
        <v>0</v>
      </c>
      <c r="H202">
        <v>171</v>
      </c>
      <c r="I202">
        <v>162</v>
      </c>
      <c r="J202">
        <v>81</v>
      </c>
      <c r="K202">
        <v>22</v>
      </c>
      <c r="L202">
        <v>156</v>
      </c>
      <c r="M202">
        <v>68</v>
      </c>
      <c r="N202">
        <v>1.35</v>
      </c>
      <c r="O202">
        <v>8.2100000000000009</v>
      </c>
      <c r="P202">
        <v>3.58</v>
      </c>
      <c r="Q202">
        <v>4.26</v>
      </c>
      <c r="R202">
        <v>1.8</v>
      </c>
      <c r="S202">
        <v>1478</v>
      </c>
    </row>
    <row r="203" spans="1:19" x14ac:dyDescent="0.25">
      <c r="A203" t="s">
        <v>1542</v>
      </c>
      <c r="B203">
        <v>12</v>
      </c>
      <c r="C203">
        <v>9</v>
      </c>
      <c r="D203">
        <v>3.88</v>
      </c>
      <c r="E203">
        <v>28</v>
      </c>
      <c r="F203">
        <v>28</v>
      </c>
      <c r="G203">
        <v>0</v>
      </c>
      <c r="H203">
        <v>178</v>
      </c>
      <c r="I203">
        <v>171</v>
      </c>
      <c r="J203">
        <v>77</v>
      </c>
      <c r="K203">
        <v>21</v>
      </c>
      <c r="L203">
        <v>132</v>
      </c>
      <c r="M203">
        <v>61</v>
      </c>
      <c r="N203">
        <v>1.3</v>
      </c>
      <c r="O203">
        <v>6.67</v>
      </c>
      <c r="P203">
        <v>3.08</v>
      </c>
      <c r="Q203">
        <v>4.28</v>
      </c>
      <c r="R203">
        <v>1.8</v>
      </c>
      <c r="S203">
        <v>3543</v>
      </c>
    </row>
    <row r="204" spans="1:19" x14ac:dyDescent="0.25">
      <c r="A204" t="s">
        <v>1547</v>
      </c>
      <c r="B204">
        <v>8</v>
      </c>
      <c r="C204">
        <v>9</v>
      </c>
      <c r="D204">
        <v>4.0199999999999996</v>
      </c>
      <c r="E204">
        <v>22</v>
      </c>
      <c r="F204">
        <v>32</v>
      </c>
      <c r="G204">
        <v>0</v>
      </c>
      <c r="H204">
        <v>153</v>
      </c>
      <c r="I204">
        <v>147</v>
      </c>
      <c r="J204">
        <v>68</v>
      </c>
      <c r="K204">
        <v>20</v>
      </c>
      <c r="L204">
        <v>128</v>
      </c>
      <c r="M204">
        <v>54</v>
      </c>
      <c r="N204">
        <v>1.31</v>
      </c>
      <c r="O204">
        <v>7.53</v>
      </c>
      <c r="P204">
        <v>3.18</v>
      </c>
      <c r="Q204">
        <v>4.28</v>
      </c>
      <c r="R204">
        <v>1.5</v>
      </c>
      <c r="S204">
        <v>4138</v>
      </c>
    </row>
    <row r="205" spans="1:19" x14ac:dyDescent="0.25">
      <c r="A205" t="s">
        <v>1543</v>
      </c>
      <c r="B205">
        <v>6</v>
      </c>
      <c r="C205">
        <v>6</v>
      </c>
      <c r="D205">
        <v>4.17</v>
      </c>
      <c r="E205">
        <v>16</v>
      </c>
      <c r="F205">
        <v>27</v>
      </c>
      <c r="G205">
        <v>0</v>
      </c>
      <c r="H205">
        <v>121</v>
      </c>
      <c r="I205">
        <v>128</v>
      </c>
      <c r="J205">
        <v>56</v>
      </c>
      <c r="K205">
        <v>16</v>
      </c>
      <c r="L205">
        <v>80</v>
      </c>
      <c r="M205">
        <v>29</v>
      </c>
      <c r="N205">
        <v>1.3</v>
      </c>
      <c r="O205">
        <v>5.95</v>
      </c>
      <c r="P205">
        <v>2.16</v>
      </c>
      <c r="Q205">
        <v>4.29</v>
      </c>
      <c r="R205">
        <v>1.1000000000000001</v>
      </c>
      <c r="S205">
        <v>10130</v>
      </c>
    </row>
    <row r="206" spans="1:19" x14ac:dyDescent="0.25">
      <c r="A206" t="s">
        <v>1545</v>
      </c>
      <c r="B206">
        <v>11</v>
      </c>
      <c r="C206">
        <v>10</v>
      </c>
      <c r="D206">
        <v>4.3</v>
      </c>
      <c r="E206">
        <v>28</v>
      </c>
      <c r="F206">
        <v>28</v>
      </c>
      <c r="G206">
        <v>0</v>
      </c>
      <c r="H206">
        <v>165</v>
      </c>
      <c r="I206">
        <v>160</v>
      </c>
      <c r="J206">
        <v>79</v>
      </c>
      <c r="K206">
        <v>22</v>
      </c>
      <c r="L206">
        <v>145</v>
      </c>
      <c r="M206">
        <v>62</v>
      </c>
      <c r="N206">
        <v>1.35</v>
      </c>
      <c r="O206">
        <v>7.91</v>
      </c>
      <c r="P206">
        <v>3.38</v>
      </c>
      <c r="Q206">
        <v>4.3099999999999996</v>
      </c>
      <c r="R206">
        <v>1.6</v>
      </c>
      <c r="S206">
        <v>9129</v>
      </c>
    </row>
    <row r="207" spans="1:19" x14ac:dyDescent="0.25">
      <c r="A207" t="s">
        <v>1558</v>
      </c>
      <c r="B207">
        <v>10</v>
      </c>
      <c r="C207">
        <v>11</v>
      </c>
      <c r="D207">
        <v>4.17</v>
      </c>
      <c r="E207">
        <v>31</v>
      </c>
      <c r="F207">
        <v>31</v>
      </c>
      <c r="G207">
        <v>0</v>
      </c>
      <c r="H207">
        <v>197</v>
      </c>
      <c r="I207">
        <v>210</v>
      </c>
      <c r="J207">
        <v>91</v>
      </c>
      <c r="K207">
        <v>24</v>
      </c>
      <c r="L207">
        <v>119</v>
      </c>
      <c r="M207">
        <v>50</v>
      </c>
      <c r="N207">
        <v>1.32</v>
      </c>
      <c r="O207">
        <v>5.44</v>
      </c>
      <c r="P207">
        <v>2.2799999999999998</v>
      </c>
      <c r="Q207">
        <v>4.3099999999999996</v>
      </c>
      <c r="R207">
        <v>2</v>
      </c>
      <c r="S207">
        <v>4366</v>
      </c>
    </row>
    <row r="208" spans="1:19" x14ac:dyDescent="0.25">
      <c r="A208" t="s">
        <v>1549</v>
      </c>
      <c r="B208">
        <v>7</v>
      </c>
      <c r="C208">
        <v>10</v>
      </c>
      <c r="D208">
        <v>4.04</v>
      </c>
      <c r="E208">
        <v>25</v>
      </c>
      <c r="F208">
        <v>25</v>
      </c>
      <c r="G208">
        <v>0</v>
      </c>
      <c r="H208">
        <v>142</v>
      </c>
      <c r="I208">
        <v>147</v>
      </c>
      <c r="J208">
        <v>64</v>
      </c>
      <c r="K208">
        <v>19</v>
      </c>
      <c r="L208">
        <v>101</v>
      </c>
      <c r="M208">
        <v>39</v>
      </c>
      <c r="N208">
        <v>1.31</v>
      </c>
      <c r="O208">
        <v>6.4</v>
      </c>
      <c r="P208">
        <v>2.4700000000000002</v>
      </c>
      <c r="Q208">
        <v>4.33</v>
      </c>
      <c r="R208">
        <v>1.4</v>
      </c>
      <c r="S208">
        <v>10185</v>
      </c>
    </row>
    <row r="209" spans="1:19" x14ac:dyDescent="0.25">
      <c r="A209" t="s">
        <v>1550</v>
      </c>
      <c r="B209">
        <v>9</v>
      </c>
      <c r="C209">
        <v>11</v>
      </c>
      <c r="D209">
        <v>4.32</v>
      </c>
      <c r="E209">
        <v>32</v>
      </c>
      <c r="F209">
        <v>32</v>
      </c>
      <c r="G209">
        <v>0</v>
      </c>
      <c r="H209">
        <v>196</v>
      </c>
      <c r="I209">
        <v>202</v>
      </c>
      <c r="J209">
        <v>94</v>
      </c>
      <c r="K209">
        <v>24</v>
      </c>
      <c r="L209">
        <v>121</v>
      </c>
      <c r="M209">
        <v>53</v>
      </c>
      <c r="N209">
        <v>1.3</v>
      </c>
      <c r="O209">
        <v>5.56</v>
      </c>
      <c r="P209">
        <v>2.4300000000000002</v>
      </c>
      <c r="Q209">
        <v>4.34</v>
      </c>
      <c r="R209">
        <v>1.9</v>
      </c>
      <c r="S209">
        <v>2072</v>
      </c>
    </row>
    <row r="210" spans="1:19" x14ac:dyDescent="0.25">
      <c r="A210" t="s">
        <v>1551</v>
      </c>
      <c r="B210">
        <v>12</v>
      </c>
      <c r="C210">
        <v>10</v>
      </c>
      <c r="D210">
        <v>4.16</v>
      </c>
      <c r="E210">
        <v>31</v>
      </c>
      <c r="F210">
        <v>32</v>
      </c>
      <c r="G210">
        <v>0</v>
      </c>
      <c r="H210">
        <v>197</v>
      </c>
      <c r="I210">
        <v>189</v>
      </c>
      <c r="J210">
        <v>91</v>
      </c>
      <c r="K210">
        <v>22</v>
      </c>
      <c r="L210">
        <v>151</v>
      </c>
      <c r="M210">
        <v>80</v>
      </c>
      <c r="N210">
        <v>1.37</v>
      </c>
      <c r="O210">
        <v>6.9</v>
      </c>
      <c r="P210">
        <v>3.65</v>
      </c>
      <c r="Q210">
        <v>4.3600000000000003</v>
      </c>
      <c r="R210">
        <v>1.9</v>
      </c>
      <c r="S210">
        <v>3403</v>
      </c>
    </row>
    <row r="211" spans="1:19" x14ac:dyDescent="0.25">
      <c r="A211" t="s">
        <v>1552</v>
      </c>
      <c r="B211">
        <v>8</v>
      </c>
      <c r="C211">
        <v>9</v>
      </c>
      <c r="D211">
        <v>4.57</v>
      </c>
      <c r="E211">
        <v>25</v>
      </c>
      <c r="F211">
        <v>29</v>
      </c>
      <c r="G211">
        <v>0</v>
      </c>
      <c r="H211">
        <v>154</v>
      </c>
      <c r="I211">
        <v>158</v>
      </c>
      <c r="J211">
        <v>78</v>
      </c>
      <c r="K211">
        <v>20</v>
      </c>
      <c r="L211">
        <v>114</v>
      </c>
      <c r="M211">
        <v>49</v>
      </c>
      <c r="N211">
        <v>1.34</v>
      </c>
      <c r="O211">
        <v>6.66</v>
      </c>
      <c r="P211">
        <v>2.86</v>
      </c>
      <c r="Q211">
        <v>4.3600000000000003</v>
      </c>
      <c r="R211">
        <v>1.4</v>
      </c>
      <c r="S211">
        <v>6943</v>
      </c>
    </row>
    <row r="212" spans="1:19" x14ac:dyDescent="0.25">
      <c r="A212" t="s">
        <v>1556</v>
      </c>
      <c r="B212">
        <v>12</v>
      </c>
      <c r="C212">
        <v>10</v>
      </c>
      <c r="D212">
        <v>4.1100000000000003</v>
      </c>
      <c r="E212">
        <v>32</v>
      </c>
      <c r="F212">
        <v>32</v>
      </c>
      <c r="G212">
        <v>0</v>
      </c>
      <c r="H212">
        <v>205</v>
      </c>
      <c r="I212">
        <v>211</v>
      </c>
      <c r="J212">
        <v>94</v>
      </c>
      <c r="K212">
        <v>28</v>
      </c>
      <c r="L212">
        <v>124</v>
      </c>
      <c r="M212">
        <v>44</v>
      </c>
      <c r="N212">
        <v>1.24</v>
      </c>
      <c r="O212">
        <v>5.44</v>
      </c>
      <c r="P212">
        <v>1.93</v>
      </c>
      <c r="Q212">
        <v>4.37</v>
      </c>
      <c r="R212">
        <v>1.9</v>
      </c>
      <c r="S212">
        <v>978</v>
      </c>
    </row>
    <row r="213" spans="1:19" x14ac:dyDescent="0.25">
      <c r="A213" t="s">
        <v>1560</v>
      </c>
      <c r="B213">
        <v>8</v>
      </c>
      <c r="C213">
        <v>9</v>
      </c>
      <c r="D213">
        <v>4.37</v>
      </c>
      <c r="E213">
        <v>23</v>
      </c>
      <c r="F213">
        <v>26</v>
      </c>
      <c r="G213">
        <v>0</v>
      </c>
      <c r="H213">
        <v>149</v>
      </c>
      <c r="I213">
        <v>164</v>
      </c>
      <c r="J213">
        <v>72</v>
      </c>
      <c r="K213">
        <v>20</v>
      </c>
      <c r="L213">
        <v>74</v>
      </c>
      <c r="M213">
        <v>24</v>
      </c>
      <c r="N213">
        <v>1.26</v>
      </c>
      <c r="O213">
        <v>4.47</v>
      </c>
      <c r="P213">
        <v>1.45</v>
      </c>
      <c r="Q213">
        <v>4.38</v>
      </c>
      <c r="R213">
        <v>1.4</v>
      </c>
      <c r="S213">
        <v>338</v>
      </c>
    </row>
    <row r="214" spans="1:19" x14ac:dyDescent="0.25">
      <c r="A214" t="s">
        <v>1553</v>
      </c>
      <c r="B214">
        <v>5</v>
      </c>
      <c r="C214">
        <v>6</v>
      </c>
      <c r="D214">
        <v>4.5599999999999996</v>
      </c>
      <c r="E214">
        <v>14</v>
      </c>
      <c r="F214">
        <v>26</v>
      </c>
      <c r="G214">
        <v>0</v>
      </c>
      <c r="H214">
        <v>98</v>
      </c>
      <c r="I214">
        <v>98</v>
      </c>
      <c r="J214">
        <v>50</v>
      </c>
      <c r="K214">
        <v>9</v>
      </c>
      <c r="L214">
        <v>68</v>
      </c>
      <c r="M214">
        <v>44</v>
      </c>
      <c r="N214">
        <v>1.45</v>
      </c>
      <c r="O214">
        <v>6.24</v>
      </c>
      <c r="P214">
        <v>4.04</v>
      </c>
      <c r="Q214">
        <v>4.38</v>
      </c>
      <c r="R214">
        <v>0.8</v>
      </c>
      <c r="S214">
        <v>9784</v>
      </c>
    </row>
    <row r="215" spans="1:19" x14ac:dyDescent="0.25">
      <c r="A215" t="s">
        <v>1555</v>
      </c>
      <c r="B215">
        <v>10</v>
      </c>
      <c r="C215">
        <v>11</v>
      </c>
      <c r="D215">
        <v>4.25</v>
      </c>
      <c r="E215">
        <v>27</v>
      </c>
      <c r="F215">
        <v>27</v>
      </c>
      <c r="G215">
        <v>0</v>
      </c>
      <c r="H215">
        <v>164</v>
      </c>
      <c r="I215">
        <v>167</v>
      </c>
      <c r="J215">
        <v>77</v>
      </c>
      <c r="K215">
        <v>20</v>
      </c>
      <c r="L215">
        <v>118</v>
      </c>
      <c r="M215">
        <v>56</v>
      </c>
      <c r="N215">
        <v>1.36</v>
      </c>
      <c r="O215">
        <v>6.48</v>
      </c>
      <c r="P215">
        <v>3.07</v>
      </c>
      <c r="Q215">
        <v>4.38</v>
      </c>
      <c r="R215">
        <v>1.5</v>
      </c>
      <c r="S215">
        <v>6329</v>
      </c>
    </row>
    <row r="216" spans="1:19" x14ac:dyDescent="0.25">
      <c r="A216" t="s">
        <v>1557</v>
      </c>
      <c r="B216">
        <v>12</v>
      </c>
      <c r="C216">
        <v>10</v>
      </c>
      <c r="D216">
        <v>4.13</v>
      </c>
      <c r="E216">
        <v>32</v>
      </c>
      <c r="F216">
        <v>32</v>
      </c>
      <c r="G216">
        <v>0</v>
      </c>
      <c r="H216">
        <v>203</v>
      </c>
      <c r="I216">
        <v>209</v>
      </c>
      <c r="J216">
        <v>93</v>
      </c>
      <c r="K216">
        <v>26</v>
      </c>
      <c r="L216">
        <v>125</v>
      </c>
      <c r="M216">
        <v>53</v>
      </c>
      <c r="N216">
        <v>1.29</v>
      </c>
      <c r="O216">
        <v>5.54</v>
      </c>
      <c r="P216">
        <v>2.35</v>
      </c>
      <c r="Q216">
        <v>4.3899999999999997</v>
      </c>
      <c r="R216">
        <v>1.8</v>
      </c>
      <c r="S216">
        <v>8044</v>
      </c>
    </row>
    <row r="217" spans="1:19" x14ac:dyDescent="0.25">
      <c r="A217" t="s">
        <v>1554</v>
      </c>
      <c r="B217">
        <v>12</v>
      </c>
      <c r="C217">
        <v>9</v>
      </c>
      <c r="D217">
        <v>3.49</v>
      </c>
      <c r="E217">
        <v>32</v>
      </c>
      <c r="F217">
        <v>32</v>
      </c>
      <c r="G217">
        <v>0</v>
      </c>
      <c r="H217">
        <v>197</v>
      </c>
      <c r="I217">
        <v>181</v>
      </c>
      <c r="J217">
        <v>76</v>
      </c>
      <c r="K217">
        <v>25</v>
      </c>
      <c r="L217">
        <v>146</v>
      </c>
      <c r="M217">
        <v>67</v>
      </c>
      <c r="N217">
        <v>1.26</v>
      </c>
      <c r="O217">
        <v>6.67</v>
      </c>
      <c r="P217">
        <v>3.06</v>
      </c>
      <c r="Q217">
        <v>4.3899999999999997</v>
      </c>
      <c r="R217">
        <v>1.8</v>
      </c>
      <c r="S217">
        <v>4371</v>
      </c>
    </row>
    <row r="218" spans="1:19" x14ac:dyDescent="0.25">
      <c r="A218" t="s">
        <v>1565</v>
      </c>
      <c r="B218">
        <v>10</v>
      </c>
      <c r="C218">
        <v>11</v>
      </c>
      <c r="D218">
        <v>4.29</v>
      </c>
      <c r="E218">
        <v>31</v>
      </c>
      <c r="F218">
        <v>31</v>
      </c>
      <c r="G218">
        <v>0</v>
      </c>
      <c r="H218">
        <v>195</v>
      </c>
      <c r="I218">
        <v>192</v>
      </c>
      <c r="J218">
        <v>93</v>
      </c>
      <c r="K218">
        <v>26</v>
      </c>
      <c r="L218">
        <v>143</v>
      </c>
      <c r="M218">
        <v>64</v>
      </c>
      <c r="N218">
        <v>1.31</v>
      </c>
      <c r="O218">
        <v>6.6</v>
      </c>
      <c r="P218">
        <v>2.95</v>
      </c>
      <c r="Q218">
        <v>4.4400000000000004</v>
      </c>
      <c r="R218">
        <v>1.7</v>
      </c>
      <c r="S218">
        <v>3200</v>
      </c>
    </row>
    <row r="219" spans="1:19" x14ac:dyDescent="0.25">
      <c r="A219" t="s">
        <v>1559</v>
      </c>
      <c r="B219">
        <v>8</v>
      </c>
      <c r="C219">
        <v>9</v>
      </c>
      <c r="D219">
        <v>4.21</v>
      </c>
      <c r="E219">
        <v>27</v>
      </c>
      <c r="F219">
        <v>30</v>
      </c>
      <c r="G219">
        <v>0</v>
      </c>
      <c r="H219">
        <v>171</v>
      </c>
      <c r="I219">
        <v>168</v>
      </c>
      <c r="J219">
        <v>80</v>
      </c>
      <c r="K219">
        <v>23</v>
      </c>
      <c r="L219">
        <v>129</v>
      </c>
      <c r="M219">
        <v>57</v>
      </c>
      <c r="N219">
        <v>1.32</v>
      </c>
      <c r="O219">
        <v>6.79</v>
      </c>
      <c r="P219">
        <v>3</v>
      </c>
      <c r="Q219">
        <v>4.45</v>
      </c>
      <c r="R219">
        <v>1.4</v>
      </c>
      <c r="S219">
        <v>9884</v>
      </c>
    </row>
    <row r="220" spans="1:19" x14ac:dyDescent="0.25">
      <c r="A220" t="s">
        <v>1561</v>
      </c>
      <c r="B220">
        <v>9</v>
      </c>
      <c r="C220">
        <v>11</v>
      </c>
      <c r="D220">
        <v>4.6399999999999997</v>
      </c>
      <c r="E220">
        <v>27</v>
      </c>
      <c r="F220">
        <v>29</v>
      </c>
      <c r="G220">
        <v>0</v>
      </c>
      <c r="H220">
        <v>159</v>
      </c>
      <c r="I220">
        <v>169</v>
      </c>
      <c r="J220">
        <v>82</v>
      </c>
      <c r="K220">
        <v>19</v>
      </c>
      <c r="L220">
        <v>95</v>
      </c>
      <c r="M220">
        <v>48</v>
      </c>
      <c r="N220">
        <v>1.36</v>
      </c>
      <c r="O220">
        <v>5.38</v>
      </c>
      <c r="P220">
        <v>2.72</v>
      </c>
      <c r="Q220">
        <v>4.46</v>
      </c>
      <c r="R220">
        <v>1.3</v>
      </c>
      <c r="S220">
        <v>1767</v>
      </c>
    </row>
    <row r="221" spans="1:19" x14ac:dyDescent="0.25">
      <c r="A221" t="s">
        <v>1562</v>
      </c>
      <c r="B221">
        <v>7</v>
      </c>
      <c r="C221">
        <v>8</v>
      </c>
      <c r="D221">
        <v>4.71</v>
      </c>
      <c r="E221">
        <v>21</v>
      </c>
      <c r="F221">
        <v>24</v>
      </c>
      <c r="G221">
        <v>0</v>
      </c>
      <c r="H221">
        <v>119</v>
      </c>
      <c r="I221">
        <v>123</v>
      </c>
      <c r="J221">
        <v>62</v>
      </c>
      <c r="K221">
        <v>15</v>
      </c>
      <c r="L221">
        <v>88</v>
      </c>
      <c r="M221">
        <v>44</v>
      </c>
      <c r="N221">
        <v>1.4</v>
      </c>
      <c r="O221">
        <v>6.66</v>
      </c>
      <c r="P221">
        <v>3.33</v>
      </c>
      <c r="Q221">
        <v>4.47</v>
      </c>
      <c r="R221">
        <v>0.9</v>
      </c>
      <c r="S221">
        <v>2141</v>
      </c>
    </row>
    <row r="222" spans="1:19" x14ac:dyDescent="0.25">
      <c r="A222" t="s">
        <v>1563</v>
      </c>
      <c r="B222">
        <v>11</v>
      </c>
      <c r="C222">
        <v>11</v>
      </c>
      <c r="D222">
        <v>4.29</v>
      </c>
      <c r="E222">
        <v>32</v>
      </c>
      <c r="F222">
        <v>32</v>
      </c>
      <c r="G222">
        <v>0</v>
      </c>
      <c r="H222">
        <v>188</v>
      </c>
      <c r="I222">
        <v>190</v>
      </c>
      <c r="J222">
        <v>90</v>
      </c>
      <c r="K222">
        <v>19</v>
      </c>
      <c r="L222">
        <v>115</v>
      </c>
      <c r="M222">
        <v>74</v>
      </c>
      <c r="N222">
        <v>1.4</v>
      </c>
      <c r="O222">
        <v>5.51</v>
      </c>
      <c r="P222">
        <v>3.54</v>
      </c>
      <c r="Q222">
        <v>4.4800000000000004</v>
      </c>
      <c r="R222">
        <v>1.5</v>
      </c>
      <c r="S222">
        <v>944</v>
      </c>
    </row>
    <row r="223" spans="1:19" x14ac:dyDescent="0.25">
      <c r="A223" t="s">
        <v>1564</v>
      </c>
      <c r="B223">
        <v>9</v>
      </c>
      <c r="C223">
        <v>12</v>
      </c>
      <c r="D223">
        <v>4.3600000000000003</v>
      </c>
      <c r="E223">
        <v>29</v>
      </c>
      <c r="F223">
        <v>30</v>
      </c>
      <c r="G223">
        <v>0</v>
      </c>
      <c r="H223">
        <v>176</v>
      </c>
      <c r="I223">
        <v>190</v>
      </c>
      <c r="J223">
        <v>85</v>
      </c>
      <c r="K223">
        <v>23</v>
      </c>
      <c r="L223">
        <v>100</v>
      </c>
      <c r="M223">
        <v>45</v>
      </c>
      <c r="N223">
        <v>1.34</v>
      </c>
      <c r="O223">
        <v>5.1100000000000003</v>
      </c>
      <c r="P223">
        <v>2.2999999999999998</v>
      </c>
      <c r="Q223">
        <v>4.5</v>
      </c>
      <c r="R223">
        <v>1.4</v>
      </c>
      <c r="S223">
        <v>5669</v>
      </c>
    </row>
    <row r="224" spans="1:19" x14ac:dyDescent="0.25">
      <c r="A224" t="s">
        <v>1566</v>
      </c>
      <c r="B224">
        <v>5</v>
      </c>
      <c r="C224">
        <v>6</v>
      </c>
      <c r="D224">
        <v>3.94</v>
      </c>
      <c r="E224">
        <v>10</v>
      </c>
      <c r="F224">
        <v>41</v>
      </c>
      <c r="G224">
        <v>0</v>
      </c>
      <c r="H224">
        <v>110</v>
      </c>
      <c r="I224">
        <v>114</v>
      </c>
      <c r="J224">
        <v>48</v>
      </c>
      <c r="K224">
        <v>17</v>
      </c>
      <c r="L224">
        <v>78</v>
      </c>
      <c r="M224">
        <v>28</v>
      </c>
      <c r="N224">
        <v>1.29</v>
      </c>
      <c r="O224">
        <v>6.38</v>
      </c>
      <c r="P224">
        <v>2.29</v>
      </c>
      <c r="Q224">
        <v>4.54</v>
      </c>
      <c r="R224">
        <v>0.5</v>
      </c>
      <c r="S224">
        <v>1157</v>
      </c>
    </row>
    <row r="225" spans="1:19" x14ac:dyDescent="0.25">
      <c r="A225" t="s">
        <v>1567</v>
      </c>
      <c r="B225">
        <v>8</v>
      </c>
      <c r="C225">
        <v>10</v>
      </c>
      <c r="D225">
        <v>4.75</v>
      </c>
      <c r="E225">
        <v>24</v>
      </c>
      <c r="F225">
        <v>29</v>
      </c>
      <c r="G225">
        <v>0</v>
      </c>
      <c r="H225">
        <v>155</v>
      </c>
      <c r="I225">
        <v>163</v>
      </c>
      <c r="J225">
        <v>82</v>
      </c>
      <c r="K225">
        <v>23</v>
      </c>
      <c r="L225">
        <v>108</v>
      </c>
      <c r="M225">
        <v>45</v>
      </c>
      <c r="N225">
        <v>1.34</v>
      </c>
      <c r="O225">
        <v>6.27</v>
      </c>
      <c r="P225">
        <v>2.61</v>
      </c>
      <c r="Q225">
        <v>4.58</v>
      </c>
      <c r="R225">
        <v>1</v>
      </c>
      <c r="S225">
        <v>769</v>
      </c>
    </row>
    <row r="226" spans="1:19" x14ac:dyDescent="0.25">
      <c r="A226" t="s">
        <v>2263</v>
      </c>
      <c r="B226">
        <v>3</v>
      </c>
      <c r="C226">
        <v>4</v>
      </c>
      <c r="D226">
        <v>4.5599999999999996</v>
      </c>
      <c r="E226">
        <v>5</v>
      </c>
      <c r="F226">
        <v>33</v>
      </c>
      <c r="G226">
        <v>0</v>
      </c>
      <c r="H226">
        <v>65</v>
      </c>
      <c r="I226">
        <v>68</v>
      </c>
      <c r="J226">
        <v>33</v>
      </c>
      <c r="K226">
        <v>11</v>
      </c>
      <c r="L226">
        <v>49</v>
      </c>
      <c r="M226">
        <v>22</v>
      </c>
      <c r="N226">
        <v>1.38</v>
      </c>
      <c r="O226">
        <v>6.78</v>
      </c>
      <c r="P226">
        <v>3.05</v>
      </c>
      <c r="Q226">
        <v>4.9000000000000004</v>
      </c>
      <c r="R226">
        <v>-0.1</v>
      </c>
      <c r="S226">
        <v>2660</v>
      </c>
    </row>
    <row r="227" spans="1:19" x14ac:dyDescent="0.25">
      <c r="A227" t="s">
        <v>1568</v>
      </c>
      <c r="B227">
        <v>5</v>
      </c>
      <c r="C227">
        <v>4</v>
      </c>
      <c r="D227">
        <v>4.42</v>
      </c>
      <c r="E227">
        <v>12</v>
      </c>
      <c r="F227">
        <v>15</v>
      </c>
      <c r="G227">
        <v>0</v>
      </c>
      <c r="H227">
        <v>76</v>
      </c>
      <c r="I227">
        <v>80</v>
      </c>
      <c r="J227">
        <v>37</v>
      </c>
      <c r="K227">
        <v>10</v>
      </c>
      <c r="L227">
        <v>51</v>
      </c>
      <c r="M227">
        <v>36</v>
      </c>
      <c r="N227">
        <v>1.53</v>
      </c>
      <c r="O227">
        <v>6.04</v>
      </c>
      <c r="P227">
        <v>4.26</v>
      </c>
      <c r="Q227">
        <v>5.05</v>
      </c>
      <c r="R227">
        <v>0.1</v>
      </c>
      <c r="S227">
        <v>4359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2: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1318</v>
      </c>
      <c r="B1" t="s">
        <v>1341</v>
      </c>
      <c r="C1" t="s">
        <v>1342</v>
      </c>
      <c r="D1" t="s">
        <v>1343</v>
      </c>
      <c r="E1" t="s">
        <v>1344</v>
      </c>
      <c r="F1" t="s">
        <v>1345</v>
      </c>
      <c r="G1" t="s">
        <v>1340</v>
      </c>
      <c r="H1" t="s">
        <v>1346</v>
      </c>
      <c r="I1" t="s">
        <v>1347</v>
      </c>
      <c r="J1" t="s">
        <v>1337</v>
      </c>
      <c r="K1" t="s">
        <v>1348</v>
      </c>
      <c r="L1" t="s">
        <v>1334</v>
      </c>
      <c r="M1" t="s">
        <v>1330</v>
      </c>
      <c r="N1" t="s">
        <v>1331</v>
      </c>
      <c r="O1" t="s">
        <v>1349</v>
      </c>
      <c r="P1" t="s">
        <v>1350</v>
      </c>
      <c r="Q1" t="s">
        <v>1351</v>
      </c>
      <c r="R1" t="s">
        <v>1352</v>
      </c>
      <c r="S1" t="s">
        <v>1319</v>
      </c>
      <c r="T1" t="s">
        <v>21291</v>
      </c>
      <c r="U1" t="s">
        <v>8663</v>
      </c>
      <c r="V1" t="s">
        <v>8662</v>
      </c>
      <c r="W1" t="s">
        <v>8661</v>
      </c>
      <c r="X1" t="s">
        <v>8660</v>
      </c>
    </row>
    <row r="2" spans="1:24" x14ac:dyDescent="0.25">
      <c r="A2">
        <v>2036</v>
      </c>
      <c r="B2" t="s">
        <v>1366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1375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1395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1388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1370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1376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1403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1361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1447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1412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1390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1402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1421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1423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1401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1406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1466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1424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1450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1371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1439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1449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1468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1425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1471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1397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1487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1441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1464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1486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1408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1440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1493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1422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1492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1365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2407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1457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1475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1534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1416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1430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1536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1443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1437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1514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1434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1541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1478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1535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1483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1411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1530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1519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1529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1507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1485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1518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1506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1551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1459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1385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1415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1554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1499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1458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1477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1565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1520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1508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1454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1461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1512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1473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1545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1442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1497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1480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1557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1490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1558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1463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1556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1428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1523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1517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1559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1400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1501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1542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1522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1531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1544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1433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1563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1504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1488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1537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2318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1547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2349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1503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2526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1465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1451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1538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1498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1550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1453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2566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2333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2130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14782</v>
      </c>
      <c r="B114" t="s">
        <v>14783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1438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1511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1495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2399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1432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1564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1482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1555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1525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1552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1456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1509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1353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1410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2569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1533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1435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1546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1902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1474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2446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1394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1510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1548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2186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1567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2312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2083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1938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2228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2172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2343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1528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16407</v>
      </c>
      <c r="B148" t="s">
        <v>16408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2543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1763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2553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1515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1467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16783</v>
      </c>
      <c r="B154" t="s">
        <v>16784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1540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1984</v>
      </c>
      <c r="B156" t="s">
        <v>1985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1516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2212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1481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1505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2051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1452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2191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2291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2523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15116</v>
      </c>
      <c r="B166" t="s">
        <v>15117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1526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1409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1910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15298</v>
      </c>
      <c r="B170" t="s">
        <v>15299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2584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1532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1549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1502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16322</v>
      </c>
      <c r="B175" t="s">
        <v>16323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2644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2594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2499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16885</v>
      </c>
      <c r="B179" t="s">
        <v>16886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2364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1521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2396</v>
      </c>
      <c r="B182" t="s">
        <v>2397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1363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1414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1392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2048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1494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2157</v>
      </c>
      <c r="B188" t="s">
        <v>2158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2147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2539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2237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2321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2416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1561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16078</v>
      </c>
      <c r="B195" t="s">
        <v>16079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1389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1513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1382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2541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1355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2582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2639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1436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2516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1357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1387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2173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2629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1383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2595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2611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2481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2319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16291</v>
      </c>
      <c r="B214" t="s">
        <v>16292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1396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1419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1566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2425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1489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2443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1455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2160</v>
      </c>
      <c r="B222" t="s">
        <v>2161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1358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1360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1405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1527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1369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1377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2504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2434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1969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1560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16145</v>
      </c>
      <c r="B233" t="s">
        <v>16146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1368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1372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1413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2458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2597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2550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1393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2315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1562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1901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1524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1373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2536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2575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2362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2544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1496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1418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2638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1500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1472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2088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1354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2635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1543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1603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1807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2641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1426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1391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2591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2424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1539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1469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2602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1380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2521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2473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2474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2514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2548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2337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2129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15614</v>
      </c>
      <c r="B277" t="s">
        <v>15615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2636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2633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2596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2640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1470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2498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2238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1420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1484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1364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2645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2632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1367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1384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2159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2371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1460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1399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2472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2323</v>
      </c>
      <c r="B297" t="s">
        <v>2324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16357</v>
      </c>
      <c r="B298" t="s">
        <v>16358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1386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1379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2476</v>
      </c>
      <c r="B301" t="s">
        <v>2477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2547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16910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2414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2583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2534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1085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1417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1431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2537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1978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2148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2567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2612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2626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1378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2625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2190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16889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1444</v>
      </c>
      <c r="B320" t="s">
        <v>1445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2104</v>
      </c>
      <c r="B321" t="s">
        <v>2105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2153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1356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1374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2501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2600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2338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16896</v>
      </c>
      <c r="B328" t="s">
        <v>4022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2300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2580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2112</v>
      </c>
      <c r="B331" t="s">
        <v>2113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1812</v>
      </c>
      <c r="B332" t="s">
        <v>1813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2497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2273</v>
      </c>
      <c r="B334" t="s">
        <v>2274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1427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2277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2303</v>
      </c>
      <c r="B337" t="s">
        <v>2304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2282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2563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1988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16559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2149</v>
      </c>
      <c r="B342" t="s">
        <v>2150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1643</v>
      </c>
      <c r="B343" t="s">
        <v>1644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1903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16905</v>
      </c>
      <c r="B345" t="s">
        <v>16906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1398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2436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16887</v>
      </c>
      <c r="B348" t="s">
        <v>16888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2391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2098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2565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2530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16863</v>
      </c>
      <c r="B353" t="s">
        <v>16864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2128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1695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2258</v>
      </c>
      <c r="B356" t="s">
        <v>2259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1826</v>
      </c>
      <c r="B357" t="s">
        <v>1827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15837</v>
      </c>
      <c r="B358" t="s">
        <v>15838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1479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2606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1429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1407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2557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2495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2468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2131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2538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2549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2216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16875</v>
      </c>
      <c r="B370" t="s">
        <v>16876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2460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2418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1912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2560</v>
      </c>
      <c r="B374" t="s">
        <v>2561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2572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2211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1858</v>
      </c>
      <c r="B377" t="s">
        <v>1859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2240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16432</v>
      </c>
      <c r="B379" t="s">
        <v>16433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2110</v>
      </c>
      <c r="B380" t="s">
        <v>2111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1581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1659</v>
      </c>
      <c r="B382" t="s">
        <v>1660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1362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2568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2435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2609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2519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2494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2250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2334</v>
      </c>
      <c r="B390" t="s">
        <v>2335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2176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2313</v>
      </c>
      <c r="B392" t="s">
        <v>2314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1905</v>
      </c>
      <c r="B393" t="s">
        <v>1906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1628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16242</v>
      </c>
      <c r="B395" t="s">
        <v>16243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15856</v>
      </c>
      <c r="B396" t="s">
        <v>15857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15636</v>
      </c>
      <c r="B397" t="s">
        <v>15637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1699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15546</v>
      </c>
      <c r="B399" t="s">
        <v>15547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1788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16911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2469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2615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1404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1448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2342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2630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2215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2452</v>
      </c>
      <c r="B409" t="s">
        <v>2453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2510</v>
      </c>
      <c r="B410" t="s">
        <v>2511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2136</v>
      </c>
      <c r="B411" t="s">
        <v>2137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2350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1646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16789</v>
      </c>
      <c r="B414" t="s">
        <v>16790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2200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2074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16699</v>
      </c>
      <c r="B417" t="s">
        <v>16700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2387</v>
      </c>
      <c r="B418" t="s">
        <v>2388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16652</v>
      </c>
      <c r="B419" t="s">
        <v>16653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16623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2404</v>
      </c>
      <c r="B421" t="s">
        <v>2405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16554</v>
      </c>
      <c r="B422" t="s">
        <v>16555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16486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16444</v>
      </c>
      <c r="B424" t="s">
        <v>4240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2042</v>
      </c>
      <c r="B425" t="s">
        <v>2043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16038</v>
      </c>
      <c r="B426" t="s">
        <v>16039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15752</v>
      </c>
      <c r="B427" t="s">
        <v>15753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1956</v>
      </c>
      <c r="B428" t="s">
        <v>1957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15566</v>
      </c>
      <c r="B429" t="s">
        <v>15567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15483</v>
      </c>
      <c r="B430" t="s">
        <v>15484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1860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2428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16878</v>
      </c>
      <c r="B433" t="s">
        <v>16879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2235</v>
      </c>
      <c r="B434" t="s">
        <v>2236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2062</v>
      </c>
      <c r="B435" t="s">
        <v>2063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16854</v>
      </c>
      <c r="B436" t="s">
        <v>16855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2257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16764</v>
      </c>
      <c r="B438" t="s">
        <v>16765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16757</v>
      </c>
      <c r="B439" t="s">
        <v>16758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2509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1553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16684</v>
      </c>
      <c r="B442" t="s">
        <v>7345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16616</v>
      </c>
      <c r="B443" t="s">
        <v>16617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2056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16493</v>
      </c>
      <c r="B445" t="s">
        <v>16494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1737</v>
      </c>
      <c r="B446" t="s">
        <v>1738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16278</v>
      </c>
      <c r="B447" t="s">
        <v>16279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1681</v>
      </c>
      <c r="B448" t="s">
        <v>1682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1706</v>
      </c>
      <c r="B449" t="s">
        <v>1707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1683</v>
      </c>
      <c r="B450" t="s">
        <v>1684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1650</v>
      </c>
      <c r="B451" t="s">
        <v>1651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1638</v>
      </c>
      <c r="B452" t="s">
        <v>1639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2475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2623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2614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2613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2512</v>
      </c>
      <c r="B457" t="s">
        <v>2513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2122</v>
      </c>
      <c r="B458" t="s">
        <v>2123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2365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16874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2417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2340</v>
      </c>
      <c r="B462" t="s">
        <v>2341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16860</v>
      </c>
      <c r="B463" t="s">
        <v>6060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1943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2287</v>
      </c>
      <c r="B465" t="s">
        <v>2288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1940</v>
      </c>
      <c r="B466" t="s">
        <v>1941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16725</v>
      </c>
      <c r="B467" t="s">
        <v>16726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1936</v>
      </c>
      <c r="B468" t="s">
        <v>1937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16710</v>
      </c>
      <c r="B469" t="s">
        <v>16711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16685</v>
      </c>
      <c r="B470" t="s">
        <v>16686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16662</v>
      </c>
      <c r="B471" t="s">
        <v>16663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2229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16603</v>
      </c>
      <c r="B473" t="s">
        <v>16604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16584</v>
      </c>
      <c r="B474" t="s">
        <v>16585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16572</v>
      </c>
      <c r="B475" t="s">
        <v>2835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16549</v>
      </c>
      <c r="B476" t="s">
        <v>16550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1851</v>
      </c>
      <c r="B477" t="s">
        <v>1852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2325</v>
      </c>
      <c r="B478" t="s">
        <v>2326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16366</v>
      </c>
      <c r="B479" t="s">
        <v>16367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16260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16211</v>
      </c>
      <c r="B481" t="s">
        <v>16212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16170</v>
      </c>
      <c r="B482" t="s">
        <v>16171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1741</v>
      </c>
      <c r="B483" t="s">
        <v>1742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15963</v>
      </c>
      <c r="B484" t="s">
        <v>15964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15750</v>
      </c>
      <c r="B485" t="s">
        <v>15751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1953</v>
      </c>
      <c r="B486" t="s">
        <v>1954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1833</v>
      </c>
      <c r="B487" t="s">
        <v>1834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14561</v>
      </c>
      <c r="B488" t="s">
        <v>14562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14161</v>
      </c>
      <c r="B489" t="s">
        <v>14162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2590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2463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2260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1491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1359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973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2093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2185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246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2464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2442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2151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2496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16839</v>
      </c>
      <c r="B503" t="s">
        <v>16840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1997</v>
      </c>
      <c r="B504" t="s">
        <v>1998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1947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16779</v>
      </c>
      <c r="B506" t="s">
        <v>16780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2230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16773</v>
      </c>
      <c r="B508" t="s">
        <v>16774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2089</v>
      </c>
      <c r="B509" t="s">
        <v>2090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1720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16755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16748</v>
      </c>
      <c r="B512" t="s">
        <v>16749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2429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16694</v>
      </c>
      <c r="B514" t="s">
        <v>16695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16691</v>
      </c>
      <c r="B515" t="s">
        <v>16692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1870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16679</v>
      </c>
      <c r="B517" t="s">
        <v>16680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16673</v>
      </c>
      <c r="B518" t="s">
        <v>16674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16670</v>
      </c>
      <c r="B519" t="s">
        <v>12827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1774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2189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16580</v>
      </c>
      <c r="B522" t="s">
        <v>16581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16562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16445</v>
      </c>
      <c r="B524" t="s">
        <v>16446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16404</v>
      </c>
      <c r="B525" t="s">
        <v>16405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16391</v>
      </c>
      <c r="B526" t="s">
        <v>16392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16350</v>
      </c>
      <c r="B527" t="s">
        <v>10993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16157</v>
      </c>
      <c r="B528" t="s">
        <v>16158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16087</v>
      </c>
      <c r="B529" t="s">
        <v>16088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16045</v>
      </c>
      <c r="B530" t="s">
        <v>16046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1764</v>
      </c>
      <c r="B531" t="s">
        <v>1765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1636</v>
      </c>
      <c r="B532" t="s">
        <v>1637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1715</v>
      </c>
      <c r="B533" t="s">
        <v>1716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1994</v>
      </c>
      <c r="B534" t="s">
        <v>1995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1656</v>
      </c>
      <c r="B535" t="s">
        <v>1657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1750</v>
      </c>
      <c r="B536" t="s">
        <v>1751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1609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1631</v>
      </c>
      <c r="B538" t="s">
        <v>1632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2445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2603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2532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2573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16909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2643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2605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2574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2197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2115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2378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1462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1381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1702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2412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16882</v>
      </c>
      <c r="B554" t="s">
        <v>16883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1861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16856</v>
      </c>
      <c r="B556" t="s">
        <v>16857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16835</v>
      </c>
      <c r="B557" t="s">
        <v>16836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16832</v>
      </c>
      <c r="B558" t="s">
        <v>16833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16826</v>
      </c>
      <c r="B559" t="s">
        <v>16827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16818</v>
      </c>
      <c r="B560" t="s">
        <v>16819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2003</v>
      </c>
      <c r="B561" t="s">
        <v>2004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2100</v>
      </c>
      <c r="B562" t="s">
        <v>2101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16775</v>
      </c>
      <c r="B563" t="s">
        <v>16776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16770</v>
      </c>
      <c r="B564" t="s">
        <v>16771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2199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16766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1967</v>
      </c>
      <c r="B567" t="s">
        <v>1968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16738</v>
      </c>
      <c r="B568" t="s">
        <v>16739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16720</v>
      </c>
      <c r="B569" t="s">
        <v>16721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16703</v>
      </c>
      <c r="B570" t="s">
        <v>16704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16664</v>
      </c>
      <c r="B571" t="s">
        <v>16665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1822</v>
      </c>
      <c r="B572" t="s">
        <v>1823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16640</v>
      </c>
      <c r="B573" t="s">
        <v>16641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16636</v>
      </c>
      <c r="B574" t="s">
        <v>16637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16633</v>
      </c>
      <c r="B575" t="s">
        <v>16634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2061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16624</v>
      </c>
      <c r="B577" t="s">
        <v>16625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16497</v>
      </c>
      <c r="B578" t="s">
        <v>16498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1796</v>
      </c>
      <c r="B579" t="s">
        <v>1797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2011</v>
      </c>
      <c r="B580" t="s">
        <v>2012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16459</v>
      </c>
      <c r="B581" t="s">
        <v>16460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152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16434</v>
      </c>
      <c r="B583" t="s">
        <v>16435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1568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16371</v>
      </c>
      <c r="B585" t="s">
        <v>16372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16359</v>
      </c>
      <c r="B586" t="s">
        <v>16360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1869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16312</v>
      </c>
      <c r="B588" t="s">
        <v>16313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16297</v>
      </c>
      <c r="B589" t="s">
        <v>16298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2440</v>
      </c>
      <c r="B590" t="s">
        <v>2441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16215</v>
      </c>
      <c r="B591" t="s">
        <v>16216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16194</v>
      </c>
      <c r="B592" t="s">
        <v>16195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16174</v>
      </c>
      <c r="B593" t="s">
        <v>16175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16006</v>
      </c>
      <c r="B594" t="s">
        <v>16007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16002</v>
      </c>
      <c r="B595" t="s">
        <v>16003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15954</v>
      </c>
      <c r="B596" t="s">
        <v>15955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15952</v>
      </c>
      <c r="B597" t="s">
        <v>10139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15896</v>
      </c>
      <c r="B598" t="s">
        <v>15897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15858</v>
      </c>
      <c r="B599" t="s">
        <v>15859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15819</v>
      </c>
      <c r="B600" t="s">
        <v>15820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1614</v>
      </c>
      <c r="B601" t="s">
        <v>1615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15586</v>
      </c>
      <c r="B602" t="s">
        <v>15587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15523</v>
      </c>
      <c r="B603" t="s">
        <v>15524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1821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2589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2628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2562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2493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2358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2599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1996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1919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2171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1929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1703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2380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2545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2461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2437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16796</v>
      </c>
      <c r="B620" t="s">
        <v>16797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16787</v>
      </c>
      <c r="B621" t="s">
        <v>16788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2261</v>
      </c>
      <c r="B622" t="s">
        <v>2262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2369</v>
      </c>
      <c r="B623" t="s">
        <v>2370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16735</v>
      </c>
      <c r="B624" t="s">
        <v>16736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16732</v>
      </c>
      <c r="B625" t="s">
        <v>16733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16681</v>
      </c>
      <c r="B626" t="s">
        <v>16682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16642</v>
      </c>
      <c r="B627" t="s">
        <v>16643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16621</v>
      </c>
      <c r="B628" t="s">
        <v>16622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16605</v>
      </c>
      <c r="B629" t="s">
        <v>16606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16586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2120</v>
      </c>
      <c r="B631" t="s">
        <v>2121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2007</v>
      </c>
      <c r="B632" t="s">
        <v>2008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16552</v>
      </c>
      <c r="B633" t="s">
        <v>16553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16534</v>
      </c>
      <c r="B634" t="s">
        <v>16535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1934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16520</v>
      </c>
      <c r="B636" t="s">
        <v>16521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16519</v>
      </c>
      <c r="B637" t="s">
        <v>15378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16517</v>
      </c>
      <c r="B638" t="s">
        <v>16518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16515</v>
      </c>
      <c r="B639" t="s">
        <v>16516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16487</v>
      </c>
      <c r="B640" t="s">
        <v>16488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1958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16454</v>
      </c>
      <c r="B642" t="s">
        <v>16455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16447</v>
      </c>
      <c r="B643" t="s">
        <v>16448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16429</v>
      </c>
      <c r="B644" t="s">
        <v>16430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1951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1986</v>
      </c>
      <c r="B646" t="s">
        <v>1987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16376</v>
      </c>
      <c r="B647" t="s">
        <v>12194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16373</v>
      </c>
      <c r="B648" t="s">
        <v>16374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2067</v>
      </c>
      <c r="B649" t="s">
        <v>2068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16362</v>
      </c>
      <c r="B650" t="s">
        <v>16363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16331</v>
      </c>
      <c r="B651" t="s">
        <v>16332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16314</v>
      </c>
      <c r="B652" t="s">
        <v>16315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16271</v>
      </c>
      <c r="B653" t="s">
        <v>16272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16269</v>
      </c>
      <c r="B654" t="s">
        <v>16270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16237</v>
      </c>
      <c r="B655" t="s">
        <v>16238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16229</v>
      </c>
      <c r="B656" t="s">
        <v>16230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16199</v>
      </c>
      <c r="B657" t="s">
        <v>16200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16105</v>
      </c>
      <c r="B658" t="s">
        <v>16106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16093</v>
      </c>
      <c r="B659" t="s">
        <v>16094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1733</v>
      </c>
      <c r="B660" t="s">
        <v>1734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15913</v>
      </c>
      <c r="B661" t="s">
        <v>15914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15881</v>
      </c>
      <c r="B662" t="s">
        <v>15882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1597</v>
      </c>
      <c r="B663" t="s">
        <v>1598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1599</v>
      </c>
      <c r="B664" t="s">
        <v>1600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15742</v>
      </c>
      <c r="B665" t="s">
        <v>15743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1688</v>
      </c>
      <c r="B666" t="s">
        <v>1689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15445</v>
      </c>
      <c r="B667" t="s">
        <v>15446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14776</v>
      </c>
      <c r="B668" t="s">
        <v>14777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14378</v>
      </c>
      <c r="B669" t="s">
        <v>14379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14107</v>
      </c>
      <c r="B670" t="s">
        <v>14108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1582</v>
      </c>
      <c r="B671" t="s">
        <v>1583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1855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2570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2522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2588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1476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2524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2071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2528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2598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2415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16868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2320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2531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2251</v>
      </c>
      <c r="B685" t="s">
        <v>2252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1898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1761</v>
      </c>
      <c r="B687" t="s">
        <v>1762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2449</v>
      </c>
      <c r="B688" t="s">
        <v>2450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1721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16761</v>
      </c>
      <c r="B690" t="s">
        <v>16762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2352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16750</v>
      </c>
      <c r="B692" t="s">
        <v>16751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16722</v>
      </c>
      <c r="B693" t="s">
        <v>16723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2290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16659</v>
      </c>
      <c r="B695" t="s">
        <v>16660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16656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16627</v>
      </c>
      <c r="B697" t="s">
        <v>16628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16612</v>
      </c>
      <c r="B698" t="s">
        <v>16613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16591</v>
      </c>
      <c r="B699" t="s">
        <v>16592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16556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16545</v>
      </c>
      <c r="B701" t="s">
        <v>16546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16543</v>
      </c>
      <c r="B702" t="s">
        <v>16544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16536</v>
      </c>
      <c r="B703" t="s">
        <v>16537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16526</v>
      </c>
      <c r="B704" t="s">
        <v>16527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16511</v>
      </c>
      <c r="B705" t="s">
        <v>16512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16502</v>
      </c>
      <c r="B706" t="s">
        <v>16503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16489</v>
      </c>
      <c r="B707" t="s">
        <v>16490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1708</v>
      </c>
      <c r="B708" t="s">
        <v>1709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16483</v>
      </c>
      <c r="B709" t="s">
        <v>16484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16467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16465</v>
      </c>
      <c r="B711" t="s">
        <v>16466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16456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16418</v>
      </c>
      <c r="B713" t="s">
        <v>16419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16412</v>
      </c>
      <c r="B714" t="s">
        <v>16413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16388</v>
      </c>
      <c r="B715" t="s">
        <v>16389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16380</v>
      </c>
      <c r="B716" t="s">
        <v>16381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16351</v>
      </c>
      <c r="B717" t="s">
        <v>16352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16346</v>
      </c>
      <c r="B718" t="s">
        <v>16347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1758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16324</v>
      </c>
      <c r="B720" t="s">
        <v>16325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2114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16289</v>
      </c>
      <c r="B722" t="s">
        <v>16290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16250</v>
      </c>
      <c r="B723" t="s">
        <v>16251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1800</v>
      </c>
      <c r="B724" t="s">
        <v>1801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16213</v>
      </c>
      <c r="B725" t="s">
        <v>16214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16184</v>
      </c>
      <c r="B726" t="s">
        <v>16185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16128</v>
      </c>
      <c r="B727" t="s">
        <v>16129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16107</v>
      </c>
      <c r="B728" t="s">
        <v>16108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1739</v>
      </c>
      <c r="B729" t="s">
        <v>1740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16097</v>
      </c>
      <c r="B730" t="s">
        <v>16098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16069</v>
      </c>
      <c r="B731" t="s">
        <v>466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2316</v>
      </c>
      <c r="B732" t="s">
        <v>2317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1846</v>
      </c>
      <c r="B733" t="s">
        <v>1847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16017</v>
      </c>
      <c r="B734" t="s">
        <v>16018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16015</v>
      </c>
      <c r="B735" t="s">
        <v>16016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16010</v>
      </c>
      <c r="B736" t="s">
        <v>16011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15996</v>
      </c>
      <c r="B737" t="s">
        <v>15997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15976</v>
      </c>
      <c r="B738" t="s">
        <v>15977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15973</v>
      </c>
      <c r="B739" t="s">
        <v>15974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15940</v>
      </c>
      <c r="B740" t="s">
        <v>15941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15892</v>
      </c>
      <c r="B741" t="s">
        <v>15893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15801</v>
      </c>
      <c r="B742" t="s">
        <v>15802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15787</v>
      </c>
      <c r="B743" t="s">
        <v>15788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15770</v>
      </c>
      <c r="B744" t="s">
        <v>246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15685</v>
      </c>
      <c r="B745" t="s">
        <v>15686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15640</v>
      </c>
      <c r="B746" t="s">
        <v>15641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15610</v>
      </c>
      <c r="B747" t="s">
        <v>15611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1783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15578</v>
      </c>
      <c r="B749" t="s">
        <v>15579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15515</v>
      </c>
      <c r="B750" t="s">
        <v>15516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15464</v>
      </c>
      <c r="B751" t="s">
        <v>15465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1944</v>
      </c>
      <c r="B752" t="s">
        <v>1945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15333</v>
      </c>
      <c r="B753" t="s">
        <v>15334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1610</v>
      </c>
      <c r="B754" t="s">
        <v>1611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15274</v>
      </c>
      <c r="B755" t="s">
        <v>15275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15252</v>
      </c>
      <c r="B756" t="s">
        <v>15253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15225</v>
      </c>
      <c r="B757" t="s">
        <v>15226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1574</v>
      </c>
      <c r="B758" t="s">
        <v>1575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15110</v>
      </c>
      <c r="B759" t="s">
        <v>15111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15037</v>
      </c>
      <c r="B760" t="s">
        <v>15038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1608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14989</v>
      </c>
      <c r="B762" t="s">
        <v>14990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14931</v>
      </c>
      <c r="B763" t="s">
        <v>14932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14893</v>
      </c>
      <c r="B764" t="s">
        <v>14894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13888</v>
      </c>
      <c r="B765" t="s">
        <v>13889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13759</v>
      </c>
      <c r="B766" t="s">
        <v>13760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13516</v>
      </c>
      <c r="B767" t="s">
        <v>13517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1569</v>
      </c>
      <c r="B768" t="s">
        <v>1570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2518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2601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2642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2578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2637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2482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2075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2471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2484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16900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1446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1894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2069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2271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16890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2525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2052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16851</v>
      </c>
      <c r="B786" t="s">
        <v>16852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16848</v>
      </c>
      <c r="B787" t="s">
        <v>16849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2372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2039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16810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2546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16800</v>
      </c>
      <c r="B792" t="s">
        <v>16801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1777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16793</v>
      </c>
      <c r="B794" t="s">
        <v>16794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1927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16752</v>
      </c>
      <c r="B796" t="s">
        <v>16753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16706</v>
      </c>
      <c r="B797" t="s">
        <v>16707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16701</v>
      </c>
      <c r="B798" t="s">
        <v>16702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16696</v>
      </c>
      <c r="B799" t="s">
        <v>16697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1645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2182</v>
      </c>
      <c r="B801" t="s">
        <v>2183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16563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16530</v>
      </c>
      <c r="B803" t="s">
        <v>16531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2142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16495</v>
      </c>
      <c r="B805" t="s">
        <v>16496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16461</v>
      </c>
      <c r="B806" t="s">
        <v>16462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16440</v>
      </c>
      <c r="B807" t="s">
        <v>16441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16423</v>
      </c>
      <c r="B808" t="s">
        <v>16424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16421</v>
      </c>
      <c r="B809" t="s">
        <v>16422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16409</v>
      </c>
      <c r="B810" t="s">
        <v>16410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16394</v>
      </c>
      <c r="B811" t="s">
        <v>16395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16329</v>
      </c>
      <c r="B812" t="s">
        <v>16330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16320</v>
      </c>
      <c r="B813" t="s">
        <v>16321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16305</v>
      </c>
      <c r="B814" t="s">
        <v>16306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16299</v>
      </c>
      <c r="B815" t="s">
        <v>16300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16293</v>
      </c>
      <c r="B816" t="s">
        <v>16294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16287</v>
      </c>
      <c r="B817" t="s">
        <v>16288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1802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16266</v>
      </c>
      <c r="B819" t="s">
        <v>16267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16244</v>
      </c>
      <c r="B820" t="s">
        <v>16245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16231</v>
      </c>
      <c r="B821" t="s">
        <v>16232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16168</v>
      </c>
      <c r="B822" t="s">
        <v>16169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16165</v>
      </c>
      <c r="B823" t="s">
        <v>16166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16163</v>
      </c>
      <c r="B824" t="s">
        <v>16164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16161</v>
      </c>
      <c r="B825" t="s">
        <v>16162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2046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16147</v>
      </c>
      <c r="B827" t="s">
        <v>16148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16143</v>
      </c>
      <c r="B828" t="s">
        <v>16144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16135</v>
      </c>
      <c r="B829" t="s">
        <v>16136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16126</v>
      </c>
      <c r="B830" t="s">
        <v>16127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1584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16121</v>
      </c>
      <c r="B832" t="s">
        <v>16122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16112</v>
      </c>
      <c r="B833" t="s">
        <v>16113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16089</v>
      </c>
      <c r="B834" t="s">
        <v>16090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16082</v>
      </c>
      <c r="B835" t="s">
        <v>16083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16070</v>
      </c>
      <c r="B836" t="s">
        <v>16071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16063</v>
      </c>
      <c r="B837" t="s">
        <v>16064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16053</v>
      </c>
      <c r="B838" t="s">
        <v>16054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16034</v>
      </c>
      <c r="B839" t="s">
        <v>16035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16032</v>
      </c>
      <c r="B840" t="s">
        <v>16033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16030</v>
      </c>
      <c r="B841" t="s">
        <v>16031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16023</v>
      </c>
      <c r="B842" t="s">
        <v>16024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16012</v>
      </c>
      <c r="B843" t="s">
        <v>4768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15978</v>
      </c>
      <c r="B844" t="s">
        <v>15979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15950</v>
      </c>
      <c r="B845" t="s">
        <v>15951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15948</v>
      </c>
      <c r="B846" t="s">
        <v>15949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15924</v>
      </c>
      <c r="B847" t="s">
        <v>15925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15917</v>
      </c>
      <c r="B848" t="s">
        <v>15918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15908</v>
      </c>
      <c r="B849" t="s">
        <v>15909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15898</v>
      </c>
      <c r="B850" t="s">
        <v>15899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15879</v>
      </c>
      <c r="B851" t="s">
        <v>15880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15825</v>
      </c>
      <c r="B852" t="s">
        <v>15826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15823</v>
      </c>
      <c r="B853" t="s">
        <v>15824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15713</v>
      </c>
      <c r="B854" t="s">
        <v>15714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1735</v>
      </c>
      <c r="B855" t="s">
        <v>1736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15699</v>
      </c>
      <c r="B856" t="s">
        <v>15700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15674</v>
      </c>
      <c r="B857" t="s">
        <v>15675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1743</v>
      </c>
      <c r="B858" t="s">
        <v>1744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15669</v>
      </c>
      <c r="B859" t="s">
        <v>15670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15666</v>
      </c>
      <c r="B860" t="s">
        <v>15667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15660</v>
      </c>
      <c r="B861" t="s">
        <v>15661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15658</v>
      </c>
      <c r="B862" t="s">
        <v>15659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15609</v>
      </c>
      <c r="B863" t="s">
        <v>691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15554</v>
      </c>
      <c r="B864" t="s">
        <v>15555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15548</v>
      </c>
      <c r="B865" t="s">
        <v>15549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15527</v>
      </c>
      <c r="B866" t="s">
        <v>15528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15490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1591</v>
      </c>
      <c r="B868" t="s">
        <v>1592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1768</v>
      </c>
      <c r="B869" t="s">
        <v>1769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15195</v>
      </c>
      <c r="B870" t="s">
        <v>15196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15140</v>
      </c>
      <c r="B871" t="s">
        <v>15141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15104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15051</v>
      </c>
      <c r="B873" t="s">
        <v>15052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15019</v>
      </c>
      <c r="B874" t="s">
        <v>15020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1648</v>
      </c>
      <c r="B875" t="s">
        <v>1649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1671</v>
      </c>
      <c r="B876" t="s">
        <v>1672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14937</v>
      </c>
      <c r="B877" t="s">
        <v>14938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2329</v>
      </c>
      <c r="B878" t="s">
        <v>2330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14825</v>
      </c>
      <c r="B879" t="s">
        <v>14826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14758</v>
      </c>
      <c r="B880" t="s">
        <v>14759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14702</v>
      </c>
      <c r="B881" t="s">
        <v>14703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14677</v>
      </c>
      <c r="B882" t="s">
        <v>14678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14460</v>
      </c>
      <c r="B883" t="s">
        <v>14461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14455</v>
      </c>
      <c r="B884" t="s">
        <v>14456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14358</v>
      </c>
      <c r="B885" t="s">
        <v>14359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14197</v>
      </c>
      <c r="B886" t="s">
        <v>1315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14179</v>
      </c>
      <c r="B887" t="s">
        <v>14180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14111</v>
      </c>
      <c r="B888" t="s">
        <v>14112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13552</v>
      </c>
      <c r="B889" t="s">
        <v>13553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13066</v>
      </c>
      <c r="B890" t="s">
        <v>13067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11243</v>
      </c>
      <c r="B891" t="s">
        <v>11244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1955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2551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2542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2368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2390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16895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1814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2505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2402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2604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2297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2439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2533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2256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2438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2014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2092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2053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16829</v>
      </c>
      <c r="B910" t="s">
        <v>16830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16824</v>
      </c>
      <c r="B911" t="s">
        <v>16825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1627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1904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16791</v>
      </c>
      <c r="B914" t="s">
        <v>16792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2322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2070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2041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16741</v>
      </c>
      <c r="B918" t="s">
        <v>16742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16713</v>
      </c>
      <c r="B919" t="s">
        <v>16714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16708</v>
      </c>
      <c r="B920" t="s">
        <v>16709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16677</v>
      </c>
      <c r="B921" t="s">
        <v>16678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16666</v>
      </c>
      <c r="B922" t="s">
        <v>16667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16654</v>
      </c>
      <c r="B923" t="s">
        <v>16655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16648</v>
      </c>
      <c r="B924" t="s">
        <v>16649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1675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16618</v>
      </c>
      <c r="B926" t="s">
        <v>16619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16614</v>
      </c>
      <c r="B927" t="s">
        <v>16615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16596</v>
      </c>
      <c r="B928" t="s">
        <v>16597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16587</v>
      </c>
      <c r="B929" t="s">
        <v>16588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16577</v>
      </c>
      <c r="B930" t="s">
        <v>16578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16570</v>
      </c>
      <c r="B931" t="s">
        <v>16571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16565</v>
      </c>
      <c r="B932" t="s">
        <v>16566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16538</v>
      </c>
      <c r="B933" t="s">
        <v>16539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16532</v>
      </c>
      <c r="B934" t="s">
        <v>16533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16528</v>
      </c>
      <c r="B935" t="s">
        <v>16529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16524</v>
      </c>
      <c r="B936" t="s">
        <v>16525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16522</v>
      </c>
      <c r="B937" t="s">
        <v>16523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16504</v>
      </c>
      <c r="B938" t="s">
        <v>16505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16427</v>
      </c>
      <c r="B939" t="s">
        <v>16428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1867</v>
      </c>
      <c r="B940" t="s">
        <v>1868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1595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16333</v>
      </c>
      <c r="B942" t="s">
        <v>16334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16307</v>
      </c>
      <c r="B943" t="s">
        <v>16308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16295</v>
      </c>
      <c r="B944" t="s">
        <v>16296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16282</v>
      </c>
      <c r="B945" t="s">
        <v>16283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16273</v>
      </c>
      <c r="B946" t="s">
        <v>16274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16264</v>
      </c>
      <c r="B947" t="s">
        <v>16265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16257</v>
      </c>
      <c r="B948" t="s">
        <v>16258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16224</v>
      </c>
      <c r="B949" t="s">
        <v>16225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16223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16196</v>
      </c>
      <c r="B951" t="s">
        <v>16197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16139</v>
      </c>
      <c r="B952" t="s">
        <v>16140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2187</v>
      </c>
      <c r="B953" t="s">
        <v>2188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16124</v>
      </c>
      <c r="B954" t="s">
        <v>16125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16116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16114</v>
      </c>
      <c r="B956" t="s">
        <v>16115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16109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16040</v>
      </c>
      <c r="B958" t="s">
        <v>16041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1724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1881</v>
      </c>
      <c r="B960" t="s">
        <v>1882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15942</v>
      </c>
      <c r="B961" t="s">
        <v>15943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1824</v>
      </c>
      <c r="B962" t="s">
        <v>1825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15906</v>
      </c>
      <c r="B963" t="s">
        <v>15907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15902</v>
      </c>
      <c r="B964" t="s">
        <v>15903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2167</v>
      </c>
      <c r="B965" t="s">
        <v>2168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15850</v>
      </c>
      <c r="B966" t="s">
        <v>15851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15817</v>
      </c>
      <c r="B967" t="s">
        <v>15818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15813</v>
      </c>
      <c r="B968" t="s">
        <v>15814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15799</v>
      </c>
      <c r="B969" t="s">
        <v>15800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15785</v>
      </c>
      <c r="B970" t="s">
        <v>15786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15776</v>
      </c>
      <c r="B971" t="s">
        <v>15777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1840</v>
      </c>
      <c r="B972" t="s">
        <v>1841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15729</v>
      </c>
      <c r="B973" t="s">
        <v>15730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15709</v>
      </c>
      <c r="B974" t="s">
        <v>15710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15682</v>
      </c>
      <c r="B975" t="s">
        <v>15683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15678</v>
      </c>
      <c r="B976" t="s">
        <v>15679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15646</v>
      </c>
      <c r="B977" t="s">
        <v>15647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15630</v>
      </c>
      <c r="B978" t="s">
        <v>15631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15622</v>
      </c>
      <c r="B979" t="s">
        <v>15623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15605</v>
      </c>
      <c r="B980" t="s">
        <v>15606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15601</v>
      </c>
      <c r="B981" t="s">
        <v>15602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15576</v>
      </c>
      <c r="B982" t="s">
        <v>15577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15562</v>
      </c>
      <c r="B983" t="s">
        <v>15563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15540</v>
      </c>
      <c r="B984" t="s">
        <v>15541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15521</v>
      </c>
      <c r="B985" t="s">
        <v>15522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15507</v>
      </c>
      <c r="B986" t="s">
        <v>15508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15505</v>
      </c>
      <c r="B987" t="s">
        <v>15506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15485</v>
      </c>
      <c r="B988" t="s">
        <v>15486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15437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15435</v>
      </c>
      <c r="B990" t="s">
        <v>15436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15420</v>
      </c>
      <c r="B991" t="s">
        <v>15421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15395</v>
      </c>
      <c r="B992" t="s">
        <v>15396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15377</v>
      </c>
      <c r="B993" t="s">
        <v>15378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15351</v>
      </c>
      <c r="B994" t="s">
        <v>15352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15349</v>
      </c>
      <c r="B995" t="s">
        <v>15350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15327</v>
      </c>
      <c r="B996" t="s">
        <v>15328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15310</v>
      </c>
      <c r="B997" t="s">
        <v>15311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2015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15256</v>
      </c>
      <c r="B999" t="s">
        <v>15257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15246</v>
      </c>
      <c r="B1000" t="s">
        <v>15247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15241</v>
      </c>
      <c r="B1001" t="s">
        <v>15242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15237</v>
      </c>
      <c r="B1002" t="s">
        <v>15238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15228</v>
      </c>
      <c r="B1003" t="s">
        <v>15229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15107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15096</v>
      </c>
      <c r="B1005" t="s">
        <v>15097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15067</v>
      </c>
      <c r="B1006" t="s">
        <v>15068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15010</v>
      </c>
      <c r="B1007" t="s">
        <v>15011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14958</v>
      </c>
      <c r="B1008" t="s">
        <v>14959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14956</v>
      </c>
      <c r="B1009" t="s">
        <v>14957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14950</v>
      </c>
      <c r="B1010" t="s">
        <v>14951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1848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14860</v>
      </c>
      <c r="B1012" t="s">
        <v>14861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14837</v>
      </c>
      <c r="B1013" t="s">
        <v>14838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14394</v>
      </c>
      <c r="B1014" t="s">
        <v>14395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14390</v>
      </c>
      <c r="B1015" t="s">
        <v>14391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14350</v>
      </c>
      <c r="B1016" t="s">
        <v>14351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14284</v>
      </c>
      <c r="B1017" t="s">
        <v>14285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14282</v>
      </c>
      <c r="B1018" t="s">
        <v>14283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14234</v>
      </c>
      <c r="B1019" t="s">
        <v>14235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14208</v>
      </c>
      <c r="B1020" t="s">
        <v>14209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14169</v>
      </c>
      <c r="B1021" t="s">
        <v>14170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14099</v>
      </c>
      <c r="B1022" t="s">
        <v>14100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1673</v>
      </c>
      <c r="B1023" t="s">
        <v>1674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13957</v>
      </c>
      <c r="B1024" t="s">
        <v>13958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13752</v>
      </c>
      <c r="B1025" t="s">
        <v>13727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1576</v>
      </c>
      <c r="B1026" t="s">
        <v>1577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1571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2467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2620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2423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2576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2610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2624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16903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1961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2336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2363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2540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1980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1854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2279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2483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2132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2508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16877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2558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2231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16872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16869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2047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16862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2565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16858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1989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16828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2152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16811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16803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16744</v>
      </c>
      <c r="B1059" t="s">
        <v>16745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16724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16716</v>
      </c>
      <c r="B1061" t="s">
        <v>16717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1942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16705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1863</v>
      </c>
      <c r="B1064" t="s">
        <v>1864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2408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2031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16629</v>
      </c>
      <c r="B1067" t="s">
        <v>16630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16601</v>
      </c>
      <c r="B1068" t="s">
        <v>16602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16594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2198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16477</v>
      </c>
      <c r="B1071" t="s">
        <v>16478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1990</v>
      </c>
      <c r="B1072" t="s">
        <v>1991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16442</v>
      </c>
      <c r="B1073" t="s">
        <v>16443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2106</v>
      </c>
      <c r="B1074" t="s">
        <v>2107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16425</v>
      </c>
      <c r="B1075" t="s">
        <v>16426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16416</v>
      </c>
      <c r="B1076" t="s">
        <v>16417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16377</v>
      </c>
      <c r="B1077" t="s">
        <v>2028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16368</v>
      </c>
      <c r="B1078" t="s">
        <v>16369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16353</v>
      </c>
      <c r="B1079" t="s">
        <v>16354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16339</v>
      </c>
      <c r="B1080" t="s">
        <v>16340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16328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16303</v>
      </c>
      <c r="B1082" t="s">
        <v>16304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1607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16255</v>
      </c>
      <c r="B1084" t="s">
        <v>16256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16246</v>
      </c>
      <c r="B1085" t="s">
        <v>16247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1992</v>
      </c>
      <c r="B1086" t="s">
        <v>1993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16241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16233</v>
      </c>
      <c r="B1088" t="s">
        <v>16234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16219</v>
      </c>
      <c r="B1089" t="s">
        <v>16220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16204</v>
      </c>
      <c r="B1090" t="s">
        <v>16205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16180</v>
      </c>
      <c r="B1091" t="s">
        <v>16181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16178</v>
      </c>
      <c r="B1092" t="s">
        <v>16179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16151</v>
      </c>
      <c r="B1093" t="s">
        <v>16152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16141</v>
      </c>
      <c r="B1094" t="s">
        <v>16142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16110</v>
      </c>
      <c r="B1095" t="s">
        <v>16111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16101</v>
      </c>
      <c r="B1096" t="s">
        <v>16102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16091</v>
      </c>
      <c r="B1097" t="s">
        <v>16092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16073</v>
      </c>
      <c r="B1098" t="s">
        <v>16074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16067</v>
      </c>
      <c r="B1099" t="s">
        <v>16068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1663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16065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16048</v>
      </c>
      <c r="B1102" t="s">
        <v>16049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16042</v>
      </c>
      <c r="B1103" t="s">
        <v>16043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16013</v>
      </c>
      <c r="B1104" t="s">
        <v>16014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16008</v>
      </c>
      <c r="B1105" t="s">
        <v>16009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16000</v>
      </c>
      <c r="B1106" t="s">
        <v>16001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15984</v>
      </c>
      <c r="B1107" t="s">
        <v>15985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15980</v>
      </c>
      <c r="B1108" t="s">
        <v>15981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15975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15967</v>
      </c>
      <c r="B1110" t="s">
        <v>15968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1629</v>
      </c>
      <c r="B1111" t="s">
        <v>1630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15887</v>
      </c>
      <c r="B1112" t="s">
        <v>15888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15870</v>
      </c>
      <c r="B1113" t="s">
        <v>15871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15868</v>
      </c>
      <c r="B1114" t="s">
        <v>15869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1700</v>
      </c>
      <c r="B1115" t="s">
        <v>1701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15846</v>
      </c>
      <c r="B1116" t="s">
        <v>15847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15834</v>
      </c>
      <c r="B1117" t="s">
        <v>15835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15821</v>
      </c>
      <c r="B1118" t="s">
        <v>15822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15809</v>
      </c>
      <c r="B1119" t="s">
        <v>15810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15806</v>
      </c>
      <c r="B1120" t="s">
        <v>15807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15789</v>
      </c>
      <c r="B1121" t="s">
        <v>15790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15783</v>
      </c>
      <c r="B1122" t="s">
        <v>15784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15768</v>
      </c>
      <c r="B1123" t="s">
        <v>15769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15764</v>
      </c>
      <c r="B1124" t="s">
        <v>15765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1830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15744</v>
      </c>
      <c r="B1126" t="s">
        <v>15745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15735</v>
      </c>
      <c r="B1127" t="s">
        <v>15736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15727</v>
      </c>
      <c r="B1128" t="s">
        <v>15728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15725</v>
      </c>
      <c r="B1129" t="s">
        <v>7144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15717</v>
      </c>
      <c r="B1130" t="s">
        <v>15718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15703</v>
      </c>
      <c r="B1131" t="s">
        <v>15704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15689</v>
      </c>
      <c r="B1132" t="s">
        <v>15690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15648</v>
      </c>
      <c r="B1133" t="s">
        <v>15649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1745</v>
      </c>
      <c r="B1134" t="s">
        <v>1746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15588</v>
      </c>
      <c r="B1135" t="s">
        <v>15589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2085</v>
      </c>
      <c r="B1136" t="s">
        <v>2086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1838</v>
      </c>
      <c r="B1137" t="s">
        <v>1839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15570</v>
      </c>
      <c r="B1138" t="s">
        <v>15571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15533</v>
      </c>
      <c r="B1139" t="s">
        <v>15534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15493</v>
      </c>
      <c r="B1140" t="s">
        <v>15494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1976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15478</v>
      </c>
      <c r="B1142" t="s">
        <v>15479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15468</v>
      </c>
      <c r="B1143" t="s">
        <v>15469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15466</v>
      </c>
      <c r="B1144" t="s">
        <v>15467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15458</v>
      </c>
      <c r="B1145" t="s">
        <v>15459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15408</v>
      </c>
      <c r="B1146" t="s">
        <v>15409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2309</v>
      </c>
      <c r="B1147" t="s">
        <v>2310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15391</v>
      </c>
      <c r="B1148" t="s">
        <v>15392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15335</v>
      </c>
      <c r="B1149" t="s">
        <v>15336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15322</v>
      </c>
      <c r="B1150" t="s">
        <v>15323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15304</v>
      </c>
      <c r="B1151" t="s">
        <v>15305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15291</v>
      </c>
      <c r="B1152" t="s">
        <v>15292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15270</v>
      </c>
      <c r="B1153" t="s">
        <v>15271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15243</v>
      </c>
      <c r="B1154" t="s">
        <v>15244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15207</v>
      </c>
      <c r="B1155" t="s">
        <v>15208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15186</v>
      </c>
      <c r="B1156" t="s">
        <v>15187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15162</v>
      </c>
      <c r="B1157" t="s">
        <v>15163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15142</v>
      </c>
      <c r="B1158" t="s">
        <v>15143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15138</v>
      </c>
      <c r="B1159" t="s">
        <v>15139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15134</v>
      </c>
      <c r="B1160" t="s">
        <v>15135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15132</v>
      </c>
      <c r="B1161" t="s">
        <v>15133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2064</v>
      </c>
      <c r="B1162" t="s">
        <v>2065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15043</v>
      </c>
      <c r="B1163" t="s">
        <v>15044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15035</v>
      </c>
      <c r="B1164" t="s">
        <v>15036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15008</v>
      </c>
      <c r="B1165" t="s">
        <v>15009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14962</v>
      </c>
      <c r="B1166" t="s">
        <v>14963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14943</v>
      </c>
      <c r="B1167" t="s">
        <v>6162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14889</v>
      </c>
      <c r="B1168" t="s">
        <v>14890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14858</v>
      </c>
      <c r="B1169" t="s">
        <v>14859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14856</v>
      </c>
      <c r="B1170" t="s">
        <v>14857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14852</v>
      </c>
      <c r="B1171" t="s">
        <v>14853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14848</v>
      </c>
      <c r="B1172" t="s">
        <v>14849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14835</v>
      </c>
      <c r="B1173" t="s">
        <v>14836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14800</v>
      </c>
      <c r="B1174" t="s">
        <v>14801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14780</v>
      </c>
      <c r="B1175" t="s">
        <v>14781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1804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14649</v>
      </c>
      <c r="B1177" t="s">
        <v>14650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14635</v>
      </c>
      <c r="B1178" t="s">
        <v>14636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14531</v>
      </c>
      <c r="B1179" t="s">
        <v>14532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14518</v>
      </c>
      <c r="B1180" t="s">
        <v>14519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14459</v>
      </c>
      <c r="B1181" t="s">
        <v>3326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14425</v>
      </c>
      <c r="B1182" t="s">
        <v>14426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14332</v>
      </c>
      <c r="B1183" t="s">
        <v>14333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14274</v>
      </c>
      <c r="B1184" t="s">
        <v>14275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14268</v>
      </c>
      <c r="B1185" t="s">
        <v>14269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1623</v>
      </c>
      <c r="B1186" t="s">
        <v>1624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13979</v>
      </c>
      <c r="B1187" t="s">
        <v>13980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12838</v>
      </c>
      <c r="B1188" t="s">
        <v>12839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12351</v>
      </c>
      <c r="B1189" t="s">
        <v>12352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2564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16908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16907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2556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16902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2448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1962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2552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16899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2587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2166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2492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2359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2520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16880</v>
      </c>
      <c r="B1204" t="s">
        <v>16881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2311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2398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1843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2201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16859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2535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2411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16847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16842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16841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2433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2527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16815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2066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2030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16798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1981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1752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2023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2145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2099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1766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2060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2193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16671</v>
      </c>
      <c r="B1229" t="s">
        <v>16672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16626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16607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16599</v>
      </c>
      <c r="B1232" t="s">
        <v>16600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16582</v>
      </c>
      <c r="B1233" t="s">
        <v>16583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2208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16541</v>
      </c>
      <c r="B1235" t="s">
        <v>16542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16540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1899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16472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16399</v>
      </c>
      <c r="B1239" t="s">
        <v>16400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16378</v>
      </c>
      <c r="B1240" t="s">
        <v>16379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1895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16335</v>
      </c>
      <c r="B1242" t="s">
        <v>16336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1928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16301</v>
      </c>
      <c r="B1244" t="s">
        <v>16302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16284</v>
      </c>
      <c r="B1245" t="s">
        <v>16285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16261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16248</v>
      </c>
      <c r="B1247" t="s">
        <v>16249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16226</v>
      </c>
      <c r="B1248" t="s">
        <v>16227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16221</v>
      </c>
      <c r="B1249" t="s">
        <v>16222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16208</v>
      </c>
      <c r="B1250" t="s">
        <v>16209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16206</v>
      </c>
      <c r="B1251" t="s">
        <v>16207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16188</v>
      </c>
      <c r="B1252" t="s">
        <v>16189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16176</v>
      </c>
      <c r="B1253" t="s">
        <v>16177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1633</v>
      </c>
      <c r="B1254" t="s">
        <v>1634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16155</v>
      </c>
      <c r="B1255" t="s">
        <v>16156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16117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16036</v>
      </c>
      <c r="B1257" t="s">
        <v>16037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16025</v>
      </c>
      <c r="B1258" t="s">
        <v>16026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16021</v>
      </c>
      <c r="B1259" t="s">
        <v>16022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2421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15992</v>
      </c>
      <c r="B1261" t="s">
        <v>15993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15988</v>
      </c>
      <c r="B1262" t="s">
        <v>15989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15971</v>
      </c>
      <c r="B1263" t="s">
        <v>15972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15944</v>
      </c>
      <c r="B1264" t="s">
        <v>15945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15930</v>
      </c>
      <c r="B1265" t="s">
        <v>15931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15915</v>
      </c>
      <c r="B1266" t="s">
        <v>15916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15885</v>
      </c>
      <c r="B1267" t="s">
        <v>15886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15874</v>
      </c>
      <c r="B1268" t="s">
        <v>15875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15873</v>
      </c>
      <c r="B1269" t="s">
        <v>12183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15808</v>
      </c>
      <c r="B1270" t="s">
        <v>15710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15774</v>
      </c>
      <c r="B1271" t="s">
        <v>15775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15740</v>
      </c>
      <c r="B1272" t="s">
        <v>15741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15715</v>
      </c>
      <c r="B1273" t="s">
        <v>15716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15695</v>
      </c>
      <c r="B1274" t="s">
        <v>15696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15691</v>
      </c>
      <c r="B1275" t="s">
        <v>15692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15654</v>
      </c>
      <c r="B1276" t="s">
        <v>15655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15603</v>
      </c>
      <c r="B1277" t="s">
        <v>15604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1932</v>
      </c>
      <c r="B1278" t="s">
        <v>1933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15593</v>
      </c>
      <c r="B1279" t="s">
        <v>15594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15591</v>
      </c>
      <c r="B1280" t="s">
        <v>15592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15584</v>
      </c>
      <c r="B1281" t="s">
        <v>15585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15580</v>
      </c>
      <c r="B1282" t="s">
        <v>15581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15572</v>
      </c>
      <c r="B1283" t="s">
        <v>15573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15568</v>
      </c>
      <c r="B1284" t="s">
        <v>15569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15564</v>
      </c>
      <c r="B1285" t="s">
        <v>15565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15511</v>
      </c>
      <c r="B1286" t="s">
        <v>15512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15487</v>
      </c>
      <c r="B1287" t="s">
        <v>15488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15451</v>
      </c>
      <c r="B1288" t="s">
        <v>15452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15443</v>
      </c>
      <c r="B1289" t="s">
        <v>15444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2406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15414</v>
      </c>
      <c r="B1291" t="s">
        <v>15415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15399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15379</v>
      </c>
      <c r="B1293" t="s">
        <v>15380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15371</v>
      </c>
      <c r="B1294" t="s">
        <v>15372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15364</v>
      </c>
      <c r="B1295" t="s">
        <v>15365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15345</v>
      </c>
      <c r="B1296" t="s">
        <v>15346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15343</v>
      </c>
      <c r="B1297" t="s">
        <v>15344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15339</v>
      </c>
      <c r="B1298" t="s">
        <v>15340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15318</v>
      </c>
      <c r="B1299" t="s">
        <v>15319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15308</v>
      </c>
      <c r="B1300" t="s">
        <v>15309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15285</v>
      </c>
      <c r="B1301" t="s">
        <v>15286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15248</v>
      </c>
      <c r="B1302" t="s">
        <v>15249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15239</v>
      </c>
      <c r="B1303" t="s">
        <v>15240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15182</v>
      </c>
      <c r="B1304" t="s">
        <v>15183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15100</v>
      </c>
      <c r="B1305" t="s">
        <v>15101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15086</v>
      </c>
      <c r="B1306" t="s">
        <v>15087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15080</v>
      </c>
      <c r="B1307" t="s">
        <v>15081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15045</v>
      </c>
      <c r="B1308" t="s">
        <v>15046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15033</v>
      </c>
      <c r="B1309" t="s">
        <v>15034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14987</v>
      </c>
      <c r="B1310" t="s">
        <v>14988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14981</v>
      </c>
      <c r="B1311" t="s">
        <v>14982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14905</v>
      </c>
      <c r="B1312" t="s">
        <v>14906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14881</v>
      </c>
      <c r="B1313" t="s">
        <v>14882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14862</v>
      </c>
      <c r="B1314" t="s">
        <v>14863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14845</v>
      </c>
      <c r="B1315" t="s">
        <v>1540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14833</v>
      </c>
      <c r="B1316" t="s">
        <v>14834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14786</v>
      </c>
      <c r="B1317" t="s">
        <v>14787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14769</v>
      </c>
      <c r="B1318" t="s">
        <v>14770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14714</v>
      </c>
      <c r="B1319" t="s">
        <v>14715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14696</v>
      </c>
      <c r="B1320" t="s">
        <v>14697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14671</v>
      </c>
      <c r="B1321" t="s">
        <v>14672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14663</v>
      </c>
      <c r="B1322" t="s">
        <v>14664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14629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14605</v>
      </c>
      <c r="B1324" t="s">
        <v>14606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14589</v>
      </c>
      <c r="B1325" t="s">
        <v>14590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14494</v>
      </c>
      <c r="B1326" t="s">
        <v>14495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14457</v>
      </c>
      <c r="B1327" t="s">
        <v>14458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14452</v>
      </c>
      <c r="B1328" t="s">
        <v>10022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14330</v>
      </c>
      <c r="B1329" t="s">
        <v>14331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14258</v>
      </c>
      <c r="B1330" t="s">
        <v>14259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14214</v>
      </c>
      <c r="B1331" t="s">
        <v>14215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14138</v>
      </c>
      <c r="B1332" t="s">
        <v>14139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14120</v>
      </c>
      <c r="B1333" t="s">
        <v>14121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13915</v>
      </c>
      <c r="B1334" t="s">
        <v>13916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13736</v>
      </c>
      <c r="B1335" t="s">
        <v>13737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13670</v>
      </c>
      <c r="B1336" t="s">
        <v>13671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13376</v>
      </c>
      <c r="B1337" t="s">
        <v>13377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12982</v>
      </c>
      <c r="B1338" t="s">
        <v>12983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12617</v>
      </c>
      <c r="B1339" t="s">
        <v>12618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12545</v>
      </c>
      <c r="B1340" t="s">
        <v>12546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2470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2503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2465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2263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2426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16897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2348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16891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2502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2427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1658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2432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16871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2308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2239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16867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16861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2118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2451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16853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2454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9324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1795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2459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16831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2013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2515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2175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16805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16795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1952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16763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16759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16756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2156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16746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16727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2178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16690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2339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16644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16635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1915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16620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2140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16608</v>
      </c>
      <c r="B1386" t="s">
        <v>16609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16557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16470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16468</v>
      </c>
      <c r="B1389" t="s">
        <v>16469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2272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16414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16397</v>
      </c>
      <c r="B1392" t="s">
        <v>16398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2491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16337</v>
      </c>
      <c r="B1394" t="s">
        <v>16338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16316</v>
      </c>
      <c r="B1395" t="s">
        <v>16317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16262</v>
      </c>
      <c r="B1396" t="s">
        <v>16263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1789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16095</v>
      </c>
      <c r="B1398" t="s">
        <v>16096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16085</v>
      </c>
      <c r="B1399" t="s">
        <v>16086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16059</v>
      </c>
      <c r="B1400" t="s">
        <v>16060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16044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15990</v>
      </c>
      <c r="B1402" t="s">
        <v>15991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1626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15982</v>
      </c>
      <c r="B1404" t="s">
        <v>15983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15969</v>
      </c>
      <c r="B1405" t="s">
        <v>15970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2246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1635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1877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1831</v>
      </c>
      <c r="B1409" t="s">
        <v>1832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1704</v>
      </c>
      <c r="B1410" t="s">
        <v>1705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15746</v>
      </c>
      <c r="B1411" t="s">
        <v>15747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15733</v>
      </c>
      <c r="B1412" t="s">
        <v>15734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15731</v>
      </c>
      <c r="B1413" t="s">
        <v>15732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15707</v>
      </c>
      <c r="B1414" t="s">
        <v>15708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15705</v>
      </c>
      <c r="B1415" t="s">
        <v>15706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15697</v>
      </c>
      <c r="B1416" t="s">
        <v>15698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15676</v>
      </c>
      <c r="B1417" t="s">
        <v>15677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15664</v>
      </c>
      <c r="B1418" t="s">
        <v>15665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15662</v>
      </c>
      <c r="B1419" t="s">
        <v>15663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15632</v>
      </c>
      <c r="B1420" t="s">
        <v>15633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15597</v>
      </c>
      <c r="B1421" t="s">
        <v>15598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15590</v>
      </c>
      <c r="B1422" t="s">
        <v>11051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15531</v>
      </c>
      <c r="B1423" t="s">
        <v>15532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15509</v>
      </c>
      <c r="B1424" t="s">
        <v>15510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15503</v>
      </c>
      <c r="B1425" t="s">
        <v>15504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15476</v>
      </c>
      <c r="B1426" t="s">
        <v>15477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15474</v>
      </c>
      <c r="B1427" t="s">
        <v>15475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15470</v>
      </c>
      <c r="B1428" t="s">
        <v>15471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15453</v>
      </c>
      <c r="B1429" t="s">
        <v>15454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15428</v>
      </c>
      <c r="B1430" t="s">
        <v>15429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15416</v>
      </c>
      <c r="B1431" t="s">
        <v>15417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15397</v>
      </c>
      <c r="B1432" t="s">
        <v>15398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15358</v>
      </c>
      <c r="B1433" t="s">
        <v>15359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15353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15341</v>
      </c>
      <c r="B1435" t="s">
        <v>15342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15314</v>
      </c>
      <c r="B1436" t="s">
        <v>15315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15289</v>
      </c>
      <c r="B1437" t="s">
        <v>15290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15282</v>
      </c>
      <c r="B1438" t="s">
        <v>15283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15272</v>
      </c>
      <c r="B1439" t="s">
        <v>15273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15261</v>
      </c>
      <c r="B1440" t="s">
        <v>15262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15234</v>
      </c>
      <c r="B1441" t="s">
        <v>15235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15174</v>
      </c>
      <c r="B1442" t="s">
        <v>15175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15170</v>
      </c>
      <c r="B1443" t="s">
        <v>15171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15057</v>
      </c>
      <c r="B1444" t="s">
        <v>15058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15053</v>
      </c>
      <c r="B1445" t="s">
        <v>15054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15039</v>
      </c>
      <c r="B1446" t="s">
        <v>15040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15027</v>
      </c>
      <c r="B1447" t="s">
        <v>15028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15025</v>
      </c>
      <c r="B1448" t="s">
        <v>15026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15012</v>
      </c>
      <c r="B1449" t="s">
        <v>15013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1601</v>
      </c>
      <c r="B1450" t="s">
        <v>1602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14973</v>
      </c>
      <c r="B1451" t="s">
        <v>14974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14971</v>
      </c>
      <c r="B1452" t="s">
        <v>14972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14909</v>
      </c>
      <c r="B1453" t="s">
        <v>14910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14823</v>
      </c>
      <c r="B1454" t="s">
        <v>14824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14788</v>
      </c>
      <c r="B1455" t="s">
        <v>14789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14763</v>
      </c>
      <c r="B1456" t="s">
        <v>14764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14761</v>
      </c>
      <c r="B1457" t="s">
        <v>14762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1710</v>
      </c>
      <c r="B1458" t="s">
        <v>1711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14726</v>
      </c>
      <c r="B1459" t="s">
        <v>14727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14724</v>
      </c>
      <c r="B1460" t="s">
        <v>14725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14706</v>
      </c>
      <c r="B1461" t="s">
        <v>14707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14644</v>
      </c>
      <c r="B1462" t="s">
        <v>14645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14625</v>
      </c>
      <c r="B1463" t="s">
        <v>14626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14609</v>
      </c>
      <c r="B1464" t="s">
        <v>14610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2206</v>
      </c>
      <c r="B1465" t="s">
        <v>2207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14555</v>
      </c>
      <c r="B1466" t="s">
        <v>14556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14545</v>
      </c>
      <c r="B1467" t="s">
        <v>14546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14523</v>
      </c>
      <c r="B1468" t="s">
        <v>14524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14476</v>
      </c>
      <c r="B1469" t="s">
        <v>14477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14429</v>
      </c>
      <c r="B1470" t="s">
        <v>14430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2209</v>
      </c>
      <c r="B1471" t="s">
        <v>2210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14334</v>
      </c>
      <c r="B1472" t="s">
        <v>14335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14296</v>
      </c>
      <c r="B1473" t="s">
        <v>14297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1767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14256</v>
      </c>
      <c r="B1475" t="s">
        <v>14257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14250</v>
      </c>
      <c r="B1476" t="s">
        <v>14251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14248</v>
      </c>
      <c r="B1477" t="s">
        <v>14249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14065</v>
      </c>
      <c r="B1478" t="s">
        <v>14066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14044</v>
      </c>
      <c r="B1479" t="s">
        <v>14045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13963</v>
      </c>
      <c r="B1480" t="s">
        <v>13964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2017</v>
      </c>
      <c r="B1481" t="s">
        <v>2018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13846</v>
      </c>
      <c r="B1482" t="s">
        <v>13847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13835</v>
      </c>
      <c r="B1483" t="s">
        <v>13836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13769</v>
      </c>
      <c r="B1484" t="s">
        <v>13770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13630</v>
      </c>
      <c r="B1485" t="s">
        <v>13631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13538</v>
      </c>
      <c r="B1486" t="s">
        <v>13539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13382</v>
      </c>
      <c r="B1487" t="s">
        <v>13383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13318</v>
      </c>
      <c r="B1488" t="s">
        <v>6650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13163</v>
      </c>
      <c r="B1489" t="s">
        <v>13164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1589</v>
      </c>
      <c r="B1490" t="s">
        <v>1590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12365</v>
      </c>
      <c r="B1491" t="s">
        <v>12366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1921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2480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2328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1883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2301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16894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2146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2264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1900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2192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16870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1817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2462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1862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16866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2422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3652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16850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2249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16834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1926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16822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2266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16814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2302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2233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2203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16782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16781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16777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16743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16731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16728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1888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16688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16687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16683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2050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16668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1698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16651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2084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2379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2354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1453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16593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16558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16514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16509</v>
      </c>
      <c r="B1540" t="s">
        <v>16510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16491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2126</v>
      </c>
      <c r="B1542" t="s">
        <v>2127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16420</v>
      </c>
      <c r="B1543" t="s">
        <v>11106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1972</v>
      </c>
      <c r="B1544" t="s">
        <v>1973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16355</v>
      </c>
      <c r="B1545" t="s">
        <v>16356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16275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1728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16228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16138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1616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1760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16050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16004</v>
      </c>
      <c r="B1553" t="s">
        <v>16005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15920</v>
      </c>
      <c r="B1554" t="s">
        <v>15921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15891</v>
      </c>
      <c r="B1555" t="s">
        <v>14990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15872</v>
      </c>
      <c r="B1556" t="s">
        <v>11073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15852</v>
      </c>
      <c r="B1557" t="s">
        <v>15853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15726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15620</v>
      </c>
      <c r="B1559" t="s">
        <v>15621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15595</v>
      </c>
      <c r="B1560" t="s">
        <v>15596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15582</v>
      </c>
      <c r="B1561" t="s">
        <v>15583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15560</v>
      </c>
      <c r="B1562" t="s">
        <v>15561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15558</v>
      </c>
      <c r="B1563" t="s">
        <v>15559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15529</v>
      </c>
      <c r="B1564" t="s">
        <v>15530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15495</v>
      </c>
      <c r="B1565" t="s">
        <v>15496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1596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15424</v>
      </c>
      <c r="B1567" t="s">
        <v>15425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15418</v>
      </c>
      <c r="B1568" t="s">
        <v>15419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15402</v>
      </c>
      <c r="B1569" t="s">
        <v>15403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2001</v>
      </c>
      <c r="B1570" t="s">
        <v>2002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15387</v>
      </c>
      <c r="B1571" t="s">
        <v>15388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15337</v>
      </c>
      <c r="B1572" t="s">
        <v>15338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15331</v>
      </c>
      <c r="B1573" t="s">
        <v>15332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15280</v>
      </c>
      <c r="B1574" t="s">
        <v>15281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15232</v>
      </c>
      <c r="B1575" t="s">
        <v>15233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15211</v>
      </c>
      <c r="B1576" t="s">
        <v>15212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15157</v>
      </c>
      <c r="B1577" t="s">
        <v>15158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15130</v>
      </c>
      <c r="B1578" t="s">
        <v>15131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15049</v>
      </c>
      <c r="B1579" t="s">
        <v>15050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15031</v>
      </c>
      <c r="B1580" t="s">
        <v>15032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2024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15016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14998</v>
      </c>
      <c r="B1583" t="s">
        <v>14999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14907</v>
      </c>
      <c r="B1584" t="s">
        <v>14908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14891</v>
      </c>
      <c r="B1585" t="s">
        <v>14892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14866</v>
      </c>
      <c r="B1586" t="s">
        <v>14867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14821</v>
      </c>
      <c r="B1587" t="s">
        <v>14822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14809</v>
      </c>
      <c r="B1588" t="s">
        <v>14810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14790</v>
      </c>
      <c r="B1589" t="s">
        <v>14791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14750</v>
      </c>
      <c r="B1590" t="s">
        <v>14751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14738</v>
      </c>
      <c r="B1591" t="s">
        <v>14739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14698</v>
      </c>
      <c r="B1592" t="s">
        <v>14699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14680</v>
      </c>
      <c r="B1593" t="s">
        <v>14681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14665</v>
      </c>
      <c r="B1594" t="s">
        <v>14666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14661</v>
      </c>
      <c r="B1595" t="s">
        <v>14662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14574</v>
      </c>
      <c r="B1596" t="s">
        <v>14575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14502</v>
      </c>
      <c r="B1597" t="s">
        <v>14503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14496</v>
      </c>
      <c r="B1598" t="s">
        <v>14497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14466</v>
      </c>
      <c r="B1599" t="s">
        <v>14467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14278</v>
      </c>
      <c r="B1600" t="s">
        <v>14279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14254</v>
      </c>
      <c r="B1601" t="s">
        <v>14255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14226</v>
      </c>
      <c r="B1602" t="s">
        <v>14227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14210</v>
      </c>
      <c r="B1603" t="s">
        <v>14211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14189</v>
      </c>
      <c r="B1604" t="s">
        <v>14190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14175</v>
      </c>
      <c r="B1605" t="s">
        <v>14176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1667</v>
      </c>
      <c r="B1606" t="s">
        <v>1668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14087</v>
      </c>
      <c r="B1607" t="s">
        <v>14088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14034</v>
      </c>
      <c r="B1608" t="s">
        <v>14035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14011</v>
      </c>
      <c r="B1609" t="s">
        <v>14012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13870</v>
      </c>
      <c r="B1610" t="s">
        <v>13871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13716</v>
      </c>
      <c r="B1611" t="s">
        <v>13717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13666</v>
      </c>
      <c r="B1612" t="s">
        <v>13667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13615</v>
      </c>
      <c r="B1613" t="s">
        <v>13616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13609</v>
      </c>
      <c r="B1614" t="s">
        <v>13610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1836</v>
      </c>
      <c r="B1615" t="s">
        <v>1837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13532</v>
      </c>
      <c r="B1616" t="s">
        <v>13533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12677</v>
      </c>
      <c r="B1617" t="s">
        <v>12678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12391</v>
      </c>
      <c r="B1618" t="s">
        <v>12392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10696</v>
      </c>
      <c r="B1619" t="s">
        <v>10697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9527</v>
      </c>
      <c r="B1620" t="s">
        <v>9528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8864</v>
      </c>
      <c r="B1621" t="s">
        <v>8865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2307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2627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16904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16901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2010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2265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2377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2331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16884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2571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2296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2593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2016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1680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2394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2559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16816</v>
      </c>
      <c r="B1638" t="s">
        <v>16817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16806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1780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2164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1679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1920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2022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16760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16754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16747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16737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2383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1918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16669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16657</v>
      </c>
      <c r="B1652" t="s">
        <v>16658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16650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16645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16639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16638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2579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16595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2631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16589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2403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16508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1661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16458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2009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16457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16438</v>
      </c>
      <c r="B1667" t="s">
        <v>16439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2055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16411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16387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1759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16382</v>
      </c>
      <c r="B1672" t="s">
        <v>16383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1617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1790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2478</v>
      </c>
      <c r="B1675" t="s">
        <v>2479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16259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16254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16202</v>
      </c>
      <c r="B1678" t="s">
        <v>16203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16192</v>
      </c>
      <c r="B1679" t="s">
        <v>16193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1966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16119</v>
      </c>
      <c r="B1681" t="s">
        <v>16120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2049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1979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16028</v>
      </c>
      <c r="B1684" t="s">
        <v>16029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1810</v>
      </c>
      <c r="B1685" t="s">
        <v>1811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16019</v>
      </c>
      <c r="B1686" t="s">
        <v>16020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15994</v>
      </c>
      <c r="B1687" t="s">
        <v>15995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15961</v>
      </c>
      <c r="B1688" t="s">
        <v>15962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15960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15911</v>
      </c>
      <c r="B1690" t="s">
        <v>15912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1781</v>
      </c>
      <c r="B1691" t="s">
        <v>1782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15889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2234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15830</v>
      </c>
      <c r="B1694" t="s">
        <v>15831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1625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15804</v>
      </c>
      <c r="B1696" t="s">
        <v>15805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15797</v>
      </c>
      <c r="B1697" t="s">
        <v>15798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15538</v>
      </c>
      <c r="B1698" t="s">
        <v>15539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15525</v>
      </c>
      <c r="B1699" t="s">
        <v>15526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2076</v>
      </c>
      <c r="B1700" t="s">
        <v>2077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15513</v>
      </c>
      <c r="B1701" t="s">
        <v>15514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15497</v>
      </c>
      <c r="B1702" t="s">
        <v>15498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15489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15480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15457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15433</v>
      </c>
      <c r="B1706" t="s">
        <v>15434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15263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15259</v>
      </c>
      <c r="B1708" t="s">
        <v>15260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15205</v>
      </c>
      <c r="B1709" t="s">
        <v>15206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15203</v>
      </c>
      <c r="B1710" t="s">
        <v>15204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15160</v>
      </c>
      <c r="B1711" t="s">
        <v>15161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15144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15136</v>
      </c>
      <c r="B1713" t="s">
        <v>15137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15084</v>
      </c>
      <c r="B1714" t="s">
        <v>15085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15073</v>
      </c>
      <c r="B1715" t="s">
        <v>15074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15041</v>
      </c>
      <c r="B1716" t="s">
        <v>15042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15017</v>
      </c>
      <c r="B1717" t="s">
        <v>15018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14995</v>
      </c>
      <c r="B1718" t="s">
        <v>5603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14850</v>
      </c>
      <c r="B1719" t="s">
        <v>14851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14829</v>
      </c>
      <c r="B1720" t="s">
        <v>14830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14796</v>
      </c>
      <c r="B1721" t="s">
        <v>14797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14765</v>
      </c>
      <c r="B1722" t="s">
        <v>14766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14710</v>
      </c>
      <c r="B1723" t="s">
        <v>14711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14694</v>
      </c>
      <c r="B1724" t="s">
        <v>14695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14623</v>
      </c>
      <c r="B1725" t="s">
        <v>14624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14533</v>
      </c>
      <c r="B1726" t="s">
        <v>14534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14508</v>
      </c>
      <c r="B1727" t="s">
        <v>14509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14434</v>
      </c>
      <c r="B1728" t="s">
        <v>14435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14363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1722</v>
      </c>
      <c r="B1730" t="s">
        <v>1723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14212</v>
      </c>
      <c r="B1731" t="s">
        <v>14213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14122</v>
      </c>
      <c r="B1732" t="s">
        <v>14123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14040</v>
      </c>
      <c r="B1733" t="s">
        <v>14041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13896</v>
      </c>
      <c r="B1734" t="s">
        <v>13897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13880</v>
      </c>
      <c r="B1735" t="s">
        <v>13881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13872</v>
      </c>
      <c r="B1736" t="s">
        <v>13873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13831</v>
      </c>
      <c r="B1737" t="s">
        <v>13832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1719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13214</v>
      </c>
      <c r="B1739" t="s">
        <v>13215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13177</v>
      </c>
      <c r="B1740" t="s">
        <v>13178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1618</v>
      </c>
      <c r="B1741" t="s">
        <v>1619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10733</v>
      </c>
      <c r="B1742" t="s">
        <v>10734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10730</v>
      </c>
      <c r="B1743" t="s">
        <v>10731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9125</v>
      </c>
      <c r="B1744" t="s">
        <v>9126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1771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2500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2581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2038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2109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2413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16892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2278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16873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2241</v>
      </c>
      <c r="B1754" t="s">
        <v>2242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2135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2295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2163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16845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16844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2607</v>
      </c>
      <c r="B1760" t="s">
        <v>2608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16838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2410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16837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2087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16823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16821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16813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2267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16807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16804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2585</v>
      </c>
      <c r="B1771" t="s">
        <v>2586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16802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16799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16786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16785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2268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16772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1977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2184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16734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2444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2455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16715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16693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2179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2621</v>
      </c>
      <c r="B1786" t="s">
        <v>2622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16661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16646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1970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16579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2245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16564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2221</v>
      </c>
      <c r="B1793" t="s">
        <v>2222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16548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2082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2447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16475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16464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16453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16452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16451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16437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16436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16406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16401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16375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1714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16286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1931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16268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2177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16236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1794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1642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16201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16182</v>
      </c>
      <c r="B1816" t="s">
        <v>16183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16130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8747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16084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16051</v>
      </c>
      <c r="B1820" t="s">
        <v>16052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15998</v>
      </c>
      <c r="B1821" t="s">
        <v>15999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2616</v>
      </c>
      <c r="B1822" t="s">
        <v>2617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15958</v>
      </c>
      <c r="B1823" t="s">
        <v>15959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15890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15862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2392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2044</v>
      </c>
      <c r="B1827" t="s">
        <v>2045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15760</v>
      </c>
      <c r="B1828" t="s">
        <v>15761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15748</v>
      </c>
      <c r="B1829" t="s">
        <v>15749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15739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15652</v>
      </c>
      <c r="B1831" t="s">
        <v>15653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15638</v>
      </c>
      <c r="B1832" t="s">
        <v>15639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15634</v>
      </c>
      <c r="B1833" t="s">
        <v>15635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15537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15368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15316</v>
      </c>
      <c r="B1836" t="s">
        <v>15317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15302</v>
      </c>
      <c r="B1837" t="s">
        <v>15303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1775</v>
      </c>
      <c r="B1838" t="s">
        <v>1776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15153</v>
      </c>
      <c r="B1839" t="s">
        <v>15154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1580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1612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14985</v>
      </c>
      <c r="B1842" t="s">
        <v>14986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14933</v>
      </c>
      <c r="B1843" t="s">
        <v>14934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14870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14864</v>
      </c>
      <c r="B1845" t="s">
        <v>14865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14792</v>
      </c>
      <c r="B1846" t="s">
        <v>14793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14736</v>
      </c>
      <c r="B1847" t="s">
        <v>14737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14686</v>
      </c>
      <c r="B1848" t="s">
        <v>14687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14630</v>
      </c>
      <c r="B1849" t="s">
        <v>14631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14593</v>
      </c>
      <c r="B1850" t="s">
        <v>14594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14573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14520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1891</v>
      </c>
      <c r="B1853" t="s">
        <v>1892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14468</v>
      </c>
      <c r="B1854" t="s">
        <v>14469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14408</v>
      </c>
      <c r="B1855" t="s">
        <v>14409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14386</v>
      </c>
      <c r="B1856" t="s">
        <v>14387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14280</v>
      </c>
      <c r="B1857" t="s">
        <v>14281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14266</v>
      </c>
      <c r="B1858" t="s">
        <v>14267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14095</v>
      </c>
      <c r="B1859" t="s">
        <v>14096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14057</v>
      </c>
      <c r="B1860" t="s">
        <v>14058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14055</v>
      </c>
      <c r="B1861" t="s">
        <v>14056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13807</v>
      </c>
      <c r="B1862" t="s">
        <v>13808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13724</v>
      </c>
      <c r="B1863" t="s">
        <v>13725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13696</v>
      </c>
      <c r="B1864" t="s">
        <v>13697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1662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13540</v>
      </c>
      <c r="B1866" t="s">
        <v>13541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13502</v>
      </c>
      <c r="B1867" t="s">
        <v>13503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12537</v>
      </c>
      <c r="B1868" t="s">
        <v>12538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12231</v>
      </c>
      <c r="B1869" t="s">
        <v>12232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2592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2517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2466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16893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16865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16846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1749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16843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2094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16820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16812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16808</v>
      </c>
      <c r="B1881" t="s">
        <v>16809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2072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1685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2202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16769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2389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2294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16729</v>
      </c>
      <c r="B1888" t="s">
        <v>16730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1806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2577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2103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16698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1818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16689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16675</v>
      </c>
      <c r="B1895" t="s">
        <v>16676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2618</v>
      </c>
      <c r="B1896" t="s">
        <v>2619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2247</v>
      </c>
      <c r="B1897" t="s">
        <v>2248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649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16547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16513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16501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16499</v>
      </c>
      <c r="B1902" t="s">
        <v>16500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16476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2025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16471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2119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2433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16431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1653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16415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16402</v>
      </c>
      <c r="B1911" t="s">
        <v>16403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16390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16384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2028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16235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2357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2298</v>
      </c>
      <c r="B1917" t="s">
        <v>2299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16123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16118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16076</v>
      </c>
      <c r="B1920" t="s">
        <v>16077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16072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1772</v>
      </c>
      <c r="B1922" t="s">
        <v>1773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2204</v>
      </c>
      <c r="B1923" t="s">
        <v>2205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2040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15965</v>
      </c>
      <c r="B1925" t="s">
        <v>15966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15953</v>
      </c>
      <c r="B1926" t="s">
        <v>816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15946</v>
      </c>
      <c r="B1927" t="s">
        <v>15947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15919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15860</v>
      </c>
      <c r="B1929" t="s">
        <v>15861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15848</v>
      </c>
      <c r="B1930" t="s">
        <v>15849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2169</v>
      </c>
      <c r="B1931" t="s">
        <v>2170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15828</v>
      </c>
      <c r="B1932" t="s">
        <v>15829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15811</v>
      </c>
      <c r="B1933" t="s">
        <v>15812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15791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1959</v>
      </c>
      <c r="B1935" t="s">
        <v>1960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15719</v>
      </c>
      <c r="B1936" t="s">
        <v>15720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15668</v>
      </c>
      <c r="B1937" t="s">
        <v>14487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15626</v>
      </c>
      <c r="B1938" t="s">
        <v>15627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15612</v>
      </c>
      <c r="B1939" t="s">
        <v>15613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15556</v>
      </c>
      <c r="B1940" t="s">
        <v>15557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15544</v>
      </c>
      <c r="B1941" t="s">
        <v>15545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15449</v>
      </c>
      <c r="B1942" t="s">
        <v>15450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15254</v>
      </c>
      <c r="B1943" t="s">
        <v>15255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2091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15178</v>
      </c>
      <c r="B1945" t="s">
        <v>15179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1622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15075</v>
      </c>
      <c r="B1947" t="s">
        <v>15076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14996</v>
      </c>
      <c r="B1948" t="s">
        <v>14997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14983</v>
      </c>
      <c r="B1949" t="s">
        <v>14984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14967</v>
      </c>
      <c r="B1950" t="s">
        <v>14968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14960</v>
      </c>
      <c r="B1951" t="s">
        <v>14961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1686</v>
      </c>
      <c r="B1952" t="s">
        <v>1687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14843</v>
      </c>
      <c r="B1953" t="s">
        <v>14844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14831</v>
      </c>
      <c r="B1954" t="s">
        <v>14832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14734</v>
      </c>
      <c r="B1955" t="s">
        <v>14735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14657</v>
      </c>
      <c r="B1956" t="s">
        <v>14658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14571</v>
      </c>
      <c r="B1957" t="s">
        <v>14572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14529</v>
      </c>
      <c r="B1958" t="s">
        <v>14530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14514</v>
      </c>
      <c r="B1959" t="s">
        <v>14515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1778</v>
      </c>
      <c r="B1960" t="s">
        <v>1779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14300</v>
      </c>
      <c r="B1961" t="s">
        <v>14301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14193</v>
      </c>
      <c r="B1962" t="s">
        <v>14194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14163</v>
      </c>
      <c r="B1963" t="s">
        <v>14164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14113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14105</v>
      </c>
      <c r="B1965" t="s">
        <v>14106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1585</v>
      </c>
      <c r="B1966" t="s">
        <v>1586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14042</v>
      </c>
      <c r="B1967" t="s">
        <v>14043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13972</v>
      </c>
      <c r="B1968" t="s">
        <v>13973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13878</v>
      </c>
      <c r="B1969" t="s">
        <v>13879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13494</v>
      </c>
      <c r="B1970" t="s">
        <v>13495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13453</v>
      </c>
      <c r="B1971" t="s">
        <v>13454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11796</v>
      </c>
      <c r="B1972" t="s">
        <v>11797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11414</v>
      </c>
      <c r="B1973" t="s">
        <v>11415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11342</v>
      </c>
      <c r="B1974" t="s">
        <v>11343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9452</v>
      </c>
      <c r="B1975" t="s">
        <v>9453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16898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1911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2059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2154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1880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2165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16767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1805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1842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1694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2253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1930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1853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16598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16590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1946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2073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16485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2487</v>
      </c>
      <c r="B1994" t="s">
        <v>2488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16463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16450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16396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16349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16326</v>
      </c>
      <c r="B1999" t="s">
        <v>16327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16318</v>
      </c>
      <c r="B2000" t="s">
        <v>16319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16311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16309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16217</v>
      </c>
      <c r="B2003" t="s">
        <v>16218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16198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16172</v>
      </c>
      <c r="B2005" t="s">
        <v>16173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16167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16149</v>
      </c>
      <c r="B2007" t="s">
        <v>16150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16133</v>
      </c>
      <c r="B2008" t="s">
        <v>16134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16104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16066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1784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15928</v>
      </c>
      <c r="B2012" t="s">
        <v>15929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15883</v>
      </c>
      <c r="B2013" t="s">
        <v>15884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1871</v>
      </c>
      <c r="B2014" t="s">
        <v>1872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2021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15845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15827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15815</v>
      </c>
      <c r="B2018" t="s">
        <v>15816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15795</v>
      </c>
      <c r="B2019" t="s">
        <v>15796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15794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15754</v>
      </c>
      <c r="B2021" t="s">
        <v>15755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15552</v>
      </c>
      <c r="B2022" t="s">
        <v>15553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1829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15426</v>
      </c>
      <c r="B2024" t="s">
        <v>15427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15412</v>
      </c>
      <c r="B2025" t="s">
        <v>15413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15320</v>
      </c>
      <c r="B2026" t="s">
        <v>15321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15312</v>
      </c>
      <c r="B2027" t="s">
        <v>15313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15176</v>
      </c>
      <c r="B2028" t="s">
        <v>15177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15164</v>
      </c>
      <c r="B2029" t="s">
        <v>2363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15126</v>
      </c>
      <c r="B2030" t="s">
        <v>15127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15120</v>
      </c>
      <c r="B2031" t="s">
        <v>15121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15088</v>
      </c>
      <c r="B2032" t="s">
        <v>15089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14929</v>
      </c>
      <c r="B2033" t="s">
        <v>14930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14920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14901</v>
      </c>
      <c r="B2035" t="s">
        <v>14902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14871</v>
      </c>
      <c r="B2036" t="s">
        <v>14872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14808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14756</v>
      </c>
      <c r="B2038" t="s">
        <v>14757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14720</v>
      </c>
      <c r="B2039" t="s">
        <v>14721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14692</v>
      </c>
      <c r="B2040" t="s">
        <v>14693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1731</v>
      </c>
      <c r="B2041" t="s">
        <v>1732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14637</v>
      </c>
      <c r="B2042" t="s">
        <v>14638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14549</v>
      </c>
      <c r="B2043" t="s">
        <v>14550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14512</v>
      </c>
      <c r="B2044" t="s">
        <v>14513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14360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1791</v>
      </c>
      <c r="B2046" t="s">
        <v>1792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14324</v>
      </c>
      <c r="B2047" t="s">
        <v>14325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14187</v>
      </c>
      <c r="B2048" t="s">
        <v>14188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14152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14026</v>
      </c>
      <c r="B2050" t="s">
        <v>14027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14005</v>
      </c>
      <c r="B2051" t="s">
        <v>14006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13923</v>
      </c>
      <c r="B2052" t="s">
        <v>13924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13626</v>
      </c>
      <c r="B2053" t="s">
        <v>13627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13618</v>
      </c>
      <c r="B2054" t="s">
        <v>13619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1593</v>
      </c>
      <c r="B2055" t="s">
        <v>1594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13279</v>
      </c>
      <c r="B2056" t="s">
        <v>13280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12667</v>
      </c>
      <c r="B2057" t="s">
        <v>12668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12587</v>
      </c>
      <c r="B2058" t="s">
        <v>12588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11679</v>
      </c>
      <c r="B2059" t="s">
        <v>11680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11639</v>
      </c>
      <c r="B2060" t="s">
        <v>11640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10158</v>
      </c>
      <c r="B2061" t="s">
        <v>10159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1971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2174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2162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16778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16768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2196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16740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1835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1729</v>
      </c>
      <c r="B2070" t="s">
        <v>1730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1939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16647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16573</v>
      </c>
      <c r="B2073" t="s">
        <v>16574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16568</v>
      </c>
      <c r="B2074" t="s">
        <v>16569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2393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2430</v>
      </c>
      <c r="B2076" t="s">
        <v>2431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16551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2232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16449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1652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16393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16361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16348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1725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16343</v>
      </c>
      <c r="B2085" t="s">
        <v>10321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16310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1885</v>
      </c>
      <c r="B2087" t="s">
        <v>1886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16280</v>
      </c>
      <c r="B2088" t="s">
        <v>16281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2386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1647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16159</v>
      </c>
      <c r="B2091" t="s">
        <v>16160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16137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2355</v>
      </c>
      <c r="B2093" t="s">
        <v>2356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16075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16061</v>
      </c>
      <c r="B2095" t="s">
        <v>16062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16027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2456</v>
      </c>
      <c r="B2097" t="s">
        <v>2457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2360</v>
      </c>
      <c r="B2098" t="s">
        <v>2361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2485</v>
      </c>
      <c r="B2099" t="s">
        <v>2486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15932</v>
      </c>
      <c r="B2100" t="s">
        <v>15933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2102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15910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15878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15836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15792</v>
      </c>
      <c r="B2105" t="s">
        <v>15793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15778</v>
      </c>
      <c r="B2106" t="s">
        <v>15779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15772</v>
      </c>
      <c r="B2107" t="s">
        <v>15773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15771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15684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15672</v>
      </c>
      <c r="B2110" t="s">
        <v>15673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15644</v>
      </c>
      <c r="B2111" t="s">
        <v>15645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15616</v>
      </c>
      <c r="B2112" t="s">
        <v>15617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2034</v>
      </c>
      <c r="B2113" t="s">
        <v>2035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2611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2217</v>
      </c>
      <c r="B2115" t="s">
        <v>2218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15491</v>
      </c>
      <c r="B2116" t="s">
        <v>15492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2305</v>
      </c>
      <c r="B2117" t="s">
        <v>2306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15431</v>
      </c>
      <c r="B2118" t="s">
        <v>15432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15430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15373</v>
      </c>
      <c r="B2120" t="s">
        <v>15374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15245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15219</v>
      </c>
      <c r="B2122" t="s">
        <v>15220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15190</v>
      </c>
      <c r="B2123" t="s">
        <v>15191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15063</v>
      </c>
      <c r="B2124" t="s">
        <v>15064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1844</v>
      </c>
      <c r="B2125" t="s">
        <v>1845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14965</v>
      </c>
      <c r="B2126" t="s">
        <v>14966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14964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14954</v>
      </c>
      <c r="B2128" t="s">
        <v>14955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14899</v>
      </c>
      <c r="B2129" t="s">
        <v>14900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14813</v>
      </c>
      <c r="B2130" t="s">
        <v>14814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14804</v>
      </c>
      <c r="B2131" t="s">
        <v>14805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14728</v>
      </c>
      <c r="B2132" t="s">
        <v>14729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14627</v>
      </c>
      <c r="B2133" t="s">
        <v>14628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14581</v>
      </c>
      <c r="B2134" t="s">
        <v>14582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14579</v>
      </c>
      <c r="B2135" t="s">
        <v>14580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14578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14498</v>
      </c>
      <c r="B2137" t="s">
        <v>4768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2026</v>
      </c>
      <c r="B2138" t="s">
        <v>2027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14433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14315</v>
      </c>
      <c r="B2140" t="s">
        <v>14316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14155</v>
      </c>
      <c r="B2141" t="s">
        <v>14156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14128</v>
      </c>
      <c r="B2142" t="s">
        <v>14129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14089</v>
      </c>
      <c r="B2143" t="s">
        <v>14090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13974</v>
      </c>
      <c r="B2144" t="s">
        <v>13071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1878</v>
      </c>
      <c r="B2145" t="s">
        <v>1879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13876</v>
      </c>
      <c r="B2146" t="s">
        <v>13877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1808</v>
      </c>
      <c r="B2147" t="s">
        <v>1809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13787</v>
      </c>
      <c r="B2148" t="s">
        <v>13788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13317</v>
      </c>
      <c r="B2149" t="s">
        <v>7752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13189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12706</v>
      </c>
      <c r="B2151" t="s">
        <v>12707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12189</v>
      </c>
      <c r="B2152" t="s">
        <v>12190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11954</v>
      </c>
      <c r="B2153" t="s">
        <v>11955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11940</v>
      </c>
      <c r="B2154" t="s">
        <v>11941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11259</v>
      </c>
      <c r="B2155" t="s">
        <v>11260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11024</v>
      </c>
      <c r="B2156" t="s">
        <v>11025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10829</v>
      </c>
      <c r="B2157" t="s">
        <v>10830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2529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2554</v>
      </c>
      <c r="B2159" t="s">
        <v>2555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1613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16718</v>
      </c>
      <c r="B2161" t="s">
        <v>16719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2289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16610</v>
      </c>
      <c r="B2163" t="s">
        <v>16611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1935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16560</v>
      </c>
      <c r="B2165" t="s">
        <v>16561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16479</v>
      </c>
      <c r="B2166" t="s">
        <v>16480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1803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2419</v>
      </c>
      <c r="B2168" t="s">
        <v>2420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16385</v>
      </c>
      <c r="B2169" t="s">
        <v>16386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16370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16252</v>
      </c>
      <c r="B2171" t="s">
        <v>16253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16210</v>
      </c>
      <c r="B2172" t="s">
        <v>2223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2180</v>
      </c>
      <c r="B2173" t="s">
        <v>2181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16190</v>
      </c>
      <c r="B2174" t="s">
        <v>16191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2275</v>
      </c>
      <c r="B2175" t="s">
        <v>2276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16153</v>
      </c>
      <c r="B2176" t="s">
        <v>16154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1873</v>
      </c>
      <c r="B2177" t="s">
        <v>1874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2097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16103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16080</v>
      </c>
      <c r="B2180" t="s">
        <v>16081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5672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16047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2373</v>
      </c>
      <c r="B2183" t="s">
        <v>2374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15938</v>
      </c>
      <c r="B2184" t="s">
        <v>15939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15936</v>
      </c>
      <c r="B2185" t="s">
        <v>15937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15934</v>
      </c>
      <c r="B2186" t="s">
        <v>15935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15900</v>
      </c>
      <c r="B2187" t="s">
        <v>15901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15894</v>
      </c>
      <c r="B2188" t="s">
        <v>15895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15863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15766</v>
      </c>
      <c r="B2190" t="s">
        <v>15767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1982</v>
      </c>
      <c r="B2191" t="s">
        <v>1983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15701</v>
      </c>
      <c r="B2192" t="s">
        <v>15702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15687</v>
      </c>
      <c r="B2193" t="s">
        <v>15688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15680</v>
      </c>
      <c r="B2194" t="s">
        <v>15681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15542</v>
      </c>
      <c r="B2195" t="s">
        <v>15543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2269</v>
      </c>
      <c r="B2196" t="s">
        <v>2270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15501</v>
      </c>
      <c r="B2197" t="s">
        <v>15502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15481</v>
      </c>
      <c r="B2198" t="s">
        <v>15482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15472</v>
      </c>
      <c r="B2199" t="s">
        <v>15473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15410</v>
      </c>
      <c r="B2200" t="s">
        <v>15411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15326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15284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15278</v>
      </c>
      <c r="B2203" t="s">
        <v>15279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2057</v>
      </c>
      <c r="B2204" t="s">
        <v>2058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15258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1756</v>
      </c>
      <c r="B2206" t="s">
        <v>1757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15217</v>
      </c>
      <c r="B2207" t="s">
        <v>15218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1907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15169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15122</v>
      </c>
      <c r="B2210" t="s">
        <v>15123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15077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1664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15023</v>
      </c>
      <c r="B2213" t="s">
        <v>15024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2133</v>
      </c>
      <c r="B2214" t="s">
        <v>2134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14925</v>
      </c>
      <c r="B2215" t="s">
        <v>14926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14923</v>
      </c>
      <c r="B2216" t="s">
        <v>14924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14918</v>
      </c>
      <c r="B2217" t="s">
        <v>14919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2226</v>
      </c>
      <c r="B2218" t="s">
        <v>2227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14885</v>
      </c>
      <c r="B2219" t="s">
        <v>14886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14875</v>
      </c>
      <c r="B2220" t="s">
        <v>14876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14873</v>
      </c>
      <c r="B2221" t="s">
        <v>14874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14798</v>
      </c>
      <c r="B2222" t="s">
        <v>14799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1913</v>
      </c>
      <c r="B2223" t="s">
        <v>1914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14794</v>
      </c>
      <c r="B2224" t="s">
        <v>14795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14760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14754</v>
      </c>
      <c r="B2226" t="s">
        <v>14755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14679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14603</v>
      </c>
      <c r="B2228" t="s">
        <v>14604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14597</v>
      </c>
      <c r="B2229" t="s">
        <v>14598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14516</v>
      </c>
      <c r="B2230" t="s">
        <v>14517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14500</v>
      </c>
      <c r="B2231" t="s">
        <v>14501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14492</v>
      </c>
      <c r="B2232" t="s">
        <v>14493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14480</v>
      </c>
      <c r="B2233" t="s">
        <v>14481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14464</v>
      </c>
      <c r="B2234" t="s">
        <v>14465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14448</v>
      </c>
      <c r="B2235" t="s">
        <v>14449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14444</v>
      </c>
      <c r="B2236" t="s">
        <v>14445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14309</v>
      </c>
      <c r="B2237" t="s">
        <v>14310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2506</v>
      </c>
      <c r="B2238" t="s">
        <v>2507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14220</v>
      </c>
      <c r="B2239" t="s">
        <v>14221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14177</v>
      </c>
      <c r="B2240" t="s">
        <v>14178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14071</v>
      </c>
      <c r="B2241" t="s">
        <v>14072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1964</v>
      </c>
      <c r="B2242" t="s">
        <v>1965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14020</v>
      </c>
      <c r="B2243" t="s">
        <v>14021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1587</v>
      </c>
      <c r="B2244" t="s">
        <v>1588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13921</v>
      </c>
      <c r="B2245" t="s">
        <v>13922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1676</v>
      </c>
      <c r="B2246" t="s">
        <v>1677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13775</v>
      </c>
      <c r="B2247" t="s">
        <v>13776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13771</v>
      </c>
      <c r="B2248" t="s">
        <v>13772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13757</v>
      </c>
      <c r="B2249" t="s">
        <v>13758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13640</v>
      </c>
      <c r="B2250" t="s">
        <v>13641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13582</v>
      </c>
      <c r="B2251" t="s">
        <v>13583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13570</v>
      </c>
      <c r="B2252" t="s">
        <v>13571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13556</v>
      </c>
      <c r="B2253" t="s">
        <v>13557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13498</v>
      </c>
      <c r="B2254" t="s">
        <v>13499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13370</v>
      </c>
      <c r="B2255" t="s">
        <v>13371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13307</v>
      </c>
      <c r="B2256" t="s">
        <v>13308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13303</v>
      </c>
      <c r="B2257" t="s">
        <v>13304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13284</v>
      </c>
      <c r="B2258" t="s">
        <v>13285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13196</v>
      </c>
      <c r="B2259" t="s">
        <v>13197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12974</v>
      </c>
      <c r="B2260" t="s">
        <v>12975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12904</v>
      </c>
      <c r="B2261" t="s">
        <v>12905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12822</v>
      </c>
      <c r="B2262" t="s">
        <v>12823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11631</v>
      </c>
      <c r="B2263" t="s">
        <v>11632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1690</v>
      </c>
      <c r="B2264" t="s">
        <v>1691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9655</v>
      </c>
      <c r="B2265" t="s">
        <v>9656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9257</v>
      </c>
      <c r="B2266" t="s">
        <v>9258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16712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16575</v>
      </c>
      <c r="B2268" t="s">
        <v>16576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16567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1948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16506</v>
      </c>
      <c r="B2271" t="s">
        <v>16507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16492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2381</v>
      </c>
      <c r="B2273" t="s">
        <v>2382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16481</v>
      </c>
      <c r="B2274" t="s">
        <v>16482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16473</v>
      </c>
      <c r="B2275" t="s">
        <v>16474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16364</v>
      </c>
      <c r="B2276" t="s">
        <v>16365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16344</v>
      </c>
      <c r="B2277" t="s">
        <v>16345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1793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16239</v>
      </c>
      <c r="B2279" t="s">
        <v>16240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2489</v>
      </c>
      <c r="B2280" t="s">
        <v>2490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16099</v>
      </c>
      <c r="B2281" t="s">
        <v>16100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1884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16055</v>
      </c>
      <c r="B2283" t="s">
        <v>16056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258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15922</v>
      </c>
      <c r="B2285" t="s">
        <v>15923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2375</v>
      </c>
      <c r="B2286" t="s">
        <v>2376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15803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2400</v>
      </c>
      <c r="B2288" t="s">
        <v>2401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1828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15782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15780</v>
      </c>
      <c r="B2291" t="s">
        <v>15781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15758</v>
      </c>
      <c r="B2292" t="s">
        <v>15759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2292</v>
      </c>
      <c r="B2293" t="s">
        <v>2293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15650</v>
      </c>
      <c r="B2294" t="s">
        <v>15651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15642</v>
      </c>
      <c r="B2295" t="s">
        <v>15643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15618</v>
      </c>
      <c r="B2296" t="s">
        <v>15619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15550</v>
      </c>
      <c r="B2297" t="s">
        <v>15551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1640</v>
      </c>
      <c r="B2298" t="s">
        <v>1641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1787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15441</v>
      </c>
      <c r="B2300" t="s">
        <v>15442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15366</v>
      </c>
      <c r="B2301" t="s">
        <v>15367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15356</v>
      </c>
      <c r="B2302" t="s">
        <v>15357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15347</v>
      </c>
      <c r="B2303" t="s">
        <v>15348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15300</v>
      </c>
      <c r="B2304" t="s">
        <v>15301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15221</v>
      </c>
      <c r="B2305" t="s">
        <v>15222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2254</v>
      </c>
      <c r="B2306" t="s">
        <v>2255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1949</v>
      </c>
      <c r="B2307" t="s">
        <v>1950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15155</v>
      </c>
      <c r="B2308" t="s">
        <v>15156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15151</v>
      </c>
      <c r="B2309" t="s">
        <v>15152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2285</v>
      </c>
      <c r="B2310" t="s">
        <v>2286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1753</v>
      </c>
      <c r="B2311" t="s">
        <v>1754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15065</v>
      </c>
      <c r="B2312" t="s">
        <v>15066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2366</v>
      </c>
      <c r="B2313" t="s">
        <v>2367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15029</v>
      </c>
      <c r="B2314" t="s">
        <v>15030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14993</v>
      </c>
      <c r="B2315" t="s">
        <v>14994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14948</v>
      </c>
      <c r="B2316" t="s">
        <v>14949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14935</v>
      </c>
      <c r="B2317" t="s">
        <v>14936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14921</v>
      </c>
      <c r="B2318" t="s">
        <v>14922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14915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1922</v>
      </c>
      <c r="B2320" t="s">
        <v>1923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1999</v>
      </c>
      <c r="B2321" t="s">
        <v>2000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14815</v>
      </c>
      <c r="B2322" t="s">
        <v>14816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14708</v>
      </c>
      <c r="B2323" t="s">
        <v>14709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1747</v>
      </c>
      <c r="B2324" t="s">
        <v>1748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14682</v>
      </c>
      <c r="B2325" t="s">
        <v>14683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14647</v>
      </c>
      <c r="B2326" t="s">
        <v>14648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14619</v>
      </c>
      <c r="B2327" t="s">
        <v>14620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14599</v>
      </c>
      <c r="B2328" t="s">
        <v>14600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14595</v>
      </c>
      <c r="B2329" t="s">
        <v>14596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14583</v>
      </c>
      <c r="B2330" t="s">
        <v>14584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14565</v>
      </c>
      <c r="B2331" t="s">
        <v>14566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1908</v>
      </c>
      <c r="B2332" t="s">
        <v>1909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14484</v>
      </c>
      <c r="B2333" t="s">
        <v>14485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14421</v>
      </c>
      <c r="B2334" t="s">
        <v>14422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14412</v>
      </c>
      <c r="B2335" t="s">
        <v>14413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14342</v>
      </c>
      <c r="B2336" t="s">
        <v>14343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14294</v>
      </c>
      <c r="B2337" t="s">
        <v>14295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14286</v>
      </c>
      <c r="B2338" t="s">
        <v>14287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14264</v>
      </c>
      <c r="B2339" t="s">
        <v>14265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14260</v>
      </c>
      <c r="B2340" t="s">
        <v>14261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14228</v>
      </c>
      <c r="B2341" t="s">
        <v>14229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14204</v>
      </c>
      <c r="B2342" t="s">
        <v>14205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14198</v>
      </c>
      <c r="B2343" t="s">
        <v>14199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14181</v>
      </c>
      <c r="B2344" t="s">
        <v>14182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14144</v>
      </c>
      <c r="B2345" t="s">
        <v>14145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14134</v>
      </c>
      <c r="B2346" t="s">
        <v>14135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1654</v>
      </c>
      <c r="B2347" t="s">
        <v>1655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14075</v>
      </c>
      <c r="B2348" t="s">
        <v>14076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14015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13983</v>
      </c>
      <c r="B2350" t="s">
        <v>13984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13975</v>
      </c>
      <c r="B2351" t="s">
        <v>13976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13943</v>
      </c>
      <c r="B2352" t="s">
        <v>13944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13939</v>
      </c>
      <c r="B2353" t="s">
        <v>13940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13837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13825</v>
      </c>
      <c r="B2355" t="s">
        <v>13826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13793</v>
      </c>
      <c r="B2356" t="s">
        <v>13794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13783</v>
      </c>
      <c r="B2357" t="s">
        <v>13784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13660</v>
      </c>
      <c r="B2358" t="s">
        <v>13661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13628</v>
      </c>
      <c r="B2359" t="s">
        <v>13629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13536</v>
      </c>
      <c r="B2360" t="s">
        <v>13537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13475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13451</v>
      </c>
      <c r="B2362" t="s">
        <v>13452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13161</v>
      </c>
      <c r="B2363" t="s">
        <v>13162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13130</v>
      </c>
      <c r="B2364" t="s">
        <v>13131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13114</v>
      </c>
      <c r="B2365" t="s">
        <v>13115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12920</v>
      </c>
      <c r="B2366" t="s">
        <v>12921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12892</v>
      </c>
      <c r="B2367" t="s">
        <v>12893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12848</v>
      </c>
      <c r="B2368" t="s">
        <v>12849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12790</v>
      </c>
      <c r="B2369" t="s">
        <v>12791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12744</v>
      </c>
      <c r="B2370" t="s">
        <v>12745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12738</v>
      </c>
      <c r="B2371" t="s">
        <v>12739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12535</v>
      </c>
      <c r="B2372" t="s">
        <v>12536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2219</v>
      </c>
      <c r="B2373" t="s">
        <v>2220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11906</v>
      </c>
      <c r="B2374" t="s">
        <v>11907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11690</v>
      </c>
      <c r="B2375" t="s">
        <v>11691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11439</v>
      </c>
      <c r="B2376" t="s">
        <v>11440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11245</v>
      </c>
      <c r="B2377" t="s">
        <v>11246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10898</v>
      </c>
      <c r="B2378" t="s">
        <v>10899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9573</v>
      </c>
      <c r="B2379" t="s">
        <v>9574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9197</v>
      </c>
      <c r="B2380" t="s">
        <v>9198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8944</v>
      </c>
      <c r="B2381" t="s">
        <v>8945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8804</v>
      </c>
      <c r="B2382" t="s">
        <v>8805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8802</v>
      </c>
      <c r="B2383" t="s">
        <v>8803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8793</v>
      </c>
      <c r="B2384" t="s">
        <v>8794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8767</v>
      </c>
      <c r="B2385" t="s">
        <v>8768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16341</v>
      </c>
      <c r="B2386" t="s">
        <v>16342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2395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16186</v>
      </c>
      <c r="B2388" t="s">
        <v>16187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2283</v>
      </c>
      <c r="B2389" t="s">
        <v>2284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16057</v>
      </c>
      <c r="B2390" t="s">
        <v>16058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2019</v>
      </c>
      <c r="B2391" t="s">
        <v>2020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15986</v>
      </c>
      <c r="B2392" t="s">
        <v>15987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15904</v>
      </c>
      <c r="B2393" t="s">
        <v>15905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15876</v>
      </c>
      <c r="B2394" t="s">
        <v>15877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15864</v>
      </c>
      <c r="B2395" t="s">
        <v>15865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15854</v>
      </c>
      <c r="B2396" t="s">
        <v>15855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15843</v>
      </c>
      <c r="B2397" t="s">
        <v>15844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15841</v>
      </c>
      <c r="B2398" t="s">
        <v>15842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15756</v>
      </c>
      <c r="B2399" t="s">
        <v>15757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15711</v>
      </c>
      <c r="B2400" t="s">
        <v>15712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15693</v>
      </c>
      <c r="B2401" t="s">
        <v>15694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15671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1875</v>
      </c>
      <c r="B2403" t="s">
        <v>1876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15607</v>
      </c>
      <c r="B2404" t="s">
        <v>15608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15499</v>
      </c>
      <c r="B2405" t="s">
        <v>15500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15460</v>
      </c>
      <c r="B2406" t="s">
        <v>15461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15422</v>
      </c>
      <c r="B2407" t="s">
        <v>15423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15404</v>
      </c>
      <c r="B2408" t="s">
        <v>15405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15385</v>
      </c>
      <c r="B2409" t="s">
        <v>15386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15383</v>
      </c>
      <c r="B2410" t="s">
        <v>15384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15375</v>
      </c>
      <c r="B2411" t="s">
        <v>15376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15354</v>
      </c>
      <c r="B2412" t="s">
        <v>15355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1865</v>
      </c>
      <c r="B2413" t="s">
        <v>1866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15329</v>
      </c>
      <c r="B2414" t="s">
        <v>15330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15324</v>
      </c>
      <c r="B2415" t="s">
        <v>15325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15297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15293</v>
      </c>
      <c r="B2417" t="s">
        <v>15294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15268</v>
      </c>
      <c r="B2418" t="s">
        <v>15269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15250</v>
      </c>
      <c r="B2419" t="s">
        <v>15251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15230</v>
      </c>
      <c r="B2420" t="s">
        <v>15231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15215</v>
      </c>
      <c r="B2421" t="s">
        <v>15216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15184</v>
      </c>
      <c r="B2422" t="s">
        <v>15185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8158</v>
      </c>
      <c r="B2423" t="s">
        <v>8159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15159</v>
      </c>
      <c r="B2424" t="s">
        <v>9888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15112</v>
      </c>
      <c r="B2425" t="s">
        <v>15113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15108</v>
      </c>
      <c r="B2426" t="s">
        <v>15109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15105</v>
      </c>
      <c r="B2427" t="s">
        <v>15106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15069</v>
      </c>
      <c r="B2428" t="s">
        <v>15070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15061</v>
      </c>
      <c r="B2429" t="s">
        <v>15062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15047</v>
      </c>
      <c r="B2430" t="s">
        <v>15048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15021</v>
      </c>
      <c r="B2431" t="s">
        <v>15022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15002</v>
      </c>
      <c r="B2432" t="s">
        <v>15003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14952</v>
      </c>
      <c r="B2433" t="s">
        <v>14953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14879</v>
      </c>
      <c r="B2434" t="s">
        <v>14880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14839</v>
      </c>
      <c r="B2435" t="s">
        <v>14840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14806</v>
      </c>
      <c r="B2436" t="s">
        <v>14807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14771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14748</v>
      </c>
      <c r="B2438" t="s">
        <v>14749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14742</v>
      </c>
      <c r="B2439" t="s">
        <v>14743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14700</v>
      </c>
      <c r="B2440" t="s">
        <v>14701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1755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14611</v>
      </c>
      <c r="B2442" t="s">
        <v>14612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14607</v>
      </c>
      <c r="B2443" t="s">
        <v>14608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2384</v>
      </c>
      <c r="B2444" t="s">
        <v>2385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14569</v>
      </c>
      <c r="B2445" t="s">
        <v>14570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14559</v>
      </c>
      <c r="B2446" t="s">
        <v>14560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14543</v>
      </c>
      <c r="B2447" t="s">
        <v>14544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14535</v>
      </c>
      <c r="B2448" t="s">
        <v>14536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1856</v>
      </c>
      <c r="B2449" t="s">
        <v>1857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14482</v>
      </c>
      <c r="B2450" t="s">
        <v>14483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14414</v>
      </c>
      <c r="B2451" t="s">
        <v>14415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14372</v>
      </c>
      <c r="B2452" t="s">
        <v>14373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1717</v>
      </c>
      <c r="B2453" t="s">
        <v>1718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14252</v>
      </c>
      <c r="B2454" t="s">
        <v>14253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14185</v>
      </c>
      <c r="B2455" t="s">
        <v>14186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1572</v>
      </c>
      <c r="B2456" t="s">
        <v>1573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14079</v>
      </c>
      <c r="B2457" t="s">
        <v>14080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14009</v>
      </c>
      <c r="B2458" t="s">
        <v>14010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13989</v>
      </c>
      <c r="B2459" t="s">
        <v>13990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13941</v>
      </c>
      <c r="B2460" t="s">
        <v>13942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13935</v>
      </c>
      <c r="B2461" t="s">
        <v>13936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13933</v>
      </c>
      <c r="B2462" t="s">
        <v>13934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13910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13813</v>
      </c>
      <c r="B2464" t="s">
        <v>13814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13734</v>
      </c>
      <c r="B2465" t="s">
        <v>13735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13698</v>
      </c>
      <c r="B2466" t="s">
        <v>13699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13526</v>
      </c>
      <c r="B2467" t="s">
        <v>13527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13444</v>
      </c>
      <c r="B2468" t="s">
        <v>1309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13422</v>
      </c>
      <c r="B2469" t="s">
        <v>13423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13404</v>
      </c>
      <c r="B2470" t="s">
        <v>13405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13388</v>
      </c>
      <c r="B2471" t="s">
        <v>13389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13299</v>
      </c>
      <c r="B2472" t="s">
        <v>13300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13277</v>
      </c>
      <c r="B2473" t="s">
        <v>13278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13167</v>
      </c>
      <c r="B2474" t="s">
        <v>13168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13082</v>
      </c>
      <c r="B2475" t="s">
        <v>13083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1696</v>
      </c>
      <c r="B2476" t="s">
        <v>1697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12984</v>
      </c>
      <c r="B2477" t="s">
        <v>12985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12914</v>
      </c>
      <c r="B2478" t="s">
        <v>12915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12884</v>
      </c>
      <c r="B2479" t="s">
        <v>12885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12844</v>
      </c>
      <c r="B2480" t="s">
        <v>12845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12830</v>
      </c>
      <c r="B2481" t="s">
        <v>12831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12692</v>
      </c>
      <c r="B2482" t="s">
        <v>12693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12629</v>
      </c>
      <c r="B2483" t="s">
        <v>12630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12613</v>
      </c>
      <c r="B2484" t="s">
        <v>12614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12583</v>
      </c>
      <c r="B2485" t="s">
        <v>12584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12559</v>
      </c>
      <c r="B2486" t="s">
        <v>12560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12541</v>
      </c>
      <c r="B2487" t="s">
        <v>12542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12434</v>
      </c>
      <c r="B2488" t="s">
        <v>12435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12411</v>
      </c>
      <c r="B2489" t="s">
        <v>12412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12367</v>
      </c>
      <c r="B2490" t="s">
        <v>12368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12127</v>
      </c>
      <c r="B2491" t="s">
        <v>12128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11958</v>
      </c>
      <c r="B2492" t="s">
        <v>11959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11931</v>
      </c>
      <c r="B2493" t="s">
        <v>11932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11904</v>
      </c>
      <c r="B2494" t="s">
        <v>11905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11842</v>
      </c>
      <c r="B2495" t="s">
        <v>11843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11637</v>
      </c>
      <c r="B2496" t="s">
        <v>11638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11467</v>
      </c>
      <c r="B2497" t="s">
        <v>11468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10922</v>
      </c>
      <c r="B2498" t="s">
        <v>10923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10847</v>
      </c>
      <c r="B2499" t="s">
        <v>10848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2351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16631</v>
      </c>
      <c r="B2501" t="s">
        <v>16632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16276</v>
      </c>
      <c r="B2502" t="s">
        <v>16277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16131</v>
      </c>
      <c r="B2503" t="s">
        <v>16132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2029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15839</v>
      </c>
      <c r="B2505" t="s">
        <v>15840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15832</v>
      </c>
      <c r="B2506" t="s">
        <v>15833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1887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1678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15628</v>
      </c>
      <c r="B2509" t="s">
        <v>15629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2124</v>
      </c>
      <c r="B2510" t="s">
        <v>2125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15574</v>
      </c>
      <c r="B2511" t="s">
        <v>15575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1815</v>
      </c>
      <c r="B2512" t="s">
        <v>1816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15535</v>
      </c>
      <c r="B2513" t="s">
        <v>15536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15517</v>
      </c>
      <c r="B2514" t="s">
        <v>15518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15462</v>
      </c>
      <c r="B2515" t="s">
        <v>15463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15447</v>
      </c>
      <c r="B2516" t="s">
        <v>15448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15438</v>
      </c>
      <c r="B2517" t="s">
        <v>15439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15406</v>
      </c>
      <c r="B2518" t="s">
        <v>15407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15393</v>
      </c>
      <c r="B2519" t="s">
        <v>15394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15389</v>
      </c>
      <c r="B2520" t="s">
        <v>15390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15276</v>
      </c>
      <c r="B2521" t="s">
        <v>15277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15266</v>
      </c>
      <c r="B2522" t="s">
        <v>15267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15236</v>
      </c>
      <c r="B2523" t="s">
        <v>12075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15227</v>
      </c>
      <c r="B2524" t="s">
        <v>9835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15192</v>
      </c>
      <c r="B2525" t="s">
        <v>15193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15149</v>
      </c>
      <c r="B2526" t="s">
        <v>15150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15147</v>
      </c>
      <c r="B2527" t="s">
        <v>15148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15124</v>
      </c>
      <c r="B2528" t="s">
        <v>15125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15102</v>
      </c>
      <c r="B2529" t="s">
        <v>15103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15098</v>
      </c>
      <c r="B2530" t="s">
        <v>15099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15090</v>
      </c>
      <c r="B2531" t="s">
        <v>15091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15059</v>
      </c>
      <c r="B2532" t="s">
        <v>15060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15014</v>
      </c>
      <c r="B2533" t="s">
        <v>15015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15004</v>
      </c>
      <c r="B2534" t="s">
        <v>15005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14977</v>
      </c>
      <c r="B2535" t="s">
        <v>14978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14975</v>
      </c>
      <c r="B2536" t="s">
        <v>14976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14941</v>
      </c>
      <c r="B2537" t="s">
        <v>14942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14913</v>
      </c>
      <c r="B2538" t="s">
        <v>14914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14911</v>
      </c>
      <c r="B2539" t="s">
        <v>14912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14903</v>
      </c>
      <c r="B2540" t="s">
        <v>14904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1924</v>
      </c>
      <c r="B2541" t="s">
        <v>1925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14887</v>
      </c>
      <c r="B2542" t="s">
        <v>14888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14883</v>
      </c>
      <c r="B2543" t="s">
        <v>14884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14877</v>
      </c>
      <c r="B2544" t="s">
        <v>14878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14846</v>
      </c>
      <c r="B2545" t="s">
        <v>14847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14819</v>
      </c>
      <c r="B2546" t="s">
        <v>14820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14746</v>
      </c>
      <c r="B2547" t="s">
        <v>14747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2243</v>
      </c>
      <c r="B2548" t="s">
        <v>2244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14744</v>
      </c>
      <c r="B2549" t="s">
        <v>14745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14730</v>
      </c>
      <c r="B2550" t="s">
        <v>14731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14718</v>
      </c>
      <c r="B2551" t="s">
        <v>14719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14712</v>
      </c>
      <c r="B2552" t="s">
        <v>14713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14704</v>
      </c>
      <c r="B2553" t="s">
        <v>14705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14675</v>
      </c>
      <c r="B2554" t="s">
        <v>14676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14646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14639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1606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14633</v>
      </c>
      <c r="B2558" t="s">
        <v>14634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14621</v>
      </c>
      <c r="B2559" t="s">
        <v>14622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14613</v>
      </c>
      <c r="B2560" t="s">
        <v>14614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14591</v>
      </c>
      <c r="B2561" t="s">
        <v>14592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2078</v>
      </c>
      <c r="B2562" t="s">
        <v>2079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14527</v>
      </c>
      <c r="B2563" t="s">
        <v>14528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14506</v>
      </c>
      <c r="B2564" t="s">
        <v>14507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14499</v>
      </c>
      <c r="B2565" t="s">
        <v>13798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14453</v>
      </c>
      <c r="B2566" t="s">
        <v>14454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14427</v>
      </c>
      <c r="B2567" t="s">
        <v>14428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14418</v>
      </c>
      <c r="B2568" t="s">
        <v>7431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14388</v>
      </c>
      <c r="B2569" t="s">
        <v>14389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14376</v>
      </c>
      <c r="B2570" t="s">
        <v>14377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14326</v>
      </c>
      <c r="B2571" t="s">
        <v>14327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14323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14313</v>
      </c>
      <c r="B2573" t="s">
        <v>14314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14305</v>
      </c>
      <c r="B2574" t="s">
        <v>14306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14290</v>
      </c>
      <c r="B2575" t="s">
        <v>14291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14272</v>
      </c>
      <c r="B2576" t="s">
        <v>14273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14270</v>
      </c>
      <c r="B2577" t="s">
        <v>14271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14195</v>
      </c>
      <c r="B2578" t="s">
        <v>14196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1798</v>
      </c>
      <c r="B2579" t="s">
        <v>1799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14150</v>
      </c>
      <c r="B2580" t="s">
        <v>14151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14146</v>
      </c>
      <c r="B2581" t="s">
        <v>14147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14083</v>
      </c>
      <c r="B2582" t="s">
        <v>14084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1712</v>
      </c>
      <c r="B2583" t="s">
        <v>1713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14001</v>
      </c>
      <c r="B2584" t="s">
        <v>14002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13993</v>
      </c>
      <c r="B2585" t="s">
        <v>13994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13906</v>
      </c>
      <c r="B2586" t="s">
        <v>13907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13890</v>
      </c>
      <c r="B2587" t="s">
        <v>13891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13833</v>
      </c>
      <c r="B2588" t="s">
        <v>13834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13803</v>
      </c>
      <c r="B2589" t="s">
        <v>13804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13773</v>
      </c>
      <c r="B2590" t="s">
        <v>13774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13753</v>
      </c>
      <c r="B2591" t="s">
        <v>13754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13726</v>
      </c>
      <c r="B2592" t="s">
        <v>13727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13720</v>
      </c>
      <c r="B2593" t="s">
        <v>13721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13668</v>
      </c>
      <c r="B2594" t="s">
        <v>13669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13652</v>
      </c>
      <c r="B2595" t="s">
        <v>13653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13636</v>
      </c>
      <c r="B2596" t="s">
        <v>13637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1692</v>
      </c>
      <c r="B2597" t="s">
        <v>1693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13566</v>
      </c>
      <c r="B2598" t="s">
        <v>13567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13548</v>
      </c>
      <c r="B2599" t="s">
        <v>13549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13528</v>
      </c>
      <c r="B2600" t="s">
        <v>13529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13496</v>
      </c>
      <c r="B2601" t="s">
        <v>13497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13430</v>
      </c>
      <c r="B2602" t="s">
        <v>13431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8559</v>
      </c>
      <c r="B2603" t="s">
        <v>8560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1785</v>
      </c>
      <c r="B2604" t="s">
        <v>1786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13311</v>
      </c>
      <c r="B2605" t="s">
        <v>13312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13050</v>
      </c>
      <c r="B2606" t="s">
        <v>13051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12962</v>
      </c>
      <c r="B2607" t="s">
        <v>12963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12924</v>
      </c>
      <c r="B2608" t="s">
        <v>12925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12876</v>
      </c>
      <c r="B2609" t="s">
        <v>12877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12766</v>
      </c>
      <c r="B2610" t="s">
        <v>12767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12729</v>
      </c>
      <c r="B2611" t="s">
        <v>12730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12727</v>
      </c>
      <c r="B2612" t="s">
        <v>12728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12657</v>
      </c>
      <c r="B2613" t="s">
        <v>12658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12359</v>
      </c>
      <c r="B2614" t="s">
        <v>12360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12293</v>
      </c>
      <c r="B2615" t="s">
        <v>12294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12245</v>
      </c>
      <c r="B2616" t="s">
        <v>12246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12237</v>
      </c>
      <c r="B2617" t="s">
        <v>12238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12193</v>
      </c>
      <c r="B2618" t="s">
        <v>12194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12156</v>
      </c>
      <c r="B2619" t="s">
        <v>12157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12068</v>
      </c>
      <c r="B2620" t="s">
        <v>12069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12064</v>
      </c>
      <c r="B2621" t="s">
        <v>12065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11878</v>
      </c>
      <c r="B2622" t="s">
        <v>11879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11782</v>
      </c>
      <c r="B2623" t="s">
        <v>11783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11463</v>
      </c>
      <c r="B2624" t="s">
        <v>11464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11432</v>
      </c>
      <c r="B2625" t="s">
        <v>11433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11150</v>
      </c>
      <c r="B2626" t="s">
        <v>11151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11144</v>
      </c>
      <c r="B2627" t="s">
        <v>11145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11066</v>
      </c>
      <c r="B2628" t="s">
        <v>11067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1604</v>
      </c>
      <c r="B2629" t="s">
        <v>1605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10963</v>
      </c>
      <c r="B2630" t="s">
        <v>10964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10940</v>
      </c>
      <c r="B2631" t="s">
        <v>10941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10805</v>
      </c>
      <c r="B2632" t="s">
        <v>10806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10551</v>
      </c>
      <c r="B2633" t="s">
        <v>10552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10543</v>
      </c>
      <c r="B2634" t="s">
        <v>10544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10148</v>
      </c>
      <c r="B2635" t="s">
        <v>10149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10055</v>
      </c>
      <c r="B2636" t="s">
        <v>10056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9484</v>
      </c>
      <c r="B2637" t="s">
        <v>9485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9056</v>
      </c>
      <c r="B2638" t="s">
        <v>9057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8666</v>
      </c>
      <c r="B2639" t="s">
        <v>8667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15956</v>
      </c>
      <c r="B2640" t="s">
        <v>15957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15737</v>
      </c>
      <c r="B2641" t="s">
        <v>15738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15723</v>
      </c>
      <c r="B2642" t="s">
        <v>15724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15721</v>
      </c>
      <c r="B2643" t="s">
        <v>15722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2224</v>
      </c>
      <c r="B2644" t="s">
        <v>2225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15519</v>
      </c>
      <c r="B2645" t="s">
        <v>15520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15440</v>
      </c>
      <c r="B2646" t="s">
        <v>6919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15400</v>
      </c>
      <c r="B2647" t="s">
        <v>15401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15369</v>
      </c>
      <c r="B2648" t="s">
        <v>15370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15362</v>
      </c>
      <c r="B2649" t="s">
        <v>15363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15306</v>
      </c>
      <c r="B2650" t="s">
        <v>15307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15295</v>
      </c>
      <c r="B2651" t="s">
        <v>15296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15287</v>
      </c>
      <c r="B2652" t="s">
        <v>15288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15194</v>
      </c>
      <c r="B2653" t="s">
        <v>8191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15188</v>
      </c>
      <c r="B2654" t="s">
        <v>15189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15165</v>
      </c>
      <c r="B2655" t="s">
        <v>15166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15145</v>
      </c>
      <c r="B2656" t="s">
        <v>15146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15118</v>
      </c>
      <c r="B2657" t="s">
        <v>15119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15114</v>
      </c>
      <c r="B2658" t="s">
        <v>15115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15078</v>
      </c>
      <c r="B2659" t="s">
        <v>15079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15055</v>
      </c>
      <c r="B2660" t="s">
        <v>15056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15000</v>
      </c>
      <c r="B2661" t="s">
        <v>15001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2409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14916</v>
      </c>
      <c r="B2663" t="s">
        <v>14917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14827</v>
      </c>
      <c r="B2664" t="s">
        <v>14828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14778</v>
      </c>
      <c r="B2665" t="s">
        <v>14779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14752</v>
      </c>
      <c r="B2666" t="s">
        <v>14753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14740</v>
      </c>
      <c r="B2667" t="s">
        <v>14741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14669</v>
      </c>
      <c r="B2668" t="s">
        <v>14670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14667</v>
      </c>
      <c r="B2669" t="s">
        <v>14668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14659</v>
      </c>
      <c r="B2670" t="s">
        <v>14660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14617</v>
      </c>
      <c r="B2671" t="s">
        <v>14618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14585</v>
      </c>
      <c r="B2672" t="s">
        <v>14586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14557</v>
      </c>
      <c r="B2673" t="s">
        <v>14558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14539</v>
      </c>
      <c r="B2674" t="s">
        <v>14540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14537</v>
      </c>
      <c r="B2675" t="s">
        <v>14538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2138</v>
      </c>
      <c r="B2676" t="s">
        <v>2139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14504</v>
      </c>
      <c r="B2677" t="s">
        <v>14505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2080</v>
      </c>
      <c r="B2678" t="s">
        <v>2081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14490</v>
      </c>
      <c r="B2679" t="s">
        <v>14491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14472</v>
      </c>
      <c r="B2680" t="s">
        <v>14473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14442</v>
      </c>
      <c r="B2681" t="s">
        <v>14443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14402</v>
      </c>
      <c r="B2682" t="s">
        <v>14403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2194</v>
      </c>
      <c r="B2683" t="s">
        <v>2195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14364</v>
      </c>
      <c r="B2684" t="s">
        <v>14365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14328</v>
      </c>
      <c r="B2685" t="s">
        <v>14329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14276</v>
      </c>
      <c r="B2686" t="s">
        <v>14277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14246</v>
      </c>
      <c r="B2687" t="s">
        <v>14247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14242</v>
      </c>
      <c r="B2688" t="s">
        <v>14243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14191</v>
      </c>
      <c r="B2689" t="s">
        <v>14192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14157</v>
      </c>
      <c r="B2690" t="s">
        <v>14158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14132</v>
      </c>
      <c r="B2691" t="s">
        <v>14133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14116</v>
      </c>
      <c r="B2692" t="s">
        <v>14117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14109</v>
      </c>
      <c r="B2693" t="s">
        <v>14110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14016</v>
      </c>
      <c r="B2694" t="s">
        <v>14017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13999</v>
      </c>
      <c r="B2695" t="s">
        <v>14000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13997</v>
      </c>
      <c r="B2696" t="s">
        <v>13998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13985</v>
      </c>
      <c r="B2697" t="s">
        <v>13986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13961</v>
      </c>
      <c r="B2698" t="s">
        <v>13962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13927</v>
      </c>
      <c r="B2699" t="s">
        <v>13928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13904</v>
      </c>
      <c r="B2700" t="s">
        <v>13905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13894</v>
      </c>
      <c r="B2701" t="s">
        <v>13895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13882</v>
      </c>
      <c r="B2702" t="s">
        <v>13883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2054</v>
      </c>
      <c r="B2703" t="s">
        <v>2055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13838</v>
      </c>
      <c r="B2704" t="s">
        <v>13839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13811</v>
      </c>
      <c r="B2705" t="s">
        <v>13812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13809</v>
      </c>
      <c r="B2706" t="s">
        <v>13810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13763</v>
      </c>
      <c r="B2707" t="s">
        <v>13764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13704</v>
      </c>
      <c r="B2708" t="s">
        <v>13705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13642</v>
      </c>
      <c r="B2709" t="s">
        <v>13643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13634</v>
      </c>
      <c r="B2710" t="s">
        <v>13635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13622</v>
      </c>
      <c r="B2711" t="s">
        <v>13623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13620</v>
      </c>
      <c r="B2712" t="s">
        <v>13621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13562</v>
      </c>
      <c r="B2713" t="s">
        <v>13563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13488</v>
      </c>
      <c r="B2714" t="s">
        <v>13489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13478</v>
      </c>
      <c r="B2715" t="s">
        <v>13479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13469</v>
      </c>
      <c r="B2716" t="s">
        <v>13470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13420</v>
      </c>
      <c r="B2717" t="s">
        <v>13421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13345</v>
      </c>
      <c r="B2718" t="s">
        <v>13346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13313</v>
      </c>
      <c r="B2719" t="s">
        <v>13314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13136</v>
      </c>
      <c r="B2720" t="s">
        <v>13137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13005</v>
      </c>
      <c r="B2721" t="s">
        <v>12690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12997</v>
      </c>
      <c r="B2722" t="s">
        <v>12998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1665</v>
      </c>
      <c r="B2723" t="s">
        <v>1666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12874</v>
      </c>
      <c r="B2724" t="s">
        <v>12875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12858</v>
      </c>
      <c r="B2725" t="s">
        <v>12859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12852</v>
      </c>
      <c r="B2726" t="s">
        <v>12853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12808</v>
      </c>
      <c r="B2727" t="s">
        <v>12809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12786</v>
      </c>
      <c r="B2728" t="s">
        <v>12787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12758</v>
      </c>
      <c r="B2729" t="s">
        <v>12759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12746</v>
      </c>
      <c r="B2730" t="s">
        <v>12747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12712</v>
      </c>
      <c r="B2731" t="s">
        <v>12713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12625</v>
      </c>
      <c r="B2732" t="s">
        <v>12626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12481</v>
      </c>
      <c r="B2733" t="s">
        <v>12482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12454</v>
      </c>
      <c r="B2734" t="s">
        <v>12455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12415</v>
      </c>
      <c r="B2735" t="s">
        <v>12416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12353</v>
      </c>
      <c r="B2736" t="s">
        <v>12354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12259</v>
      </c>
      <c r="B2737" t="s">
        <v>12260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12191</v>
      </c>
      <c r="B2738" t="s">
        <v>12192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12066</v>
      </c>
      <c r="B2739" t="s">
        <v>12067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11960</v>
      </c>
      <c r="B2740" t="s">
        <v>11961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11858</v>
      </c>
      <c r="B2741" t="s">
        <v>11859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11834</v>
      </c>
      <c r="B2742" t="s">
        <v>11835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11685</v>
      </c>
      <c r="B2743" t="s">
        <v>11686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11584</v>
      </c>
      <c r="B2744" t="s">
        <v>11585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11566</v>
      </c>
      <c r="B2745" t="s">
        <v>11567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11548</v>
      </c>
      <c r="B2746" t="s">
        <v>11549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11537</v>
      </c>
      <c r="B2747" t="s">
        <v>5123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11501</v>
      </c>
      <c r="B2748" t="s">
        <v>11502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11390</v>
      </c>
      <c r="B2749" t="s">
        <v>11391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11334</v>
      </c>
      <c r="B2750" t="s">
        <v>11335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11237</v>
      </c>
      <c r="B2751" t="s">
        <v>11238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11194</v>
      </c>
      <c r="B2752" t="s">
        <v>11195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11184</v>
      </c>
      <c r="B2753" t="s">
        <v>11185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11158</v>
      </c>
      <c r="B2754" t="s">
        <v>11159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11154</v>
      </c>
      <c r="B2755" t="s">
        <v>11155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10859</v>
      </c>
      <c r="B2756" t="s">
        <v>10860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10790</v>
      </c>
      <c r="B2757" t="s">
        <v>3077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10754</v>
      </c>
      <c r="B2758" t="s">
        <v>10755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10656</v>
      </c>
      <c r="B2759" t="s">
        <v>10657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10354</v>
      </c>
      <c r="B2760" t="s">
        <v>10355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10219</v>
      </c>
      <c r="B2761" t="s">
        <v>10220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9915</v>
      </c>
      <c r="B2762" t="s">
        <v>9916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9878</v>
      </c>
      <c r="B2763" t="s">
        <v>9879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9842</v>
      </c>
      <c r="B2764" t="s">
        <v>9843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9633</v>
      </c>
      <c r="B2765" t="s">
        <v>9634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9367</v>
      </c>
      <c r="B2766" t="s">
        <v>9368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15866</v>
      </c>
      <c r="B2767" t="s">
        <v>15867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15762</v>
      </c>
      <c r="B2768" t="s">
        <v>15763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15656</v>
      </c>
      <c r="B2769" t="s">
        <v>15657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15599</v>
      </c>
      <c r="B2770" t="s">
        <v>15600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15455</v>
      </c>
      <c r="B2771" t="s">
        <v>15456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15360</v>
      </c>
      <c r="B2772" t="s">
        <v>15361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1726</v>
      </c>
      <c r="B2773" t="s">
        <v>1727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15264</v>
      </c>
      <c r="B2774" t="s">
        <v>15265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15223</v>
      </c>
      <c r="B2775" t="s">
        <v>15224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15213</v>
      </c>
      <c r="B2776" t="s">
        <v>15214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15209</v>
      </c>
      <c r="B2777" t="s">
        <v>15210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15199</v>
      </c>
      <c r="B2778" t="s">
        <v>15200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15180</v>
      </c>
      <c r="B2779" t="s">
        <v>15181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15128</v>
      </c>
      <c r="B2780" t="s">
        <v>15129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15094</v>
      </c>
      <c r="B2781" t="s">
        <v>15095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15082</v>
      </c>
      <c r="B2782" t="s">
        <v>15083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15006</v>
      </c>
      <c r="B2783" t="s">
        <v>15007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14979</v>
      </c>
      <c r="B2784" t="s">
        <v>14980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14969</v>
      </c>
      <c r="B2785" t="s">
        <v>14970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14946</v>
      </c>
      <c r="B2786" t="s">
        <v>14947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14868</v>
      </c>
      <c r="B2787" t="s">
        <v>14869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14841</v>
      </c>
      <c r="B2788" t="s">
        <v>14842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2095</v>
      </c>
      <c r="B2789" t="s">
        <v>2096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14817</v>
      </c>
      <c r="B2790" t="s">
        <v>14818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14811</v>
      </c>
      <c r="B2791" t="s">
        <v>14812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14802</v>
      </c>
      <c r="B2792" t="s">
        <v>14803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14772</v>
      </c>
      <c r="B2793" t="s">
        <v>14773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14732</v>
      </c>
      <c r="B2794" t="s">
        <v>14733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14722</v>
      </c>
      <c r="B2795" t="s">
        <v>14723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14690</v>
      </c>
      <c r="B2796" t="s">
        <v>14691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14688</v>
      </c>
      <c r="B2797" t="s">
        <v>14689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14684</v>
      </c>
      <c r="B2798" t="s">
        <v>14685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14615</v>
      </c>
      <c r="B2799" t="s">
        <v>14616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14553</v>
      </c>
      <c r="B2800" t="s">
        <v>14554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14486</v>
      </c>
      <c r="B2801" t="s">
        <v>14487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14478</v>
      </c>
      <c r="B2802" t="s">
        <v>14479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14474</v>
      </c>
      <c r="B2803" t="s">
        <v>14475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14450</v>
      </c>
      <c r="B2804" t="s">
        <v>14451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14446</v>
      </c>
      <c r="B2805" t="s">
        <v>14447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14431</v>
      </c>
      <c r="B2806" t="s">
        <v>14432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14419</v>
      </c>
      <c r="B2807" t="s">
        <v>14420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14410</v>
      </c>
      <c r="B2808" t="s">
        <v>14411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14406</v>
      </c>
      <c r="B2809" t="s">
        <v>14407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1669</v>
      </c>
      <c r="B2810" t="s">
        <v>1670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14380</v>
      </c>
      <c r="B2811" t="s">
        <v>14381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14361</v>
      </c>
      <c r="B2812" t="s">
        <v>14362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14352</v>
      </c>
      <c r="B2813" t="s">
        <v>14353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14340</v>
      </c>
      <c r="B2814" t="s">
        <v>14341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14319</v>
      </c>
      <c r="B2815" t="s">
        <v>14320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14311</v>
      </c>
      <c r="B2816" t="s">
        <v>14312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14298</v>
      </c>
      <c r="B2817" t="s">
        <v>14299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14230</v>
      </c>
      <c r="B2818" t="s">
        <v>14231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14224</v>
      </c>
      <c r="B2819" t="s">
        <v>14225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14202</v>
      </c>
      <c r="B2820" t="s">
        <v>14203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14153</v>
      </c>
      <c r="B2821" t="s">
        <v>14154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14148</v>
      </c>
      <c r="B2822" t="s">
        <v>14149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1916</v>
      </c>
      <c r="B2823" t="s">
        <v>1917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14118</v>
      </c>
      <c r="B2824" t="s">
        <v>14119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1896</v>
      </c>
      <c r="B2825" t="s">
        <v>1897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14097</v>
      </c>
      <c r="B2826" t="s">
        <v>14098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14077</v>
      </c>
      <c r="B2827" t="s">
        <v>14078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2346</v>
      </c>
      <c r="B2828" t="s">
        <v>2347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14046</v>
      </c>
      <c r="B2829" t="s">
        <v>14047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14038</v>
      </c>
      <c r="B2830" t="s">
        <v>14039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14036</v>
      </c>
      <c r="B2831" t="s">
        <v>14037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13987</v>
      </c>
      <c r="B2832" t="s">
        <v>13988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13981</v>
      </c>
      <c r="B2833" t="s">
        <v>13982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13968</v>
      </c>
      <c r="B2834" t="s">
        <v>13969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13965</v>
      </c>
      <c r="B2835" t="s">
        <v>3889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13945</v>
      </c>
      <c r="B2836" t="s">
        <v>13946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13937</v>
      </c>
      <c r="B2837" t="s">
        <v>13938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13919</v>
      </c>
      <c r="B2838" t="s">
        <v>13920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13868</v>
      </c>
      <c r="B2839" t="s">
        <v>13869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1849</v>
      </c>
      <c r="B2840" t="s">
        <v>1850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13777</v>
      </c>
      <c r="B2841" t="s">
        <v>13778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13738</v>
      </c>
      <c r="B2842" t="s">
        <v>13739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13732</v>
      </c>
      <c r="B2843" t="s">
        <v>13733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13683</v>
      </c>
      <c r="B2844" t="s">
        <v>13684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13672</v>
      </c>
      <c r="B2845" t="s">
        <v>13673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13658</v>
      </c>
      <c r="B2846" t="s">
        <v>13659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13632</v>
      </c>
      <c r="B2847" t="s">
        <v>13633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13607</v>
      </c>
      <c r="B2848" t="s">
        <v>13608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13600</v>
      </c>
      <c r="B2849" t="s">
        <v>13601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13598</v>
      </c>
      <c r="B2850" t="s">
        <v>13599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13590</v>
      </c>
      <c r="B2851" t="s">
        <v>13591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13572</v>
      </c>
      <c r="B2852" t="s">
        <v>13573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13512</v>
      </c>
      <c r="B2853" t="s">
        <v>13513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13486</v>
      </c>
      <c r="B2854" t="s">
        <v>13487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13482</v>
      </c>
      <c r="B2855" t="s">
        <v>13483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13467</v>
      </c>
      <c r="B2856" t="s">
        <v>13468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13461</v>
      </c>
      <c r="B2857" t="s">
        <v>13462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13457</v>
      </c>
      <c r="B2858" t="s">
        <v>13458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13455</v>
      </c>
      <c r="B2859" t="s">
        <v>13456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13416</v>
      </c>
      <c r="B2860" t="s">
        <v>13417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13374</v>
      </c>
      <c r="B2861" t="s">
        <v>13375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13349</v>
      </c>
      <c r="B2862" t="s">
        <v>7887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13335</v>
      </c>
      <c r="B2863" t="s">
        <v>13336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13293</v>
      </c>
      <c r="B2864" t="s">
        <v>13294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13289</v>
      </c>
      <c r="B2865" t="s">
        <v>13290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13264</v>
      </c>
      <c r="B2866" t="s">
        <v>13265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13250</v>
      </c>
      <c r="B2867" t="s">
        <v>13251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13232</v>
      </c>
      <c r="B2868" t="s">
        <v>13233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13228</v>
      </c>
      <c r="B2869" t="s">
        <v>13229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13200</v>
      </c>
      <c r="B2870" t="s">
        <v>13201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13198</v>
      </c>
      <c r="B2871" t="s">
        <v>13199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13179</v>
      </c>
      <c r="B2872" t="s">
        <v>13180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13175</v>
      </c>
      <c r="B2873" t="s">
        <v>13176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13126</v>
      </c>
      <c r="B2874" t="s">
        <v>13127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13120</v>
      </c>
      <c r="B2875" t="s">
        <v>13121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13112</v>
      </c>
      <c r="B2876" t="s">
        <v>13113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13094</v>
      </c>
      <c r="B2877" t="s">
        <v>13095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13062</v>
      </c>
      <c r="B2878" t="s">
        <v>13063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13036</v>
      </c>
      <c r="B2879" t="s">
        <v>13037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13034</v>
      </c>
      <c r="B2880" t="s">
        <v>13035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13020</v>
      </c>
      <c r="B2881" t="s">
        <v>13021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13006</v>
      </c>
      <c r="B2882" t="s">
        <v>13007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12938</v>
      </c>
      <c r="B2883" t="s">
        <v>12939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12910</v>
      </c>
      <c r="B2884" t="s">
        <v>12911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12800</v>
      </c>
      <c r="B2885" t="s">
        <v>12801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12756</v>
      </c>
      <c r="B2886" t="s">
        <v>12757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12737</v>
      </c>
      <c r="B2887" t="s">
        <v>8219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12721</v>
      </c>
      <c r="B2888" t="s">
        <v>12722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12687</v>
      </c>
      <c r="B2889" t="s">
        <v>12688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12647</v>
      </c>
      <c r="B2890" t="s">
        <v>12648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12639</v>
      </c>
      <c r="B2891" t="s">
        <v>12640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2005</v>
      </c>
      <c r="B2892" t="s">
        <v>2006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12607</v>
      </c>
      <c r="B2893" t="s">
        <v>12608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12601</v>
      </c>
      <c r="B2894" t="s">
        <v>12602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12551</v>
      </c>
      <c r="B2895" t="s">
        <v>12552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12511</v>
      </c>
      <c r="B2896" t="s">
        <v>12512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12495</v>
      </c>
      <c r="B2897" t="s">
        <v>12496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12448</v>
      </c>
      <c r="B2898" t="s">
        <v>12449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12438</v>
      </c>
      <c r="B2899" t="s">
        <v>12439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12016</v>
      </c>
      <c r="B2900" t="s">
        <v>958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11950</v>
      </c>
      <c r="B2901" t="s">
        <v>11951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11888</v>
      </c>
      <c r="B2902" t="s">
        <v>11889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11812</v>
      </c>
      <c r="B2903" t="s">
        <v>11813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11804</v>
      </c>
      <c r="B2904" t="s">
        <v>11805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11740</v>
      </c>
      <c r="B2905" t="s">
        <v>11741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11736</v>
      </c>
      <c r="B2906" t="s">
        <v>11737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11728</v>
      </c>
      <c r="B2907" t="s">
        <v>11729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11694</v>
      </c>
      <c r="B2908" t="s">
        <v>11695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11560</v>
      </c>
      <c r="B2909" t="s">
        <v>11561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11505</v>
      </c>
      <c r="B2910" t="s">
        <v>11506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11485</v>
      </c>
      <c r="B2911" t="s">
        <v>11486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11277</v>
      </c>
      <c r="B2912" t="s">
        <v>11278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11275</v>
      </c>
      <c r="B2913" t="s">
        <v>11276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11176</v>
      </c>
      <c r="B2914" t="s">
        <v>11177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11057</v>
      </c>
      <c r="B2915" t="s">
        <v>11058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11055</v>
      </c>
      <c r="B2916" t="s">
        <v>11056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10974</v>
      </c>
      <c r="B2917" t="s">
        <v>10975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10883</v>
      </c>
      <c r="B2918" t="s">
        <v>10884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10471</v>
      </c>
      <c r="B2919" t="s">
        <v>10472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10200</v>
      </c>
      <c r="B2920" t="s">
        <v>1099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10162</v>
      </c>
      <c r="B2921" t="s">
        <v>10163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10136</v>
      </c>
      <c r="B2922" t="s">
        <v>10137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9975</v>
      </c>
      <c r="B2923" t="s">
        <v>9976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9509</v>
      </c>
      <c r="B2924" t="s">
        <v>9510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9398</v>
      </c>
      <c r="B2925" t="s">
        <v>9399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9189</v>
      </c>
      <c r="B2926" t="s">
        <v>9190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9173</v>
      </c>
      <c r="B2927" t="s">
        <v>9174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8924</v>
      </c>
      <c r="B2928" t="s">
        <v>8925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15926</v>
      </c>
      <c r="B2929" t="s">
        <v>15927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15381</v>
      </c>
      <c r="B2930" t="s">
        <v>15382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15201</v>
      </c>
      <c r="B2931" t="s">
        <v>15202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15197</v>
      </c>
      <c r="B2932" t="s">
        <v>15198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15092</v>
      </c>
      <c r="B2933" t="s">
        <v>15093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2032</v>
      </c>
      <c r="B2934" t="s">
        <v>2033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14991</v>
      </c>
      <c r="B2935" t="s">
        <v>14992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14944</v>
      </c>
      <c r="B2936" t="s">
        <v>14945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14939</v>
      </c>
      <c r="B2937" t="s">
        <v>14940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14927</v>
      </c>
      <c r="B2938" t="s">
        <v>14928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14897</v>
      </c>
      <c r="B2939" t="s">
        <v>14898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14895</v>
      </c>
      <c r="B2940" t="s">
        <v>14896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14854</v>
      </c>
      <c r="B2941" t="s">
        <v>14855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14784</v>
      </c>
      <c r="B2942" t="s">
        <v>14785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14716</v>
      </c>
      <c r="B2943" t="s">
        <v>14717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14673</v>
      </c>
      <c r="B2944" t="s">
        <v>14674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14651</v>
      </c>
      <c r="B2945" t="s">
        <v>14652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14642</v>
      </c>
      <c r="B2946" t="s">
        <v>14643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14640</v>
      </c>
      <c r="B2947" t="s">
        <v>14641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14587</v>
      </c>
      <c r="B2948" t="s">
        <v>14588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14563</v>
      </c>
      <c r="B2949" t="s">
        <v>14564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14521</v>
      </c>
      <c r="B2950" t="s">
        <v>14522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14488</v>
      </c>
      <c r="B2951" t="s">
        <v>14489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14470</v>
      </c>
      <c r="B2952" t="s">
        <v>14471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14462</v>
      </c>
      <c r="B2953" t="s">
        <v>14463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14440</v>
      </c>
      <c r="B2954" t="s">
        <v>14441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14438</v>
      </c>
      <c r="B2955" t="s">
        <v>14439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14423</v>
      </c>
      <c r="B2956" t="s">
        <v>14424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14416</v>
      </c>
      <c r="B2957" t="s">
        <v>14417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14382</v>
      </c>
      <c r="B2958" t="s">
        <v>14383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14374</v>
      </c>
      <c r="B2959" t="s">
        <v>14375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14370</v>
      </c>
      <c r="B2960" t="s">
        <v>14371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14356</v>
      </c>
      <c r="B2961" t="s">
        <v>14357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14338</v>
      </c>
      <c r="B2962" t="s">
        <v>14339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14321</v>
      </c>
      <c r="B2963" t="s">
        <v>14322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14303</v>
      </c>
      <c r="B2964" t="s">
        <v>14304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2116</v>
      </c>
      <c r="B2965" t="s">
        <v>2117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14236</v>
      </c>
      <c r="B2966" t="s">
        <v>14237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14218</v>
      </c>
      <c r="B2967" t="s">
        <v>14219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14200</v>
      </c>
      <c r="B2968" t="s">
        <v>14201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14173</v>
      </c>
      <c r="B2969" t="s">
        <v>14174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14171</v>
      </c>
      <c r="B2970" t="s">
        <v>14172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14167</v>
      </c>
      <c r="B2971" t="s">
        <v>14168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14142</v>
      </c>
      <c r="B2972" t="s">
        <v>14143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14136</v>
      </c>
      <c r="B2973" t="s">
        <v>14137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14124</v>
      </c>
      <c r="B2974" t="s">
        <v>14125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14114</v>
      </c>
      <c r="B2975" t="s">
        <v>14115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14093</v>
      </c>
      <c r="B2976" t="s">
        <v>14094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14061</v>
      </c>
      <c r="B2977" t="s">
        <v>14062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14059</v>
      </c>
      <c r="B2978" t="s">
        <v>14060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14052</v>
      </c>
      <c r="B2979" t="s">
        <v>14053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14028</v>
      </c>
      <c r="B2980" t="s">
        <v>14029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14024</v>
      </c>
      <c r="B2981" t="s">
        <v>14025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14003</v>
      </c>
      <c r="B2982" t="s">
        <v>14004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13995</v>
      </c>
      <c r="B2983" t="s">
        <v>13996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13953</v>
      </c>
      <c r="B2984" t="s">
        <v>13954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13947</v>
      </c>
      <c r="B2985" t="s">
        <v>13948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13884</v>
      </c>
      <c r="B2986" t="s">
        <v>13885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13874</v>
      </c>
      <c r="B2987" t="s">
        <v>13875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13862</v>
      </c>
      <c r="B2988" t="s">
        <v>13863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13852</v>
      </c>
      <c r="B2989" t="s">
        <v>13853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13801</v>
      </c>
      <c r="B2990" t="s">
        <v>13802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13789</v>
      </c>
      <c r="B2991" t="s">
        <v>13790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13761</v>
      </c>
      <c r="B2992" t="s">
        <v>13762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13750</v>
      </c>
      <c r="B2993" t="s">
        <v>13751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13694</v>
      </c>
      <c r="B2994" t="s">
        <v>13695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13679</v>
      </c>
      <c r="B2995" t="s">
        <v>13680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13656</v>
      </c>
      <c r="B2996" t="s">
        <v>13657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13648</v>
      </c>
      <c r="B2997" t="s">
        <v>13649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13638</v>
      </c>
      <c r="B2998" t="s">
        <v>13639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13617</v>
      </c>
      <c r="B2999" t="s">
        <v>9984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13584</v>
      </c>
      <c r="B3000" t="s">
        <v>13585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13578</v>
      </c>
      <c r="B3001" t="s">
        <v>13579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13534</v>
      </c>
      <c r="B3002" t="s">
        <v>13535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13530</v>
      </c>
      <c r="B3003" t="s">
        <v>13531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13476</v>
      </c>
      <c r="B3004" t="s">
        <v>13477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13440</v>
      </c>
      <c r="B3005" t="s">
        <v>13441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13410</v>
      </c>
      <c r="B3006" t="s">
        <v>13411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13396</v>
      </c>
      <c r="B3007" t="s">
        <v>13397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13301</v>
      </c>
      <c r="B3008" t="s">
        <v>13302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13248</v>
      </c>
      <c r="B3009" t="s">
        <v>13249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13202</v>
      </c>
      <c r="B3010" t="s">
        <v>13203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13194</v>
      </c>
      <c r="B3011" t="s">
        <v>13195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13142</v>
      </c>
      <c r="B3012" t="s">
        <v>13143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13132</v>
      </c>
      <c r="B3013" t="s">
        <v>13133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13128</v>
      </c>
      <c r="B3014" t="s">
        <v>13129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13122</v>
      </c>
      <c r="B3015" t="s">
        <v>13123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13118</v>
      </c>
      <c r="B3016" t="s">
        <v>13119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13116</v>
      </c>
      <c r="B3017" t="s">
        <v>13117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13110</v>
      </c>
      <c r="B3018" t="s">
        <v>13111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13074</v>
      </c>
      <c r="B3019" t="s">
        <v>13075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13032</v>
      </c>
      <c r="B3020" t="s">
        <v>13033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13001</v>
      </c>
      <c r="B3021" t="s">
        <v>13002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12950</v>
      </c>
      <c r="B3022" t="s">
        <v>12951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12886</v>
      </c>
      <c r="B3023" t="s">
        <v>12887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12862</v>
      </c>
      <c r="B3024" t="s">
        <v>12863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12860</v>
      </c>
      <c r="B3025" t="s">
        <v>12861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12854</v>
      </c>
      <c r="B3026" t="s">
        <v>12855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12832</v>
      </c>
      <c r="B3027" t="s">
        <v>12833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12818</v>
      </c>
      <c r="B3028" t="s">
        <v>12819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12782</v>
      </c>
      <c r="B3029" t="s">
        <v>12783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12715</v>
      </c>
      <c r="B3030" t="s">
        <v>12716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12714</v>
      </c>
      <c r="B3031" t="s">
        <v>11444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12704</v>
      </c>
      <c r="B3032" t="s">
        <v>12705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12683</v>
      </c>
      <c r="B3033" t="s">
        <v>12684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12649</v>
      </c>
      <c r="B3034" t="s">
        <v>12650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12603</v>
      </c>
      <c r="B3035" t="s">
        <v>12604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12577</v>
      </c>
      <c r="B3036" t="s">
        <v>12578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12557</v>
      </c>
      <c r="B3037" t="s">
        <v>12558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12399</v>
      </c>
      <c r="B3038" t="s">
        <v>12400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12369</v>
      </c>
      <c r="B3039" t="s">
        <v>12370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12335</v>
      </c>
      <c r="B3040" t="s">
        <v>12336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12247</v>
      </c>
      <c r="B3041" t="s">
        <v>12248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12184</v>
      </c>
      <c r="B3042" t="s">
        <v>7082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12182</v>
      </c>
      <c r="B3043" t="s">
        <v>12183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12158</v>
      </c>
      <c r="B3044" t="s">
        <v>12159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12135</v>
      </c>
      <c r="B3045" t="s">
        <v>12136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12115</v>
      </c>
      <c r="B3046" t="s">
        <v>12116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12081</v>
      </c>
      <c r="B3047" t="s">
        <v>12082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12080</v>
      </c>
      <c r="B3048" t="s">
        <v>10937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12062</v>
      </c>
      <c r="B3049" t="s">
        <v>12063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12021</v>
      </c>
      <c r="B3050" t="s">
        <v>12022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12017</v>
      </c>
      <c r="B3051" t="s">
        <v>12018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11980</v>
      </c>
      <c r="B3052" t="s">
        <v>11981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11970</v>
      </c>
      <c r="B3053" t="s">
        <v>11971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11964</v>
      </c>
      <c r="B3054" t="s">
        <v>11965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11908</v>
      </c>
      <c r="B3055" t="s">
        <v>11909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11856</v>
      </c>
      <c r="B3056" t="s">
        <v>11857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11824</v>
      </c>
      <c r="B3057" t="s">
        <v>11825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11792</v>
      </c>
      <c r="B3058" t="s">
        <v>11793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11780</v>
      </c>
      <c r="B3059" t="s">
        <v>11781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11778</v>
      </c>
      <c r="B3060" t="s">
        <v>11779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11647</v>
      </c>
      <c r="B3061" t="s">
        <v>11648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11576</v>
      </c>
      <c r="B3062" t="s">
        <v>11577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11570</v>
      </c>
      <c r="B3063" t="s">
        <v>11571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11562</v>
      </c>
      <c r="B3064" t="s">
        <v>11563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11459</v>
      </c>
      <c r="B3065" t="s">
        <v>11460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11255</v>
      </c>
      <c r="B3066" t="s">
        <v>11256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11188</v>
      </c>
      <c r="B3067" t="s">
        <v>11189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11162</v>
      </c>
      <c r="B3068" t="s">
        <v>11163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11117</v>
      </c>
      <c r="B3069" t="s">
        <v>11118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11053</v>
      </c>
      <c r="B3070" t="s">
        <v>11054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11018</v>
      </c>
      <c r="B3071" t="s">
        <v>11019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10976</v>
      </c>
      <c r="B3072" t="s">
        <v>10977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10943</v>
      </c>
      <c r="B3073" t="s">
        <v>10944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10936</v>
      </c>
      <c r="B3074" t="s">
        <v>10937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10934</v>
      </c>
      <c r="B3075" t="s">
        <v>10935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10928</v>
      </c>
      <c r="B3076" t="s">
        <v>10929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10877</v>
      </c>
      <c r="B3077" t="s">
        <v>10878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10714</v>
      </c>
      <c r="B3078" t="s">
        <v>10715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10702</v>
      </c>
      <c r="B3079" t="s">
        <v>10703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10667</v>
      </c>
      <c r="B3080" t="s">
        <v>10668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10528</v>
      </c>
      <c r="B3081" t="s">
        <v>4738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10410</v>
      </c>
      <c r="B3082" t="s">
        <v>10411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10408</v>
      </c>
      <c r="B3083" t="s">
        <v>10409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10328</v>
      </c>
      <c r="B3084" t="s">
        <v>10329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10194</v>
      </c>
      <c r="B3085" t="s">
        <v>10195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10009</v>
      </c>
      <c r="B3086" t="s">
        <v>10010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10005</v>
      </c>
      <c r="B3087" t="s">
        <v>10006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10003</v>
      </c>
      <c r="B3088" t="s">
        <v>10004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9897</v>
      </c>
      <c r="B3089" t="s">
        <v>9898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9887</v>
      </c>
      <c r="B3090" t="s">
        <v>9888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9776</v>
      </c>
      <c r="B3091" t="s">
        <v>9777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9680</v>
      </c>
      <c r="B3092" t="s">
        <v>9681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9651</v>
      </c>
      <c r="B3093" t="s">
        <v>9652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9621</v>
      </c>
      <c r="B3094" t="s">
        <v>9622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9553</v>
      </c>
      <c r="B3095" t="s">
        <v>9554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9470</v>
      </c>
      <c r="B3096" t="s">
        <v>9471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9030</v>
      </c>
      <c r="B3097" t="s">
        <v>9031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8919</v>
      </c>
      <c r="B3098" t="s">
        <v>8920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8849</v>
      </c>
      <c r="B3099" t="s">
        <v>8850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8830</v>
      </c>
      <c r="B3100" t="s">
        <v>8831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8828</v>
      </c>
      <c r="B3101" t="s">
        <v>8829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8787</v>
      </c>
      <c r="B3102" t="s">
        <v>8788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8678</v>
      </c>
      <c r="B3103" t="s">
        <v>8679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15624</v>
      </c>
      <c r="B3104" t="s">
        <v>15625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15172</v>
      </c>
      <c r="B3105" t="s">
        <v>15173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15167</v>
      </c>
      <c r="B3106" t="s">
        <v>15168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15071</v>
      </c>
      <c r="B3107" t="s">
        <v>15072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14655</v>
      </c>
      <c r="B3108" t="s">
        <v>14656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14653</v>
      </c>
      <c r="B3109" t="s">
        <v>14654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14601</v>
      </c>
      <c r="B3110" t="s">
        <v>14602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14547</v>
      </c>
      <c r="B3111" t="s">
        <v>14548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14541</v>
      </c>
      <c r="B3112" t="s">
        <v>14542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14525</v>
      </c>
      <c r="B3113" t="s">
        <v>14526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14510</v>
      </c>
      <c r="B3114" t="s">
        <v>14511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14400</v>
      </c>
      <c r="B3115" t="s">
        <v>14401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14398</v>
      </c>
      <c r="B3116" t="s">
        <v>14399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14396</v>
      </c>
      <c r="B3117" t="s">
        <v>14397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14392</v>
      </c>
      <c r="B3118" t="s">
        <v>14393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14366</v>
      </c>
      <c r="B3119" t="s">
        <v>14367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14354</v>
      </c>
      <c r="B3120" t="s">
        <v>14355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14348</v>
      </c>
      <c r="B3121" t="s">
        <v>14349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14344</v>
      </c>
      <c r="B3122" t="s">
        <v>14345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14336</v>
      </c>
      <c r="B3123" t="s">
        <v>14337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14307</v>
      </c>
      <c r="B3124" t="s">
        <v>14308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14302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14292</v>
      </c>
      <c r="B3126" t="s">
        <v>14293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2143</v>
      </c>
      <c r="B3127" t="s">
        <v>2144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14222</v>
      </c>
      <c r="B3128" t="s">
        <v>14223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14216</v>
      </c>
      <c r="B3129" t="s">
        <v>14217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14206</v>
      </c>
      <c r="B3130" t="s">
        <v>14207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14130</v>
      </c>
      <c r="B3131" t="s">
        <v>14131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14091</v>
      </c>
      <c r="B3132" t="s">
        <v>14092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14081</v>
      </c>
      <c r="B3133" t="s">
        <v>14082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14073</v>
      </c>
      <c r="B3134" t="s">
        <v>14074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14067</v>
      </c>
      <c r="B3135" t="s">
        <v>14068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14063</v>
      </c>
      <c r="B3136" t="s">
        <v>14064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13977</v>
      </c>
      <c r="B3137" t="s">
        <v>13978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13959</v>
      </c>
      <c r="B3138" t="s">
        <v>13960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13955</v>
      </c>
      <c r="B3139" t="s">
        <v>13956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13949</v>
      </c>
      <c r="B3140" t="s">
        <v>13950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13929</v>
      </c>
      <c r="B3141" t="s">
        <v>13930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13917</v>
      </c>
      <c r="B3142" t="s">
        <v>13918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13913</v>
      </c>
      <c r="B3143" t="s">
        <v>13914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13911</v>
      </c>
      <c r="B3144" t="s">
        <v>13912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13902</v>
      </c>
      <c r="B3145" t="s">
        <v>13903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1620</v>
      </c>
      <c r="B3146" t="s">
        <v>1621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13842</v>
      </c>
      <c r="B3147" t="s">
        <v>13843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13823</v>
      </c>
      <c r="B3148" t="s">
        <v>13824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13815</v>
      </c>
      <c r="B3149" t="s">
        <v>13816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13791</v>
      </c>
      <c r="B3150" t="s">
        <v>13792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13767</v>
      </c>
      <c r="B3151" t="s">
        <v>13768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13746</v>
      </c>
      <c r="B3152" t="s">
        <v>13747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13744</v>
      </c>
      <c r="B3153" t="s">
        <v>13745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13714</v>
      </c>
      <c r="B3154" t="s">
        <v>13715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13712</v>
      </c>
      <c r="B3155" t="s">
        <v>13713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13706</v>
      </c>
      <c r="B3156" t="s">
        <v>13707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13692</v>
      </c>
      <c r="B3157" t="s">
        <v>13693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13690</v>
      </c>
      <c r="B3158" t="s">
        <v>13691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13664</v>
      </c>
      <c r="B3159" t="s">
        <v>13665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13650</v>
      </c>
      <c r="B3160" t="s">
        <v>13651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13576</v>
      </c>
      <c r="B3161" t="s">
        <v>13577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13564</v>
      </c>
      <c r="B3162" t="s">
        <v>13565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13554</v>
      </c>
      <c r="B3163" t="s">
        <v>13555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13550</v>
      </c>
      <c r="B3164" t="s">
        <v>13551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13544</v>
      </c>
      <c r="B3165" t="s">
        <v>13545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13542</v>
      </c>
      <c r="B3166" t="s">
        <v>13543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13518</v>
      </c>
      <c r="B3167" t="s">
        <v>13519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13510</v>
      </c>
      <c r="B3168" t="s">
        <v>13511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13508</v>
      </c>
      <c r="B3169" t="s">
        <v>13509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13490</v>
      </c>
      <c r="B3170" t="s">
        <v>13491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13480</v>
      </c>
      <c r="B3171" t="s">
        <v>13481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13473</v>
      </c>
      <c r="B3172" t="s">
        <v>13474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13465</v>
      </c>
      <c r="B3173" t="s">
        <v>13466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13445</v>
      </c>
      <c r="B3174" t="s">
        <v>13446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13432</v>
      </c>
      <c r="B3175" t="s">
        <v>13433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13406</v>
      </c>
      <c r="B3176" t="s">
        <v>13407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13400</v>
      </c>
      <c r="B3177" t="s">
        <v>13401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13398</v>
      </c>
      <c r="B3178" t="s">
        <v>13399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13378</v>
      </c>
      <c r="B3179" t="s">
        <v>13379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13362</v>
      </c>
      <c r="B3180" t="s">
        <v>13363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13343</v>
      </c>
      <c r="B3181" t="s">
        <v>13344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13331</v>
      </c>
      <c r="B3182" t="s">
        <v>13332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13305</v>
      </c>
      <c r="B3183" t="s">
        <v>13306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13268</v>
      </c>
      <c r="B3184" t="s">
        <v>13269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13258</v>
      </c>
      <c r="B3185" t="s">
        <v>13259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13236</v>
      </c>
      <c r="B3186" t="s">
        <v>13237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13220</v>
      </c>
      <c r="B3187" t="s">
        <v>13221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13216</v>
      </c>
      <c r="B3188" t="s">
        <v>13217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13181</v>
      </c>
      <c r="B3189" t="s">
        <v>13182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13156</v>
      </c>
      <c r="B3190" t="s">
        <v>3846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13140</v>
      </c>
      <c r="B3191" t="s">
        <v>13141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13124</v>
      </c>
      <c r="B3192" t="s">
        <v>13125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13076</v>
      </c>
      <c r="B3193" t="s">
        <v>13077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13016</v>
      </c>
      <c r="B3194" t="s">
        <v>13017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13012</v>
      </c>
      <c r="B3195" t="s">
        <v>13013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13008</v>
      </c>
      <c r="B3196" t="s">
        <v>13009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12956</v>
      </c>
      <c r="B3197" t="s">
        <v>12957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12940</v>
      </c>
      <c r="B3198" t="s">
        <v>12941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12932</v>
      </c>
      <c r="B3199" t="s">
        <v>12933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12926</v>
      </c>
      <c r="B3200" t="s">
        <v>12927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12900</v>
      </c>
      <c r="B3201" t="s">
        <v>12901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12896</v>
      </c>
      <c r="B3202" t="s">
        <v>12897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12890</v>
      </c>
      <c r="B3203" t="s">
        <v>12891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12846</v>
      </c>
      <c r="B3204" t="s">
        <v>12847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12814</v>
      </c>
      <c r="B3205" t="s">
        <v>12815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12802</v>
      </c>
      <c r="B3206" t="s">
        <v>12803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12788</v>
      </c>
      <c r="B3207" t="s">
        <v>12789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12778</v>
      </c>
      <c r="B3208" t="s">
        <v>12779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2036</v>
      </c>
      <c r="B3209" t="s">
        <v>2037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12754</v>
      </c>
      <c r="B3210" t="s">
        <v>12755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12752</v>
      </c>
      <c r="B3211" t="s">
        <v>12753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12742</v>
      </c>
      <c r="B3212" t="s">
        <v>12743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12675</v>
      </c>
      <c r="B3213" t="s">
        <v>12676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12641</v>
      </c>
      <c r="B3214" t="s">
        <v>12642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12611</v>
      </c>
      <c r="B3215" t="s">
        <v>12612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12573</v>
      </c>
      <c r="B3216" t="s">
        <v>12574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12517</v>
      </c>
      <c r="B3217" t="s">
        <v>12518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12450</v>
      </c>
      <c r="B3218" t="s">
        <v>12451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12423</v>
      </c>
      <c r="B3219" t="s">
        <v>12424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12361</v>
      </c>
      <c r="B3220" t="s">
        <v>12362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12321</v>
      </c>
      <c r="B3221" t="s">
        <v>12322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12305</v>
      </c>
      <c r="B3222" t="s">
        <v>12306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12299</v>
      </c>
      <c r="B3223" t="s">
        <v>12300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12297</v>
      </c>
      <c r="B3224" t="s">
        <v>12298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12255</v>
      </c>
      <c r="B3225" t="s">
        <v>12256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12241</v>
      </c>
      <c r="B3226" t="s">
        <v>12242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12215</v>
      </c>
      <c r="B3227" t="s">
        <v>12216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12164</v>
      </c>
      <c r="B3228" t="s">
        <v>12165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12095</v>
      </c>
      <c r="B3229" t="s">
        <v>12096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12093</v>
      </c>
      <c r="B3230" t="s">
        <v>12094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12087</v>
      </c>
      <c r="B3231" t="s">
        <v>12088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12041</v>
      </c>
      <c r="B3232" t="s">
        <v>12042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12027</v>
      </c>
      <c r="B3233" t="s">
        <v>12028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12025</v>
      </c>
      <c r="B3234" t="s">
        <v>12026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12019</v>
      </c>
      <c r="B3235" t="s">
        <v>12020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11978</v>
      </c>
      <c r="B3236" t="s">
        <v>11979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11912</v>
      </c>
      <c r="B3237" t="s">
        <v>11913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11898</v>
      </c>
      <c r="B3238" t="s">
        <v>11899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11896</v>
      </c>
      <c r="B3239" t="s">
        <v>11897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11880</v>
      </c>
      <c r="B3240" t="s">
        <v>11881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11876</v>
      </c>
      <c r="B3241" t="s">
        <v>11877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11810</v>
      </c>
      <c r="B3242" t="s">
        <v>11811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11742</v>
      </c>
      <c r="B3243" t="s">
        <v>11743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11698</v>
      </c>
      <c r="B3244" t="s">
        <v>11699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11696</v>
      </c>
      <c r="B3245" t="s">
        <v>11697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11660</v>
      </c>
      <c r="B3246" t="s">
        <v>11661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11624</v>
      </c>
      <c r="B3247" t="s">
        <v>1728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11588</v>
      </c>
      <c r="B3248" t="s">
        <v>11589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11475</v>
      </c>
      <c r="B3249" t="s">
        <v>11476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11473</v>
      </c>
      <c r="B3250" t="s">
        <v>11474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11449</v>
      </c>
      <c r="B3251" t="s">
        <v>11450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11447</v>
      </c>
      <c r="B3252" t="s">
        <v>11448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11426</v>
      </c>
      <c r="B3253" t="s">
        <v>11427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11356</v>
      </c>
      <c r="B3254" t="s">
        <v>11357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11354</v>
      </c>
      <c r="B3255" t="s">
        <v>11355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11313</v>
      </c>
      <c r="B3256" t="s">
        <v>11314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11299</v>
      </c>
      <c r="B3257" t="s">
        <v>11300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11297</v>
      </c>
      <c r="B3258" t="s">
        <v>11298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11265</v>
      </c>
      <c r="B3259" t="s">
        <v>11266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11241</v>
      </c>
      <c r="B3260" t="s">
        <v>11242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11215</v>
      </c>
      <c r="B3261" t="s">
        <v>11216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11211</v>
      </c>
      <c r="B3262" t="s">
        <v>11212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11042</v>
      </c>
      <c r="B3263" t="s">
        <v>11043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11040</v>
      </c>
      <c r="B3264" t="s">
        <v>11041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10784</v>
      </c>
      <c r="B3265" t="s">
        <v>10785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10780</v>
      </c>
      <c r="B3266" t="s">
        <v>10781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10764</v>
      </c>
      <c r="B3267" t="s">
        <v>10765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10758</v>
      </c>
      <c r="B3268" t="s">
        <v>10759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10743</v>
      </c>
      <c r="B3269" t="s">
        <v>10744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10700</v>
      </c>
      <c r="B3270" t="s">
        <v>10701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10675</v>
      </c>
      <c r="B3271" t="s">
        <v>6774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10671</v>
      </c>
      <c r="B3272" t="s">
        <v>10672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10614</v>
      </c>
      <c r="B3273" t="s">
        <v>10615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10590</v>
      </c>
      <c r="B3274" t="s">
        <v>10591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10477</v>
      </c>
      <c r="B3275" t="s">
        <v>10478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10439</v>
      </c>
      <c r="B3276" t="s">
        <v>10440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10382</v>
      </c>
      <c r="B3277" t="s">
        <v>10383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10336</v>
      </c>
      <c r="B3278" t="s">
        <v>10337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10250</v>
      </c>
      <c r="B3279" t="s">
        <v>10251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10240</v>
      </c>
      <c r="B3280" t="s">
        <v>10241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10170</v>
      </c>
      <c r="B3281" t="s">
        <v>10171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10146</v>
      </c>
      <c r="B3282" t="s">
        <v>10147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10086</v>
      </c>
      <c r="B3283" t="s">
        <v>10087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10029</v>
      </c>
      <c r="B3284" t="s">
        <v>10030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9959</v>
      </c>
      <c r="B3285" t="s">
        <v>9960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9927</v>
      </c>
      <c r="B3286" t="s">
        <v>9928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9921</v>
      </c>
      <c r="B3287" t="s">
        <v>9922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9905</v>
      </c>
      <c r="B3288" t="s">
        <v>9906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9758</v>
      </c>
      <c r="B3289" t="s">
        <v>9759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9739</v>
      </c>
      <c r="B3290" t="s">
        <v>9740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9727</v>
      </c>
      <c r="B3291" t="s">
        <v>9728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9694</v>
      </c>
      <c r="B3292" t="s">
        <v>9695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9591</v>
      </c>
      <c r="B3293" t="s">
        <v>9592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9380</v>
      </c>
      <c r="B3294" t="s">
        <v>9381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9214</v>
      </c>
      <c r="B3295" t="s">
        <v>9215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8993</v>
      </c>
      <c r="B3296" t="s">
        <v>8994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8911</v>
      </c>
      <c r="B3297" t="s">
        <v>8912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8734</v>
      </c>
      <c r="B3298" t="s">
        <v>8735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8732</v>
      </c>
      <c r="B3299" t="s">
        <v>8733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8668</v>
      </c>
      <c r="B3300" t="s">
        <v>8669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14774</v>
      </c>
      <c r="B3301" t="s">
        <v>14775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14767</v>
      </c>
      <c r="B3302" t="s">
        <v>14768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14576</v>
      </c>
      <c r="B3303" t="s">
        <v>14577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14551</v>
      </c>
      <c r="B3304" t="s">
        <v>14552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14404</v>
      </c>
      <c r="B3305" t="s">
        <v>14405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14384</v>
      </c>
      <c r="B3306" t="s">
        <v>14385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14368</v>
      </c>
      <c r="B3307" t="s">
        <v>14369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14317</v>
      </c>
      <c r="B3308" t="s">
        <v>14318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14288</v>
      </c>
      <c r="B3309" t="s">
        <v>14289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14240</v>
      </c>
      <c r="B3310" t="s">
        <v>14241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14238</v>
      </c>
      <c r="B3311" t="s">
        <v>14239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14232</v>
      </c>
      <c r="B3312" t="s">
        <v>14233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14183</v>
      </c>
      <c r="B3313" t="s">
        <v>14184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14165</v>
      </c>
      <c r="B3314" t="s">
        <v>14166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14140</v>
      </c>
      <c r="B3315" t="s">
        <v>14141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14103</v>
      </c>
      <c r="B3316" t="s">
        <v>14104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14101</v>
      </c>
      <c r="B3317" t="s">
        <v>14102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14085</v>
      </c>
      <c r="B3318" t="s">
        <v>14086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14054</v>
      </c>
      <c r="B3319" t="s">
        <v>14043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14048</v>
      </c>
      <c r="B3320" t="s">
        <v>14049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14032</v>
      </c>
      <c r="B3321" t="s">
        <v>14033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14030</v>
      </c>
      <c r="B3322" t="s">
        <v>14031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14022</v>
      </c>
      <c r="B3323" t="s">
        <v>14023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14018</v>
      </c>
      <c r="B3324" t="s">
        <v>14019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13991</v>
      </c>
      <c r="B3325" t="s">
        <v>13992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13970</v>
      </c>
      <c r="B3326" t="s">
        <v>13971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13951</v>
      </c>
      <c r="B3327" t="s">
        <v>13952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13925</v>
      </c>
      <c r="B3328" t="s">
        <v>13926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13908</v>
      </c>
      <c r="B3329" t="s">
        <v>13909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13892</v>
      </c>
      <c r="B3330" t="s">
        <v>13893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13866</v>
      </c>
      <c r="B3331" t="s">
        <v>13867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13856</v>
      </c>
      <c r="B3332" t="s">
        <v>13857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13850</v>
      </c>
      <c r="B3333" t="s">
        <v>13851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13829</v>
      </c>
      <c r="B3334" t="s">
        <v>13830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13805</v>
      </c>
      <c r="B3335" t="s">
        <v>13806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13797</v>
      </c>
      <c r="B3336" t="s">
        <v>13798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13740</v>
      </c>
      <c r="B3337" t="s">
        <v>13741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13730</v>
      </c>
      <c r="B3338" t="s">
        <v>13731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13722</v>
      </c>
      <c r="B3339" t="s">
        <v>13723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13718</v>
      </c>
      <c r="B3340" t="s">
        <v>13719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13708</v>
      </c>
      <c r="B3341" t="s">
        <v>13709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13700</v>
      </c>
      <c r="B3342" t="s">
        <v>13701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13688</v>
      </c>
      <c r="B3343" t="s">
        <v>13689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13674</v>
      </c>
      <c r="B3344" t="s">
        <v>444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13662</v>
      </c>
      <c r="B3345" t="s">
        <v>13663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13646</v>
      </c>
      <c r="B3346" t="s">
        <v>13647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13605</v>
      </c>
      <c r="B3347" t="s">
        <v>13606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13604</v>
      </c>
      <c r="B3348" t="s">
        <v>8745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13596</v>
      </c>
      <c r="B3349" t="s">
        <v>13597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13588</v>
      </c>
      <c r="B3350" t="s">
        <v>13589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13580</v>
      </c>
      <c r="B3351" t="s">
        <v>13581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13524</v>
      </c>
      <c r="B3352" t="s">
        <v>13525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13522</v>
      </c>
      <c r="B3353" t="s">
        <v>13523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13514</v>
      </c>
      <c r="B3354" t="s">
        <v>13515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13504</v>
      </c>
      <c r="B3355" t="s">
        <v>13505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13471</v>
      </c>
      <c r="B3356" t="s">
        <v>13472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13463</v>
      </c>
      <c r="B3357" t="s">
        <v>13464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13449</v>
      </c>
      <c r="B3358" t="s">
        <v>13450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13436</v>
      </c>
      <c r="B3359" t="s">
        <v>13437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13428</v>
      </c>
      <c r="B3360" t="s">
        <v>13429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13426</v>
      </c>
      <c r="B3361" t="s">
        <v>13427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13412</v>
      </c>
      <c r="B3362" t="s">
        <v>13413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13390</v>
      </c>
      <c r="B3363" t="s">
        <v>13391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13356</v>
      </c>
      <c r="B3364" t="s">
        <v>13357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13354</v>
      </c>
      <c r="B3365" t="s">
        <v>13355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13352</v>
      </c>
      <c r="B3366" t="s">
        <v>13353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13350</v>
      </c>
      <c r="B3367" t="s">
        <v>13351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13341</v>
      </c>
      <c r="B3368" t="s">
        <v>13342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13339</v>
      </c>
      <c r="B3369" t="s">
        <v>13340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13286</v>
      </c>
      <c r="B3370" t="s">
        <v>13213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13271</v>
      </c>
      <c r="B3371" t="s">
        <v>13272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13266</v>
      </c>
      <c r="B3372" t="s">
        <v>13267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13252</v>
      </c>
      <c r="B3373" t="s">
        <v>13253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13242</v>
      </c>
      <c r="B3374" t="s">
        <v>13243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13234</v>
      </c>
      <c r="B3375" t="s">
        <v>13235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13224</v>
      </c>
      <c r="B3376" t="s">
        <v>13225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13204</v>
      </c>
      <c r="B3377" t="s">
        <v>13205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13185</v>
      </c>
      <c r="B3378" t="s">
        <v>13186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13169</v>
      </c>
      <c r="B3379" t="s">
        <v>13170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13159</v>
      </c>
      <c r="B3380" t="s">
        <v>13160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13154</v>
      </c>
      <c r="B3381" t="s">
        <v>13155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13152</v>
      </c>
      <c r="B3382" t="s">
        <v>13153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13138</v>
      </c>
      <c r="B3383" t="s">
        <v>13139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13104</v>
      </c>
      <c r="B3384" t="s">
        <v>13105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13102</v>
      </c>
      <c r="B3385" t="s">
        <v>13103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13100</v>
      </c>
      <c r="B3386" t="s">
        <v>13101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13072</v>
      </c>
      <c r="B3387" t="s">
        <v>13073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13056</v>
      </c>
      <c r="B3388" t="s">
        <v>13057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13044</v>
      </c>
      <c r="B3389" t="s">
        <v>13045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13030</v>
      </c>
      <c r="B3390" t="s">
        <v>13031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13010</v>
      </c>
      <c r="B3391" t="s">
        <v>13011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13003</v>
      </c>
      <c r="B3392" t="s">
        <v>13004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12993</v>
      </c>
      <c r="B3393" t="s">
        <v>12994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12972</v>
      </c>
      <c r="B3394" t="s">
        <v>12973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12960</v>
      </c>
      <c r="B3395" t="s">
        <v>12961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12946</v>
      </c>
      <c r="B3396" t="s">
        <v>12947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12944</v>
      </c>
      <c r="B3397" t="s">
        <v>12945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12922</v>
      </c>
      <c r="B3398" t="s">
        <v>12923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12870</v>
      </c>
      <c r="B3399" t="s">
        <v>12871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12868</v>
      </c>
      <c r="B3400" t="s">
        <v>12869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12842</v>
      </c>
      <c r="B3401" t="s">
        <v>12843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12806</v>
      </c>
      <c r="B3402" t="s">
        <v>12807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12794</v>
      </c>
      <c r="B3403" t="s">
        <v>12795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12762</v>
      </c>
      <c r="B3404" t="s">
        <v>12763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12760</v>
      </c>
      <c r="B3405" t="s">
        <v>12761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12750</v>
      </c>
      <c r="B3406" t="s">
        <v>12751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12748</v>
      </c>
      <c r="B3407" t="s">
        <v>12749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12735</v>
      </c>
      <c r="B3408" t="s">
        <v>12736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2344</v>
      </c>
      <c r="B3409" t="s">
        <v>2345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12723</v>
      </c>
      <c r="B3410" t="s">
        <v>12724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12719</v>
      </c>
      <c r="B3411" t="s">
        <v>12720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12702</v>
      </c>
      <c r="B3412" t="s">
        <v>12703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12698</v>
      </c>
      <c r="B3413" t="s">
        <v>12699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12691</v>
      </c>
      <c r="B3414" t="s">
        <v>2055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12685</v>
      </c>
      <c r="B3415" t="s">
        <v>12686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12661</v>
      </c>
      <c r="B3416" t="s">
        <v>12662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12651</v>
      </c>
      <c r="B3417" t="s">
        <v>12652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12645</v>
      </c>
      <c r="B3418" t="s">
        <v>12646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12635</v>
      </c>
      <c r="B3419" t="s">
        <v>12636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12633</v>
      </c>
      <c r="B3420" t="s">
        <v>12634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1974</v>
      </c>
      <c r="B3421" t="s">
        <v>1975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12619</v>
      </c>
      <c r="B3422" t="s">
        <v>12620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12615</v>
      </c>
      <c r="B3423" t="s">
        <v>12616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12605</v>
      </c>
      <c r="B3424" t="s">
        <v>12606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12599</v>
      </c>
      <c r="B3425" t="s">
        <v>12600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12595</v>
      </c>
      <c r="B3426" t="s">
        <v>12596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12589</v>
      </c>
      <c r="B3427" t="s">
        <v>12590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12581</v>
      </c>
      <c r="B3428" t="s">
        <v>12582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12533</v>
      </c>
      <c r="B3429" t="s">
        <v>12534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12509</v>
      </c>
      <c r="B3430" t="s">
        <v>12510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12505</v>
      </c>
      <c r="B3431" t="s">
        <v>12506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12503</v>
      </c>
      <c r="B3432" t="s">
        <v>12504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12499</v>
      </c>
      <c r="B3433" t="s">
        <v>12500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12477</v>
      </c>
      <c r="B3434" t="s">
        <v>12478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12471</v>
      </c>
      <c r="B3435" t="s">
        <v>12472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12469</v>
      </c>
      <c r="B3436" t="s">
        <v>12470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12461</v>
      </c>
      <c r="B3437" t="s">
        <v>12462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12431</v>
      </c>
      <c r="B3438" t="s">
        <v>5085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12417</v>
      </c>
      <c r="B3439" t="s">
        <v>12418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12407</v>
      </c>
      <c r="B3440" t="s">
        <v>12408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12401</v>
      </c>
      <c r="B3441" t="s">
        <v>12402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12377</v>
      </c>
      <c r="B3442" t="s">
        <v>12378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12347</v>
      </c>
      <c r="B3443" t="s">
        <v>12348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12341</v>
      </c>
      <c r="B3444" t="s">
        <v>12342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12313</v>
      </c>
      <c r="B3445" t="s">
        <v>12314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12303</v>
      </c>
      <c r="B3446" t="s">
        <v>12304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12289</v>
      </c>
      <c r="B3447" t="s">
        <v>12290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12283</v>
      </c>
      <c r="B3448" t="s">
        <v>12284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12281</v>
      </c>
      <c r="B3449" t="s">
        <v>12282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12265</v>
      </c>
      <c r="B3450" t="s">
        <v>12266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12211</v>
      </c>
      <c r="B3451" t="s">
        <v>12212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12203</v>
      </c>
      <c r="B3452" t="s">
        <v>12204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12201</v>
      </c>
      <c r="B3453" t="s">
        <v>12202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12172</v>
      </c>
      <c r="B3454" t="s">
        <v>12173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12148</v>
      </c>
      <c r="B3455" t="s">
        <v>12149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12129</v>
      </c>
      <c r="B3456" t="s">
        <v>12130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12103</v>
      </c>
      <c r="B3457" t="s">
        <v>12104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12083</v>
      </c>
      <c r="B3458" t="s">
        <v>246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12076</v>
      </c>
      <c r="B3459" t="s">
        <v>12077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12070</v>
      </c>
      <c r="B3460" t="s">
        <v>12071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12058</v>
      </c>
      <c r="B3461" t="s">
        <v>12059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12050</v>
      </c>
      <c r="B3462" t="s">
        <v>12051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12048</v>
      </c>
      <c r="B3463" t="s">
        <v>12049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12010</v>
      </c>
      <c r="B3464" t="s">
        <v>12011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12004</v>
      </c>
      <c r="B3465" t="s">
        <v>12005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12002</v>
      </c>
      <c r="B3466" t="s">
        <v>12003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11992</v>
      </c>
      <c r="B3467" t="s">
        <v>11993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11986</v>
      </c>
      <c r="B3468" t="s">
        <v>11987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11974</v>
      </c>
      <c r="B3469" t="s">
        <v>11975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11956</v>
      </c>
      <c r="B3470" t="s">
        <v>11957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11938</v>
      </c>
      <c r="B3471" t="s">
        <v>11939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11937</v>
      </c>
      <c r="B3472" t="s">
        <v>8770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11925</v>
      </c>
      <c r="B3473" t="s">
        <v>11926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11920</v>
      </c>
      <c r="B3474" t="s">
        <v>9902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11914</v>
      </c>
      <c r="B3475" t="s">
        <v>11915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11910</v>
      </c>
      <c r="B3476" t="s">
        <v>11911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11884</v>
      </c>
      <c r="B3477" t="s">
        <v>11885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11872</v>
      </c>
      <c r="B3478" t="s">
        <v>11873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11818</v>
      </c>
      <c r="B3479" t="s">
        <v>11819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11816</v>
      </c>
      <c r="B3480" t="s">
        <v>11817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11808</v>
      </c>
      <c r="B3481" t="s">
        <v>11809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11754</v>
      </c>
      <c r="B3482" t="s">
        <v>11755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11712</v>
      </c>
      <c r="B3483" t="s">
        <v>11713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11651</v>
      </c>
      <c r="B3484" t="s">
        <v>11652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11598</v>
      </c>
      <c r="B3485" t="s">
        <v>11599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11586</v>
      </c>
      <c r="B3486" t="s">
        <v>11587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11574</v>
      </c>
      <c r="B3487" t="s">
        <v>11575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11564</v>
      </c>
      <c r="B3488" t="s">
        <v>11565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11533</v>
      </c>
      <c r="B3489" t="s">
        <v>11534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11531</v>
      </c>
      <c r="B3490" t="s">
        <v>11532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11525</v>
      </c>
      <c r="B3491" t="s">
        <v>11526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11519</v>
      </c>
      <c r="B3492" t="s">
        <v>11520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11497</v>
      </c>
      <c r="B3493" t="s">
        <v>11498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11493</v>
      </c>
      <c r="B3494" t="s">
        <v>11494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11489</v>
      </c>
      <c r="B3495" t="s">
        <v>11490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11465</v>
      </c>
      <c r="B3496" t="s">
        <v>11466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11461</v>
      </c>
      <c r="B3497" t="s">
        <v>11462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11457</v>
      </c>
      <c r="B3498" t="s">
        <v>11458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11430</v>
      </c>
      <c r="B3499" t="s">
        <v>11431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11408</v>
      </c>
      <c r="B3500" t="s">
        <v>11409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11372</v>
      </c>
      <c r="B3501" t="s">
        <v>11373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11344</v>
      </c>
      <c r="B3502" t="s">
        <v>11345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11328</v>
      </c>
      <c r="B3503" t="s">
        <v>11329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11315</v>
      </c>
      <c r="B3504" t="s">
        <v>5750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11295</v>
      </c>
      <c r="B3505" t="s">
        <v>11296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11281</v>
      </c>
      <c r="B3506" t="s">
        <v>11282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11217</v>
      </c>
      <c r="B3507" t="s">
        <v>11218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11207</v>
      </c>
      <c r="B3508" t="s">
        <v>11208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11174</v>
      </c>
      <c r="B3509" t="s">
        <v>11175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11130</v>
      </c>
      <c r="B3510" t="s">
        <v>11131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11109</v>
      </c>
      <c r="B3511" t="s">
        <v>11110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11078</v>
      </c>
      <c r="B3512" t="s">
        <v>11079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11048</v>
      </c>
      <c r="B3513" t="s">
        <v>11049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11020</v>
      </c>
      <c r="B3514" t="s">
        <v>11021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11014</v>
      </c>
      <c r="B3515" t="s">
        <v>11015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11000</v>
      </c>
      <c r="B3516" t="s">
        <v>11001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10986</v>
      </c>
      <c r="B3517" t="s">
        <v>10987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10984</v>
      </c>
      <c r="B3518" t="s">
        <v>10985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10902</v>
      </c>
      <c r="B3519" t="s">
        <v>10903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10900</v>
      </c>
      <c r="B3520" t="s">
        <v>10901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10875</v>
      </c>
      <c r="B3521" t="s">
        <v>10876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10873</v>
      </c>
      <c r="B3522" t="s">
        <v>10874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10869</v>
      </c>
      <c r="B3523" t="s">
        <v>10870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10863</v>
      </c>
      <c r="B3524" t="s">
        <v>10864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10845</v>
      </c>
      <c r="B3525" t="s">
        <v>10846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10837</v>
      </c>
      <c r="B3526" t="s">
        <v>10838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10762</v>
      </c>
      <c r="B3527" t="s">
        <v>10763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10728</v>
      </c>
      <c r="B3528" t="s">
        <v>10729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10716</v>
      </c>
      <c r="B3529" t="s">
        <v>10717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10708</v>
      </c>
      <c r="B3530" t="s">
        <v>10709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10684</v>
      </c>
      <c r="B3531" t="s">
        <v>10685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10682</v>
      </c>
      <c r="B3532" t="s">
        <v>10683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10665</v>
      </c>
      <c r="B3533" t="s">
        <v>10666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10626</v>
      </c>
      <c r="B3534" t="s">
        <v>10627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10588</v>
      </c>
      <c r="B3535" t="s">
        <v>10589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10586</v>
      </c>
      <c r="B3536" t="s">
        <v>10587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10497</v>
      </c>
      <c r="B3537" t="s">
        <v>10498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10467</v>
      </c>
      <c r="B3538" t="s">
        <v>10468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10437</v>
      </c>
      <c r="B3539" t="s">
        <v>10438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10421</v>
      </c>
      <c r="B3540" t="s">
        <v>10422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10419</v>
      </c>
      <c r="B3541" t="s">
        <v>10420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10398</v>
      </c>
      <c r="B3542" t="s">
        <v>10399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10221</v>
      </c>
      <c r="B3543" t="s">
        <v>10222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10160</v>
      </c>
      <c r="B3544" t="s">
        <v>10161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10075</v>
      </c>
      <c r="B3545" t="s">
        <v>10076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10057</v>
      </c>
      <c r="B3546" t="s">
        <v>10058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9945</v>
      </c>
      <c r="B3547" t="s">
        <v>9946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9872</v>
      </c>
      <c r="B3548" t="s">
        <v>9873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9833</v>
      </c>
      <c r="B3549" t="s">
        <v>7601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9811</v>
      </c>
      <c r="B3550" t="s">
        <v>9812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9807</v>
      </c>
      <c r="B3551" t="s">
        <v>9808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9794</v>
      </c>
      <c r="B3552" t="s">
        <v>9795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9770</v>
      </c>
      <c r="B3553" t="s">
        <v>9771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9742</v>
      </c>
      <c r="B3554" t="s">
        <v>9743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9692</v>
      </c>
      <c r="B3555" t="s">
        <v>9693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9688</v>
      </c>
      <c r="B3556" t="s">
        <v>9689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9631</v>
      </c>
      <c r="B3557" t="s">
        <v>9632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9589</v>
      </c>
      <c r="B3558" t="s">
        <v>9590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9579</v>
      </c>
      <c r="B3559" t="s">
        <v>9580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9503</v>
      </c>
      <c r="B3560" t="s">
        <v>9504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9472</v>
      </c>
      <c r="B3561" t="s">
        <v>9473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9454</v>
      </c>
      <c r="B3562" t="s">
        <v>9455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9239</v>
      </c>
      <c r="B3563" t="s">
        <v>9240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9206</v>
      </c>
      <c r="B3564" t="s">
        <v>9207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9181</v>
      </c>
      <c r="B3565" t="s">
        <v>9182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8961</v>
      </c>
      <c r="B3566" t="s">
        <v>8962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8952</v>
      </c>
      <c r="B3567" t="s">
        <v>8953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8891</v>
      </c>
      <c r="B3568" t="s">
        <v>8892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8844</v>
      </c>
      <c r="B3569" t="s">
        <v>3889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8785</v>
      </c>
      <c r="B3570" t="s">
        <v>8786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8712</v>
      </c>
      <c r="B3571" t="s">
        <v>8713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14632</v>
      </c>
      <c r="B3572" t="s">
        <v>2835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14567</v>
      </c>
      <c r="B3573" t="s">
        <v>14568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14436</v>
      </c>
      <c r="B3574" t="s">
        <v>14437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14346</v>
      </c>
      <c r="B3575" t="s">
        <v>14347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14262</v>
      </c>
      <c r="B3576" t="s">
        <v>14263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14244</v>
      </c>
      <c r="B3577" t="s">
        <v>14245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14159</v>
      </c>
      <c r="B3578" t="s">
        <v>14160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14126</v>
      </c>
      <c r="B3579" t="s">
        <v>14127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14069</v>
      </c>
      <c r="B3580" t="s">
        <v>14070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14050</v>
      </c>
      <c r="B3581" t="s">
        <v>14051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14013</v>
      </c>
      <c r="B3582" t="s">
        <v>14014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13966</v>
      </c>
      <c r="B3583" t="s">
        <v>13967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13931</v>
      </c>
      <c r="B3584" t="s">
        <v>13932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13900</v>
      </c>
      <c r="B3585" t="s">
        <v>13901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13898</v>
      </c>
      <c r="B3586" t="s">
        <v>13899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13886</v>
      </c>
      <c r="B3587" t="s">
        <v>13887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13864</v>
      </c>
      <c r="B3588" t="s">
        <v>13865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13860</v>
      </c>
      <c r="B3589" t="s">
        <v>13861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13848</v>
      </c>
      <c r="B3590" t="s">
        <v>13849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13844</v>
      </c>
      <c r="B3591" t="s">
        <v>13845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13840</v>
      </c>
      <c r="B3592" t="s">
        <v>13841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13827</v>
      </c>
      <c r="B3593" t="s">
        <v>13828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13819</v>
      </c>
      <c r="B3594" t="s">
        <v>13820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13799</v>
      </c>
      <c r="B3595" t="s">
        <v>13800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13795</v>
      </c>
      <c r="B3596" t="s">
        <v>13796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13781</v>
      </c>
      <c r="B3597" t="s">
        <v>13782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13765</v>
      </c>
      <c r="B3598" t="s">
        <v>13766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13755</v>
      </c>
      <c r="B3599" t="s">
        <v>13756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13748</v>
      </c>
      <c r="B3600" t="s">
        <v>13749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13742</v>
      </c>
      <c r="B3601" t="s">
        <v>13743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13710</v>
      </c>
      <c r="B3602" t="s">
        <v>13711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13702</v>
      </c>
      <c r="B3603" t="s">
        <v>13703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13686</v>
      </c>
      <c r="B3604" t="s">
        <v>13687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13677</v>
      </c>
      <c r="B3605" t="s">
        <v>13678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13644</v>
      </c>
      <c r="B3606" t="s">
        <v>13645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13624</v>
      </c>
      <c r="B3607" t="s">
        <v>13625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13613</v>
      </c>
      <c r="B3608" t="s">
        <v>13614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13602</v>
      </c>
      <c r="B3609" t="s">
        <v>13603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13594</v>
      </c>
      <c r="B3610" t="s">
        <v>13595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13592</v>
      </c>
      <c r="B3611" t="s">
        <v>13593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13568</v>
      </c>
      <c r="B3612" t="s">
        <v>13569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13558</v>
      </c>
      <c r="B3613" t="s">
        <v>13559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13520</v>
      </c>
      <c r="B3614" t="s">
        <v>13521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13500</v>
      </c>
      <c r="B3615" t="s">
        <v>13501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13492</v>
      </c>
      <c r="B3616" t="s">
        <v>13493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13484</v>
      </c>
      <c r="B3617" t="s">
        <v>13485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13459</v>
      </c>
      <c r="B3618" t="s">
        <v>13460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13442</v>
      </c>
      <c r="B3619" t="s">
        <v>13443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13438</v>
      </c>
      <c r="B3620" t="s">
        <v>13439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13424</v>
      </c>
      <c r="B3621" t="s">
        <v>13425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13408</v>
      </c>
      <c r="B3622" t="s">
        <v>13409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13394</v>
      </c>
      <c r="B3623" t="s">
        <v>13395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13386</v>
      </c>
      <c r="B3624" t="s">
        <v>13387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13384</v>
      </c>
      <c r="B3625" t="s">
        <v>13385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13372</v>
      </c>
      <c r="B3626" t="s">
        <v>13373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13368</v>
      </c>
      <c r="B3627" t="s">
        <v>13369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13347</v>
      </c>
      <c r="B3628" t="s">
        <v>13348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13333</v>
      </c>
      <c r="B3629" t="s">
        <v>13334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13329</v>
      </c>
      <c r="B3630" t="s">
        <v>13330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13325</v>
      </c>
      <c r="B3631" t="s">
        <v>13326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13309</v>
      </c>
      <c r="B3632" t="s">
        <v>13310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13297</v>
      </c>
      <c r="B3633" t="s">
        <v>13298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13295</v>
      </c>
      <c r="B3634" t="s">
        <v>13296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13291</v>
      </c>
      <c r="B3635" t="s">
        <v>13292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13287</v>
      </c>
      <c r="B3636" t="s">
        <v>13288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13262</v>
      </c>
      <c r="B3637" t="s">
        <v>13263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13246</v>
      </c>
      <c r="B3638" t="s">
        <v>13247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13230</v>
      </c>
      <c r="B3639" t="s">
        <v>13231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13222</v>
      </c>
      <c r="B3640" t="s">
        <v>13223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13218</v>
      </c>
      <c r="B3641" t="s">
        <v>13219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13206</v>
      </c>
      <c r="B3642" t="s">
        <v>13207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13190</v>
      </c>
      <c r="B3643" t="s">
        <v>13191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13187</v>
      </c>
      <c r="B3644" t="s">
        <v>13188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13183</v>
      </c>
      <c r="B3645" t="s">
        <v>13184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13173</v>
      </c>
      <c r="B3646" t="s">
        <v>13174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13171</v>
      </c>
      <c r="B3647" t="s">
        <v>13172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13165</v>
      </c>
      <c r="B3648" t="s">
        <v>13166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13157</v>
      </c>
      <c r="B3649" t="s">
        <v>13158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13150</v>
      </c>
      <c r="B3650" t="s">
        <v>13151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13148</v>
      </c>
      <c r="B3651" t="s">
        <v>13149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13144</v>
      </c>
      <c r="B3652" t="s">
        <v>13145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13106</v>
      </c>
      <c r="B3653" t="s">
        <v>13107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13098</v>
      </c>
      <c r="B3654" t="s">
        <v>13099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13092</v>
      </c>
      <c r="B3655" t="s">
        <v>13093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13088</v>
      </c>
      <c r="B3656" t="s">
        <v>13089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13080</v>
      </c>
      <c r="B3657" t="s">
        <v>13081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13078</v>
      </c>
      <c r="B3658" t="s">
        <v>13079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13060</v>
      </c>
      <c r="B3659" t="s">
        <v>13061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13052</v>
      </c>
      <c r="B3660" t="s">
        <v>13053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13042</v>
      </c>
      <c r="B3661" t="s">
        <v>13043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13026</v>
      </c>
      <c r="B3662" t="s">
        <v>13027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13022</v>
      </c>
      <c r="B3663" t="s">
        <v>13023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12992</v>
      </c>
      <c r="B3664" t="s">
        <v>1054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12990</v>
      </c>
      <c r="B3665" t="s">
        <v>12991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12976</v>
      </c>
      <c r="B3666" t="s">
        <v>12977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12970</v>
      </c>
      <c r="B3667" t="s">
        <v>12971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12966</v>
      </c>
      <c r="B3668" t="s">
        <v>12967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12958</v>
      </c>
      <c r="B3669" t="s">
        <v>12959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12954</v>
      </c>
      <c r="B3670" t="s">
        <v>12955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12928</v>
      </c>
      <c r="B3671" t="s">
        <v>12929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12918</v>
      </c>
      <c r="B3672" t="s">
        <v>12919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12916</v>
      </c>
      <c r="B3673" t="s">
        <v>12917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12888</v>
      </c>
      <c r="B3674" t="s">
        <v>12889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12878</v>
      </c>
      <c r="B3675" t="s">
        <v>12879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12840</v>
      </c>
      <c r="B3676" t="s">
        <v>12841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12836</v>
      </c>
      <c r="B3677" t="s">
        <v>12837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12828</v>
      </c>
      <c r="B3678" t="s">
        <v>12829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12816</v>
      </c>
      <c r="B3679" t="s">
        <v>12817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12812</v>
      </c>
      <c r="B3680" t="s">
        <v>12813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12798</v>
      </c>
      <c r="B3681" t="s">
        <v>12799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12792</v>
      </c>
      <c r="B3682" t="s">
        <v>12793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12784</v>
      </c>
      <c r="B3683" t="s">
        <v>12785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12770</v>
      </c>
      <c r="B3684" t="s">
        <v>12771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12768</v>
      </c>
      <c r="B3685" t="s">
        <v>12769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12764</v>
      </c>
      <c r="B3686" t="s">
        <v>12765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12740</v>
      </c>
      <c r="B3687" t="s">
        <v>12741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12694</v>
      </c>
      <c r="B3688" t="s">
        <v>12695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12631</v>
      </c>
      <c r="B3689" t="s">
        <v>12632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12621</v>
      </c>
      <c r="B3690" t="s">
        <v>12622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12579</v>
      </c>
      <c r="B3691" t="s">
        <v>12580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12571</v>
      </c>
      <c r="B3692" t="s">
        <v>12572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12553</v>
      </c>
      <c r="B3693" t="s">
        <v>12554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12547</v>
      </c>
      <c r="B3694" t="s">
        <v>12548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12539</v>
      </c>
      <c r="B3695" t="s">
        <v>12540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12531</v>
      </c>
      <c r="B3696" t="s">
        <v>12532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12507</v>
      </c>
      <c r="B3697" t="s">
        <v>12508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12491</v>
      </c>
      <c r="B3698" t="s">
        <v>12492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12487</v>
      </c>
      <c r="B3699" t="s">
        <v>12488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12483</v>
      </c>
      <c r="B3700" t="s">
        <v>12484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12479</v>
      </c>
      <c r="B3701" t="s">
        <v>12480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12475</v>
      </c>
      <c r="B3702" t="s">
        <v>12476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12467</v>
      </c>
      <c r="B3703" t="s">
        <v>12468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12444</v>
      </c>
      <c r="B3704" t="s">
        <v>12445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12442</v>
      </c>
      <c r="B3705" t="s">
        <v>12443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12440</v>
      </c>
      <c r="B3706" t="s">
        <v>12441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12427</v>
      </c>
      <c r="B3707" t="s">
        <v>12428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12421</v>
      </c>
      <c r="B3708" t="s">
        <v>12422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12419</v>
      </c>
      <c r="B3709" t="s">
        <v>12420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12403</v>
      </c>
      <c r="B3710" t="s">
        <v>12404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12393</v>
      </c>
      <c r="B3711" t="s">
        <v>12394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12363</v>
      </c>
      <c r="B3712" t="s">
        <v>12364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12339</v>
      </c>
      <c r="B3713" t="s">
        <v>12340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12329</v>
      </c>
      <c r="B3714" t="s">
        <v>12330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12301</v>
      </c>
      <c r="B3715" t="s">
        <v>12302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12273</v>
      </c>
      <c r="B3716" t="s">
        <v>12274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12267</v>
      </c>
      <c r="B3717" t="s">
        <v>12268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12261</v>
      </c>
      <c r="B3718" t="s">
        <v>12262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12243</v>
      </c>
      <c r="B3719" t="s">
        <v>12244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12227</v>
      </c>
      <c r="B3720" t="s">
        <v>12228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12225</v>
      </c>
      <c r="B3721" t="s">
        <v>12226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12213</v>
      </c>
      <c r="B3722" t="s">
        <v>12214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12205</v>
      </c>
      <c r="B3723" t="s">
        <v>12206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12197</v>
      </c>
      <c r="B3724" t="s">
        <v>12198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12195</v>
      </c>
      <c r="B3725" t="s">
        <v>12196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12180</v>
      </c>
      <c r="B3726" t="s">
        <v>12181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12178</v>
      </c>
      <c r="B3727" t="s">
        <v>12179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12170</v>
      </c>
      <c r="B3728" t="s">
        <v>12171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12160</v>
      </c>
      <c r="B3729" t="s">
        <v>12161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12150</v>
      </c>
      <c r="B3730" t="s">
        <v>12151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12146</v>
      </c>
      <c r="B3731" t="s">
        <v>12147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12142</v>
      </c>
      <c r="B3732" t="s">
        <v>12143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12138</v>
      </c>
      <c r="B3733" t="s">
        <v>12139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12131</v>
      </c>
      <c r="B3734" t="s">
        <v>12132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12109</v>
      </c>
      <c r="B3735" t="s">
        <v>12110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12107</v>
      </c>
      <c r="B3736" t="s">
        <v>12108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12105</v>
      </c>
      <c r="B3737" t="s">
        <v>12106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12084</v>
      </c>
      <c r="B3738" t="s">
        <v>12085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12078</v>
      </c>
      <c r="B3739" t="s">
        <v>12079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12074</v>
      </c>
      <c r="B3740" t="s">
        <v>12075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12060</v>
      </c>
      <c r="B3741" t="s">
        <v>12061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12052</v>
      </c>
      <c r="B3742" t="s">
        <v>12053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12043</v>
      </c>
      <c r="B3743" t="s">
        <v>12044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12037</v>
      </c>
      <c r="B3744" t="s">
        <v>12038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12033</v>
      </c>
      <c r="B3745" t="s">
        <v>12034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11996</v>
      </c>
      <c r="B3746" t="s">
        <v>11997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11994</v>
      </c>
      <c r="B3747" t="s">
        <v>11995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11988</v>
      </c>
      <c r="B3748" t="s">
        <v>11989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11984</v>
      </c>
      <c r="B3749" t="s">
        <v>11985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11976</v>
      </c>
      <c r="B3750" t="s">
        <v>11977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11962</v>
      </c>
      <c r="B3751" t="s">
        <v>11963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11952</v>
      </c>
      <c r="B3752" t="s">
        <v>11953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11948</v>
      </c>
      <c r="B3753" t="s">
        <v>11949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11944</v>
      </c>
      <c r="B3754" t="s">
        <v>11945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11942</v>
      </c>
      <c r="B3755" t="s">
        <v>11943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11918</v>
      </c>
      <c r="B3756" t="s">
        <v>11919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11890</v>
      </c>
      <c r="B3757" t="s">
        <v>11891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11882</v>
      </c>
      <c r="B3758" t="s">
        <v>11883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11868</v>
      </c>
      <c r="B3759" t="s">
        <v>11869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11854</v>
      </c>
      <c r="B3760" t="s">
        <v>11855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11852</v>
      </c>
      <c r="B3761" t="s">
        <v>11853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11840</v>
      </c>
      <c r="B3762" t="s">
        <v>11841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11828</v>
      </c>
      <c r="B3763" t="s">
        <v>11829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11826</v>
      </c>
      <c r="B3764" t="s">
        <v>11827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11814</v>
      </c>
      <c r="B3765" t="s">
        <v>11815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11806</v>
      </c>
      <c r="B3766" t="s">
        <v>11807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11802</v>
      </c>
      <c r="B3767" t="s">
        <v>11803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11772</v>
      </c>
      <c r="B3768" t="s">
        <v>11773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11770</v>
      </c>
      <c r="B3769" t="s">
        <v>11771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11768</v>
      </c>
      <c r="B3770" t="s">
        <v>11769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11766</v>
      </c>
      <c r="B3771" t="s">
        <v>11767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11758</v>
      </c>
      <c r="B3772" t="s">
        <v>11759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11750</v>
      </c>
      <c r="B3773" t="s">
        <v>11751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11748</v>
      </c>
      <c r="B3774" t="s">
        <v>11749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11722</v>
      </c>
      <c r="B3775" t="s">
        <v>11723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11716</v>
      </c>
      <c r="B3776" t="s">
        <v>11717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11706</v>
      </c>
      <c r="B3777" t="s">
        <v>11707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11692</v>
      </c>
      <c r="B3778" t="s">
        <v>11693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11687</v>
      </c>
      <c r="B3779" t="s">
        <v>11688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11683</v>
      </c>
      <c r="B3780" t="s">
        <v>11684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11673</v>
      </c>
      <c r="B3781" t="s">
        <v>11674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11666</v>
      </c>
      <c r="B3782" t="s">
        <v>11667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11662</v>
      </c>
      <c r="B3783" t="s">
        <v>11663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11653</v>
      </c>
      <c r="B3784" t="s">
        <v>11654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11633</v>
      </c>
      <c r="B3785" t="s">
        <v>11634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11620</v>
      </c>
      <c r="B3786" t="s">
        <v>11621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11600</v>
      </c>
      <c r="B3787" t="s">
        <v>11601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2213</v>
      </c>
      <c r="B3788" t="s">
        <v>2214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11582</v>
      </c>
      <c r="B3789" t="s">
        <v>11583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11540</v>
      </c>
      <c r="B3790" t="s">
        <v>11541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11529</v>
      </c>
      <c r="B3791" t="s">
        <v>11530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11517</v>
      </c>
      <c r="B3792" t="s">
        <v>11518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11513</v>
      </c>
      <c r="B3793" t="s">
        <v>11514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11503</v>
      </c>
      <c r="B3794" t="s">
        <v>11504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11495</v>
      </c>
      <c r="B3795" t="s">
        <v>11496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11487</v>
      </c>
      <c r="B3796" t="s">
        <v>11488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11469</v>
      </c>
      <c r="B3797" t="s">
        <v>11470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11455</v>
      </c>
      <c r="B3798" t="s">
        <v>11456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11416</v>
      </c>
      <c r="B3799" t="s">
        <v>11417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11410</v>
      </c>
      <c r="B3800" t="s">
        <v>11411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11396</v>
      </c>
      <c r="B3801" t="s">
        <v>11397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11394</v>
      </c>
      <c r="B3802" t="s">
        <v>11395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11386</v>
      </c>
      <c r="B3803" t="s">
        <v>11387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11382</v>
      </c>
      <c r="B3804" t="s">
        <v>11383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11378</v>
      </c>
      <c r="B3805" t="s">
        <v>11379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11368</v>
      </c>
      <c r="B3806" t="s">
        <v>11369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11364</v>
      </c>
      <c r="B3807" t="s">
        <v>11365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11362</v>
      </c>
      <c r="B3808" t="s">
        <v>11363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11340</v>
      </c>
      <c r="B3809" t="s">
        <v>11341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11326</v>
      </c>
      <c r="B3810" t="s">
        <v>11327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11322</v>
      </c>
      <c r="B3811" t="s">
        <v>11323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11311</v>
      </c>
      <c r="B3812" t="s">
        <v>11312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11273</v>
      </c>
      <c r="B3813" t="s">
        <v>11274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11267</v>
      </c>
      <c r="B3814" t="s">
        <v>11268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11239</v>
      </c>
      <c r="B3815" t="s">
        <v>11240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11231</v>
      </c>
      <c r="B3816" t="s">
        <v>11232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11209</v>
      </c>
      <c r="B3817" t="s">
        <v>11210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11138</v>
      </c>
      <c r="B3818" t="s">
        <v>11139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11134</v>
      </c>
      <c r="B3819" t="s">
        <v>11135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11101</v>
      </c>
      <c r="B3820" t="s">
        <v>11102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11095</v>
      </c>
      <c r="B3821" t="s">
        <v>11096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11091</v>
      </c>
      <c r="B3822" t="s">
        <v>11092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11081</v>
      </c>
      <c r="B3823" t="s">
        <v>11082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11068</v>
      </c>
      <c r="B3824" t="s">
        <v>11069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11059</v>
      </c>
      <c r="B3825" t="s">
        <v>11060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11046</v>
      </c>
      <c r="B3826" t="s">
        <v>11047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11030</v>
      </c>
      <c r="B3827" t="s">
        <v>11031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10965</v>
      </c>
      <c r="B3828" t="s">
        <v>10966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10949</v>
      </c>
      <c r="B3829" t="s">
        <v>10950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10947</v>
      </c>
      <c r="B3830" t="s">
        <v>10948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10920</v>
      </c>
      <c r="B3831" t="s">
        <v>10921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10912</v>
      </c>
      <c r="B3832" t="s">
        <v>10913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10908</v>
      </c>
      <c r="B3833" t="s">
        <v>10909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10904</v>
      </c>
      <c r="B3834" t="s">
        <v>10905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10867</v>
      </c>
      <c r="B3835" t="s">
        <v>10868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10855</v>
      </c>
      <c r="B3836" t="s">
        <v>10856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10831</v>
      </c>
      <c r="B3837" t="s">
        <v>10832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10819</v>
      </c>
      <c r="B3838" t="s">
        <v>10820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10813</v>
      </c>
      <c r="B3839" t="s">
        <v>10814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10809</v>
      </c>
      <c r="B3840" t="s">
        <v>10810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10786</v>
      </c>
      <c r="B3841" t="s">
        <v>10787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10782</v>
      </c>
      <c r="B3842" t="s">
        <v>10783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10778</v>
      </c>
      <c r="B3843" t="s">
        <v>10779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10732</v>
      </c>
      <c r="B3844" t="s">
        <v>543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10718</v>
      </c>
      <c r="B3845" t="s">
        <v>10719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10710</v>
      </c>
      <c r="B3846" t="s">
        <v>10711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10669</v>
      </c>
      <c r="B3847" t="s">
        <v>10670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10660</v>
      </c>
      <c r="B3848" t="s">
        <v>10661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10658</v>
      </c>
      <c r="B3849" t="s">
        <v>10659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10650</v>
      </c>
      <c r="B3850" t="s">
        <v>10651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10648</v>
      </c>
      <c r="B3851" t="s">
        <v>10649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10642</v>
      </c>
      <c r="B3852" t="s">
        <v>10643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10602</v>
      </c>
      <c r="B3853" t="s">
        <v>10603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10600</v>
      </c>
      <c r="B3854" t="s">
        <v>10601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10582</v>
      </c>
      <c r="B3855" t="s">
        <v>10583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10558</v>
      </c>
      <c r="B3856" t="s">
        <v>10559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10522</v>
      </c>
      <c r="B3857" t="s">
        <v>10523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10514</v>
      </c>
      <c r="B3858" t="s">
        <v>10515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10506</v>
      </c>
      <c r="B3859" t="s">
        <v>10507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10483</v>
      </c>
      <c r="B3860" t="s">
        <v>10484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1578</v>
      </c>
      <c r="B3861" t="s">
        <v>1579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10406</v>
      </c>
      <c r="B3862" t="s">
        <v>10407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10394</v>
      </c>
      <c r="B3863" t="s">
        <v>10395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10386</v>
      </c>
      <c r="B3864" t="s">
        <v>10387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10374</v>
      </c>
      <c r="B3865" t="s">
        <v>10375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10370</v>
      </c>
      <c r="B3866" t="s">
        <v>10371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10368</v>
      </c>
      <c r="B3867" t="s">
        <v>10369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10364</v>
      </c>
      <c r="B3868" t="s">
        <v>10365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10362</v>
      </c>
      <c r="B3869" t="s">
        <v>10363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10346</v>
      </c>
      <c r="B3870" t="s">
        <v>10347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10312</v>
      </c>
      <c r="B3871" t="s">
        <v>10313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10260</v>
      </c>
      <c r="B3872" t="s">
        <v>10261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10246</v>
      </c>
      <c r="B3873" t="s">
        <v>10247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10217</v>
      </c>
      <c r="B3874" t="s">
        <v>10218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10209</v>
      </c>
      <c r="B3875" t="s">
        <v>10210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10205</v>
      </c>
      <c r="B3876" t="s">
        <v>10206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10196</v>
      </c>
      <c r="B3877" t="s">
        <v>10197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10168</v>
      </c>
      <c r="B3878" t="s">
        <v>10169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10120</v>
      </c>
      <c r="B3879" t="s">
        <v>10121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10051</v>
      </c>
      <c r="B3880" t="s">
        <v>10052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10015</v>
      </c>
      <c r="B3881" t="s">
        <v>10016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9999</v>
      </c>
      <c r="B3882" t="s">
        <v>10000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9941</v>
      </c>
      <c r="B3883" t="s">
        <v>9942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9937</v>
      </c>
      <c r="B3884" t="s">
        <v>9938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9935</v>
      </c>
      <c r="B3885" t="s">
        <v>9936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4298</v>
      </c>
      <c r="B3886" t="s">
        <v>4299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9844</v>
      </c>
      <c r="B3887" t="s">
        <v>9845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9809</v>
      </c>
      <c r="B3888" t="s">
        <v>9810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9788</v>
      </c>
      <c r="B3889" t="s">
        <v>9789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9760</v>
      </c>
      <c r="B3890" t="s">
        <v>9761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9669</v>
      </c>
      <c r="B3891" t="s">
        <v>9670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9667</v>
      </c>
      <c r="B3892" t="s">
        <v>9668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9649</v>
      </c>
      <c r="B3893" t="s">
        <v>9650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9496</v>
      </c>
      <c r="B3894" t="s">
        <v>9497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9422</v>
      </c>
      <c r="B3895" t="s">
        <v>9423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9402</v>
      </c>
      <c r="B3896" t="s">
        <v>9403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9400</v>
      </c>
      <c r="B3897" t="s">
        <v>9401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9293</v>
      </c>
      <c r="B3898" t="s">
        <v>9294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9255</v>
      </c>
      <c r="B3899" t="s">
        <v>9256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9245</v>
      </c>
      <c r="B3900" t="s">
        <v>9246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9210</v>
      </c>
      <c r="B3901" t="s">
        <v>9211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9204</v>
      </c>
      <c r="B3902" t="s">
        <v>9205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9155</v>
      </c>
      <c r="B3903" t="s">
        <v>9156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9133</v>
      </c>
      <c r="B3904" t="s">
        <v>9134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9119</v>
      </c>
      <c r="B3905" t="s">
        <v>9120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9068</v>
      </c>
      <c r="B3906" t="s">
        <v>9069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9006</v>
      </c>
      <c r="B3907" t="s">
        <v>9007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8959</v>
      </c>
      <c r="B3908" t="s">
        <v>8960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8930</v>
      </c>
      <c r="B3909" t="s">
        <v>8931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8861</v>
      </c>
      <c r="B3910" t="s">
        <v>8862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8742</v>
      </c>
      <c r="B3911" t="s">
        <v>8743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8738</v>
      </c>
      <c r="B3912" t="s">
        <v>8739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8684</v>
      </c>
      <c r="B3913" t="s">
        <v>8685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8682</v>
      </c>
      <c r="B3914" t="s">
        <v>8683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8676</v>
      </c>
      <c r="B3915" t="s">
        <v>8677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14007</v>
      </c>
      <c r="B3916" t="s">
        <v>14008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13858</v>
      </c>
      <c r="B3917" t="s">
        <v>13859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13854</v>
      </c>
      <c r="B3918" t="s">
        <v>13855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13821</v>
      </c>
      <c r="B3919" t="s">
        <v>13822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13817</v>
      </c>
      <c r="B3920" t="s">
        <v>13818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13785</v>
      </c>
      <c r="B3921" t="s">
        <v>13786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13779</v>
      </c>
      <c r="B3922" t="s">
        <v>13780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13728</v>
      </c>
      <c r="B3923" t="s">
        <v>13729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13681</v>
      </c>
      <c r="B3924" t="s">
        <v>13682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13675</v>
      </c>
      <c r="B3925" t="s">
        <v>13676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13654</v>
      </c>
      <c r="B3926" t="s">
        <v>13655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13611</v>
      </c>
      <c r="B3927" t="s">
        <v>13612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13586</v>
      </c>
      <c r="B3928" t="s">
        <v>13587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13574</v>
      </c>
      <c r="B3929" t="s">
        <v>13575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13560</v>
      </c>
      <c r="B3930" t="s">
        <v>13561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13546</v>
      </c>
      <c r="B3931" t="s">
        <v>13547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13506</v>
      </c>
      <c r="B3932" t="s">
        <v>13507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13447</v>
      </c>
      <c r="B3933" t="s">
        <v>13448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13434</v>
      </c>
      <c r="B3934" t="s">
        <v>13435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13418</v>
      </c>
      <c r="B3935" t="s">
        <v>13419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13414</v>
      </c>
      <c r="B3936" t="s">
        <v>13415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13402</v>
      </c>
      <c r="B3937" t="s">
        <v>13403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13392</v>
      </c>
      <c r="B3938" t="s">
        <v>13393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13380</v>
      </c>
      <c r="B3939" t="s">
        <v>13381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13366</v>
      </c>
      <c r="B3940" t="s">
        <v>13367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13364</v>
      </c>
      <c r="B3941" t="s">
        <v>13365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13360</v>
      </c>
      <c r="B3942" t="s">
        <v>13361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13358</v>
      </c>
      <c r="B3943" t="s">
        <v>13359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13337</v>
      </c>
      <c r="B3944" t="s">
        <v>13338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13321</v>
      </c>
      <c r="B3945" t="s">
        <v>13322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13319</v>
      </c>
      <c r="B3946" t="s">
        <v>13320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13315</v>
      </c>
      <c r="B3947" t="s">
        <v>13316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13282</v>
      </c>
      <c r="B3948" t="s">
        <v>13283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13275</v>
      </c>
      <c r="B3949" t="s">
        <v>13276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13273</v>
      </c>
      <c r="B3950" t="s">
        <v>13274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13260</v>
      </c>
      <c r="B3951" t="s">
        <v>13261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13256</v>
      </c>
      <c r="B3952" t="s">
        <v>13257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13254</v>
      </c>
      <c r="B3953" t="s">
        <v>13255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13244</v>
      </c>
      <c r="B3954" t="s">
        <v>13245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13240</v>
      </c>
      <c r="B3955" t="s">
        <v>13241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13226</v>
      </c>
      <c r="B3956" t="s">
        <v>13227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13212</v>
      </c>
      <c r="B3957" t="s">
        <v>13213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13210</v>
      </c>
      <c r="B3958" t="s">
        <v>13211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13208</v>
      </c>
      <c r="B3959" t="s">
        <v>13209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13192</v>
      </c>
      <c r="B3960" t="s">
        <v>13193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13146</v>
      </c>
      <c r="B3961" t="s">
        <v>13147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13134</v>
      </c>
      <c r="B3962" t="s">
        <v>13135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13108</v>
      </c>
      <c r="B3963" t="s">
        <v>13109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13096</v>
      </c>
      <c r="B3964" t="s">
        <v>13097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13090</v>
      </c>
      <c r="B3965" t="s">
        <v>13091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8462</v>
      </c>
      <c r="B3966" t="s">
        <v>8463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13086</v>
      </c>
      <c r="B3967" t="s">
        <v>13087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13084</v>
      </c>
      <c r="B3968" t="s">
        <v>13085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13070</v>
      </c>
      <c r="B3969" t="s">
        <v>13071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13068</v>
      </c>
      <c r="B3970" t="s">
        <v>13069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13064</v>
      </c>
      <c r="B3971" t="s">
        <v>13065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13048</v>
      </c>
      <c r="B3972" t="s">
        <v>13049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13046</v>
      </c>
      <c r="B3973" t="s">
        <v>13047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13040</v>
      </c>
      <c r="B3974" t="s">
        <v>13041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13038</v>
      </c>
      <c r="B3975" t="s">
        <v>13039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13028</v>
      </c>
      <c r="B3976" t="s">
        <v>13029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13024</v>
      </c>
      <c r="B3977" t="s">
        <v>13025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13018</v>
      </c>
      <c r="B3978" t="s">
        <v>13019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13014</v>
      </c>
      <c r="B3979" t="s">
        <v>13015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12995</v>
      </c>
      <c r="B3980" t="s">
        <v>12996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12986</v>
      </c>
      <c r="B3981" t="s">
        <v>12987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12968</v>
      </c>
      <c r="B3982" t="s">
        <v>12969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12964</v>
      </c>
      <c r="B3983" t="s">
        <v>12965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12952</v>
      </c>
      <c r="B3984" t="s">
        <v>12953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12936</v>
      </c>
      <c r="B3985" t="s">
        <v>12937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12934</v>
      </c>
      <c r="B3986" t="s">
        <v>12935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12930</v>
      </c>
      <c r="B3987" t="s">
        <v>12931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12912</v>
      </c>
      <c r="B3988" t="s">
        <v>12913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12908</v>
      </c>
      <c r="B3989" t="s">
        <v>12909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12906</v>
      </c>
      <c r="B3990" t="s">
        <v>12907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12894</v>
      </c>
      <c r="B3991" t="s">
        <v>12895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12882</v>
      </c>
      <c r="B3992" t="s">
        <v>12883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12872</v>
      </c>
      <c r="B3993" t="s">
        <v>12873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12866</v>
      </c>
      <c r="B3994" t="s">
        <v>12867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12864</v>
      </c>
      <c r="B3995" t="s">
        <v>12865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12856</v>
      </c>
      <c r="B3996" t="s">
        <v>12857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12850</v>
      </c>
      <c r="B3997" t="s">
        <v>12851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12826</v>
      </c>
      <c r="B3998" t="s">
        <v>12827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12824</v>
      </c>
      <c r="B3999" t="s">
        <v>12825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12820</v>
      </c>
      <c r="B4000" t="s">
        <v>12821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12810</v>
      </c>
      <c r="B4001" t="s">
        <v>12811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12804</v>
      </c>
      <c r="B4002" t="s">
        <v>12805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12796</v>
      </c>
      <c r="B4003" t="s">
        <v>12797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12776</v>
      </c>
      <c r="B4004" t="s">
        <v>12777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12733</v>
      </c>
      <c r="B4005" t="s">
        <v>12734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12731</v>
      </c>
      <c r="B4006" t="s">
        <v>12732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12725</v>
      </c>
      <c r="B4007" t="s">
        <v>12726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12717</v>
      </c>
      <c r="B4008" t="s">
        <v>12718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12708</v>
      </c>
      <c r="B4009" t="s">
        <v>12709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12700</v>
      </c>
      <c r="B4010" t="s">
        <v>12701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12696</v>
      </c>
      <c r="B4011" t="s">
        <v>12697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12689</v>
      </c>
      <c r="B4012" t="s">
        <v>12690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12681</v>
      </c>
      <c r="B4013" t="s">
        <v>12682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12679</v>
      </c>
      <c r="B4014" t="s">
        <v>12680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12673</v>
      </c>
      <c r="B4015" t="s">
        <v>12674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12671</v>
      </c>
      <c r="B4016" t="s">
        <v>12672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12669</v>
      </c>
      <c r="B4017" t="s">
        <v>12670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12665</v>
      </c>
      <c r="B4018" t="s">
        <v>12666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12663</v>
      </c>
      <c r="B4019" t="s">
        <v>12664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12659</v>
      </c>
      <c r="B4020" t="s">
        <v>12660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12655</v>
      </c>
      <c r="B4021" t="s">
        <v>12656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12653</v>
      </c>
      <c r="B4022" t="s">
        <v>12654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12643</v>
      </c>
      <c r="B4023" t="s">
        <v>12644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12627</v>
      </c>
      <c r="B4024" t="s">
        <v>12628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12623</v>
      </c>
      <c r="B4025" t="s">
        <v>12624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12609</v>
      </c>
      <c r="B4026" t="s">
        <v>12610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2756</v>
      </c>
      <c r="B4027" t="s">
        <v>2757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12569</v>
      </c>
      <c r="B4028" t="s">
        <v>12570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12567</v>
      </c>
      <c r="B4029" t="s">
        <v>12568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12565</v>
      </c>
      <c r="B4030" t="s">
        <v>12566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12563</v>
      </c>
      <c r="B4031" t="s">
        <v>12564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12555</v>
      </c>
      <c r="B4032" t="s">
        <v>12556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12549</v>
      </c>
      <c r="B4033" t="s">
        <v>12550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12543</v>
      </c>
      <c r="B4034" t="s">
        <v>12544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12523</v>
      </c>
      <c r="B4035" t="s">
        <v>12524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12519</v>
      </c>
      <c r="B4036" t="s">
        <v>12520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12513</v>
      </c>
      <c r="B4037" t="s">
        <v>12514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12489</v>
      </c>
      <c r="B4038" t="s">
        <v>12490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12473</v>
      </c>
      <c r="B4039" t="s">
        <v>12474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12465</v>
      </c>
      <c r="B4040" t="s">
        <v>12466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12463</v>
      </c>
      <c r="B4041" t="s">
        <v>12464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12459</v>
      </c>
      <c r="B4042" t="s">
        <v>12460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12457</v>
      </c>
      <c r="B4043" t="s">
        <v>12458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12456</v>
      </c>
      <c r="B4044" t="s">
        <v>2311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12452</v>
      </c>
      <c r="B4045" t="s">
        <v>12453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12446</v>
      </c>
      <c r="B4046" t="s">
        <v>12447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12436</v>
      </c>
      <c r="B4047" t="s">
        <v>12437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12432</v>
      </c>
      <c r="B4048" t="s">
        <v>12433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12429</v>
      </c>
      <c r="B4049" t="s">
        <v>12430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12413</v>
      </c>
      <c r="B4050" t="s">
        <v>12414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12409</v>
      </c>
      <c r="B4051" t="s">
        <v>12410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12405</v>
      </c>
      <c r="B4052" t="s">
        <v>12406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12397</v>
      </c>
      <c r="B4053" t="s">
        <v>12398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12389</v>
      </c>
      <c r="B4054" t="s">
        <v>12390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12387</v>
      </c>
      <c r="B4055" t="s">
        <v>12388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12383</v>
      </c>
      <c r="B4056" t="s">
        <v>12384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12375</v>
      </c>
      <c r="B4057" t="s">
        <v>12376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12373</v>
      </c>
      <c r="B4058" t="s">
        <v>12374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12371</v>
      </c>
      <c r="B4059" t="s">
        <v>12372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12357</v>
      </c>
      <c r="B4060" t="s">
        <v>12358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12355</v>
      </c>
      <c r="B4061" t="s">
        <v>12356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12349</v>
      </c>
      <c r="B4062" t="s">
        <v>12350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12345</v>
      </c>
      <c r="B4063" t="s">
        <v>12346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12343</v>
      </c>
      <c r="B4064" t="s">
        <v>12344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12337</v>
      </c>
      <c r="B4065" t="s">
        <v>12338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12333</v>
      </c>
      <c r="B4066" t="s">
        <v>12334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12331</v>
      </c>
      <c r="B4067" t="s">
        <v>12332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12327</v>
      </c>
      <c r="B4068" t="s">
        <v>12328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12319</v>
      </c>
      <c r="B4069" t="s">
        <v>12320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12317</v>
      </c>
      <c r="B4070" t="s">
        <v>12318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12315</v>
      </c>
      <c r="B4071" t="s">
        <v>12316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12311</v>
      </c>
      <c r="B4072" t="s">
        <v>12312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12309</v>
      </c>
      <c r="B4073" t="s">
        <v>12310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12307</v>
      </c>
      <c r="B4074" t="s">
        <v>12308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12291</v>
      </c>
      <c r="B4075" t="s">
        <v>12292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12287</v>
      </c>
      <c r="B4076" t="s">
        <v>12288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12277</v>
      </c>
      <c r="B4077" t="s">
        <v>12278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12269</v>
      </c>
      <c r="B4078" t="s">
        <v>12270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12263</v>
      </c>
      <c r="B4079" t="s">
        <v>12264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12253</v>
      </c>
      <c r="B4080" t="s">
        <v>12254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12239</v>
      </c>
      <c r="B4081" t="s">
        <v>12240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12235</v>
      </c>
      <c r="B4082" t="s">
        <v>12236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12229</v>
      </c>
      <c r="B4083" t="s">
        <v>12230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12221</v>
      </c>
      <c r="B4084" t="s">
        <v>12222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12207</v>
      </c>
      <c r="B4085" t="s">
        <v>12208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12199</v>
      </c>
      <c r="B4086" t="s">
        <v>12200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12176</v>
      </c>
      <c r="B4087" t="s">
        <v>12177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12174</v>
      </c>
      <c r="B4088" t="s">
        <v>12175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12168</v>
      </c>
      <c r="B4089" t="s">
        <v>12169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12166</v>
      </c>
      <c r="B4090" t="s">
        <v>12167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12154</v>
      </c>
      <c r="B4091" t="s">
        <v>12155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12152</v>
      </c>
      <c r="B4092" t="s">
        <v>12153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12144</v>
      </c>
      <c r="B4093" t="s">
        <v>12145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12140</v>
      </c>
      <c r="B4094" t="s">
        <v>12141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12137</v>
      </c>
      <c r="B4095" t="s">
        <v>6333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12133</v>
      </c>
      <c r="B4096" t="s">
        <v>12134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12125</v>
      </c>
      <c r="B4097" t="s">
        <v>12126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12123</v>
      </c>
      <c r="B4098" t="s">
        <v>12124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12121</v>
      </c>
      <c r="B4099" t="s">
        <v>12122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12119</v>
      </c>
      <c r="B4100" t="s">
        <v>12120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12117</v>
      </c>
      <c r="B4101" t="s">
        <v>12118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12113</v>
      </c>
      <c r="B4102" t="s">
        <v>12114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12111</v>
      </c>
      <c r="B4103" t="s">
        <v>12112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12099</v>
      </c>
      <c r="B4104" t="s">
        <v>12100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12097</v>
      </c>
      <c r="B4105" t="s">
        <v>12098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12091</v>
      </c>
      <c r="B4106" t="s">
        <v>12092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12089</v>
      </c>
      <c r="B4107" t="s">
        <v>12090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12086</v>
      </c>
      <c r="B4108" t="s">
        <v>9334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12072</v>
      </c>
      <c r="B4109" t="s">
        <v>12073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12056</v>
      </c>
      <c r="B4110" t="s">
        <v>12057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12054</v>
      </c>
      <c r="B4111" t="s">
        <v>12055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12046</v>
      </c>
      <c r="B4112" t="s">
        <v>12047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12045</v>
      </c>
      <c r="B4113" t="s">
        <v>4593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12031</v>
      </c>
      <c r="B4114" t="s">
        <v>12032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12029</v>
      </c>
      <c r="B4115" t="s">
        <v>12030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12014</v>
      </c>
      <c r="B4116" t="s">
        <v>12015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12012</v>
      </c>
      <c r="B4117" t="s">
        <v>12013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12008</v>
      </c>
      <c r="B4118" t="s">
        <v>12009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11990</v>
      </c>
      <c r="B4119" t="s">
        <v>11991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11966</v>
      </c>
      <c r="B4120" t="s">
        <v>11967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11946</v>
      </c>
      <c r="B4121" t="s">
        <v>11947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11935</v>
      </c>
      <c r="B4122" t="s">
        <v>11936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11929</v>
      </c>
      <c r="B4123" t="s">
        <v>11930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11927</v>
      </c>
      <c r="B4124" t="s">
        <v>11928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11923</v>
      </c>
      <c r="B4125" t="s">
        <v>11924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11921</v>
      </c>
      <c r="B4126" t="s">
        <v>11922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11900</v>
      </c>
      <c r="B4127" t="s">
        <v>11901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11886</v>
      </c>
      <c r="B4128" t="s">
        <v>11887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11848</v>
      </c>
      <c r="B4129" t="s">
        <v>11849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11836</v>
      </c>
      <c r="B4130" t="s">
        <v>11837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11830</v>
      </c>
      <c r="B4131" t="s">
        <v>11831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11820</v>
      </c>
      <c r="B4132" t="s">
        <v>11821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11800</v>
      </c>
      <c r="B4133" t="s">
        <v>11801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11798</v>
      </c>
      <c r="B4134" t="s">
        <v>11799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11794</v>
      </c>
      <c r="B4135" t="s">
        <v>11795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11774</v>
      </c>
      <c r="B4136" t="s">
        <v>11775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11764</v>
      </c>
      <c r="B4137" t="s">
        <v>11765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11762</v>
      </c>
      <c r="B4138" t="s">
        <v>11763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11746</v>
      </c>
      <c r="B4139" t="s">
        <v>11747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11744</v>
      </c>
      <c r="B4140" t="s">
        <v>11745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11732</v>
      </c>
      <c r="B4141" t="s">
        <v>11733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11730</v>
      </c>
      <c r="B4142" t="s">
        <v>11731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11726</v>
      </c>
      <c r="B4143" t="s">
        <v>11727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11724</v>
      </c>
      <c r="B4144" t="s">
        <v>11725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11720</v>
      </c>
      <c r="B4145" t="s">
        <v>11721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11710</v>
      </c>
      <c r="B4146" t="s">
        <v>11711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11704</v>
      </c>
      <c r="B4147" t="s">
        <v>11705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11702</v>
      </c>
      <c r="B4148" t="s">
        <v>11703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11689</v>
      </c>
      <c r="B4149" t="s">
        <v>856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11681</v>
      </c>
      <c r="B4150" t="s">
        <v>11682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11677</v>
      </c>
      <c r="B4151" t="s">
        <v>11678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11672</v>
      </c>
      <c r="B4152" t="s">
        <v>11628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11670</v>
      </c>
      <c r="B4153" t="s">
        <v>11671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11655</v>
      </c>
      <c r="B4154" t="s">
        <v>11656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11649</v>
      </c>
      <c r="B4155" t="s">
        <v>11650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11643</v>
      </c>
      <c r="B4156" t="s">
        <v>11644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11641</v>
      </c>
      <c r="B4157" t="s">
        <v>11642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11629</v>
      </c>
      <c r="B4158" t="s">
        <v>11630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11622</v>
      </c>
      <c r="B4159" t="s">
        <v>11623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11618</v>
      </c>
      <c r="B4160" t="s">
        <v>11619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11610</v>
      </c>
      <c r="B4161" t="s">
        <v>11611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11608</v>
      </c>
      <c r="B4162" t="s">
        <v>11609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11606</v>
      </c>
      <c r="B4163" t="s">
        <v>11607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11602</v>
      </c>
      <c r="B4164" t="s">
        <v>11603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11596</v>
      </c>
      <c r="B4165" t="s">
        <v>11597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11592</v>
      </c>
      <c r="B4166" t="s">
        <v>11593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11578</v>
      </c>
      <c r="B4167" t="s">
        <v>11579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11572</v>
      </c>
      <c r="B4168" t="s">
        <v>11573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11556</v>
      </c>
      <c r="B4169" t="s">
        <v>11557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11554</v>
      </c>
      <c r="B4170" t="s">
        <v>11555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11550</v>
      </c>
      <c r="B4171" t="s">
        <v>11551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11546</v>
      </c>
      <c r="B4172" t="s">
        <v>11547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11544</v>
      </c>
      <c r="B4173" t="s">
        <v>11545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11542</v>
      </c>
      <c r="B4174" t="s">
        <v>11543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11535</v>
      </c>
      <c r="B4175" t="s">
        <v>11536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11527</v>
      </c>
      <c r="B4176" t="s">
        <v>11528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11523</v>
      </c>
      <c r="B4177" t="s">
        <v>11524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11521</v>
      </c>
      <c r="B4178" t="s">
        <v>11522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11515</v>
      </c>
      <c r="B4179" t="s">
        <v>11516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11511</v>
      </c>
      <c r="B4180" t="s">
        <v>11512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11491</v>
      </c>
      <c r="B4181" t="s">
        <v>11492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11483</v>
      </c>
      <c r="B4182" t="s">
        <v>11484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11481</v>
      </c>
      <c r="B4183" t="s">
        <v>11482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11479</v>
      </c>
      <c r="B4184" t="s">
        <v>11480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11477</v>
      </c>
      <c r="B4185" t="s">
        <v>11478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11451</v>
      </c>
      <c r="B4186" t="s">
        <v>11452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11445</v>
      </c>
      <c r="B4187" t="s">
        <v>11446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11441</v>
      </c>
      <c r="B4188" t="s">
        <v>11442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3515</v>
      </c>
      <c r="B4189" t="s">
        <v>3516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11434</v>
      </c>
      <c r="B4190" t="s">
        <v>11435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11428</v>
      </c>
      <c r="B4191" t="s">
        <v>11429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11420</v>
      </c>
      <c r="B4192" t="s">
        <v>11421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11406</v>
      </c>
      <c r="B4193" t="s">
        <v>11407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11400</v>
      </c>
      <c r="B4194" t="s">
        <v>11401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11398</v>
      </c>
      <c r="B4195" t="s">
        <v>11399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11392</v>
      </c>
      <c r="B4196" t="s">
        <v>11393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11388</v>
      </c>
      <c r="B4197" t="s">
        <v>11389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11384</v>
      </c>
      <c r="B4198" t="s">
        <v>11385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11376</v>
      </c>
      <c r="B4199" t="s">
        <v>11377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11360</v>
      </c>
      <c r="B4200" t="s">
        <v>11361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11352</v>
      </c>
      <c r="B4201" t="s">
        <v>11353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11348</v>
      </c>
      <c r="B4202" t="s">
        <v>11349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11336</v>
      </c>
      <c r="B4203" t="s">
        <v>11337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11330</v>
      </c>
      <c r="B4204" t="s">
        <v>11331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11316</v>
      </c>
      <c r="B4205" t="s">
        <v>11317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11309</v>
      </c>
      <c r="B4206" t="s">
        <v>11310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11305</v>
      </c>
      <c r="B4207" t="s">
        <v>11306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11303</v>
      </c>
      <c r="B4208" t="s">
        <v>11304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11291</v>
      </c>
      <c r="B4209" t="s">
        <v>11292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11279</v>
      </c>
      <c r="B4210" t="s">
        <v>11280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11263</v>
      </c>
      <c r="B4211" t="s">
        <v>11264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11251</v>
      </c>
      <c r="B4212" t="s">
        <v>11252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11249</v>
      </c>
      <c r="B4213" t="s">
        <v>11250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11247</v>
      </c>
      <c r="B4214" t="s">
        <v>11248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11235</v>
      </c>
      <c r="B4215" t="s">
        <v>11236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11225</v>
      </c>
      <c r="B4216" t="s">
        <v>11226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11223</v>
      </c>
      <c r="B4217" t="s">
        <v>11224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11221</v>
      </c>
      <c r="B4218" t="s">
        <v>11222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11205</v>
      </c>
      <c r="B4219" t="s">
        <v>11206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11204</v>
      </c>
      <c r="B4220" t="s">
        <v>1579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11190</v>
      </c>
      <c r="B4221" t="s">
        <v>11191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11186</v>
      </c>
      <c r="B4222" t="s">
        <v>11187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11170</v>
      </c>
      <c r="B4223" t="s">
        <v>11171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11168</v>
      </c>
      <c r="B4224" t="s">
        <v>11169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11160</v>
      </c>
      <c r="B4225" t="s">
        <v>11161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11156</v>
      </c>
      <c r="B4226" t="s">
        <v>11157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11152</v>
      </c>
      <c r="B4227" t="s">
        <v>11153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11142</v>
      </c>
      <c r="B4228" t="s">
        <v>11143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11140</v>
      </c>
      <c r="B4229" t="s">
        <v>11141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11132</v>
      </c>
      <c r="B4230" t="s">
        <v>11133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11126</v>
      </c>
      <c r="B4231" t="s">
        <v>11127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11119</v>
      </c>
      <c r="B4232" t="s">
        <v>11120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11099</v>
      </c>
      <c r="B4233" t="s">
        <v>11100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11087</v>
      </c>
      <c r="B4234" t="s">
        <v>11088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11085</v>
      </c>
      <c r="B4235" t="s">
        <v>11086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11076</v>
      </c>
      <c r="B4236" t="s">
        <v>11077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11074</v>
      </c>
      <c r="B4237" t="s">
        <v>11075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11072</v>
      </c>
      <c r="B4238" t="s">
        <v>11073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11065</v>
      </c>
      <c r="B4239" t="s">
        <v>5672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11061</v>
      </c>
      <c r="B4240" t="s">
        <v>11062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11034</v>
      </c>
      <c r="B4241" t="s">
        <v>11035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11028</v>
      </c>
      <c r="B4242" t="s">
        <v>11029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11022</v>
      </c>
      <c r="B4243" t="s">
        <v>11023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11012</v>
      </c>
      <c r="B4244" t="s">
        <v>11013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11004</v>
      </c>
      <c r="B4245" t="s">
        <v>11005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10992</v>
      </c>
      <c r="B4246" t="s">
        <v>10993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10978</v>
      </c>
      <c r="B4247" t="s">
        <v>10979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10972</v>
      </c>
      <c r="B4248" t="s">
        <v>10973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10961</v>
      </c>
      <c r="B4249" t="s">
        <v>10962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10957</v>
      </c>
      <c r="B4250" t="s">
        <v>10958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10953</v>
      </c>
      <c r="B4251" t="s">
        <v>10954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10951</v>
      </c>
      <c r="B4252" t="s">
        <v>10952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10945</v>
      </c>
      <c r="B4253" t="s">
        <v>10946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10942</v>
      </c>
      <c r="B4254" t="s">
        <v>246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10910</v>
      </c>
      <c r="B4255" t="s">
        <v>10911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10897</v>
      </c>
      <c r="B4256" t="s">
        <v>9124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10893</v>
      </c>
      <c r="B4257" t="s">
        <v>10894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10891</v>
      </c>
      <c r="B4258" t="s">
        <v>10892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10885</v>
      </c>
      <c r="B4259" t="s">
        <v>10886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10881</v>
      </c>
      <c r="B4260" t="s">
        <v>10882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10879</v>
      </c>
      <c r="B4261" t="s">
        <v>10880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10871</v>
      </c>
      <c r="B4262" t="s">
        <v>10872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10861</v>
      </c>
      <c r="B4263" t="s">
        <v>10862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10851</v>
      </c>
      <c r="B4264" t="s">
        <v>10852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10843</v>
      </c>
      <c r="B4265" t="s">
        <v>10844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10841</v>
      </c>
      <c r="B4266" t="s">
        <v>10842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10807</v>
      </c>
      <c r="B4267" t="s">
        <v>10808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10795</v>
      </c>
      <c r="B4268" t="s">
        <v>10796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10791</v>
      </c>
      <c r="B4269" t="s">
        <v>10792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10788</v>
      </c>
      <c r="B4270" t="s">
        <v>10789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10766</v>
      </c>
      <c r="B4271" t="s">
        <v>10767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10760</v>
      </c>
      <c r="B4272" t="s">
        <v>10761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10752</v>
      </c>
      <c r="B4273" t="s">
        <v>10753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10747</v>
      </c>
      <c r="B4274" t="s">
        <v>10748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10737</v>
      </c>
      <c r="B4275" t="s">
        <v>10738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10727</v>
      </c>
      <c r="B4276" t="s">
        <v>10639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10725</v>
      </c>
      <c r="B4277" t="s">
        <v>10726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10724</v>
      </c>
      <c r="B4278" t="s">
        <v>1827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10706</v>
      </c>
      <c r="B4279" t="s">
        <v>10707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10690</v>
      </c>
      <c r="B4280" t="s">
        <v>10691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10688</v>
      </c>
      <c r="B4281" t="s">
        <v>10689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10678</v>
      </c>
      <c r="B4282" t="s">
        <v>10679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10676</v>
      </c>
      <c r="B4283" t="s">
        <v>10677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10620</v>
      </c>
      <c r="B4284" t="s">
        <v>10621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10610</v>
      </c>
      <c r="B4285" t="s">
        <v>10611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4532</v>
      </c>
      <c r="B4286" t="s">
        <v>4533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10578</v>
      </c>
      <c r="B4287" t="s">
        <v>10579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10574</v>
      </c>
      <c r="B4288" t="s">
        <v>10575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10560</v>
      </c>
      <c r="B4289" t="s">
        <v>10561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10524</v>
      </c>
      <c r="B4290" t="s">
        <v>10525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10510</v>
      </c>
      <c r="B4291" t="s">
        <v>10511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10489</v>
      </c>
      <c r="B4292" t="s">
        <v>10490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10473</v>
      </c>
      <c r="B4293" t="s">
        <v>10474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10460</v>
      </c>
      <c r="B4294" t="s">
        <v>10461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10458</v>
      </c>
      <c r="B4295" t="s">
        <v>10459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10451</v>
      </c>
      <c r="B4296" t="s">
        <v>308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10449</v>
      </c>
      <c r="B4297" t="s">
        <v>10450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10445</v>
      </c>
      <c r="B4298" t="s">
        <v>10446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10435</v>
      </c>
      <c r="B4299" t="s">
        <v>10436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10423</v>
      </c>
      <c r="B4300" t="s">
        <v>10424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10414</v>
      </c>
      <c r="B4301" t="s">
        <v>204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10412</v>
      </c>
      <c r="B4302" t="s">
        <v>10413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10404</v>
      </c>
      <c r="B4303" t="s">
        <v>10405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10392</v>
      </c>
      <c r="B4304" t="s">
        <v>10393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10384</v>
      </c>
      <c r="B4305" t="s">
        <v>10385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10378</v>
      </c>
      <c r="B4306" t="s">
        <v>10379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10360</v>
      </c>
      <c r="B4307" t="s">
        <v>10361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10358</v>
      </c>
      <c r="B4308" t="s">
        <v>10359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10342</v>
      </c>
      <c r="B4309" t="s">
        <v>10343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10322</v>
      </c>
      <c r="B4310" t="s">
        <v>10323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10314</v>
      </c>
      <c r="B4311" t="s">
        <v>10315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10302</v>
      </c>
      <c r="B4312" t="s">
        <v>10303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10223</v>
      </c>
      <c r="B4313" t="s">
        <v>10224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10186</v>
      </c>
      <c r="B4314" t="s">
        <v>10187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10176</v>
      </c>
      <c r="B4315" t="s">
        <v>10177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10154</v>
      </c>
      <c r="B4316" t="s">
        <v>10155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10138</v>
      </c>
      <c r="B4317" t="s">
        <v>10139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10128</v>
      </c>
      <c r="B4318" t="s">
        <v>10129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10122</v>
      </c>
      <c r="B4319" t="s">
        <v>10123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10118</v>
      </c>
      <c r="B4320" t="s">
        <v>10119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10113</v>
      </c>
      <c r="B4321" t="s">
        <v>10114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10111</v>
      </c>
      <c r="B4322" t="s">
        <v>10112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10105</v>
      </c>
      <c r="B4323" t="s">
        <v>10106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10092</v>
      </c>
      <c r="B4324" t="s">
        <v>10093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10079</v>
      </c>
      <c r="B4325" t="s">
        <v>10080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10071</v>
      </c>
      <c r="B4326" t="s">
        <v>10072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10039</v>
      </c>
      <c r="B4327" t="s">
        <v>10040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10037</v>
      </c>
      <c r="B4328" t="s">
        <v>10038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10031</v>
      </c>
      <c r="B4329" t="s">
        <v>10032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10017</v>
      </c>
      <c r="B4330" t="s">
        <v>10018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10011</v>
      </c>
      <c r="B4331" t="s">
        <v>10012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9947</v>
      </c>
      <c r="B4332" t="s">
        <v>9948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9917</v>
      </c>
      <c r="B4333" t="s">
        <v>9918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9883</v>
      </c>
      <c r="B4334" t="s">
        <v>9884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9880</v>
      </c>
      <c r="B4335" t="s">
        <v>9881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9876</v>
      </c>
      <c r="B4336" t="s">
        <v>9877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9850</v>
      </c>
      <c r="B4337" t="s">
        <v>9851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9838</v>
      </c>
      <c r="B4338" t="s">
        <v>9839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9802</v>
      </c>
      <c r="B4339" t="s">
        <v>3169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9786</v>
      </c>
      <c r="B4340" t="s">
        <v>9787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9762</v>
      </c>
      <c r="B4341" t="s">
        <v>9763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9756</v>
      </c>
      <c r="B4342" t="s">
        <v>9757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9721</v>
      </c>
      <c r="B4343" t="s">
        <v>9722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9711</v>
      </c>
      <c r="B4344" t="s">
        <v>9712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9659</v>
      </c>
      <c r="B4345" t="s">
        <v>9660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9611</v>
      </c>
      <c r="B4346" t="s">
        <v>9612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9597</v>
      </c>
      <c r="B4347" t="s">
        <v>9598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9567</v>
      </c>
      <c r="B4348" t="s">
        <v>9568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9557</v>
      </c>
      <c r="B4349" t="s">
        <v>9558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9521</v>
      </c>
      <c r="B4350" t="s">
        <v>9522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9517</v>
      </c>
      <c r="B4351" t="s">
        <v>9518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9500</v>
      </c>
      <c r="B4352" t="s">
        <v>9501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9474</v>
      </c>
      <c r="B4353" t="s">
        <v>9475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9434</v>
      </c>
      <c r="B4354" t="s">
        <v>9435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9418</v>
      </c>
      <c r="B4355" t="s">
        <v>9419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9416</v>
      </c>
      <c r="B4356" t="s">
        <v>9417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9408</v>
      </c>
      <c r="B4357" t="s">
        <v>9409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9377</v>
      </c>
      <c r="B4358" t="s">
        <v>1248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9363</v>
      </c>
      <c r="B4359" t="s">
        <v>9364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9335</v>
      </c>
      <c r="B4360" t="s">
        <v>9336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9329</v>
      </c>
      <c r="B4361" t="s">
        <v>9330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9291</v>
      </c>
      <c r="B4362" t="s">
        <v>9292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9277</v>
      </c>
      <c r="B4363" t="s">
        <v>9278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9265</v>
      </c>
      <c r="B4364" t="s">
        <v>9266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9228</v>
      </c>
      <c r="B4365" t="s">
        <v>9229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9216</v>
      </c>
      <c r="B4366" t="s">
        <v>9217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9200</v>
      </c>
      <c r="B4367" t="s">
        <v>9201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9129</v>
      </c>
      <c r="B4368" t="s">
        <v>9130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9115</v>
      </c>
      <c r="B4369" t="s">
        <v>9116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9103</v>
      </c>
      <c r="B4370" t="s">
        <v>9104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9074</v>
      </c>
      <c r="B4371" t="s">
        <v>1718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8987</v>
      </c>
      <c r="B4372" t="s">
        <v>8988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8975</v>
      </c>
      <c r="B4373" t="s">
        <v>8976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8971</v>
      </c>
      <c r="B4374" t="s">
        <v>8972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8936</v>
      </c>
      <c r="B4375" t="s">
        <v>8937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8913</v>
      </c>
      <c r="B4376" t="s">
        <v>8914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8761</v>
      </c>
      <c r="B4377" t="s">
        <v>8762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8744</v>
      </c>
      <c r="B4378" t="s">
        <v>8745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8724</v>
      </c>
      <c r="B4379" t="s">
        <v>8725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8710</v>
      </c>
      <c r="B4380" t="s">
        <v>8711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8690</v>
      </c>
      <c r="B4381" t="s">
        <v>8691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13685</v>
      </c>
      <c r="B4382" t="s">
        <v>1876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13327</v>
      </c>
      <c r="B4383" t="s">
        <v>13328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13323</v>
      </c>
      <c r="B4384" t="s">
        <v>13324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13281</v>
      </c>
      <c r="B4385" t="s">
        <v>10744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13270</v>
      </c>
      <c r="B4386" t="s">
        <v>311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13238</v>
      </c>
      <c r="B4387" t="s">
        <v>13239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13058</v>
      </c>
      <c r="B4388" t="s">
        <v>13059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12999</v>
      </c>
      <c r="B4389" t="s">
        <v>13000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12988</v>
      </c>
      <c r="B4390" t="s">
        <v>12989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12980</v>
      </c>
      <c r="B4391" t="s">
        <v>12981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12978</v>
      </c>
      <c r="B4392" t="s">
        <v>12979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12948</v>
      </c>
      <c r="B4393" t="s">
        <v>12949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12942</v>
      </c>
      <c r="B4394" t="s">
        <v>12943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12902</v>
      </c>
      <c r="B4395" t="s">
        <v>12903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12880</v>
      </c>
      <c r="B4396" t="s">
        <v>12881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12834</v>
      </c>
      <c r="B4397" t="s">
        <v>12835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12774</v>
      </c>
      <c r="B4398" t="s">
        <v>12775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12772</v>
      </c>
      <c r="B4399" t="s">
        <v>12773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12710</v>
      </c>
      <c r="B4400" t="s">
        <v>12711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12637</v>
      </c>
      <c r="B4401" t="s">
        <v>12638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12597</v>
      </c>
      <c r="B4402" t="s">
        <v>12598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12591</v>
      </c>
      <c r="B4403" t="s">
        <v>12592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12585</v>
      </c>
      <c r="B4404" t="s">
        <v>12586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12575</v>
      </c>
      <c r="B4405" t="s">
        <v>12576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12561</v>
      </c>
      <c r="B4406" t="s">
        <v>12562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12525</v>
      </c>
      <c r="B4407" t="s">
        <v>12526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12521</v>
      </c>
      <c r="B4408" t="s">
        <v>12522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12515</v>
      </c>
      <c r="B4409" t="s">
        <v>12516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12501</v>
      </c>
      <c r="B4410" t="s">
        <v>12502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12497</v>
      </c>
      <c r="B4411" t="s">
        <v>12498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12485</v>
      </c>
      <c r="B4412" t="s">
        <v>12486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12425</v>
      </c>
      <c r="B4413" t="s">
        <v>12426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12395</v>
      </c>
      <c r="B4414" t="s">
        <v>12396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12385</v>
      </c>
      <c r="B4415" t="s">
        <v>12386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12381</v>
      </c>
      <c r="B4416" t="s">
        <v>12382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12379</v>
      </c>
      <c r="B4417" t="s">
        <v>12380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12325</v>
      </c>
      <c r="B4418" t="s">
        <v>12326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12285</v>
      </c>
      <c r="B4419" t="s">
        <v>12286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12275</v>
      </c>
      <c r="B4420" t="s">
        <v>12276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12271</v>
      </c>
      <c r="B4421" t="s">
        <v>12272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12257</v>
      </c>
      <c r="B4422" t="s">
        <v>12258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12251</v>
      </c>
      <c r="B4423" t="s">
        <v>12252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12233</v>
      </c>
      <c r="B4424" t="s">
        <v>12234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12223</v>
      </c>
      <c r="B4425" t="s">
        <v>12224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12217</v>
      </c>
      <c r="B4426" t="s">
        <v>12218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12209</v>
      </c>
      <c r="B4427" t="s">
        <v>12210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12187</v>
      </c>
      <c r="B4428" t="s">
        <v>12188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12185</v>
      </c>
      <c r="B4429" t="s">
        <v>12186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12162</v>
      </c>
      <c r="B4430" t="s">
        <v>12163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12039</v>
      </c>
      <c r="B4431" t="s">
        <v>12040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12006</v>
      </c>
      <c r="B4432" t="s">
        <v>12007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11998</v>
      </c>
      <c r="B4433" t="s">
        <v>11999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11982</v>
      </c>
      <c r="B4434" t="s">
        <v>11983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11968</v>
      </c>
      <c r="B4435" t="s">
        <v>11969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11902</v>
      </c>
      <c r="B4436" t="s">
        <v>11903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11894</v>
      </c>
      <c r="B4437" t="s">
        <v>11895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11874</v>
      </c>
      <c r="B4438" t="s">
        <v>11875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11870</v>
      </c>
      <c r="B4439" t="s">
        <v>11871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11866</v>
      </c>
      <c r="B4440" t="s">
        <v>11867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11864</v>
      </c>
      <c r="B4441" t="s">
        <v>11865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11850</v>
      </c>
      <c r="B4442" t="s">
        <v>11851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11846</v>
      </c>
      <c r="B4443" t="s">
        <v>11847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11844</v>
      </c>
      <c r="B4444" t="s">
        <v>11845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11822</v>
      </c>
      <c r="B4445" t="s">
        <v>11823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11790</v>
      </c>
      <c r="B4446" t="s">
        <v>11791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11788</v>
      </c>
      <c r="B4447" t="s">
        <v>11789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11786</v>
      </c>
      <c r="B4448" t="s">
        <v>11787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11776</v>
      </c>
      <c r="B4449" t="s">
        <v>11777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11760</v>
      </c>
      <c r="B4450" t="s">
        <v>11761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11734</v>
      </c>
      <c r="B4451" t="s">
        <v>11735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11718</v>
      </c>
      <c r="B4452" t="s">
        <v>11719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11714</v>
      </c>
      <c r="B4453" t="s">
        <v>11715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11700</v>
      </c>
      <c r="B4454" t="s">
        <v>11701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11668</v>
      </c>
      <c r="B4455" t="s">
        <v>11669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11658</v>
      </c>
      <c r="B4456" t="s">
        <v>11659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11657</v>
      </c>
      <c r="B4457" t="s">
        <v>9851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11635</v>
      </c>
      <c r="B4458" t="s">
        <v>11636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11614</v>
      </c>
      <c r="B4459" t="s">
        <v>11615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11612</v>
      </c>
      <c r="B4460" t="s">
        <v>11613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11604</v>
      </c>
      <c r="B4461" t="s">
        <v>11605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11590</v>
      </c>
      <c r="B4462" t="s">
        <v>11591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11580</v>
      </c>
      <c r="B4463" t="s">
        <v>11581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11568</v>
      </c>
      <c r="B4464" t="s">
        <v>11569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11558</v>
      </c>
      <c r="B4465" t="s">
        <v>11559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11509</v>
      </c>
      <c r="B4466" t="s">
        <v>11510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11507</v>
      </c>
      <c r="B4467" t="s">
        <v>11508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11499</v>
      </c>
      <c r="B4468" t="s">
        <v>11500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11471</v>
      </c>
      <c r="B4469" t="s">
        <v>11472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11453</v>
      </c>
      <c r="B4470" t="s">
        <v>11454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11437</v>
      </c>
      <c r="B4471" t="s">
        <v>11438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11412</v>
      </c>
      <c r="B4472" t="s">
        <v>11413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11404</v>
      </c>
      <c r="B4473" t="s">
        <v>11405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11402</v>
      </c>
      <c r="B4474" t="s">
        <v>11403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11380</v>
      </c>
      <c r="B4475" t="s">
        <v>11381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11374</v>
      </c>
      <c r="B4476" t="s">
        <v>11375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11370</v>
      </c>
      <c r="B4477" t="s">
        <v>11371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11366</v>
      </c>
      <c r="B4478" t="s">
        <v>11367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11358</v>
      </c>
      <c r="B4479" t="s">
        <v>11359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11350</v>
      </c>
      <c r="B4480" t="s">
        <v>11351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11338</v>
      </c>
      <c r="B4481" t="s">
        <v>11339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11332</v>
      </c>
      <c r="B4482" t="s">
        <v>11333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11320</v>
      </c>
      <c r="B4483" t="s">
        <v>11321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11301</v>
      </c>
      <c r="B4484" t="s">
        <v>11302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11293</v>
      </c>
      <c r="B4485" t="s">
        <v>11294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11289</v>
      </c>
      <c r="B4486" t="s">
        <v>11290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11287</v>
      </c>
      <c r="B4487" t="s">
        <v>11288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11269</v>
      </c>
      <c r="B4488" t="s">
        <v>11270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11261</v>
      </c>
      <c r="B4489" t="s">
        <v>11262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11257</v>
      </c>
      <c r="B4490" t="s">
        <v>11258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11233</v>
      </c>
      <c r="B4491" t="s">
        <v>11234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11227</v>
      </c>
      <c r="B4492" t="s">
        <v>11228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11219</v>
      </c>
      <c r="B4493" t="s">
        <v>11220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11200</v>
      </c>
      <c r="B4494" t="s">
        <v>11201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11196</v>
      </c>
      <c r="B4495" t="s">
        <v>11197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11192</v>
      </c>
      <c r="B4496" t="s">
        <v>11193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11182</v>
      </c>
      <c r="B4497" t="s">
        <v>11183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11180</v>
      </c>
      <c r="B4498" t="s">
        <v>11181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11166</v>
      </c>
      <c r="B4499" t="s">
        <v>11167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11164</v>
      </c>
      <c r="B4500" t="s">
        <v>11165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11136</v>
      </c>
      <c r="B4501" t="s">
        <v>11137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11128</v>
      </c>
      <c r="B4502" t="s">
        <v>11129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11124</v>
      </c>
      <c r="B4503" t="s">
        <v>11125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11121</v>
      </c>
      <c r="B4504" t="s">
        <v>11122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11115</v>
      </c>
      <c r="B4505" t="s">
        <v>11116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11113</v>
      </c>
      <c r="B4506" t="s">
        <v>11114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11111</v>
      </c>
      <c r="B4507" t="s">
        <v>11112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11107</v>
      </c>
      <c r="B4508" t="s">
        <v>11108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11105</v>
      </c>
      <c r="B4509" t="s">
        <v>11106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11097</v>
      </c>
      <c r="B4510" t="s">
        <v>11098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11093</v>
      </c>
      <c r="B4511" t="s">
        <v>11094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11080</v>
      </c>
      <c r="B4512" t="s">
        <v>7431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11063</v>
      </c>
      <c r="B4513" t="s">
        <v>11064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11052</v>
      </c>
      <c r="B4514" t="s">
        <v>10279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11050</v>
      </c>
      <c r="B4515" t="s">
        <v>11051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11044</v>
      </c>
      <c r="B4516" t="s">
        <v>11045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11038</v>
      </c>
      <c r="B4517" t="s">
        <v>11039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11036</v>
      </c>
      <c r="B4518" t="s">
        <v>11037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11026</v>
      </c>
      <c r="B4519" t="s">
        <v>11027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11016</v>
      </c>
      <c r="B4520" t="s">
        <v>11017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11008</v>
      </c>
      <c r="B4521" t="s">
        <v>11009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10988</v>
      </c>
      <c r="B4522" t="s">
        <v>10989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10980</v>
      </c>
      <c r="B4523" t="s">
        <v>10981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10969</v>
      </c>
      <c r="B4524" t="s">
        <v>10970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10959</v>
      </c>
      <c r="B4525" t="s">
        <v>10960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10955</v>
      </c>
      <c r="B4526" t="s">
        <v>10956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10926</v>
      </c>
      <c r="B4527" t="s">
        <v>10927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10914</v>
      </c>
      <c r="B4528" t="s">
        <v>10915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10895</v>
      </c>
      <c r="B4529" t="s">
        <v>10896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10887</v>
      </c>
      <c r="B4530" t="s">
        <v>10888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10853</v>
      </c>
      <c r="B4531" t="s">
        <v>10854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10849</v>
      </c>
      <c r="B4532" t="s">
        <v>10850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10827</v>
      </c>
      <c r="B4533" t="s">
        <v>10828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10825</v>
      </c>
      <c r="B4534" t="s">
        <v>10826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10823</v>
      </c>
      <c r="B4535" t="s">
        <v>10824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10815</v>
      </c>
      <c r="B4536" t="s">
        <v>10816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10801</v>
      </c>
      <c r="B4537" t="s">
        <v>10802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10797</v>
      </c>
      <c r="B4538" t="s">
        <v>10798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10776</v>
      </c>
      <c r="B4539" t="s">
        <v>10777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10750</v>
      </c>
      <c r="B4540" t="s">
        <v>10751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10749</v>
      </c>
      <c r="B4541" t="s">
        <v>3233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10722</v>
      </c>
      <c r="B4542" t="s">
        <v>10723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10720</v>
      </c>
      <c r="B4543" t="s">
        <v>10721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10712</v>
      </c>
      <c r="B4544" t="s">
        <v>10713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10662</v>
      </c>
      <c r="B4545" t="s">
        <v>1446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10654</v>
      </c>
      <c r="B4546" t="s">
        <v>10655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10652</v>
      </c>
      <c r="B4547" t="s">
        <v>10653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10640</v>
      </c>
      <c r="B4548" t="s">
        <v>10641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10636</v>
      </c>
      <c r="B4549" t="s">
        <v>10637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10630</v>
      </c>
      <c r="B4550" t="s">
        <v>10631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10628</v>
      </c>
      <c r="B4551" t="s">
        <v>10629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10624</v>
      </c>
      <c r="B4552" t="s">
        <v>10625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10612</v>
      </c>
      <c r="B4553" t="s">
        <v>10613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10608</v>
      </c>
      <c r="B4554" t="s">
        <v>10609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10606</v>
      </c>
      <c r="B4555" t="s">
        <v>10607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10598</v>
      </c>
      <c r="B4556" t="s">
        <v>10599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10594</v>
      </c>
      <c r="B4557" t="s">
        <v>10595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10584</v>
      </c>
      <c r="B4558" t="s">
        <v>10585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10572</v>
      </c>
      <c r="B4559" t="s">
        <v>10573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10570</v>
      </c>
      <c r="B4560" t="s">
        <v>10571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10568</v>
      </c>
      <c r="B4561" t="s">
        <v>10569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10564</v>
      </c>
      <c r="B4562" t="s">
        <v>10565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10547</v>
      </c>
      <c r="B4563" t="s">
        <v>10548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10541</v>
      </c>
      <c r="B4564" t="s">
        <v>10542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10537</v>
      </c>
      <c r="B4565" t="s">
        <v>10538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10529</v>
      </c>
      <c r="B4566" t="s">
        <v>10530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10508</v>
      </c>
      <c r="B4567" t="s">
        <v>10509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10504</v>
      </c>
      <c r="B4568" t="s">
        <v>10505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10499</v>
      </c>
      <c r="B4569" t="s">
        <v>649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10493</v>
      </c>
      <c r="B4570" t="s">
        <v>10494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10491</v>
      </c>
      <c r="B4571" t="s">
        <v>10492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10485</v>
      </c>
      <c r="B4572" t="s">
        <v>10486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10479</v>
      </c>
      <c r="B4573" t="s">
        <v>10480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10469</v>
      </c>
      <c r="B4574" t="s">
        <v>10470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10463</v>
      </c>
      <c r="B4575" t="s">
        <v>10464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10456</v>
      </c>
      <c r="B4576" t="s">
        <v>10457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10441</v>
      </c>
      <c r="B4577" t="s">
        <v>10442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10429</v>
      </c>
      <c r="B4578" t="s">
        <v>10430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10427</v>
      </c>
      <c r="B4579" t="s">
        <v>10428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10396</v>
      </c>
      <c r="B4580" t="s">
        <v>10397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10390</v>
      </c>
      <c r="B4581" t="s">
        <v>10391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10380</v>
      </c>
      <c r="B4582" t="s">
        <v>10381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10366</v>
      </c>
      <c r="B4583" t="s">
        <v>10367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10348</v>
      </c>
      <c r="B4584" t="s">
        <v>10349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10338</v>
      </c>
      <c r="B4585" t="s">
        <v>10339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10332</v>
      </c>
      <c r="B4586" t="s">
        <v>10333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10330</v>
      </c>
      <c r="B4587" t="s">
        <v>10331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10308</v>
      </c>
      <c r="B4588" t="s">
        <v>10309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10292</v>
      </c>
      <c r="B4589" t="s">
        <v>10293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10290</v>
      </c>
      <c r="B4590" t="s">
        <v>10291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10284</v>
      </c>
      <c r="B4591" t="s">
        <v>10285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10282</v>
      </c>
      <c r="B4592" t="s">
        <v>10283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10276</v>
      </c>
      <c r="B4593" t="s">
        <v>10277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10274</v>
      </c>
      <c r="B4594" t="s">
        <v>10275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10266</v>
      </c>
      <c r="B4595" t="s">
        <v>10267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10256</v>
      </c>
      <c r="B4596" t="s">
        <v>10257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10254</v>
      </c>
      <c r="B4597" t="s">
        <v>10255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10244</v>
      </c>
      <c r="B4598" t="s">
        <v>10245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10230</v>
      </c>
      <c r="B4599" t="s">
        <v>10231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10228</v>
      </c>
      <c r="B4600" t="s">
        <v>10229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10225</v>
      </c>
      <c r="B4601" t="s">
        <v>10226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10213</v>
      </c>
      <c r="B4602" t="s">
        <v>10214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10180</v>
      </c>
      <c r="B4603" t="s">
        <v>10181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10178</v>
      </c>
      <c r="B4604" t="s">
        <v>10179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10172</v>
      </c>
      <c r="B4605" t="s">
        <v>10173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10152</v>
      </c>
      <c r="B4606" t="s">
        <v>10153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10126</v>
      </c>
      <c r="B4607" t="s">
        <v>10127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10117</v>
      </c>
      <c r="B4608" t="s">
        <v>1600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10115</v>
      </c>
      <c r="B4609" t="s">
        <v>10116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10102</v>
      </c>
      <c r="B4610" t="s">
        <v>10103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10096</v>
      </c>
      <c r="B4611" t="s">
        <v>10097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10085</v>
      </c>
      <c r="B4612" t="s">
        <v>2445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10081</v>
      </c>
      <c r="B4613" t="s">
        <v>10082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10069</v>
      </c>
      <c r="B4614" t="s">
        <v>10070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10067</v>
      </c>
      <c r="B4615" t="s">
        <v>10068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10063</v>
      </c>
      <c r="B4616" t="s">
        <v>10064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10059</v>
      </c>
      <c r="B4617" t="s">
        <v>10060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10053</v>
      </c>
      <c r="B4618" t="s">
        <v>10054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10043</v>
      </c>
      <c r="B4619" t="s">
        <v>10044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10041</v>
      </c>
      <c r="B4620" t="s">
        <v>10042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10027</v>
      </c>
      <c r="B4621" t="s">
        <v>10028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10023</v>
      </c>
      <c r="B4622" t="s">
        <v>10024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10021</v>
      </c>
      <c r="B4623" t="s">
        <v>10022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10019</v>
      </c>
      <c r="B4624" t="s">
        <v>10020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9997</v>
      </c>
      <c r="B4625" t="s">
        <v>9998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9993</v>
      </c>
      <c r="B4626" t="s">
        <v>9994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9989</v>
      </c>
      <c r="B4627" t="s">
        <v>9990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9967</v>
      </c>
      <c r="B4628" t="s">
        <v>9968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9965</v>
      </c>
      <c r="B4629" t="s">
        <v>9966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9951</v>
      </c>
      <c r="B4630" t="s">
        <v>9952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9933</v>
      </c>
      <c r="B4631" t="s">
        <v>9934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9929</v>
      </c>
      <c r="B4632" t="s">
        <v>9930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9913</v>
      </c>
      <c r="B4633" t="s">
        <v>9914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9911</v>
      </c>
      <c r="B4634" t="s">
        <v>9912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9909</v>
      </c>
      <c r="B4635" t="s">
        <v>9910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9899</v>
      </c>
      <c r="B4636" t="s">
        <v>9900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9893</v>
      </c>
      <c r="B4637" t="s">
        <v>9894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9889</v>
      </c>
      <c r="B4638" t="s">
        <v>9890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9882</v>
      </c>
      <c r="B4639" t="s">
        <v>9061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9848</v>
      </c>
      <c r="B4640" t="s">
        <v>9849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9831</v>
      </c>
      <c r="B4641" t="s">
        <v>9832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9825</v>
      </c>
      <c r="B4642" t="s">
        <v>9826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9815</v>
      </c>
      <c r="B4643" t="s">
        <v>9816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9805</v>
      </c>
      <c r="B4644" t="s">
        <v>9806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9796</v>
      </c>
      <c r="B4645" t="s">
        <v>9797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9792</v>
      </c>
      <c r="B4646" t="s">
        <v>9793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9790</v>
      </c>
      <c r="B4647" t="s">
        <v>9791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9782</v>
      </c>
      <c r="B4648" t="s">
        <v>9783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9733</v>
      </c>
      <c r="B4649" t="s">
        <v>9734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9725</v>
      </c>
      <c r="B4650" t="s">
        <v>9726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9719</v>
      </c>
      <c r="B4651" t="s">
        <v>9720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9717</v>
      </c>
      <c r="B4652" t="s">
        <v>9718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9702</v>
      </c>
      <c r="B4653" t="s">
        <v>7345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9684</v>
      </c>
      <c r="B4654" t="s">
        <v>9685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9671</v>
      </c>
      <c r="B4655" t="s">
        <v>2347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9653</v>
      </c>
      <c r="B4656" t="s">
        <v>9654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9605</v>
      </c>
      <c r="B4657" t="s">
        <v>9606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9565</v>
      </c>
      <c r="B4658" t="s">
        <v>9566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9551</v>
      </c>
      <c r="B4659" t="s">
        <v>9552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9549</v>
      </c>
      <c r="B4660" t="s">
        <v>9550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9543</v>
      </c>
      <c r="B4661" t="s">
        <v>9544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9539</v>
      </c>
      <c r="B4662" t="s">
        <v>9540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9535</v>
      </c>
      <c r="B4663" t="s">
        <v>9536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9531</v>
      </c>
      <c r="B4664" t="s">
        <v>9532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9529</v>
      </c>
      <c r="B4665" t="s">
        <v>9530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9490</v>
      </c>
      <c r="B4666" t="s">
        <v>9491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9488</v>
      </c>
      <c r="B4667" t="s">
        <v>9489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9480</v>
      </c>
      <c r="B4668" t="s">
        <v>9481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9450</v>
      </c>
      <c r="B4669" t="s">
        <v>9451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9396</v>
      </c>
      <c r="B4670" t="s">
        <v>9397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9384</v>
      </c>
      <c r="B4671" t="s">
        <v>9385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9382</v>
      </c>
      <c r="B4672" t="s">
        <v>9383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9359</v>
      </c>
      <c r="B4673" t="s">
        <v>9360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9357</v>
      </c>
      <c r="B4674" t="s">
        <v>9358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9343</v>
      </c>
      <c r="B4675" t="s">
        <v>9344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9341</v>
      </c>
      <c r="B4676" t="s">
        <v>9342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9339</v>
      </c>
      <c r="B4677" t="s">
        <v>9340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9333</v>
      </c>
      <c r="B4678" t="s">
        <v>9334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9313</v>
      </c>
      <c r="B4679" t="s">
        <v>9314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9301</v>
      </c>
      <c r="B4680" t="s">
        <v>9302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9261</v>
      </c>
      <c r="B4681" t="s">
        <v>9262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9212</v>
      </c>
      <c r="B4682" t="s">
        <v>9213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9177</v>
      </c>
      <c r="B4683" t="s">
        <v>9178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9175</v>
      </c>
      <c r="B4684" t="s">
        <v>9176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9163</v>
      </c>
      <c r="B4685" t="s">
        <v>9164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9159</v>
      </c>
      <c r="B4686" t="s">
        <v>9160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9149</v>
      </c>
      <c r="B4687" t="s">
        <v>9150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9141</v>
      </c>
      <c r="B4688" t="s">
        <v>9142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9101</v>
      </c>
      <c r="B4689" t="s">
        <v>9102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9089</v>
      </c>
      <c r="B4690" t="s">
        <v>9090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9075</v>
      </c>
      <c r="B4691" t="s">
        <v>9076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9066</v>
      </c>
      <c r="B4692" t="s">
        <v>9067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9064</v>
      </c>
      <c r="B4693" t="s">
        <v>9065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9062</v>
      </c>
      <c r="B4694" t="s">
        <v>9063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9050</v>
      </c>
      <c r="B4695" t="s">
        <v>9051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9044</v>
      </c>
      <c r="B4696" t="s">
        <v>9045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9042</v>
      </c>
      <c r="B4697" t="s">
        <v>9043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9040</v>
      </c>
      <c r="B4698" t="s">
        <v>9041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9034</v>
      </c>
      <c r="B4699" t="s">
        <v>9035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8985</v>
      </c>
      <c r="B4700" t="s">
        <v>8986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8977</v>
      </c>
      <c r="B4701" t="s">
        <v>8978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8973</v>
      </c>
      <c r="B4702" t="s">
        <v>8974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8969</v>
      </c>
      <c r="B4703" t="s">
        <v>8970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8954</v>
      </c>
      <c r="B4704" t="s">
        <v>8955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8928</v>
      </c>
      <c r="B4705" t="s">
        <v>8929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8901</v>
      </c>
      <c r="B4706" t="s">
        <v>8902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8897</v>
      </c>
      <c r="B4707" t="s">
        <v>8898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8879</v>
      </c>
      <c r="B4708" t="s">
        <v>8880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8877</v>
      </c>
      <c r="B4709" t="s">
        <v>8878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8875</v>
      </c>
      <c r="B4710" t="s">
        <v>8876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8866</v>
      </c>
      <c r="B4711" t="s">
        <v>8867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8824</v>
      </c>
      <c r="B4712" t="s">
        <v>8825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8806</v>
      </c>
      <c r="B4713" t="s">
        <v>8807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8795</v>
      </c>
      <c r="B4714" t="s">
        <v>8796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8755</v>
      </c>
      <c r="B4715" t="s">
        <v>8756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8720</v>
      </c>
      <c r="B4716" t="s">
        <v>8721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8716</v>
      </c>
      <c r="B4717" t="s">
        <v>8717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8704</v>
      </c>
      <c r="B4718" t="s">
        <v>8705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8694</v>
      </c>
      <c r="B4719" t="s">
        <v>8695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13054</v>
      </c>
      <c r="B4720" t="s">
        <v>13055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12593</v>
      </c>
      <c r="B4721" t="s">
        <v>12594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12529</v>
      </c>
      <c r="B4722" t="s">
        <v>12530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12493</v>
      </c>
      <c r="B4723" t="s">
        <v>12494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12323</v>
      </c>
      <c r="B4724" t="s">
        <v>12324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12249</v>
      </c>
      <c r="B4725" t="s">
        <v>12250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12023</v>
      </c>
      <c r="B4726" t="s">
        <v>12024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11862</v>
      </c>
      <c r="B4727" t="s">
        <v>11863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11838</v>
      </c>
      <c r="B4728" t="s">
        <v>11839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11832</v>
      </c>
      <c r="B4729" t="s">
        <v>11833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11756</v>
      </c>
      <c r="B4730" t="s">
        <v>11757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11752</v>
      </c>
      <c r="B4731" t="s">
        <v>11753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11664</v>
      </c>
      <c r="B4732" t="s">
        <v>11665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11645</v>
      </c>
      <c r="B4733" t="s">
        <v>11646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11627</v>
      </c>
      <c r="B4734" t="s">
        <v>11628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11625</v>
      </c>
      <c r="B4735" t="s">
        <v>11626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11594</v>
      </c>
      <c r="B4736" t="s">
        <v>11595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11538</v>
      </c>
      <c r="B4737" t="s">
        <v>11539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11436</v>
      </c>
      <c r="B4738" t="s">
        <v>4768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11346</v>
      </c>
      <c r="B4739" t="s">
        <v>11347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11324</v>
      </c>
      <c r="B4740" t="s">
        <v>11325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11318</v>
      </c>
      <c r="B4741" t="s">
        <v>11319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11285</v>
      </c>
      <c r="B4742" t="s">
        <v>11286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11283</v>
      </c>
      <c r="B4743" t="s">
        <v>11284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11253</v>
      </c>
      <c r="B4744" t="s">
        <v>11254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11229</v>
      </c>
      <c r="B4745" t="s">
        <v>11230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11198</v>
      </c>
      <c r="B4746" t="s">
        <v>11199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11172</v>
      </c>
      <c r="B4747" t="s">
        <v>11173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11148</v>
      </c>
      <c r="B4748" t="s">
        <v>11149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11146</v>
      </c>
      <c r="B4749" t="s">
        <v>11147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11123</v>
      </c>
      <c r="B4750" t="s">
        <v>10629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11083</v>
      </c>
      <c r="B4751" t="s">
        <v>11084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11070</v>
      </c>
      <c r="B4752" t="s">
        <v>11071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11032</v>
      </c>
      <c r="B4753" t="s">
        <v>11033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11010</v>
      </c>
      <c r="B4754" t="s">
        <v>11011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11006</v>
      </c>
      <c r="B4755" t="s">
        <v>11007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11002</v>
      </c>
      <c r="B4756" t="s">
        <v>11003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10998</v>
      </c>
      <c r="B4757" t="s">
        <v>10999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10971</v>
      </c>
      <c r="B4758" t="s">
        <v>4178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10967</v>
      </c>
      <c r="B4759" t="s">
        <v>10968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10938</v>
      </c>
      <c r="B4760" t="s">
        <v>10939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10932</v>
      </c>
      <c r="B4761" t="s">
        <v>10933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10930</v>
      </c>
      <c r="B4762" t="s">
        <v>10931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10918</v>
      </c>
      <c r="B4763" t="s">
        <v>10919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10889</v>
      </c>
      <c r="B4764" t="s">
        <v>10890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10839</v>
      </c>
      <c r="B4765" t="s">
        <v>10840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10835</v>
      </c>
      <c r="B4766" t="s">
        <v>10836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10821</v>
      </c>
      <c r="B4767" t="s">
        <v>10822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10817</v>
      </c>
      <c r="B4768" t="s">
        <v>10818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10811</v>
      </c>
      <c r="B4769" t="s">
        <v>10812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10803</v>
      </c>
      <c r="B4770" t="s">
        <v>10804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10793</v>
      </c>
      <c r="B4771" t="s">
        <v>10794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10774</v>
      </c>
      <c r="B4772" t="s">
        <v>10775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10770</v>
      </c>
      <c r="B4773" t="s">
        <v>10771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10756</v>
      </c>
      <c r="B4774" t="s">
        <v>10757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10741</v>
      </c>
      <c r="B4775" t="s">
        <v>10742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10739</v>
      </c>
      <c r="B4776" t="s">
        <v>10740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10735</v>
      </c>
      <c r="B4777" t="s">
        <v>10736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10698</v>
      </c>
      <c r="B4778" t="s">
        <v>10699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10694</v>
      </c>
      <c r="B4779" t="s">
        <v>10695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10692</v>
      </c>
      <c r="B4780" t="s">
        <v>10693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10686</v>
      </c>
      <c r="B4781" t="s">
        <v>10687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10673</v>
      </c>
      <c r="B4782" t="s">
        <v>10674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10646</v>
      </c>
      <c r="B4783" t="s">
        <v>10647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10644</v>
      </c>
      <c r="B4784" t="s">
        <v>10645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10638</v>
      </c>
      <c r="B4785" t="s">
        <v>10639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10634</v>
      </c>
      <c r="B4786" t="s">
        <v>10635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10632</v>
      </c>
      <c r="B4787" t="s">
        <v>10633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10622</v>
      </c>
      <c r="B4788" t="s">
        <v>10623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10618</v>
      </c>
      <c r="B4789" t="s">
        <v>10619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10616</v>
      </c>
      <c r="B4790" t="s">
        <v>10617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10604</v>
      </c>
      <c r="B4791" t="s">
        <v>10605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10596</v>
      </c>
      <c r="B4792" t="s">
        <v>10597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10556</v>
      </c>
      <c r="B4793" t="s">
        <v>10557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10549</v>
      </c>
      <c r="B4794" t="s">
        <v>10550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10539</v>
      </c>
      <c r="B4795" t="s">
        <v>10540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10535</v>
      </c>
      <c r="B4796" t="s">
        <v>10536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10533</v>
      </c>
      <c r="B4797" t="s">
        <v>10534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10531</v>
      </c>
      <c r="B4798" t="s">
        <v>10532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10526</v>
      </c>
      <c r="B4799" t="s">
        <v>10527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10520</v>
      </c>
      <c r="B4800" t="s">
        <v>10521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10518</v>
      </c>
      <c r="B4801" t="s">
        <v>10519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10516</v>
      </c>
      <c r="B4802" t="s">
        <v>10517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10512</v>
      </c>
      <c r="B4803" t="s">
        <v>10513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10502</v>
      </c>
      <c r="B4804" t="s">
        <v>10503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10500</v>
      </c>
      <c r="B4805" t="s">
        <v>10501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10495</v>
      </c>
      <c r="B4806" t="s">
        <v>10496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10487</v>
      </c>
      <c r="B4807" t="s">
        <v>10488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10481</v>
      </c>
      <c r="B4808" t="s">
        <v>10482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10475</v>
      </c>
      <c r="B4809" t="s">
        <v>10476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10465</v>
      </c>
      <c r="B4810" t="s">
        <v>10466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10462</v>
      </c>
      <c r="B4811" t="s">
        <v>446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10452</v>
      </c>
      <c r="B4812" t="s">
        <v>10453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10447</v>
      </c>
      <c r="B4813" t="s">
        <v>10448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10433</v>
      </c>
      <c r="B4814" t="s">
        <v>10434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10431</v>
      </c>
      <c r="B4815" t="s">
        <v>10432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10425</v>
      </c>
      <c r="B4816" t="s">
        <v>10426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10417</v>
      </c>
      <c r="B4817" t="s">
        <v>10418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10415</v>
      </c>
      <c r="B4818" t="s">
        <v>10416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10402</v>
      </c>
      <c r="B4819" t="s">
        <v>10403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10400</v>
      </c>
      <c r="B4820" t="s">
        <v>10401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10388</v>
      </c>
      <c r="B4821" t="s">
        <v>10389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10376</v>
      </c>
      <c r="B4822" t="s">
        <v>10377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10356</v>
      </c>
      <c r="B4823" t="s">
        <v>10357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10352</v>
      </c>
      <c r="B4824" t="s">
        <v>10353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10350</v>
      </c>
      <c r="B4825" t="s">
        <v>10351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10340</v>
      </c>
      <c r="B4826" t="s">
        <v>10341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10334</v>
      </c>
      <c r="B4827" t="s">
        <v>10335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10326</v>
      </c>
      <c r="B4828" t="s">
        <v>10327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10324</v>
      </c>
      <c r="B4829" t="s">
        <v>10325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10318</v>
      </c>
      <c r="B4830" t="s">
        <v>10319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10316</v>
      </c>
      <c r="B4831" t="s">
        <v>10317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10310</v>
      </c>
      <c r="B4832" t="s">
        <v>10311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10306</v>
      </c>
      <c r="B4833" t="s">
        <v>10307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10304</v>
      </c>
      <c r="B4834" t="s">
        <v>10305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10300</v>
      </c>
      <c r="B4835" t="s">
        <v>10301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10296</v>
      </c>
      <c r="B4836" t="s">
        <v>10297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10288</v>
      </c>
      <c r="B4837" t="s">
        <v>10289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10268</v>
      </c>
      <c r="B4838" t="s">
        <v>10269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10264</v>
      </c>
      <c r="B4839" t="s">
        <v>10265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10262</v>
      </c>
      <c r="B4840" t="s">
        <v>10263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10258</v>
      </c>
      <c r="B4841" t="s">
        <v>10259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10252</v>
      </c>
      <c r="B4842" t="s">
        <v>10253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10248</v>
      </c>
      <c r="B4843" t="s">
        <v>10249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10238</v>
      </c>
      <c r="B4844" t="s">
        <v>10239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10227</v>
      </c>
      <c r="B4845" t="s">
        <v>7879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10215</v>
      </c>
      <c r="B4846" t="s">
        <v>10216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10211</v>
      </c>
      <c r="B4847" t="s">
        <v>10212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10207</v>
      </c>
      <c r="B4848" t="s">
        <v>10208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10203</v>
      </c>
      <c r="B4849" t="s">
        <v>10204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10201</v>
      </c>
      <c r="B4850" t="s">
        <v>10202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10198</v>
      </c>
      <c r="B4851" t="s">
        <v>10199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10192</v>
      </c>
      <c r="B4852" t="s">
        <v>10193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10190</v>
      </c>
      <c r="B4853" t="s">
        <v>10191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10184</v>
      </c>
      <c r="B4854" t="s">
        <v>10185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10182</v>
      </c>
      <c r="B4855" t="s">
        <v>10183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10174</v>
      </c>
      <c r="B4856" t="s">
        <v>10175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10166</v>
      </c>
      <c r="B4857" t="s">
        <v>10167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10164</v>
      </c>
      <c r="B4858" t="s">
        <v>10165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10150</v>
      </c>
      <c r="B4859" t="s">
        <v>10151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10144</v>
      </c>
      <c r="B4860" t="s">
        <v>10145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10142</v>
      </c>
      <c r="B4861" t="s">
        <v>10143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10134</v>
      </c>
      <c r="B4862" t="s">
        <v>10135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10132</v>
      </c>
      <c r="B4863" t="s">
        <v>10133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10130</v>
      </c>
      <c r="B4864" t="s">
        <v>10131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10124</v>
      </c>
      <c r="B4865" t="s">
        <v>10125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10109</v>
      </c>
      <c r="B4866" t="s">
        <v>10110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10100</v>
      </c>
      <c r="B4867" t="s">
        <v>10101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10098</v>
      </c>
      <c r="B4868" t="s">
        <v>10099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10094</v>
      </c>
      <c r="B4869" t="s">
        <v>10095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10090</v>
      </c>
      <c r="B4870" t="s">
        <v>10091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10088</v>
      </c>
      <c r="B4871" t="s">
        <v>10089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10077</v>
      </c>
      <c r="B4872" t="s">
        <v>10078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10073</v>
      </c>
      <c r="B4873" t="s">
        <v>10074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10061</v>
      </c>
      <c r="B4874" t="s">
        <v>10062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10047</v>
      </c>
      <c r="B4875" t="s">
        <v>10048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10045</v>
      </c>
      <c r="B4876" t="s">
        <v>10046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10025</v>
      </c>
      <c r="B4877" t="s">
        <v>10026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10007</v>
      </c>
      <c r="B4878" t="s">
        <v>10008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9995</v>
      </c>
      <c r="B4879" t="s">
        <v>9996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9985</v>
      </c>
      <c r="B4880" t="s">
        <v>9986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9981</v>
      </c>
      <c r="B4881" t="s">
        <v>9982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9979</v>
      </c>
      <c r="B4882" t="s">
        <v>9980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9977</v>
      </c>
      <c r="B4883" t="s">
        <v>9978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9969</v>
      </c>
      <c r="B4884" t="s">
        <v>9970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9961</v>
      </c>
      <c r="B4885" t="s">
        <v>9962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9957</v>
      </c>
      <c r="B4886" t="s">
        <v>9958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9953</v>
      </c>
      <c r="B4887" t="s">
        <v>9954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9925</v>
      </c>
      <c r="B4888" t="s">
        <v>9926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9923</v>
      </c>
      <c r="B4889" t="s">
        <v>9924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9907</v>
      </c>
      <c r="B4890" t="s">
        <v>9908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9903</v>
      </c>
      <c r="B4891" t="s">
        <v>9904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9891</v>
      </c>
      <c r="B4892" t="s">
        <v>9892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9885</v>
      </c>
      <c r="B4893" t="s">
        <v>9886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9874</v>
      </c>
      <c r="B4894" t="s">
        <v>9875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9868</v>
      </c>
      <c r="B4895" t="s">
        <v>9869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9866</v>
      </c>
      <c r="B4896" t="s">
        <v>9867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9860</v>
      </c>
      <c r="B4897" t="s">
        <v>9861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9854</v>
      </c>
      <c r="B4898" t="s">
        <v>9855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9846</v>
      </c>
      <c r="B4899" t="s">
        <v>9847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9840</v>
      </c>
      <c r="B4900" t="s">
        <v>9841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9834</v>
      </c>
      <c r="B4901" t="s">
        <v>9835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9829</v>
      </c>
      <c r="B4902" t="s">
        <v>9830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9827</v>
      </c>
      <c r="B4903" t="s">
        <v>9828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9823</v>
      </c>
      <c r="B4904" t="s">
        <v>9824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9821</v>
      </c>
      <c r="B4905" t="s">
        <v>9822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9817</v>
      </c>
      <c r="B4906" t="s">
        <v>9818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9813</v>
      </c>
      <c r="B4907" t="s">
        <v>9814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9784</v>
      </c>
      <c r="B4908" t="s">
        <v>9785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9778</v>
      </c>
      <c r="B4909" t="s">
        <v>9779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9774</v>
      </c>
      <c r="B4910" t="s">
        <v>9775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9772</v>
      </c>
      <c r="B4911" t="s">
        <v>9773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9768</v>
      </c>
      <c r="B4912" t="s">
        <v>9769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9766</v>
      </c>
      <c r="B4913" t="s">
        <v>9767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9764</v>
      </c>
      <c r="B4914" t="s">
        <v>9765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9754</v>
      </c>
      <c r="B4915" t="s">
        <v>9755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9752</v>
      </c>
      <c r="B4916" t="s">
        <v>9753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9748</v>
      </c>
      <c r="B4917" t="s">
        <v>9749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9746</v>
      </c>
      <c r="B4918" t="s">
        <v>9747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9744</v>
      </c>
      <c r="B4919" t="s">
        <v>9745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9741</v>
      </c>
      <c r="B4920" t="s">
        <v>5331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9737</v>
      </c>
      <c r="B4921" t="s">
        <v>9738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9735</v>
      </c>
      <c r="B4922" t="s">
        <v>9736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9731</v>
      </c>
      <c r="B4923" t="s">
        <v>9732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9723</v>
      </c>
      <c r="B4924" t="s">
        <v>9724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9715</v>
      </c>
      <c r="B4925" t="s">
        <v>9716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9709</v>
      </c>
      <c r="B4926" t="s">
        <v>9710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9707</v>
      </c>
      <c r="B4927" t="s">
        <v>9708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9705</v>
      </c>
      <c r="B4928" t="s">
        <v>9706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9703</v>
      </c>
      <c r="B4929" t="s">
        <v>9704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9700</v>
      </c>
      <c r="B4930" t="s">
        <v>9701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9698</v>
      </c>
      <c r="B4931" t="s">
        <v>9699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9696</v>
      </c>
      <c r="B4932" t="s">
        <v>9697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9690</v>
      </c>
      <c r="B4933" t="s">
        <v>9691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9686</v>
      </c>
      <c r="B4934" t="s">
        <v>9687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9682</v>
      </c>
      <c r="B4935" t="s">
        <v>9683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9676</v>
      </c>
      <c r="B4936" t="s">
        <v>9677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9674</v>
      </c>
      <c r="B4937" t="s">
        <v>9675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9672</v>
      </c>
      <c r="B4938" t="s">
        <v>9673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9663</v>
      </c>
      <c r="B4939" t="s">
        <v>9664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9661</v>
      </c>
      <c r="B4940" t="s">
        <v>9662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9657</v>
      </c>
      <c r="B4941" t="s">
        <v>9658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9647</v>
      </c>
      <c r="B4942" t="s">
        <v>9648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9645</v>
      </c>
      <c r="B4943" t="s">
        <v>9646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9643</v>
      </c>
      <c r="B4944" t="s">
        <v>9644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9641</v>
      </c>
      <c r="B4945" t="s">
        <v>9642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9629</v>
      </c>
      <c r="B4946" t="s">
        <v>9630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9627</v>
      </c>
      <c r="B4947" t="s">
        <v>9628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9623</v>
      </c>
      <c r="B4948" t="s">
        <v>9624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9615</v>
      </c>
      <c r="B4949" t="s">
        <v>9616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9607</v>
      </c>
      <c r="B4950" t="s">
        <v>9608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9593</v>
      </c>
      <c r="B4951" t="s">
        <v>9594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9587</v>
      </c>
      <c r="B4952" t="s">
        <v>9588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9585</v>
      </c>
      <c r="B4953" t="s">
        <v>9586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9583</v>
      </c>
      <c r="B4954" t="s">
        <v>9584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9575</v>
      </c>
      <c r="B4955" t="s">
        <v>9576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9563</v>
      </c>
      <c r="B4956" t="s">
        <v>9564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9561</v>
      </c>
      <c r="B4957" t="s">
        <v>9562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9559</v>
      </c>
      <c r="B4958" t="s">
        <v>9560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9555</v>
      </c>
      <c r="B4959" t="s">
        <v>9556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9537</v>
      </c>
      <c r="B4960" t="s">
        <v>9538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9533</v>
      </c>
      <c r="B4961" t="s">
        <v>9534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9515</v>
      </c>
      <c r="B4962" t="s">
        <v>9516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9513</v>
      </c>
      <c r="B4963" t="s">
        <v>9514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9511</v>
      </c>
      <c r="B4964" t="s">
        <v>9512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9502</v>
      </c>
      <c r="B4965" t="s">
        <v>3889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9494</v>
      </c>
      <c r="B4966" t="s">
        <v>9495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9486</v>
      </c>
      <c r="B4967" t="s">
        <v>9487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9466</v>
      </c>
      <c r="B4968" t="s">
        <v>9467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9464</v>
      </c>
      <c r="B4969" t="s">
        <v>9465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9462</v>
      </c>
      <c r="B4970" t="s">
        <v>9463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9458</v>
      </c>
      <c r="B4971" t="s">
        <v>9459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9448</v>
      </c>
      <c r="B4972" t="s">
        <v>9449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9438</v>
      </c>
      <c r="B4973" t="s">
        <v>9439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9426</v>
      </c>
      <c r="B4974" t="s">
        <v>9427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9424</v>
      </c>
      <c r="B4975" t="s">
        <v>9425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9410</v>
      </c>
      <c r="B4976" t="s">
        <v>9411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9404</v>
      </c>
      <c r="B4977" t="s">
        <v>9405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9390</v>
      </c>
      <c r="B4978" t="s">
        <v>9391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9386</v>
      </c>
      <c r="B4979" t="s">
        <v>9387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9378</v>
      </c>
      <c r="B4980" t="s">
        <v>9379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9369</v>
      </c>
      <c r="B4981" t="s">
        <v>9370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9337</v>
      </c>
      <c r="B4982" t="s">
        <v>9338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9327</v>
      </c>
      <c r="B4983" t="s">
        <v>9328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9321</v>
      </c>
      <c r="B4984" t="s">
        <v>9322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9317</v>
      </c>
      <c r="B4985" t="s">
        <v>9318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9299</v>
      </c>
      <c r="B4986" t="s">
        <v>9300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9285</v>
      </c>
      <c r="B4987" t="s">
        <v>9286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9279</v>
      </c>
      <c r="B4988" t="s">
        <v>9280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9273</v>
      </c>
      <c r="B4989" t="s">
        <v>9274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9249</v>
      </c>
      <c r="B4990" t="s">
        <v>9250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9243</v>
      </c>
      <c r="B4991" t="s">
        <v>9244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9232</v>
      </c>
      <c r="B4992" t="s">
        <v>9233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9222</v>
      </c>
      <c r="B4993" t="s">
        <v>9223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9218</v>
      </c>
      <c r="B4994" t="s">
        <v>9219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9202</v>
      </c>
      <c r="B4995" t="s">
        <v>9203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9199</v>
      </c>
      <c r="B4996" t="s">
        <v>8947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9193</v>
      </c>
      <c r="B4997" t="s">
        <v>9194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9185</v>
      </c>
      <c r="B4998" t="s">
        <v>9186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9179</v>
      </c>
      <c r="B4999" t="s">
        <v>9180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9171</v>
      </c>
      <c r="B5000" t="s">
        <v>9172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9169</v>
      </c>
      <c r="B5001" t="s">
        <v>9170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9165</v>
      </c>
      <c r="B5002" t="s">
        <v>9166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9139</v>
      </c>
      <c r="B5003" t="s">
        <v>9140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9123</v>
      </c>
      <c r="B5004" t="s">
        <v>9124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9121</v>
      </c>
      <c r="B5005" t="s">
        <v>9122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9117</v>
      </c>
      <c r="B5006" t="s">
        <v>9118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9091</v>
      </c>
      <c r="B5007" t="s">
        <v>9092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9087</v>
      </c>
      <c r="B5008" t="s">
        <v>9088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9079</v>
      </c>
      <c r="B5009" t="s">
        <v>9080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9070</v>
      </c>
      <c r="B5010" t="s">
        <v>9071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9058</v>
      </c>
      <c r="B5011" t="s">
        <v>9059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9054</v>
      </c>
      <c r="B5012" t="s">
        <v>9055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9038</v>
      </c>
      <c r="B5013" t="s">
        <v>9039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9036</v>
      </c>
      <c r="B5014" t="s">
        <v>9037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9032</v>
      </c>
      <c r="B5015" t="s">
        <v>9033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9022</v>
      </c>
      <c r="B5016" t="s">
        <v>9023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9020</v>
      </c>
      <c r="B5017" t="s">
        <v>9021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9012</v>
      </c>
      <c r="B5018" t="s">
        <v>9013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9004</v>
      </c>
      <c r="B5019" t="s">
        <v>9005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9001</v>
      </c>
      <c r="B5020" t="s">
        <v>9002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8999</v>
      </c>
      <c r="B5021" t="s">
        <v>9000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8983</v>
      </c>
      <c r="B5022" t="s">
        <v>8984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8981</v>
      </c>
      <c r="B5023" t="s">
        <v>8982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8958</v>
      </c>
      <c r="B5024" t="s">
        <v>4985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8948</v>
      </c>
      <c r="B5025" t="s">
        <v>8949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8932</v>
      </c>
      <c r="B5026" t="s">
        <v>8933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8917</v>
      </c>
      <c r="B5027" t="s">
        <v>8918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8903</v>
      </c>
      <c r="B5028" t="s">
        <v>8904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8893</v>
      </c>
      <c r="B5029" t="s">
        <v>8894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8881</v>
      </c>
      <c r="B5030" t="s">
        <v>8882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8870</v>
      </c>
      <c r="B5031" t="s">
        <v>8871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8868</v>
      </c>
      <c r="B5032" t="s">
        <v>8869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8857</v>
      </c>
      <c r="B5033" t="s">
        <v>8858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8855</v>
      </c>
      <c r="B5034" t="s">
        <v>8856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8853</v>
      </c>
      <c r="B5035" t="s">
        <v>8854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8847</v>
      </c>
      <c r="B5036" t="s">
        <v>8848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8832</v>
      </c>
      <c r="B5037" t="s">
        <v>8833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8826</v>
      </c>
      <c r="B5038" t="s">
        <v>8827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8822</v>
      </c>
      <c r="B5039" t="s">
        <v>8823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8820</v>
      </c>
      <c r="B5040" t="s">
        <v>8821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8814</v>
      </c>
      <c r="B5041" t="s">
        <v>8815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8810</v>
      </c>
      <c r="B5042" t="s">
        <v>8811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8801</v>
      </c>
      <c r="B5043" t="s">
        <v>5603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8797</v>
      </c>
      <c r="B5044" t="s">
        <v>8798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8775</v>
      </c>
      <c r="B5045" t="s">
        <v>8776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8773</v>
      </c>
      <c r="B5046" t="s">
        <v>8774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8763</v>
      </c>
      <c r="B5047" t="s">
        <v>8764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8750</v>
      </c>
      <c r="B5048" t="s">
        <v>8751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8748</v>
      </c>
      <c r="B5049" t="s">
        <v>8749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8740</v>
      </c>
      <c r="B5050" t="s">
        <v>8741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8736</v>
      </c>
      <c r="B5051" t="s">
        <v>8737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8730</v>
      </c>
      <c r="B5052" t="s">
        <v>8731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8726</v>
      </c>
      <c r="B5053" t="s">
        <v>8727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8722</v>
      </c>
      <c r="B5054" t="s">
        <v>8723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8698</v>
      </c>
      <c r="B5055" t="s">
        <v>8699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8688</v>
      </c>
      <c r="B5056" t="s">
        <v>8689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12898</v>
      </c>
      <c r="B5057" t="s">
        <v>12899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12780</v>
      </c>
      <c r="B5058" t="s">
        <v>12781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12279</v>
      </c>
      <c r="B5059" t="s">
        <v>12280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12101</v>
      </c>
      <c r="B5060" t="s">
        <v>12102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12035</v>
      </c>
      <c r="B5061" t="s">
        <v>12036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11972</v>
      </c>
      <c r="B5062" t="s">
        <v>11973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11933</v>
      </c>
      <c r="B5063" t="s">
        <v>11934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11916</v>
      </c>
      <c r="B5064" t="s">
        <v>11917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11892</v>
      </c>
      <c r="B5065" t="s">
        <v>11893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11675</v>
      </c>
      <c r="B5066" t="s">
        <v>11676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11424</v>
      </c>
      <c r="B5067" t="s">
        <v>11425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11422</v>
      </c>
      <c r="B5068" t="s">
        <v>11423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11418</v>
      </c>
      <c r="B5069" t="s">
        <v>11419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11271</v>
      </c>
      <c r="B5070" t="s">
        <v>11272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11202</v>
      </c>
      <c r="B5071" t="s">
        <v>11203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11178</v>
      </c>
      <c r="B5072" t="s">
        <v>11179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10996</v>
      </c>
      <c r="B5073" t="s">
        <v>10997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10994</v>
      </c>
      <c r="B5074" t="s">
        <v>10995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10924</v>
      </c>
      <c r="B5075" t="s">
        <v>10925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10916</v>
      </c>
      <c r="B5076" t="s">
        <v>10917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10906</v>
      </c>
      <c r="B5077" t="s">
        <v>10907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10865</v>
      </c>
      <c r="B5078" t="s">
        <v>10866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10857</v>
      </c>
      <c r="B5079" t="s">
        <v>10858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10799</v>
      </c>
      <c r="B5080" t="s">
        <v>10800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10772</v>
      </c>
      <c r="B5081" t="s">
        <v>10773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10745</v>
      </c>
      <c r="B5082" t="s">
        <v>10746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10680</v>
      </c>
      <c r="B5083" t="s">
        <v>10681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10663</v>
      </c>
      <c r="B5084" t="s">
        <v>10664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10592</v>
      </c>
      <c r="B5085" t="s">
        <v>10593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10576</v>
      </c>
      <c r="B5086" t="s">
        <v>10577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10566</v>
      </c>
      <c r="B5087" t="s">
        <v>10567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10553</v>
      </c>
      <c r="B5088" t="s">
        <v>10554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10545</v>
      </c>
      <c r="B5089" t="s">
        <v>10546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10454</v>
      </c>
      <c r="B5090" t="s">
        <v>10455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10443</v>
      </c>
      <c r="B5091" t="s">
        <v>10444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10372</v>
      </c>
      <c r="B5092" t="s">
        <v>10373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10320</v>
      </c>
      <c r="B5093" t="s">
        <v>10321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10294</v>
      </c>
      <c r="B5094" t="s">
        <v>10295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10280</v>
      </c>
      <c r="B5095" t="s">
        <v>10281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10278</v>
      </c>
      <c r="B5096" t="s">
        <v>10279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10272</v>
      </c>
      <c r="B5097" t="s">
        <v>10273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10270</v>
      </c>
      <c r="B5098" t="s">
        <v>10271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10236</v>
      </c>
      <c r="B5099" t="s">
        <v>10237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10234</v>
      </c>
      <c r="B5100" t="s">
        <v>10235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10232</v>
      </c>
      <c r="B5101" t="s">
        <v>10233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10156</v>
      </c>
      <c r="B5102" t="s">
        <v>10157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10140</v>
      </c>
      <c r="B5103" t="s">
        <v>10141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10104</v>
      </c>
      <c r="B5104" t="s">
        <v>4022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10083</v>
      </c>
      <c r="B5105" t="s">
        <v>10084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10049</v>
      </c>
      <c r="B5106" t="s">
        <v>10050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10033</v>
      </c>
      <c r="B5107" t="s">
        <v>10034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9991</v>
      </c>
      <c r="B5108" t="s">
        <v>9992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9983</v>
      </c>
      <c r="B5109" t="s">
        <v>9984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9973</v>
      </c>
      <c r="B5110" t="s">
        <v>9974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9949</v>
      </c>
      <c r="B5111" t="s">
        <v>9950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9943</v>
      </c>
      <c r="B5112" t="s">
        <v>9944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9939</v>
      </c>
      <c r="B5113" t="s">
        <v>9940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9931</v>
      </c>
      <c r="B5114" t="s">
        <v>9932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9901</v>
      </c>
      <c r="B5115" t="s">
        <v>9902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9895</v>
      </c>
      <c r="B5116" t="s">
        <v>9896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9864</v>
      </c>
      <c r="B5117" t="s">
        <v>9865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9858</v>
      </c>
      <c r="B5118" t="s">
        <v>9859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9852</v>
      </c>
      <c r="B5119" t="s">
        <v>9853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9836</v>
      </c>
      <c r="B5120" t="s">
        <v>9837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9803</v>
      </c>
      <c r="B5121" t="s">
        <v>9804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9780</v>
      </c>
      <c r="B5122" t="s">
        <v>9781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9713</v>
      </c>
      <c r="B5123" t="s">
        <v>9714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9637</v>
      </c>
      <c r="B5124" t="s">
        <v>9638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9619</v>
      </c>
      <c r="B5125" t="s">
        <v>9620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9613</v>
      </c>
      <c r="B5126" t="s">
        <v>9614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9609</v>
      </c>
      <c r="B5127" t="s">
        <v>9610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9601</v>
      </c>
      <c r="B5128" t="s">
        <v>9602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9595</v>
      </c>
      <c r="B5129" t="s">
        <v>9596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9577</v>
      </c>
      <c r="B5130" t="s">
        <v>9578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9571</v>
      </c>
      <c r="B5131" t="s">
        <v>9572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9569</v>
      </c>
      <c r="B5132" t="s">
        <v>9570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9541</v>
      </c>
      <c r="B5133" t="s">
        <v>9542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9525</v>
      </c>
      <c r="B5134" t="s">
        <v>9526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9523</v>
      </c>
      <c r="B5135" t="s">
        <v>9524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9519</v>
      </c>
      <c r="B5136" t="s">
        <v>9520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9505</v>
      </c>
      <c r="B5137" t="s">
        <v>9506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9478</v>
      </c>
      <c r="B5138" t="s">
        <v>9479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9476</v>
      </c>
      <c r="B5139" t="s">
        <v>9477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9468</v>
      </c>
      <c r="B5140" t="s">
        <v>9469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9460</v>
      </c>
      <c r="B5141" t="s">
        <v>9461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9456</v>
      </c>
      <c r="B5142" t="s">
        <v>9457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9442</v>
      </c>
      <c r="B5143" t="s">
        <v>9443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9436</v>
      </c>
      <c r="B5144" t="s">
        <v>9437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9430</v>
      </c>
      <c r="B5145" t="s">
        <v>9431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9388</v>
      </c>
      <c r="B5146" t="s">
        <v>9389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9371</v>
      </c>
      <c r="B5147" t="s">
        <v>9372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9365</v>
      </c>
      <c r="B5148" t="s">
        <v>9366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9351</v>
      </c>
      <c r="B5149" t="s">
        <v>9352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9331</v>
      </c>
      <c r="B5150" t="s">
        <v>9332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9325</v>
      </c>
      <c r="B5151" t="s">
        <v>9326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9311</v>
      </c>
      <c r="B5152" t="s">
        <v>9312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9309</v>
      </c>
      <c r="B5153" t="s">
        <v>9310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9295</v>
      </c>
      <c r="B5154" t="s">
        <v>9296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9289</v>
      </c>
      <c r="B5155" t="s">
        <v>9290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9287</v>
      </c>
      <c r="B5156" t="s">
        <v>9288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9271</v>
      </c>
      <c r="B5157" t="s">
        <v>9272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5522</v>
      </c>
      <c r="B5158" t="s">
        <v>5523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9263</v>
      </c>
      <c r="B5159" t="s">
        <v>9264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9251</v>
      </c>
      <c r="B5160" t="s">
        <v>9252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9247</v>
      </c>
      <c r="B5161" t="s">
        <v>9248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9224</v>
      </c>
      <c r="B5162" t="s">
        <v>9225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9195</v>
      </c>
      <c r="B5163" t="s">
        <v>9196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9157</v>
      </c>
      <c r="B5164" t="s">
        <v>9158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9147</v>
      </c>
      <c r="B5165" t="s">
        <v>9148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9135</v>
      </c>
      <c r="B5166" t="s">
        <v>9136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9127</v>
      </c>
      <c r="B5167" t="s">
        <v>9128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9109</v>
      </c>
      <c r="B5168" t="s">
        <v>9110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9099</v>
      </c>
      <c r="B5169" t="s">
        <v>9100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9093</v>
      </c>
      <c r="B5170" t="s">
        <v>9094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9085</v>
      </c>
      <c r="B5171" t="s">
        <v>9086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9072</v>
      </c>
      <c r="B5172" t="s">
        <v>9073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9028</v>
      </c>
      <c r="B5173" t="s">
        <v>9029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9008</v>
      </c>
      <c r="B5174" t="s">
        <v>9009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8963</v>
      </c>
      <c r="B5175" t="s">
        <v>8964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8926</v>
      </c>
      <c r="B5176" t="s">
        <v>8927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8921</v>
      </c>
      <c r="B5177" t="s">
        <v>8922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8889</v>
      </c>
      <c r="B5178" t="s">
        <v>8890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8885</v>
      </c>
      <c r="B5179" t="s">
        <v>8886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8872</v>
      </c>
      <c r="B5180" t="s">
        <v>8873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8845</v>
      </c>
      <c r="B5181" t="s">
        <v>8846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8836</v>
      </c>
      <c r="B5182" t="s">
        <v>8837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8816</v>
      </c>
      <c r="B5183" t="s">
        <v>8817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8791</v>
      </c>
      <c r="B5184" t="s">
        <v>8792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8781</v>
      </c>
      <c r="B5185" t="s">
        <v>8782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8757</v>
      </c>
      <c r="B5186" t="s">
        <v>8758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8753</v>
      </c>
      <c r="B5187" t="s">
        <v>8754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8708</v>
      </c>
      <c r="B5188" t="s">
        <v>8709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8696</v>
      </c>
      <c r="B5189" t="s">
        <v>8697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8664</v>
      </c>
      <c r="B5190" t="s">
        <v>8665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12527</v>
      </c>
      <c r="B5191" t="s">
        <v>12528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12295</v>
      </c>
      <c r="B5192" t="s">
        <v>12296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12219</v>
      </c>
      <c r="B5193" t="s">
        <v>12220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12000</v>
      </c>
      <c r="B5194" t="s">
        <v>12001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11860</v>
      </c>
      <c r="B5195" t="s">
        <v>11861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11784</v>
      </c>
      <c r="B5196" t="s">
        <v>11785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11616</v>
      </c>
      <c r="B5197" t="s">
        <v>11617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11443</v>
      </c>
      <c r="B5198" t="s">
        <v>11444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11089</v>
      </c>
      <c r="B5199" t="s">
        <v>11090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10990</v>
      </c>
      <c r="B5200" t="s">
        <v>10991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10982</v>
      </c>
      <c r="B5201" t="s">
        <v>10983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10833</v>
      </c>
      <c r="B5202" t="s">
        <v>10834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10768</v>
      </c>
      <c r="B5203" t="s">
        <v>10769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10580</v>
      </c>
      <c r="B5204" t="s">
        <v>10581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10298</v>
      </c>
      <c r="B5205" t="s">
        <v>10299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10286</v>
      </c>
      <c r="B5206" t="s">
        <v>10287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10188</v>
      </c>
      <c r="B5207" t="s">
        <v>10189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10107</v>
      </c>
      <c r="B5208" t="s">
        <v>10108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10035</v>
      </c>
      <c r="B5209" t="s">
        <v>10036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10001</v>
      </c>
      <c r="B5210" t="s">
        <v>10002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9987</v>
      </c>
      <c r="B5211" t="s">
        <v>9988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9971</v>
      </c>
      <c r="B5212" t="s">
        <v>9972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9963</v>
      </c>
      <c r="B5213" t="s">
        <v>9964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9955</v>
      </c>
      <c r="B5214" t="s">
        <v>9956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9919</v>
      </c>
      <c r="B5215" t="s">
        <v>9920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9870</v>
      </c>
      <c r="B5216" t="s">
        <v>9871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9856</v>
      </c>
      <c r="B5217" t="s">
        <v>9857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9819</v>
      </c>
      <c r="B5218" t="s">
        <v>9820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9800</v>
      </c>
      <c r="B5219" t="s">
        <v>9801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9798</v>
      </c>
      <c r="B5220" t="s">
        <v>9799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9729</v>
      </c>
      <c r="B5221" t="s">
        <v>9730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9678</v>
      </c>
      <c r="B5222" t="s">
        <v>9679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9665</v>
      </c>
      <c r="B5223" t="s">
        <v>9666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9625</v>
      </c>
      <c r="B5224" t="s">
        <v>9626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9617</v>
      </c>
      <c r="B5225" t="s">
        <v>9618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9603</v>
      </c>
      <c r="B5226" t="s">
        <v>9604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9599</v>
      </c>
      <c r="B5227" t="s">
        <v>9600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9545</v>
      </c>
      <c r="B5228" t="s">
        <v>9546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9498</v>
      </c>
      <c r="B5229" t="s">
        <v>9499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9492</v>
      </c>
      <c r="B5230" t="s">
        <v>9493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9482</v>
      </c>
      <c r="B5231" t="s">
        <v>9483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9446</v>
      </c>
      <c r="B5232" t="s">
        <v>9447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9412</v>
      </c>
      <c r="B5233" t="s">
        <v>9413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9406</v>
      </c>
      <c r="B5234" t="s">
        <v>9407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9392</v>
      </c>
      <c r="B5235" t="s">
        <v>9393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9375</v>
      </c>
      <c r="B5236" t="s">
        <v>9376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9373</v>
      </c>
      <c r="B5237" t="s">
        <v>9374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9361</v>
      </c>
      <c r="B5238" t="s">
        <v>9362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9349</v>
      </c>
      <c r="B5239" t="s">
        <v>9350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9347</v>
      </c>
      <c r="B5240" t="s">
        <v>9348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9345</v>
      </c>
      <c r="B5241" t="s">
        <v>9346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9323</v>
      </c>
      <c r="B5242" t="s">
        <v>9324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9315</v>
      </c>
      <c r="B5243" t="s">
        <v>9316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9297</v>
      </c>
      <c r="B5244" t="s">
        <v>9298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9283</v>
      </c>
      <c r="B5245" t="s">
        <v>9284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9241</v>
      </c>
      <c r="B5246" t="s">
        <v>9242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9236</v>
      </c>
      <c r="B5247" t="s">
        <v>9237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9234</v>
      </c>
      <c r="B5248" t="s">
        <v>9235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9167</v>
      </c>
      <c r="B5249" t="s">
        <v>9168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9153</v>
      </c>
      <c r="B5250" t="s">
        <v>9154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9113</v>
      </c>
      <c r="B5251" t="s">
        <v>9114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9111</v>
      </c>
      <c r="B5252" t="s">
        <v>9112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9077</v>
      </c>
      <c r="B5253" t="s">
        <v>9078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9052</v>
      </c>
      <c r="B5254" t="s">
        <v>9053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9014</v>
      </c>
      <c r="B5255" t="s">
        <v>9015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9010</v>
      </c>
      <c r="B5256" t="s">
        <v>9011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8991</v>
      </c>
      <c r="B5257" t="s">
        <v>8992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8989</v>
      </c>
      <c r="B5258" t="s">
        <v>8990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8946</v>
      </c>
      <c r="B5259" t="s">
        <v>8947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8942</v>
      </c>
      <c r="B5260" t="s">
        <v>8943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8940</v>
      </c>
      <c r="B5261" t="s">
        <v>8941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8909</v>
      </c>
      <c r="B5262" t="s">
        <v>8910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8905</v>
      </c>
      <c r="B5263" t="s">
        <v>8906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8895</v>
      </c>
      <c r="B5264" t="s">
        <v>8896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8851</v>
      </c>
      <c r="B5265" t="s">
        <v>8852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8842</v>
      </c>
      <c r="B5266" t="s">
        <v>8843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8783</v>
      </c>
      <c r="B5267" t="s">
        <v>8784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8771</v>
      </c>
      <c r="B5268" t="s">
        <v>8772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8765</v>
      </c>
      <c r="B5269" t="s">
        <v>8766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8759</v>
      </c>
      <c r="B5270" t="s">
        <v>8760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8728</v>
      </c>
      <c r="B5271" t="s">
        <v>8729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8718</v>
      </c>
      <c r="B5272" t="s">
        <v>8719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8702</v>
      </c>
      <c r="B5273" t="s">
        <v>8703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8692</v>
      </c>
      <c r="B5274" t="s">
        <v>8693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8674</v>
      </c>
      <c r="B5275" t="s">
        <v>8675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8670</v>
      </c>
      <c r="B5276" t="s">
        <v>8671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11738</v>
      </c>
      <c r="B5277" t="s">
        <v>11739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11708</v>
      </c>
      <c r="B5278" t="s">
        <v>11709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11552</v>
      </c>
      <c r="B5279" t="s">
        <v>11553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11307</v>
      </c>
      <c r="B5280" t="s">
        <v>11308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11213</v>
      </c>
      <c r="B5281" t="s">
        <v>11214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11103</v>
      </c>
      <c r="B5282" t="s">
        <v>11104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10704</v>
      </c>
      <c r="B5283" t="s">
        <v>10705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10562</v>
      </c>
      <c r="B5284" t="s">
        <v>10563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10555</v>
      </c>
      <c r="B5285" t="s">
        <v>7080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10344</v>
      </c>
      <c r="B5286" t="s">
        <v>10345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10242</v>
      </c>
      <c r="B5287" t="s">
        <v>10243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10065</v>
      </c>
      <c r="B5288" t="s">
        <v>10066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10013</v>
      </c>
      <c r="B5289" t="s">
        <v>10014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9750</v>
      </c>
      <c r="B5290" t="s">
        <v>9751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9635</v>
      </c>
      <c r="B5291" t="s">
        <v>9636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9581</v>
      </c>
      <c r="B5292" t="s">
        <v>9582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9547</v>
      </c>
      <c r="B5293" t="s">
        <v>9548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9440</v>
      </c>
      <c r="B5294" t="s">
        <v>9441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9432</v>
      </c>
      <c r="B5295" t="s">
        <v>9433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9428</v>
      </c>
      <c r="B5296" t="s">
        <v>9429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9307</v>
      </c>
      <c r="B5297" t="s">
        <v>9308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9305</v>
      </c>
      <c r="B5298" t="s">
        <v>9306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9281</v>
      </c>
      <c r="B5299" t="s">
        <v>9282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9275</v>
      </c>
      <c r="B5300" t="s">
        <v>9276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9208</v>
      </c>
      <c r="B5301" t="s">
        <v>9209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9191</v>
      </c>
      <c r="B5302" t="s">
        <v>9192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9161</v>
      </c>
      <c r="B5303" t="s">
        <v>9162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9143</v>
      </c>
      <c r="B5304" t="s">
        <v>9144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9137</v>
      </c>
      <c r="B5305" t="s">
        <v>9138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9105</v>
      </c>
      <c r="B5306" t="s">
        <v>9106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9097</v>
      </c>
      <c r="B5307" t="s">
        <v>9098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9095</v>
      </c>
      <c r="B5308" t="s">
        <v>9096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9060</v>
      </c>
      <c r="B5309" t="s">
        <v>9061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9026</v>
      </c>
      <c r="B5310" t="s">
        <v>9027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9024</v>
      </c>
      <c r="B5311" t="s">
        <v>9025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9018</v>
      </c>
      <c r="B5312" t="s">
        <v>9019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9003</v>
      </c>
      <c r="B5313" t="s">
        <v>5487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8979</v>
      </c>
      <c r="B5314" t="s">
        <v>8980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8965</v>
      </c>
      <c r="B5315" t="s">
        <v>8966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8915</v>
      </c>
      <c r="B5316" t="s">
        <v>8916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8859</v>
      </c>
      <c r="B5317" t="s">
        <v>8860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8838</v>
      </c>
      <c r="B5318" t="s">
        <v>8839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8808</v>
      </c>
      <c r="B5319" t="s">
        <v>8809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8799</v>
      </c>
      <c r="B5320" t="s">
        <v>8800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8789</v>
      </c>
      <c r="B5321" t="s">
        <v>8790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8700</v>
      </c>
      <c r="B5322" t="s">
        <v>8701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8686</v>
      </c>
      <c r="B5323" t="s">
        <v>8687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9639</v>
      </c>
      <c r="B5324" t="s">
        <v>9640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9507</v>
      </c>
      <c r="B5325" t="s">
        <v>9508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9444</v>
      </c>
      <c r="B5326" t="s">
        <v>9445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9414</v>
      </c>
      <c r="B5327" t="s">
        <v>9415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9269</v>
      </c>
      <c r="B5328" t="s">
        <v>9270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9259</v>
      </c>
      <c r="B5329" t="s">
        <v>9260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9230</v>
      </c>
      <c r="B5330" t="s">
        <v>9231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9220</v>
      </c>
      <c r="B5331" t="s">
        <v>9221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9131</v>
      </c>
      <c r="B5332" t="s">
        <v>9132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9083</v>
      </c>
      <c r="B5333" t="s">
        <v>9084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9081</v>
      </c>
      <c r="B5334" t="s">
        <v>9082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9048</v>
      </c>
      <c r="B5335" t="s">
        <v>9049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9016</v>
      </c>
      <c r="B5336" t="s">
        <v>9017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8995</v>
      </c>
      <c r="B5337" t="s">
        <v>8996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8950</v>
      </c>
      <c r="B5338" t="s">
        <v>8951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8938</v>
      </c>
      <c r="B5339" t="s">
        <v>8939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8934</v>
      </c>
      <c r="B5340" t="s">
        <v>8935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8907</v>
      </c>
      <c r="B5341" t="s">
        <v>8908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8883</v>
      </c>
      <c r="B5342" t="s">
        <v>8884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8874</v>
      </c>
      <c r="B5343" t="s">
        <v>4529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8812</v>
      </c>
      <c r="B5344" t="s">
        <v>8813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8777</v>
      </c>
      <c r="B5345" t="s">
        <v>8778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8769</v>
      </c>
      <c r="B5346" t="s">
        <v>8770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8752</v>
      </c>
      <c r="B5347" t="s">
        <v>4593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8746</v>
      </c>
      <c r="B5348" t="s">
        <v>8747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8714</v>
      </c>
      <c r="B5349" t="s">
        <v>8715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8680</v>
      </c>
      <c r="B5350" t="s">
        <v>8681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9862</v>
      </c>
      <c r="B5351" t="s">
        <v>9863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9420</v>
      </c>
      <c r="B5352" t="s">
        <v>9421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9394</v>
      </c>
      <c r="B5353" t="s">
        <v>9395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9355</v>
      </c>
      <c r="B5354" t="s">
        <v>9356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9353</v>
      </c>
      <c r="B5355" t="s">
        <v>9354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9319</v>
      </c>
      <c r="B5356" t="s">
        <v>9320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9303</v>
      </c>
      <c r="B5357" t="s">
        <v>9304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9267</v>
      </c>
      <c r="B5358" t="s">
        <v>9268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9253</v>
      </c>
      <c r="B5359" t="s">
        <v>9254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9238</v>
      </c>
      <c r="B5360" t="s">
        <v>4683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9226</v>
      </c>
      <c r="B5361" t="s">
        <v>9227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9187</v>
      </c>
      <c r="B5362" t="s">
        <v>9188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9183</v>
      </c>
      <c r="B5363" t="s">
        <v>9184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9151</v>
      </c>
      <c r="B5364" t="s">
        <v>9152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9145</v>
      </c>
      <c r="B5365" t="s">
        <v>9146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9107</v>
      </c>
      <c r="B5366" t="s">
        <v>9108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9046</v>
      </c>
      <c r="B5367" t="s">
        <v>9047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8997</v>
      </c>
      <c r="B5368" t="s">
        <v>8998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8967</v>
      </c>
      <c r="B5369" t="s">
        <v>8968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8956</v>
      </c>
      <c r="B5370" t="s">
        <v>8957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8923</v>
      </c>
      <c r="B5371" t="s">
        <v>8679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8899</v>
      </c>
      <c r="B5372" t="s">
        <v>8900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8887</v>
      </c>
      <c r="B5373" t="s">
        <v>8888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8863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8840</v>
      </c>
      <c r="B5375" t="s">
        <v>8841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8834</v>
      </c>
      <c r="B5376" t="s">
        <v>8835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8818</v>
      </c>
      <c r="B5377" t="s">
        <v>8819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8779</v>
      </c>
      <c r="B5378" t="s">
        <v>8780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8706</v>
      </c>
      <c r="B5379" t="s">
        <v>8707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8672</v>
      </c>
      <c r="B5380" t="s">
        <v>8673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3064"/>
  <sheetViews>
    <sheetView workbookViewId="0">
      <selection activeCell="G37" sqref="G37"/>
    </sheetView>
  </sheetViews>
  <sheetFormatPr defaultRowHeight="15" x14ac:dyDescent="0.25"/>
  <sheetData>
    <row r="1" spans="1:16" x14ac:dyDescent="0.25">
      <c r="A1" t="s">
        <v>1341</v>
      </c>
      <c r="B1" t="s">
        <v>1342</v>
      </c>
      <c r="C1" t="s">
        <v>1343</v>
      </c>
      <c r="D1" t="s">
        <v>1344</v>
      </c>
      <c r="E1" t="s">
        <v>17269</v>
      </c>
      <c r="F1" t="s">
        <v>1347</v>
      </c>
      <c r="G1" t="s">
        <v>1337</v>
      </c>
      <c r="H1" t="s">
        <v>1348</v>
      </c>
      <c r="I1" t="s">
        <v>1334</v>
      </c>
      <c r="J1" t="s">
        <v>1330</v>
      </c>
      <c r="K1" t="s">
        <v>1331</v>
      </c>
      <c r="L1" t="s">
        <v>1349</v>
      </c>
      <c r="M1" t="s">
        <v>1350</v>
      </c>
      <c r="N1" t="s">
        <v>1351</v>
      </c>
      <c r="O1" t="s">
        <v>1352</v>
      </c>
      <c r="P1" t="s">
        <v>1318</v>
      </c>
    </row>
    <row r="2" spans="1:16" x14ac:dyDescent="0.25">
      <c r="A2" t="s">
        <v>1353</v>
      </c>
      <c r="B2">
        <v>6</v>
      </c>
      <c r="C2">
        <v>2</v>
      </c>
      <c r="D2">
        <v>2.11</v>
      </c>
      <c r="E2">
        <v>0</v>
      </c>
      <c r="F2">
        <v>68</v>
      </c>
      <c r="G2">
        <v>41</v>
      </c>
      <c r="H2">
        <v>16</v>
      </c>
      <c r="I2">
        <v>3</v>
      </c>
      <c r="J2">
        <v>109</v>
      </c>
      <c r="K2">
        <v>28</v>
      </c>
      <c r="L2">
        <v>1.01</v>
      </c>
      <c r="M2">
        <v>14.34</v>
      </c>
      <c r="N2">
        <v>3.68</v>
      </c>
      <c r="O2">
        <v>1.73</v>
      </c>
      <c r="P2">
        <v>6655</v>
      </c>
    </row>
    <row r="3" spans="1:16" x14ac:dyDescent="0.25">
      <c r="A3" t="s">
        <v>1357</v>
      </c>
      <c r="B3">
        <v>5</v>
      </c>
      <c r="C3">
        <v>2</v>
      </c>
      <c r="D3">
        <v>2.58</v>
      </c>
      <c r="E3">
        <v>19</v>
      </c>
      <c r="F3">
        <v>63</v>
      </c>
      <c r="G3">
        <v>40</v>
      </c>
      <c r="H3">
        <v>18</v>
      </c>
      <c r="I3">
        <v>3</v>
      </c>
      <c r="J3">
        <v>93</v>
      </c>
      <c r="K3">
        <v>27</v>
      </c>
      <c r="L3">
        <v>1.07</v>
      </c>
      <c r="M3">
        <v>13.33</v>
      </c>
      <c r="N3">
        <v>3.87</v>
      </c>
      <c r="O3">
        <v>2.0699999999999998</v>
      </c>
      <c r="P3">
        <v>3096</v>
      </c>
    </row>
    <row r="4" spans="1:16" x14ac:dyDescent="0.25">
      <c r="A4" t="s">
        <v>1354</v>
      </c>
      <c r="B4">
        <v>4</v>
      </c>
      <c r="C4">
        <v>2</v>
      </c>
      <c r="D4">
        <v>2.38</v>
      </c>
      <c r="E4">
        <v>22</v>
      </c>
      <c r="F4">
        <v>53</v>
      </c>
      <c r="G4">
        <v>41</v>
      </c>
      <c r="H4">
        <v>14</v>
      </c>
      <c r="I4">
        <v>3</v>
      </c>
      <c r="J4">
        <v>60</v>
      </c>
      <c r="K4">
        <v>11</v>
      </c>
      <c r="L4">
        <v>0.98</v>
      </c>
      <c r="M4">
        <v>10.210000000000001</v>
      </c>
      <c r="N4">
        <v>1.87</v>
      </c>
      <c r="O4">
        <v>2.2400000000000002</v>
      </c>
      <c r="P4">
        <v>9817</v>
      </c>
    </row>
    <row r="5" spans="1:16" x14ac:dyDescent="0.25">
      <c r="A5" t="s">
        <v>1361</v>
      </c>
      <c r="B5">
        <v>10</v>
      </c>
      <c r="C5">
        <v>3</v>
      </c>
      <c r="D5">
        <v>2.46</v>
      </c>
      <c r="E5">
        <v>0</v>
      </c>
      <c r="F5">
        <v>117</v>
      </c>
      <c r="G5">
        <v>91</v>
      </c>
      <c r="H5">
        <v>32</v>
      </c>
      <c r="I5">
        <v>7</v>
      </c>
      <c r="J5">
        <v>139</v>
      </c>
      <c r="K5">
        <v>31</v>
      </c>
      <c r="L5">
        <v>1.04</v>
      </c>
      <c r="M5">
        <v>10.7</v>
      </c>
      <c r="N5">
        <v>2.39</v>
      </c>
      <c r="O5">
        <v>2.2999999999999998</v>
      </c>
      <c r="P5">
        <v>10131</v>
      </c>
    </row>
    <row r="6" spans="1:16" x14ac:dyDescent="0.25">
      <c r="A6" t="s">
        <v>1355</v>
      </c>
      <c r="B6">
        <v>4</v>
      </c>
      <c r="C6">
        <v>3</v>
      </c>
      <c r="D6">
        <v>3</v>
      </c>
      <c r="E6">
        <v>25</v>
      </c>
      <c r="F6">
        <v>63</v>
      </c>
      <c r="G6">
        <v>48</v>
      </c>
      <c r="H6">
        <v>21</v>
      </c>
      <c r="I6">
        <v>3</v>
      </c>
      <c r="J6">
        <v>82</v>
      </c>
      <c r="K6">
        <v>26</v>
      </c>
      <c r="L6">
        <v>1.17</v>
      </c>
      <c r="M6">
        <v>11.7</v>
      </c>
      <c r="N6">
        <v>3.71</v>
      </c>
      <c r="O6">
        <v>2.38</v>
      </c>
      <c r="P6">
        <v>8241</v>
      </c>
    </row>
    <row r="7" spans="1:16" x14ac:dyDescent="0.25">
      <c r="A7" t="s">
        <v>1358</v>
      </c>
      <c r="B7">
        <v>5</v>
      </c>
      <c r="C7">
        <v>3</v>
      </c>
      <c r="D7">
        <v>2.9</v>
      </c>
      <c r="E7">
        <v>29</v>
      </c>
      <c r="F7">
        <v>68</v>
      </c>
      <c r="G7">
        <v>58</v>
      </c>
      <c r="H7">
        <v>22</v>
      </c>
      <c r="I7">
        <v>3</v>
      </c>
      <c r="J7">
        <v>73</v>
      </c>
      <c r="K7">
        <v>19</v>
      </c>
      <c r="L7">
        <v>1.1299999999999999</v>
      </c>
      <c r="M7">
        <v>9.6300000000000008</v>
      </c>
      <c r="N7">
        <v>2.5099999999999998</v>
      </c>
      <c r="O7">
        <v>2.4300000000000002</v>
      </c>
      <c r="P7">
        <v>5905</v>
      </c>
    </row>
    <row r="8" spans="1:16" x14ac:dyDescent="0.25">
      <c r="A8" t="s">
        <v>1366</v>
      </c>
      <c r="B8">
        <v>20</v>
      </c>
      <c r="C8">
        <v>5</v>
      </c>
      <c r="D8">
        <v>2.23</v>
      </c>
      <c r="E8">
        <v>0</v>
      </c>
      <c r="F8">
        <v>226</v>
      </c>
      <c r="G8">
        <v>163</v>
      </c>
      <c r="H8">
        <v>56</v>
      </c>
      <c r="I8">
        <v>11</v>
      </c>
      <c r="J8">
        <v>242</v>
      </c>
      <c r="K8">
        <v>64</v>
      </c>
      <c r="L8">
        <v>1</v>
      </c>
      <c r="M8">
        <v>9.6199999999999992</v>
      </c>
      <c r="N8">
        <v>2.5499999999999998</v>
      </c>
      <c r="O8">
        <v>2.44</v>
      </c>
      <c r="P8">
        <v>2036</v>
      </c>
    </row>
    <row r="9" spans="1:16" x14ac:dyDescent="0.25">
      <c r="A9" t="s">
        <v>2641</v>
      </c>
      <c r="B9">
        <v>5</v>
      </c>
      <c r="C9">
        <v>3</v>
      </c>
      <c r="D9">
        <v>2.73</v>
      </c>
      <c r="E9">
        <v>29</v>
      </c>
      <c r="F9">
        <v>69</v>
      </c>
      <c r="G9">
        <v>54</v>
      </c>
      <c r="H9">
        <v>21</v>
      </c>
      <c r="I9">
        <v>4</v>
      </c>
      <c r="J9">
        <v>80</v>
      </c>
      <c r="K9">
        <v>21</v>
      </c>
      <c r="L9">
        <v>1.08</v>
      </c>
      <c r="M9">
        <v>10.39</v>
      </c>
      <c r="N9">
        <v>2.73</v>
      </c>
      <c r="O9">
        <v>2.5099999999999998</v>
      </c>
      <c r="P9">
        <v>1581</v>
      </c>
    </row>
    <row r="10" spans="1:16" x14ac:dyDescent="0.25">
      <c r="A10" t="s">
        <v>1395</v>
      </c>
      <c r="B10">
        <v>16</v>
      </c>
      <c r="C10">
        <v>7</v>
      </c>
      <c r="D10">
        <v>2.85</v>
      </c>
      <c r="E10">
        <v>0</v>
      </c>
      <c r="F10">
        <v>206</v>
      </c>
      <c r="G10">
        <v>165</v>
      </c>
      <c r="H10">
        <v>65</v>
      </c>
      <c r="I10">
        <v>9</v>
      </c>
      <c r="J10">
        <v>223</v>
      </c>
      <c r="K10">
        <v>67</v>
      </c>
      <c r="L10">
        <v>1.1299999999999999</v>
      </c>
      <c r="M10">
        <v>9.77</v>
      </c>
      <c r="N10">
        <v>2.93</v>
      </c>
      <c r="O10">
        <v>2.54</v>
      </c>
      <c r="P10">
        <v>13074</v>
      </c>
    </row>
    <row r="11" spans="1:16" x14ac:dyDescent="0.25">
      <c r="A11" t="s">
        <v>1363</v>
      </c>
      <c r="B11">
        <v>5</v>
      </c>
      <c r="C11">
        <v>3</v>
      </c>
      <c r="D11">
        <v>2.87</v>
      </c>
      <c r="E11">
        <v>0</v>
      </c>
      <c r="F11">
        <v>66</v>
      </c>
      <c r="G11">
        <v>53</v>
      </c>
      <c r="H11">
        <v>21</v>
      </c>
      <c r="I11">
        <v>5</v>
      </c>
      <c r="J11">
        <v>79</v>
      </c>
      <c r="K11">
        <v>18</v>
      </c>
      <c r="L11">
        <v>1.08</v>
      </c>
      <c r="M11">
        <v>10.79</v>
      </c>
      <c r="N11">
        <v>2.46</v>
      </c>
      <c r="O11">
        <v>2.57</v>
      </c>
      <c r="P11">
        <v>5975</v>
      </c>
    </row>
    <row r="12" spans="1:16" x14ac:dyDescent="0.25">
      <c r="A12" t="s">
        <v>1364</v>
      </c>
      <c r="B12">
        <v>5</v>
      </c>
      <c r="C12">
        <v>3</v>
      </c>
      <c r="D12">
        <v>2.74</v>
      </c>
      <c r="E12">
        <v>28</v>
      </c>
      <c r="F12">
        <v>69</v>
      </c>
      <c r="G12">
        <v>55</v>
      </c>
      <c r="H12">
        <v>21</v>
      </c>
      <c r="I12">
        <v>4</v>
      </c>
      <c r="J12">
        <v>77</v>
      </c>
      <c r="K12">
        <v>22</v>
      </c>
      <c r="L12">
        <v>1.1200000000000001</v>
      </c>
      <c r="M12">
        <v>10.039999999999999</v>
      </c>
      <c r="N12">
        <v>2.87</v>
      </c>
      <c r="O12">
        <v>2.6</v>
      </c>
      <c r="P12">
        <v>7550</v>
      </c>
    </row>
    <row r="13" spans="1:16" x14ac:dyDescent="0.25">
      <c r="A13" t="s">
        <v>1417</v>
      </c>
      <c r="B13">
        <v>4</v>
      </c>
      <c r="C13">
        <v>2</v>
      </c>
      <c r="D13">
        <v>2.83</v>
      </c>
      <c r="E13">
        <v>21</v>
      </c>
      <c r="F13">
        <v>51</v>
      </c>
      <c r="G13">
        <v>37</v>
      </c>
      <c r="H13">
        <v>16</v>
      </c>
      <c r="I13">
        <v>3</v>
      </c>
      <c r="J13">
        <v>66</v>
      </c>
      <c r="K13">
        <v>22</v>
      </c>
      <c r="L13">
        <v>1.1599999999999999</v>
      </c>
      <c r="M13">
        <v>11.69</v>
      </c>
      <c r="N13">
        <v>3.9</v>
      </c>
      <c r="O13">
        <v>2.62</v>
      </c>
      <c r="P13">
        <v>8844</v>
      </c>
    </row>
    <row r="14" spans="1:16" x14ac:dyDescent="0.25">
      <c r="A14" t="s">
        <v>1376</v>
      </c>
      <c r="B14">
        <v>18</v>
      </c>
      <c r="C14">
        <v>7</v>
      </c>
      <c r="D14">
        <v>2.75</v>
      </c>
      <c r="E14">
        <v>0</v>
      </c>
      <c r="F14">
        <v>222</v>
      </c>
      <c r="G14">
        <v>204</v>
      </c>
      <c r="H14">
        <v>68</v>
      </c>
      <c r="I14">
        <v>19</v>
      </c>
      <c r="J14">
        <v>212</v>
      </c>
      <c r="K14">
        <v>30</v>
      </c>
      <c r="L14">
        <v>1.05</v>
      </c>
      <c r="M14">
        <v>8.58</v>
      </c>
      <c r="N14">
        <v>1.21</v>
      </c>
      <c r="O14">
        <v>2.68</v>
      </c>
      <c r="P14">
        <v>1636</v>
      </c>
    </row>
    <row r="15" spans="1:16" x14ac:dyDescent="0.25">
      <c r="A15" t="s">
        <v>1365</v>
      </c>
      <c r="B15">
        <v>5</v>
      </c>
      <c r="C15">
        <v>3</v>
      </c>
      <c r="D15">
        <v>2.96</v>
      </c>
      <c r="E15">
        <v>22</v>
      </c>
      <c r="F15">
        <v>76</v>
      </c>
      <c r="G15">
        <v>53</v>
      </c>
      <c r="H15">
        <v>25</v>
      </c>
      <c r="I15">
        <v>4</v>
      </c>
      <c r="J15">
        <v>102</v>
      </c>
      <c r="K15">
        <v>39</v>
      </c>
      <c r="L15">
        <v>1.21</v>
      </c>
      <c r="M15">
        <v>12.06</v>
      </c>
      <c r="N15">
        <v>4.6100000000000003</v>
      </c>
      <c r="O15">
        <v>2.69</v>
      </c>
      <c r="P15">
        <v>10233</v>
      </c>
    </row>
    <row r="16" spans="1:16" x14ac:dyDescent="0.25">
      <c r="A16" t="s">
        <v>1370</v>
      </c>
      <c r="B16">
        <v>19</v>
      </c>
      <c r="C16">
        <v>7</v>
      </c>
      <c r="D16">
        <v>2.67</v>
      </c>
      <c r="E16">
        <v>0</v>
      </c>
      <c r="F16">
        <v>239</v>
      </c>
      <c r="G16">
        <v>204</v>
      </c>
      <c r="H16">
        <v>71</v>
      </c>
      <c r="I16">
        <v>13</v>
      </c>
      <c r="J16">
        <v>229</v>
      </c>
      <c r="K16">
        <v>61</v>
      </c>
      <c r="L16">
        <v>1.1100000000000001</v>
      </c>
      <c r="M16">
        <v>8.6199999999999992</v>
      </c>
      <c r="N16">
        <v>2.2999999999999998</v>
      </c>
      <c r="O16">
        <v>2.71</v>
      </c>
      <c r="P16">
        <v>4772</v>
      </c>
    </row>
    <row r="17" spans="1:16" x14ac:dyDescent="0.25">
      <c r="A17" t="s">
        <v>1362</v>
      </c>
      <c r="B17">
        <v>3</v>
      </c>
      <c r="C17">
        <v>2</v>
      </c>
      <c r="D17">
        <v>2.74</v>
      </c>
      <c r="E17">
        <v>19</v>
      </c>
      <c r="F17">
        <v>46</v>
      </c>
      <c r="G17">
        <v>39</v>
      </c>
      <c r="H17">
        <v>14</v>
      </c>
      <c r="I17">
        <v>5</v>
      </c>
      <c r="J17">
        <v>51</v>
      </c>
      <c r="K17">
        <v>7</v>
      </c>
      <c r="L17">
        <v>1</v>
      </c>
      <c r="M17">
        <v>9.98</v>
      </c>
      <c r="N17">
        <v>1.37</v>
      </c>
      <c r="O17">
        <v>2.75</v>
      </c>
      <c r="P17">
        <v>9227</v>
      </c>
    </row>
    <row r="18" spans="1:16" x14ac:dyDescent="0.25">
      <c r="A18" t="s">
        <v>1360</v>
      </c>
      <c r="B18">
        <v>5</v>
      </c>
      <c r="C18">
        <v>3</v>
      </c>
      <c r="D18">
        <v>3.1</v>
      </c>
      <c r="E18">
        <v>30</v>
      </c>
      <c r="F18">
        <v>73</v>
      </c>
      <c r="G18">
        <v>59</v>
      </c>
      <c r="H18">
        <v>25</v>
      </c>
      <c r="I18">
        <v>3</v>
      </c>
      <c r="J18">
        <v>82</v>
      </c>
      <c r="K18">
        <v>34</v>
      </c>
      <c r="L18">
        <v>1.28</v>
      </c>
      <c r="M18">
        <v>10.17</v>
      </c>
      <c r="N18">
        <v>4.21</v>
      </c>
      <c r="O18">
        <v>2.75</v>
      </c>
      <c r="P18">
        <v>7196</v>
      </c>
    </row>
    <row r="19" spans="1:16" x14ac:dyDescent="0.25">
      <c r="A19" t="s">
        <v>2645</v>
      </c>
      <c r="B19">
        <v>4</v>
      </c>
      <c r="C19">
        <v>2</v>
      </c>
      <c r="D19">
        <v>2.8</v>
      </c>
      <c r="E19">
        <v>0</v>
      </c>
      <c r="F19">
        <v>55</v>
      </c>
      <c r="G19">
        <v>46</v>
      </c>
      <c r="H19">
        <v>17</v>
      </c>
      <c r="I19">
        <v>4</v>
      </c>
      <c r="J19">
        <v>56</v>
      </c>
      <c r="K19">
        <v>13</v>
      </c>
      <c r="L19">
        <v>1.08</v>
      </c>
      <c r="M19">
        <v>9.23</v>
      </c>
      <c r="N19">
        <v>2.14</v>
      </c>
      <c r="O19">
        <v>2.76</v>
      </c>
      <c r="P19">
        <v>1795</v>
      </c>
    </row>
    <row r="20" spans="1:16" x14ac:dyDescent="0.25">
      <c r="A20" t="s">
        <v>1409</v>
      </c>
      <c r="B20">
        <v>6</v>
      </c>
      <c r="C20">
        <v>3</v>
      </c>
      <c r="D20">
        <v>2.69</v>
      </c>
      <c r="E20">
        <v>31</v>
      </c>
      <c r="F20">
        <v>80</v>
      </c>
      <c r="G20">
        <v>59</v>
      </c>
      <c r="H20">
        <v>24</v>
      </c>
      <c r="I20">
        <v>6</v>
      </c>
      <c r="J20">
        <v>97</v>
      </c>
      <c r="K20">
        <v>30</v>
      </c>
      <c r="L20">
        <v>1.1100000000000001</v>
      </c>
      <c r="M20">
        <v>10.86</v>
      </c>
      <c r="N20">
        <v>3.36</v>
      </c>
      <c r="O20">
        <v>2.78</v>
      </c>
      <c r="P20">
        <v>5640</v>
      </c>
    </row>
    <row r="21" spans="1:16" x14ac:dyDescent="0.25">
      <c r="A21" t="s">
        <v>1375</v>
      </c>
      <c r="B21">
        <v>20</v>
      </c>
      <c r="C21">
        <v>7</v>
      </c>
      <c r="D21">
        <v>2.59</v>
      </c>
      <c r="E21">
        <v>0</v>
      </c>
      <c r="F21">
        <v>240</v>
      </c>
      <c r="G21">
        <v>191</v>
      </c>
      <c r="H21">
        <v>69</v>
      </c>
      <c r="I21">
        <v>16</v>
      </c>
      <c r="J21">
        <v>230</v>
      </c>
      <c r="K21">
        <v>60</v>
      </c>
      <c r="L21">
        <v>1.05</v>
      </c>
      <c r="M21">
        <v>8.6300000000000008</v>
      </c>
      <c r="N21">
        <v>2.25</v>
      </c>
      <c r="O21">
        <v>2.79</v>
      </c>
      <c r="P21">
        <v>8700</v>
      </c>
    </row>
    <row r="22" spans="1:16" x14ac:dyDescent="0.25">
      <c r="A22" t="s">
        <v>2642</v>
      </c>
      <c r="B22">
        <v>2</v>
      </c>
      <c r="C22">
        <v>1</v>
      </c>
      <c r="D22">
        <v>3.01</v>
      </c>
      <c r="E22">
        <v>12</v>
      </c>
      <c r="F22">
        <v>30</v>
      </c>
      <c r="G22">
        <v>24</v>
      </c>
      <c r="H22">
        <v>10</v>
      </c>
      <c r="I22">
        <v>1</v>
      </c>
      <c r="J22">
        <v>31</v>
      </c>
      <c r="K22">
        <v>12</v>
      </c>
      <c r="L22">
        <v>1.2</v>
      </c>
      <c r="M22">
        <v>9.33</v>
      </c>
      <c r="N22">
        <v>3.61</v>
      </c>
      <c r="O22">
        <v>2.8</v>
      </c>
      <c r="P22">
        <v>4620</v>
      </c>
    </row>
    <row r="23" spans="1:16" x14ac:dyDescent="0.25">
      <c r="A23" t="s">
        <v>1359</v>
      </c>
      <c r="B23">
        <v>3</v>
      </c>
      <c r="C23">
        <v>1</v>
      </c>
      <c r="D23">
        <v>2.6</v>
      </c>
      <c r="E23">
        <v>1</v>
      </c>
      <c r="F23">
        <v>35</v>
      </c>
      <c r="G23">
        <v>29</v>
      </c>
      <c r="H23">
        <v>10</v>
      </c>
      <c r="I23">
        <v>2</v>
      </c>
      <c r="J23">
        <v>29</v>
      </c>
      <c r="K23">
        <v>7</v>
      </c>
      <c r="L23">
        <v>1.04</v>
      </c>
      <c r="M23">
        <v>7.54</v>
      </c>
      <c r="N23">
        <v>1.82</v>
      </c>
      <c r="O23">
        <v>2.8</v>
      </c>
      <c r="P23">
        <v>844</v>
      </c>
    </row>
    <row r="24" spans="1:16" x14ac:dyDescent="0.25">
      <c r="A24" t="s">
        <v>1385</v>
      </c>
      <c r="B24">
        <v>7</v>
      </c>
      <c r="C24">
        <v>3</v>
      </c>
      <c r="D24">
        <v>2.65</v>
      </c>
      <c r="E24">
        <v>19</v>
      </c>
      <c r="F24">
        <v>92</v>
      </c>
      <c r="G24">
        <v>80</v>
      </c>
      <c r="H24">
        <v>27</v>
      </c>
      <c r="I24">
        <v>6</v>
      </c>
      <c r="J24">
        <v>81</v>
      </c>
      <c r="K24">
        <v>19</v>
      </c>
      <c r="L24">
        <v>1.08</v>
      </c>
      <c r="M24">
        <v>7.95</v>
      </c>
      <c r="N24">
        <v>1.86</v>
      </c>
      <c r="O24">
        <v>2.8</v>
      </c>
      <c r="P24">
        <v>9417</v>
      </c>
    </row>
    <row r="25" spans="1:16" x14ac:dyDescent="0.25">
      <c r="A25" t="s">
        <v>2644</v>
      </c>
      <c r="B25">
        <v>5</v>
      </c>
      <c r="C25">
        <v>3</v>
      </c>
      <c r="D25">
        <v>3.07</v>
      </c>
      <c r="E25">
        <v>28</v>
      </c>
      <c r="F25">
        <v>70</v>
      </c>
      <c r="G25">
        <v>57</v>
      </c>
      <c r="H25">
        <v>24</v>
      </c>
      <c r="I25">
        <v>4</v>
      </c>
      <c r="J25">
        <v>80</v>
      </c>
      <c r="K25">
        <v>28</v>
      </c>
      <c r="L25">
        <v>1.21</v>
      </c>
      <c r="M25">
        <v>10.23</v>
      </c>
      <c r="N25">
        <v>3.58</v>
      </c>
      <c r="O25">
        <v>2.82</v>
      </c>
      <c r="P25">
        <v>4259</v>
      </c>
    </row>
    <row r="26" spans="1:16" x14ac:dyDescent="0.25">
      <c r="A26" t="s">
        <v>1397</v>
      </c>
      <c r="B26">
        <v>16</v>
      </c>
      <c r="C26">
        <v>7</v>
      </c>
      <c r="D26">
        <v>2.9</v>
      </c>
      <c r="E26">
        <v>0</v>
      </c>
      <c r="F26">
        <v>205</v>
      </c>
      <c r="G26">
        <v>192</v>
      </c>
      <c r="H26">
        <v>66</v>
      </c>
      <c r="I26">
        <v>15</v>
      </c>
      <c r="J26">
        <v>180</v>
      </c>
      <c r="K26">
        <v>35</v>
      </c>
      <c r="L26">
        <v>1.1100000000000001</v>
      </c>
      <c r="M26">
        <v>7.92</v>
      </c>
      <c r="N26">
        <v>1.54</v>
      </c>
      <c r="O26">
        <v>2.82</v>
      </c>
      <c r="P26">
        <v>1303</v>
      </c>
    </row>
    <row r="27" spans="1:16" x14ac:dyDescent="0.25">
      <c r="A27" t="s">
        <v>2639</v>
      </c>
      <c r="B27">
        <v>4</v>
      </c>
      <c r="C27">
        <v>3</v>
      </c>
      <c r="D27">
        <v>2.94</v>
      </c>
      <c r="E27">
        <v>24</v>
      </c>
      <c r="F27">
        <v>64</v>
      </c>
      <c r="G27">
        <v>52</v>
      </c>
      <c r="H27">
        <v>21</v>
      </c>
      <c r="I27">
        <v>4</v>
      </c>
      <c r="J27">
        <v>71</v>
      </c>
      <c r="K27">
        <v>23</v>
      </c>
      <c r="L27">
        <v>1.17</v>
      </c>
      <c r="M27">
        <v>9.9499999999999993</v>
      </c>
      <c r="N27">
        <v>3.22</v>
      </c>
      <c r="O27">
        <v>2.84</v>
      </c>
      <c r="P27">
        <v>4782</v>
      </c>
    </row>
    <row r="28" spans="1:16" x14ac:dyDescent="0.25">
      <c r="A28" t="s">
        <v>1390</v>
      </c>
      <c r="B28">
        <v>15</v>
      </c>
      <c r="C28">
        <v>8</v>
      </c>
      <c r="D28">
        <v>3.03</v>
      </c>
      <c r="E28">
        <v>0</v>
      </c>
      <c r="F28">
        <v>208</v>
      </c>
      <c r="G28">
        <v>193</v>
      </c>
      <c r="H28">
        <v>70</v>
      </c>
      <c r="I28">
        <v>15</v>
      </c>
      <c r="J28">
        <v>200</v>
      </c>
      <c r="K28">
        <v>52</v>
      </c>
      <c r="L28">
        <v>1.18</v>
      </c>
      <c r="M28">
        <v>8.65</v>
      </c>
      <c r="N28">
        <v>2.25</v>
      </c>
      <c r="O28">
        <v>2.87</v>
      </c>
      <c r="P28">
        <v>1943</v>
      </c>
    </row>
    <row r="29" spans="1:16" x14ac:dyDescent="0.25">
      <c r="A29" t="s">
        <v>2643</v>
      </c>
      <c r="B29">
        <v>4</v>
      </c>
      <c r="C29">
        <v>3</v>
      </c>
      <c r="D29">
        <v>3.13</v>
      </c>
      <c r="E29">
        <v>0</v>
      </c>
      <c r="F29">
        <v>60</v>
      </c>
      <c r="G29">
        <v>54</v>
      </c>
      <c r="H29">
        <v>21</v>
      </c>
      <c r="I29">
        <v>4</v>
      </c>
      <c r="J29">
        <v>60</v>
      </c>
      <c r="K29">
        <v>17</v>
      </c>
      <c r="L29">
        <v>1.18</v>
      </c>
      <c r="M29">
        <v>8.9600000000000009</v>
      </c>
      <c r="N29">
        <v>2.54</v>
      </c>
      <c r="O29">
        <v>2.9</v>
      </c>
      <c r="P29">
        <v>1852</v>
      </c>
    </row>
    <row r="30" spans="1:16" x14ac:dyDescent="0.25">
      <c r="A30" t="s">
        <v>1387</v>
      </c>
      <c r="B30">
        <v>5</v>
      </c>
      <c r="C30">
        <v>3</v>
      </c>
      <c r="D30">
        <v>2.95</v>
      </c>
      <c r="E30">
        <v>30</v>
      </c>
      <c r="F30">
        <v>76</v>
      </c>
      <c r="G30">
        <v>60</v>
      </c>
      <c r="H30">
        <v>25</v>
      </c>
      <c r="I30">
        <v>3</v>
      </c>
      <c r="J30">
        <v>83</v>
      </c>
      <c r="K30">
        <v>34</v>
      </c>
      <c r="L30">
        <v>1.23</v>
      </c>
      <c r="M30">
        <v>9.7899999999999991</v>
      </c>
      <c r="N30">
        <v>4.01</v>
      </c>
      <c r="O30">
        <v>2.9</v>
      </c>
      <c r="P30">
        <v>7175</v>
      </c>
    </row>
    <row r="31" spans="1:16" x14ac:dyDescent="0.25">
      <c r="A31" t="s">
        <v>1388</v>
      </c>
      <c r="B31">
        <v>17</v>
      </c>
      <c r="C31">
        <v>7</v>
      </c>
      <c r="D31">
        <v>2.74</v>
      </c>
      <c r="E31">
        <v>0</v>
      </c>
      <c r="F31">
        <v>217</v>
      </c>
      <c r="G31">
        <v>178</v>
      </c>
      <c r="H31">
        <v>66</v>
      </c>
      <c r="I31">
        <v>14</v>
      </c>
      <c r="J31">
        <v>210</v>
      </c>
      <c r="K31">
        <v>64</v>
      </c>
      <c r="L31">
        <v>1.1200000000000001</v>
      </c>
      <c r="M31">
        <v>8.7100000000000009</v>
      </c>
      <c r="N31">
        <v>2.66</v>
      </c>
      <c r="O31">
        <v>2.9</v>
      </c>
      <c r="P31">
        <v>3184</v>
      </c>
    </row>
    <row r="32" spans="1:16" x14ac:dyDescent="0.25">
      <c r="A32" t="s">
        <v>1403</v>
      </c>
      <c r="B32">
        <v>17</v>
      </c>
      <c r="C32">
        <v>7</v>
      </c>
      <c r="D32">
        <v>2.8</v>
      </c>
      <c r="E32">
        <v>0</v>
      </c>
      <c r="F32">
        <v>216</v>
      </c>
      <c r="G32">
        <v>181</v>
      </c>
      <c r="H32">
        <v>67</v>
      </c>
      <c r="I32">
        <v>18</v>
      </c>
      <c r="J32">
        <v>214</v>
      </c>
      <c r="K32">
        <v>51</v>
      </c>
      <c r="L32">
        <v>1.08</v>
      </c>
      <c r="M32">
        <v>8.94</v>
      </c>
      <c r="N32">
        <v>2.13</v>
      </c>
      <c r="O32">
        <v>2.91</v>
      </c>
      <c r="P32">
        <v>4972</v>
      </c>
    </row>
    <row r="33" spans="1:16" x14ac:dyDescent="0.25">
      <c r="A33" t="s">
        <v>2625</v>
      </c>
      <c r="B33">
        <v>4</v>
      </c>
      <c r="C33">
        <v>2</v>
      </c>
      <c r="D33">
        <v>2.81</v>
      </c>
      <c r="E33">
        <v>23</v>
      </c>
      <c r="F33">
        <v>54</v>
      </c>
      <c r="G33">
        <v>47</v>
      </c>
      <c r="H33">
        <v>17</v>
      </c>
      <c r="I33">
        <v>3</v>
      </c>
      <c r="J33">
        <v>48</v>
      </c>
      <c r="K33">
        <v>15</v>
      </c>
      <c r="L33">
        <v>1.1399999999999999</v>
      </c>
      <c r="M33">
        <v>7.93</v>
      </c>
      <c r="N33">
        <v>2.48</v>
      </c>
      <c r="O33">
        <v>2.92</v>
      </c>
      <c r="P33">
        <v>206</v>
      </c>
    </row>
    <row r="34" spans="1:16" x14ac:dyDescent="0.25">
      <c r="A34" t="s">
        <v>2443</v>
      </c>
      <c r="B34">
        <v>4</v>
      </c>
      <c r="C34">
        <v>2</v>
      </c>
      <c r="D34">
        <v>3.21</v>
      </c>
      <c r="E34">
        <v>20</v>
      </c>
      <c r="F34">
        <v>56</v>
      </c>
      <c r="G34">
        <v>50</v>
      </c>
      <c r="H34">
        <v>20</v>
      </c>
      <c r="I34">
        <v>3</v>
      </c>
      <c r="J34">
        <v>54</v>
      </c>
      <c r="K34">
        <v>19</v>
      </c>
      <c r="L34">
        <v>1.23</v>
      </c>
      <c r="M34">
        <v>8.66</v>
      </c>
      <c r="N34">
        <v>3.05</v>
      </c>
      <c r="O34">
        <v>2.92</v>
      </c>
      <c r="P34">
        <v>12803</v>
      </c>
    </row>
    <row r="35" spans="1:16" x14ac:dyDescent="0.25">
      <c r="A35" t="s">
        <v>1372</v>
      </c>
      <c r="B35">
        <v>5</v>
      </c>
      <c r="C35">
        <v>3</v>
      </c>
      <c r="D35">
        <v>2.92</v>
      </c>
      <c r="E35">
        <v>23</v>
      </c>
      <c r="F35">
        <v>68</v>
      </c>
      <c r="G35">
        <v>56</v>
      </c>
      <c r="H35">
        <v>22</v>
      </c>
      <c r="I35">
        <v>4</v>
      </c>
      <c r="J35">
        <v>64</v>
      </c>
      <c r="K35">
        <v>21</v>
      </c>
      <c r="L35">
        <v>1.1399999999999999</v>
      </c>
      <c r="M35">
        <v>8.51</v>
      </c>
      <c r="N35">
        <v>2.79</v>
      </c>
      <c r="O35">
        <v>2.93</v>
      </c>
      <c r="P35">
        <v>4090</v>
      </c>
    </row>
    <row r="36" spans="1:16" x14ac:dyDescent="0.25">
      <c r="A36" t="s">
        <v>2587</v>
      </c>
      <c r="B36">
        <v>4</v>
      </c>
      <c r="C36">
        <v>3</v>
      </c>
      <c r="D36">
        <v>3.07</v>
      </c>
      <c r="E36">
        <v>3</v>
      </c>
      <c r="F36">
        <v>62</v>
      </c>
      <c r="G36">
        <v>55</v>
      </c>
      <c r="H36">
        <v>21</v>
      </c>
      <c r="I36">
        <v>5</v>
      </c>
      <c r="J36">
        <v>64</v>
      </c>
      <c r="K36">
        <v>17</v>
      </c>
      <c r="L36">
        <v>1.17</v>
      </c>
      <c r="M36">
        <v>9.3699999999999992</v>
      </c>
      <c r="N36">
        <v>2.4900000000000002</v>
      </c>
      <c r="O36">
        <v>2.93</v>
      </c>
      <c r="P36">
        <v>6941</v>
      </c>
    </row>
    <row r="37" spans="1:16" x14ac:dyDescent="0.25">
      <c r="A37" t="s">
        <v>1411</v>
      </c>
      <c r="B37">
        <v>11</v>
      </c>
      <c r="C37">
        <v>5</v>
      </c>
      <c r="D37">
        <v>3.03</v>
      </c>
      <c r="E37">
        <v>0</v>
      </c>
      <c r="F37">
        <v>148</v>
      </c>
      <c r="G37">
        <v>131</v>
      </c>
      <c r="H37">
        <v>50</v>
      </c>
      <c r="I37">
        <v>8</v>
      </c>
      <c r="J37">
        <v>131</v>
      </c>
      <c r="K37">
        <v>44</v>
      </c>
      <c r="L37">
        <v>1.18</v>
      </c>
      <c r="M37">
        <v>7.94</v>
      </c>
      <c r="N37">
        <v>2.67</v>
      </c>
      <c r="O37">
        <v>2.94</v>
      </c>
      <c r="P37">
        <v>4567</v>
      </c>
    </row>
    <row r="38" spans="1:16" x14ac:dyDescent="0.25">
      <c r="A38" t="s">
        <v>16909</v>
      </c>
      <c r="B38">
        <v>3</v>
      </c>
      <c r="C38">
        <v>2</v>
      </c>
      <c r="D38">
        <v>3.15</v>
      </c>
      <c r="E38">
        <v>17</v>
      </c>
      <c r="F38">
        <v>43</v>
      </c>
      <c r="G38">
        <v>35</v>
      </c>
      <c r="H38">
        <v>15</v>
      </c>
      <c r="I38">
        <v>2</v>
      </c>
      <c r="J38">
        <v>48</v>
      </c>
      <c r="K38">
        <v>20</v>
      </c>
      <c r="L38">
        <v>1.29</v>
      </c>
      <c r="M38">
        <v>10.09</v>
      </c>
      <c r="N38">
        <v>4.21</v>
      </c>
      <c r="O38">
        <v>2.94</v>
      </c>
      <c r="P38">
        <v>7016</v>
      </c>
    </row>
    <row r="39" spans="1:16" x14ac:dyDescent="0.25">
      <c r="A39" t="s">
        <v>1383</v>
      </c>
      <c r="B39">
        <v>5</v>
      </c>
      <c r="C39">
        <v>2</v>
      </c>
      <c r="D39">
        <v>2.79</v>
      </c>
      <c r="E39">
        <v>4</v>
      </c>
      <c r="F39">
        <v>65</v>
      </c>
      <c r="G39">
        <v>53</v>
      </c>
      <c r="H39">
        <v>20</v>
      </c>
      <c r="I39">
        <v>5</v>
      </c>
      <c r="J39">
        <v>64</v>
      </c>
      <c r="K39">
        <v>17</v>
      </c>
      <c r="L39">
        <v>1.08</v>
      </c>
      <c r="M39">
        <v>8.92</v>
      </c>
      <c r="N39">
        <v>2.37</v>
      </c>
      <c r="O39">
        <v>2.94</v>
      </c>
      <c r="P39">
        <v>5861</v>
      </c>
    </row>
    <row r="40" spans="1:16" x14ac:dyDescent="0.25">
      <c r="A40" t="s">
        <v>1414</v>
      </c>
      <c r="B40">
        <v>5</v>
      </c>
      <c r="C40">
        <v>3</v>
      </c>
      <c r="D40">
        <v>3.13</v>
      </c>
      <c r="E40">
        <v>0</v>
      </c>
      <c r="F40">
        <v>72</v>
      </c>
      <c r="G40">
        <v>59</v>
      </c>
      <c r="H40">
        <v>25</v>
      </c>
      <c r="I40">
        <v>5</v>
      </c>
      <c r="J40">
        <v>85</v>
      </c>
      <c r="K40">
        <v>31</v>
      </c>
      <c r="L40">
        <v>1.25</v>
      </c>
      <c r="M40">
        <v>10.64</v>
      </c>
      <c r="N40">
        <v>3.88</v>
      </c>
      <c r="O40">
        <v>2.95</v>
      </c>
      <c r="P40">
        <v>9059</v>
      </c>
    </row>
    <row r="41" spans="1:16" x14ac:dyDescent="0.25">
      <c r="A41" t="s">
        <v>1382</v>
      </c>
      <c r="B41">
        <v>4</v>
      </c>
      <c r="C41">
        <v>3</v>
      </c>
      <c r="D41">
        <v>3.14</v>
      </c>
      <c r="E41">
        <v>23</v>
      </c>
      <c r="F41">
        <v>60</v>
      </c>
      <c r="G41">
        <v>49</v>
      </c>
      <c r="H41">
        <v>21</v>
      </c>
      <c r="I41">
        <v>4</v>
      </c>
      <c r="J41">
        <v>69</v>
      </c>
      <c r="K41">
        <v>24</v>
      </c>
      <c r="L41">
        <v>1.21</v>
      </c>
      <c r="M41">
        <v>10.32</v>
      </c>
      <c r="N41">
        <v>3.59</v>
      </c>
      <c r="O41">
        <v>2.95</v>
      </c>
      <c r="P41">
        <v>521</v>
      </c>
    </row>
    <row r="42" spans="1:16" x14ac:dyDescent="0.25">
      <c r="A42" t="s">
        <v>1356</v>
      </c>
      <c r="B42">
        <v>4</v>
      </c>
      <c r="C42">
        <v>2</v>
      </c>
      <c r="D42">
        <v>2.59</v>
      </c>
      <c r="E42">
        <v>5</v>
      </c>
      <c r="F42">
        <v>49</v>
      </c>
      <c r="G42">
        <v>38</v>
      </c>
      <c r="H42">
        <v>14</v>
      </c>
      <c r="I42">
        <v>4</v>
      </c>
      <c r="J42">
        <v>49</v>
      </c>
      <c r="K42">
        <v>13</v>
      </c>
      <c r="L42">
        <v>1.05</v>
      </c>
      <c r="M42">
        <v>9.07</v>
      </c>
      <c r="N42">
        <v>2.41</v>
      </c>
      <c r="O42">
        <v>2.95</v>
      </c>
      <c r="P42">
        <v>8258</v>
      </c>
    </row>
    <row r="43" spans="1:16" x14ac:dyDescent="0.25">
      <c r="A43" t="s">
        <v>1371</v>
      </c>
      <c r="B43">
        <v>16</v>
      </c>
      <c r="C43">
        <v>8</v>
      </c>
      <c r="D43">
        <v>3.07</v>
      </c>
      <c r="E43">
        <v>0</v>
      </c>
      <c r="F43">
        <v>211</v>
      </c>
      <c r="G43">
        <v>196</v>
      </c>
      <c r="H43">
        <v>72</v>
      </c>
      <c r="I43">
        <v>13</v>
      </c>
      <c r="J43">
        <v>183</v>
      </c>
      <c r="K43">
        <v>54</v>
      </c>
      <c r="L43">
        <v>1.18</v>
      </c>
      <c r="M43">
        <v>7.79</v>
      </c>
      <c r="N43">
        <v>2.2999999999999998</v>
      </c>
      <c r="O43">
        <v>2.95</v>
      </c>
      <c r="P43">
        <v>2233</v>
      </c>
    </row>
    <row r="44" spans="1:16" x14ac:dyDescent="0.25">
      <c r="A44" t="s">
        <v>1374</v>
      </c>
      <c r="B44">
        <v>4</v>
      </c>
      <c r="C44">
        <v>3</v>
      </c>
      <c r="D44">
        <v>2.88</v>
      </c>
      <c r="E44">
        <v>26</v>
      </c>
      <c r="F44">
        <v>62</v>
      </c>
      <c r="G44">
        <v>54</v>
      </c>
      <c r="H44">
        <v>20</v>
      </c>
      <c r="I44">
        <v>5</v>
      </c>
      <c r="J44">
        <v>62</v>
      </c>
      <c r="K44">
        <v>15</v>
      </c>
      <c r="L44">
        <v>1.1000000000000001</v>
      </c>
      <c r="M44">
        <v>8.93</v>
      </c>
      <c r="N44">
        <v>2.16</v>
      </c>
      <c r="O44">
        <v>2.95</v>
      </c>
      <c r="P44">
        <v>7355</v>
      </c>
    </row>
    <row r="45" spans="1:16" x14ac:dyDescent="0.25">
      <c r="A45" t="s">
        <v>1401</v>
      </c>
      <c r="B45">
        <v>15</v>
      </c>
      <c r="C45">
        <v>8</v>
      </c>
      <c r="D45">
        <v>3.03</v>
      </c>
      <c r="E45">
        <v>0</v>
      </c>
      <c r="F45">
        <v>208</v>
      </c>
      <c r="G45">
        <v>193</v>
      </c>
      <c r="H45">
        <v>70</v>
      </c>
      <c r="I45">
        <v>14</v>
      </c>
      <c r="J45">
        <v>179</v>
      </c>
      <c r="K45">
        <v>48</v>
      </c>
      <c r="L45">
        <v>1.1599999999999999</v>
      </c>
      <c r="M45">
        <v>7.75</v>
      </c>
      <c r="N45">
        <v>2.08</v>
      </c>
      <c r="O45">
        <v>2.98</v>
      </c>
      <c r="P45">
        <v>5524</v>
      </c>
    </row>
    <row r="46" spans="1:16" x14ac:dyDescent="0.25">
      <c r="A46" t="s">
        <v>1470</v>
      </c>
      <c r="B46">
        <v>9</v>
      </c>
      <c r="C46">
        <v>4</v>
      </c>
      <c r="D46">
        <v>2.94</v>
      </c>
      <c r="E46">
        <v>0</v>
      </c>
      <c r="F46">
        <v>113</v>
      </c>
      <c r="G46">
        <v>94</v>
      </c>
      <c r="H46">
        <v>37</v>
      </c>
      <c r="I46">
        <v>8</v>
      </c>
      <c r="J46">
        <v>115</v>
      </c>
      <c r="K46">
        <v>37</v>
      </c>
      <c r="L46">
        <v>1.1599999999999999</v>
      </c>
      <c r="M46">
        <v>9.1300000000000008</v>
      </c>
      <c r="N46">
        <v>2.94</v>
      </c>
      <c r="O46">
        <v>2.98</v>
      </c>
      <c r="P46">
        <v>8851</v>
      </c>
    </row>
    <row r="47" spans="1:16" x14ac:dyDescent="0.25">
      <c r="A47" t="s">
        <v>1367</v>
      </c>
      <c r="B47">
        <v>4</v>
      </c>
      <c r="C47">
        <v>3</v>
      </c>
      <c r="D47">
        <v>2.93</v>
      </c>
      <c r="E47">
        <v>24</v>
      </c>
      <c r="F47">
        <v>61</v>
      </c>
      <c r="G47">
        <v>54</v>
      </c>
      <c r="H47">
        <v>20</v>
      </c>
      <c r="I47">
        <v>4</v>
      </c>
      <c r="J47">
        <v>56</v>
      </c>
      <c r="K47">
        <v>17</v>
      </c>
      <c r="L47">
        <v>1.1599999999999999</v>
      </c>
      <c r="M47">
        <v>8.2100000000000009</v>
      </c>
      <c r="N47">
        <v>2.4900000000000002</v>
      </c>
      <c r="O47">
        <v>2.98</v>
      </c>
      <c r="P47">
        <v>1937</v>
      </c>
    </row>
    <row r="48" spans="1:16" x14ac:dyDescent="0.25">
      <c r="A48" t="s">
        <v>1436</v>
      </c>
      <c r="B48">
        <v>4</v>
      </c>
      <c r="C48">
        <v>3</v>
      </c>
      <c r="D48">
        <v>3.05</v>
      </c>
      <c r="E48">
        <v>26</v>
      </c>
      <c r="F48">
        <v>65</v>
      </c>
      <c r="G48">
        <v>47</v>
      </c>
      <c r="H48">
        <v>22</v>
      </c>
      <c r="I48">
        <v>4</v>
      </c>
      <c r="J48">
        <v>80</v>
      </c>
      <c r="K48">
        <v>30</v>
      </c>
      <c r="L48">
        <v>1.19</v>
      </c>
      <c r="M48">
        <v>11.09</v>
      </c>
      <c r="N48">
        <v>4.16</v>
      </c>
      <c r="O48">
        <v>2.98</v>
      </c>
      <c r="P48">
        <v>5178</v>
      </c>
    </row>
    <row r="49" spans="1:16" x14ac:dyDescent="0.25">
      <c r="A49" t="s">
        <v>1373</v>
      </c>
      <c r="B49">
        <v>5</v>
      </c>
      <c r="C49">
        <v>3</v>
      </c>
      <c r="D49">
        <v>3.15</v>
      </c>
      <c r="E49">
        <v>22</v>
      </c>
      <c r="F49">
        <v>72</v>
      </c>
      <c r="G49">
        <v>65</v>
      </c>
      <c r="H49">
        <v>25</v>
      </c>
      <c r="I49">
        <v>4</v>
      </c>
      <c r="J49">
        <v>68</v>
      </c>
      <c r="K49">
        <v>25</v>
      </c>
      <c r="L49">
        <v>1.26</v>
      </c>
      <c r="M49">
        <v>8.56</v>
      </c>
      <c r="N49">
        <v>3.15</v>
      </c>
      <c r="O49">
        <v>2.99</v>
      </c>
      <c r="P49">
        <v>9926</v>
      </c>
    </row>
    <row r="50" spans="1:16" x14ac:dyDescent="0.25">
      <c r="A50" t="s">
        <v>2633</v>
      </c>
      <c r="B50">
        <v>5</v>
      </c>
      <c r="C50">
        <v>4</v>
      </c>
      <c r="D50">
        <v>3.36</v>
      </c>
      <c r="E50">
        <v>32</v>
      </c>
      <c r="F50">
        <v>80</v>
      </c>
      <c r="G50">
        <v>83</v>
      </c>
      <c r="H50">
        <v>30</v>
      </c>
      <c r="I50">
        <v>5</v>
      </c>
      <c r="J50">
        <v>64</v>
      </c>
      <c r="K50">
        <v>17</v>
      </c>
      <c r="L50">
        <v>1.24</v>
      </c>
      <c r="M50">
        <v>7.16</v>
      </c>
      <c r="N50">
        <v>1.9</v>
      </c>
      <c r="O50">
        <v>2.99</v>
      </c>
      <c r="P50">
        <v>1837</v>
      </c>
    </row>
    <row r="51" spans="1:16" x14ac:dyDescent="0.25">
      <c r="A51" t="s">
        <v>1402</v>
      </c>
      <c r="B51">
        <v>17</v>
      </c>
      <c r="C51">
        <v>8</v>
      </c>
      <c r="D51">
        <v>2.99</v>
      </c>
      <c r="E51">
        <v>0</v>
      </c>
      <c r="F51">
        <v>225</v>
      </c>
      <c r="G51">
        <v>205</v>
      </c>
      <c r="H51">
        <v>75</v>
      </c>
      <c r="I51">
        <v>17</v>
      </c>
      <c r="J51">
        <v>209</v>
      </c>
      <c r="K51">
        <v>55</v>
      </c>
      <c r="L51">
        <v>1.1499999999999999</v>
      </c>
      <c r="M51">
        <v>8.35</v>
      </c>
      <c r="N51">
        <v>2.2000000000000002</v>
      </c>
      <c r="O51">
        <v>2.99</v>
      </c>
      <c r="P51">
        <v>404</v>
      </c>
    </row>
    <row r="52" spans="1:16" x14ac:dyDescent="0.25">
      <c r="A52" t="s">
        <v>2445</v>
      </c>
      <c r="B52">
        <v>2</v>
      </c>
      <c r="C52">
        <v>2</v>
      </c>
      <c r="D52">
        <v>3.07</v>
      </c>
      <c r="E52">
        <v>14</v>
      </c>
      <c r="F52">
        <v>35</v>
      </c>
      <c r="G52">
        <v>31</v>
      </c>
      <c r="H52">
        <v>12</v>
      </c>
      <c r="I52">
        <v>2</v>
      </c>
      <c r="J52">
        <v>33</v>
      </c>
      <c r="K52">
        <v>11</v>
      </c>
      <c r="L52">
        <v>1.19</v>
      </c>
      <c r="M52">
        <v>8.44</v>
      </c>
      <c r="N52">
        <v>2.81</v>
      </c>
      <c r="O52">
        <v>3</v>
      </c>
      <c r="P52">
        <v>4067</v>
      </c>
    </row>
    <row r="53" spans="1:16" x14ac:dyDescent="0.25">
      <c r="A53" t="s">
        <v>2518</v>
      </c>
      <c r="B53">
        <v>4</v>
      </c>
      <c r="C53">
        <v>4</v>
      </c>
      <c r="D53">
        <v>3.57</v>
      </c>
      <c r="E53">
        <v>29</v>
      </c>
      <c r="F53">
        <v>71</v>
      </c>
      <c r="G53">
        <v>67</v>
      </c>
      <c r="H53">
        <v>28</v>
      </c>
      <c r="I53">
        <v>4</v>
      </c>
      <c r="J53">
        <v>66</v>
      </c>
      <c r="K53">
        <v>23</v>
      </c>
      <c r="L53">
        <v>1.27</v>
      </c>
      <c r="M53">
        <v>8.41</v>
      </c>
      <c r="N53">
        <v>2.93</v>
      </c>
      <c r="O53">
        <v>3</v>
      </c>
      <c r="P53">
        <v>6620</v>
      </c>
    </row>
    <row r="54" spans="1:16" x14ac:dyDescent="0.25">
      <c r="A54" t="s">
        <v>1412</v>
      </c>
      <c r="B54">
        <v>15</v>
      </c>
      <c r="C54">
        <v>7</v>
      </c>
      <c r="D54">
        <v>2.98</v>
      </c>
      <c r="E54">
        <v>0</v>
      </c>
      <c r="F54">
        <v>205</v>
      </c>
      <c r="G54">
        <v>167</v>
      </c>
      <c r="H54">
        <v>68</v>
      </c>
      <c r="I54">
        <v>10</v>
      </c>
      <c r="J54">
        <v>200</v>
      </c>
      <c r="K54">
        <v>83</v>
      </c>
      <c r="L54">
        <v>1.22</v>
      </c>
      <c r="M54">
        <v>8.7799999999999994</v>
      </c>
      <c r="N54">
        <v>3.64</v>
      </c>
      <c r="O54">
        <v>3.02</v>
      </c>
      <c r="P54">
        <v>7448</v>
      </c>
    </row>
    <row r="55" spans="1:16" x14ac:dyDescent="0.25">
      <c r="A55" t="s">
        <v>2640</v>
      </c>
      <c r="B55">
        <v>4</v>
      </c>
      <c r="C55">
        <v>3</v>
      </c>
      <c r="D55">
        <v>3.13</v>
      </c>
      <c r="E55">
        <v>5</v>
      </c>
      <c r="F55">
        <v>58</v>
      </c>
      <c r="G55">
        <v>54</v>
      </c>
      <c r="H55">
        <v>20</v>
      </c>
      <c r="I55">
        <v>6</v>
      </c>
      <c r="J55">
        <v>57</v>
      </c>
      <c r="K55">
        <v>11</v>
      </c>
      <c r="L55">
        <v>1.1299999999999999</v>
      </c>
      <c r="M55">
        <v>8.92</v>
      </c>
      <c r="N55">
        <v>1.72</v>
      </c>
      <c r="O55">
        <v>3.03</v>
      </c>
      <c r="P55">
        <v>177</v>
      </c>
    </row>
    <row r="56" spans="1:16" x14ac:dyDescent="0.25">
      <c r="A56" t="s">
        <v>2629</v>
      </c>
      <c r="B56">
        <v>5</v>
      </c>
      <c r="C56">
        <v>3</v>
      </c>
      <c r="D56">
        <v>2.8</v>
      </c>
      <c r="E56">
        <v>27</v>
      </c>
      <c r="F56">
        <v>67</v>
      </c>
      <c r="G56">
        <v>54</v>
      </c>
      <c r="H56">
        <v>21</v>
      </c>
      <c r="I56">
        <v>6</v>
      </c>
      <c r="J56">
        <v>69</v>
      </c>
      <c r="K56">
        <v>18</v>
      </c>
      <c r="L56">
        <v>1.07</v>
      </c>
      <c r="M56">
        <v>9.2100000000000009</v>
      </c>
      <c r="N56">
        <v>2.4</v>
      </c>
      <c r="O56">
        <v>3.03</v>
      </c>
      <c r="P56">
        <v>2332</v>
      </c>
    </row>
    <row r="57" spans="1:16" x14ac:dyDescent="0.25">
      <c r="A57" t="s">
        <v>1386</v>
      </c>
      <c r="B57">
        <v>3</v>
      </c>
      <c r="C57">
        <v>3</v>
      </c>
      <c r="D57">
        <v>3.59</v>
      </c>
      <c r="E57">
        <v>0</v>
      </c>
      <c r="F57">
        <v>53</v>
      </c>
      <c r="G57">
        <v>46</v>
      </c>
      <c r="H57">
        <v>21</v>
      </c>
      <c r="I57">
        <v>3</v>
      </c>
      <c r="J57">
        <v>57</v>
      </c>
      <c r="K57">
        <v>24</v>
      </c>
      <c r="L57">
        <v>1.33</v>
      </c>
      <c r="M57">
        <v>9.73</v>
      </c>
      <c r="N57">
        <v>4.0999999999999996</v>
      </c>
      <c r="O57">
        <v>3.03</v>
      </c>
      <c r="P57">
        <v>3271</v>
      </c>
    </row>
    <row r="58" spans="1:16" x14ac:dyDescent="0.25">
      <c r="A58" t="s">
        <v>1396</v>
      </c>
      <c r="B58">
        <v>5</v>
      </c>
      <c r="C58">
        <v>4</v>
      </c>
      <c r="D58">
        <v>3.34</v>
      </c>
      <c r="E58">
        <v>32</v>
      </c>
      <c r="F58">
        <v>86</v>
      </c>
      <c r="G58">
        <v>81</v>
      </c>
      <c r="H58">
        <v>32</v>
      </c>
      <c r="I58">
        <v>6</v>
      </c>
      <c r="J58">
        <v>82</v>
      </c>
      <c r="K58">
        <v>25</v>
      </c>
      <c r="L58">
        <v>1.23</v>
      </c>
      <c r="M58">
        <v>8.57</v>
      </c>
      <c r="N58">
        <v>2.61</v>
      </c>
      <c r="O58">
        <v>3.04</v>
      </c>
      <c r="P58">
        <v>8041</v>
      </c>
    </row>
    <row r="59" spans="1:16" x14ac:dyDescent="0.25">
      <c r="A59" t="s">
        <v>4022</v>
      </c>
      <c r="B59">
        <v>5</v>
      </c>
      <c r="C59">
        <v>3</v>
      </c>
      <c r="D59">
        <v>3.42</v>
      </c>
      <c r="E59">
        <v>0</v>
      </c>
      <c r="F59">
        <v>74</v>
      </c>
      <c r="G59">
        <v>65</v>
      </c>
      <c r="H59">
        <v>28</v>
      </c>
      <c r="I59">
        <v>3</v>
      </c>
      <c r="J59">
        <v>67</v>
      </c>
      <c r="K59">
        <v>29</v>
      </c>
      <c r="L59">
        <v>1.28</v>
      </c>
      <c r="M59">
        <v>8.19</v>
      </c>
      <c r="N59">
        <v>3.55</v>
      </c>
      <c r="O59">
        <v>3.04</v>
      </c>
      <c r="P59" t="s">
        <v>16896</v>
      </c>
    </row>
    <row r="60" spans="1:16" x14ac:dyDescent="0.25">
      <c r="A60" t="s">
        <v>1379</v>
      </c>
      <c r="B60">
        <v>4</v>
      </c>
      <c r="C60">
        <v>2</v>
      </c>
      <c r="D60">
        <v>2.87</v>
      </c>
      <c r="E60">
        <v>25</v>
      </c>
      <c r="F60">
        <v>60</v>
      </c>
      <c r="G60">
        <v>51</v>
      </c>
      <c r="H60">
        <v>19</v>
      </c>
      <c r="I60">
        <v>3</v>
      </c>
      <c r="J60">
        <v>52</v>
      </c>
      <c r="K60">
        <v>20</v>
      </c>
      <c r="L60">
        <v>1.19</v>
      </c>
      <c r="M60">
        <v>7.85</v>
      </c>
      <c r="N60">
        <v>3.02</v>
      </c>
      <c r="O60">
        <v>3.05</v>
      </c>
      <c r="P60">
        <v>5746</v>
      </c>
    </row>
    <row r="61" spans="1:16" x14ac:dyDescent="0.25">
      <c r="A61" t="s">
        <v>1479</v>
      </c>
      <c r="B61">
        <v>2</v>
      </c>
      <c r="C61">
        <v>2</v>
      </c>
      <c r="D61">
        <v>3.41</v>
      </c>
      <c r="E61">
        <v>7</v>
      </c>
      <c r="F61">
        <v>34</v>
      </c>
      <c r="G61">
        <v>29</v>
      </c>
      <c r="H61">
        <v>13</v>
      </c>
      <c r="I61">
        <v>2</v>
      </c>
      <c r="J61">
        <v>38</v>
      </c>
      <c r="K61">
        <v>15</v>
      </c>
      <c r="L61">
        <v>1.28</v>
      </c>
      <c r="M61">
        <v>9.9700000000000006</v>
      </c>
      <c r="N61">
        <v>3.94</v>
      </c>
      <c r="O61">
        <v>3.06</v>
      </c>
      <c r="P61">
        <v>4734</v>
      </c>
    </row>
    <row r="62" spans="1:16" x14ac:dyDescent="0.25">
      <c r="A62" t="s">
        <v>2611</v>
      </c>
      <c r="B62">
        <v>4</v>
      </c>
      <c r="C62">
        <v>3</v>
      </c>
      <c r="D62">
        <v>3.43</v>
      </c>
      <c r="E62">
        <v>28</v>
      </c>
      <c r="F62">
        <v>68</v>
      </c>
      <c r="G62">
        <v>61</v>
      </c>
      <c r="H62">
        <v>26</v>
      </c>
      <c r="I62">
        <v>4</v>
      </c>
      <c r="J62">
        <v>67</v>
      </c>
      <c r="K62">
        <v>26</v>
      </c>
      <c r="L62">
        <v>1.28</v>
      </c>
      <c r="M62">
        <v>8.84</v>
      </c>
      <c r="N62">
        <v>3.43</v>
      </c>
      <c r="O62">
        <v>3.06</v>
      </c>
      <c r="P62">
        <v>1642</v>
      </c>
    </row>
    <row r="63" spans="1:16" x14ac:dyDescent="0.25">
      <c r="A63" t="s">
        <v>1424</v>
      </c>
      <c r="B63">
        <v>17</v>
      </c>
      <c r="C63">
        <v>7</v>
      </c>
      <c r="D63">
        <v>2.81</v>
      </c>
      <c r="E63">
        <v>0</v>
      </c>
      <c r="F63">
        <v>221</v>
      </c>
      <c r="G63">
        <v>181</v>
      </c>
      <c r="H63">
        <v>69</v>
      </c>
      <c r="I63">
        <v>14</v>
      </c>
      <c r="J63">
        <v>185</v>
      </c>
      <c r="K63">
        <v>57</v>
      </c>
      <c r="L63">
        <v>1.08</v>
      </c>
      <c r="M63">
        <v>7.53</v>
      </c>
      <c r="N63">
        <v>2.3199999999999998</v>
      </c>
      <c r="O63">
        <v>3.06</v>
      </c>
      <c r="P63">
        <v>4732</v>
      </c>
    </row>
    <row r="64" spans="1:16" x14ac:dyDescent="0.25">
      <c r="A64" t="s">
        <v>2479</v>
      </c>
      <c r="B64">
        <v>4</v>
      </c>
      <c r="C64">
        <v>3</v>
      </c>
      <c r="D64">
        <v>3.37</v>
      </c>
      <c r="E64">
        <v>24</v>
      </c>
      <c r="F64">
        <v>61</v>
      </c>
      <c r="G64">
        <v>49</v>
      </c>
      <c r="H64">
        <v>23</v>
      </c>
      <c r="I64">
        <v>4</v>
      </c>
      <c r="J64">
        <v>73</v>
      </c>
      <c r="K64">
        <v>29</v>
      </c>
      <c r="L64">
        <v>1.27</v>
      </c>
      <c r="M64">
        <v>10.7</v>
      </c>
      <c r="N64">
        <v>4.25</v>
      </c>
      <c r="O64">
        <v>3.06</v>
      </c>
      <c r="P64" t="s">
        <v>2478</v>
      </c>
    </row>
    <row r="65" spans="1:16" x14ac:dyDescent="0.25">
      <c r="A65" t="s">
        <v>1398</v>
      </c>
      <c r="B65">
        <v>4</v>
      </c>
      <c r="C65">
        <v>3</v>
      </c>
      <c r="D65">
        <v>3.2</v>
      </c>
      <c r="E65">
        <v>24</v>
      </c>
      <c r="F65">
        <v>56</v>
      </c>
      <c r="G65">
        <v>49</v>
      </c>
      <c r="H65">
        <v>20</v>
      </c>
      <c r="I65">
        <v>4</v>
      </c>
      <c r="J65">
        <v>55</v>
      </c>
      <c r="K65">
        <v>18</v>
      </c>
      <c r="L65">
        <v>1.19</v>
      </c>
      <c r="M65">
        <v>8.7899999999999991</v>
      </c>
      <c r="N65">
        <v>2.88</v>
      </c>
      <c r="O65">
        <v>3.07</v>
      </c>
      <c r="P65">
        <v>555</v>
      </c>
    </row>
    <row r="66" spans="1:16" x14ac:dyDescent="0.25">
      <c r="A66" t="s">
        <v>1500</v>
      </c>
      <c r="B66">
        <v>4</v>
      </c>
      <c r="C66">
        <v>3</v>
      </c>
      <c r="D66">
        <v>3.28</v>
      </c>
      <c r="E66">
        <v>3</v>
      </c>
      <c r="F66">
        <v>63</v>
      </c>
      <c r="G66">
        <v>53</v>
      </c>
      <c r="H66">
        <v>23</v>
      </c>
      <c r="I66">
        <v>4</v>
      </c>
      <c r="J66">
        <v>68</v>
      </c>
      <c r="K66">
        <v>27</v>
      </c>
      <c r="L66">
        <v>1.27</v>
      </c>
      <c r="M66">
        <v>9.68</v>
      </c>
      <c r="N66">
        <v>3.84</v>
      </c>
      <c r="O66">
        <v>3.08</v>
      </c>
      <c r="P66">
        <v>2186</v>
      </c>
    </row>
    <row r="67" spans="1:16" x14ac:dyDescent="0.25">
      <c r="A67" t="s">
        <v>2540</v>
      </c>
      <c r="B67">
        <v>4</v>
      </c>
      <c r="C67">
        <v>3</v>
      </c>
      <c r="D67">
        <v>3.29</v>
      </c>
      <c r="E67">
        <v>29</v>
      </c>
      <c r="F67">
        <v>68</v>
      </c>
      <c r="G67">
        <v>61</v>
      </c>
      <c r="H67">
        <v>25</v>
      </c>
      <c r="I67">
        <v>3</v>
      </c>
      <c r="J67">
        <v>61</v>
      </c>
      <c r="K67">
        <v>24</v>
      </c>
      <c r="L67">
        <v>1.24</v>
      </c>
      <c r="M67">
        <v>8.0299999999999994</v>
      </c>
      <c r="N67">
        <v>3.16</v>
      </c>
      <c r="O67">
        <v>3.09</v>
      </c>
      <c r="P67">
        <v>3638</v>
      </c>
    </row>
    <row r="68" spans="1:16" x14ac:dyDescent="0.25">
      <c r="A68" t="s">
        <v>1441</v>
      </c>
      <c r="B68">
        <v>17</v>
      </c>
      <c r="C68">
        <v>6</v>
      </c>
      <c r="D68">
        <v>2.65</v>
      </c>
      <c r="E68">
        <v>0</v>
      </c>
      <c r="F68">
        <v>211</v>
      </c>
      <c r="G68">
        <v>171</v>
      </c>
      <c r="H68">
        <v>62</v>
      </c>
      <c r="I68">
        <v>17</v>
      </c>
      <c r="J68">
        <v>183</v>
      </c>
      <c r="K68">
        <v>50</v>
      </c>
      <c r="L68">
        <v>1.05</v>
      </c>
      <c r="M68">
        <v>7.81</v>
      </c>
      <c r="N68">
        <v>2.13</v>
      </c>
      <c r="O68">
        <v>3.1</v>
      </c>
      <c r="P68">
        <v>4235</v>
      </c>
    </row>
    <row r="69" spans="1:16" x14ac:dyDescent="0.25">
      <c r="A69" t="s">
        <v>1391</v>
      </c>
      <c r="B69">
        <v>4</v>
      </c>
      <c r="C69">
        <v>3</v>
      </c>
      <c r="D69">
        <v>3.36</v>
      </c>
      <c r="E69">
        <v>2</v>
      </c>
      <c r="F69">
        <v>56</v>
      </c>
      <c r="G69">
        <v>51</v>
      </c>
      <c r="H69">
        <v>21</v>
      </c>
      <c r="I69">
        <v>5</v>
      </c>
      <c r="J69">
        <v>56</v>
      </c>
      <c r="K69">
        <v>15</v>
      </c>
      <c r="L69">
        <v>1.17</v>
      </c>
      <c r="M69">
        <v>8.9700000000000006</v>
      </c>
      <c r="N69">
        <v>2.4</v>
      </c>
      <c r="O69">
        <v>3.1</v>
      </c>
      <c r="P69">
        <v>1122</v>
      </c>
    </row>
    <row r="70" spans="1:16" x14ac:dyDescent="0.25">
      <c r="A70" t="s">
        <v>1400</v>
      </c>
      <c r="B70">
        <v>12</v>
      </c>
      <c r="C70">
        <v>7</v>
      </c>
      <c r="D70">
        <v>3.27</v>
      </c>
      <c r="E70">
        <v>0</v>
      </c>
      <c r="F70">
        <v>168</v>
      </c>
      <c r="G70">
        <v>167</v>
      </c>
      <c r="H70">
        <v>61</v>
      </c>
      <c r="I70">
        <v>10</v>
      </c>
      <c r="J70">
        <v>131</v>
      </c>
      <c r="K70">
        <v>46</v>
      </c>
      <c r="L70">
        <v>1.27</v>
      </c>
      <c r="M70">
        <v>7.02</v>
      </c>
      <c r="N70">
        <v>2.4700000000000002</v>
      </c>
      <c r="O70">
        <v>3.1</v>
      </c>
      <c r="P70">
        <v>8137</v>
      </c>
    </row>
    <row r="71" spans="1:16" x14ac:dyDescent="0.25">
      <c r="A71" t="s">
        <v>2615</v>
      </c>
      <c r="B71">
        <v>4</v>
      </c>
      <c r="C71">
        <v>3</v>
      </c>
      <c r="D71">
        <v>3.28</v>
      </c>
      <c r="E71">
        <v>23</v>
      </c>
      <c r="F71">
        <v>69</v>
      </c>
      <c r="G71">
        <v>71</v>
      </c>
      <c r="H71">
        <v>25</v>
      </c>
      <c r="I71">
        <v>5</v>
      </c>
      <c r="J71">
        <v>51</v>
      </c>
      <c r="K71">
        <v>12</v>
      </c>
      <c r="L71">
        <v>1.21</v>
      </c>
      <c r="M71">
        <v>6.69</v>
      </c>
      <c r="N71">
        <v>1.57</v>
      </c>
      <c r="O71">
        <v>3.1</v>
      </c>
      <c r="P71">
        <v>4227</v>
      </c>
    </row>
    <row r="72" spans="1:16" x14ac:dyDescent="0.25">
      <c r="A72" t="s">
        <v>1446</v>
      </c>
      <c r="B72">
        <v>2</v>
      </c>
      <c r="C72">
        <v>2</v>
      </c>
      <c r="D72">
        <v>3.64</v>
      </c>
      <c r="E72">
        <v>1</v>
      </c>
      <c r="F72">
        <v>35</v>
      </c>
      <c r="G72">
        <v>34</v>
      </c>
      <c r="H72">
        <v>14</v>
      </c>
      <c r="I72">
        <v>2</v>
      </c>
      <c r="J72">
        <v>31</v>
      </c>
      <c r="K72">
        <v>12</v>
      </c>
      <c r="L72">
        <v>1.33</v>
      </c>
      <c r="M72">
        <v>8.06</v>
      </c>
      <c r="N72">
        <v>3.12</v>
      </c>
      <c r="O72">
        <v>3.12</v>
      </c>
      <c r="P72">
        <v>1368</v>
      </c>
    </row>
    <row r="73" spans="1:16" x14ac:dyDescent="0.25">
      <c r="A73" t="s">
        <v>2622</v>
      </c>
      <c r="B73">
        <v>3</v>
      </c>
      <c r="C73">
        <v>2</v>
      </c>
      <c r="D73">
        <v>3.24</v>
      </c>
      <c r="E73">
        <v>19</v>
      </c>
      <c r="F73">
        <v>44</v>
      </c>
      <c r="G73">
        <v>38</v>
      </c>
      <c r="H73">
        <v>16</v>
      </c>
      <c r="I73">
        <v>3</v>
      </c>
      <c r="J73">
        <v>46</v>
      </c>
      <c r="K73">
        <v>17</v>
      </c>
      <c r="L73">
        <v>1.24</v>
      </c>
      <c r="M73">
        <v>9.32</v>
      </c>
      <c r="N73">
        <v>3.45</v>
      </c>
      <c r="O73">
        <v>3.12</v>
      </c>
      <c r="P73" t="s">
        <v>2621</v>
      </c>
    </row>
    <row r="74" spans="1:16" x14ac:dyDescent="0.25">
      <c r="A74" t="s">
        <v>1380</v>
      </c>
      <c r="B74">
        <v>4</v>
      </c>
      <c r="C74">
        <v>2</v>
      </c>
      <c r="D74">
        <v>2.93</v>
      </c>
      <c r="E74">
        <v>2</v>
      </c>
      <c r="F74">
        <v>55</v>
      </c>
      <c r="G74">
        <v>47</v>
      </c>
      <c r="H74">
        <v>18</v>
      </c>
      <c r="I74">
        <v>4</v>
      </c>
      <c r="J74">
        <v>52</v>
      </c>
      <c r="K74">
        <v>17</v>
      </c>
      <c r="L74">
        <v>1.1599999999999999</v>
      </c>
      <c r="M74">
        <v>8.48</v>
      </c>
      <c r="N74">
        <v>2.77</v>
      </c>
      <c r="O74">
        <v>3.12</v>
      </c>
      <c r="P74">
        <v>6983</v>
      </c>
    </row>
    <row r="75" spans="1:16" x14ac:dyDescent="0.25">
      <c r="A75" t="s">
        <v>1413</v>
      </c>
      <c r="B75">
        <v>5</v>
      </c>
      <c r="C75">
        <v>2</v>
      </c>
      <c r="D75">
        <v>2.82</v>
      </c>
      <c r="E75">
        <v>20</v>
      </c>
      <c r="F75">
        <v>64</v>
      </c>
      <c r="G75">
        <v>50</v>
      </c>
      <c r="H75">
        <v>20</v>
      </c>
      <c r="I75">
        <v>4</v>
      </c>
      <c r="J75">
        <v>59</v>
      </c>
      <c r="K75">
        <v>23</v>
      </c>
      <c r="L75">
        <v>1.1399999999999999</v>
      </c>
      <c r="M75">
        <v>8.32</v>
      </c>
      <c r="N75">
        <v>3.24</v>
      </c>
      <c r="O75">
        <v>3.12</v>
      </c>
      <c r="P75">
        <v>718</v>
      </c>
    </row>
    <row r="76" spans="1:16" x14ac:dyDescent="0.25">
      <c r="A76" t="s">
        <v>1368</v>
      </c>
      <c r="B76">
        <v>5</v>
      </c>
      <c r="C76">
        <v>3</v>
      </c>
      <c r="D76">
        <v>3.18</v>
      </c>
      <c r="E76">
        <v>26</v>
      </c>
      <c r="F76">
        <v>68</v>
      </c>
      <c r="G76">
        <v>61</v>
      </c>
      <c r="H76">
        <v>24</v>
      </c>
      <c r="I76">
        <v>4</v>
      </c>
      <c r="J76">
        <v>57</v>
      </c>
      <c r="K76">
        <v>20</v>
      </c>
      <c r="L76">
        <v>1.19</v>
      </c>
      <c r="M76">
        <v>7.56</v>
      </c>
      <c r="N76">
        <v>2.65</v>
      </c>
      <c r="O76">
        <v>3.13</v>
      </c>
      <c r="P76">
        <v>6033</v>
      </c>
    </row>
    <row r="77" spans="1:16" x14ac:dyDescent="0.25">
      <c r="A77" t="s">
        <v>1439</v>
      </c>
      <c r="B77">
        <v>14</v>
      </c>
      <c r="C77">
        <v>9</v>
      </c>
      <c r="D77">
        <v>3.52</v>
      </c>
      <c r="E77">
        <v>0</v>
      </c>
      <c r="F77">
        <v>202</v>
      </c>
      <c r="G77">
        <v>175</v>
      </c>
      <c r="H77">
        <v>79</v>
      </c>
      <c r="I77">
        <v>13</v>
      </c>
      <c r="J77">
        <v>209</v>
      </c>
      <c r="K77">
        <v>85</v>
      </c>
      <c r="L77">
        <v>1.29</v>
      </c>
      <c r="M77">
        <v>9.31</v>
      </c>
      <c r="N77">
        <v>3.79</v>
      </c>
      <c r="O77">
        <v>3.13</v>
      </c>
      <c r="P77">
        <v>5705</v>
      </c>
    </row>
    <row r="78" spans="1:16" x14ac:dyDescent="0.25">
      <c r="A78" t="s">
        <v>1466</v>
      </c>
      <c r="B78">
        <v>15</v>
      </c>
      <c r="C78">
        <v>8</v>
      </c>
      <c r="D78">
        <v>3.25</v>
      </c>
      <c r="E78">
        <v>0</v>
      </c>
      <c r="F78">
        <v>205</v>
      </c>
      <c r="G78">
        <v>180</v>
      </c>
      <c r="H78">
        <v>74</v>
      </c>
      <c r="I78">
        <v>17</v>
      </c>
      <c r="J78">
        <v>212</v>
      </c>
      <c r="K78">
        <v>73</v>
      </c>
      <c r="L78">
        <v>1.23</v>
      </c>
      <c r="M78">
        <v>9.3000000000000007</v>
      </c>
      <c r="N78">
        <v>3.2</v>
      </c>
      <c r="O78">
        <v>3.14</v>
      </c>
      <c r="P78">
        <v>8173</v>
      </c>
    </row>
    <row r="79" spans="1:16" x14ac:dyDescent="0.25">
      <c r="A79" t="s">
        <v>1432</v>
      </c>
      <c r="B79">
        <v>4</v>
      </c>
      <c r="C79">
        <v>3</v>
      </c>
      <c r="D79">
        <v>3.23</v>
      </c>
      <c r="E79">
        <v>13</v>
      </c>
      <c r="F79">
        <v>64</v>
      </c>
      <c r="G79">
        <v>54</v>
      </c>
      <c r="H79">
        <v>23</v>
      </c>
      <c r="I79">
        <v>4</v>
      </c>
      <c r="J79">
        <v>63</v>
      </c>
      <c r="K79">
        <v>24</v>
      </c>
      <c r="L79">
        <v>1.22</v>
      </c>
      <c r="M79">
        <v>8.85</v>
      </c>
      <c r="N79">
        <v>3.37</v>
      </c>
      <c r="O79">
        <v>3.14</v>
      </c>
      <c r="P79">
        <v>8782</v>
      </c>
    </row>
    <row r="80" spans="1:16" x14ac:dyDescent="0.25">
      <c r="A80" t="s">
        <v>2636</v>
      </c>
      <c r="B80">
        <v>4</v>
      </c>
      <c r="C80">
        <v>3</v>
      </c>
      <c r="D80">
        <v>3.21</v>
      </c>
      <c r="E80">
        <v>0</v>
      </c>
      <c r="F80">
        <v>62</v>
      </c>
      <c r="G80">
        <v>56</v>
      </c>
      <c r="H80">
        <v>22</v>
      </c>
      <c r="I80">
        <v>4</v>
      </c>
      <c r="J80">
        <v>54</v>
      </c>
      <c r="K80">
        <v>19</v>
      </c>
      <c r="L80">
        <v>1.22</v>
      </c>
      <c r="M80">
        <v>7.88</v>
      </c>
      <c r="N80">
        <v>2.77</v>
      </c>
      <c r="O80">
        <v>3.14</v>
      </c>
      <c r="P80">
        <v>1918</v>
      </c>
    </row>
    <row r="81" spans="1:16" x14ac:dyDescent="0.25">
      <c r="A81" t="s">
        <v>2637</v>
      </c>
      <c r="B81">
        <v>2</v>
      </c>
      <c r="C81">
        <v>2</v>
      </c>
      <c r="D81">
        <v>3.32</v>
      </c>
      <c r="E81">
        <v>1</v>
      </c>
      <c r="F81">
        <v>35</v>
      </c>
      <c r="G81">
        <v>31</v>
      </c>
      <c r="H81">
        <v>13</v>
      </c>
      <c r="I81">
        <v>2</v>
      </c>
      <c r="J81">
        <v>35</v>
      </c>
      <c r="K81">
        <v>15</v>
      </c>
      <c r="L81">
        <v>1.31</v>
      </c>
      <c r="M81">
        <v>8.9499999999999993</v>
      </c>
      <c r="N81">
        <v>3.84</v>
      </c>
      <c r="O81">
        <v>3.14</v>
      </c>
      <c r="P81">
        <v>6485</v>
      </c>
    </row>
    <row r="82" spans="1:16" x14ac:dyDescent="0.25">
      <c r="A82" t="s">
        <v>2414</v>
      </c>
      <c r="B82">
        <v>11</v>
      </c>
      <c r="C82">
        <v>5</v>
      </c>
      <c r="D82">
        <v>3.02</v>
      </c>
      <c r="E82">
        <v>0</v>
      </c>
      <c r="F82">
        <v>146</v>
      </c>
      <c r="G82">
        <v>123</v>
      </c>
      <c r="H82">
        <v>49</v>
      </c>
      <c r="I82">
        <v>13</v>
      </c>
      <c r="J82">
        <v>145</v>
      </c>
      <c r="K82">
        <v>40</v>
      </c>
      <c r="L82">
        <v>1.1100000000000001</v>
      </c>
      <c r="M82">
        <v>8.93</v>
      </c>
      <c r="N82">
        <v>2.46</v>
      </c>
      <c r="O82">
        <v>3.15</v>
      </c>
      <c r="P82">
        <v>5372</v>
      </c>
    </row>
    <row r="83" spans="1:16" x14ac:dyDescent="0.25">
      <c r="A83" t="s">
        <v>2568</v>
      </c>
      <c r="B83">
        <v>5</v>
      </c>
      <c r="C83">
        <v>4</v>
      </c>
      <c r="D83">
        <v>3.62</v>
      </c>
      <c r="E83">
        <v>30</v>
      </c>
      <c r="F83">
        <v>75</v>
      </c>
      <c r="G83">
        <v>61</v>
      </c>
      <c r="H83">
        <v>30</v>
      </c>
      <c r="I83">
        <v>4</v>
      </c>
      <c r="J83">
        <v>86</v>
      </c>
      <c r="K83">
        <v>40</v>
      </c>
      <c r="L83">
        <v>1.35</v>
      </c>
      <c r="M83">
        <v>10.38</v>
      </c>
      <c r="N83">
        <v>4.83</v>
      </c>
      <c r="O83">
        <v>3.15</v>
      </c>
      <c r="P83">
        <v>10133</v>
      </c>
    </row>
    <row r="84" spans="1:16" x14ac:dyDescent="0.25">
      <c r="A84" t="s">
        <v>1406</v>
      </c>
      <c r="B84">
        <v>11</v>
      </c>
      <c r="C84">
        <v>5</v>
      </c>
      <c r="D84">
        <v>2.95</v>
      </c>
      <c r="E84">
        <v>0</v>
      </c>
      <c r="F84">
        <v>140</v>
      </c>
      <c r="G84">
        <v>122</v>
      </c>
      <c r="H84">
        <v>46</v>
      </c>
      <c r="I84">
        <v>12</v>
      </c>
      <c r="J84">
        <v>134</v>
      </c>
      <c r="K84">
        <v>39</v>
      </c>
      <c r="L84">
        <v>1.1499999999999999</v>
      </c>
      <c r="M84">
        <v>8.6</v>
      </c>
      <c r="N84">
        <v>2.5</v>
      </c>
      <c r="O84">
        <v>3.15</v>
      </c>
      <c r="P84">
        <v>10603</v>
      </c>
    </row>
    <row r="85" spans="1:16" x14ac:dyDescent="0.25">
      <c r="A85" t="s">
        <v>2634</v>
      </c>
      <c r="B85">
        <v>3</v>
      </c>
      <c r="C85">
        <v>2</v>
      </c>
      <c r="D85">
        <v>3.33</v>
      </c>
      <c r="E85">
        <v>20</v>
      </c>
      <c r="F85">
        <v>49</v>
      </c>
      <c r="G85">
        <v>40</v>
      </c>
      <c r="H85">
        <v>18</v>
      </c>
      <c r="I85">
        <v>4</v>
      </c>
      <c r="J85">
        <v>56</v>
      </c>
      <c r="K85">
        <v>20</v>
      </c>
      <c r="L85">
        <v>1.23</v>
      </c>
      <c r="M85">
        <v>10.35</v>
      </c>
      <c r="N85">
        <v>3.7</v>
      </c>
      <c r="O85">
        <v>3.15</v>
      </c>
      <c r="P85">
        <v>14443</v>
      </c>
    </row>
    <row r="86" spans="1:16" x14ac:dyDescent="0.25">
      <c r="A86" t="s">
        <v>2582</v>
      </c>
      <c r="B86">
        <v>4</v>
      </c>
      <c r="C86">
        <v>4</v>
      </c>
      <c r="D86">
        <v>3.77</v>
      </c>
      <c r="E86">
        <v>24</v>
      </c>
      <c r="F86">
        <v>69</v>
      </c>
      <c r="G86">
        <v>61</v>
      </c>
      <c r="H86">
        <v>29</v>
      </c>
      <c r="I86">
        <v>4</v>
      </c>
      <c r="J86">
        <v>80</v>
      </c>
      <c r="K86">
        <v>38</v>
      </c>
      <c r="L86">
        <v>1.43</v>
      </c>
      <c r="M86">
        <v>10.39</v>
      </c>
      <c r="N86">
        <v>4.9400000000000004</v>
      </c>
      <c r="O86">
        <v>3.16</v>
      </c>
      <c r="P86">
        <v>9794</v>
      </c>
    </row>
    <row r="87" spans="1:16" x14ac:dyDescent="0.25">
      <c r="A87" t="s">
        <v>1458</v>
      </c>
      <c r="B87">
        <v>8</v>
      </c>
      <c r="C87">
        <v>4</v>
      </c>
      <c r="D87">
        <v>3.18</v>
      </c>
      <c r="E87">
        <v>8</v>
      </c>
      <c r="F87">
        <v>108</v>
      </c>
      <c r="G87">
        <v>96</v>
      </c>
      <c r="H87">
        <v>38</v>
      </c>
      <c r="I87">
        <v>10</v>
      </c>
      <c r="J87">
        <v>106</v>
      </c>
      <c r="K87">
        <v>30</v>
      </c>
      <c r="L87">
        <v>1.17</v>
      </c>
      <c r="M87">
        <v>8.8699999999999992</v>
      </c>
      <c r="N87">
        <v>2.5099999999999998</v>
      </c>
      <c r="O87">
        <v>3.16</v>
      </c>
      <c r="P87">
        <v>1118</v>
      </c>
    </row>
    <row r="88" spans="1:16" x14ac:dyDescent="0.25">
      <c r="A88" t="s">
        <v>2586</v>
      </c>
      <c r="B88">
        <v>2</v>
      </c>
      <c r="C88">
        <v>2</v>
      </c>
      <c r="D88">
        <v>3.34</v>
      </c>
      <c r="E88">
        <v>16</v>
      </c>
      <c r="F88">
        <v>38</v>
      </c>
      <c r="G88">
        <v>32</v>
      </c>
      <c r="H88">
        <v>14</v>
      </c>
      <c r="I88">
        <v>2</v>
      </c>
      <c r="J88">
        <v>36</v>
      </c>
      <c r="K88">
        <v>15</v>
      </c>
      <c r="L88">
        <v>1.25</v>
      </c>
      <c r="M88">
        <v>8.59</v>
      </c>
      <c r="N88">
        <v>3.58</v>
      </c>
      <c r="O88">
        <v>3.16</v>
      </c>
      <c r="P88" t="s">
        <v>2585</v>
      </c>
    </row>
    <row r="89" spans="1:16" x14ac:dyDescent="0.25">
      <c r="A89" t="s">
        <v>2638</v>
      </c>
      <c r="B89">
        <v>7</v>
      </c>
      <c r="C89">
        <v>3</v>
      </c>
      <c r="D89">
        <v>2.93</v>
      </c>
      <c r="E89">
        <v>0</v>
      </c>
      <c r="F89">
        <v>86</v>
      </c>
      <c r="G89">
        <v>72</v>
      </c>
      <c r="H89">
        <v>28</v>
      </c>
      <c r="I89">
        <v>6</v>
      </c>
      <c r="J89">
        <v>75</v>
      </c>
      <c r="K89">
        <v>26</v>
      </c>
      <c r="L89">
        <v>1.1399999999999999</v>
      </c>
      <c r="M89">
        <v>7.84</v>
      </c>
      <c r="N89">
        <v>2.72</v>
      </c>
      <c r="O89">
        <v>3.17</v>
      </c>
      <c r="P89">
        <v>1984</v>
      </c>
    </row>
    <row r="90" spans="1:16" x14ac:dyDescent="0.25">
      <c r="A90" t="s">
        <v>1440</v>
      </c>
      <c r="B90">
        <v>11</v>
      </c>
      <c r="C90">
        <v>7</v>
      </c>
      <c r="D90">
        <v>3.44</v>
      </c>
      <c r="E90">
        <v>0</v>
      </c>
      <c r="F90">
        <v>160</v>
      </c>
      <c r="G90">
        <v>138</v>
      </c>
      <c r="H90">
        <v>61</v>
      </c>
      <c r="I90">
        <v>12</v>
      </c>
      <c r="J90">
        <v>167</v>
      </c>
      <c r="K90">
        <v>60</v>
      </c>
      <c r="L90">
        <v>1.24</v>
      </c>
      <c r="M90">
        <v>9.42</v>
      </c>
      <c r="N90">
        <v>3.39</v>
      </c>
      <c r="O90">
        <v>3.17</v>
      </c>
      <c r="P90">
        <v>9346</v>
      </c>
    </row>
    <row r="91" spans="1:16" x14ac:dyDescent="0.25">
      <c r="A91" t="s">
        <v>2626</v>
      </c>
      <c r="B91">
        <v>5</v>
      </c>
      <c r="C91">
        <v>4</v>
      </c>
      <c r="D91">
        <v>3.27</v>
      </c>
      <c r="E91">
        <v>33</v>
      </c>
      <c r="F91">
        <v>83</v>
      </c>
      <c r="G91">
        <v>79</v>
      </c>
      <c r="H91">
        <v>30</v>
      </c>
      <c r="I91">
        <v>6</v>
      </c>
      <c r="J91">
        <v>66</v>
      </c>
      <c r="K91">
        <v>20</v>
      </c>
      <c r="L91">
        <v>1.2</v>
      </c>
      <c r="M91">
        <v>7.19</v>
      </c>
      <c r="N91">
        <v>2.1800000000000002</v>
      </c>
      <c r="O91">
        <v>3.18</v>
      </c>
      <c r="P91">
        <v>5337</v>
      </c>
    </row>
    <row r="92" spans="1:16" x14ac:dyDescent="0.25">
      <c r="A92" t="s">
        <v>1416</v>
      </c>
      <c r="B92">
        <v>12</v>
      </c>
      <c r="C92">
        <v>6</v>
      </c>
      <c r="D92">
        <v>3.07</v>
      </c>
      <c r="E92">
        <v>0</v>
      </c>
      <c r="F92">
        <v>158</v>
      </c>
      <c r="G92">
        <v>147</v>
      </c>
      <c r="H92">
        <v>54</v>
      </c>
      <c r="I92">
        <v>12</v>
      </c>
      <c r="J92">
        <v>126</v>
      </c>
      <c r="K92">
        <v>33</v>
      </c>
      <c r="L92">
        <v>1.1399999999999999</v>
      </c>
      <c r="M92">
        <v>7.15</v>
      </c>
      <c r="N92">
        <v>1.87</v>
      </c>
      <c r="O92">
        <v>3.18</v>
      </c>
      <c r="P92">
        <v>4505</v>
      </c>
    </row>
    <row r="93" spans="1:16" x14ac:dyDescent="0.25">
      <c r="A93" t="s">
        <v>2592</v>
      </c>
      <c r="B93">
        <v>4</v>
      </c>
      <c r="C93">
        <v>3</v>
      </c>
      <c r="D93">
        <v>3.36</v>
      </c>
      <c r="E93">
        <v>26</v>
      </c>
      <c r="F93">
        <v>62</v>
      </c>
      <c r="G93">
        <v>65</v>
      </c>
      <c r="H93">
        <v>23</v>
      </c>
      <c r="I93">
        <v>4</v>
      </c>
      <c r="J93">
        <v>42</v>
      </c>
      <c r="K93">
        <v>11</v>
      </c>
      <c r="L93">
        <v>1.23</v>
      </c>
      <c r="M93">
        <v>6.14</v>
      </c>
      <c r="N93">
        <v>1.61</v>
      </c>
      <c r="O93">
        <v>3.19</v>
      </c>
      <c r="P93">
        <v>7385</v>
      </c>
    </row>
    <row r="94" spans="1:16" x14ac:dyDescent="0.25">
      <c r="A94" t="s">
        <v>1415</v>
      </c>
      <c r="B94">
        <v>14</v>
      </c>
      <c r="C94">
        <v>7</v>
      </c>
      <c r="D94">
        <v>3.09</v>
      </c>
      <c r="E94">
        <v>0</v>
      </c>
      <c r="F94">
        <v>187</v>
      </c>
      <c r="G94">
        <v>181</v>
      </c>
      <c r="H94">
        <v>64</v>
      </c>
      <c r="I94">
        <v>12</v>
      </c>
      <c r="J94">
        <v>127</v>
      </c>
      <c r="K94">
        <v>35</v>
      </c>
      <c r="L94">
        <v>1.1599999999999999</v>
      </c>
      <c r="M94">
        <v>6.13</v>
      </c>
      <c r="N94">
        <v>1.69</v>
      </c>
      <c r="O94">
        <v>3.2</v>
      </c>
      <c r="P94">
        <v>9425</v>
      </c>
    </row>
    <row r="95" spans="1:16" x14ac:dyDescent="0.25">
      <c r="A95" t="s">
        <v>2610</v>
      </c>
      <c r="B95">
        <v>3</v>
      </c>
      <c r="C95">
        <v>2</v>
      </c>
      <c r="D95">
        <v>3.03</v>
      </c>
      <c r="E95">
        <v>2</v>
      </c>
      <c r="F95">
        <v>48</v>
      </c>
      <c r="G95">
        <v>41</v>
      </c>
      <c r="H95">
        <v>16</v>
      </c>
      <c r="I95">
        <v>3</v>
      </c>
      <c r="J95">
        <v>41</v>
      </c>
      <c r="K95">
        <v>15</v>
      </c>
      <c r="L95">
        <v>1.18</v>
      </c>
      <c r="M95">
        <v>7.75</v>
      </c>
      <c r="N95">
        <v>2.84</v>
      </c>
      <c r="O95">
        <v>3.2</v>
      </c>
      <c r="P95">
        <v>278</v>
      </c>
    </row>
    <row r="96" spans="1:16" x14ac:dyDescent="0.25">
      <c r="A96" t="s">
        <v>1418</v>
      </c>
      <c r="B96">
        <v>4</v>
      </c>
      <c r="C96">
        <v>2</v>
      </c>
      <c r="D96">
        <v>3.14</v>
      </c>
      <c r="E96">
        <v>23</v>
      </c>
      <c r="F96">
        <v>57</v>
      </c>
      <c r="G96">
        <v>49</v>
      </c>
      <c r="H96">
        <v>20</v>
      </c>
      <c r="I96">
        <v>4</v>
      </c>
      <c r="J96">
        <v>51</v>
      </c>
      <c r="K96">
        <v>19</v>
      </c>
      <c r="L96">
        <v>1.18</v>
      </c>
      <c r="M96">
        <v>8</v>
      </c>
      <c r="N96">
        <v>2.98</v>
      </c>
      <c r="O96">
        <v>3.2</v>
      </c>
      <c r="P96">
        <v>1100</v>
      </c>
    </row>
    <row r="97" spans="1:16" x14ac:dyDescent="0.25">
      <c r="A97" t="s">
        <v>1450</v>
      </c>
      <c r="B97">
        <v>15</v>
      </c>
      <c r="C97">
        <v>7</v>
      </c>
      <c r="D97">
        <v>3.05</v>
      </c>
      <c r="E97">
        <v>0</v>
      </c>
      <c r="F97">
        <v>198</v>
      </c>
      <c r="G97">
        <v>168</v>
      </c>
      <c r="H97">
        <v>67</v>
      </c>
      <c r="I97">
        <v>17</v>
      </c>
      <c r="J97">
        <v>186</v>
      </c>
      <c r="K97">
        <v>59</v>
      </c>
      <c r="L97">
        <v>1.1499999999999999</v>
      </c>
      <c r="M97">
        <v>8.4600000000000009</v>
      </c>
      <c r="N97">
        <v>2.68</v>
      </c>
      <c r="O97">
        <v>3.21</v>
      </c>
      <c r="P97">
        <v>3815</v>
      </c>
    </row>
    <row r="98" spans="1:16" x14ac:dyDescent="0.25">
      <c r="A98" t="s">
        <v>1428</v>
      </c>
      <c r="B98">
        <v>11</v>
      </c>
      <c r="C98">
        <v>8</v>
      </c>
      <c r="D98">
        <v>3.58</v>
      </c>
      <c r="E98">
        <v>0</v>
      </c>
      <c r="F98">
        <v>174</v>
      </c>
      <c r="G98">
        <v>165</v>
      </c>
      <c r="H98">
        <v>69</v>
      </c>
      <c r="I98">
        <v>9</v>
      </c>
      <c r="J98">
        <v>148</v>
      </c>
      <c r="K98">
        <v>63</v>
      </c>
      <c r="L98">
        <v>1.31</v>
      </c>
      <c r="M98">
        <v>7.68</v>
      </c>
      <c r="N98">
        <v>3.27</v>
      </c>
      <c r="O98">
        <v>3.21</v>
      </c>
      <c r="P98">
        <v>5842</v>
      </c>
    </row>
    <row r="99" spans="1:16" x14ac:dyDescent="0.25">
      <c r="A99" t="s">
        <v>2598</v>
      </c>
      <c r="B99">
        <v>3</v>
      </c>
      <c r="C99">
        <v>3</v>
      </c>
      <c r="D99">
        <v>3.87</v>
      </c>
      <c r="E99">
        <v>20</v>
      </c>
      <c r="F99">
        <v>56</v>
      </c>
      <c r="G99">
        <v>53</v>
      </c>
      <c r="H99">
        <v>24</v>
      </c>
      <c r="I99">
        <v>3</v>
      </c>
      <c r="J99">
        <v>58</v>
      </c>
      <c r="K99">
        <v>27</v>
      </c>
      <c r="L99">
        <v>1.43</v>
      </c>
      <c r="M99">
        <v>9.35</v>
      </c>
      <c r="N99">
        <v>4.3499999999999996</v>
      </c>
      <c r="O99">
        <v>3.21</v>
      </c>
      <c r="P99">
        <v>5841</v>
      </c>
    </row>
    <row r="100" spans="1:16" x14ac:dyDescent="0.25">
      <c r="A100" t="s">
        <v>2578</v>
      </c>
      <c r="B100">
        <v>5</v>
      </c>
      <c r="C100">
        <v>4</v>
      </c>
      <c r="D100">
        <v>3.53</v>
      </c>
      <c r="E100">
        <v>32</v>
      </c>
      <c r="F100">
        <v>76</v>
      </c>
      <c r="G100">
        <v>69</v>
      </c>
      <c r="H100">
        <v>30</v>
      </c>
      <c r="I100">
        <v>3</v>
      </c>
      <c r="J100">
        <v>69</v>
      </c>
      <c r="K100">
        <v>33</v>
      </c>
      <c r="L100">
        <v>1.33</v>
      </c>
      <c r="M100">
        <v>8.1199999999999992</v>
      </c>
      <c r="N100">
        <v>3.88</v>
      </c>
      <c r="O100">
        <v>3.23</v>
      </c>
      <c r="P100">
        <v>7947</v>
      </c>
    </row>
    <row r="101" spans="1:16" x14ac:dyDescent="0.25">
      <c r="A101" t="s">
        <v>1399</v>
      </c>
      <c r="B101">
        <v>5</v>
      </c>
      <c r="C101">
        <v>3</v>
      </c>
      <c r="D101">
        <v>3.27</v>
      </c>
      <c r="E101">
        <v>29</v>
      </c>
      <c r="F101">
        <v>74</v>
      </c>
      <c r="G101">
        <v>65</v>
      </c>
      <c r="H101">
        <v>27</v>
      </c>
      <c r="I101">
        <v>7</v>
      </c>
      <c r="J101">
        <v>74</v>
      </c>
      <c r="K101">
        <v>21</v>
      </c>
      <c r="L101">
        <v>1.1599999999999999</v>
      </c>
      <c r="M101">
        <v>8.98</v>
      </c>
      <c r="N101">
        <v>2.5499999999999998</v>
      </c>
      <c r="O101">
        <v>3.23</v>
      </c>
      <c r="P101">
        <v>10586</v>
      </c>
    </row>
    <row r="102" spans="1:16" x14ac:dyDescent="0.25">
      <c r="A102" t="s">
        <v>1546</v>
      </c>
      <c r="B102">
        <v>10</v>
      </c>
      <c r="C102">
        <v>7</v>
      </c>
      <c r="D102">
        <v>3.07</v>
      </c>
      <c r="E102">
        <v>64</v>
      </c>
      <c r="F102">
        <v>152</v>
      </c>
      <c r="G102">
        <v>140</v>
      </c>
      <c r="H102">
        <v>52</v>
      </c>
      <c r="I102">
        <v>11</v>
      </c>
      <c r="J102">
        <v>122</v>
      </c>
      <c r="K102">
        <v>41</v>
      </c>
      <c r="L102">
        <v>1.19</v>
      </c>
      <c r="M102">
        <v>7.21</v>
      </c>
      <c r="N102">
        <v>2.42</v>
      </c>
      <c r="O102">
        <v>3.23</v>
      </c>
      <c r="P102">
        <v>962</v>
      </c>
    </row>
    <row r="103" spans="1:16" x14ac:dyDescent="0.25">
      <c r="A103" t="s">
        <v>1369</v>
      </c>
      <c r="B103">
        <v>4</v>
      </c>
      <c r="C103">
        <v>2</v>
      </c>
      <c r="D103">
        <v>3.06</v>
      </c>
      <c r="E103">
        <v>24</v>
      </c>
      <c r="F103">
        <v>59</v>
      </c>
      <c r="G103">
        <v>48</v>
      </c>
      <c r="H103">
        <v>20</v>
      </c>
      <c r="I103">
        <v>3</v>
      </c>
      <c r="J103">
        <v>54</v>
      </c>
      <c r="K103">
        <v>24</v>
      </c>
      <c r="L103">
        <v>1.22</v>
      </c>
      <c r="M103">
        <v>8.27</v>
      </c>
      <c r="N103">
        <v>3.67</v>
      </c>
      <c r="O103">
        <v>3.23</v>
      </c>
      <c r="P103">
        <v>494</v>
      </c>
    </row>
    <row r="104" spans="1:16" x14ac:dyDescent="0.25">
      <c r="A104" t="s">
        <v>2628</v>
      </c>
      <c r="B104">
        <v>3</v>
      </c>
      <c r="C104">
        <v>2</v>
      </c>
      <c r="D104">
        <v>3.33</v>
      </c>
      <c r="E104">
        <v>19</v>
      </c>
      <c r="F104">
        <v>49</v>
      </c>
      <c r="G104">
        <v>44</v>
      </c>
      <c r="H104">
        <v>18</v>
      </c>
      <c r="I104">
        <v>3</v>
      </c>
      <c r="J104">
        <v>46</v>
      </c>
      <c r="K104">
        <v>19</v>
      </c>
      <c r="L104">
        <v>1.29</v>
      </c>
      <c r="M104">
        <v>8.5</v>
      </c>
      <c r="N104">
        <v>3.51</v>
      </c>
      <c r="O104">
        <v>3.24</v>
      </c>
      <c r="P104">
        <v>13398</v>
      </c>
    </row>
    <row r="105" spans="1:16" x14ac:dyDescent="0.25">
      <c r="A105" t="s">
        <v>2519</v>
      </c>
      <c r="B105">
        <v>9</v>
      </c>
      <c r="C105">
        <v>7</v>
      </c>
      <c r="D105">
        <v>3.77</v>
      </c>
      <c r="E105">
        <v>1</v>
      </c>
      <c r="F105">
        <v>136</v>
      </c>
      <c r="G105">
        <v>136</v>
      </c>
      <c r="H105">
        <v>57</v>
      </c>
      <c r="I105">
        <v>7</v>
      </c>
      <c r="J105">
        <v>114</v>
      </c>
      <c r="K105">
        <v>50</v>
      </c>
      <c r="L105">
        <v>1.37</v>
      </c>
      <c r="M105">
        <v>7.54</v>
      </c>
      <c r="N105">
        <v>3.31</v>
      </c>
      <c r="O105">
        <v>3.24</v>
      </c>
      <c r="P105">
        <v>2540</v>
      </c>
    </row>
    <row r="106" spans="1:16" x14ac:dyDescent="0.25">
      <c r="A106" t="s">
        <v>2123</v>
      </c>
      <c r="B106">
        <v>6</v>
      </c>
      <c r="C106">
        <v>4</v>
      </c>
      <c r="D106">
        <v>3.4</v>
      </c>
      <c r="E106">
        <v>2</v>
      </c>
      <c r="F106">
        <v>87</v>
      </c>
      <c r="G106">
        <v>86</v>
      </c>
      <c r="H106">
        <v>33</v>
      </c>
      <c r="I106">
        <v>6</v>
      </c>
      <c r="J106">
        <v>63</v>
      </c>
      <c r="K106">
        <v>18</v>
      </c>
      <c r="L106">
        <v>1.19</v>
      </c>
      <c r="M106">
        <v>6.49</v>
      </c>
      <c r="N106">
        <v>1.86</v>
      </c>
      <c r="O106">
        <v>3.24</v>
      </c>
      <c r="P106" t="s">
        <v>2122</v>
      </c>
    </row>
    <row r="107" spans="1:16" x14ac:dyDescent="0.25">
      <c r="A107" t="s">
        <v>2620</v>
      </c>
      <c r="B107">
        <v>4</v>
      </c>
      <c r="C107">
        <v>3</v>
      </c>
      <c r="D107">
        <v>3.25</v>
      </c>
      <c r="E107">
        <v>24</v>
      </c>
      <c r="F107">
        <v>58</v>
      </c>
      <c r="G107">
        <v>54</v>
      </c>
      <c r="H107">
        <v>21</v>
      </c>
      <c r="I107">
        <v>4</v>
      </c>
      <c r="J107">
        <v>50</v>
      </c>
      <c r="K107">
        <v>17</v>
      </c>
      <c r="L107">
        <v>1.22</v>
      </c>
      <c r="M107">
        <v>7.75</v>
      </c>
      <c r="N107">
        <v>2.63</v>
      </c>
      <c r="O107">
        <v>3.24</v>
      </c>
      <c r="P107">
        <v>1886</v>
      </c>
    </row>
    <row r="108" spans="1:16" x14ac:dyDescent="0.25">
      <c r="A108" t="s">
        <v>1517</v>
      </c>
      <c r="B108">
        <v>10</v>
      </c>
      <c r="C108">
        <v>6</v>
      </c>
      <c r="D108">
        <v>2.96</v>
      </c>
      <c r="E108">
        <v>59</v>
      </c>
      <c r="F108">
        <v>140</v>
      </c>
      <c r="G108">
        <v>123</v>
      </c>
      <c r="H108">
        <v>46</v>
      </c>
      <c r="I108">
        <v>10</v>
      </c>
      <c r="J108">
        <v>118</v>
      </c>
      <c r="K108">
        <v>39</v>
      </c>
      <c r="L108">
        <v>1.1599999999999999</v>
      </c>
      <c r="M108">
        <v>7.58</v>
      </c>
      <c r="N108">
        <v>2.5099999999999998</v>
      </c>
      <c r="O108">
        <v>3.24</v>
      </c>
      <c r="P108">
        <v>13048</v>
      </c>
    </row>
    <row r="109" spans="1:16" x14ac:dyDescent="0.25">
      <c r="A109" t="s">
        <v>1405</v>
      </c>
      <c r="B109">
        <v>4</v>
      </c>
      <c r="C109">
        <v>3</v>
      </c>
      <c r="D109">
        <v>3.65</v>
      </c>
      <c r="E109">
        <v>0</v>
      </c>
      <c r="F109">
        <v>67</v>
      </c>
      <c r="G109">
        <v>49</v>
      </c>
      <c r="H109">
        <v>27</v>
      </c>
      <c r="I109">
        <v>3</v>
      </c>
      <c r="J109">
        <v>86</v>
      </c>
      <c r="K109">
        <v>44</v>
      </c>
      <c r="L109">
        <v>1.4</v>
      </c>
      <c r="M109">
        <v>11.62</v>
      </c>
      <c r="N109">
        <v>5.95</v>
      </c>
      <c r="O109">
        <v>3.24</v>
      </c>
      <c r="P109">
        <v>2790</v>
      </c>
    </row>
    <row r="110" spans="1:16" x14ac:dyDescent="0.25">
      <c r="A110" t="s">
        <v>2630</v>
      </c>
      <c r="B110">
        <v>4</v>
      </c>
      <c r="C110">
        <v>3</v>
      </c>
      <c r="D110">
        <v>3.38</v>
      </c>
      <c r="E110">
        <v>26</v>
      </c>
      <c r="F110">
        <v>67</v>
      </c>
      <c r="G110">
        <v>58</v>
      </c>
      <c r="H110">
        <v>25</v>
      </c>
      <c r="I110">
        <v>5</v>
      </c>
      <c r="J110">
        <v>66</v>
      </c>
      <c r="K110">
        <v>25</v>
      </c>
      <c r="L110">
        <v>1.25</v>
      </c>
      <c r="M110">
        <v>8.92</v>
      </c>
      <c r="N110">
        <v>3.38</v>
      </c>
      <c r="O110">
        <v>3.24</v>
      </c>
      <c r="P110">
        <v>4971</v>
      </c>
    </row>
    <row r="111" spans="1:16" x14ac:dyDescent="0.25">
      <c r="A111" t="s">
        <v>1447</v>
      </c>
      <c r="B111">
        <v>12</v>
      </c>
      <c r="C111">
        <v>7</v>
      </c>
      <c r="D111">
        <v>3.24</v>
      </c>
      <c r="E111">
        <v>0</v>
      </c>
      <c r="F111">
        <v>164</v>
      </c>
      <c r="G111">
        <v>136</v>
      </c>
      <c r="H111">
        <v>59</v>
      </c>
      <c r="I111">
        <v>12</v>
      </c>
      <c r="J111">
        <v>173</v>
      </c>
      <c r="K111">
        <v>68</v>
      </c>
      <c r="L111">
        <v>1.24</v>
      </c>
      <c r="M111">
        <v>9.49</v>
      </c>
      <c r="N111">
        <v>3.73</v>
      </c>
      <c r="O111">
        <v>3.24</v>
      </c>
      <c r="P111">
        <v>1890</v>
      </c>
    </row>
    <row r="112" spans="1:16" x14ac:dyDescent="0.25">
      <c r="A112" t="s">
        <v>1455</v>
      </c>
      <c r="B112">
        <v>4</v>
      </c>
      <c r="C112">
        <v>3</v>
      </c>
      <c r="D112">
        <v>2.91</v>
      </c>
      <c r="E112">
        <v>26</v>
      </c>
      <c r="F112">
        <v>65</v>
      </c>
      <c r="G112">
        <v>54</v>
      </c>
      <c r="H112">
        <v>21</v>
      </c>
      <c r="I112">
        <v>7</v>
      </c>
      <c r="J112">
        <v>70</v>
      </c>
      <c r="K112">
        <v>19</v>
      </c>
      <c r="L112">
        <v>1.1200000000000001</v>
      </c>
      <c r="M112">
        <v>9.69</v>
      </c>
      <c r="N112">
        <v>2.63</v>
      </c>
      <c r="O112">
        <v>3.25</v>
      </c>
      <c r="P112">
        <v>1437</v>
      </c>
    </row>
    <row r="113" spans="1:16" x14ac:dyDescent="0.25">
      <c r="A113" t="s">
        <v>1469</v>
      </c>
      <c r="B113">
        <v>5</v>
      </c>
      <c r="C113">
        <v>3</v>
      </c>
      <c r="D113">
        <v>3.11</v>
      </c>
      <c r="E113">
        <v>0</v>
      </c>
      <c r="F113">
        <v>70</v>
      </c>
      <c r="G113">
        <v>63</v>
      </c>
      <c r="H113">
        <v>24</v>
      </c>
      <c r="I113">
        <v>3</v>
      </c>
      <c r="J113">
        <v>51</v>
      </c>
      <c r="K113">
        <v>24</v>
      </c>
      <c r="L113">
        <v>1.25</v>
      </c>
      <c r="M113">
        <v>6.6</v>
      </c>
      <c r="N113">
        <v>3.11</v>
      </c>
      <c r="O113">
        <v>3.25</v>
      </c>
      <c r="P113">
        <v>3731</v>
      </c>
    </row>
    <row r="114" spans="1:16" x14ac:dyDescent="0.25">
      <c r="A114" t="s">
        <v>1451</v>
      </c>
      <c r="B114">
        <v>7</v>
      </c>
      <c r="C114">
        <v>4</v>
      </c>
      <c r="D114">
        <v>2.87</v>
      </c>
      <c r="E114">
        <v>32</v>
      </c>
      <c r="F114">
        <v>100</v>
      </c>
      <c r="G114">
        <v>85</v>
      </c>
      <c r="H114">
        <v>32</v>
      </c>
      <c r="I114">
        <v>8</v>
      </c>
      <c r="J114">
        <v>89</v>
      </c>
      <c r="K114">
        <v>28</v>
      </c>
      <c r="L114">
        <v>1.1299999999999999</v>
      </c>
      <c r="M114">
        <v>7.99</v>
      </c>
      <c r="N114">
        <v>2.5099999999999998</v>
      </c>
      <c r="O114">
        <v>3.25</v>
      </c>
      <c r="P114">
        <v>10261</v>
      </c>
    </row>
    <row r="115" spans="1:16" x14ac:dyDescent="0.25">
      <c r="A115" t="s">
        <v>14910</v>
      </c>
      <c r="B115">
        <v>4</v>
      </c>
      <c r="C115">
        <v>3</v>
      </c>
      <c r="D115">
        <v>3.74</v>
      </c>
      <c r="E115">
        <v>6</v>
      </c>
      <c r="F115">
        <v>65</v>
      </c>
      <c r="G115">
        <v>61</v>
      </c>
      <c r="H115">
        <v>27</v>
      </c>
      <c r="I115">
        <v>3</v>
      </c>
      <c r="J115">
        <v>54</v>
      </c>
      <c r="K115">
        <v>26</v>
      </c>
      <c r="L115">
        <v>1.34</v>
      </c>
      <c r="M115">
        <v>7.49</v>
      </c>
      <c r="N115">
        <v>3.61</v>
      </c>
      <c r="O115">
        <v>3.26</v>
      </c>
      <c r="P115" t="s">
        <v>14909</v>
      </c>
    </row>
    <row r="116" spans="1:16" x14ac:dyDescent="0.25">
      <c r="A116" t="s">
        <v>2584</v>
      </c>
      <c r="B116">
        <v>4</v>
      </c>
      <c r="C116">
        <v>3</v>
      </c>
      <c r="D116">
        <v>3.47</v>
      </c>
      <c r="E116">
        <v>28</v>
      </c>
      <c r="F116">
        <v>68</v>
      </c>
      <c r="G116">
        <v>54</v>
      </c>
      <c r="H116">
        <v>26</v>
      </c>
      <c r="I116">
        <v>4</v>
      </c>
      <c r="J116">
        <v>75</v>
      </c>
      <c r="K116">
        <v>36</v>
      </c>
      <c r="L116">
        <v>1.33</v>
      </c>
      <c r="M116">
        <v>10</v>
      </c>
      <c r="N116">
        <v>4.8</v>
      </c>
      <c r="O116">
        <v>3.27</v>
      </c>
      <c r="P116">
        <v>3164</v>
      </c>
    </row>
    <row r="117" spans="1:16" x14ac:dyDescent="0.25">
      <c r="A117" t="s">
        <v>2563</v>
      </c>
      <c r="B117">
        <v>4</v>
      </c>
      <c r="C117">
        <v>3</v>
      </c>
      <c r="D117">
        <v>3.86</v>
      </c>
      <c r="E117">
        <v>26</v>
      </c>
      <c r="F117">
        <v>63</v>
      </c>
      <c r="G117">
        <v>55</v>
      </c>
      <c r="H117">
        <v>27</v>
      </c>
      <c r="I117">
        <v>3</v>
      </c>
      <c r="J117">
        <v>69</v>
      </c>
      <c r="K117">
        <v>36</v>
      </c>
      <c r="L117">
        <v>1.45</v>
      </c>
      <c r="M117">
        <v>9.8699999999999992</v>
      </c>
      <c r="N117">
        <v>5.15</v>
      </c>
      <c r="O117">
        <v>3.27</v>
      </c>
      <c r="P117">
        <v>9948</v>
      </c>
    </row>
    <row r="118" spans="1:16" x14ac:dyDescent="0.25">
      <c r="A118" t="s">
        <v>1421</v>
      </c>
      <c r="B118">
        <v>13</v>
      </c>
      <c r="C118">
        <v>9</v>
      </c>
      <c r="D118">
        <v>3.55</v>
      </c>
      <c r="E118">
        <v>0</v>
      </c>
      <c r="F118">
        <v>195</v>
      </c>
      <c r="G118">
        <v>185</v>
      </c>
      <c r="H118">
        <v>77</v>
      </c>
      <c r="I118">
        <v>19</v>
      </c>
      <c r="J118">
        <v>200</v>
      </c>
      <c r="K118">
        <v>61</v>
      </c>
      <c r="L118">
        <v>1.26</v>
      </c>
      <c r="M118">
        <v>9.2200000000000006</v>
      </c>
      <c r="N118">
        <v>2.81</v>
      </c>
      <c r="O118">
        <v>3.28</v>
      </c>
      <c r="P118">
        <v>3137</v>
      </c>
    </row>
    <row r="119" spans="1:16" x14ac:dyDescent="0.25">
      <c r="A119" t="s">
        <v>2567</v>
      </c>
      <c r="B119">
        <v>5</v>
      </c>
      <c r="C119">
        <v>4</v>
      </c>
      <c r="D119">
        <v>3.44</v>
      </c>
      <c r="E119">
        <v>28</v>
      </c>
      <c r="F119">
        <v>73</v>
      </c>
      <c r="G119">
        <v>70</v>
      </c>
      <c r="H119">
        <v>28</v>
      </c>
      <c r="I119">
        <v>6</v>
      </c>
      <c r="J119">
        <v>69</v>
      </c>
      <c r="K119">
        <v>23</v>
      </c>
      <c r="L119">
        <v>1.27</v>
      </c>
      <c r="M119">
        <v>8.48</v>
      </c>
      <c r="N119">
        <v>2.83</v>
      </c>
      <c r="O119">
        <v>3.28</v>
      </c>
      <c r="P119">
        <v>4079</v>
      </c>
    </row>
    <row r="120" spans="1:16" x14ac:dyDescent="0.25">
      <c r="A120" t="s">
        <v>2627</v>
      </c>
      <c r="B120">
        <v>5</v>
      </c>
      <c r="C120">
        <v>3</v>
      </c>
      <c r="D120">
        <v>2.87</v>
      </c>
      <c r="E120">
        <v>28</v>
      </c>
      <c r="F120">
        <v>69</v>
      </c>
      <c r="G120">
        <v>62</v>
      </c>
      <c r="H120">
        <v>22</v>
      </c>
      <c r="I120">
        <v>5</v>
      </c>
      <c r="J120">
        <v>51</v>
      </c>
      <c r="K120">
        <v>16</v>
      </c>
      <c r="L120">
        <v>1.1299999999999999</v>
      </c>
      <c r="M120">
        <v>6.65</v>
      </c>
      <c r="N120">
        <v>2.09</v>
      </c>
      <c r="O120">
        <v>3.28</v>
      </c>
      <c r="P120">
        <v>2642</v>
      </c>
    </row>
    <row r="121" spans="1:16" x14ac:dyDescent="0.25">
      <c r="A121" t="s">
        <v>2602</v>
      </c>
      <c r="B121">
        <v>4</v>
      </c>
      <c r="C121">
        <v>3</v>
      </c>
      <c r="D121">
        <v>3.27</v>
      </c>
      <c r="E121">
        <v>25</v>
      </c>
      <c r="F121">
        <v>60</v>
      </c>
      <c r="G121">
        <v>54</v>
      </c>
      <c r="H121">
        <v>22</v>
      </c>
      <c r="I121">
        <v>3</v>
      </c>
      <c r="J121">
        <v>51</v>
      </c>
      <c r="K121">
        <v>23</v>
      </c>
      <c r="L121">
        <v>1.27</v>
      </c>
      <c r="M121">
        <v>7.59</v>
      </c>
      <c r="N121">
        <v>3.42</v>
      </c>
      <c r="O121">
        <v>3.28</v>
      </c>
      <c r="P121">
        <v>583</v>
      </c>
    </row>
    <row r="122" spans="1:16" x14ac:dyDescent="0.25">
      <c r="A122" t="s">
        <v>1430</v>
      </c>
      <c r="B122">
        <v>13</v>
      </c>
      <c r="C122">
        <v>9</v>
      </c>
      <c r="D122">
        <v>3.5</v>
      </c>
      <c r="E122">
        <v>0</v>
      </c>
      <c r="F122">
        <v>198</v>
      </c>
      <c r="G122">
        <v>195</v>
      </c>
      <c r="H122">
        <v>77</v>
      </c>
      <c r="I122">
        <v>15</v>
      </c>
      <c r="J122">
        <v>164</v>
      </c>
      <c r="K122">
        <v>55</v>
      </c>
      <c r="L122">
        <v>1.26</v>
      </c>
      <c r="M122">
        <v>7.45</v>
      </c>
      <c r="N122">
        <v>2.5</v>
      </c>
      <c r="O122">
        <v>3.28</v>
      </c>
      <c r="P122">
        <v>3284</v>
      </c>
    </row>
    <row r="123" spans="1:16" x14ac:dyDescent="0.25">
      <c r="A123" t="s">
        <v>1459</v>
      </c>
      <c r="B123">
        <v>12</v>
      </c>
      <c r="C123">
        <v>8</v>
      </c>
      <c r="D123">
        <v>3.38</v>
      </c>
      <c r="E123">
        <v>0</v>
      </c>
      <c r="F123">
        <v>178</v>
      </c>
      <c r="G123">
        <v>185</v>
      </c>
      <c r="H123">
        <v>67</v>
      </c>
      <c r="I123">
        <v>16</v>
      </c>
      <c r="J123">
        <v>132</v>
      </c>
      <c r="K123">
        <v>30</v>
      </c>
      <c r="L123">
        <v>1.21</v>
      </c>
      <c r="M123">
        <v>6.67</v>
      </c>
      <c r="N123">
        <v>1.52</v>
      </c>
      <c r="O123">
        <v>3.29</v>
      </c>
      <c r="P123">
        <v>7608</v>
      </c>
    </row>
    <row r="124" spans="1:16" x14ac:dyDescent="0.25">
      <c r="A124" t="s">
        <v>2597</v>
      </c>
      <c r="B124">
        <v>2</v>
      </c>
      <c r="C124">
        <v>2</v>
      </c>
      <c r="D124">
        <v>3.64</v>
      </c>
      <c r="E124">
        <v>13</v>
      </c>
      <c r="F124">
        <v>35</v>
      </c>
      <c r="G124">
        <v>28</v>
      </c>
      <c r="H124">
        <v>14</v>
      </c>
      <c r="I124">
        <v>2</v>
      </c>
      <c r="J124">
        <v>40</v>
      </c>
      <c r="K124">
        <v>19</v>
      </c>
      <c r="L124">
        <v>1.36</v>
      </c>
      <c r="M124">
        <v>10.4</v>
      </c>
      <c r="N124">
        <v>4.9400000000000004</v>
      </c>
      <c r="O124">
        <v>3.29</v>
      </c>
      <c r="P124">
        <v>6324</v>
      </c>
    </row>
    <row r="125" spans="1:16" x14ac:dyDescent="0.25">
      <c r="A125" t="s">
        <v>1384</v>
      </c>
      <c r="B125">
        <v>5</v>
      </c>
      <c r="C125">
        <v>4</v>
      </c>
      <c r="D125">
        <v>3.47</v>
      </c>
      <c r="E125">
        <v>27</v>
      </c>
      <c r="F125">
        <v>73</v>
      </c>
      <c r="G125">
        <v>63</v>
      </c>
      <c r="H125">
        <v>28</v>
      </c>
      <c r="I125">
        <v>3</v>
      </c>
      <c r="J125">
        <v>67</v>
      </c>
      <c r="K125">
        <v>32</v>
      </c>
      <c r="L125">
        <v>1.31</v>
      </c>
      <c r="M125">
        <v>8.2899999999999991</v>
      </c>
      <c r="N125">
        <v>3.96</v>
      </c>
      <c r="O125">
        <v>3.29</v>
      </c>
      <c r="P125">
        <v>6483</v>
      </c>
    </row>
    <row r="126" spans="1:16" x14ac:dyDescent="0.25">
      <c r="A126" t="s">
        <v>1408</v>
      </c>
      <c r="B126">
        <v>14</v>
      </c>
      <c r="C126">
        <v>8</v>
      </c>
      <c r="D126">
        <v>3.14</v>
      </c>
      <c r="E126">
        <v>0</v>
      </c>
      <c r="F126">
        <v>195</v>
      </c>
      <c r="G126">
        <v>181</v>
      </c>
      <c r="H126">
        <v>68</v>
      </c>
      <c r="I126">
        <v>12</v>
      </c>
      <c r="J126">
        <v>147</v>
      </c>
      <c r="K126">
        <v>52</v>
      </c>
      <c r="L126">
        <v>1.19</v>
      </c>
      <c r="M126">
        <v>6.78</v>
      </c>
      <c r="N126">
        <v>2.4</v>
      </c>
      <c r="O126">
        <v>3.29</v>
      </c>
      <c r="P126">
        <v>6893</v>
      </c>
    </row>
    <row r="127" spans="1:16" x14ac:dyDescent="0.25">
      <c r="A127" t="s">
        <v>1491</v>
      </c>
      <c r="B127">
        <v>3</v>
      </c>
      <c r="C127">
        <v>3</v>
      </c>
      <c r="D127">
        <v>3.6</v>
      </c>
      <c r="E127">
        <v>11</v>
      </c>
      <c r="F127">
        <v>52</v>
      </c>
      <c r="G127">
        <v>48</v>
      </c>
      <c r="H127">
        <v>21</v>
      </c>
      <c r="I127">
        <v>4</v>
      </c>
      <c r="J127">
        <v>52</v>
      </c>
      <c r="K127">
        <v>21</v>
      </c>
      <c r="L127">
        <v>1.31</v>
      </c>
      <c r="M127">
        <v>8.91</v>
      </c>
      <c r="N127">
        <v>3.6</v>
      </c>
      <c r="O127">
        <v>3.3</v>
      </c>
      <c r="P127">
        <v>1933</v>
      </c>
    </row>
    <row r="128" spans="1:16" x14ac:dyDescent="0.25">
      <c r="A128" t="s">
        <v>2422</v>
      </c>
      <c r="B128">
        <v>4</v>
      </c>
      <c r="C128">
        <v>4</v>
      </c>
      <c r="D128">
        <v>3.93</v>
      </c>
      <c r="E128">
        <v>29</v>
      </c>
      <c r="F128">
        <v>71</v>
      </c>
      <c r="G128">
        <v>74</v>
      </c>
      <c r="H128">
        <v>31</v>
      </c>
      <c r="I128">
        <v>5</v>
      </c>
      <c r="J128">
        <v>62</v>
      </c>
      <c r="K128">
        <v>23</v>
      </c>
      <c r="L128">
        <v>1.37</v>
      </c>
      <c r="M128">
        <v>7.86</v>
      </c>
      <c r="N128">
        <v>2.92</v>
      </c>
      <c r="O128">
        <v>3.3</v>
      </c>
      <c r="P128">
        <v>5722</v>
      </c>
    </row>
    <row r="129" spans="1:16" x14ac:dyDescent="0.25">
      <c r="A129" t="s">
        <v>2438</v>
      </c>
      <c r="B129">
        <v>4</v>
      </c>
      <c r="C129">
        <v>3</v>
      </c>
      <c r="D129">
        <v>3.49</v>
      </c>
      <c r="E129">
        <v>28</v>
      </c>
      <c r="F129">
        <v>67</v>
      </c>
      <c r="G129">
        <v>59</v>
      </c>
      <c r="H129">
        <v>26</v>
      </c>
      <c r="I129">
        <v>5</v>
      </c>
      <c r="J129">
        <v>67</v>
      </c>
      <c r="K129">
        <v>26</v>
      </c>
      <c r="L129">
        <v>1.27</v>
      </c>
      <c r="M129">
        <v>9</v>
      </c>
      <c r="N129">
        <v>3.49</v>
      </c>
      <c r="O129">
        <v>3.3</v>
      </c>
      <c r="P129">
        <v>2267</v>
      </c>
    </row>
    <row r="130" spans="1:16" x14ac:dyDescent="0.25">
      <c r="A130" t="s">
        <v>1407</v>
      </c>
      <c r="B130">
        <v>5</v>
      </c>
      <c r="C130">
        <v>3</v>
      </c>
      <c r="D130">
        <v>3.1</v>
      </c>
      <c r="E130">
        <v>3</v>
      </c>
      <c r="F130">
        <v>67</v>
      </c>
      <c r="G130">
        <v>63</v>
      </c>
      <c r="H130">
        <v>23</v>
      </c>
      <c r="I130">
        <v>4</v>
      </c>
      <c r="J130">
        <v>44</v>
      </c>
      <c r="K130">
        <v>16</v>
      </c>
      <c r="L130">
        <v>1.18</v>
      </c>
      <c r="M130">
        <v>5.94</v>
      </c>
      <c r="N130">
        <v>2.16</v>
      </c>
      <c r="O130">
        <v>3.3</v>
      </c>
      <c r="P130">
        <v>3656</v>
      </c>
    </row>
    <row r="131" spans="1:16" x14ac:dyDescent="0.25">
      <c r="A131" t="s">
        <v>1423</v>
      </c>
      <c r="B131">
        <v>16</v>
      </c>
      <c r="C131">
        <v>10</v>
      </c>
      <c r="D131">
        <v>3.31</v>
      </c>
      <c r="E131">
        <v>0</v>
      </c>
      <c r="F131">
        <v>231</v>
      </c>
      <c r="G131">
        <v>221</v>
      </c>
      <c r="H131">
        <v>85</v>
      </c>
      <c r="I131">
        <v>21</v>
      </c>
      <c r="J131">
        <v>202</v>
      </c>
      <c r="K131">
        <v>58</v>
      </c>
      <c r="L131">
        <v>1.21</v>
      </c>
      <c r="M131">
        <v>7.87</v>
      </c>
      <c r="N131">
        <v>2.2599999999999998</v>
      </c>
      <c r="O131">
        <v>3.31</v>
      </c>
      <c r="P131">
        <v>7059</v>
      </c>
    </row>
    <row r="132" spans="1:16" x14ac:dyDescent="0.25">
      <c r="A132" t="s">
        <v>2539</v>
      </c>
      <c r="B132">
        <v>8</v>
      </c>
      <c r="C132">
        <v>5</v>
      </c>
      <c r="D132">
        <v>3.56</v>
      </c>
      <c r="E132">
        <v>2</v>
      </c>
      <c r="F132">
        <v>119</v>
      </c>
      <c r="G132">
        <v>112</v>
      </c>
      <c r="H132">
        <v>47</v>
      </c>
      <c r="I132">
        <v>8</v>
      </c>
      <c r="J132">
        <v>104</v>
      </c>
      <c r="K132">
        <v>42</v>
      </c>
      <c r="L132">
        <v>1.3</v>
      </c>
      <c r="M132">
        <v>7.88</v>
      </c>
      <c r="N132">
        <v>3.18</v>
      </c>
      <c r="O132">
        <v>3.32</v>
      </c>
      <c r="P132">
        <v>11760</v>
      </c>
    </row>
    <row r="133" spans="1:16" x14ac:dyDescent="0.25">
      <c r="A133" t="s">
        <v>2551</v>
      </c>
      <c r="B133">
        <v>4</v>
      </c>
      <c r="C133">
        <v>3</v>
      </c>
      <c r="D133">
        <v>3.23</v>
      </c>
      <c r="E133">
        <v>22</v>
      </c>
      <c r="F133">
        <v>56</v>
      </c>
      <c r="G133">
        <v>49</v>
      </c>
      <c r="H133">
        <v>20</v>
      </c>
      <c r="I133">
        <v>4</v>
      </c>
      <c r="J133">
        <v>51</v>
      </c>
      <c r="K133">
        <v>19</v>
      </c>
      <c r="L133">
        <v>1.22</v>
      </c>
      <c r="M133">
        <v>8.24</v>
      </c>
      <c r="N133">
        <v>3.07</v>
      </c>
      <c r="O133">
        <v>3.32</v>
      </c>
      <c r="P133">
        <v>4955</v>
      </c>
    </row>
    <row r="134" spans="1:16" x14ac:dyDescent="0.25">
      <c r="A134" t="s">
        <v>1429</v>
      </c>
      <c r="B134">
        <v>3</v>
      </c>
      <c r="C134">
        <v>3</v>
      </c>
      <c r="D134">
        <v>3.45</v>
      </c>
      <c r="E134">
        <v>22</v>
      </c>
      <c r="F134">
        <v>52</v>
      </c>
      <c r="G134">
        <v>46</v>
      </c>
      <c r="H134">
        <v>20</v>
      </c>
      <c r="I134">
        <v>4</v>
      </c>
      <c r="J134">
        <v>56</v>
      </c>
      <c r="K134">
        <v>22</v>
      </c>
      <c r="L134">
        <v>1.31</v>
      </c>
      <c r="M134">
        <v>9.67</v>
      </c>
      <c r="N134">
        <v>3.8</v>
      </c>
      <c r="O134">
        <v>3.32</v>
      </c>
      <c r="P134">
        <v>5525</v>
      </c>
    </row>
    <row r="135" spans="1:16" x14ac:dyDescent="0.25">
      <c r="A135" t="s">
        <v>973</v>
      </c>
      <c r="B135">
        <v>3</v>
      </c>
      <c r="C135">
        <v>3</v>
      </c>
      <c r="D135">
        <v>3.63</v>
      </c>
      <c r="E135">
        <v>21</v>
      </c>
      <c r="F135">
        <v>52</v>
      </c>
      <c r="G135">
        <v>41</v>
      </c>
      <c r="H135">
        <v>21</v>
      </c>
      <c r="I135">
        <v>2</v>
      </c>
      <c r="J135">
        <v>55</v>
      </c>
      <c r="K135">
        <v>31</v>
      </c>
      <c r="L135">
        <v>1.38</v>
      </c>
      <c r="M135">
        <v>9.52</v>
      </c>
      <c r="N135">
        <v>5.37</v>
      </c>
      <c r="O135">
        <v>3.32</v>
      </c>
      <c r="P135">
        <v>6371</v>
      </c>
    </row>
    <row r="136" spans="1:16" x14ac:dyDescent="0.25">
      <c r="A136" t="s">
        <v>1457</v>
      </c>
      <c r="B136">
        <v>13</v>
      </c>
      <c r="C136">
        <v>8</v>
      </c>
      <c r="D136">
        <v>3.33</v>
      </c>
      <c r="E136">
        <v>0</v>
      </c>
      <c r="F136">
        <v>184</v>
      </c>
      <c r="G136">
        <v>176</v>
      </c>
      <c r="H136">
        <v>68</v>
      </c>
      <c r="I136">
        <v>15</v>
      </c>
      <c r="J136">
        <v>156</v>
      </c>
      <c r="K136">
        <v>51</v>
      </c>
      <c r="L136">
        <v>1.24</v>
      </c>
      <c r="M136">
        <v>7.64</v>
      </c>
      <c r="N136">
        <v>2.5</v>
      </c>
      <c r="O136">
        <v>3.32</v>
      </c>
      <c r="P136">
        <v>4424</v>
      </c>
    </row>
    <row r="137" spans="1:16" x14ac:dyDescent="0.25">
      <c r="A137" t="s">
        <v>2608</v>
      </c>
      <c r="B137">
        <v>3</v>
      </c>
      <c r="C137">
        <v>3</v>
      </c>
      <c r="D137">
        <v>3.49</v>
      </c>
      <c r="E137">
        <v>23</v>
      </c>
      <c r="F137">
        <v>54</v>
      </c>
      <c r="G137">
        <v>52</v>
      </c>
      <c r="H137">
        <v>21</v>
      </c>
      <c r="I137">
        <v>5</v>
      </c>
      <c r="J137">
        <v>50</v>
      </c>
      <c r="K137">
        <v>16</v>
      </c>
      <c r="L137">
        <v>1.26</v>
      </c>
      <c r="M137">
        <v>8.32</v>
      </c>
      <c r="N137">
        <v>2.66</v>
      </c>
      <c r="O137">
        <v>3.33</v>
      </c>
      <c r="P137" t="s">
        <v>2607</v>
      </c>
    </row>
    <row r="138" spans="1:16" x14ac:dyDescent="0.25">
      <c r="A138" t="s">
        <v>16065</v>
      </c>
      <c r="B138">
        <v>5</v>
      </c>
      <c r="C138">
        <v>3</v>
      </c>
      <c r="D138">
        <v>3.42</v>
      </c>
      <c r="E138">
        <v>9</v>
      </c>
      <c r="F138">
        <v>71</v>
      </c>
      <c r="G138">
        <v>71</v>
      </c>
      <c r="H138">
        <v>27</v>
      </c>
      <c r="I138">
        <v>5</v>
      </c>
      <c r="J138">
        <v>49</v>
      </c>
      <c r="K138">
        <v>16</v>
      </c>
      <c r="L138">
        <v>1.23</v>
      </c>
      <c r="M138">
        <v>6.21</v>
      </c>
      <c r="N138">
        <v>2.0299999999999998</v>
      </c>
      <c r="O138">
        <v>3.33</v>
      </c>
      <c r="P138">
        <v>2374</v>
      </c>
    </row>
    <row r="139" spans="1:16" x14ac:dyDescent="0.25">
      <c r="A139" t="s">
        <v>16855</v>
      </c>
      <c r="B139">
        <v>4</v>
      </c>
      <c r="C139">
        <v>3</v>
      </c>
      <c r="D139">
        <v>3.5</v>
      </c>
      <c r="E139">
        <v>7</v>
      </c>
      <c r="F139">
        <v>64</v>
      </c>
      <c r="G139">
        <v>60</v>
      </c>
      <c r="H139">
        <v>25</v>
      </c>
      <c r="I139">
        <v>3</v>
      </c>
      <c r="J139">
        <v>49</v>
      </c>
      <c r="K139">
        <v>23</v>
      </c>
      <c r="L139">
        <v>1.29</v>
      </c>
      <c r="M139">
        <v>6.87</v>
      </c>
      <c r="N139">
        <v>3.22</v>
      </c>
      <c r="O139">
        <v>3.33</v>
      </c>
      <c r="P139" t="s">
        <v>16854</v>
      </c>
    </row>
    <row r="140" spans="1:16" x14ac:dyDescent="0.25">
      <c r="A140" t="s">
        <v>2613</v>
      </c>
      <c r="B140">
        <v>3</v>
      </c>
      <c r="C140">
        <v>3</v>
      </c>
      <c r="D140">
        <v>3.56</v>
      </c>
      <c r="E140">
        <v>12</v>
      </c>
      <c r="F140">
        <v>51</v>
      </c>
      <c r="G140">
        <v>48</v>
      </c>
      <c r="H140">
        <v>20</v>
      </c>
      <c r="I140">
        <v>3</v>
      </c>
      <c r="J140">
        <v>42</v>
      </c>
      <c r="K140">
        <v>18</v>
      </c>
      <c r="L140">
        <v>1.3</v>
      </c>
      <c r="M140">
        <v>7.47</v>
      </c>
      <c r="N140">
        <v>3.2</v>
      </c>
      <c r="O140">
        <v>3.33</v>
      </c>
      <c r="P140">
        <v>1312</v>
      </c>
    </row>
    <row r="141" spans="1:16" x14ac:dyDescent="0.25">
      <c r="A141" t="s">
        <v>2528</v>
      </c>
      <c r="B141">
        <v>3</v>
      </c>
      <c r="C141">
        <v>3</v>
      </c>
      <c r="D141">
        <v>3.67</v>
      </c>
      <c r="E141">
        <v>22</v>
      </c>
      <c r="F141">
        <v>54</v>
      </c>
      <c r="G141">
        <v>46</v>
      </c>
      <c r="H141">
        <v>22</v>
      </c>
      <c r="I141">
        <v>3</v>
      </c>
      <c r="J141">
        <v>58</v>
      </c>
      <c r="K141">
        <v>28</v>
      </c>
      <c r="L141">
        <v>1.37</v>
      </c>
      <c r="M141">
        <v>9.68</v>
      </c>
      <c r="N141">
        <v>4.68</v>
      </c>
      <c r="O141">
        <v>3.33</v>
      </c>
      <c r="P141">
        <v>2377</v>
      </c>
    </row>
    <row r="142" spans="1:16" x14ac:dyDescent="0.25">
      <c r="A142" t="s">
        <v>2480</v>
      </c>
      <c r="B142">
        <v>5</v>
      </c>
      <c r="C142">
        <v>4</v>
      </c>
      <c r="D142">
        <v>3.44</v>
      </c>
      <c r="E142">
        <v>30</v>
      </c>
      <c r="F142">
        <v>73</v>
      </c>
      <c r="G142">
        <v>70</v>
      </c>
      <c r="H142">
        <v>28</v>
      </c>
      <c r="I142">
        <v>4</v>
      </c>
      <c r="J142">
        <v>54</v>
      </c>
      <c r="K142">
        <v>24</v>
      </c>
      <c r="L142">
        <v>1.28</v>
      </c>
      <c r="M142">
        <v>6.63</v>
      </c>
      <c r="N142">
        <v>2.95</v>
      </c>
      <c r="O142">
        <v>3.33</v>
      </c>
      <c r="P142">
        <v>9803</v>
      </c>
    </row>
    <row r="143" spans="1:16" x14ac:dyDescent="0.25">
      <c r="A143" t="s">
        <v>2548</v>
      </c>
      <c r="B143">
        <v>4</v>
      </c>
      <c r="C143">
        <v>3</v>
      </c>
      <c r="D143">
        <v>3.34</v>
      </c>
      <c r="E143">
        <v>23</v>
      </c>
      <c r="F143">
        <v>57</v>
      </c>
      <c r="G143">
        <v>45</v>
      </c>
      <c r="H143">
        <v>21</v>
      </c>
      <c r="I143">
        <v>4</v>
      </c>
      <c r="J143">
        <v>58</v>
      </c>
      <c r="K143">
        <v>25</v>
      </c>
      <c r="L143">
        <v>1.24</v>
      </c>
      <c r="M143">
        <v>9.2200000000000006</v>
      </c>
      <c r="N143">
        <v>3.98</v>
      </c>
      <c r="O143">
        <v>3.33</v>
      </c>
      <c r="P143">
        <v>4817</v>
      </c>
    </row>
    <row r="144" spans="1:16" x14ac:dyDescent="0.25">
      <c r="A144" t="s">
        <v>2581</v>
      </c>
      <c r="B144">
        <v>4</v>
      </c>
      <c r="C144">
        <v>2</v>
      </c>
      <c r="D144">
        <v>3.12</v>
      </c>
      <c r="E144">
        <v>21</v>
      </c>
      <c r="F144">
        <v>52</v>
      </c>
      <c r="G144">
        <v>47</v>
      </c>
      <c r="H144">
        <v>18</v>
      </c>
      <c r="I144">
        <v>3</v>
      </c>
      <c r="J144">
        <v>37</v>
      </c>
      <c r="K144">
        <v>16</v>
      </c>
      <c r="L144">
        <v>1.21</v>
      </c>
      <c r="M144">
        <v>6.42</v>
      </c>
      <c r="N144">
        <v>2.77</v>
      </c>
      <c r="O144">
        <v>3.34</v>
      </c>
      <c r="P144">
        <v>773</v>
      </c>
    </row>
    <row r="145" spans="1:16" x14ac:dyDescent="0.25">
      <c r="A145" t="s">
        <v>1433</v>
      </c>
      <c r="B145">
        <v>10</v>
      </c>
      <c r="C145">
        <v>7</v>
      </c>
      <c r="D145">
        <v>3.58</v>
      </c>
      <c r="E145">
        <v>0</v>
      </c>
      <c r="F145">
        <v>154</v>
      </c>
      <c r="G145">
        <v>150</v>
      </c>
      <c r="H145">
        <v>61</v>
      </c>
      <c r="I145">
        <v>9</v>
      </c>
      <c r="J145">
        <v>123</v>
      </c>
      <c r="K145">
        <v>51</v>
      </c>
      <c r="L145">
        <v>1.31</v>
      </c>
      <c r="M145">
        <v>7.21</v>
      </c>
      <c r="N145">
        <v>2.99</v>
      </c>
      <c r="O145">
        <v>3.34</v>
      </c>
      <c r="P145">
        <v>6562</v>
      </c>
    </row>
    <row r="146" spans="1:16" x14ac:dyDescent="0.25">
      <c r="A146" t="s">
        <v>2537</v>
      </c>
      <c r="B146">
        <v>5</v>
      </c>
      <c r="C146">
        <v>3</v>
      </c>
      <c r="D146">
        <v>3</v>
      </c>
      <c r="E146">
        <v>28</v>
      </c>
      <c r="F146">
        <v>66</v>
      </c>
      <c r="G146">
        <v>56</v>
      </c>
      <c r="H146">
        <v>22</v>
      </c>
      <c r="I146">
        <v>3</v>
      </c>
      <c r="J146">
        <v>51</v>
      </c>
      <c r="K146">
        <v>26</v>
      </c>
      <c r="L146">
        <v>1.24</v>
      </c>
      <c r="M146">
        <v>6.97</v>
      </c>
      <c r="N146">
        <v>3.55</v>
      </c>
      <c r="O146">
        <v>3.35</v>
      </c>
      <c r="P146">
        <v>3281</v>
      </c>
    </row>
    <row r="147" spans="1:16" x14ac:dyDescent="0.25">
      <c r="A147" t="s">
        <v>2590</v>
      </c>
      <c r="B147">
        <v>5</v>
      </c>
      <c r="C147">
        <v>3</v>
      </c>
      <c r="D147">
        <v>3.15</v>
      </c>
      <c r="E147">
        <v>29</v>
      </c>
      <c r="F147">
        <v>69</v>
      </c>
      <c r="G147">
        <v>62</v>
      </c>
      <c r="H147">
        <v>24</v>
      </c>
      <c r="I147">
        <v>5</v>
      </c>
      <c r="J147">
        <v>53</v>
      </c>
      <c r="K147">
        <v>19</v>
      </c>
      <c r="L147">
        <v>1.18</v>
      </c>
      <c r="M147">
        <v>6.95</v>
      </c>
      <c r="N147">
        <v>2.4900000000000002</v>
      </c>
      <c r="O147">
        <v>3.35</v>
      </c>
      <c r="P147">
        <v>5032</v>
      </c>
    </row>
    <row r="148" spans="1:16" x14ac:dyDescent="0.25">
      <c r="A148" t="s">
        <v>2394</v>
      </c>
      <c r="B148">
        <v>4</v>
      </c>
      <c r="C148">
        <v>4</v>
      </c>
      <c r="D148">
        <v>3.51</v>
      </c>
      <c r="E148">
        <v>29</v>
      </c>
      <c r="F148">
        <v>72</v>
      </c>
      <c r="G148">
        <v>68</v>
      </c>
      <c r="H148">
        <v>28</v>
      </c>
      <c r="I148">
        <v>3</v>
      </c>
      <c r="J148">
        <v>53</v>
      </c>
      <c r="K148">
        <v>27</v>
      </c>
      <c r="L148">
        <v>1.32</v>
      </c>
      <c r="M148">
        <v>6.65</v>
      </c>
      <c r="N148">
        <v>3.39</v>
      </c>
      <c r="O148">
        <v>3.35</v>
      </c>
      <c r="P148">
        <v>7488</v>
      </c>
    </row>
    <row r="149" spans="1:16" x14ac:dyDescent="0.25">
      <c r="A149" t="s">
        <v>2577</v>
      </c>
      <c r="B149">
        <v>3</v>
      </c>
      <c r="C149">
        <v>2</v>
      </c>
      <c r="D149">
        <v>3.26</v>
      </c>
      <c r="E149">
        <v>21</v>
      </c>
      <c r="F149">
        <v>50</v>
      </c>
      <c r="G149">
        <v>47</v>
      </c>
      <c r="H149">
        <v>18</v>
      </c>
      <c r="I149">
        <v>3</v>
      </c>
      <c r="J149">
        <v>34</v>
      </c>
      <c r="K149">
        <v>14</v>
      </c>
      <c r="L149">
        <v>1.23</v>
      </c>
      <c r="M149">
        <v>6.16</v>
      </c>
      <c r="N149">
        <v>2.54</v>
      </c>
      <c r="O149">
        <v>3.35</v>
      </c>
      <c r="P149">
        <v>7763</v>
      </c>
    </row>
    <row r="150" spans="1:16" x14ac:dyDescent="0.25">
      <c r="A150" t="s">
        <v>1389</v>
      </c>
      <c r="B150">
        <v>6</v>
      </c>
      <c r="C150">
        <v>4</v>
      </c>
      <c r="D150">
        <v>3.12</v>
      </c>
      <c r="E150">
        <v>32</v>
      </c>
      <c r="F150">
        <v>84</v>
      </c>
      <c r="G150">
        <v>69</v>
      </c>
      <c r="H150">
        <v>29</v>
      </c>
      <c r="I150">
        <v>4</v>
      </c>
      <c r="J150">
        <v>71</v>
      </c>
      <c r="K150">
        <v>34</v>
      </c>
      <c r="L150">
        <v>1.23</v>
      </c>
      <c r="M150">
        <v>7.64</v>
      </c>
      <c r="N150">
        <v>3.66</v>
      </c>
      <c r="O150">
        <v>3.35</v>
      </c>
      <c r="P150">
        <v>8855</v>
      </c>
    </row>
    <row r="151" spans="1:16" x14ac:dyDescent="0.25">
      <c r="A151" t="s">
        <v>2591</v>
      </c>
      <c r="B151">
        <v>5</v>
      </c>
      <c r="C151">
        <v>3</v>
      </c>
      <c r="D151">
        <v>3.1</v>
      </c>
      <c r="E151">
        <v>29</v>
      </c>
      <c r="F151">
        <v>73</v>
      </c>
      <c r="G151">
        <v>64</v>
      </c>
      <c r="H151">
        <v>25</v>
      </c>
      <c r="I151">
        <v>4</v>
      </c>
      <c r="J151">
        <v>56</v>
      </c>
      <c r="K151">
        <v>24</v>
      </c>
      <c r="L151">
        <v>1.21</v>
      </c>
      <c r="M151">
        <v>6.94</v>
      </c>
      <c r="N151">
        <v>2.98</v>
      </c>
      <c r="O151">
        <v>3.36</v>
      </c>
      <c r="P151">
        <v>3344</v>
      </c>
    </row>
    <row r="152" spans="1:16" x14ac:dyDescent="0.25">
      <c r="A152" t="s">
        <v>1504</v>
      </c>
      <c r="B152">
        <v>12</v>
      </c>
      <c r="C152">
        <v>7</v>
      </c>
      <c r="D152">
        <v>3.2</v>
      </c>
      <c r="E152">
        <v>0</v>
      </c>
      <c r="F152">
        <v>172</v>
      </c>
      <c r="G152">
        <v>155</v>
      </c>
      <c r="H152">
        <v>61</v>
      </c>
      <c r="I152">
        <v>14</v>
      </c>
      <c r="J152">
        <v>139</v>
      </c>
      <c r="K152">
        <v>47</v>
      </c>
      <c r="L152">
        <v>1.18</v>
      </c>
      <c r="M152">
        <v>7.28</v>
      </c>
      <c r="N152">
        <v>2.46</v>
      </c>
      <c r="O152">
        <v>3.36</v>
      </c>
      <c r="P152">
        <v>6204</v>
      </c>
    </row>
    <row r="153" spans="1:16" x14ac:dyDescent="0.25">
      <c r="A153" t="s">
        <v>1486</v>
      </c>
      <c r="B153">
        <v>16</v>
      </c>
      <c r="C153">
        <v>8</v>
      </c>
      <c r="D153">
        <v>3.03</v>
      </c>
      <c r="E153">
        <v>0</v>
      </c>
      <c r="F153">
        <v>214</v>
      </c>
      <c r="G153">
        <v>181</v>
      </c>
      <c r="H153">
        <v>72</v>
      </c>
      <c r="I153">
        <v>12</v>
      </c>
      <c r="J153">
        <v>176</v>
      </c>
      <c r="K153">
        <v>81</v>
      </c>
      <c r="L153">
        <v>1.23</v>
      </c>
      <c r="M153">
        <v>7.42</v>
      </c>
      <c r="N153">
        <v>3.41</v>
      </c>
      <c r="O153">
        <v>3.36</v>
      </c>
      <c r="P153">
        <v>3580</v>
      </c>
    </row>
    <row r="154" spans="1:16" x14ac:dyDescent="0.25">
      <c r="A154" t="s">
        <v>1462</v>
      </c>
      <c r="B154">
        <v>5</v>
      </c>
      <c r="C154">
        <v>4</v>
      </c>
      <c r="D154">
        <v>3.71</v>
      </c>
      <c r="E154">
        <v>27</v>
      </c>
      <c r="F154">
        <v>78</v>
      </c>
      <c r="G154">
        <v>81</v>
      </c>
      <c r="H154">
        <v>32</v>
      </c>
      <c r="I154">
        <v>4</v>
      </c>
      <c r="J154">
        <v>58</v>
      </c>
      <c r="K154">
        <v>27</v>
      </c>
      <c r="L154">
        <v>1.39</v>
      </c>
      <c r="M154">
        <v>6.73</v>
      </c>
      <c r="N154">
        <v>3.13</v>
      </c>
      <c r="O154">
        <v>3.37</v>
      </c>
      <c r="P154">
        <v>5535</v>
      </c>
    </row>
    <row r="155" spans="1:16" x14ac:dyDescent="0.25">
      <c r="A155" t="s">
        <v>1488</v>
      </c>
      <c r="B155">
        <v>11</v>
      </c>
      <c r="C155">
        <v>7</v>
      </c>
      <c r="D155">
        <v>3.6</v>
      </c>
      <c r="E155">
        <v>0</v>
      </c>
      <c r="F155">
        <v>160</v>
      </c>
      <c r="G155">
        <v>156</v>
      </c>
      <c r="H155">
        <v>64</v>
      </c>
      <c r="I155">
        <v>11</v>
      </c>
      <c r="J155">
        <v>130</v>
      </c>
      <c r="K155">
        <v>52</v>
      </c>
      <c r="L155">
        <v>1.3</v>
      </c>
      <c r="M155">
        <v>7.31</v>
      </c>
      <c r="N155">
        <v>2.93</v>
      </c>
      <c r="O155">
        <v>3.37</v>
      </c>
      <c r="P155">
        <v>6435</v>
      </c>
    </row>
    <row r="156" spans="1:16" x14ac:dyDescent="0.25">
      <c r="A156" t="s">
        <v>2525</v>
      </c>
      <c r="B156">
        <v>4</v>
      </c>
      <c r="C156">
        <v>3</v>
      </c>
      <c r="D156">
        <v>3.78</v>
      </c>
      <c r="E156">
        <v>26</v>
      </c>
      <c r="F156">
        <v>62</v>
      </c>
      <c r="G156">
        <v>55</v>
      </c>
      <c r="H156">
        <v>26</v>
      </c>
      <c r="I156">
        <v>5</v>
      </c>
      <c r="J156">
        <v>64</v>
      </c>
      <c r="K156">
        <v>25</v>
      </c>
      <c r="L156">
        <v>1.29</v>
      </c>
      <c r="M156">
        <v>9.31</v>
      </c>
      <c r="N156">
        <v>3.63</v>
      </c>
      <c r="O156">
        <v>3.37</v>
      </c>
      <c r="P156">
        <v>8103</v>
      </c>
    </row>
    <row r="157" spans="1:16" x14ac:dyDescent="0.25">
      <c r="A157" t="s">
        <v>2468</v>
      </c>
      <c r="B157">
        <v>2</v>
      </c>
      <c r="C157">
        <v>1</v>
      </c>
      <c r="D157">
        <v>3.74</v>
      </c>
      <c r="E157">
        <v>10</v>
      </c>
      <c r="F157">
        <v>26</v>
      </c>
      <c r="G157">
        <v>25</v>
      </c>
      <c r="H157">
        <v>11</v>
      </c>
      <c r="I157">
        <v>2</v>
      </c>
      <c r="J157">
        <v>22</v>
      </c>
      <c r="K157">
        <v>8</v>
      </c>
      <c r="L157">
        <v>1.25</v>
      </c>
      <c r="M157">
        <v>7.47</v>
      </c>
      <c r="N157">
        <v>2.72</v>
      </c>
      <c r="O157">
        <v>3.37</v>
      </c>
      <c r="P157">
        <v>1660</v>
      </c>
    </row>
    <row r="158" spans="1:16" x14ac:dyDescent="0.25">
      <c r="A158" t="s">
        <v>2460</v>
      </c>
      <c r="B158">
        <v>3</v>
      </c>
      <c r="C158">
        <v>2</v>
      </c>
      <c r="D158">
        <v>3.27</v>
      </c>
      <c r="E158">
        <v>18</v>
      </c>
      <c r="F158">
        <v>44</v>
      </c>
      <c r="G158">
        <v>38</v>
      </c>
      <c r="H158">
        <v>16</v>
      </c>
      <c r="I158">
        <v>4</v>
      </c>
      <c r="J158">
        <v>44</v>
      </c>
      <c r="K158">
        <v>16</v>
      </c>
      <c r="L158">
        <v>1.23</v>
      </c>
      <c r="M158">
        <v>9</v>
      </c>
      <c r="N158">
        <v>3.27</v>
      </c>
      <c r="O158">
        <v>3.37</v>
      </c>
      <c r="P158">
        <v>7773</v>
      </c>
    </row>
    <row r="159" spans="1:16" x14ac:dyDescent="0.25">
      <c r="A159" t="s">
        <v>2436</v>
      </c>
      <c r="B159">
        <v>8</v>
      </c>
      <c r="C159">
        <v>6</v>
      </c>
      <c r="D159">
        <v>3.42</v>
      </c>
      <c r="E159">
        <v>56</v>
      </c>
      <c r="F159">
        <v>134</v>
      </c>
      <c r="G159">
        <v>134</v>
      </c>
      <c r="H159">
        <v>51</v>
      </c>
      <c r="I159">
        <v>10</v>
      </c>
      <c r="J159">
        <v>102</v>
      </c>
      <c r="K159">
        <v>38</v>
      </c>
      <c r="L159">
        <v>1.28</v>
      </c>
      <c r="M159">
        <v>6.83</v>
      </c>
      <c r="N159">
        <v>2.54</v>
      </c>
      <c r="O159">
        <v>3.37</v>
      </c>
      <c r="P159">
        <v>4064</v>
      </c>
    </row>
    <row r="160" spans="1:16" x14ac:dyDescent="0.25">
      <c r="A160" t="s">
        <v>2565</v>
      </c>
      <c r="B160">
        <v>4</v>
      </c>
      <c r="C160">
        <v>3</v>
      </c>
      <c r="D160">
        <v>3.68</v>
      </c>
      <c r="E160">
        <v>27</v>
      </c>
      <c r="F160">
        <v>66</v>
      </c>
      <c r="G160">
        <v>61</v>
      </c>
      <c r="H160">
        <v>27</v>
      </c>
      <c r="I160">
        <v>3</v>
      </c>
      <c r="J160">
        <v>53</v>
      </c>
      <c r="K160">
        <v>29</v>
      </c>
      <c r="L160">
        <v>1.36</v>
      </c>
      <c r="M160">
        <v>7.23</v>
      </c>
      <c r="N160">
        <v>3.95</v>
      </c>
      <c r="O160">
        <v>3.38</v>
      </c>
      <c r="P160">
        <v>7986</v>
      </c>
    </row>
    <row r="161" spans="1:16" x14ac:dyDescent="0.25">
      <c r="A161" t="s">
        <v>1377</v>
      </c>
      <c r="B161">
        <v>5</v>
      </c>
      <c r="C161">
        <v>4</v>
      </c>
      <c r="D161">
        <v>3.25</v>
      </c>
      <c r="E161">
        <v>28</v>
      </c>
      <c r="F161">
        <v>83</v>
      </c>
      <c r="G161">
        <v>71</v>
      </c>
      <c r="H161">
        <v>30</v>
      </c>
      <c r="I161">
        <v>5</v>
      </c>
      <c r="J161">
        <v>72</v>
      </c>
      <c r="K161">
        <v>32</v>
      </c>
      <c r="L161">
        <v>1.24</v>
      </c>
      <c r="M161">
        <v>7.8</v>
      </c>
      <c r="N161">
        <v>3.47</v>
      </c>
      <c r="O161">
        <v>3.38</v>
      </c>
      <c r="P161">
        <v>9975</v>
      </c>
    </row>
    <row r="162" spans="1:16" x14ac:dyDescent="0.25">
      <c r="A162" t="s">
        <v>2601</v>
      </c>
      <c r="B162">
        <v>4</v>
      </c>
      <c r="C162">
        <v>3</v>
      </c>
      <c r="D162">
        <v>3.74</v>
      </c>
      <c r="E162">
        <v>26</v>
      </c>
      <c r="F162">
        <v>65</v>
      </c>
      <c r="G162">
        <v>66</v>
      </c>
      <c r="H162">
        <v>27</v>
      </c>
      <c r="I162">
        <v>3</v>
      </c>
      <c r="J162">
        <v>47</v>
      </c>
      <c r="K162">
        <v>23</v>
      </c>
      <c r="L162">
        <v>1.37</v>
      </c>
      <c r="M162">
        <v>6.51</v>
      </c>
      <c r="N162">
        <v>3.18</v>
      </c>
      <c r="O162">
        <v>3.38</v>
      </c>
      <c r="P162">
        <v>7474</v>
      </c>
    </row>
    <row r="163" spans="1:16" x14ac:dyDescent="0.25">
      <c r="A163" t="s">
        <v>1437</v>
      </c>
      <c r="B163">
        <v>10</v>
      </c>
      <c r="C163">
        <v>7</v>
      </c>
      <c r="D163">
        <v>3.61</v>
      </c>
      <c r="E163">
        <v>19</v>
      </c>
      <c r="F163">
        <v>152</v>
      </c>
      <c r="G163">
        <v>144</v>
      </c>
      <c r="H163">
        <v>61</v>
      </c>
      <c r="I163">
        <v>11</v>
      </c>
      <c r="J163">
        <v>139</v>
      </c>
      <c r="K163">
        <v>56</v>
      </c>
      <c r="L163">
        <v>1.32</v>
      </c>
      <c r="M163">
        <v>8.24</v>
      </c>
      <c r="N163">
        <v>3.32</v>
      </c>
      <c r="O163">
        <v>3.39</v>
      </c>
      <c r="P163">
        <v>2520</v>
      </c>
    </row>
    <row r="164" spans="1:16" x14ac:dyDescent="0.25">
      <c r="A164" t="s">
        <v>1378</v>
      </c>
      <c r="B164">
        <v>3</v>
      </c>
      <c r="C164">
        <v>2</v>
      </c>
      <c r="D164">
        <v>3.42</v>
      </c>
      <c r="E164">
        <v>17</v>
      </c>
      <c r="F164">
        <v>45</v>
      </c>
      <c r="G164">
        <v>42</v>
      </c>
      <c r="H164">
        <v>17</v>
      </c>
      <c r="I164">
        <v>3</v>
      </c>
      <c r="J164">
        <v>40</v>
      </c>
      <c r="K164">
        <v>17</v>
      </c>
      <c r="L164">
        <v>1.32</v>
      </c>
      <c r="M164">
        <v>8.0500000000000007</v>
      </c>
      <c r="N164">
        <v>3.42</v>
      </c>
      <c r="O164">
        <v>3.39</v>
      </c>
      <c r="P164">
        <v>4759</v>
      </c>
    </row>
    <row r="165" spans="1:16" x14ac:dyDescent="0.25">
      <c r="A165" t="s">
        <v>1454</v>
      </c>
      <c r="B165">
        <v>15</v>
      </c>
      <c r="C165">
        <v>9</v>
      </c>
      <c r="D165">
        <v>3.44</v>
      </c>
      <c r="E165">
        <v>0</v>
      </c>
      <c r="F165">
        <v>215</v>
      </c>
      <c r="G165">
        <v>212</v>
      </c>
      <c r="H165">
        <v>82</v>
      </c>
      <c r="I165">
        <v>23</v>
      </c>
      <c r="J165">
        <v>177</v>
      </c>
      <c r="K165">
        <v>40</v>
      </c>
      <c r="L165">
        <v>1.17</v>
      </c>
      <c r="M165">
        <v>7.42</v>
      </c>
      <c r="N165">
        <v>1.68</v>
      </c>
      <c r="O165">
        <v>3.39</v>
      </c>
      <c r="P165">
        <v>1757</v>
      </c>
    </row>
    <row r="166" spans="1:16" x14ac:dyDescent="0.25">
      <c r="A166" t="s">
        <v>2596</v>
      </c>
      <c r="B166">
        <v>5</v>
      </c>
      <c r="C166">
        <v>3</v>
      </c>
      <c r="D166">
        <v>3.25</v>
      </c>
      <c r="E166">
        <v>31</v>
      </c>
      <c r="F166">
        <v>75</v>
      </c>
      <c r="G166">
        <v>64</v>
      </c>
      <c r="H166">
        <v>27</v>
      </c>
      <c r="I166">
        <v>7</v>
      </c>
      <c r="J166">
        <v>74</v>
      </c>
      <c r="K166">
        <v>26</v>
      </c>
      <c r="L166">
        <v>1.2</v>
      </c>
      <c r="M166">
        <v>8.92</v>
      </c>
      <c r="N166">
        <v>3.13</v>
      </c>
      <c r="O166">
        <v>3.39</v>
      </c>
      <c r="P166">
        <v>6627</v>
      </c>
    </row>
    <row r="167" spans="1:16" x14ac:dyDescent="0.25">
      <c r="A167" t="s">
        <v>14133</v>
      </c>
      <c r="B167">
        <v>3</v>
      </c>
      <c r="C167">
        <v>3</v>
      </c>
      <c r="D167">
        <v>3.58</v>
      </c>
      <c r="E167">
        <v>23</v>
      </c>
      <c r="F167">
        <v>55</v>
      </c>
      <c r="G167">
        <v>51</v>
      </c>
      <c r="H167">
        <v>22</v>
      </c>
      <c r="I167">
        <v>5</v>
      </c>
      <c r="J167">
        <v>54</v>
      </c>
      <c r="K167">
        <v>19</v>
      </c>
      <c r="L167">
        <v>1.27</v>
      </c>
      <c r="M167">
        <v>8.7899999999999991</v>
      </c>
      <c r="N167">
        <v>3.09</v>
      </c>
      <c r="O167">
        <v>3.39</v>
      </c>
      <c r="P167" t="s">
        <v>14132</v>
      </c>
    </row>
    <row r="168" spans="1:16" x14ac:dyDescent="0.25">
      <c r="A168" t="s">
        <v>2486</v>
      </c>
      <c r="B168">
        <v>3</v>
      </c>
      <c r="C168">
        <v>2</v>
      </c>
      <c r="D168">
        <v>3.51</v>
      </c>
      <c r="E168">
        <v>17</v>
      </c>
      <c r="F168">
        <v>41</v>
      </c>
      <c r="G168">
        <v>37</v>
      </c>
      <c r="H168">
        <v>16</v>
      </c>
      <c r="I168">
        <v>3</v>
      </c>
      <c r="J168">
        <v>39</v>
      </c>
      <c r="K168">
        <v>16</v>
      </c>
      <c r="L168">
        <v>1.29</v>
      </c>
      <c r="M168">
        <v>8.56</v>
      </c>
      <c r="N168">
        <v>3.51</v>
      </c>
      <c r="O168">
        <v>3.4</v>
      </c>
      <c r="P168" t="s">
        <v>2485</v>
      </c>
    </row>
    <row r="169" spans="1:16" x14ac:dyDescent="0.25">
      <c r="A169" t="s">
        <v>1438</v>
      </c>
      <c r="B169">
        <v>8</v>
      </c>
      <c r="C169">
        <v>6</v>
      </c>
      <c r="D169">
        <v>3.54</v>
      </c>
      <c r="E169">
        <v>0</v>
      </c>
      <c r="F169">
        <v>125</v>
      </c>
      <c r="G169">
        <v>130</v>
      </c>
      <c r="H169">
        <v>49</v>
      </c>
      <c r="I169">
        <v>10</v>
      </c>
      <c r="J169">
        <v>84</v>
      </c>
      <c r="K169">
        <v>24</v>
      </c>
      <c r="L169">
        <v>1.23</v>
      </c>
      <c r="M169">
        <v>6.06</v>
      </c>
      <c r="N169">
        <v>1.73</v>
      </c>
      <c r="O169">
        <v>3.4</v>
      </c>
      <c r="P169">
        <v>4662</v>
      </c>
    </row>
    <row r="170" spans="1:16" x14ac:dyDescent="0.25">
      <c r="A170" t="s">
        <v>2535</v>
      </c>
      <c r="B170">
        <v>3</v>
      </c>
      <c r="C170">
        <v>2</v>
      </c>
      <c r="D170">
        <v>3.12</v>
      </c>
      <c r="E170">
        <v>18</v>
      </c>
      <c r="F170">
        <v>43</v>
      </c>
      <c r="G170">
        <v>36</v>
      </c>
      <c r="H170">
        <v>15</v>
      </c>
      <c r="I170">
        <v>3</v>
      </c>
      <c r="J170">
        <v>40</v>
      </c>
      <c r="K170">
        <v>17</v>
      </c>
      <c r="L170">
        <v>1.22</v>
      </c>
      <c r="M170">
        <v>8.31</v>
      </c>
      <c r="N170">
        <v>3.53</v>
      </c>
      <c r="O170">
        <v>3.4</v>
      </c>
      <c r="P170">
        <v>4831</v>
      </c>
    </row>
    <row r="171" spans="1:16" x14ac:dyDescent="0.25">
      <c r="A171" t="s">
        <v>14807</v>
      </c>
      <c r="B171">
        <v>3</v>
      </c>
      <c r="C171">
        <v>3</v>
      </c>
      <c r="D171">
        <v>3.49</v>
      </c>
      <c r="E171">
        <v>23</v>
      </c>
      <c r="F171">
        <v>57</v>
      </c>
      <c r="G171">
        <v>55</v>
      </c>
      <c r="H171">
        <v>22</v>
      </c>
      <c r="I171">
        <v>3</v>
      </c>
      <c r="J171">
        <v>39</v>
      </c>
      <c r="K171">
        <v>18</v>
      </c>
      <c r="L171">
        <v>1.29</v>
      </c>
      <c r="M171">
        <v>6.18</v>
      </c>
      <c r="N171">
        <v>2.85</v>
      </c>
      <c r="O171">
        <v>3.4</v>
      </c>
      <c r="P171" t="s">
        <v>14806</v>
      </c>
    </row>
    <row r="172" spans="1:16" x14ac:dyDescent="0.25">
      <c r="A172" t="s">
        <v>2501</v>
      </c>
      <c r="B172">
        <v>9</v>
      </c>
      <c r="C172">
        <v>6</v>
      </c>
      <c r="D172">
        <v>3.67</v>
      </c>
      <c r="E172">
        <v>0</v>
      </c>
      <c r="F172">
        <v>132</v>
      </c>
      <c r="G172">
        <v>135</v>
      </c>
      <c r="H172">
        <v>54</v>
      </c>
      <c r="I172">
        <v>11</v>
      </c>
      <c r="J172">
        <v>104</v>
      </c>
      <c r="K172">
        <v>33</v>
      </c>
      <c r="L172">
        <v>1.27</v>
      </c>
      <c r="M172">
        <v>7.07</v>
      </c>
      <c r="N172">
        <v>2.2400000000000002</v>
      </c>
      <c r="O172">
        <v>3.4</v>
      </c>
      <c r="P172">
        <v>571</v>
      </c>
    </row>
    <row r="173" spans="1:16" x14ac:dyDescent="0.25">
      <c r="A173" t="s">
        <v>2594</v>
      </c>
      <c r="B173">
        <v>5</v>
      </c>
      <c r="C173">
        <v>4</v>
      </c>
      <c r="D173">
        <v>3.26</v>
      </c>
      <c r="E173">
        <v>33</v>
      </c>
      <c r="F173">
        <v>83</v>
      </c>
      <c r="G173">
        <v>78</v>
      </c>
      <c r="H173">
        <v>30</v>
      </c>
      <c r="I173">
        <v>6</v>
      </c>
      <c r="J173">
        <v>64</v>
      </c>
      <c r="K173">
        <v>23</v>
      </c>
      <c r="L173">
        <v>1.22</v>
      </c>
      <c r="M173">
        <v>6.96</v>
      </c>
      <c r="N173">
        <v>2.5</v>
      </c>
      <c r="O173">
        <v>3.4</v>
      </c>
      <c r="P173">
        <v>4422</v>
      </c>
    </row>
    <row r="174" spans="1:16" x14ac:dyDescent="0.25">
      <c r="A174" t="s">
        <v>2632</v>
      </c>
      <c r="B174">
        <v>4</v>
      </c>
      <c r="C174">
        <v>4</v>
      </c>
      <c r="D174">
        <v>3.62</v>
      </c>
      <c r="E174">
        <v>28</v>
      </c>
      <c r="F174">
        <v>72</v>
      </c>
      <c r="G174">
        <v>69</v>
      </c>
      <c r="H174">
        <v>29</v>
      </c>
      <c r="I174">
        <v>5</v>
      </c>
      <c r="J174">
        <v>61</v>
      </c>
      <c r="K174">
        <v>25</v>
      </c>
      <c r="L174">
        <v>1.3</v>
      </c>
      <c r="M174">
        <v>7.61</v>
      </c>
      <c r="N174">
        <v>3.12</v>
      </c>
      <c r="O174">
        <v>3.4</v>
      </c>
      <c r="P174">
        <v>4264</v>
      </c>
    </row>
    <row r="175" spans="1:16" x14ac:dyDescent="0.25">
      <c r="A175" t="s">
        <v>1474</v>
      </c>
      <c r="B175">
        <v>7</v>
      </c>
      <c r="C175">
        <v>4</v>
      </c>
      <c r="D175">
        <v>3.29</v>
      </c>
      <c r="E175">
        <v>0</v>
      </c>
      <c r="F175">
        <v>104</v>
      </c>
      <c r="G175">
        <v>98</v>
      </c>
      <c r="H175">
        <v>38</v>
      </c>
      <c r="I175">
        <v>8</v>
      </c>
      <c r="J175">
        <v>82</v>
      </c>
      <c r="K175">
        <v>31</v>
      </c>
      <c r="L175">
        <v>1.24</v>
      </c>
      <c r="M175">
        <v>7.09</v>
      </c>
      <c r="N175">
        <v>2.68</v>
      </c>
      <c r="O175">
        <v>3.4</v>
      </c>
      <c r="P175">
        <v>840</v>
      </c>
    </row>
    <row r="176" spans="1:16" x14ac:dyDescent="0.25">
      <c r="A176" t="s">
        <v>12869</v>
      </c>
      <c r="B176">
        <v>1</v>
      </c>
      <c r="C176">
        <v>1</v>
      </c>
      <c r="D176">
        <v>3.94</v>
      </c>
      <c r="E176">
        <v>7</v>
      </c>
      <c r="F176">
        <v>16</v>
      </c>
      <c r="G176">
        <v>16</v>
      </c>
      <c r="H176">
        <v>7</v>
      </c>
      <c r="I176">
        <v>1</v>
      </c>
      <c r="J176">
        <v>14</v>
      </c>
      <c r="K176">
        <v>6</v>
      </c>
      <c r="L176">
        <v>1.38</v>
      </c>
      <c r="M176">
        <v>7.88</v>
      </c>
      <c r="N176">
        <v>3.38</v>
      </c>
      <c r="O176">
        <v>3.41</v>
      </c>
      <c r="P176" t="s">
        <v>12868</v>
      </c>
    </row>
    <row r="177" spans="1:16" x14ac:dyDescent="0.25">
      <c r="A177" t="s">
        <v>2612</v>
      </c>
      <c r="B177">
        <v>5</v>
      </c>
      <c r="C177">
        <v>3</v>
      </c>
      <c r="D177">
        <v>2.88</v>
      </c>
      <c r="E177">
        <v>28</v>
      </c>
      <c r="F177">
        <v>69</v>
      </c>
      <c r="G177">
        <v>62</v>
      </c>
      <c r="H177">
        <v>22</v>
      </c>
      <c r="I177">
        <v>7</v>
      </c>
      <c r="J177">
        <v>55</v>
      </c>
      <c r="K177">
        <v>13</v>
      </c>
      <c r="L177">
        <v>1.0900000000000001</v>
      </c>
      <c r="M177">
        <v>7.19</v>
      </c>
      <c r="N177">
        <v>1.7</v>
      </c>
      <c r="O177">
        <v>3.41</v>
      </c>
      <c r="P177">
        <v>3970</v>
      </c>
    </row>
    <row r="178" spans="1:16" x14ac:dyDescent="0.25">
      <c r="A178" t="s">
        <v>2248</v>
      </c>
      <c r="B178">
        <v>4</v>
      </c>
      <c r="C178">
        <v>3</v>
      </c>
      <c r="D178">
        <v>3.41</v>
      </c>
      <c r="E178">
        <v>27</v>
      </c>
      <c r="F178">
        <v>66</v>
      </c>
      <c r="G178">
        <v>61</v>
      </c>
      <c r="H178">
        <v>25</v>
      </c>
      <c r="I178">
        <v>6</v>
      </c>
      <c r="J178">
        <v>61</v>
      </c>
      <c r="K178">
        <v>22</v>
      </c>
      <c r="L178">
        <v>1.26</v>
      </c>
      <c r="M178">
        <v>8.33</v>
      </c>
      <c r="N178">
        <v>3</v>
      </c>
      <c r="O178">
        <v>3.41</v>
      </c>
      <c r="P178" t="s">
        <v>2247</v>
      </c>
    </row>
    <row r="179" spans="1:16" x14ac:dyDescent="0.25">
      <c r="A179" t="s">
        <v>14223</v>
      </c>
      <c r="B179">
        <v>2</v>
      </c>
      <c r="C179">
        <v>2</v>
      </c>
      <c r="D179">
        <v>3.65</v>
      </c>
      <c r="E179">
        <v>11</v>
      </c>
      <c r="F179">
        <v>39</v>
      </c>
      <c r="G179">
        <v>39</v>
      </c>
      <c r="H179">
        <v>16</v>
      </c>
      <c r="I179">
        <v>2</v>
      </c>
      <c r="J179">
        <v>25</v>
      </c>
      <c r="K179">
        <v>12</v>
      </c>
      <c r="L179">
        <v>1.29</v>
      </c>
      <c r="M179">
        <v>5.71</v>
      </c>
      <c r="N179">
        <v>2.74</v>
      </c>
      <c r="O179">
        <v>3.41</v>
      </c>
      <c r="P179" t="s">
        <v>14222</v>
      </c>
    </row>
    <row r="180" spans="1:16" x14ac:dyDescent="0.25">
      <c r="A180" t="s">
        <v>15502</v>
      </c>
      <c r="B180">
        <v>4</v>
      </c>
      <c r="C180">
        <v>4</v>
      </c>
      <c r="D180">
        <v>3.81</v>
      </c>
      <c r="E180">
        <v>27</v>
      </c>
      <c r="F180">
        <v>71</v>
      </c>
      <c r="G180">
        <v>70</v>
      </c>
      <c r="H180">
        <v>30</v>
      </c>
      <c r="I180">
        <v>4</v>
      </c>
      <c r="J180">
        <v>56</v>
      </c>
      <c r="K180">
        <v>25</v>
      </c>
      <c r="L180">
        <v>1.34</v>
      </c>
      <c r="M180">
        <v>7.12</v>
      </c>
      <c r="N180">
        <v>3.18</v>
      </c>
      <c r="O180">
        <v>3.41</v>
      </c>
      <c r="P180" t="s">
        <v>15501</v>
      </c>
    </row>
    <row r="181" spans="1:16" x14ac:dyDescent="0.25">
      <c r="A181" t="s">
        <v>2619</v>
      </c>
      <c r="B181">
        <v>4</v>
      </c>
      <c r="C181">
        <v>3</v>
      </c>
      <c r="D181">
        <v>3.29</v>
      </c>
      <c r="E181">
        <v>24</v>
      </c>
      <c r="F181">
        <v>60</v>
      </c>
      <c r="G181">
        <v>50</v>
      </c>
      <c r="H181">
        <v>22</v>
      </c>
      <c r="I181">
        <v>4</v>
      </c>
      <c r="J181">
        <v>58</v>
      </c>
      <c r="K181">
        <v>27</v>
      </c>
      <c r="L181">
        <v>1.28</v>
      </c>
      <c r="M181">
        <v>8.67</v>
      </c>
      <c r="N181">
        <v>4.04</v>
      </c>
      <c r="O181">
        <v>3.41</v>
      </c>
      <c r="P181" t="s">
        <v>2618</v>
      </c>
    </row>
    <row r="182" spans="1:16" x14ac:dyDescent="0.25">
      <c r="A182" t="s">
        <v>2574</v>
      </c>
      <c r="B182">
        <v>4</v>
      </c>
      <c r="C182">
        <v>3</v>
      </c>
      <c r="D182">
        <v>3.48</v>
      </c>
      <c r="E182">
        <v>24</v>
      </c>
      <c r="F182">
        <v>57</v>
      </c>
      <c r="G182">
        <v>52</v>
      </c>
      <c r="H182">
        <v>22</v>
      </c>
      <c r="I182">
        <v>4</v>
      </c>
      <c r="J182">
        <v>51</v>
      </c>
      <c r="K182">
        <v>22</v>
      </c>
      <c r="L182">
        <v>1.3</v>
      </c>
      <c r="M182">
        <v>8.07</v>
      </c>
      <c r="N182">
        <v>3.48</v>
      </c>
      <c r="O182">
        <v>3.42</v>
      </c>
      <c r="P182">
        <v>6475</v>
      </c>
    </row>
    <row r="183" spans="1:16" x14ac:dyDescent="0.25">
      <c r="A183" t="s">
        <v>2580</v>
      </c>
      <c r="B183">
        <v>4</v>
      </c>
      <c r="C183">
        <v>3</v>
      </c>
      <c r="D183">
        <v>3.23</v>
      </c>
      <c r="E183">
        <v>2</v>
      </c>
      <c r="F183">
        <v>58</v>
      </c>
      <c r="G183">
        <v>49</v>
      </c>
      <c r="H183">
        <v>21</v>
      </c>
      <c r="I183">
        <v>4</v>
      </c>
      <c r="J183">
        <v>52</v>
      </c>
      <c r="K183">
        <v>22</v>
      </c>
      <c r="L183">
        <v>1.21</v>
      </c>
      <c r="M183">
        <v>8</v>
      </c>
      <c r="N183">
        <v>3.38</v>
      </c>
      <c r="O183">
        <v>3.42</v>
      </c>
      <c r="P183">
        <v>5213</v>
      </c>
    </row>
    <row r="184" spans="1:16" x14ac:dyDescent="0.25">
      <c r="A184" t="s">
        <v>2365</v>
      </c>
      <c r="B184">
        <v>4</v>
      </c>
      <c r="C184">
        <v>4</v>
      </c>
      <c r="D184">
        <v>3.42</v>
      </c>
      <c r="E184">
        <v>29</v>
      </c>
      <c r="F184">
        <v>71</v>
      </c>
      <c r="G184">
        <v>59</v>
      </c>
      <c r="H184">
        <v>27</v>
      </c>
      <c r="I184">
        <v>6</v>
      </c>
      <c r="J184">
        <v>76</v>
      </c>
      <c r="K184">
        <v>31</v>
      </c>
      <c r="L184">
        <v>1.27</v>
      </c>
      <c r="M184">
        <v>9.6300000000000008</v>
      </c>
      <c r="N184">
        <v>3.93</v>
      </c>
      <c r="O184">
        <v>3.42</v>
      </c>
      <c r="P184">
        <v>9720</v>
      </c>
    </row>
    <row r="185" spans="1:16" x14ac:dyDescent="0.25">
      <c r="A185" t="s">
        <v>2623</v>
      </c>
      <c r="B185">
        <v>4</v>
      </c>
      <c r="C185">
        <v>3</v>
      </c>
      <c r="D185">
        <v>3.7</v>
      </c>
      <c r="E185">
        <v>3</v>
      </c>
      <c r="F185">
        <v>63</v>
      </c>
      <c r="G185">
        <v>61</v>
      </c>
      <c r="H185">
        <v>26</v>
      </c>
      <c r="I185">
        <v>4</v>
      </c>
      <c r="J185">
        <v>54</v>
      </c>
      <c r="K185">
        <v>25</v>
      </c>
      <c r="L185">
        <v>1.36</v>
      </c>
      <c r="M185">
        <v>7.69</v>
      </c>
      <c r="N185">
        <v>3.56</v>
      </c>
      <c r="O185">
        <v>3.43</v>
      </c>
      <c r="P185">
        <v>2080</v>
      </c>
    </row>
    <row r="186" spans="1:16" x14ac:dyDescent="0.25">
      <c r="A186" t="s">
        <v>1545</v>
      </c>
      <c r="B186">
        <v>11</v>
      </c>
      <c r="C186">
        <v>8</v>
      </c>
      <c r="D186">
        <v>3.57</v>
      </c>
      <c r="E186">
        <v>0</v>
      </c>
      <c r="F186">
        <v>172</v>
      </c>
      <c r="G186">
        <v>156</v>
      </c>
      <c r="H186">
        <v>68</v>
      </c>
      <c r="I186">
        <v>15</v>
      </c>
      <c r="J186">
        <v>161</v>
      </c>
      <c r="K186">
        <v>58</v>
      </c>
      <c r="L186">
        <v>1.25</v>
      </c>
      <c r="M186">
        <v>8.4499999999999993</v>
      </c>
      <c r="N186">
        <v>3.04</v>
      </c>
      <c r="O186">
        <v>3.43</v>
      </c>
      <c r="P186">
        <v>9129</v>
      </c>
    </row>
    <row r="187" spans="1:16" x14ac:dyDescent="0.25">
      <c r="A187" t="s">
        <v>2496</v>
      </c>
      <c r="B187">
        <v>5</v>
      </c>
      <c r="C187">
        <v>4</v>
      </c>
      <c r="D187">
        <v>3.59</v>
      </c>
      <c r="E187">
        <v>31</v>
      </c>
      <c r="F187">
        <v>80</v>
      </c>
      <c r="G187">
        <v>74</v>
      </c>
      <c r="H187">
        <v>32</v>
      </c>
      <c r="I187">
        <v>5</v>
      </c>
      <c r="J187">
        <v>69</v>
      </c>
      <c r="K187">
        <v>32</v>
      </c>
      <c r="L187">
        <v>1.32</v>
      </c>
      <c r="M187">
        <v>7.74</v>
      </c>
      <c r="N187">
        <v>3.59</v>
      </c>
      <c r="O187">
        <v>3.43</v>
      </c>
      <c r="P187">
        <v>3799</v>
      </c>
    </row>
    <row r="188" spans="1:16" x14ac:dyDescent="0.25">
      <c r="A188" t="s">
        <v>1475</v>
      </c>
      <c r="B188">
        <v>11</v>
      </c>
      <c r="C188">
        <v>6</v>
      </c>
      <c r="D188">
        <v>3.28</v>
      </c>
      <c r="E188">
        <v>0</v>
      </c>
      <c r="F188">
        <v>159</v>
      </c>
      <c r="G188">
        <v>145</v>
      </c>
      <c r="H188">
        <v>58</v>
      </c>
      <c r="I188">
        <v>14</v>
      </c>
      <c r="J188">
        <v>140</v>
      </c>
      <c r="K188">
        <v>49</v>
      </c>
      <c r="L188">
        <v>1.22</v>
      </c>
      <c r="M188">
        <v>7.92</v>
      </c>
      <c r="N188">
        <v>2.77</v>
      </c>
      <c r="O188">
        <v>3.43</v>
      </c>
      <c r="P188">
        <v>3340</v>
      </c>
    </row>
    <row r="189" spans="1:16" x14ac:dyDescent="0.25">
      <c r="A189" t="s">
        <v>2098</v>
      </c>
      <c r="B189">
        <v>4</v>
      </c>
      <c r="C189">
        <v>3</v>
      </c>
      <c r="D189">
        <v>3.48</v>
      </c>
      <c r="E189">
        <v>24</v>
      </c>
      <c r="F189">
        <v>59</v>
      </c>
      <c r="G189">
        <v>47</v>
      </c>
      <c r="H189">
        <v>23</v>
      </c>
      <c r="I189">
        <v>3</v>
      </c>
      <c r="J189">
        <v>63</v>
      </c>
      <c r="K189">
        <v>35</v>
      </c>
      <c r="L189">
        <v>1.38</v>
      </c>
      <c r="M189">
        <v>9.5500000000000007</v>
      </c>
      <c r="N189">
        <v>5.3</v>
      </c>
      <c r="O189">
        <v>3.43</v>
      </c>
      <c r="P189">
        <v>10663</v>
      </c>
    </row>
    <row r="190" spans="1:16" x14ac:dyDescent="0.25">
      <c r="A190" t="s">
        <v>1468</v>
      </c>
      <c r="B190">
        <v>14</v>
      </c>
      <c r="C190">
        <v>9</v>
      </c>
      <c r="D190">
        <v>3.36</v>
      </c>
      <c r="E190">
        <v>0</v>
      </c>
      <c r="F190">
        <v>206</v>
      </c>
      <c r="G190">
        <v>190</v>
      </c>
      <c r="H190">
        <v>77</v>
      </c>
      <c r="I190">
        <v>16</v>
      </c>
      <c r="J190">
        <v>182</v>
      </c>
      <c r="K190">
        <v>72</v>
      </c>
      <c r="L190">
        <v>1.27</v>
      </c>
      <c r="M190">
        <v>7.94</v>
      </c>
      <c r="N190">
        <v>3.14</v>
      </c>
      <c r="O190">
        <v>3.44</v>
      </c>
      <c r="P190">
        <v>4930</v>
      </c>
    </row>
    <row r="191" spans="1:16" x14ac:dyDescent="0.25">
      <c r="A191" t="s">
        <v>2453</v>
      </c>
      <c r="B191">
        <v>9</v>
      </c>
      <c r="C191">
        <v>7</v>
      </c>
      <c r="D191">
        <v>3.67</v>
      </c>
      <c r="E191">
        <v>0</v>
      </c>
      <c r="F191">
        <v>145</v>
      </c>
      <c r="G191">
        <v>149</v>
      </c>
      <c r="H191">
        <v>59</v>
      </c>
      <c r="I191">
        <v>7</v>
      </c>
      <c r="J191">
        <v>94</v>
      </c>
      <c r="K191">
        <v>47</v>
      </c>
      <c r="L191">
        <v>1.36</v>
      </c>
      <c r="M191">
        <v>5.85</v>
      </c>
      <c r="N191">
        <v>2.93</v>
      </c>
      <c r="O191">
        <v>3.44</v>
      </c>
      <c r="P191" t="s">
        <v>2452</v>
      </c>
    </row>
    <row r="192" spans="1:16" x14ac:dyDescent="0.25">
      <c r="A192" t="s">
        <v>2536</v>
      </c>
      <c r="B192">
        <v>4</v>
      </c>
      <c r="C192">
        <v>3</v>
      </c>
      <c r="D192">
        <v>3.31</v>
      </c>
      <c r="E192">
        <v>28</v>
      </c>
      <c r="F192">
        <v>68</v>
      </c>
      <c r="G192">
        <v>59</v>
      </c>
      <c r="H192">
        <v>25</v>
      </c>
      <c r="I192">
        <v>4</v>
      </c>
      <c r="J192">
        <v>57</v>
      </c>
      <c r="K192">
        <v>27</v>
      </c>
      <c r="L192">
        <v>1.27</v>
      </c>
      <c r="M192">
        <v>7.56</v>
      </c>
      <c r="N192">
        <v>3.58</v>
      </c>
      <c r="O192">
        <v>3.44</v>
      </c>
      <c r="P192">
        <v>2203</v>
      </c>
    </row>
    <row r="193" spans="1:16" x14ac:dyDescent="0.25">
      <c r="A193" t="s">
        <v>2550</v>
      </c>
      <c r="B193">
        <v>8</v>
      </c>
      <c r="C193">
        <v>5</v>
      </c>
      <c r="D193">
        <v>3.26</v>
      </c>
      <c r="E193">
        <v>34</v>
      </c>
      <c r="F193">
        <v>113</v>
      </c>
      <c r="G193">
        <v>108</v>
      </c>
      <c r="H193">
        <v>41</v>
      </c>
      <c r="I193">
        <v>6</v>
      </c>
      <c r="J193">
        <v>74</v>
      </c>
      <c r="K193">
        <v>34</v>
      </c>
      <c r="L193">
        <v>1.25</v>
      </c>
      <c r="M193">
        <v>5.88</v>
      </c>
      <c r="N193">
        <v>2.7</v>
      </c>
      <c r="O193">
        <v>3.44</v>
      </c>
      <c r="P193">
        <v>6819</v>
      </c>
    </row>
    <row r="194" spans="1:16" x14ac:dyDescent="0.25">
      <c r="A194" t="s">
        <v>2606</v>
      </c>
      <c r="B194">
        <v>4</v>
      </c>
      <c r="C194">
        <v>3</v>
      </c>
      <c r="D194">
        <v>3.03</v>
      </c>
      <c r="E194">
        <v>26</v>
      </c>
      <c r="F194">
        <v>62</v>
      </c>
      <c r="G194">
        <v>57</v>
      </c>
      <c r="H194">
        <v>21</v>
      </c>
      <c r="I194">
        <v>3</v>
      </c>
      <c r="J194">
        <v>41</v>
      </c>
      <c r="K194">
        <v>21</v>
      </c>
      <c r="L194">
        <v>1.25</v>
      </c>
      <c r="M194">
        <v>5.91</v>
      </c>
      <c r="N194">
        <v>3.03</v>
      </c>
      <c r="O194">
        <v>3.45</v>
      </c>
      <c r="P194">
        <v>7293</v>
      </c>
    </row>
    <row r="195" spans="1:16" x14ac:dyDescent="0.25">
      <c r="A195" t="s">
        <v>1503</v>
      </c>
      <c r="B195">
        <v>7</v>
      </c>
      <c r="C195">
        <v>4</v>
      </c>
      <c r="D195">
        <v>3.34</v>
      </c>
      <c r="E195">
        <v>0</v>
      </c>
      <c r="F195">
        <v>102</v>
      </c>
      <c r="G195">
        <v>96</v>
      </c>
      <c r="H195">
        <v>38</v>
      </c>
      <c r="I195">
        <v>9</v>
      </c>
      <c r="J195">
        <v>85</v>
      </c>
      <c r="K195">
        <v>31</v>
      </c>
      <c r="L195">
        <v>1.24</v>
      </c>
      <c r="M195">
        <v>7.47</v>
      </c>
      <c r="N195">
        <v>2.72</v>
      </c>
      <c r="O195">
        <v>3.45</v>
      </c>
      <c r="P195">
        <v>755</v>
      </c>
    </row>
    <row r="196" spans="1:16" x14ac:dyDescent="0.25">
      <c r="A196" t="s">
        <v>1453</v>
      </c>
      <c r="B196">
        <v>10</v>
      </c>
      <c r="C196">
        <v>6</v>
      </c>
      <c r="D196">
        <v>3.27</v>
      </c>
      <c r="E196">
        <v>0</v>
      </c>
      <c r="F196">
        <v>138</v>
      </c>
      <c r="G196">
        <v>136</v>
      </c>
      <c r="H196">
        <v>50</v>
      </c>
      <c r="I196">
        <v>10</v>
      </c>
      <c r="J196">
        <v>96</v>
      </c>
      <c r="K196">
        <v>34</v>
      </c>
      <c r="L196">
        <v>1.23</v>
      </c>
      <c r="M196">
        <v>6.27</v>
      </c>
      <c r="N196">
        <v>2.2200000000000002</v>
      </c>
      <c r="O196">
        <v>3.45</v>
      </c>
      <c r="P196">
        <v>1292</v>
      </c>
    </row>
    <row r="197" spans="1:16" x14ac:dyDescent="0.25">
      <c r="A197" t="s">
        <v>15877</v>
      </c>
      <c r="B197">
        <v>4</v>
      </c>
      <c r="C197">
        <v>4</v>
      </c>
      <c r="D197">
        <v>3.68</v>
      </c>
      <c r="E197">
        <v>24</v>
      </c>
      <c r="F197">
        <v>68</v>
      </c>
      <c r="G197">
        <v>69</v>
      </c>
      <c r="H197">
        <v>28</v>
      </c>
      <c r="I197">
        <v>4</v>
      </c>
      <c r="J197">
        <v>49</v>
      </c>
      <c r="K197">
        <v>22</v>
      </c>
      <c r="L197">
        <v>1.33</v>
      </c>
      <c r="M197">
        <v>6.45</v>
      </c>
      <c r="N197">
        <v>2.89</v>
      </c>
      <c r="O197">
        <v>3.45</v>
      </c>
      <c r="P197" t="s">
        <v>15876</v>
      </c>
    </row>
    <row r="198" spans="1:16" x14ac:dyDescent="0.25">
      <c r="A198" t="s">
        <v>1449</v>
      </c>
      <c r="B198">
        <v>14</v>
      </c>
      <c r="C198">
        <v>9</v>
      </c>
      <c r="D198">
        <v>3.5</v>
      </c>
      <c r="E198">
        <v>0</v>
      </c>
      <c r="F198">
        <v>211</v>
      </c>
      <c r="G198">
        <v>194</v>
      </c>
      <c r="H198">
        <v>82</v>
      </c>
      <c r="I198">
        <v>19</v>
      </c>
      <c r="J198">
        <v>185</v>
      </c>
      <c r="K198">
        <v>59</v>
      </c>
      <c r="L198">
        <v>1.2</v>
      </c>
      <c r="M198">
        <v>7.89</v>
      </c>
      <c r="N198">
        <v>2.52</v>
      </c>
      <c r="O198">
        <v>3.46</v>
      </c>
      <c r="P198">
        <v>6986</v>
      </c>
    </row>
    <row r="199" spans="1:16" x14ac:dyDescent="0.25">
      <c r="A199" t="s">
        <v>16672</v>
      </c>
      <c r="B199">
        <v>5</v>
      </c>
      <c r="C199">
        <v>4</v>
      </c>
      <c r="D199">
        <v>4.07</v>
      </c>
      <c r="E199">
        <v>8</v>
      </c>
      <c r="F199">
        <v>84</v>
      </c>
      <c r="G199">
        <v>94</v>
      </c>
      <c r="H199">
        <v>38</v>
      </c>
      <c r="I199">
        <v>6</v>
      </c>
      <c r="J199">
        <v>54</v>
      </c>
      <c r="K199">
        <v>19</v>
      </c>
      <c r="L199">
        <v>1.35</v>
      </c>
      <c r="M199">
        <v>5.79</v>
      </c>
      <c r="N199">
        <v>2.04</v>
      </c>
      <c r="O199">
        <v>3.46</v>
      </c>
      <c r="P199" t="s">
        <v>16671</v>
      </c>
    </row>
    <row r="200" spans="1:16" x14ac:dyDescent="0.25">
      <c r="A200" t="s">
        <v>1518</v>
      </c>
      <c r="B200">
        <v>10</v>
      </c>
      <c r="C200">
        <v>7</v>
      </c>
      <c r="D200">
        <v>3.64</v>
      </c>
      <c r="E200">
        <v>0</v>
      </c>
      <c r="F200">
        <v>161</v>
      </c>
      <c r="G200">
        <v>146</v>
      </c>
      <c r="H200">
        <v>65</v>
      </c>
      <c r="I200">
        <v>10</v>
      </c>
      <c r="J200">
        <v>152</v>
      </c>
      <c r="K200">
        <v>73</v>
      </c>
      <c r="L200">
        <v>1.36</v>
      </c>
      <c r="M200">
        <v>8.51</v>
      </c>
      <c r="N200">
        <v>4.09</v>
      </c>
      <c r="O200">
        <v>3.46</v>
      </c>
      <c r="P200">
        <v>3201</v>
      </c>
    </row>
    <row r="201" spans="1:16" x14ac:dyDescent="0.25">
      <c r="A201" t="s">
        <v>2530</v>
      </c>
      <c r="B201">
        <v>4</v>
      </c>
      <c r="C201">
        <v>3</v>
      </c>
      <c r="D201">
        <v>3.25</v>
      </c>
      <c r="E201">
        <v>24</v>
      </c>
      <c r="F201">
        <v>58</v>
      </c>
      <c r="G201">
        <v>50</v>
      </c>
      <c r="H201">
        <v>21</v>
      </c>
      <c r="I201">
        <v>4</v>
      </c>
      <c r="J201">
        <v>51</v>
      </c>
      <c r="K201">
        <v>22</v>
      </c>
      <c r="L201">
        <v>1.24</v>
      </c>
      <c r="M201">
        <v>7.9</v>
      </c>
      <c r="N201">
        <v>3.41</v>
      </c>
      <c r="O201">
        <v>3.46</v>
      </c>
      <c r="P201">
        <v>7841</v>
      </c>
    </row>
    <row r="202" spans="1:16" x14ac:dyDescent="0.25">
      <c r="A202" t="s">
        <v>1528</v>
      </c>
      <c r="B202">
        <v>9</v>
      </c>
      <c r="C202">
        <v>7</v>
      </c>
      <c r="D202">
        <v>3.62</v>
      </c>
      <c r="E202">
        <v>0</v>
      </c>
      <c r="F202">
        <v>142</v>
      </c>
      <c r="G202">
        <v>124</v>
      </c>
      <c r="H202">
        <v>57</v>
      </c>
      <c r="I202">
        <v>12</v>
      </c>
      <c r="J202">
        <v>145</v>
      </c>
      <c r="K202">
        <v>62</v>
      </c>
      <c r="L202">
        <v>1.31</v>
      </c>
      <c r="M202">
        <v>9.2100000000000009</v>
      </c>
      <c r="N202">
        <v>3.94</v>
      </c>
      <c r="O202">
        <v>3.46</v>
      </c>
      <c r="P202">
        <v>12703</v>
      </c>
    </row>
    <row r="203" spans="1:16" x14ac:dyDescent="0.25">
      <c r="A203" t="s">
        <v>1487</v>
      </c>
      <c r="B203">
        <v>13</v>
      </c>
      <c r="C203">
        <v>10</v>
      </c>
      <c r="D203">
        <v>3.74</v>
      </c>
      <c r="E203">
        <v>0</v>
      </c>
      <c r="F203">
        <v>200</v>
      </c>
      <c r="G203">
        <v>198</v>
      </c>
      <c r="H203">
        <v>83</v>
      </c>
      <c r="I203">
        <v>17</v>
      </c>
      <c r="J203">
        <v>169</v>
      </c>
      <c r="K203">
        <v>65</v>
      </c>
      <c r="L203">
        <v>1.32</v>
      </c>
      <c r="M203">
        <v>7.61</v>
      </c>
      <c r="N203">
        <v>2.93</v>
      </c>
      <c r="O203">
        <v>3.47</v>
      </c>
      <c r="P203">
        <v>1841</v>
      </c>
    </row>
    <row r="204" spans="1:16" x14ac:dyDescent="0.25">
      <c r="A204" t="s">
        <v>1393</v>
      </c>
      <c r="B204">
        <v>4</v>
      </c>
      <c r="C204">
        <v>2</v>
      </c>
      <c r="D204">
        <v>3.11</v>
      </c>
      <c r="E204">
        <v>23</v>
      </c>
      <c r="F204">
        <v>55</v>
      </c>
      <c r="G204">
        <v>48</v>
      </c>
      <c r="H204">
        <v>19</v>
      </c>
      <c r="I204">
        <v>6</v>
      </c>
      <c r="J204">
        <v>51</v>
      </c>
      <c r="K204">
        <v>13</v>
      </c>
      <c r="L204">
        <v>1.1100000000000001</v>
      </c>
      <c r="M204">
        <v>8.35</v>
      </c>
      <c r="N204">
        <v>2.13</v>
      </c>
      <c r="O204">
        <v>3.47</v>
      </c>
      <c r="P204">
        <v>3321</v>
      </c>
    </row>
    <row r="205" spans="1:16" x14ac:dyDescent="0.25">
      <c r="A205" t="s">
        <v>1419</v>
      </c>
      <c r="B205">
        <v>6</v>
      </c>
      <c r="C205">
        <v>4</v>
      </c>
      <c r="D205">
        <v>3.3</v>
      </c>
      <c r="E205">
        <v>31</v>
      </c>
      <c r="F205">
        <v>85</v>
      </c>
      <c r="G205">
        <v>74</v>
      </c>
      <c r="H205">
        <v>31</v>
      </c>
      <c r="I205">
        <v>7</v>
      </c>
      <c r="J205">
        <v>78</v>
      </c>
      <c r="K205">
        <v>30</v>
      </c>
      <c r="L205">
        <v>1.23</v>
      </c>
      <c r="M205">
        <v>8.3000000000000007</v>
      </c>
      <c r="N205">
        <v>3.19</v>
      </c>
      <c r="O205">
        <v>3.47</v>
      </c>
      <c r="P205">
        <v>4664</v>
      </c>
    </row>
    <row r="206" spans="1:16" x14ac:dyDescent="0.25">
      <c r="A206" t="s">
        <v>2216</v>
      </c>
      <c r="B206">
        <v>6</v>
      </c>
      <c r="C206">
        <v>4</v>
      </c>
      <c r="D206">
        <v>3.48</v>
      </c>
      <c r="E206">
        <v>0</v>
      </c>
      <c r="F206">
        <v>96</v>
      </c>
      <c r="G206">
        <v>90</v>
      </c>
      <c r="H206">
        <v>37</v>
      </c>
      <c r="I206">
        <v>7</v>
      </c>
      <c r="J206">
        <v>77</v>
      </c>
      <c r="K206">
        <v>29</v>
      </c>
      <c r="L206">
        <v>1.24</v>
      </c>
      <c r="M206">
        <v>7.23</v>
      </c>
      <c r="N206">
        <v>2.72</v>
      </c>
      <c r="O206">
        <v>3.47</v>
      </c>
      <c r="P206">
        <v>10732</v>
      </c>
    </row>
    <row r="207" spans="1:16" x14ac:dyDescent="0.25">
      <c r="A207" t="s">
        <v>1431</v>
      </c>
      <c r="B207">
        <v>4</v>
      </c>
      <c r="C207">
        <v>3</v>
      </c>
      <c r="D207">
        <v>3.67</v>
      </c>
      <c r="E207">
        <v>26</v>
      </c>
      <c r="F207">
        <v>64</v>
      </c>
      <c r="G207">
        <v>57</v>
      </c>
      <c r="H207">
        <v>26</v>
      </c>
      <c r="I207">
        <v>3</v>
      </c>
      <c r="J207">
        <v>58</v>
      </c>
      <c r="K207">
        <v>32</v>
      </c>
      <c r="L207">
        <v>1.4</v>
      </c>
      <c r="M207">
        <v>8.19</v>
      </c>
      <c r="N207">
        <v>4.5199999999999996</v>
      </c>
      <c r="O207">
        <v>3.47</v>
      </c>
      <c r="P207">
        <v>4070</v>
      </c>
    </row>
    <row r="208" spans="1:16" x14ac:dyDescent="0.25">
      <c r="A208" t="s">
        <v>2463</v>
      </c>
      <c r="B208">
        <v>3</v>
      </c>
      <c r="C208">
        <v>3</v>
      </c>
      <c r="D208">
        <v>3.8</v>
      </c>
      <c r="E208">
        <v>22</v>
      </c>
      <c r="F208">
        <v>54</v>
      </c>
      <c r="G208">
        <v>50</v>
      </c>
      <c r="H208">
        <v>23</v>
      </c>
      <c r="I208">
        <v>4</v>
      </c>
      <c r="J208">
        <v>53</v>
      </c>
      <c r="K208">
        <v>23</v>
      </c>
      <c r="L208">
        <v>1.34</v>
      </c>
      <c r="M208">
        <v>8.75</v>
      </c>
      <c r="N208">
        <v>3.8</v>
      </c>
      <c r="O208">
        <v>3.47</v>
      </c>
      <c r="P208">
        <v>1906</v>
      </c>
    </row>
    <row r="209" spans="1:16" x14ac:dyDescent="0.25">
      <c r="A209" t="s">
        <v>15812</v>
      </c>
      <c r="B209">
        <v>2</v>
      </c>
      <c r="C209">
        <v>2</v>
      </c>
      <c r="D209">
        <v>3.73</v>
      </c>
      <c r="E209">
        <v>12</v>
      </c>
      <c r="F209">
        <v>31</v>
      </c>
      <c r="G209">
        <v>32</v>
      </c>
      <c r="H209">
        <v>13</v>
      </c>
      <c r="I209">
        <v>3</v>
      </c>
      <c r="J209">
        <v>23</v>
      </c>
      <c r="K209">
        <v>6</v>
      </c>
      <c r="L209">
        <v>1.21</v>
      </c>
      <c r="M209">
        <v>6.59</v>
      </c>
      <c r="N209">
        <v>1.72</v>
      </c>
      <c r="O209">
        <v>3.48</v>
      </c>
      <c r="P209" t="s">
        <v>15811</v>
      </c>
    </row>
    <row r="210" spans="1:16" x14ac:dyDescent="0.25">
      <c r="A210" t="s">
        <v>2191</v>
      </c>
      <c r="B210">
        <v>11</v>
      </c>
      <c r="C210">
        <v>7</v>
      </c>
      <c r="D210">
        <v>3.37</v>
      </c>
      <c r="E210">
        <v>0</v>
      </c>
      <c r="F210">
        <v>163</v>
      </c>
      <c r="G210">
        <v>159</v>
      </c>
      <c r="H210">
        <v>61</v>
      </c>
      <c r="I210">
        <v>12</v>
      </c>
      <c r="J210">
        <v>106</v>
      </c>
      <c r="K210">
        <v>38</v>
      </c>
      <c r="L210">
        <v>1.21</v>
      </c>
      <c r="M210">
        <v>5.85</v>
      </c>
      <c r="N210">
        <v>2.1</v>
      </c>
      <c r="O210">
        <v>3.48</v>
      </c>
      <c r="P210">
        <v>3548</v>
      </c>
    </row>
    <row r="211" spans="1:16" x14ac:dyDescent="0.25">
      <c r="A211" t="s">
        <v>2595</v>
      </c>
      <c r="B211">
        <v>8</v>
      </c>
      <c r="C211">
        <v>6</v>
      </c>
      <c r="D211">
        <v>3.64</v>
      </c>
      <c r="E211">
        <v>38</v>
      </c>
      <c r="F211">
        <v>124</v>
      </c>
      <c r="G211">
        <v>119</v>
      </c>
      <c r="H211">
        <v>50</v>
      </c>
      <c r="I211">
        <v>10</v>
      </c>
      <c r="J211">
        <v>103</v>
      </c>
      <c r="K211">
        <v>42</v>
      </c>
      <c r="L211">
        <v>1.3</v>
      </c>
      <c r="M211">
        <v>7.49</v>
      </c>
      <c r="N211">
        <v>3.06</v>
      </c>
      <c r="O211">
        <v>3.48</v>
      </c>
      <c r="P211">
        <v>7274</v>
      </c>
    </row>
    <row r="212" spans="1:16" x14ac:dyDescent="0.25">
      <c r="A212" t="s">
        <v>1481</v>
      </c>
      <c r="B212">
        <v>9</v>
      </c>
      <c r="C212">
        <v>6</v>
      </c>
      <c r="D212">
        <v>3.44</v>
      </c>
      <c r="E212">
        <v>0</v>
      </c>
      <c r="F212">
        <v>136</v>
      </c>
      <c r="G212">
        <v>132</v>
      </c>
      <c r="H212">
        <v>52</v>
      </c>
      <c r="I212">
        <v>12</v>
      </c>
      <c r="J212">
        <v>107</v>
      </c>
      <c r="K212">
        <v>35</v>
      </c>
      <c r="L212">
        <v>1.23</v>
      </c>
      <c r="M212">
        <v>7.08</v>
      </c>
      <c r="N212">
        <v>2.3199999999999998</v>
      </c>
      <c r="O212">
        <v>3.49</v>
      </c>
      <c r="P212">
        <v>7146</v>
      </c>
    </row>
    <row r="213" spans="1:16" x14ac:dyDescent="0.25">
      <c r="A213" t="s">
        <v>2458</v>
      </c>
      <c r="B213">
        <v>4</v>
      </c>
      <c r="C213">
        <v>4</v>
      </c>
      <c r="D213">
        <v>3.59</v>
      </c>
      <c r="E213">
        <v>29</v>
      </c>
      <c r="F213">
        <v>70</v>
      </c>
      <c r="G213">
        <v>59</v>
      </c>
      <c r="H213">
        <v>28</v>
      </c>
      <c r="I213">
        <v>5</v>
      </c>
      <c r="J213">
        <v>75</v>
      </c>
      <c r="K213">
        <v>36</v>
      </c>
      <c r="L213">
        <v>1.36</v>
      </c>
      <c r="M213">
        <v>9.6300000000000008</v>
      </c>
      <c r="N213">
        <v>4.62</v>
      </c>
      <c r="O213">
        <v>3.49</v>
      </c>
      <c r="P213">
        <v>2063</v>
      </c>
    </row>
    <row r="214" spans="1:16" x14ac:dyDescent="0.25">
      <c r="A214" t="s">
        <v>2176</v>
      </c>
      <c r="B214">
        <v>9</v>
      </c>
      <c r="C214">
        <v>6</v>
      </c>
      <c r="D214">
        <v>3.62</v>
      </c>
      <c r="E214">
        <v>5</v>
      </c>
      <c r="F214">
        <v>139</v>
      </c>
      <c r="G214">
        <v>134</v>
      </c>
      <c r="H214">
        <v>56</v>
      </c>
      <c r="I214">
        <v>9</v>
      </c>
      <c r="J214">
        <v>103</v>
      </c>
      <c r="K214">
        <v>45</v>
      </c>
      <c r="L214">
        <v>1.29</v>
      </c>
      <c r="M214">
        <v>6.65</v>
      </c>
      <c r="N214">
        <v>2.91</v>
      </c>
      <c r="O214">
        <v>3.49</v>
      </c>
      <c r="P214">
        <v>9303</v>
      </c>
    </row>
    <row r="215" spans="1:16" x14ac:dyDescent="0.25">
      <c r="A215" t="s">
        <v>1483</v>
      </c>
      <c r="B215">
        <v>14</v>
      </c>
      <c r="C215">
        <v>10</v>
      </c>
      <c r="D215">
        <v>3.63</v>
      </c>
      <c r="E215">
        <v>0</v>
      </c>
      <c r="F215">
        <v>208</v>
      </c>
      <c r="G215">
        <v>208</v>
      </c>
      <c r="H215">
        <v>84</v>
      </c>
      <c r="I215">
        <v>11</v>
      </c>
      <c r="J215">
        <v>154</v>
      </c>
      <c r="K215">
        <v>75</v>
      </c>
      <c r="L215">
        <v>1.36</v>
      </c>
      <c r="M215">
        <v>6.65</v>
      </c>
      <c r="N215">
        <v>3.24</v>
      </c>
      <c r="O215">
        <v>3.49</v>
      </c>
      <c r="P215">
        <v>2038</v>
      </c>
    </row>
    <row r="216" spans="1:16" x14ac:dyDescent="0.25">
      <c r="A216" t="s">
        <v>2600</v>
      </c>
      <c r="B216">
        <v>7</v>
      </c>
      <c r="C216">
        <v>4</v>
      </c>
      <c r="D216">
        <v>3.27</v>
      </c>
      <c r="E216">
        <v>0</v>
      </c>
      <c r="F216">
        <v>99</v>
      </c>
      <c r="G216">
        <v>96</v>
      </c>
      <c r="H216">
        <v>36</v>
      </c>
      <c r="I216">
        <v>9</v>
      </c>
      <c r="J216">
        <v>73</v>
      </c>
      <c r="K216">
        <v>22</v>
      </c>
      <c r="L216">
        <v>1.19</v>
      </c>
      <c r="M216">
        <v>6.63</v>
      </c>
      <c r="N216">
        <v>2</v>
      </c>
      <c r="O216">
        <v>3.49</v>
      </c>
      <c r="P216">
        <v>6109</v>
      </c>
    </row>
    <row r="217" spans="1:16" x14ac:dyDescent="0.25">
      <c r="A217" t="s">
        <v>1501</v>
      </c>
      <c r="B217">
        <v>9</v>
      </c>
      <c r="C217">
        <v>7</v>
      </c>
      <c r="D217">
        <v>3.71</v>
      </c>
      <c r="E217">
        <v>0</v>
      </c>
      <c r="F217">
        <v>146</v>
      </c>
      <c r="G217">
        <v>154</v>
      </c>
      <c r="H217">
        <v>60</v>
      </c>
      <c r="I217">
        <v>16</v>
      </c>
      <c r="J217">
        <v>118</v>
      </c>
      <c r="K217">
        <v>29</v>
      </c>
      <c r="L217">
        <v>1.26</v>
      </c>
      <c r="M217">
        <v>7.29</v>
      </c>
      <c r="N217">
        <v>1.79</v>
      </c>
      <c r="O217">
        <v>3.5</v>
      </c>
      <c r="P217">
        <v>4849</v>
      </c>
    </row>
    <row r="218" spans="1:16" x14ac:dyDescent="0.25">
      <c r="A218" t="s">
        <v>2583</v>
      </c>
      <c r="B218">
        <v>4</v>
      </c>
      <c r="C218">
        <v>3</v>
      </c>
      <c r="D218">
        <v>3.39</v>
      </c>
      <c r="E218">
        <v>27</v>
      </c>
      <c r="F218">
        <v>64</v>
      </c>
      <c r="G218">
        <v>60</v>
      </c>
      <c r="H218">
        <v>24</v>
      </c>
      <c r="I218">
        <v>5</v>
      </c>
      <c r="J218">
        <v>55</v>
      </c>
      <c r="K218">
        <v>23</v>
      </c>
      <c r="L218">
        <v>1.3</v>
      </c>
      <c r="M218">
        <v>7.76</v>
      </c>
      <c r="N218">
        <v>3.24</v>
      </c>
      <c r="O218">
        <v>3.5</v>
      </c>
      <c r="P218">
        <v>4363</v>
      </c>
    </row>
    <row r="219" spans="1:16" x14ac:dyDescent="0.25">
      <c r="A219" t="s">
        <v>1461</v>
      </c>
      <c r="B219">
        <v>12</v>
      </c>
      <c r="C219">
        <v>9</v>
      </c>
      <c r="D219">
        <v>3.82</v>
      </c>
      <c r="E219">
        <v>0</v>
      </c>
      <c r="F219">
        <v>193</v>
      </c>
      <c r="G219">
        <v>210</v>
      </c>
      <c r="H219">
        <v>82</v>
      </c>
      <c r="I219">
        <v>17</v>
      </c>
      <c r="J219">
        <v>140</v>
      </c>
      <c r="K219">
        <v>44</v>
      </c>
      <c r="L219">
        <v>1.32</v>
      </c>
      <c r="M219">
        <v>6.53</v>
      </c>
      <c r="N219">
        <v>2.0499999999999998</v>
      </c>
      <c r="O219">
        <v>3.5</v>
      </c>
      <c r="P219">
        <v>3830</v>
      </c>
    </row>
    <row r="220" spans="1:16" x14ac:dyDescent="0.25">
      <c r="A220" t="s">
        <v>2521</v>
      </c>
      <c r="B220">
        <v>3</v>
      </c>
      <c r="C220">
        <v>2</v>
      </c>
      <c r="D220">
        <v>3.4</v>
      </c>
      <c r="E220">
        <v>19</v>
      </c>
      <c r="F220">
        <v>53</v>
      </c>
      <c r="G220">
        <v>50</v>
      </c>
      <c r="H220">
        <v>20</v>
      </c>
      <c r="I220">
        <v>5</v>
      </c>
      <c r="J220">
        <v>47</v>
      </c>
      <c r="K220">
        <v>15</v>
      </c>
      <c r="L220">
        <v>1.23</v>
      </c>
      <c r="M220">
        <v>7.98</v>
      </c>
      <c r="N220">
        <v>2.5499999999999998</v>
      </c>
      <c r="O220">
        <v>3.5</v>
      </c>
      <c r="P220">
        <v>964</v>
      </c>
    </row>
    <row r="221" spans="1:16" x14ac:dyDescent="0.25">
      <c r="A221" t="s">
        <v>1477</v>
      </c>
      <c r="B221">
        <v>14</v>
      </c>
      <c r="C221">
        <v>9</v>
      </c>
      <c r="D221">
        <v>3.43</v>
      </c>
      <c r="E221">
        <v>0</v>
      </c>
      <c r="F221">
        <v>205</v>
      </c>
      <c r="G221">
        <v>198</v>
      </c>
      <c r="H221">
        <v>78</v>
      </c>
      <c r="I221">
        <v>15</v>
      </c>
      <c r="J221">
        <v>148</v>
      </c>
      <c r="K221">
        <v>61</v>
      </c>
      <c r="L221">
        <v>1.27</v>
      </c>
      <c r="M221">
        <v>6.51</v>
      </c>
      <c r="N221">
        <v>2.68</v>
      </c>
      <c r="O221">
        <v>3.5</v>
      </c>
      <c r="P221">
        <v>2586</v>
      </c>
    </row>
    <row r="222" spans="1:16" x14ac:dyDescent="0.25">
      <c r="A222" t="s">
        <v>2635</v>
      </c>
      <c r="B222">
        <v>7</v>
      </c>
      <c r="C222">
        <v>5</v>
      </c>
      <c r="D222">
        <v>3.34</v>
      </c>
      <c r="E222">
        <v>33</v>
      </c>
      <c r="F222">
        <v>105</v>
      </c>
      <c r="G222">
        <v>92</v>
      </c>
      <c r="H222">
        <v>39</v>
      </c>
      <c r="I222">
        <v>11</v>
      </c>
      <c r="J222">
        <v>105</v>
      </c>
      <c r="K222">
        <v>35</v>
      </c>
      <c r="L222">
        <v>1.21</v>
      </c>
      <c r="M222">
        <v>8.99</v>
      </c>
      <c r="N222">
        <v>3</v>
      </c>
      <c r="O222">
        <v>3.51</v>
      </c>
      <c r="P222">
        <v>1370</v>
      </c>
    </row>
    <row r="223" spans="1:16" x14ac:dyDescent="0.25">
      <c r="A223" t="s">
        <v>2385</v>
      </c>
      <c r="B223">
        <v>5</v>
      </c>
      <c r="C223">
        <v>3</v>
      </c>
      <c r="D223">
        <v>3.43</v>
      </c>
      <c r="E223">
        <v>27</v>
      </c>
      <c r="F223">
        <v>73</v>
      </c>
      <c r="G223">
        <v>65</v>
      </c>
      <c r="H223">
        <v>28</v>
      </c>
      <c r="I223">
        <v>4</v>
      </c>
      <c r="J223">
        <v>58</v>
      </c>
      <c r="K223">
        <v>29</v>
      </c>
      <c r="L223">
        <v>1.28</v>
      </c>
      <c r="M223">
        <v>7.11</v>
      </c>
      <c r="N223">
        <v>3.56</v>
      </c>
      <c r="O223">
        <v>3.51</v>
      </c>
      <c r="P223" t="s">
        <v>2384</v>
      </c>
    </row>
    <row r="224" spans="1:16" x14ac:dyDescent="0.25">
      <c r="A224" t="s">
        <v>2544</v>
      </c>
      <c r="B224">
        <v>5</v>
      </c>
      <c r="C224">
        <v>4</v>
      </c>
      <c r="D224">
        <v>3.46</v>
      </c>
      <c r="E224">
        <v>30</v>
      </c>
      <c r="F224">
        <v>75</v>
      </c>
      <c r="G224">
        <v>69</v>
      </c>
      <c r="H224">
        <v>29</v>
      </c>
      <c r="I224">
        <v>6</v>
      </c>
      <c r="J224">
        <v>63</v>
      </c>
      <c r="K224">
        <v>26</v>
      </c>
      <c r="L224">
        <v>1.26</v>
      </c>
      <c r="M224">
        <v>7.52</v>
      </c>
      <c r="N224">
        <v>3.1</v>
      </c>
      <c r="O224">
        <v>3.51</v>
      </c>
      <c r="P224">
        <v>9486</v>
      </c>
    </row>
    <row r="225" spans="1:16" x14ac:dyDescent="0.25">
      <c r="A225" t="s">
        <v>2564</v>
      </c>
      <c r="B225">
        <v>2</v>
      </c>
      <c r="C225">
        <v>2</v>
      </c>
      <c r="D225">
        <v>3.3</v>
      </c>
      <c r="E225">
        <v>15</v>
      </c>
      <c r="F225">
        <v>36</v>
      </c>
      <c r="G225">
        <v>31</v>
      </c>
      <c r="H225">
        <v>13</v>
      </c>
      <c r="I225">
        <v>2</v>
      </c>
      <c r="J225">
        <v>30</v>
      </c>
      <c r="K225">
        <v>15</v>
      </c>
      <c r="L225">
        <v>1.3</v>
      </c>
      <c r="M225">
        <v>7.61</v>
      </c>
      <c r="N225">
        <v>3.8</v>
      </c>
      <c r="O225">
        <v>3.51</v>
      </c>
      <c r="P225">
        <v>813</v>
      </c>
    </row>
    <row r="226" spans="1:16" x14ac:dyDescent="0.25">
      <c r="A226" t="s">
        <v>2604</v>
      </c>
      <c r="B226">
        <v>3</v>
      </c>
      <c r="C226">
        <v>3</v>
      </c>
      <c r="D226">
        <v>3.59</v>
      </c>
      <c r="E226">
        <v>21</v>
      </c>
      <c r="F226">
        <v>50</v>
      </c>
      <c r="G226">
        <v>47</v>
      </c>
      <c r="H226">
        <v>20</v>
      </c>
      <c r="I226">
        <v>3</v>
      </c>
      <c r="J226">
        <v>42</v>
      </c>
      <c r="K226">
        <v>21</v>
      </c>
      <c r="L226">
        <v>1.36</v>
      </c>
      <c r="M226">
        <v>7.54</v>
      </c>
      <c r="N226">
        <v>3.77</v>
      </c>
      <c r="O226">
        <v>3.51</v>
      </c>
      <c r="P226">
        <v>4140</v>
      </c>
    </row>
    <row r="227" spans="1:16" x14ac:dyDescent="0.25">
      <c r="A227" t="s">
        <v>15361</v>
      </c>
      <c r="B227">
        <v>3</v>
      </c>
      <c r="C227">
        <v>2</v>
      </c>
      <c r="D227">
        <v>3.42</v>
      </c>
      <c r="E227">
        <v>21</v>
      </c>
      <c r="F227">
        <v>50</v>
      </c>
      <c r="G227">
        <v>49</v>
      </c>
      <c r="H227">
        <v>19</v>
      </c>
      <c r="I227">
        <v>4</v>
      </c>
      <c r="J227">
        <v>35</v>
      </c>
      <c r="K227">
        <v>12</v>
      </c>
      <c r="L227">
        <v>1.22</v>
      </c>
      <c r="M227">
        <v>6.3</v>
      </c>
      <c r="N227">
        <v>2.16</v>
      </c>
      <c r="O227">
        <v>3.51</v>
      </c>
      <c r="P227" t="s">
        <v>15360</v>
      </c>
    </row>
    <row r="228" spans="1:16" x14ac:dyDescent="0.25">
      <c r="A228" t="s">
        <v>1394</v>
      </c>
      <c r="B228">
        <v>6</v>
      </c>
      <c r="C228">
        <v>4</v>
      </c>
      <c r="D228">
        <v>3.38</v>
      </c>
      <c r="E228">
        <v>0</v>
      </c>
      <c r="F228">
        <v>85</v>
      </c>
      <c r="G228">
        <v>86</v>
      </c>
      <c r="H228">
        <v>32</v>
      </c>
      <c r="I228">
        <v>6</v>
      </c>
      <c r="J228">
        <v>56</v>
      </c>
      <c r="K228">
        <v>20</v>
      </c>
      <c r="L228">
        <v>1.24</v>
      </c>
      <c r="M228">
        <v>5.92</v>
      </c>
      <c r="N228">
        <v>2.11</v>
      </c>
      <c r="O228">
        <v>3.51</v>
      </c>
      <c r="P228">
        <v>8223</v>
      </c>
    </row>
    <row r="229" spans="1:16" x14ac:dyDescent="0.25">
      <c r="A229" t="s">
        <v>15198</v>
      </c>
      <c r="B229">
        <v>4</v>
      </c>
      <c r="C229">
        <v>4</v>
      </c>
      <c r="D229">
        <v>4.07</v>
      </c>
      <c r="E229">
        <v>13</v>
      </c>
      <c r="F229">
        <v>68</v>
      </c>
      <c r="G229">
        <v>75</v>
      </c>
      <c r="H229">
        <v>31</v>
      </c>
      <c r="I229">
        <v>4</v>
      </c>
      <c r="J229">
        <v>44</v>
      </c>
      <c r="K229">
        <v>19</v>
      </c>
      <c r="L229">
        <v>1.37</v>
      </c>
      <c r="M229">
        <v>5.78</v>
      </c>
      <c r="N229">
        <v>2.5</v>
      </c>
      <c r="O229">
        <v>3.51</v>
      </c>
      <c r="P229" t="s">
        <v>15197</v>
      </c>
    </row>
    <row r="230" spans="1:16" x14ac:dyDescent="0.25">
      <c r="A230" t="s">
        <v>1514</v>
      </c>
      <c r="B230">
        <v>12</v>
      </c>
      <c r="C230">
        <v>10</v>
      </c>
      <c r="D230">
        <v>3.92</v>
      </c>
      <c r="E230">
        <v>0</v>
      </c>
      <c r="F230">
        <v>191</v>
      </c>
      <c r="G230">
        <v>188</v>
      </c>
      <c r="H230">
        <v>83</v>
      </c>
      <c r="I230">
        <v>16</v>
      </c>
      <c r="J230">
        <v>169</v>
      </c>
      <c r="K230">
        <v>69</v>
      </c>
      <c r="L230">
        <v>1.35</v>
      </c>
      <c r="M230">
        <v>7.98</v>
      </c>
      <c r="N230">
        <v>3.26</v>
      </c>
      <c r="O230">
        <v>3.51</v>
      </c>
      <c r="P230">
        <v>517</v>
      </c>
    </row>
    <row r="231" spans="1:16" x14ac:dyDescent="0.25">
      <c r="A231" t="s">
        <v>1434</v>
      </c>
      <c r="B231">
        <v>12</v>
      </c>
      <c r="C231">
        <v>7</v>
      </c>
      <c r="D231">
        <v>3.33</v>
      </c>
      <c r="E231">
        <v>0</v>
      </c>
      <c r="F231">
        <v>176</v>
      </c>
      <c r="G231">
        <v>161</v>
      </c>
      <c r="H231">
        <v>65</v>
      </c>
      <c r="I231">
        <v>10</v>
      </c>
      <c r="J231">
        <v>129</v>
      </c>
      <c r="K231">
        <v>65</v>
      </c>
      <c r="L231">
        <v>1.29</v>
      </c>
      <c r="M231">
        <v>6.61</v>
      </c>
      <c r="N231">
        <v>3.33</v>
      </c>
      <c r="O231">
        <v>3.51</v>
      </c>
      <c r="P231">
        <v>4913</v>
      </c>
    </row>
    <row r="232" spans="1:16" x14ac:dyDescent="0.25">
      <c r="A232" t="s">
        <v>1547</v>
      </c>
      <c r="B232">
        <v>7</v>
      </c>
      <c r="C232">
        <v>5</v>
      </c>
      <c r="D232">
        <v>3.36</v>
      </c>
      <c r="E232">
        <v>45</v>
      </c>
      <c r="F232">
        <v>107</v>
      </c>
      <c r="G232">
        <v>94</v>
      </c>
      <c r="H232">
        <v>40</v>
      </c>
      <c r="I232">
        <v>10</v>
      </c>
      <c r="J232">
        <v>102</v>
      </c>
      <c r="K232">
        <v>38</v>
      </c>
      <c r="L232">
        <v>1.23</v>
      </c>
      <c r="M232">
        <v>8.57</v>
      </c>
      <c r="N232">
        <v>3.19</v>
      </c>
      <c r="O232">
        <v>3.52</v>
      </c>
      <c r="P232">
        <v>4138</v>
      </c>
    </row>
    <row r="233" spans="1:16" x14ac:dyDescent="0.25">
      <c r="A233" t="s">
        <v>1381</v>
      </c>
      <c r="B233">
        <v>6</v>
      </c>
      <c r="C233">
        <v>5</v>
      </c>
      <c r="D233">
        <v>3.47</v>
      </c>
      <c r="E233">
        <v>33</v>
      </c>
      <c r="F233">
        <v>99</v>
      </c>
      <c r="G233">
        <v>85</v>
      </c>
      <c r="H233">
        <v>38</v>
      </c>
      <c r="I233">
        <v>8</v>
      </c>
      <c r="J233">
        <v>94</v>
      </c>
      <c r="K233">
        <v>41</v>
      </c>
      <c r="L233">
        <v>1.28</v>
      </c>
      <c r="M233">
        <v>8.57</v>
      </c>
      <c r="N233">
        <v>3.74</v>
      </c>
      <c r="O233">
        <v>3.52</v>
      </c>
      <c r="P233">
        <v>9037</v>
      </c>
    </row>
    <row r="234" spans="1:16" x14ac:dyDescent="0.25">
      <c r="A234" t="s">
        <v>2624</v>
      </c>
      <c r="B234">
        <v>3</v>
      </c>
      <c r="C234">
        <v>2</v>
      </c>
      <c r="D234">
        <v>3.38</v>
      </c>
      <c r="E234">
        <v>18</v>
      </c>
      <c r="F234">
        <v>45</v>
      </c>
      <c r="G234">
        <v>42</v>
      </c>
      <c r="H234">
        <v>17</v>
      </c>
      <c r="I234">
        <v>2</v>
      </c>
      <c r="J234">
        <v>32</v>
      </c>
      <c r="K234">
        <v>19</v>
      </c>
      <c r="L234">
        <v>1.35</v>
      </c>
      <c r="M234">
        <v>6.37</v>
      </c>
      <c r="N234">
        <v>3.78</v>
      </c>
      <c r="O234">
        <v>3.52</v>
      </c>
      <c r="P234">
        <v>1663</v>
      </c>
    </row>
    <row r="235" spans="1:16" x14ac:dyDescent="0.25">
      <c r="A235" t="s">
        <v>2545</v>
      </c>
      <c r="B235">
        <v>3</v>
      </c>
      <c r="C235">
        <v>3</v>
      </c>
      <c r="D235">
        <v>3.42</v>
      </c>
      <c r="E235">
        <v>17</v>
      </c>
      <c r="F235">
        <v>55</v>
      </c>
      <c r="G235">
        <v>53</v>
      </c>
      <c r="H235">
        <v>21</v>
      </c>
      <c r="I235">
        <v>5</v>
      </c>
      <c r="J235">
        <v>43</v>
      </c>
      <c r="K235">
        <v>14</v>
      </c>
      <c r="L235">
        <v>1.21</v>
      </c>
      <c r="M235">
        <v>7.01</v>
      </c>
      <c r="N235">
        <v>2.2799999999999998</v>
      </c>
      <c r="O235">
        <v>3.52</v>
      </c>
      <c r="P235">
        <v>1475</v>
      </c>
    </row>
    <row r="236" spans="1:16" x14ac:dyDescent="0.25">
      <c r="A236" t="s">
        <v>1404</v>
      </c>
      <c r="B236">
        <v>2</v>
      </c>
      <c r="C236">
        <v>2</v>
      </c>
      <c r="D236">
        <v>3.48</v>
      </c>
      <c r="E236">
        <v>14</v>
      </c>
      <c r="F236">
        <v>39</v>
      </c>
      <c r="G236">
        <v>36</v>
      </c>
      <c r="H236">
        <v>15</v>
      </c>
      <c r="I236">
        <v>4</v>
      </c>
      <c r="J236">
        <v>36</v>
      </c>
      <c r="K236">
        <v>11</v>
      </c>
      <c r="L236">
        <v>1.21</v>
      </c>
      <c r="M236">
        <v>8.35</v>
      </c>
      <c r="N236">
        <v>2.5499999999999998</v>
      </c>
      <c r="O236">
        <v>3.52</v>
      </c>
      <c r="P236">
        <v>2692</v>
      </c>
    </row>
    <row r="237" spans="1:16" x14ac:dyDescent="0.25">
      <c r="A237" t="s">
        <v>2588</v>
      </c>
      <c r="B237">
        <v>4</v>
      </c>
      <c r="C237">
        <v>4</v>
      </c>
      <c r="D237">
        <v>3.68</v>
      </c>
      <c r="E237">
        <v>17</v>
      </c>
      <c r="F237">
        <v>71</v>
      </c>
      <c r="G237">
        <v>71</v>
      </c>
      <c r="H237">
        <v>29</v>
      </c>
      <c r="I237">
        <v>8</v>
      </c>
      <c r="J237">
        <v>66</v>
      </c>
      <c r="K237">
        <v>18</v>
      </c>
      <c r="L237">
        <v>1.26</v>
      </c>
      <c r="M237">
        <v>8.3800000000000008</v>
      </c>
      <c r="N237">
        <v>2.2799999999999998</v>
      </c>
      <c r="O237">
        <v>3.52</v>
      </c>
      <c r="P237">
        <v>1953</v>
      </c>
    </row>
    <row r="238" spans="1:16" x14ac:dyDescent="0.25">
      <c r="A238" t="s">
        <v>2423</v>
      </c>
      <c r="B238">
        <v>2</v>
      </c>
      <c r="C238">
        <v>2</v>
      </c>
      <c r="D238">
        <v>3.72</v>
      </c>
      <c r="E238">
        <v>14</v>
      </c>
      <c r="F238">
        <v>36</v>
      </c>
      <c r="G238">
        <v>36</v>
      </c>
      <c r="H238">
        <v>15</v>
      </c>
      <c r="I238">
        <v>3</v>
      </c>
      <c r="J238">
        <v>33</v>
      </c>
      <c r="K238">
        <v>14</v>
      </c>
      <c r="L238">
        <v>1.38</v>
      </c>
      <c r="M238">
        <v>8.18</v>
      </c>
      <c r="N238">
        <v>3.47</v>
      </c>
      <c r="O238">
        <v>3.53</v>
      </c>
      <c r="P238">
        <v>8645</v>
      </c>
    </row>
    <row r="239" spans="1:16" x14ac:dyDescent="0.25">
      <c r="A239" t="s">
        <v>2498</v>
      </c>
      <c r="B239">
        <v>3</v>
      </c>
      <c r="C239">
        <v>3</v>
      </c>
      <c r="D239">
        <v>4.03</v>
      </c>
      <c r="E239">
        <v>22</v>
      </c>
      <c r="F239">
        <v>60</v>
      </c>
      <c r="G239">
        <v>58</v>
      </c>
      <c r="H239">
        <v>27</v>
      </c>
      <c r="I239">
        <v>4</v>
      </c>
      <c r="J239">
        <v>59</v>
      </c>
      <c r="K239">
        <v>30</v>
      </c>
      <c r="L239">
        <v>1.46</v>
      </c>
      <c r="M239">
        <v>8.81</v>
      </c>
      <c r="N239">
        <v>4.4800000000000004</v>
      </c>
      <c r="O239">
        <v>3.53</v>
      </c>
      <c r="P239">
        <v>4279</v>
      </c>
    </row>
    <row r="240" spans="1:16" x14ac:dyDescent="0.25">
      <c r="A240" t="s">
        <v>1425</v>
      </c>
      <c r="B240">
        <v>16</v>
      </c>
      <c r="C240">
        <v>9</v>
      </c>
      <c r="D240">
        <v>3.19</v>
      </c>
      <c r="E240">
        <v>0</v>
      </c>
      <c r="F240">
        <v>226</v>
      </c>
      <c r="G240">
        <v>208</v>
      </c>
      <c r="H240">
        <v>80</v>
      </c>
      <c r="I240">
        <v>20</v>
      </c>
      <c r="J240">
        <v>171</v>
      </c>
      <c r="K240">
        <v>55</v>
      </c>
      <c r="L240">
        <v>1.1599999999999999</v>
      </c>
      <c r="M240">
        <v>6.81</v>
      </c>
      <c r="N240">
        <v>2.19</v>
      </c>
      <c r="O240">
        <v>3.53</v>
      </c>
      <c r="P240">
        <v>1245</v>
      </c>
    </row>
    <row r="241" spans="1:16" x14ac:dyDescent="0.25">
      <c r="A241" t="s">
        <v>2502</v>
      </c>
      <c r="B241">
        <v>4</v>
      </c>
      <c r="C241">
        <v>4</v>
      </c>
      <c r="D241">
        <v>3.91</v>
      </c>
      <c r="E241">
        <v>25</v>
      </c>
      <c r="F241">
        <v>76</v>
      </c>
      <c r="G241">
        <v>78</v>
      </c>
      <c r="H241">
        <v>33</v>
      </c>
      <c r="I241">
        <v>5</v>
      </c>
      <c r="J241">
        <v>60</v>
      </c>
      <c r="K241">
        <v>28</v>
      </c>
      <c r="L241">
        <v>1.39</v>
      </c>
      <c r="M241">
        <v>7.11</v>
      </c>
      <c r="N241">
        <v>3.32</v>
      </c>
      <c r="O241">
        <v>3.53</v>
      </c>
      <c r="P241">
        <v>5903</v>
      </c>
    </row>
    <row r="242" spans="1:16" x14ac:dyDescent="0.25">
      <c r="A242" t="s">
        <v>1505</v>
      </c>
      <c r="B242">
        <v>9</v>
      </c>
      <c r="C242">
        <v>6</v>
      </c>
      <c r="D242">
        <v>3.34</v>
      </c>
      <c r="E242">
        <v>15</v>
      </c>
      <c r="F242">
        <v>135</v>
      </c>
      <c r="G242">
        <v>124</v>
      </c>
      <c r="H242">
        <v>50</v>
      </c>
      <c r="I242">
        <v>12</v>
      </c>
      <c r="J242">
        <v>116</v>
      </c>
      <c r="K242">
        <v>43</v>
      </c>
      <c r="L242">
        <v>1.24</v>
      </c>
      <c r="M242">
        <v>7.74</v>
      </c>
      <c r="N242">
        <v>2.87</v>
      </c>
      <c r="O242">
        <v>3.53</v>
      </c>
      <c r="P242">
        <v>6316</v>
      </c>
    </row>
    <row r="243" spans="1:16" x14ac:dyDescent="0.25">
      <c r="A243" t="s">
        <v>2542</v>
      </c>
      <c r="B243">
        <v>2</v>
      </c>
      <c r="C243">
        <v>2</v>
      </c>
      <c r="D243">
        <v>3.92</v>
      </c>
      <c r="E243">
        <v>18</v>
      </c>
      <c r="F243">
        <v>44</v>
      </c>
      <c r="G243">
        <v>42</v>
      </c>
      <c r="H243">
        <v>19</v>
      </c>
      <c r="I243">
        <v>3</v>
      </c>
      <c r="J243">
        <v>40</v>
      </c>
      <c r="K243">
        <v>19</v>
      </c>
      <c r="L243">
        <v>1.4</v>
      </c>
      <c r="M243">
        <v>8.26</v>
      </c>
      <c r="N243">
        <v>3.92</v>
      </c>
      <c r="O243">
        <v>3.53</v>
      </c>
      <c r="P243">
        <v>7267</v>
      </c>
    </row>
    <row r="244" spans="1:16" x14ac:dyDescent="0.25">
      <c r="A244" t="s">
        <v>2380</v>
      </c>
      <c r="B244">
        <v>2</v>
      </c>
      <c r="C244">
        <v>2</v>
      </c>
      <c r="D244">
        <v>3.6</v>
      </c>
      <c r="E244">
        <v>14</v>
      </c>
      <c r="F244">
        <v>38</v>
      </c>
      <c r="G244">
        <v>33</v>
      </c>
      <c r="H244">
        <v>15</v>
      </c>
      <c r="I244">
        <v>3</v>
      </c>
      <c r="J244">
        <v>40</v>
      </c>
      <c r="K244">
        <v>18</v>
      </c>
      <c r="L244">
        <v>1.36</v>
      </c>
      <c r="M244">
        <v>9.6</v>
      </c>
      <c r="N244">
        <v>4.32</v>
      </c>
      <c r="O244">
        <v>3.54</v>
      </c>
      <c r="P244">
        <v>4553</v>
      </c>
    </row>
    <row r="245" spans="1:16" x14ac:dyDescent="0.25">
      <c r="A245" t="s">
        <v>16576</v>
      </c>
      <c r="B245">
        <v>3</v>
      </c>
      <c r="C245">
        <v>2</v>
      </c>
      <c r="D245">
        <v>3.18</v>
      </c>
      <c r="E245">
        <v>17</v>
      </c>
      <c r="F245">
        <v>45</v>
      </c>
      <c r="G245">
        <v>39</v>
      </c>
      <c r="H245">
        <v>16</v>
      </c>
      <c r="I245">
        <v>5</v>
      </c>
      <c r="J245">
        <v>39</v>
      </c>
      <c r="K245">
        <v>11</v>
      </c>
      <c r="L245">
        <v>1.1000000000000001</v>
      </c>
      <c r="M245">
        <v>7.75</v>
      </c>
      <c r="N245">
        <v>2.19</v>
      </c>
      <c r="O245">
        <v>3.54</v>
      </c>
      <c r="P245" t="s">
        <v>16575</v>
      </c>
    </row>
    <row r="246" spans="1:16" x14ac:dyDescent="0.25">
      <c r="A246" t="s">
        <v>2473</v>
      </c>
      <c r="B246">
        <v>4</v>
      </c>
      <c r="C246">
        <v>3</v>
      </c>
      <c r="D246">
        <v>3.73</v>
      </c>
      <c r="E246">
        <v>26</v>
      </c>
      <c r="F246">
        <v>63</v>
      </c>
      <c r="G246">
        <v>53</v>
      </c>
      <c r="H246">
        <v>26</v>
      </c>
      <c r="I246">
        <v>5</v>
      </c>
      <c r="J246">
        <v>69</v>
      </c>
      <c r="K246">
        <v>32</v>
      </c>
      <c r="L246">
        <v>1.36</v>
      </c>
      <c r="M246">
        <v>9.9</v>
      </c>
      <c r="N246">
        <v>4.59</v>
      </c>
      <c r="O246">
        <v>3.54</v>
      </c>
      <c r="P246">
        <v>8350</v>
      </c>
    </row>
    <row r="247" spans="1:16" x14ac:dyDescent="0.25">
      <c r="A247" t="s">
        <v>2605</v>
      </c>
      <c r="B247">
        <v>4</v>
      </c>
      <c r="C247">
        <v>3</v>
      </c>
      <c r="D247">
        <v>3.53</v>
      </c>
      <c r="E247">
        <v>24</v>
      </c>
      <c r="F247">
        <v>59</v>
      </c>
      <c r="G247">
        <v>55</v>
      </c>
      <c r="H247">
        <v>23</v>
      </c>
      <c r="I247">
        <v>6</v>
      </c>
      <c r="J247">
        <v>54</v>
      </c>
      <c r="K247">
        <v>19</v>
      </c>
      <c r="L247">
        <v>1.26</v>
      </c>
      <c r="M247">
        <v>8.2799999999999994</v>
      </c>
      <c r="N247">
        <v>2.91</v>
      </c>
      <c r="O247">
        <v>3.54</v>
      </c>
      <c r="P247">
        <v>8887</v>
      </c>
    </row>
    <row r="248" spans="1:16" x14ac:dyDescent="0.25">
      <c r="A248" t="s">
        <v>1473</v>
      </c>
      <c r="B248">
        <v>12</v>
      </c>
      <c r="C248">
        <v>8</v>
      </c>
      <c r="D248">
        <v>3.59</v>
      </c>
      <c r="E248">
        <v>3</v>
      </c>
      <c r="F248">
        <v>178</v>
      </c>
      <c r="G248">
        <v>179</v>
      </c>
      <c r="H248">
        <v>71</v>
      </c>
      <c r="I248">
        <v>12</v>
      </c>
      <c r="J248">
        <v>118</v>
      </c>
      <c r="K248">
        <v>54</v>
      </c>
      <c r="L248">
        <v>1.31</v>
      </c>
      <c r="M248">
        <v>5.97</v>
      </c>
      <c r="N248">
        <v>2.73</v>
      </c>
      <c r="O248">
        <v>3.54</v>
      </c>
      <c r="P248">
        <v>8779</v>
      </c>
    </row>
    <row r="249" spans="1:16" x14ac:dyDescent="0.25">
      <c r="A249" t="s">
        <v>2575</v>
      </c>
      <c r="B249">
        <v>4</v>
      </c>
      <c r="C249">
        <v>3</v>
      </c>
      <c r="D249">
        <v>3.28</v>
      </c>
      <c r="E249">
        <v>24</v>
      </c>
      <c r="F249">
        <v>60</v>
      </c>
      <c r="G249">
        <v>51</v>
      </c>
      <c r="H249">
        <v>22</v>
      </c>
      <c r="I249">
        <v>4</v>
      </c>
      <c r="J249">
        <v>51</v>
      </c>
      <c r="K249">
        <v>24</v>
      </c>
      <c r="L249">
        <v>1.24</v>
      </c>
      <c r="M249">
        <v>7.6</v>
      </c>
      <c r="N249">
        <v>3.58</v>
      </c>
      <c r="O249">
        <v>3.54</v>
      </c>
      <c r="P249">
        <v>2873</v>
      </c>
    </row>
    <row r="250" spans="1:16" x14ac:dyDescent="0.25">
      <c r="A250" t="s">
        <v>1478</v>
      </c>
      <c r="B250">
        <v>11</v>
      </c>
      <c r="C250">
        <v>8</v>
      </c>
      <c r="D250">
        <v>3.66</v>
      </c>
      <c r="E250">
        <v>0</v>
      </c>
      <c r="F250">
        <v>177</v>
      </c>
      <c r="G250">
        <v>176</v>
      </c>
      <c r="H250">
        <v>72</v>
      </c>
      <c r="I250">
        <v>17</v>
      </c>
      <c r="J250">
        <v>143</v>
      </c>
      <c r="K250">
        <v>46</v>
      </c>
      <c r="L250">
        <v>1.25</v>
      </c>
      <c r="M250">
        <v>7.27</v>
      </c>
      <c r="N250">
        <v>2.34</v>
      </c>
      <c r="O250">
        <v>3.54</v>
      </c>
      <c r="P250">
        <v>8362</v>
      </c>
    </row>
    <row r="251" spans="1:16" x14ac:dyDescent="0.25">
      <c r="A251" t="s">
        <v>1443</v>
      </c>
      <c r="B251">
        <v>11</v>
      </c>
      <c r="C251">
        <v>7</v>
      </c>
      <c r="D251">
        <v>3.45</v>
      </c>
      <c r="E251">
        <v>0</v>
      </c>
      <c r="F251">
        <v>167</v>
      </c>
      <c r="G251">
        <v>162</v>
      </c>
      <c r="H251">
        <v>64</v>
      </c>
      <c r="I251">
        <v>17</v>
      </c>
      <c r="J251">
        <v>135</v>
      </c>
      <c r="K251">
        <v>38</v>
      </c>
      <c r="L251">
        <v>1.2</v>
      </c>
      <c r="M251">
        <v>7.28</v>
      </c>
      <c r="N251">
        <v>2.0499999999999998</v>
      </c>
      <c r="O251">
        <v>3.54</v>
      </c>
      <c r="P251">
        <v>1051</v>
      </c>
    </row>
    <row r="252" spans="1:16" x14ac:dyDescent="0.25">
      <c r="A252" t="s">
        <v>16049</v>
      </c>
      <c r="B252">
        <v>2</v>
      </c>
      <c r="C252">
        <v>2</v>
      </c>
      <c r="D252">
        <v>3.94</v>
      </c>
      <c r="E252">
        <v>14</v>
      </c>
      <c r="F252">
        <v>39</v>
      </c>
      <c r="G252">
        <v>40</v>
      </c>
      <c r="H252">
        <v>17</v>
      </c>
      <c r="I252">
        <v>3</v>
      </c>
      <c r="J252">
        <v>29</v>
      </c>
      <c r="K252">
        <v>12</v>
      </c>
      <c r="L252">
        <v>1.34</v>
      </c>
      <c r="M252">
        <v>6.73</v>
      </c>
      <c r="N252">
        <v>2.78</v>
      </c>
      <c r="O252">
        <v>3.55</v>
      </c>
      <c r="P252" t="s">
        <v>16048</v>
      </c>
    </row>
    <row r="253" spans="1:16" x14ac:dyDescent="0.25">
      <c r="A253" t="s">
        <v>2450</v>
      </c>
      <c r="B253">
        <v>5</v>
      </c>
      <c r="C253">
        <v>4</v>
      </c>
      <c r="D253">
        <v>3.66</v>
      </c>
      <c r="E253">
        <v>10</v>
      </c>
      <c r="F253">
        <v>81</v>
      </c>
      <c r="G253">
        <v>80</v>
      </c>
      <c r="H253">
        <v>33</v>
      </c>
      <c r="I253">
        <v>4</v>
      </c>
      <c r="J253">
        <v>50</v>
      </c>
      <c r="K253">
        <v>26</v>
      </c>
      <c r="L253">
        <v>1.31</v>
      </c>
      <c r="M253">
        <v>5.54</v>
      </c>
      <c r="N253">
        <v>2.88</v>
      </c>
      <c r="O253">
        <v>3.55</v>
      </c>
      <c r="P253" t="s">
        <v>2449</v>
      </c>
    </row>
    <row r="254" spans="1:16" x14ac:dyDescent="0.25">
      <c r="A254" t="s">
        <v>2531</v>
      </c>
      <c r="B254">
        <v>2</v>
      </c>
      <c r="C254">
        <v>2</v>
      </c>
      <c r="D254">
        <v>3.36</v>
      </c>
      <c r="E254">
        <v>14</v>
      </c>
      <c r="F254">
        <v>35</v>
      </c>
      <c r="G254">
        <v>29</v>
      </c>
      <c r="H254">
        <v>13</v>
      </c>
      <c r="I254">
        <v>2</v>
      </c>
      <c r="J254">
        <v>34</v>
      </c>
      <c r="K254">
        <v>19</v>
      </c>
      <c r="L254">
        <v>1.38</v>
      </c>
      <c r="M254">
        <v>8.7899999999999991</v>
      </c>
      <c r="N254">
        <v>4.91</v>
      </c>
      <c r="O254">
        <v>3.55</v>
      </c>
      <c r="P254">
        <v>1995</v>
      </c>
    </row>
    <row r="255" spans="1:16" x14ac:dyDescent="0.25">
      <c r="A255" t="s">
        <v>2266</v>
      </c>
      <c r="B255">
        <v>3</v>
      </c>
      <c r="C255">
        <v>4</v>
      </c>
      <c r="D255">
        <v>4.28</v>
      </c>
      <c r="E255">
        <v>27</v>
      </c>
      <c r="F255">
        <v>65</v>
      </c>
      <c r="G255">
        <v>69</v>
      </c>
      <c r="H255">
        <v>31</v>
      </c>
      <c r="I255">
        <v>4</v>
      </c>
      <c r="J255">
        <v>54</v>
      </c>
      <c r="K255">
        <v>28</v>
      </c>
      <c r="L255">
        <v>1.49</v>
      </c>
      <c r="M255">
        <v>7.45</v>
      </c>
      <c r="N255">
        <v>3.87</v>
      </c>
      <c r="O255">
        <v>3.55</v>
      </c>
      <c r="P255">
        <v>8162</v>
      </c>
    </row>
    <row r="256" spans="1:16" x14ac:dyDescent="0.25">
      <c r="A256" t="s">
        <v>2152</v>
      </c>
      <c r="B256">
        <v>3</v>
      </c>
      <c r="C256">
        <v>3</v>
      </c>
      <c r="D256">
        <v>3.83</v>
      </c>
      <c r="E256">
        <v>21</v>
      </c>
      <c r="F256">
        <v>52</v>
      </c>
      <c r="G256">
        <v>49</v>
      </c>
      <c r="H256">
        <v>22</v>
      </c>
      <c r="I256">
        <v>4</v>
      </c>
      <c r="J256">
        <v>47</v>
      </c>
      <c r="K256">
        <v>21</v>
      </c>
      <c r="L256">
        <v>1.35</v>
      </c>
      <c r="M256">
        <v>8.18</v>
      </c>
      <c r="N256">
        <v>3.66</v>
      </c>
      <c r="O256">
        <v>3.55</v>
      </c>
      <c r="P256">
        <v>1353</v>
      </c>
    </row>
    <row r="257" spans="1:16" x14ac:dyDescent="0.25">
      <c r="A257" t="s">
        <v>1497</v>
      </c>
      <c r="B257">
        <v>13</v>
      </c>
      <c r="C257">
        <v>8</v>
      </c>
      <c r="D257">
        <v>3.39</v>
      </c>
      <c r="E257">
        <v>0</v>
      </c>
      <c r="F257">
        <v>183</v>
      </c>
      <c r="G257">
        <v>183</v>
      </c>
      <c r="H257">
        <v>69</v>
      </c>
      <c r="I257">
        <v>15</v>
      </c>
      <c r="J257">
        <v>114</v>
      </c>
      <c r="K257">
        <v>39</v>
      </c>
      <c r="L257">
        <v>1.21</v>
      </c>
      <c r="M257">
        <v>5.6</v>
      </c>
      <c r="N257">
        <v>1.91</v>
      </c>
      <c r="O257">
        <v>3.55</v>
      </c>
      <c r="P257">
        <v>739</v>
      </c>
    </row>
    <row r="258" spans="1:16" x14ac:dyDescent="0.25">
      <c r="A258" t="s">
        <v>14992</v>
      </c>
      <c r="B258">
        <v>2</v>
      </c>
      <c r="C258">
        <v>2</v>
      </c>
      <c r="D258">
        <v>3.79</v>
      </c>
      <c r="E258">
        <v>15</v>
      </c>
      <c r="F258">
        <v>38</v>
      </c>
      <c r="G258">
        <v>39</v>
      </c>
      <c r="H258">
        <v>16</v>
      </c>
      <c r="I258">
        <v>2</v>
      </c>
      <c r="J258">
        <v>24</v>
      </c>
      <c r="K258">
        <v>13</v>
      </c>
      <c r="L258">
        <v>1.37</v>
      </c>
      <c r="M258">
        <v>5.68</v>
      </c>
      <c r="N258">
        <v>3.08</v>
      </c>
      <c r="O258">
        <v>3.56</v>
      </c>
      <c r="P258" t="s">
        <v>14991</v>
      </c>
    </row>
    <row r="259" spans="1:16" x14ac:dyDescent="0.25">
      <c r="A259" t="s">
        <v>2571</v>
      </c>
      <c r="B259">
        <v>4</v>
      </c>
      <c r="C259">
        <v>3</v>
      </c>
      <c r="D259">
        <v>3.56</v>
      </c>
      <c r="E259">
        <v>25</v>
      </c>
      <c r="F259">
        <v>61</v>
      </c>
      <c r="G259">
        <v>54</v>
      </c>
      <c r="H259">
        <v>24</v>
      </c>
      <c r="I259">
        <v>4</v>
      </c>
      <c r="J259">
        <v>52</v>
      </c>
      <c r="K259">
        <v>27</v>
      </c>
      <c r="L259">
        <v>1.34</v>
      </c>
      <c r="M259">
        <v>7.72</v>
      </c>
      <c r="N259">
        <v>4.01</v>
      </c>
      <c r="O259">
        <v>3.56</v>
      </c>
      <c r="P259">
        <v>9095</v>
      </c>
    </row>
    <row r="260" spans="1:16" x14ac:dyDescent="0.25">
      <c r="A260" t="s">
        <v>2451</v>
      </c>
      <c r="B260">
        <v>3</v>
      </c>
      <c r="C260">
        <v>3</v>
      </c>
      <c r="D260">
        <v>3.49</v>
      </c>
      <c r="E260">
        <v>24</v>
      </c>
      <c r="F260">
        <v>57</v>
      </c>
      <c r="G260">
        <v>53</v>
      </c>
      <c r="H260">
        <v>22</v>
      </c>
      <c r="I260">
        <v>6</v>
      </c>
      <c r="J260">
        <v>51</v>
      </c>
      <c r="K260">
        <v>15</v>
      </c>
      <c r="L260">
        <v>1.2</v>
      </c>
      <c r="M260">
        <v>8.1</v>
      </c>
      <c r="N260">
        <v>2.38</v>
      </c>
      <c r="O260">
        <v>3.56</v>
      </c>
      <c r="P260">
        <v>11651</v>
      </c>
    </row>
    <row r="261" spans="1:16" x14ac:dyDescent="0.25">
      <c r="A261" t="s">
        <v>2603</v>
      </c>
      <c r="B261">
        <v>4</v>
      </c>
      <c r="C261">
        <v>4</v>
      </c>
      <c r="D261">
        <v>3.64</v>
      </c>
      <c r="E261">
        <v>28</v>
      </c>
      <c r="F261">
        <v>72</v>
      </c>
      <c r="G261">
        <v>66</v>
      </c>
      <c r="H261">
        <v>29</v>
      </c>
      <c r="I261">
        <v>7</v>
      </c>
      <c r="J261">
        <v>73</v>
      </c>
      <c r="K261">
        <v>28</v>
      </c>
      <c r="L261">
        <v>1.31</v>
      </c>
      <c r="M261">
        <v>9.15</v>
      </c>
      <c r="N261">
        <v>3.51</v>
      </c>
      <c r="O261">
        <v>3.56</v>
      </c>
      <c r="P261">
        <v>10481</v>
      </c>
    </row>
    <row r="262" spans="1:16" x14ac:dyDescent="0.25">
      <c r="A262" t="s">
        <v>2462</v>
      </c>
      <c r="B262">
        <v>4</v>
      </c>
      <c r="C262">
        <v>3</v>
      </c>
      <c r="D262">
        <v>3.54</v>
      </c>
      <c r="E262">
        <v>24</v>
      </c>
      <c r="F262">
        <v>58</v>
      </c>
      <c r="G262">
        <v>54</v>
      </c>
      <c r="H262">
        <v>23</v>
      </c>
      <c r="I262">
        <v>5</v>
      </c>
      <c r="J262">
        <v>50</v>
      </c>
      <c r="K262">
        <v>20</v>
      </c>
      <c r="L262">
        <v>1.26</v>
      </c>
      <c r="M262">
        <v>7.69</v>
      </c>
      <c r="N262">
        <v>3.08</v>
      </c>
      <c r="O262">
        <v>3.56</v>
      </c>
      <c r="P262">
        <v>7525</v>
      </c>
    </row>
    <row r="263" spans="1:16" x14ac:dyDescent="0.25">
      <c r="A263" t="s">
        <v>2376</v>
      </c>
      <c r="B263">
        <v>4</v>
      </c>
      <c r="C263">
        <v>4</v>
      </c>
      <c r="D263">
        <v>3.76</v>
      </c>
      <c r="E263">
        <v>28</v>
      </c>
      <c r="F263">
        <v>70</v>
      </c>
      <c r="G263">
        <v>69</v>
      </c>
      <c r="H263">
        <v>29</v>
      </c>
      <c r="I263">
        <v>5</v>
      </c>
      <c r="J263">
        <v>53</v>
      </c>
      <c r="K263">
        <v>21</v>
      </c>
      <c r="L263">
        <v>1.29</v>
      </c>
      <c r="M263">
        <v>6.86</v>
      </c>
      <c r="N263">
        <v>2.72</v>
      </c>
      <c r="O263">
        <v>3.56</v>
      </c>
      <c r="P263" t="s">
        <v>2375</v>
      </c>
    </row>
    <row r="264" spans="1:16" x14ac:dyDescent="0.25">
      <c r="A264" t="s">
        <v>2570</v>
      </c>
      <c r="B264">
        <v>6</v>
      </c>
      <c r="C264">
        <v>5</v>
      </c>
      <c r="D264">
        <v>3.74</v>
      </c>
      <c r="E264">
        <v>7</v>
      </c>
      <c r="F264">
        <v>94</v>
      </c>
      <c r="G264">
        <v>92</v>
      </c>
      <c r="H264">
        <v>39</v>
      </c>
      <c r="I264">
        <v>8</v>
      </c>
      <c r="J264">
        <v>75</v>
      </c>
      <c r="K264">
        <v>29</v>
      </c>
      <c r="L264">
        <v>1.29</v>
      </c>
      <c r="M264">
        <v>7.19</v>
      </c>
      <c r="N264">
        <v>2.78</v>
      </c>
      <c r="O264">
        <v>3.56</v>
      </c>
      <c r="P264">
        <v>5498</v>
      </c>
    </row>
    <row r="265" spans="1:16" x14ac:dyDescent="0.25">
      <c r="A265" t="s">
        <v>2447</v>
      </c>
      <c r="B265">
        <v>2</v>
      </c>
      <c r="C265">
        <v>3</v>
      </c>
      <c r="D265">
        <v>4.22</v>
      </c>
      <c r="E265">
        <v>17</v>
      </c>
      <c r="F265">
        <v>47</v>
      </c>
      <c r="G265">
        <v>43</v>
      </c>
      <c r="H265">
        <v>22</v>
      </c>
      <c r="I265">
        <v>4</v>
      </c>
      <c r="J265">
        <v>51</v>
      </c>
      <c r="K265">
        <v>24</v>
      </c>
      <c r="L265">
        <v>1.43</v>
      </c>
      <c r="M265">
        <v>9.7899999999999991</v>
      </c>
      <c r="N265">
        <v>4.6100000000000003</v>
      </c>
      <c r="O265">
        <v>3.56</v>
      </c>
      <c r="P265">
        <v>1856</v>
      </c>
    </row>
    <row r="266" spans="1:16" x14ac:dyDescent="0.25">
      <c r="A266" t="s">
        <v>2556</v>
      </c>
      <c r="B266">
        <v>3</v>
      </c>
      <c r="C266">
        <v>2</v>
      </c>
      <c r="D266">
        <v>3.56</v>
      </c>
      <c r="E266">
        <v>17</v>
      </c>
      <c r="F266">
        <v>43</v>
      </c>
      <c r="G266">
        <v>41</v>
      </c>
      <c r="H266">
        <v>17</v>
      </c>
      <c r="I266">
        <v>3</v>
      </c>
      <c r="J266">
        <v>35</v>
      </c>
      <c r="K266">
        <v>16</v>
      </c>
      <c r="L266">
        <v>1.33</v>
      </c>
      <c r="M266">
        <v>7.33</v>
      </c>
      <c r="N266">
        <v>3.35</v>
      </c>
      <c r="O266">
        <v>3.56</v>
      </c>
      <c r="P266">
        <v>2467</v>
      </c>
    </row>
    <row r="267" spans="1:16" x14ac:dyDescent="0.25">
      <c r="A267" t="s">
        <v>2471</v>
      </c>
      <c r="B267">
        <v>5</v>
      </c>
      <c r="C267">
        <v>4</v>
      </c>
      <c r="D267">
        <v>3.67</v>
      </c>
      <c r="E267">
        <v>26</v>
      </c>
      <c r="F267">
        <v>78</v>
      </c>
      <c r="G267">
        <v>72</v>
      </c>
      <c r="H267">
        <v>32</v>
      </c>
      <c r="I267">
        <v>6</v>
      </c>
      <c r="J267">
        <v>69</v>
      </c>
      <c r="K267">
        <v>32</v>
      </c>
      <c r="L267">
        <v>1.32</v>
      </c>
      <c r="M267">
        <v>7.91</v>
      </c>
      <c r="N267">
        <v>3.67</v>
      </c>
      <c r="O267">
        <v>3.57</v>
      </c>
      <c r="P267">
        <v>12183</v>
      </c>
    </row>
    <row r="268" spans="1:16" x14ac:dyDescent="0.25">
      <c r="A268" t="s">
        <v>16365</v>
      </c>
      <c r="B268">
        <v>3</v>
      </c>
      <c r="C268">
        <v>3</v>
      </c>
      <c r="D268">
        <v>3.75</v>
      </c>
      <c r="E268">
        <v>21</v>
      </c>
      <c r="F268">
        <v>50</v>
      </c>
      <c r="G268">
        <v>49</v>
      </c>
      <c r="H268">
        <v>21</v>
      </c>
      <c r="I268">
        <v>3</v>
      </c>
      <c r="J268">
        <v>36</v>
      </c>
      <c r="K268">
        <v>18</v>
      </c>
      <c r="L268">
        <v>1.33</v>
      </c>
      <c r="M268">
        <v>6.43</v>
      </c>
      <c r="N268">
        <v>3.21</v>
      </c>
      <c r="O268">
        <v>3.57</v>
      </c>
      <c r="P268" t="s">
        <v>16364</v>
      </c>
    </row>
    <row r="269" spans="1:16" x14ac:dyDescent="0.25">
      <c r="A269" t="s">
        <v>2522</v>
      </c>
      <c r="B269">
        <v>4</v>
      </c>
      <c r="C269">
        <v>3</v>
      </c>
      <c r="D269">
        <v>3.22</v>
      </c>
      <c r="E269">
        <v>28</v>
      </c>
      <c r="F269">
        <v>67</v>
      </c>
      <c r="G269">
        <v>58</v>
      </c>
      <c r="H269">
        <v>24</v>
      </c>
      <c r="I269">
        <v>6</v>
      </c>
      <c r="J269">
        <v>60</v>
      </c>
      <c r="K269">
        <v>23</v>
      </c>
      <c r="L269">
        <v>1.21</v>
      </c>
      <c r="M269">
        <v>8.06</v>
      </c>
      <c r="N269">
        <v>3.09</v>
      </c>
      <c r="O269">
        <v>3.57</v>
      </c>
      <c r="P269">
        <v>7555</v>
      </c>
    </row>
    <row r="270" spans="1:16" x14ac:dyDescent="0.25">
      <c r="A270" t="s">
        <v>1537</v>
      </c>
      <c r="B270">
        <v>8</v>
      </c>
      <c r="C270">
        <v>6</v>
      </c>
      <c r="D270">
        <v>3.49</v>
      </c>
      <c r="E270">
        <v>38</v>
      </c>
      <c r="F270">
        <v>129</v>
      </c>
      <c r="G270">
        <v>120</v>
      </c>
      <c r="H270">
        <v>50</v>
      </c>
      <c r="I270">
        <v>9</v>
      </c>
      <c r="J270">
        <v>100</v>
      </c>
      <c r="K270">
        <v>47</v>
      </c>
      <c r="L270">
        <v>1.29</v>
      </c>
      <c r="M270">
        <v>6.97</v>
      </c>
      <c r="N270">
        <v>3.28</v>
      </c>
      <c r="O270">
        <v>3.57</v>
      </c>
      <c r="P270">
        <v>7441</v>
      </c>
    </row>
    <row r="271" spans="1:16" x14ac:dyDescent="0.25">
      <c r="A271" t="s">
        <v>14818</v>
      </c>
      <c r="B271">
        <v>2</v>
      </c>
      <c r="C271">
        <v>2</v>
      </c>
      <c r="D271">
        <v>4.05</v>
      </c>
      <c r="E271">
        <v>13</v>
      </c>
      <c r="F271">
        <v>31</v>
      </c>
      <c r="G271">
        <v>31</v>
      </c>
      <c r="H271">
        <v>14</v>
      </c>
      <c r="I271">
        <v>2</v>
      </c>
      <c r="J271">
        <v>24</v>
      </c>
      <c r="K271">
        <v>12</v>
      </c>
      <c r="L271">
        <v>1.38</v>
      </c>
      <c r="M271">
        <v>6.95</v>
      </c>
      <c r="N271">
        <v>3.47</v>
      </c>
      <c r="O271">
        <v>3.58</v>
      </c>
      <c r="P271" t="s">
        <v>14817</v>
      </c>
    </row>
    <row r="272" spans="1:16" x14ac:dyDescent="0.25">
      <c r="A272" t="s">
        <v>2348</v>
      </c>
      <c r="B272">
        <v>3</v>
      </c>
      <c r="C272">
        <v>2</v>
      </c>
      <c r="D272">
        <v>3.69</v>
      </c>
      <c r="E272">
        <v>18</v>
      </c>
      <c r="F272">
        <v>44</v>
      </c>
      <c r="G272">
        <v>41</v>
      </c>
      <c r="H272">
        <v>18</v>
      </c>
      <c r="I272">
        <v>3</v>
      </c>
      <c r="J272">
        <v>39</v>
      </c>
      <c r="K272">
        <v>19</v>
      </c>
      <c r="L272">
        <v>1.37</v>
      </c>
      <c r="M272">
        <v>8</v>
      </c>
      <c r="N272">
        <v>3.9</v>
      </c>
      <c r="O272">
        <v>3.58</v>
      </c>
      <c r="P272">
        <v>3299</v>
      </c>
    </row>
    <row r="273" spans="1:16" x14ac:dyDescent="0.25">
      <c r="A273" t="s">
        <v>2493</v>
      </c>
      <c r="B273">
        <v>2</v>
      </c>
      <c r="C273">
        <v>2</v>
      </c>
      <c r="D273">
        <v>3.64</v>
      </c>
      <c r="E273">
        <v>17</v>
      </c>
      <c r="F273">
        <v>42</v>
      </c>
      <c r="G273">
        <v>37</v>
      </c>
      <c r="H273">
        <v>17</v>
      </c>
      <c r="I273">
        <v>4</v>
      </c>
      <c r="J273">
        <v>43</v>
      </c>
      <c r="K273">
        <v>18</v>
      </c>
      <c r="L273">
        <v>1.31</v>
      </c>
      <c r="M273">
        <v>9.2100000000000009</v>
      </c>
      <c r="N273">
        <v>3.86</v>
      </c>
      <c r="O273">
        <v>3.58</v>
      </c>
      <c r="P273">
        <v>1794</v>
      </c>
    </row>
    <row r="274" spans="1:16" x14ac:dyDescent="0.25">
      <c r="A274" t="s">
        <v>2504</v>
      </c>
      <c r="B274">
        <v>6</v>
      </c>
      <c r="C274">
        <v>5</v>
      </c>
      <c r="D274">
        <v>3.59</v>
      </c>
      <c r="E274">
        <v>29</v>
      </c>
      <c r="F274">
        <v>100</v>
      </c>
      <c r="G274">
        <v>90</v>
      </c>
      <c r="H274">
        <v>40</v>
      </c>
      <c r="I274">
        <v>8</v>
      </c>
      <c r="J274">
        <v>92</v>
      </c>
      <c r="K274">
        <v>41</v>
      </c>
      <c r="L274">
        <v>1.31</v>
      </c>
      <c r="M274">
        <v>8.26</v>
      </c>
      <c r="N274">
        <v>3.68</v>
      </c>
      <c r="O274">
        <v>3.58</v>
      </c>
      <c r="P274">
        <v>6244</v>
      </c>
    </row>
    <row r="275" spans="1:16" x14ac:dyDescent="0.25">
      <c r="A275" t="s">
        <v>16384</v>
      </c>
      <c r="B275">
        <v>2</v>
      </c>
      <c r="C275">
        <v>2</v>
      </c>
      <c r="D275">
        <v>4.0199999999999996</v>
      </c>
      <c r="E275">
        <v>12</v>
      </c>
      <c r="F275">
        <v>29</v>
      </c>
      <c r="G275">
        <v>29</v>
      </c>
      <c r="H275">
        <v>13</v>
      </c>
      <c r="I275">
        <v>3</v>
      </c>
      <c r="J275">
        <v>28</v>
      </c>
      <c r="K275">
        <v>10</v>
      </c>
      <c r="L275">
        <v>1.34</v>
      </c>
      <c r="M275">
        <v>8.66</v>
      </c>
      <c r="N275">
        <v>3.09</v>
      </c>
      <c r="O275">
        <v>3.58</v>
      </c>
      <c r="P275">
        <v>7952</v>
      </c>
    </row>
    <row r="276" spans="1:16" x14ac:dyDescent="0.25">
      <c r="A276" t="s">
        <v>2532</v>
      </c>
      <c r="B276">
        <v>3</v>
      </c>
      <c r="C276">
        <v>3</v>
      </c>
      <c r="D276">
        <v>3.47</v>
      </c>
      <c r="E276">
        <v>20</v>
      </c>
      <c r="F276">
        <v>54</v>
      </c>
      <c r="G276">
        <v>53</v>
      </c>
      <c r="H276">
        <v>21</v>
      </c>
      <c r="I276">
        <v>4</v>
      </c>
      <c r="J276">
        <v>41</v>
      </c>
      <c r="K276">
        <v>17</v>
      </c>
      <c r="L276">
        <v>1.28</v>
      </c>
      <c r="M276">
        <v>6.77</v>
      </c>
      <c r="N276">
        <v>2.81</v>
      </c>
      <c r="O276">
        <v>3.58</v>
      </c>
      <c r="P276">
        <v>4604</v>
      </c>
    </row>
    <row r="277" spans="1:16" x14ac:dyDescent="0.25">
      <c r="A277" t="s">
        <v>15260</v>
      </c>
      <c r="B277">
        <v>4</v>
      </c>
      <c r="C277">
        <v>3</v>
      </c>
      <c r="D277">
        <v>3.78</v>
      </c>
      <c r="E277">
        <v>12</v>
      </c>
      <c r="F277">
        <v>60</v>
      </c>
      <c r="G277">
        <v>59</v>
      </c>
      <c r="H277">
        <v>25</v>
      </c>
      <c r="I277">
        <v>4</v>
      </c>
      <c r="J277">
        <v>44</v>
      </c>
      <c r="K277">
        <v>21</v>
      </c>
      <c r="L277">
        <v>1.34</v>
      </c>
      <c r="M277">
        <v>6.64</v>
      </c>
      <c r="N277">
        <v>3.17</v>
      </c>
      <c r="O277">
        <v>3.58</v>
      </c>
      <c r="P277" t="s">
        <v>15259</v>
      </c>
    </row>
    <row r="278" spans="1:16" x14ac:dyDescent="0.25">
      <c r="A278" t="s">
        <v>2614</v>
      </c>
      <c r="B278">
        <v>5</v>
      </c>
      <c r="C278">
        <v>4</v>
      </c>
      <c r="D278">
        <v>3.51</v>
      </c>
      <c r="E278">
        <v>30</v>
      </c>
      <c r="F278">
        <v>79</v>
      </c>
      <c r="G278">
        <v>77</v>
      </c>
      <c r="H278">
        <v>31</v>
      </c>
      <c r="I278">
        <v>6</v>
      </c>
      <c r="J278">
        <v>56</v>
      </c>
      <c r="K278">
        <v>23</v>
      </c>
      <c r="L278">
        <v>1.26</v>
      </c>
      <c r="M278">
        <v>6.35</v>
      </c>
      <c r="N278">
        <v>2.61</v>
      </c>
      <c r="O278">
        <v>3.58</v>
      </c>
      <c r="P278">
        <v>8368</v>
      </c>
    </row>
    <row r="279" spans="1:16" x14ac:dyDescent="0.25">
      <c r="A279" t="s">
        <v>2256</v>
      </c>
      <c r="B279">
        <v>3</v>
      </c>
      <c r="C279">
        <v>3</v>
      </c>
      <c r="D279">
        <v>3.49</v>
      </c>
      <c r="E279">
        <v>22</v>
      </c>
      <c r="F279">
        <v>54</v>
      </c>
      <c r="G279">
        <v>47</v>
      </c>
      <c r="H279">
        <v>21</v>
      </c>
      <c r="I279">
        <v>5</v>
      </c>
      <c r="J279">
        <v>55</v>
      </c>
      <c r="K279">
        <v>23</v>
      </c>
      <c r="L279">
        <v>1.29</v>
      </c>
      <c r="M279">
        <v>9.15</v>
      </c>
      <c r="N279">
        <v>3.83</v>
      </c>
      <c r="O279">
        <v>3.58</v>
      </c>
      <c r="P279">
        <v>8402</v>
      </c>
    </row>
    <row r="280" spans="1:16" x14ac:dyDescent="0.25">
      <c r="A280" t="s">
        <v>14420</v>
      </c>
      <c r="B280">
        <v>4</v>
      </c>
      <c r="C280">
        <v>3</v>
      </c>
      <c r="D280">
        <v>3.51</v>
      </c>
      <c r="E280">
        <v>27</v>
      </c>
      <c r="F280">
        <v>67</v>
      </c>
      <c r="G280">
        <v>65</v>
      </c>
      <c r="H280">
        <v>26</v>
      </c>
      <c r="I280">
        <v>4</v>
      </c>
      <c r="J280">
        <v>42</v>
      </c>
      <c r="K280">
        <v>19</v>
      </c>
      <c r="L280">
        <v>1.26</v>
      </c>
      <c r="M280">
        <v>5.68</v>
      </c>
      <c r="N280">
        <v>2.57</v>
      </c>
      <c r="O280">
        <v>3.59</v>
      </c>
      <c r="P280" t="s">
        <v>14419</v>
      </c>
    </row>
    <row r="281" spans="1:16" x14ac:dyDescent="0.25">
      <c r="A281" t="s">
        <v>2482</v>
      </c>
      <c r="B281">
        <v>5</v>
      </c>
      <c r="C281">
        <v>4</v>
      </c>
      <c r="D281">
        <v>3.43</v>
      </c>
      <c r="E281">
        <v>30</v>
      </c>
      <c r="F281">
        <v>74</v>
      </c>
      <c r="G281">
        <v>72</v>
      </c>
      <c r="H281">
        <v>28</v>
      </c>
      <c r="I281">
        <v>5</v>
      </c>
      <c r="J281">
        <v>51</v>
      </c>
      <c r="K281">
        <v>23</v>
      </c>
      <c r="L281">
        <v>1.29</v>
      </c>
      <c r="M281">
        <v>6.24</v>
      </c>
      <c r="N281">
        <v>2.82</v>
      </c>
      <c r="O281">
        <v>3.59</v>
      </c>
      <c r="P281">
        <v>9736</v>
      </c>
    </row>
    <row r="282" spans="1:16" x14ac:dyDescent="0.25">
      <c r="A282" t="s">
        <v>2483</v>
      </c>
      <c r="B282">
        <v>4</v>
      </c>
      <c r="C282">
        <v>4</v>
      </c>
      <c r="D282">
        <v>3.52</v>
      </c>
      <c r="E282">
        <v>29</v>
      </c>
      <c r="F282">
        <v>72</v>
      </c>
      <c r="G282">
        <v>68</v>
      </c>
      <c r="H282">
        <v>28</v>
      </c>
      <c r="I282">
        <v>5</v>
      </c>
      <c r="J282">
        <v>59</v>
      </c>
      <c r="K282">
        <v>28</v>
      </c>
      <c r="L282">
        <v>1.34</v>
      </c>
      <c r="M282">
        <v>7.42</v>
      </c>
      <c r="N282">
        <v>3.52</v>
      </c>
      <c r="O282">
        <v>3.59</v>
      </c>
      <c r="P282">
        <v>596</v>
      </c>
    </row>
    <row r="283" spans="1:16" x14ac:dyDescent="0.25">
      <c r="A283" t="s">
        <v>2466</v>
      </c>
      <c r="B283">
        <v>3</v>
      </c>
      <c r="C283">
        <v>2</v>
      </c>
      <c r="D283">
        <v>3.44</v>
      </c>
      <c r="E283">
        <v>16</v>
      </c>
      <c r="F283">
        <v>39</v>
      </c>
      <c r="G283">
        <v>39</v>
      </c>
      <c r="H283">
        <v>15</v>
      </c>
      <c r="I283">
        <v>2</v>
      </c>
      <c r="J283">
        <v>23</v>
      </c>
      <c r="K283">
        <v>13</v>
      </c>
      <c r="L283">
        <v>1.32</v>
      </c>
      <c r="M283">
        <v>5.27</v>
      </c>
      <c r="N283">
        <v>2.98</v>
      </c>
      <c r="O283">
        <v>3.59</v>
      </c>
      <c r="P283">
        <v>4078</v>
      </c>
    </row>
    <row r="284" spans="1:16" x14ac:dyDescent="0.25">
      <c r="A284" t="s">
        <v>2549</v>
      </c>
      <c r="B284">
        <v>4</v>
      </c>
      <c r="C284">
        <v>3</v>
      </c>
      <c r="D284">
        <v>3.33</v>
      </c>
      <c r="E284">
        <v>0</v>
      </c>
      <c r="F284">
        <v>68</v>
      </c>
      <c r="G284">
        <v>58</v>
      </c>
      <c r="H284">
        <v>25</v>
      </c>
      <c r="I284">
        <v>4</v>
      </c>
      <c r="J284">
        <v>55</v>
      </c>
      <c r="K284">
        <v>29</v>
      </c>
      <c r="L284">
        <v>1.29</v>
      </c>
      <c r="M284">
        <v>7.33</v>
      </c>
      <c r="N284">
        <v>3.87</v>
      </c>
      <c r="O284">
        <v>3.59</v>
      </c>
      <c r="P284">
        <v>1726</v>
      </c>
    </row>
    <row r="285" spans="1:16" x14ac:dyDescent="0.25">
      <c r="A285" t="s">
        <v>1512</v>
      </c>
      <c r="B285">
        <v>12</v>
      </c>
      <c r="C285">
        <v>8</v>
      </c>
      <c r="D285">
        <v>3.49</v>
      </c>
      <c r="E285">
        <v>0</v>
      </c>
      <c r="F285">
        <v>175</v>
      </c>
      <c r="G285">
        <v>170</v>
      </c>
      <c r="H285">
        <v>68</v>
      </c>
      <c r="I285">
        <v>18</v>
      </c>
      <c r="J285">
        <v>145</v>
      </c>
      <c r="K285">
        <v>48</v>
      </c>
      <c r="L285">
        <v>1.24</v>
      </c>
      <c r="M285">
        <v>7.45</v>
      </c>
      <c r="N285">
        <v>2.4700000000000002</v>
      </c>
      <c r="O285">
        <v>3.6</v>
      </c>
      <c r="P285">
        <v>1701</v>
      </c>
    </row>
    <row r="286" spans="1:16" x14ac:dyDescent="0.25">
      <c r="A286" t="s">
        <v>1536</v>
      </c>
      <c r="B286">
        <v>12</v>
      </c>
      <c r="C286">
        <v>10</v>
      </c>
      <c r="D286">
        <v>3.86</v>
      </c>
      <c r="E286">
        <v>0</v>
      </c>
      <c r="F286">
        <v>194</v>
      </c>
      <c r="G286">
        <v>179</v>
      </c>
      <c r="H286">
        <v>83</v>
      </c>
      <c r="I286">
        <v>13</v>
      </c>
      <c r="J286">
        <v>170</v>
      </c>
      <c r="K286">
        <v>86</v>
      </c>
      <c r="L286">
        <v>1.37</v>
      </c>
      <c r="M286">
        <v>7.91</v>
      </c>
      <c r="N286">
        <v>4</v>
      </c>
      <c r="O286">
        <v>3.6</v>
      </c>
      <c r="P286">
        <v>3374</v>
      </c>
    </row>
    <row r="287" spans="1:16" x14ac:dyDescent="0.25">
      <c r="A287" t="s">
        <v>1465</v>
      </c>
      <c r="B287">
        <v>15</v>
      </c>
      <c r="C287">
        <v>8</v>
      </c>
      <c r="D287">
        <v>3.11</v>
      </c>
      <c r="E287">
        <v>0</v>
      </c>
      <c r="F287">
        <v>211</v>
      </c>
      <c r="G287">
        <v>193</v>
      </c>
      <c r="H287">
        <v>73</v>
      </c>
      <c r="I287">
        <v>12</v>
      </c>
      <c r="J287">
        <v>125</v>
      </c>
      <c r="K287">
        <v>61</v>
      </c>
      <c r="L287">
        <v>1.2</v>
      </c>
      <c r="M287">
        <v>5.32</v>
      </c>
      <c r="N287">
        <v>2.6</v>
      </c>
      <c r="O287">
        <v>3.61</v>
      </c>
      <c r="P287">
        <v>921</v>
      </c>
    </row>
    <row r="288" spans="1:16" x14ac:dyDescent="0.25">
      <c r="A288" t="s">
        <v>2520</v>
      </c>
      <c r="B288">
        <v>5</v>
      </c>
      <c r="C288">
        <v>5</v>
      </c>
      <c r="D288">
        <v>3.79</v>
      </c>
      <c r="E288">
        <v>30</v>
      </c>
      <c r="F288">
        <v>92</v>
      </c>
      <c r="G288">
        <v>88</v>
      </c>
      <c r="H288">
        <v>39</v>
      </c>
      <c r="I288">
        <v>7</v>
      </c>
      <c r="J288">
        <v>83</v>
      </c>
      <c r="K288">
        <v>39</v>
      </c>
      <c r="L288">
        <v>1.37</v>
      </c>
      <c r="M288">
        <v>8.08</v>
      </c>
      <c r="N288">
        <v>3.79</v>
      </c>
      <c r="O288">
        <v>3.61</v>
      </c>
      <c r="P288">
        <v>36</v>
      </c>
    </row>
    <row r="289" spans="1:16" x14ac:dyDescent="0.25">
      <c r="A289" t="s">
        <v>2464</v>
      </c>
      <c r="B289">
        <v>8</v>
      </c>
      <c r="C289">
        <v>7</v>
      </c>
      <c r="D289">
        <v>4.0999999999999996</v>
      </c>
      <c r="E289">
        <v>1</v>
      </c>
      <c r="F289">
        <v>132</v>
      </c>
      <c r="G289">
        <v>144</v>
      </c>
      <c r="H289">
        <v>60</v>
      </c>
      <c r="I289">
        <v>12</v>
      </c>
      <c r="J289">
        <v>95</v>
      </c>
      <c r="K289">
        <v>35</v>
      </c>
      <c r="L289">
        <v>1.36</v>
      </c>
      <c r="M289">
        <v>6.49</v>
      </c>
      <c r="N289">
        <v>2.39</v>
      </c>
      <c r="O289">
        <v>3.61</v>
      </c>
      <c r="P289">
        <v>4020</v>
      </c>
    </row>
    <row r="290" spans="1:16" x14ac:dyDescent="0.25">
      <c r="A290" t="s">
        <v>2514</v>
      </c>
      <c r="B290">
        <v>5</v>
      </c>
      <c r="C290">
        <v>5</v>
      </c>
      <c r="D290">
        <v>3.95</v>
      </c>
      <c r="E290">
        <v>0</v>
      </c>
      <c r="F290">
        <v>89</v>
      </c>
      <c r="G290">
        <v>89</v>
      </c>
      <c r="H290">
        <v>39</v>
      </c>
      <c r="I290">
        <v>7</v>
      </c>
      <c r="J290">
        <v>78</v>
      </c>
      <c r="K290">
        <v>36</v>
      </c>
      <c r="L290">
        <v>1.41</v>
      </c>
      <c r="M290">
        <v>7.91</v>
      </c>
      <c r="N290">
        <v>3.65</v>
      </c>
      <c r="O290">
        <v>3.62</v>
      </c>
      <c r="P290">
        <v>3777</v>
      </c>
    </row>
    <row r="291" spans="1:16" x14ac:dyDescent="0.25">
      <c r="A291" t="s">
        <v>2339</v>
      </c>
      <c r="B291">
        <v>2</v>
      </c>
      <c r="C291">
        <v>3</v>
      </c>
      <c r="D291">
        <v>4.33</v>
      </c>
      <c r="E291">
        <v>19</v>
      </c>
      <c r="F291">
        <v>48</v>
      </c>
      <c r="G291">
        <v>50</v>
      </c>
      <c r="H291">
        <v>23</v>
      </c>
      <c r="I291">
        <v>3</v>
      </c>
      <c r="J291">
        <v>40</v>
      </c>
      <c r="K291">
        <v>22</v>
      </c>
      <c r="L291">
        <v>1.51</v>
      </c>
      <c r="M291">
        <v>7.53</v>
      </c>
      <c r="N291">
        <v>4.1399999999999997</v>
      </c>
      <c r="O291">
        <v>3.62</v>
      </c>
      <c r="P291">
        <v>3762</v>
      </c>
    </row>
    <row r="292" spans="1:16" x14ac:dyDescent="0.25">
      <c r="A292" t="s">
        <v>16903</v>
      </c>
      <c r="B292">
        <v>3</v>
      </c>
      <c r="C292">
        <v>3</v>
      </c>
      <c r="D292">
        <v>3.96</v>
      </c>
      <c r="E292">
        <v>22</v>
      </c>
      <c r="F292">
        <v>55</v>
      </c>
      <c r="G292">
        <v>53</v>
      </c>
      <c r="H292">
        <v>24</v>
      </c>
      <c r="I292">
        <v>4</v>
      </c>
      <c r="J292">
        <v>46</v>
      </c>
      <c r="K292">
        <v>22</v>
      </c>
      <c r="L292">
        <v>1.37</v>
      </c>
      <c r="M292">
        <v>7.58</v>
      </c>
      <c r="N292">
        <v>3.63</v>
      </c>
      <c r="O292">
        <v>3.62</v>
      </c>
      <c r="P292">
        <v>3532</v>
      </c>
    </row>
    <row r="293" spans="1:16" x14ac:dyDescent="0.25">
      <c r="A293" t="s">
        <v>2508</v>
      </c>
      <c r="B293">
        <v>2</v>
      </c>
      <c r="C293">
        <v>2</v>
      </c>
      <c r="D293">
        <v>3.96</v>
      </c>
      <c r="E293">
        <v>13</v>
      </c>
      <c r="F293">
        <v>34</v>
      </c>
      <c r="G293">
        <v>32</v>
      </c>
      <c r="H293">
        <v>15</v>
      </c>
      <c r="I293">
        <v>2</v>
      </c>
      <c r="J293">
        <v>30</v>
      </c>
      <c r="K293">
        <v>16</v>
      </c>
      <c r="L293">
        <v>1.41</v>
      </c>
      <c r="M293">
        <v>7.92</v>
      </c>
      <c r="N293">
        <v>4.22</v>
      </c>
      <c r="O293">
        <v>3.62</v>
      </c>
      <c r="P293">
        <v>273</v>
      </c>
    </row>
    <row r="294" spans="1:16" x14ac:dyDescent="0.25">
      <c r="A294" t="s">
        <v>16323</v>
      </c>
      <c r="B294">
        <v>6</v>
      </c>
      <c r="C294">
        <v>6</v>
      </c>
      <c r="D294">
        <v>4.4400000000000004</v>
      </c>
      <c r="E294">
        <v>1</v>
      </c>
      <c r="F294">
        <v>105</v>
      </c>
      <c r="G294">
        <v>118</v>
      </c>
      <c r="H294">
        <v>52</v>
      </c>
      <c r="I294">
        <v>7</v>
      </c>
      <c r="J294">
        <v>73</v>
      </c>
      <c r="K294">
        <v>34</v>
      </c>
      <c r="L294">
        <v>1.44</v>
      </c>
      <c r="M294">
        <v>6.23</v>
      </c>
      <c r="N294">
        <v>2.9</v>
      </c>
      <c r="O294">
        <v>3.62</v>
      </c>
      <c r="P294" t="s">
        <v>16322</v>
      </c>
    </row>
    <row r="295" spans="1:16" x14ac:dyDescent="0.25">
      <c r="A295" t="s">
        <v>2553</v>
      </c>
      <c r="B295">
        <v>4</v>
      </c>
      <c r="C295">
        <v>4</v>
      </c>
      <c r="D295">
        <v>3.67</v>
      </c>
      <c r="E295">
        <v>28</v>
      </c>
      <c r="F295">
        <v>71</v>
      </c>
      <c r="G295">
        <v>67</v>
      </c>
      <c r="H295">
        <v>29</v>
      </c>
      <c r="I295">
        <v>7</v>
      </c>
      <c r="J295">
        <v>65</v>
      </c>
      <c r="K295">
        <v>26</v>
      </c>
      <c r="L295">
        <v>1.31</v>
      </c>
      <c r="M295">
        <v>8.2200000000000006</v>
      </c>
      <c r="N295">
        <v>3.29</v>
      </c>
      <c r="O295">
        <v>3.62</v>
      </c>
      <c r="P295">
        <v>10091</v>
      </c>
    </row>
    <row r="296" spans="1:16" x14ac:dyDescent="0.25">
      <c r="A296" t="s">
        <v>2401</v>
      </c>
      <c r="B296">
        <v>3</v>
      </c>
      <c r="C296">
        <v>3</v>
      </c>
      <c r="D296">
        <v>3.66</v>
      </c>
      <c r="E296">
        <v>22</v>
      </c>
      <c r="F296">
        <v>54</v>
      </c>
      <c r="G296">
        <v>52</v>
      </c>
      <c r="H296">
        <v>22</v>
      </c>
      <c r="I296">
        <v>5</v>
      </c>
      <c r="J296">
        <v>45</v>
      </c>
      <c r="K296">
        <v>18</v>
      </c>
      <c r="L296">
        <v>1.29</v>
      </c>
      <c r="M296">
        <v>7.49</v>
      </c>
      <c r="N296">
        <v>2.99</v>
      </c>
      <c r="O296">
        <v>3.62</v>
      </c>
      <c r="P296" t="s">
        <v>2400</v>
      </c>
    </row>
    <row r="297" spans="1:16" x14ac:dyDescent="0.25">
      <c r="A297" t="s">
        <v>1510</v>
      </c>
      <c r="B297">
        <v>12</v>
      </c>
      <c r="C297">
        <v>9</v>
      </c>
      <c r="D297">
        <v>3.7</v>
      </c>
      <c r="E297">
        <v>0</v>
      </c>
      <c r="F297">
        <v>187</v>
      </c>
      <c r="G297">
        <v>205</v>
      </c>
      <c r="H297">
        <v>77</v>
      </c>
      <c r="I297">
        <v>13</v>
      </c>
      <c r="J297">
        <v>107</v>
      </c>
      <c r="K297">
        <v>48</v>
      </c>
      <c r="L297">
        <v>1.35</v>
      </c>
      <c r="M297">
        <v>5.14</v>
      </c>
      <c r="N297">
        <v>2.31</v>
      </c>
      <c r="O297">
        <v>3.62</v>
      </c>
      <c r="P297">
        <v>5089</v>
      </c>
    </row>
    <row r="298" spans="1:16" x14ac:dyDescent="0.25">
      <c r="A298" t="s">
        <v>1485</v>
      </c>
      <c r="B298">
        <v>11</v>
      </c>
      <c r="C298">
        <v>8</v>
      </c>
      <c r="D298">
        <v>3.71</v>
      </c>
      <c r="E298">
        <v>0</v>
      </c>
      <c r="F298">
        <v>172</v>
      </c>
      <c r="G298">
        <v>165</v>
      </c>
      <c r="H298">
        <v>71</v>
      </c>
      <c r="I298">
        <v>12</v>
      </c>
      <c r="J298">
        <v>136</v>
      </c>
      <c r="K298">
        <v>66</v>
      </c>
      <c r="L298">
        <v>1.34</v>
      </c>
      <c r="M298">
        <v>7.11</v>
      </c>
      <c r="N298">
        <v>3.45</v>
      </c>
      <c r="O298">
        <v>3.63</v>
      </c>
      <c r="P298">
        <v>1011</v>
      </c>
    </row>
    <row r="299" spans="1:16" x14ac:dyDescent="0.25">
      <c r="A299" t="s">
        <v>2301</v>
      </c>
      <c r="B299">
        <v>3</v>
      </c>
      <c r="C299">
        <v>3</v>
      </c>
      <c r="D299">
        <v>3.66</v>
      </c>
      <c r="E299">
        <v>21</v>
      </c>
      <c r="F299">
        <v>52</v>
      </c>
      <c r="G299">
        <v>50</v>
      </c>
      <c r="H299">
        <v>21</v>
      </c>
      <c r="I299">
        <v>4</v>
      </c>
      <c r="J299">
        <v>39</v>
      </c>
      <c r="K299">
        <v>17</v>
      </c>
      <c r="L299">
        <v>1.3</v>
      </c>
      <c r="M299">
        <v>6.79</v>
      </c>
      <c r="N299">
        <v>2.96</v>
      </c>
      <c r="O299">
        <v>3.63</v>
      </c>
      <c r="P299">
        <v>9939</v>
      </c>
    </row>
    <row r="300" spans="1:16" x14ac:dyDescent="0.25">
      <c r="A300" t="s">
        <v>1442</v>
      </c>
      <c r="B300">
        <v>10</v>
      </c>
      <c r="C300">
        <v>7</v>
      </c>
      <c r="D300">
        <v>3.56</v>
      </c>
      <c r="E300">
        <v>3</v>
      </c>
      <c r="F300">
        <v>154</v>
      </c>
      <c r="G300">
        <v>141</v>
      </c>
      <c r="H300">
        <v>61</v>
      </c>
      <c r="I300">
        <v>16</v>
      </c>
      <c r="J300">
        <v>140</v>
      </c>
      <c r="K300">
        <v>49</v>
      </c>
      <c r="L300">
        <v>1.23</v>
      </c>
      <c r="M300">
        <v>8.18</v>
      </c>
      <c r="N300">
        <v>2.86</v>
      </c>
      <c r="O300">
        <v>3.63</v>
      </c>
      <c r="P300">
        <v>7754</v>
      </c>
    </row>
    <row r="301" spans="1:16" x14ac:dyDescent="0.25">
      <c r="A301" t="s">
        <v>2181</v>
      </c>
      <c r="B301">
        <v>3</v>
      </c>
      <c r="C301">
        <v>3</v>
      </c>
      <c r="D301">
        <v>4.16</v>
      </c>
      <c r="E301">
        <v>20</v>
      </c>
      <c r="F301">
        <v>50</v>
      </c>
      <c r="G301">
        <v>51</v>
      </c>
      <c r="H301">
        <v>23</v>
      </c>
      <c r="I301">
        <v>3</v>
      </c>
      <c r="J301">
        <v>42</v>
      </c>
      <c r="K301">
        <v>24</v>
      </c>
      <c r="L301">
        <v>1.51</v>
      </c>
      <c r="M301">
        <v>7.61</v>
      </c>
      <c r="N301">
        <v>4.3499999999999996</v>
      </c>
      <c r="O301">
        <v>3.63</v>
      </c>
      <c r="P301" t="s">
        <v>2180</v>
      </c>
    </row>
    <row r="302" spans="1:16" x14ac:dyDescent="0.25">
      <c r="A302" t="s">
        <v>258</v>
      </c>
      <c r="B302">
        <v>3</v>
      </c>
      <c r="C302">
        <v>3</v>
      </c>
      <c r="D302">
        <v>3.63</v>
      </c>
      <c r="E302">
        <v>23</v>
      </c>
      <c r="F302">
        <v>55</v>
      </c>
      <c r="G302">
        <v>49</v>
      </c>
      <c r="H302">
        <v>22</v>
      </c>
      <c r="I302">
        <v>5</v>
      </c>
      <c r="J302">
        <v>49</v>
      </c>
      <c r="K302">
        <v>21</v>
      </c>
      <c r="L302">
        <v>1.28</v>
      </c>
      <c r="M302">
        <v>8.08</v>
      </c>
      <c r="N302">
        <v>3.46</v>
      </c>
      <c r="O302">
        <v>3.63</v>
      </c>
      <c r="P302">
        <v>6422</v>
      </c>
    </row>
    <row r="303" spans="1:16" x14ac:dyDescent="0.25">
      <c r="A303" t="s">
        <v>2412</v>
      </c>
      <c r="B303">
        <v>3</v>
      </c>
      <c r="C303">
        <v>4</v>
      </c>
      <c r="D303">
        <v>4.12</v>
      </c>
      <c r="E303">
        <v>24</v>
      </c>
      <c r="F303">
        <v>61</v>
      </c>
      <c r="G303">
        <v>63</v>
      </c>
      <c r="H303">
        <v>28</v>
      </c>
      <c r="I303">
        <v>5</v>
      </c>
      <c r="J303">
        <v>53</v>
      </c>
      <c r="K303">
        <v>21</v>
      </c>
      <c r="L303">
        <v>1.37</v>
      </c>
      <c r="M303">
        <v>7.79</v>
      </c>
      <c r="N303">
        <v>3.09</v>
      </c>
      <c r="O303">
        <v>3.63</v>
      </c>
      <c r="P303">
        <v>10267</v>
      </c>
    </row>
    <row r="304" spans="1:16" x14ac:dyDescent="0.25">
      <c r="A304" t="s">
        <v>2569</v>
      </c>
      <c r="B304">
        <v>5</v>
      </c>
      <c r="C304">
        <v>4</v>
      </c>
      <c r="D304">
        <v>3.78</v>
      </c>
      <c r="E304">
        <v>0</v>
      </c>
      <c r="F304">
        <v>81</v>
      </c>
      <c r="G304">
        <v>84</v>
      </c>
      <c r="H304">
        <v>34</v>
      </c>
      <c r="I304">
        <v>9</v>
      </c>
      <c r="J304">
        <v>70</v>
      </c>
      <c r="K304">
        <v>21</v>
      </c>
      <c r="L304">
        <v>1.3</v>
      </c>
      <c r="M304">
        <v>7.79</v>
      </c>
      <c r="N304">
        <v>2.34</v>
      </c>
      <c r="O304">
        <v>3.64</v>
      </c>
      <c r="P304">
        <v>6176</v>
      </c>
    </row>
    <row r="305" spans="1:16" x14ac:dyDescent="0.25">
      <c r="A305" t="s">
        <v>1520</v>
      </c>
      <c r="B305">
        <v>11</v>
      </c>
      <c r="C305">
        <v>9</v>
      </c>
      <c r="D305">
        <v>3.89</v>
      </c>
      <c r="E305">
        <v>0</v>
      </c>
      <c r="F305">
        <v>178</v>
      </c>
      <c r="G305">
        <v>167</v>
      </c>
      <c r="H305">
        <v>77</v>
      </c>
      <c r="I305">
        <v>17</v>
      </c>
      <c r="J305">
        <v>175</v>
      </c>
      <c r="K305">
        <v>72</v>
      </c>
      <c r="L305">
        <v>1.34</v>
      </c>
      <c r="M305">
        <v>8.83</v>
      </c>
      <c r="N305">
        <v>3.63</v>
      </c>
      <c r="O305">
        <v>3.64</v>
      </c>
      <c r="P305">
        <v>9492</v>
      </c>
    </row>
    <row r="306" spans="1:16" x14ac:dyDescent="0.25">
      <c r="A306" t="s">
        <v>1519</v>
      </c>
      <c r="B306">
        <v>11</v>
      </c>
      <c r="C306">
        <v>8</v>
      </c>
      <c r="D306">
        <v>3.73</v>
      </c>
      <c r="E306">
        <v>0</v>
      </c>
      <c r="F306">
        <v>171</v>
      </c>
      <c r="G306">
        <v>146</v>
      </c>
      <c r="H306">
        <v>71</v>
      </c>
      <c r="I306">
        <v>10</v>
      </c>
      <c r="J306">
        <v>157</v>
      </c>
      <c r="K306">
        <v>88</v>
      </c>
      <c r="L306">
        <v>1.37</v>
      </c>
      <c r="M306">
        <v>8.24</v>
      </c>
      <c r="N306">
        <v>4.62</v>
      </c>
      <c r="O306">
        <v>3.64</v>
      </c>
      <c r="P306">
        <v>3990</v>
      </c>
    </row>
    <row r="307" spans="1:16" x14ac:dyDescent="0.25">
      <c r="A307" t="s">
        <v>16574</v>
      </c>
      <c r="B307">
        <v>4</v>
      </c>
      <c r="C307">
        <v>3</v>
      </c>
      <c r="D307">
        <v>3.79</v>
      </c>
      <c r="E307">
        <v>26</v>
      </c>
      <c r="F307">
        <v>64</v>
      </c>
      <c r="G307">
        <v>65</v>
      </c>
      <c r="H307">
        <v>27</v>
      </c>
      <c r="I307">
        <v>5</v>
      </c>
      <c r="J307">
        <v>49</v>
      </c>
      <c r="K307">
        <v>22</v>
      </c>
      <c r="L307">
        <v>1.36</v>
      </c>
      <c r="M307">
        <v>6.87</v>
      </c>
      <c r="N307">
        <v>3.08</v>
      </c>
      <c r="O307">
        <v>3.64</v>
      </c>
      <c r="P307" t="s">
        <v>16573</v>
      </c>
    </row>
    <row r="308" spans="1:16" x14ac:dyDescent="0.25">
      <c r="A308" t="s">
        <v>2185</v>
      </c>
      <c r="B308">
        <v>6</v>
      </c>
      <c r="C308">
        <v>5</v>
      </c>
      <c r="D308">
        <v>3.71</v>
      </c>
      <c r="E308">
        <v>23</v>
      </c>
      <c r="F308">
        <v>97</v>
      </c>
      <c r="G308">
        <v>87</v>
      </c>
      <c r="H308">
        <v>40</v>
      </c>
      <c r="I308">
        <v>7</v>
      </c>
      <c r="J308">
        <v>88</v>
      </c>
      <c r="K308">
        <v>43</v>
      </c>
      <c r="L308">
        <v>1.34</v>
      </c>
      <c r="M308">
        <v>8.16</v>
      </c>
      <c r="N308">
        <v>3.99</v>
      </c>
      <c r="O308">
        <v>3.64</v>
      </c>
      <c r="P308">
        <v>8718</v>
      </c>
    </row>
    <row r="309" spans="1:16" x14ac:dyDescent="0.25">
      <c r="A309" t="s">
        <v>2457</v>
      </c>
      <c r="B309">
        <v>3</v>
      </c>
      <c r="C309">
        <v>3</v>
      </c>
      <c r="D309">
        <v>3.98</v>
      </c>
      <c r="E309">
        <v>19</v>
      </c>
      <c r="F309">
        <v>48</v>
      </c>
      <c r="G309">
        <v>44</v>
      </c>
      <c r="H309">
        <v>21</v>
      </c>
      <c r="I309">
        <v>3</v>
      </c>
      <c r="J309">
        <v>44</v>
      </c>
      <c r="K309">
        <v>24</v>
      </c>
      <c r="L309">
        <v>1.43</v>
      </c>
      <c r="M309">
        <v>8.34</v>
      </c>
      <c r="N309">
        <v>4.55</v>
      </c>
      <c r="O309">
        <v>3.64</v>
      </c>
      <c r="P309" t="s">
        <v>2456</v>
      </c>
    </row>
    <row r="310" spans="1:16" x14ac:dyDescent="0.25">
      <c r="A310" t="s">
        <v>2131</v>
      </c>
      <c r="B310">
        <v>4</v>
      </c>
      <c r="C310">
        <v>3</v>
      </c>
      <c r="D310">
        <v>3.51</v>
      </c>
      <c r="E310">
        <v>24</v>
      </c>
      <c r="F310">
        <v>59</v>
      </c>
      <c r="G310">
        <v>51</v>
      </c>
      <c r="H310">
        <v>23</v>
      </c>
      <c r="I310">
        <v>4</v>
      </c>
      <c r="J310">
        <v>53</v>
      </c>
      <c r="K310">
        <v>27</v>
      </c>
      <c r="L310">
        <v>1.32</v>
      </c>
      <c r="M310">
        <v>8.1</v>
      </c>
      <c r="N310">
        <v>4.13</v>
      </c>
      <c r="O310">
        <v>3.64</v>
      </c>
      <c r="P310">
        <v>10796</v>
      </c>
    </row>
    <row r="311" spans="1:16" x14ac:dyDescent="0.25">
      <c r="A311" t="s">
        <v>15947</v>
      </c>
      <c r="B311">
        <v>2</v>
      </c>
      <c r="C311">
        <v>2</v>
      </c>
      <c r="D311">
        <v>3.86</v>
      </c>
      <c r="E311">
        <v>15</v>
      </c>
      <c r="F311">
        <v>37</v>
      </c>
      <c r="G311">
        <v>32</v>
      </c>
      <c r="H311">
        <v>16</v>
      </c>
      <c r="I311">
        <v>3</v>
      </c>
      <c r="J311">
        <v>41</v>
      </c>
      <c r="K311">
        <v>21</v>
      </c>
      <c r="L311">
        <v>1.42</v>
      </c>
      <c r="M311">
        <v>9.89</v>
      </c>
      <c r="N311">
        <v>5.07</v>
      </c>
      <c r="O311">
        <v>3.65</v>
      </c>
      <c r="P311" t="s">
        <v>15946</v>
      </c>
    </row>
    <row r="312" spans="1:16" x14ac:dyDescent="0.25">
      <c r="A312" t="s">
        <v>2497</v>
      </c>
      <c r="B312">
        <v>4</v>
      </c>
      <c r="C312">
        <v>4</v>
      </c>
      <c r="D312">
        <v>3.97</v>
      </c>
      <c r="E312">
        <v>31</v>
      </c>
      <c r="F312">
        <v>79</v>
      </c>
      <c r="G312">
        <v>74</v>
      </c>
      <c r="H312">
        <v>35</v>
      </c>
      <c r="I312">
        <v>6</v>
      </c>
      <c r="J312">
        <v>76</v>
      </c>
      <c r="K312">
        <v>38</v>
      </c>
      <c r="L312">
        <v>1.41</v>
      </c>
      <c r="M312">
        <v>8.61</v>
      </c>
      <c r="N312">
        <v>4.3099999999999996</v>
      </c>
      <c r="O312">
        <v>3.65</v>
      </c>
      <c r="P312">
        <v>7558</v>
      </c>
    </row>
    <row r="313" spans="1:16" x14ac:dyDescent="0.25">
      <c r="A313" t="s">
        <v>2408</v>
      </c>
      <c r="B313">
        <v>3</v>
      </c>
      <c r="C313">
        <v>3</v>
      </c>
      <c r="D313">
        <v>3.95</v>
      </c>
      <c r="E313">
        <v>25</v>
      </c>
      <c r="F313">
        <v>62</v>
      </c>
      <c r="G313">
        <v>54</v>
      </c>
      <c r="H313">
        <v>27</v>
      </c>
      <c r="I313">
        <v>4</v>
      </c>
      <c r="J313">
        <v>61</v>
      </c>
      <c r="K313">
        <v>31</v>
      </c>
      <c r="L313">
        <v>1.38</v>
      </c>
      <c r="M313">
        <v>8.93</v>
      </c>
      <c r="N313">
        <v>4.54</v>
      </c>
      <c r="O313">
        <v>3.65</v>
      </c>
      <c r="P313">
        <v>885</v>
      </c>
    </row>
    <row r="314" spans="1:16" x14ac:dyDescent="0.25">
      <c r="A314" t="s">
        <v>1492</v>
      </c>
      <c r="B314">
        <v>12</v>
      </c>
      <c r="C314">
        <v>8</v>
      </c>
      <c r="D314">
        <v>3.47</v>
      </c>
      <c r="E314">
        <v>0</v>
      </c>
      <c r="F314">
        <v>176</v>
      </c>
      <c r="G314">
        <v>163</v>
      </c>
      <c r="H314">
        <v>68</v>
      </c>
      <c r="I314">
        <v>18</v>
      </c>
      <c r="J314">
        <v>157</v>
      </c>
      <c r="K314">
        <v>59</v>
      </c>
      <c r="L314">
        <v>1.26</v>
      </c>
      <c r="M314">
        <v>8.02</v>
      </c>
      <c r="N314">
        <v>3.01</v>
      </c>
      <c r="O314">
        <v>3.65</v>
      </c>
      <c r="P314">
        <v>10021</v>
      </c>
    </row>
    <row r="315" spans="1:16" x14ac:dyDescent="0.25">
      <c r="A315" t="s">
        <v>2389</v>
      </c>
      <c r="B315">
        <v>3</v>
      </c>
      <c r="C315">
        <v>3</v>
      </c>
      <c r="D315">
        <v>3.91</v>
      </c>
      <c r="E315">
        <v>25</v>
      </c>
      <c r="F315">
        <v>60</v>
      </c>
      <c r="G315">
        <v>61</v>
      </c>
      <c r="H315">
        <v>26</v>
      </c>
      <c r="I315">
        <v>3</v>
      </c>
      <c r="J315">
        <v>40</v>
      </c>
      <c r="K315">
        <v>24</v>
      </c>
      <c r="L315">
        <v>1.42</v>
      </c>
      <c r="M315">
        <v>6.02</v>
      </c>
      <c r="N315">
        <v>3.61</v>
      </c>
      <c r="O315">
        <v>3.65</v>
      </c>
      <c r="P315">
        <v>6428</v>
      </c>
    </row>
    <row r="316" spans="1:16" x14ac:dyDescent="0.25">
      <c r="A316" t="s">
        <v>1860</v>
      </c>
      <c r="B316">
        <v>9</v>
      </c>
      <c r="C316">
        <v>8</v>
      </c>
      <c r="D316">
        <v>4</v>
      </c>
      <c r="E316">
        <v>0</v>
      </c>
      <c r="F316">
        <v>151</v>
      </c>
      <c r="G316">
        <v>166</v>
      </c>
      <c r="H316">
        <v>67</v>
      </c>
      <c r="I316">
        <v>12</v>
      </c>
      <c r="J316">
        <v>100</v>
      </c>
      <c r="K316">
        <v>42</v>
      </c>
      <c r="L316">
        <v>1.38</v>
      </c>
      <c r="M316">
        <v>5.96</v>
      </c>
      <c r="N316">
        <v>2.5</v>
      </c>
      <c r="O316">
        <v>3.65</v>
      </c>
      <c r="P316">
        <v>11783</v>
      </c>
    </row>
    <row r="317" spans="1:16" x14ac:dyDescent="0.25">
      <c r="A317" t="s">
        <v>2163</v>
      </c>
      <c r="B317">
        <v>2</v>
      </c>
      <c r="C317">
        <v>2</v>
      </c>
      <c r="D317">
        <v>3.74</v>
      </c>
      <c r="E317">
        <v>16</v>
      </c>
      <c r="F317">
        <v>38</v>
      </c>
      <c r="G317">
        <v>37</v>
      </c>
      <c r="H317">
        <v>16</v>
      </c>
      <c r="I317">
        <v>3</v>
      </c>
      <c r="J317">
        <v>30</v>
      </c>
      <c r="K317">
        <v>14</v>
      </c>
      <c r="L317">
        <v>1.32</v>
      </c>
      <c r="M317">
        <v>7.01</v>
      </c>
      <c r="N317">
        <v>3.27</v>
      </c>
      <c r="O317">
        <v>3.65</v>
      </c>
      <c r="P317">
        <v>9264</v>
      </c>
    </row>
    <row r="318" spans="1:16" x14ac:dyDescent="0.25">
      <c r="A318" t="s">
        <v>2417</v>
      </c>
      <c r="B318">
        <v>7</v>
      </c>
      <c r="C318">
        <v>4</v>
      </c>
      <c r="D318">
        <v>3.3</v>
      </c>
      <c r="E318">
        <v>13</v>
      </c>
      <c r="F318">
        <v>101</v>
      </c>
      <c r="G318">
        <v>93</v>
      </c>
      <c r="H318">
        <v>37</v>
      </c>
      <c r="I318">
        <v>7</v>
      </c>
      <c r="J318">
        <v>68</v>
      </c>
      <c r="K318">
        <v>33</v>
      </c>
      <c r="L318">
        <v>1.25</v>
      </c>
      <c r="M318">
        <v>6.06</v>
      </c>
      <c r="N318">
        <v>2.94</v>
      </c>
      <c r="O318">
        <v>3.65</v>
      </c>
      <c r="P318">
        <v>3234</v>
      </c>
    </row>
    <row r="319" spans="1:16" x14ac:dyDescent="0.25">
      <c r="A319" t="s">
        <v>16879</v>
      </c>
      <c r="B319">
        <v>8</v>
      </c>
      <c r="C319">
        <v>6</v>
      </c>
      <c r="D319">
        <v>3.81</v>
      </c>
      <c r="E319">
        <v>2</v>
      </c>
      <c r="F319">
        <v>130</v>
      </c>
      <c r="G319">
        <v>135</v>
      </c>
      <c r="H319">
        <v>55</v>
      </c>
      <c r="I319">
        <v>8</v>
      </c>
      <c r="J319">
        <v>79</v>
      </c>
      <c r="K319">
        <v>41</v>
      </c>
      <c r="L319">
        <v>1.36</v>
      </c>
      <c r="M319">
        <v>5.48</v>
      </c>
      <c r="N319">
        <v>2.84</v>
      </c>
      <c r="O319">
        <v>3.65</v>
      </c>
      <c r="P319" t="s">
        <v>16878</v>
      </c>
    </row>
    <row r="320" spans="1:16" x14ac:dyDescent="0.25">
      <c r="A320" t="s">
        <v>2557</v>
      </c>
      <c r="B320">
        <v>5</v>
      </c>
      <c r="C320">
        <v>3</v>
      </c>
      <c r="D320">
        <v>3.32</v>
      </c>
      <c r="E320">
        <v>28</v>
      </c>
      <c r="F320">
        <v>70</v>
      </c>
      <c r="G320">
        <v>60</v>
      </c>
      <c r="H320">
        <v>26</v>
      </c>
      <c r="I320">
        <v>6</v>
      </c>
      <c r="J320">
        <v>62</v>
      </c>
      <c r="K320">
        <v>27</v>
      </c>
      <c r="L320">
        <v>1.23</v>
      </c>
      <c r="M320">
        <v>7.91</v>
      </c>
      <c r="N320">
        <v>3.45</v>
      </c>
      <c r="O320">
        <v>3.65</v>
      </c>
      <c r="P320">
        <v>3132</v>
      </c>
    </row>
    <row r="321" spans="1:16" x14ac:dyDescent="0.25">
      <c r="A321" t="s">
        <v>2477</v>
      </c>
      <c r="B321">
        <v>7</v>
      </c>
      <c r="C321">
        <v>5</v>
      </c>
      <c r="D321">
        <v>3.48</v>
      </c>
      <c r="E321">
        <v>4</v>
      </c>
      <c r="F321">
        <v>108</v>
      </c>
      <c r="G321">
        <v>101</v>
      </c>
      <c r="H321">
        <v>42</v>
      </c>
      <c r="I321">
        <v>14</v>
      </c>
      <c r="J321">
        <v>99</v>
      </c>
      <c r="K321">
        <v>24</v>
      </c>
      <c r="L321">
        <v>1.1499999999999999</v>
      </c>
      <c r="M321">
        <v>8.2100000000000009</v>
      </c>
      <c r="N321">
        <v>1.99</v>
      </c>
      <c r="O321">
        <v>3.66</v>
      </c>
      <c r="P321" t="s">
        <v>2476</v>
      </c>
    </row>
    <row r="322" spans="1:16" x14ac:dyDescent="0.25">
      <c r="A322" t="s">
        <v>1507</v>
      </c>
      <c r="B322">
        <v>14</v>
      </c>
      <c r="C322">
        <v>9</v>
      </c>
      <c r="D322">
        <v>3.41</v>
      </c>
      <c r="E322">
        <v>0</v>
      </c>
      <c r="F322">
        <v>208</v>
      </c>
      <c r="G322">
        <v>198</v>
      </c>
      <c r="H322">
        <v>79</v>
      </c>
      <c r="I322">
        <v>21</v>
      </c>
      <c r="J322">
        <v>158</v>
      </c>
      <c r="K322">
        <v>52</v>
      </c>
      <c r="L322">
        <v>1.2</v>
      </c>
      <c r="M322">
        <v>6.83</v>
      </c>
      <c r="N322">
        <v>2.25</v>
      </c>
      <c r="O322">
        <v>3.66</v>
      </c>
      <c r="P322">
        <v>3283</v>
      </c>
    </row>
    <row r="323" spans="1:16" x14ac:dyDescent="0.25">
      <c r="A323" t="s">
        <v>2420</v>
      </c>
      <c r="B323">
        <v>4</v>
      </c>
      <c r="C323">
        <v>4</v>
      </c>
      <c r="D323">
        <v>3.87</v>
      </c>
      <c r="E323">
        <v>28</v>
      </c>
      <c r="F323">
        <v>70</v>
      </c>
      <c r="G323">
        <v>68</v>
      </c>
      <c r="H323">
        <v>30</v>
      </c>
      <c r="I323">
        <v>4</v>
      </c>
      <c r="J323">
        <v>49</v>
      </c>
      <c r="K323">
        <v>28</v>
      </c>
      <c r="L323">
        <v>1.38</v>
      </c>
      <c r="M323">
        <v>6.32</v>
      </c>
      <c r="N323">
        <v>3.61</v>
      </c>
      <c r="O323">
        <v>3.66</v>
      </c>
      <c r="P323" t="s">
        <v>2419</v>
      </c>
    </row>
    <row r="324" spans="1:16" x14ac:dyDescent="0.25">
      <c r="A324" t="s">
        <v>2469</v>
      </c>
      <c r="B324">
        <v>5</v>
      </c>
      <c r="C324">
        <v>4</v>
      </c>
      <c r="D324">
        <v>3.42</v>
      </c>
      <c r="E324">
        <v>30</v>
      </c>
      <c r="F324">
        <v>79</v>
      </c>
      <c r="G324">
        <v>73</v>
      </c>
      <c r="H324">
        <v>30</v>
      </c>
      <c r="I324">
        <v>6</v>
      </c>
      <c r="J324">
        <v>65</v>
      </c>
      <c r="K324">
        <v>31</v>
      </c>
      <c r="L324">
        <v>1.32</v>
      </c>
      <c r="M324">
        <v>7.41</v>
      </c>
      <c r="N324">
        <v>3.54</v>
      </c>
      <c r="O324">
        <v>3.66</v>
      </c>
      <c r="P324">
        <v>6612</v>
      </c>
    </row>
    <row r="325" spans="1:16" x14ac:dyDescent="0.25">
      <c r="A325" t="s">
        <v>2362</v>
      </c>
      <c r="B325">
        <v>6</v>
      </c>
      <c r="C325">
        <v>5</v>
      </c>
      <c r="D325">
        <v>3.81</v>
      </c>
      <c r="E325">
        <v>6</v>
      </c>
      <c r="F325">
        <v>99</v>
      </c>
      <c r="G325">
        <v>94</v>
      </c>
      <c r="H325">
        <v>42</v>
      </c>
      <c r="I325">
        <v>9</v>
      </c>
      <c r="J325">
        <v>90</v>
      </c>
      <c r="K325">
        <v>40</v>
      </c>
      <c r="L325">
        <v>1.35</v>
      </c>
      <c r="M325">
        <v>8.16</v>
      </c>
      <c r="N325">
        <v>3.63</v>
      </c>
      <c r="O325">
        <v>3.66</v>
      </c>
      <c r="P325">
        <v>12555</v>
      </c>
    </row>
    <row r="326" spans="1:16" x14ac:dyDescent="0.25">
      <c r="A326" t="s">
        <v>2541</v>
      </c>
      <c r="B326">
        <v>6</v>
      </c>
      <c r="C326">
        <v>4</v>
      </c>
      <c r="D326">
        <v>3.43</v>
      </c>
      <c r="E326">
        <v>0</v>
      </c>
      <c r="F326">
        <v>94</v>
      </c>
      <c r="G326">
        <v>93</v>
      </c>
      <c r="H326">
        <v>36</v>
      </c>
      <c r="I326">
        <v>7</v>
      </c>
      <c r="J326">
        <v>62</v>
      </c>
      <c r="K326">
        <v>28</v>
      </c>
      <c r="L326">
        <v>1.28</v>
      </c>
      <c r="M326">
        <v>5.91</v>
      </c>
      <c r="N326">
        <v>2.67</v>
      </c>
      <c r="O326">
        <v>3.67</v>
      </c>
      <c r="P326">
        <v>6432</v>
      </c>
    </row>
    <row r="327" spans="1:16" x14ac:dyDescent="0.25">
      <c r="A327" t="s">
        <v>2299</v>
      </c>
      <c r="B327">
        <v>4</v>
      </c>
      <c r="C327">
        <v>3</v>
      </c>
      <c r="D327">
        <v>3.87</v>
      </c>
      <c r="E327">
        <v>26</v>
      </c>
      <c r="F327">
        <v>63</v>
      </c>
      <c r="G327">
        <v>60</v>
      </c>
      <c r="H327">
        <v>27</v>
      </c>
      <c r="I327">
        <v>4</v>
      </c>
      <c r="J327">
        <v>54</v>
      </c>
      <c r="K327">
        <v>28</v>
      </c>
      <c r="L327">
        <v>1.4</v>
      </c>
      <c r="M327">
        <v>7.74</v>
      </c>
      <c r="N327">
        <v>4.01</v>
      </c>
      <c r="O327">
        <v>3.67</v>
      </c>
      <c r="P327" t="s">
        <v>2298</v>
      </c>
    </row>
    <row r="328" spans="1:16" x14ac:dyDescent="0.25">
      <c r="A328" t="s">
        <v>6060</v>
      </c>
      <c r="B328">
        <v>4</v>
      </c>
      <c r="C328">
        <v>3</v>
      </c>
      <c r="D328">
        <v>3.87</v>
      </c>
      <c r="E328">
        <v>0</v>
      </c>
      <c r="F328">
        <v>67</v>
      </c>
      <c r="G328">
        <v>70</v>
      </c>
      <c r="H328">
        <v>29</v>
      </c>
      <c r="I328">
        <v>6</v>
      </c>
      <c r="J328">
        <v>49</v>
      </c>
      <c r="K328">
        <v>17</v>
      </c>
      <c r="L328">
        <v>1.29</v>
      </c>
      <c r="M328">
        <v>6.54</v>
      </c>
      <c r="N328">
        <v>2.27</v>
      </c>
      <c r="O328">
        <v>3.67</v>
      </c>
      <c r="P328" t="s">
        <v>16860</v>
      </c>
    </row>
    <row r="329" spans="1:16" x14ac:dyDescent="0.25">
      <c r="A329" t="s">
        <v>1859</v>
      </c>
      <c r="B329">
        <v>6</v>
      </c>
      <c r="C329">
        <v>4</v>
      </c>
      <c r="D329">
        <v>3.71</v>
      </c>
      <c r="E329">
        <v>7</v>
      </c>
      <c r="F329">
        <v>92</v>
      </c>
      <c r="G329">
        <v>84</v>
      </c>
      <c r="H329">
        <v>38</v>
      </c>
      <c r="I329">
        <v>8</v>
      </c>
      <c r="J329">
        <v>81</v>
      </c>
      <c r="K329">
        <v>36</v>
      </c>
      <c r="L329">
        <v>1.3</v>
      </c>
      <c r="M329">
        <v>7.91</v>
      </c>
      <c r="N329">
        <v>3.51</v>
      </c>
      <c r="O329">
        <v>3.67</v>
      </c>
      <c r="P329" t="s">
        <v>1858</v>
      </c>
    </row>
    <row r="330" spans="1:16" x14ac:dyDescent="0.25">
      <c r="A330" t="s">
        <v>2279</v>
      </c>
      <c r="B330">
        <v>3</v>
      </c>
      <c r="C330">
        <v>3</v>
      </c>
      <c r="D330">
        <v>4.21</v>
      </c>
      <c r="E330">
        <v>24</v>
      </c>
      <c r="F330">
        <v>58</v>
      </c>
      <c r="G330">
        <v>60</v>
      </c>
      <c r="H330">
        <v>27</v>
      </c>
      <c r="I330">
        <v>5</v>
      </c>
      <c r="J330">
        <v>50</v>
      </c>
      <c r="K330">
        <v>22</v>
      </c>
      <c r="L330">
        <v>1.42</v>
      </c>
      <c r="M330">
        <v>7.8</v>
      </c>
      <c r="N330">
        <v>3.43</v>
      </c>
      <c r="O330">
        <v>3.67</v>
      </c>
      <c r="P330">
        <v>3192</v>
      </c>
    </row>
    <row r="331" spans="1:16" x14ac:dyDescent="0.25">
      <c r="A331" t="s">
        <v>14584</v>
      </c>
      <c r="B331">
        <v>5</v>
      </c>
      <c r="C331">
        <v>5</v>
      </c>
      <c r="D331">
        <v>3.82</v>
      </c>
      <c r="E331">
        <v>26</v>
      </c>
      <c r="F331">
        <v>92</v>
      </c>
      <c r="G331">
        <v>85</v>
      </c>
      <c r="H331">
        <v>39</v>
      </c>
      <c r="I331">
        <v>5</v>
      </c>
      <c r="J331">
        <v>78</v>
      </c>
      <c r="K331">
        <v>43</v>
      </c>
      <c r="L331">
        <v>1.39</v>
      </c>
      <c r="M331">
        <v>7.64</v>
      </c>
      <c r="N331">
        <v>4.21</v>
      </c>
      <c r="O331">
        <v>3.67</v>
      </c>
      <c r="P331" t="s">
        <v>14583</v>
      </c>
    </row>
    <row r="332" spans="1:16" x14ac:dyDescent="0.25">
      <c r="A332" t="s">
        <v>2052</v>
      </c>
      <c r="B332">
        <v>2</v>
      </c>
      <c r="C332">
        <v>2</v>
      </c>
      <c r="D332">
        <v>3.94</v>
      </c>
      <c r="E332">
        <v>17</v>
      </c>
      <c r="F332">
        <v>43</v>
      </c>
      <c r="G332">
        <v>38</v>
      </c>
      <c r="H332">
        <v>19</v>
      </c>
      <c r="I332">
        <v>3</v>
      </c>
      <c r="J332">
        <v>43</v>
      </c>
      <c r="K332">
        <v>23</v>
      </c>
      <c r="L332">
        <v>1.41</v>
      </c>
      <c r="M332">
        <v>8.92</v>
      </c>
      <c r="N332">
        <v>4.7699999999999996</v>
      </c>
      <c r="O332">
        <v>3.68</v>
      </c>
      <c r="P332">
        <v>3064</v>
      </c>
    </row>
    <row r="333" spans="1:16" x14ac:dyDescent="0.25">
      <c r="A333" t="s">
        <v>16900</v>
      </c>
      <c r="B333">
        <v>4</v>
      </c>
      <c r="C333">
        <v>3</v>
      </c>
      <c r="D333">
        <v>3.69</v>
      </c>
      <c r="E333">
        <v>26</v>
      </c>
      <c r="F333">
        <v>64</v>
      </c>
      <c r="G333">
        <v>57</v>
      </c>
      <c r="H333">
        <v>26</v>
      </c>
      <c r="I333">
        <v>3</v>
      </c>
      <c r="J333">
        <v>53</v>
      </c>
      <c r="K333">
        <v>31</v>
      </c>
      <c r="L333">
        <v>1.39</v>
      </c>
      <c r="M333">
        <v>7.51</v>
      </c>
      <c r="N333">
        <v>4.3899999999999997</v>
      </c>
      <c r="O333">
        <v>3.68</v>
      </c>
      <c r="P333">
        <v>9133</v>
      </c>
    </row>
    <row r="334" spans="1:16" x14ac:dyDescent="0.25">
      <c r="A334" t="s">
        <v>16546</v>
      </c>
      <c r="B334">
        <v>3</v>
      </c>
      <c r="C334">
        <v>3</v>
      </c>
      <c r="D334">
        <v>3.78</v>
      </c>
      <c r="E334">
        <v>5</v>
      </c>
      <c r="F334">
        <v>52</v>
      </c>
      <c r="G334">
        <v>51</v>
      </c>
      <c r="H334">
        <v>22</v>
      </c>
      <c r="I334">
        <v>3</v>
      </c>
      <c r="J334">
        <v>34</v>
      </c>
      <c r="K334">
        <v>18</v>
      </c>
      <c r="L334">
        <v>1.32</v>
      </c>
      <c r="M334">
        <v>5.84</v>
      </c>
      <c r="N334">
        <v>3.09</v>
      </c>
      <c r="O334">
        <v>3.68</v>
      </c>
      <c r="P334" t="s">
        <v>16545</v>
      </c>
    </row>
    <row r="335" spans="1:16" x14ac:dyDescent="0.25">
      <c r="A335" t="s">
        <v>15779</v>
      </c>
      <c r="B335">
        <v>2</v>
      </c>
      <c r="C335">
        <v>3</v>
      </c>
      <c r="D335">
        <v>4.29</v>
      </c>
      <c r="E335">
        <v>18</v>
      </c>
      <c r="F335">
        <v>46</v>
      </c>
      <c r="G335">
        <v>46</v>
      </c>
      <c r="H335">
        <v>22</v>
      </c>
      <c r="I335">
        <v>3</v>
      </c>
      <c r="J335">
        <v>42</v>
      </c>
      <c r="K335">
        <v>23</v>
      </c>
      <c r="L335">
        <v>1.49</v>
      </c>
      <c r="M335">
        <v>8.18</v>
      </c>
      <c r="N335">
        <v>4.4800000000000004</v>
      </c>
      <c r="O335">
        <v>3.68</v>
      </c>
      <c r="P335" t="s">
        <v>15778</v>
      </c>
    </row>
    <row r="336" spans="1:16" x14ac:dyDescent="0.25">
      <c r="A336" t="s">
        <v>2233</v>
      </c>
      <c r="B336">
        <v>4</v>
      </c>
      <c r="C336">
        <v>4</v>
      </c>
      <c r="D336">
        <v>3.9</v>
      </c>
      <c r="E336">
        <v>29</v>
      </c>
      <c r="F336">
        <v>69</v>
      </c>
      <c r="G336">
        <v>71</v>
      </c>
      <c r="H336">
        <v>30</v>
      </c>
      <c r="I336">
        <v>6</v>
      </c>
      <c r="J336">
        <v>51</v>
      </c>
      <c r="K336">
        <v>21</v>
      </c>
      <c r="L336">
        <v>1.33</v>
      </c>
      <c r="M336">
        <v>6.63</v>
      </c>
      <c r="N336">
        <v>2.73</v>
      </c>
      <c r="O336">
        <v>3.68</v>
      </c>
      <c r="P336">
        <v>7960</v>
      </c>
    </row>
    <row r="337" spans="1:16" x14ac:dyDescent="0.25">
      <c r="A337" t="s">
        <v>14192</v>
      </c>
      <c r="B337">
        <v>3</v>
      </c>
      <c r="C337">
        <v>3</v>
      </c>
      <c r="D337">
        <v>4.3099999999999996</v>
      </c>
      <c r="E337">
        <v>20</v>
      </c>
      <c r="F337">
        <v>52</v>
      </c>
      <c r="G337">
        <v>57</v>
      </c>
      <c r="H337">
        <v>25</v>
      </c>
      <c r="I337">
        <v>3</v>
      </c>
      <c r="J337">
        <v>37</v>
      </c>
      <c r="K337">
        <v>19</v>
      </c>
      <c r="L337">
        <v>1.46</v>
      </c>
      <c r="M337">
        <v>6.38</v>
      </c>
      <c r="N337">
        <v>3.28</v>
      </c>
      <c r="O337">
        <v>3.68</v>
      </c>
      <c r="P337" t="s">
        <v>14191</v>
      </c>
    </row>
    <row r="338" spans="1:16" x14ac:dyDescent="0.25">
      <c r="A338" t="s">
        <v>2559</v>
      </c>
      <c r="B338">
        <v>3</v>
      </c>
      <c r="C338">
        <v>2</v>
      </c>
      <c r="D338">
        <v>3.45</v>
      </c>
      <c r="E338">
        <v>16</v>
      </c>
      <c r="F338">
        <v>44</v>
      </c>
      <c r="G338">
        <v>40</v>
      </c>
      <c r="H338">
        <v>17</v>
      </c>
      <c r="I338">
        <v>3</v>
      </c>
      <c r="J338">
        <v>32</v>
      </c>
      <c r="K338">
        <v>16</v>
      </c>
      <c r="L338">
        <v>1.26</v>
      </c>
      <c r="M338">
        <v>6.49</v>
      </c>
      <c r="N338">
        <v>3.24</v>
      </c>
      <c r="O338">
        <v>3.68</v>
      </c>
      <c r="P338">
        <v>2061</v>
      </c>
    </row>
    <row r="339" spans="1:16" x14ac:dyDescent="0.25">
      <c r="A339" t="s">
        <v>2555</v>
      </c>
      <c r="B339">
        <v>3</v>
      </c>
      <c r="C339">
        <v>3</v>
      </c>
      <c r="D339">
        <v>3.82</v>
      </c>
      <c r="E339">
        <v>20</v>
      </c>
      <c r="F339">
        <v>52</v>
      </c>
      <c r="G339">
        <v>52</v>
      </c>
      <c r="H339">
        <v>22</v>
      </c>
      <c r="I339">
        <v>6</v>
      </c>
      <c r="J339">
        <v>46</v>
      </c>
      <c r="K339">
        <v>14</v>
      </c>
      <c r="L339">
        <v>1.27</v>
      </c>
      <c r="M339">
        <v>7.98</v>
      </c>
      <c r="N339">
        <v>2.4300000000000002</v>
      </c>
      <c r="O339">
        <v>3.69</v>
      </c>
      <c r="P339" t="s">
        <v>2554</v>
      </c>
    </row>
    <row r="340" spans="1:16" x14ac:dyDescent="0.25">
      <c r="A340" t="s">
        <v>2446</v>
      </c>
      <c r="B340">
        <v>11</v>
      </c>
      <c r="C340">
        <v>8</v>
      </c>
      <c r="D340">
        <v>3.77</v>
      </c>
      <c r="E340">
        <v>6</v>
      </c>
      <c r="F340">
        <v>169</v>
      </c>
      <c r="G340">
        <v>175</v>
      </c>
      <c r="H340">
        <v>71</v>
      </c>
      <c r="I340">
        <v>16</v>
      </c>
      <c r="J340">
        <v>131</v>
      </c>
      <c r="K340">
        <v>52</v>
      </c>
      <c r="L340">
        <v>1.34</v>
      </c>
      <c r="M340">
        <v>6.96</v>
      </c>
      <c r="N340">
        <v>2.76</v>
      </c>
      <c r="O340">
        <v>3.69</v>
      </c>
      <c r="P340">
        <v>5221</v>
      </c>
    </row>
    <row r="341" spans="1:16" x14ac:dyDescent="0.25">
      <c r="A341" t="s">
        <v>1499</v>
      </c>
      <c r="B341">
        <v>12</v>
      </c>
      <c r="C341">
        <v>8</v>
      </c>
      <c r="D341">
        <v>3.51</v>
      </c>
      <c r="E341">
        <v>0</v>
      </c>
      <c r="F341">
        <v>172</v>
      </c>
      <c r="G341">
        <v>158</v>
      </c>
      <c r="H341">
        <v>67</v>
      </c>
      <c r="I341">
        <v>17</v>
      </c>
      <c r="J341">
        <v>141</v>
      </c>
      <c r="K341">
        <v>50</v>
      </c>
      <c r="L341">
        <v>1.21</v>
      </c>
      <c r="M341">
        <v>7.38</v>
      </c>
      <c r="N341">
        <v>2.62</v>
      </c>
      <c r="O341">
        <v>3.69</v>
      </c>
      <c r="P341">
        <v>510</v>
      </c>
    </row>
    <row r="342" spans="1:16" x14ac:dyDescent="0.25">
      <c r="A342" t="s">
        <v>2491</v>
      </c>
      <c r="B342">
        <v>6</v>
      </c>
      <c r="C342">
        <v>4</v>
      </c>
      <c r="D342">
        <v>3.72</v>
      </c>
      <c r="E342">
        <v>0</v>
      </c>
      <c r="F342">
        <v>94</v>
      </c>
      <c r="G342">
        <v>99</v>
      </c>
      <c r="H342">
        <v>39</v>
      </c>
      <c r="I342">
        <v>8</v>
      </c>
      <c r="J342">
        <v>60</v>
      </c>
      <c r="K342">
        <v>24</v>
      </c>
      <c r="L342">
        <v>1.3</v>
      </c>
      <c r="M342">
        <v>5.73</v>
      </c>
      <c r="N342">
        <v>2.29</v>
      </c>
      <c r="O342">
        <v>3.69</v>
      </c>
      <c r="P342">
        <v>8099</v>
      </c>
    </row>
    <row r="343" spans="1:16" x14ac:dyDescent="0.25">
      <c r="A343" t="s">
        <v>2523</v>
      </c>
      <c r="B343">
        <v>9</v>
      </c>
      <c r="C343">
        <v>6</v>
      </c>
      <c r="D343">
        <v>3.51</v>
      </c>
      <c r="E343">
        <v>0</v>
      </c>
      <c r="F343">
        <v>131</v>
      </c>
      <c r="G343">
        <v>127</v>
      </c>
      <c r="H343">
        <v>51</v>
      </c>
      <c r="I343">
        <v>13</v>
      </c>
      <c r="J343">
        <v>97</v>
      </c>
      <c r="K343">
        <v>34</v>
      </c>
      <c r="L343">
        <v>1.23</v>
      </c>
      <c r="M343">
        <v>6.67</v>
      </c>
      <c r="N343">
        <v>2.34</v>
      </c>
      <c r="O343">
        <v>3.69</v>
      </c>
      <c r="P343">
        <v>7312</v>
      </c>
    </row>
    <row r="344" spans="1:16" x14ac:dyDescent="0.25">
      <c r="A344" t="s">
        <v>16843</v>
      </c>
      <c r="B344">
        <v>2</v>
      </c>
      <c r="C344">
        <v>2</v>
      </c>
      <c r="D344">
        <v>3.56</v>
      </c>
      <c r="E344">
        <v>16</v>
      </c>
      <c r="F344">
        <v>38</v>
      </c>
      <c r="G344">
        <v>37</v>
      </c>
      <c r="H344">
        <v>15</v>
      </c>
      <c r="I344">
        <v>3</v>
      </c>
      <c r="J344">
        <v>28</v>
      </c>
      <c r="K344">
        <v>12</v>
      </c>
      <c r="L344">
        <v>1.29</v>
      </c>
      <c r="M344">
        <v>6.65</v>
      </c>
      <c r="N344">
        <v>2.85</v>
      </c>
      <c r="O344">
        <v>3.69</v>
      </c>
      <c r="P344">
        <v>4552</v>
      </c>
    </row>
    <row r="345" spans="1:16" x14ac:dyDescent="0.25">
      <c r="A345" t="s">
        <v>2517</v>
      </c>
      <c r="B345">
        <v>3</v>
      </c>
      <c r="C345">
        <v>3</v>
      </c>
      <c r="D345">
        <v>3.92</v>
      </c>
      <c r="E345">
        <v>25</v>
      </c>
      <c r="F345">
        <v>62</v>
      </c>
      <c r="G345">
        <v>66</v>
      </c>
      <c r="H345">
        <v>27</v>
      </c>
      <c r="I345">
        <v>5</v>
      </c>
      <c r="J345">
        <v>42</v>
      </c>
      <c r="K345">
        <v>19</v>
      </c>
      <c r="L345">
        <v>1.37</v>
      </c>
      <c r="M345">
        <v>6.1</v>
      </c>
      <c r="N345">
        <v>2.76</v>
      </c>
      <c r="O345">
        <v>3.69</v>
      </c>
      <c r="P345">
        <v>2170</v>
      </c>
    </row>
    <row r="346" spans="1:16" x14ac:dyDescent="0.25">
      <c r="A346" t="s">
        <v>1511</v>
      </c>
      <c r="B346">
        <v>9</v>
      </c>
      <c r="C346">
        <v>6</v>
      </c>
      <c r="D346">
        <v>3.48</v>
      </c>
      <c r="E346">
        <v>4</v>
      </c>
      <c r="F346">
        <v>142</v>
      </c>
      <c r="G346">
        <v>138</v>
      </c>
      <c r="H346">
        <v>55</v>
      </c>
      <c r="I346">
        <v>10</v>
      </c>
      <c r="J346">
        <v>93</v>
      </c>
      <c r="K346">
        <v>46</v>
      </c>
      <c r="L346">
        <v>1.29</v>
      </c>
      <c r="M346">
        <v>5.89</v>
      </c>
      <c r="N346">
        <v>2.91</v>
      </c>
      <c r="O346">
        <v>3.69</v>
      </c>
      <c r="P346">
        <v>2859</v>
      </c>
    </row>
    <row r="347" spans="1:16" x14ac:dyDescent="0.25">
      <c r="A347" t="s">
        <v>2274</v>
      </c>
      <c r="B347">
        <v>5</v>
      </c>
      <c r="C347">
        <v>4</v>
      </c>
      <c r="D347">
        <v>3.87</v>
      </c>
      <c r="E347">
        <v>2</v>
      </c>
      <c r="F347">
        <v>86</v>
      </c>
      <c r="G347">
        <v>79</v>
      </c>
      <c r="H347">
        <v>37</v>
      </c>
      <c r="I347">
        <v>5</v>
      </c>
      <c r="J347">
        <v>79</v>
      </c>
      <c r="K347">
        <v>48</v>
      </c>
      <c r="L347">
        <v>1.48</v>
      </c>
      <c r="M347">
        <v>8.27</v>
      </c>
      <c r="N347">
        <v>5.0199999999999996</v>
      </c>
      <c r="O347">
        <v>3.69</v>
      </c>
      <c r="P347" t="s">
        <v>2273</v>
      </c>
    </row>
    <row r="348" spans="1:16" x14ac:dyDescent="0.25">
      <c r="A348" t="s">
        <v>11431</v>
      </c>
      <c r="B348">
        <v>0</v>
      </c>
      <c r="C348">
        <v>0</v>
      </c>
      <c r="D348">
        <v>0</v>
      </c>
      <c r="E348">
        <v>0</v>
      </c>
      <c r="F348">
        <v>26</v>
      </c>
      <c r="G348">
        <v>26</v>
      </c>
      <c r="H348">
        <v>0</v>
      </c>
      <c r="I348">
        <v>2</v>
      </c>
      <c r="J348">
        <v>21</v>
      </c>
      <c r="K348">
        <v>10</v>
      </c>
      <c r="L348">
        <v>1.41</v>
      </c>
      <c r="M348">
        <v>7.38</v>
      </c>
      <c r="N348">
        <v>3.52</v>
      </c>
      <c r="O348">
        <v>3.69</v>
      </c>
      <c r="P348" t="s">
        <v>11430</v>
      </c>
    </row>
    <row r="349" spans="1:16" x14ac:dyDescent="0.25">
      <c r="A349" t="s">
        <v>2055</v>
      </c>
      <c r="B349">
        <v>3</v>
      </c>
      <c r="C349">
        <v>3</v>
      </c>
      <c r="D349">
        <v>4.1100000000000003</v>
      </c>
      <c r="E349">
        <v>21</v>
      </c>
      <c r="F349">
        <v>52</v>
      </c>
      <c r="G349">
        <v>49</v>
      </c>
      <c r="H349">
        <v>24</v>
      </c>
      <c r="I349">
        <v>3</v>
      </c>
      <c r="J349">
        <v>44</v>
      </c>
      <c r="K349">
        <v>25</v>
      </c>
      <c r="L349">
        <v>1.41</v>
      </c>
      <c r="M349">
        <v>7.54</v>
      </c>
      <c r="N349">
        <v>4.29</v>
      </c>
      <c r="O349">
        <v>3.7</v>
      </c>
      <c r="P349" t="s">
        <v>2054</v>
      </c>
    </row>
    <row r="350" spans="1:16" x14ac:dyDescent="0.25">
      <c r="A350" t="s">
        <v>2312</v>
      </c>
      <c r="B350">
        <v>7</v>
      </c>
      <c r="C350">
        <v>5</v>
      </c>
      <c r="D350">
        <v>3.71</v>
      </c>
      <c r="E350">
        <v>0</v>
      </c>
      <c r="F350">
        <v>102</v>
      </c>
      <c r="G350">
        <v>96</v>
      </c>
      <c r="H350">
        <v>42</v>
      </c>
      <c r="I350">
        <v>10</v>
      </c>
      <c r="J350">
        <v>94</v>
      </c>
      <c r="K350">
        <v>40</v>
      </c>
      <c r="L350">
        <v>1.33</v>
      </c>
      <c r="M350">
        <v>8.2899999999999991</v>
      </c>
      <c r="N350">
        <v>3.53</v>
      </c>
      <c r="O350">
        <v>3.7</v>
      </c>
      <c r="P350">
        <v>126</v>
      </c>
    </row>
    <row r="351" spans="1:16" x14ac:dyDescent="0.25">
      <c r="A351" t="s">
        <v>2159</v>
      </c>
      <c r="B351">
        <v>8</v>
      </c>
      <c r="C351">
        <v>7</v>
      </c>
      <c r="D351">
        <v>3.88</v>
      </c>
      <c r="E351">
        <v>24</v>
      </c>
      <c r="F351">
        <v>128</v>
      </c>
      <c r="G351">
        <v>127</v>
      </c>
      <c r="H351">
        <v>55</v>
      </c>
      <c r="I351">
        <v>13</v>
      </c>
      <c r="J351">
        <v>105</v>
      </c>
      <c r="K351">
        <v>34</v>
      </c>
      <c r="L351">
        <v>1.26</v>
      </c>
      <c r="M351">
        <v>7.41</v>
      </c>
      <c r="N351">
        <v>2.4</v>
      </c>
      <c r="O351">
        <v>3.7</v>
      </c>
      <c r="P351">
        <v>4241</v>
      </c>
    </row>
    <row r="352" spans="1:16" x14ac:dyDescent="0.25">
      <c r="A352" t="s">
        <v>14522</v>
      </c>
      <c r="B352">
        <v>3</v>
      </c>
      <c r="C352">
        <v>2</v>
      </c>
      <c r="D352">
        <v>3.73</v>
      </c>
      <c r="E352">
        <v>18</v>
      </c>
      <c r="F352">
        <v>43</v>
      </c>
      <c r="G352">
        <v>45</v>
      </c>
      <c r="H352">
        <v>18</v>
      </c>
      <c r="I352">
        <v>3</v>
      </c>
      <c r="J352">
        <v>26</v>
      </c>
      <c r="K352">
        <v>12</v>
      </c>
      <c r="L352">
        <v>1.31</v>
      </c>
      <c r="M352">
        <v>5.39</v>
      </c>
      <c r="N352">
        <v>2.4900000000000002</v>
      </c>
      <c r="O352">
        <v>3.7</v>
      </c>
      <c r="P352" t="s">
        <v>14521</v>
      </c>
    </row>
    <row r="353" spans="1:16" x14ac:dyDescent="0.25">
      <c r="A353" t="s">
        <v>2342</v>
      </c>
      <c r="B353">
        <v>5</v>
      </c>
      <c r="C353">
        <v>5</v>
      </c>
      <c r="D353">
        <v>3.85</v>
      </c>
      <c r="E353">
        <v>32</v>
      </c>
      <c r="F353">
        <v>91</v>
      </c>
      <c r="G353">
        <v>90</v>
      </c>
      <c r="H353">
        <v>39</v>
      </c>
      <c r="I353">
        <v>7</v>
      </c>
      <c r="J353">
        <v>69</v>
      </c>
      <c r="K353">
        <v>33</v>
      </c>
      <c r="L353">
        <v>1.35</v>
      </c>
      <c r="M353">
        <v>6.81</v>
      </c>
      <c r="N353">
        <v>3.26</v>
      </c>
      <c r="O353">
        <v>3.7</v>
      </c>
      <c r="P353">
        <v>10234</v>
      </c>
    </row>
    <row r="354" spans="1:16" x14ac:dyDescent="0.25">
      <c r="A354" t="s">
        <v>2336</v>
      </c>
      <c r="B354">
        <v>2</v>
      </c>
      <c r="C354">
        <v>2</v>
      </c>
      <c r="D354">
        <v>3.61</v>
      </c>
      <c r="E354">
        <v>11</v>
      </c>
      <c r="F354">
        <v>30</v>
      </c>
      <c r="G354">
        <v>28</v>
      </c>
      <c r="H354">
        <v>12</v>
      </c>
      <c r="I354">
        <v>3</v>
      </c>
      <c r="J354">
        <v>26</v>
      </c>
      <c r="K354">
        <v>10</v>
      </c>
      <c r="L354">
        <v>1.27</v>
      </c>
      <c r="M354">
        <v>7.83</v>
      </c>
      <c r="N354">
        <v>3.01</v>
      </c>
      <c r="O354">
        <v>3.7</v>
      </c>
      <c r="P354">
        <v>6021</v>
      </c>
    </row>
    <row r="355" spans="1:16" x14ac:dyDescent="0.25">
      <c r="A355" t="s">
        <v>1426</v>
      </c>
      <c r="B355">
        <v>5</v>
      </c>
      <c r="C355">
        <v>5</v>
      </c>
      <c r="D355">
        <v>3.8</v>
      </c>
      <c r="E355">
        <v>33</v>
      </c>
      <c r="F355">
        <v>85</v>
      </c>
      <c r="G355">
        <v>82</v>
      </c>
      <c r="H355">
        <v>36</v>
      </c>
      <c r="I355">
        <v>7</v>
      </c>
      <c r="J355">
        <v>74</v>
      </c>
      <c r="K355">
        <v>36</v>
      </c>
      <c r="L355">
        <v>1.38</v>
      </c>
      <c r="M355">
        <v>7.82</v>
      </c>
      <c r="N355">
        <v>3.8</v>
      </c>
      <c r="O355">
        <v>3.7</v>
      </c>
      <c r="P355">
        <v>10149</v>
      </c>
    </row>
    <row r="356" spans="1:16" x14ac:dyDescent="0.25">
      <c r="A356" t="s">
        <v>11035</v>
      </c>
      <c r="B356">
        <v>4</v>
      </c>
      <c r="C356">
        <v>4</v>
      </c>
      <c r="D356">
        <v>4.25</v>
      </c>
      <c r="E356">
        <v>6</v>
      </c>
      <c r="F356">
        <v>76</v>
      </c>
      <c r="G356">
        <v>77</v>
      </c>
      <c r="H356">
        <v>36</v>
      </c>
      <c r="I356">
        <v>8</v>
      </c>
      <c r="J356">
        <v>73</v>
      </c>
      <c r="K356">
        <v>29</v>
      </c>
      <c r="L356">
        <v>1.39</v>
      </c>
      <c r="M356">
        <v>8.6199999999999992</v>
      </c>
      <c r="N356">
        <v>3.43</v>
      </c>
      <c r="O356">
        <v>3.7</v>
      </c>
      <c r="P356" t="s">
        <v>11034</v>
      </c>
    </row>
    <row r="357" spans="1:16" x14ac:dyDescent="0.25">
      <c r="A357" t="s">
        <v>2599</v>
      </c>
      <c r="B357">
        <v>3</v>
      </c>
      <c r="C357">
        <v>2</v>
      </c>
      <c r="D357">
        <v>3.53</v>
      </c>
      <c r="E357">
        <v>17</v>
      </c>
      <c r="F357">
        <v>43</v>
      </c>
      <c r="G357">
        <v>37</v>
      </c>
      <c r="H357">
        <v>17</v>
      </c>
      <c r="I357">
        <v>3</v>
      </c>
      <c r="J357">
        <v>41</v>
      </c>
      <c r="K357">
        <v>22</v>
      </c>
      <c r="L357">
        <v>1.36</v>
      </c>
      <c r="M357">
        <v>8.52</v>
      </c>
      <c r="N357">
        <v>4.57</v>
      </c>
      <c r="O357">
        <v>3.7</v>
      </c>
      <c r="P357">
        <v>7489</v>
      </c>
    </row>
    <row r="358" spans="1:16" x14ac:dyDescent="0.25">
      <c r="A358" t="s">
        <v>2361</v>
      </c>
      <c r="B358">
        <v>5</v>
      </c>
      <c r="C358">
        <v>4</v>
      </c>
      <c r="D358">
        <v>3.75</v>
      </c>
      <c r="E358">
        <v>29</v>
      </c>
      <c r="F358">
        <v>79</v>
      </c>
      <c r="G358">
        <v>76</v>
      </c>
      <c r="H358">
        <v>33</v>
      </c>
      <c r="I358">
        <v>6</v>
      </c>
      <c r="J358">
        <v>62</v>
      </c>
      <c r="K358">
        <v>31</v>
      </c>
      <c r="L358">
        <v>1.35</v>
      </c>
      <c r="M358">
        <v>7.05</v>
      </c>
      <c r="N358">
        <v>3.53</v>
      </c>
      <c r="O358">
        <v>3.7</v>
      </c>
      <c r="P358" t="s">
        <v>2360</v>
      </c>
    </row>
    <row r="359" spans="1:16" x14ac:dyDescent="0.25">
      <c r="A359" t="s">
        <v>2538</v>
      </c>
      <c r="B359">
        <v>4</v>
      </c>
      <c r="C359">
        <v>4</v>
      </c>
      <c r="D359">
        <v>3.84</v>
      </c>
      <c r="E359">
        <v>30</v>
      </c>
      <c r="F359">
        <v>73</v>
      </c>
      <c r="G359">
        <v>76</v>
      </c>
      <c r="H359">
        <v>31</v>
      </c>
      <c r="I359">
        <v>5</v>
      </c>
      <c r="J359">
        <v>44</v>
      </c>
      <c r="K359">
        <v>21</v>
      </c>
      <c r="L359">
        <v>1.34</v>
      </c>
      <c r="M359">
        <v>5.45</v>
      </c>
      <c r="N359">
        <v>2.6</v>
      </c>
      <c r="O359">
        <v>3.7</v>
      </c>
      <c r="P359">
        <v>1855</v>
      </c>
    </row>
    <row r="360" spans="1:16" x14ac:dyDescent="0.25">
      <c r="A360" t="s">
        <v>1490</v>
      </c>
      <c r="B360">
        <v>12</v>
      </c>
      <c r="C360">
        <v>9</v>
      </c>
      <c r="D360">
        <v>3.75</v>
      </c>
      <c r="E360">
        <v>0</v>
      </c>
      <c r="F360">
        <v>182</v>
      </c>
      <c r="G360">
        <v>185</v>
      </c>
      <c r="H360">
        <v>76</v>
      </c>
      <c r="I360">
        <v>13</v>
      </c>
      <c r="J360">
        <v>119</v>
      </c>
      <c r="K360">
        <v>54</v>
      </c>
      <c r="L360">
        <v>1.31</v>
      </c>
      <c r="M360">
        <v>5.88</v>
      </c>
      <c r="N360">
        <v>2.67</v>
      </c>
      <c r="O360">
        <v>3.71</v>
      </c>
      <c r="P360">
        <v>8678</v>
      </c>
    </row>
    <row r="361" spans="1:16" x14ac:dyDescent="0.25">
      <c r="A361" t="s">
        <v>2573</v>
      </c>
      <c r="B361">
        <v>3</v>
      </c>
      <c r="C361">
        <v>2</v>
      </c>
      <c r="D361">
        <v>3.73</v>
      </c>
      <c r="E361">
        <v>16</v>
      </c>
      <c r="F361">
        <v>46</v>
      </c>
      <c r="G361">
        <v>39</v>
      </c>
      <c r="H361">
        <v>19</v>
      </c>
      <c r="I361">
        <v>3</v>
      </c>
      <c r="J361">
        <v>43</v>
      </c>
      <c r="K361">
        <v>23</v>
      </c>
      <c r="L361">
        <v>1.35</v>
      </c>
      <c r="M361">
        <v>8.43</v>
      </c>
      <c r="N361">
        <v>4.51</v>
      </c>
      <c r="O361">
        <v>3.71</v>
      </c>
      <c r="P361">
        <v>4806</v>
      </c>
    </row>
    <row r="362" spans="1:16" x14ac:dyDescent="0.25">
      <c r="A362" t="s">
        <v>2454</v>
      </c>
      <c r="B362">
        <v>4</v>
      </c>
      <c r="C362">
        <v>3</v>
      </c>
      <c r="D362">
        <v>3.56</v>
      </c>
      <c r="E362">
        <v>24</v>
      </c>
      <c r="F362">
        <v>61</v>
      </c>
      <c r="G362">
        <v>57</v>
      </c>
      <c r="H362">
        <v>24</v>
      </c>
      <c r="I362">
        <v>4</v>
      </c>
      <c r="J362">
        <v>49</v>
      </c>
      <c r="K362">
        <v>27</v>
      </c>
      <c r="L362">
        <v>1.39</v>
      </c>
      <c r="M362">
        <v>7.28</v>
      </c>
      <c r="N362">
        <v>4.01</v>
      </c>
      <c r="O362">
        <v>3.71</v>
      </c>
      <c r="P362">
        <v>8337</v>
      </c>
    </row>
    <row r="363" spans="1:16" x14ac:dyDescent="0.25">
      <c r="A363" t="s">
        <v>2368</v>
      </c>
      <c r="B363">
        <v>1</v>
      </c>
      <c r="C363">
        <v>1</v>
      </c>
      <c r="D363">
        <v>3.81</v>
      </c>
      <c r="E363">
        <v>10</v>
      </c>
      <c r="F363">
        <v>24</v>
      </c>
      <c r="G363">
        <v>23</v>
      </c>
      <c r="H363">
        <v>10</v>
      </c>
      <c r="I363">
        <v>2</v>
      </c>
      <c r="J363">
        <v>20</v>
      </c>
      <c r="K363">
        <v>9</v>
      </c>
      <c r="L363">
        <v>1.36</v>
      </c>
      <c r="M363">
        <v>7.63</v>
      </c>
      <c r="N363">
        <v>3.43</v>
      </c>
      <c r="O363">
        <v>3.71</v>
      </c>
      <c r="P363">
        <v>6382</v>
      </c>
    </row>
    <row r="364" spans="1:16" x14ac:dyDescent="0.25">
      <c r="A364" t="s">
        <v>2413</v>
      </c>
      <c r="B364">
        <v>3</v>
      </c>
      <c r="C364">
        <v>2</v>
      </c>
      <c r="D364">
        <v>3.31</v>
      </c>
      <c r="E364">
        <v>2</v>
      </c>
      <c r="F364">
        <v>52</v>
      </c>
      <c r="G364">
        <v>50</v>
      </c>
      <c r="H364">
        <v>19</v>
      </c>
      <c r="I364">
        <v>5</v>
      </c>
      <c r="J364">
        <v>36</v>
      </c>
      <c r="K364">
        <v>12</v>
      </c>
      <c r="L364">
        <v>1.2</v>
      </c>
      <c r="M364">
        <v>6.28</v>
      </c>
      <c r="N364">
        <v>2.09</v>
      </c>
      <c r="O364">
        <v>3.71</v>
      </c>
      <c r="P364">
        <v>4788</v>
      </c>
    </row>
    <row r="365" spans="1:16" x14ac:dyDescent="0.25">
      <c r="A365" t="s">
        <v>1493</v>
      </c>
      <c r="B365">
        <v>14</v>
      </c>
      <c r="C365">
        <v>9</v>
      </c>
      <c r="D365">
        <v>3.45</v>
      </c>
      <c r="E365">
        <v>0</v>
      </c>
      <c r="F365">
        <v>206</v>
      </c>
      <c r="G365">
        <v>193</v>
      </c>
      <c r="H365">
        <v>79</v>
      </c>
      <c r="I365">
        <v>14</v>
      </c>
      <c r="J365">
        <v>147</v>
      </c>
      <c r="K365">
        <v>74</v>
      </c>
      <c r="L365">
        <v>1.3</v>
      </c>
      <c r="M365">
        <v>6.42</v>
      </c>
      <c r="N365">
        <v>3.23</v>
      </c>
      <c r="O365">
        <v>3.71</v>
      </c>
      <c r="P365">
        <v>6249</v>
      </c>
    </row>
    <row r="366" spans="1:16" x14ac:dyDescent="0.25">
      <c r="A366" t="s">
        <v>1471</v>
      </c>
      <c r="B366">
        <v>9</v>
      </c>
      <c r="C366">
        <v>6</v>
      </c>
      <c r="D366">
        <v>3.66</v>
      </c>
      <c r="E366">
        <v>0</v>
      </c>
      <c r="F366">
        <v>135</v>
      </c>
      <c r="G366">
        <v>119</v>
      </c>
      <c r="H366">
        <v>55</v>
      </c>
      <c r="I366">
        <v>11</v>
      </c>
      <c r="J366">
        <v>123</v>
      </c>
      <c r="K366">
        <v>60</v>
      </c>
      <c r="L366">
        <v>1.32</v>
      </c>
      <c r="M366">
        <v>8.19</v>
      </c>
      <c r="N366">
        <v>4</v>
      </c>
      <c r="O366">
        <v>3.71</v>
      </c>
      <c r="P366">
        <v>3254</v>
      </c>
    </row>
    <row r="367" spans="1:16" x14ac:dyDescent="0.25">
      <c r="A367" t="s">
        <v>2031</v>
      </c>
      <c r="B367">
        <v>3</v>
      </c>
      <c r="C367">
        <v>3</v>
      </c>
      <c r="D367">
        <v>3.82</v>
      </c>
      <c r="E367">
        <v>25</v>
      </c>
      <c r="F367">
        <v>61</v>
      </c>
      <c r="G367">
        <v>54</v>
      </c>
      <c r="H367">
        <v>26</v>
      </c>
      <c r="I367">
        <v>5</v>
      </c>
      <c r="J367">
        <v>64</v>
      </c>
      <c r="K367">
        <v>32</v>
      </c>
      <c r="L367">
        <v>1.41</v>
      </c>
      <c r="M367">
        <v>9.41</v>
      </c>
      <c r="N367">
        <v>4.71</v>
      </c>
      <c r="O367">
        <v>3.72</v>
      </c>
      <c r="P367">
        <v>8505</v>
      </c>
    </row>
    <row r="368" spans="1:16" x14ac:dyDescent="0.25">
      <c r="A368" t="s">
        <v>1482</v>
      </c>
      <c r="B368">
        <v>11</v>
      </c>
      <c r="C368">
        <v>10</v>
      </c>
      <c r="D368">
        <v>4.05</v>
      </c>
      <c r="E368">
        <v>0</v>
      </c>
      <c r="F368">
        <v>186</v>
      </c>
      <c r="G368">
        <v>215</v>
      </c>
      <c r="H368">
        <v>84</v>
      </c>
      <c r="I368">
        <v>14</v>
      </c>
      <c r="J368">
        <v>105</v>
      </c>
      <c r="K368">
        <v>45</v>
      </c>
      <c r="L368">
        <v>1.39</v>
      </c>
      <c r="M368">
        <v>5.07</v>
      </c>
      <c r="N368">
        <v>2.17</v>
      </c>
      <c r="O368">
        <v>3.72</v>
      </c>
      <c r="P368">
        <v>2717</v>
      </c>
    </row>
    <row r="369" spans="1:16" x14ac:dyDescent="0.25">
      <c r="A369" t="s">
        <v>14172</v>
      </c>
      <c r="B369">
        <v>2</v>
      </c>
      <c r="C369">
        <v>2</v>
      </c>
      <c r="D369">
        <v>4.3</v>
      </c>
      <c r="E369">
        <v>14</v>
      </c>
      <c r="F369">
        <v>34</v>
      </c>
      <c r="G369">
        <v>33</v>
      </c>
      <c r="H369">
        <v>16</v>
      </c>
      <c r="I369">
        <v>2</v>
      </c>
      <c r="J369">
        <v>24</v>
      </c>
      <c r="K369">
        <v>14</v>
      </c>
      <c r="L369">
        <v>1.4</v>
      </c>
      <c r="M369">
        <v>6.45</v>
      </c>
      <c r="N369">
        <v>3.76</v>
      </c>
      <c r="O369">
        <v>3.72</v>
      </c>
      <c r="P369" t="s">
        <v>14171</v>
      </c>
    </row>
    <row r="370" spans="1:16" x14ac:dyDescent="0.25">
      <c r="A370" t="s">
        <v>1392</v>
      </c>
      <c r="B370">
        <v>7</v>
      </c>
      <c r="C370">
        <v>5</v>
      </c>
      <c r="D370">
        <v>3.54</v>
      </c>
      <c r="E370">
        <v>6</v>
      </c>
      <c r="F370">
        <v>102</v>
      </c>
      <c r="G370">
        <v>92</v>
      </c>
      <c r="H370">
        <v>40</v>
      </c>
      <c r="I370">
        <v>7</v>
      </c>
      <c r="J370">
        <v>81</v>
      </c>
      <c r="K370">
        <v>42</v>
      </c>
      <c r="L370">
        <v>1.32</v>
      </c>
      <c r="M370">
        <v>7.17</v>
      </c>
      <c r="N370">
        <v>3.72</v>
      </c>
      <c r="O370">
        <v>3.72</v>
      </c>
      <c r="P370">
        <v>10745</v>
      </c>
    </row>
    <row r="371" spans="1:16" x14ac:dyDescent="0.25">
      <c r="A371" t="s">
        <v>2356</v>
      </c>
      <c r="B371">
        <v>3</v>
      </c>
      <c r="C371">
        <v>3</v>
      </c>
      <c r="D371">
        <v>3.61</v>
      </c>
      <c r="E371">
        <v>21</v>
      </c>
      <c r="F371">
        <v>52</v>
      </c>
      <c r="G371">
        <v>49</v>
      </c>
      <c r="H371">
        <v>21</v>
      </c>
      <c r="I371">
        <v>4</v>
      </c>
      <c r="J371">
        <v>41</v>
      </c>
      <c r="K371">
        <v>19</v>
      </c>
      <c r="L371">
        <v>1.3</v>
      </c>
      <c r="M371">
        <v>7.06</v>
      </c>
      <c r="N371">
        <v>3.27</v>
      </c>
      <c r="O371">
        <v>3.72</v>
      </c>
      <c r="P371" t="s">
        <v>2355</v>
      </c>
    </row>
    <row r="372" spans="1:16" x14ac:dyDescent="0.25">
      <c r="A372" t="s">
        <v>2494</v>
      </c>
      <c r="B372">
        <v>3</v>
      </c>
      <c r="C372">
        <v>3</v>
      </c>
      <c r="D372">
        <v>3.61</v>
      </c>
      <c r="E372">
        <v>21</v>
      </c>
      <c r="F372">
        <v>55</v>
      </c>
      <c r="G372">
        <v>47</v>
      </c>
      <c r="H372">
        <v>22</v>
      </c>
      <c r="I372">
        <v>3</v>
      </c>
      <c r="J372">
        <v>47</v>
      </c>
      <c r="K372">
        <v>29</v>
      </c>
      <c r="L372">
        <v>1.38</v>
      </c>
      <c r="M372">
        <v>7.7</v>
      </c>
      <c r="N372">
        <v>4.75</v>
      </c>
      <c r="O372">
        <v>3.72</v>
      </c>
      <c r="P372">
        <v>8432</v>
      </c>
    </row>
    <row r="373" spans="1:16" x14ac:dyDescent="0.25">
      <c r="A373" t="s">
        <v>1506</v>
      </c>
      <c r="B373">
        <v>13</v>
      </c>
      <c r="C373">
        <v>7</v>
      </c>
      <c r="D373">
        <v>3.34</v>
      </c>
      <c r="E373">
        <v>0</v>
      </c>
      <c r="F373">
        <v>180</v>
      </c>
      <c r="G373">
        <v>175</v>
      </c>
      <c r="H373">
        <v>67</v>
      </c>
      <c r="I373">
        <v>14</v>
      </c>
      <c r="J373">
        <v>114</v>
      </c>
      <c r="K373">
        <v>55</v>
      </c>
      <c r="L373">
        <v>1.28</v>
      </c>
      <c r="M373">
        <v>5.69</v>
      </c>
      <c r="N373">
        <v>2.75</v>
      </c>
      <c r="O373">
        <v>3.72</v>
      </c>
      <c r="P373">
        <v>5551</v>
      </c>
    </row>
    <row r="374" spans="1:16" x14ac:dyDescent="0.25">
      <c r="A374" t="s">
        <v>16439</v>
      </c>
      <c r="B374">
        <v>2</v>
      </c>
      <c r="C374">
        <v>2</v>
      </c>
      <c r="D374">
        <v>4.16</v>
      </c>
      <c r="E374">
        <v>16</v>
      </c>
      <c r="F374">
        <v>39</v>
      </c>
      <c r="G374">
        <v>35</v>
      </c>
      <c r="H374">
        <v>18</v>
      </c>
      <c r="I374">
        <v>3</v>
      </c>
      <c r="J374">
        <v>42</v>
      </c>
      <c r="K374">
        <v>21</v>
      </c>
      <c r="L374">
        <v>1.44</v>
      </c>
      <c r="M374">
        <v>9.7200000000000006</v>
      </c>
      <c r="N374">
        <v>4.8600000000000003</v>
      </c>
      <c r="O374">
        <v>3.72</v>
      </c>
      <c r="P374" t="s">
        <v>16438</v>
      </c>
    </row>
    <row r="375" spans="1:16" x14ac:dyDescent="0.25">
      <c r="A375" t="s">
        <v>2205</v>
      </c>
      <c r="B375">
        <v>3</v>
      </c>
      <c r="C375">
        <v>4</v>
      </c>
      <c r="D375">
        <v>4.25</v>
      </c>
      <c r="E375">
        <v>28</v>
      </c>
      <c r="F375">
        <v>68</v>
      </c>
      <c r="G375">
        <v>67</v>
      </c>
      <c r="H375">
        <v>32</v>
      </c>
      <c r="I375">
        <v>5</v>
      </c>
      <c r="J375">
        <v>63</v>
      </c>
      <c r="K375">
        <v>34</v>
      </c>
      <c r="L375">
        <v>1.49</v>
      </c>
      <c r="M375">
        <v>8.3800000000000008</v>
      </c>
      <c r="N375">
        <v>4.5199999999999996</v>
      </c>
      <c r="O375">
        <v>3.72</v>
      </c>
      <c r="P375" t="s">
        <v>2204</v>
      </c>
    </row>
    <row r="376" spans="1:16" x14ac:dyDescent="0.25">
      <c r="A376" t="s">
        <v>16886</v>
      </c>
      <c r="B376">
        <v>6</v>
      </c>
      <c r="C376">
        <v>5</v>
      </c>
      <c r="D376">
        <v>3.86</v>
      </c>
      <c r="E376">
        <v>5</v>
      </c>
      <c r="F376">
        <v>105</v>
      </c>
      <c r="G376">
        <v>108</v>
      </c>
      <c r="H376">
        <v>45</v>
      </c>
      <c r="I376">
        <v>10</v>
      </c>
      <c r="J376">
        <v>75</v>
      </c>
      <c r="K376">
        <v>29</v>
      </c>
      <c r="L376">
        <v>1.31</v>
      </c>
      <c r="M376">
        <v>6.43</v>
      </c>
      <c r="N376">
        <v>2.4900000000000002</v>
      </c>
      <c r="O376">
        <v>3.73</v>
      </c>
      <c r="P376" t="s">
        <v>16885</v>
      </c>
    </row>
    <row r="377" spans="1:16" x14ac:dyDescent="0.25">
      <c r="A377" t="s">
        <v>1445</v>
      </c>
      <c r="B377">
        <v>7</v>
      </c>
      <c r="C377">
        <v>6</v>
      </c>
      <c r="D377">
        <v>3.89</v>
      </c>
      <c r="E377">
        <v>1</v>
      </c>
      <c r="F377">
        <v>114</v>
      </c>
      <c r="G377">
        <v>102</v>
      </c>
      <c r="H377">
        <v>49</v>
      </c>
      <c r="I377">
        <v>5</v>
      </c>
      <c r="J377">
        <v>92</v>
      </c>
      <c r="K377">
        <v>59</v>
      </c>
      <c r="L377">
        <v>1.42</v>
      </c>
      <c r="M377">
        <v>7.3</v>
      </c>
      <c r="N377">
        <v>4.68</v>
      </c>
      <c r="O377">
        <v>3.73</v>
      </c>
      <c r="P377" t="s">
        <v>1444</v>
      </c>
    </row>
    <row r="378" spans="1:16" x14ac:dyDescent="0.25">
      <c r="A378" t="s">
        <v>2335</v>
      </c>
      <c r="B378">
        <v>6</v>
      </c>
      <c r="C378">
        <v>6</v>
      </c>
      <c r="D378">
        <v>4.4000000000000004</v>
      </c>
      <c r="E378">
        <v>2</v>
      </c>
      <c r="F378">
        <v>104</v>
      </c>
      <c r="G378">
        <v>113</v>
      </c>
      <c r="H378">
        <v>51</v>
      </c>
      <c r="I378">
        <v>6</v>
      </c>
      <c r="J378">
        <v>73</v>
      </c>
      <c r="K378">
        <v>43</v>
      </c>
      <c r="L378">
        <v>1.49</v>
      </c>
      <c r="M378">
        <v>6.29</v>
      </c>
      <c r="N378">
        <v>3.71</v>
      </c>
      <c r="O378">
        <v>3.73</v>
      </c>
      <c r="P378" t="s">
        <v>2334</v>
      </c>
    </row>
    <row r="379" spans="1:16" x14ac:dyDescent="0.25">
      <c r="A379" t="s">
        <v>2470</v>
      </c>
      <c r="B379">
        <v>3</v>
      </c>
      <c r="C379">
        <v>3</v>
      </c>
      <c r="D379">
        <v>4.1399999999999997</v>
      </c>
      <c r="E379">
        <v>21</v>
      </c>
      <c r="F379">
        <v>54</v>
      </c>
      <c r="G379">
        <v>58</v>
      </c>
      <c r="H379">
        <v>25</v>
      </c>
      <c r="I379">
        <v>5</v>
      </c>
      <c r="J379">
        <v>42</v>
      </c>
      <c r="K379">
        <v>17</v>
      </c>
      <c r="L379">
        <v>1.38</v>
      </c>
      <c r="M379">
        <v>6.96</v>
      </c>
      <c r="N379">
        <v>2.82</v>
      </c>
      <c r="O379">
        <v>3.73</v>
      </c>
      <c r="P379">
        <v>1525</v>
      </c>
    </row>
    <row r="380" spans="1:16" x14ac:dyDescent="0.25">
      <c r="A380" t="s">
        <v>1422</v>
      </c>
      <c r="B380">
        <v>9</v>
      </c>
      <c r="C380">
        <v>7</v>
      </c>
      <c r="D380">
        <v>3.81</v>
      </c>
      <c r="E380">
        <v>0</v>
      </c>
      <c r="F380">
        <v>140</v>
      </c>
      <c r="G380">
        <v>129</v>
      </c>
      <c r="H380">
        <v>59</v>
      </c>
      <c r="I380">
        <v>11</v>
      </c>
      <c r="J380">
        <v>126</v>
      </c>
      <c r="K380">
        <v>62</v>
      </c>
      <c r="L380">
        <v>1.37</v>
      </c>
      <c r="M380">
        <v>8.1300000000000008</v>
      </c>
      <c r="N380">
        <v>4</v>
      </c>
      <c r="O380">
        <v>3.73</v>
      </c>
      <c r="P380">
        <v>11713</v>
      </c>
    </row>
    <row r="381" spans="1:16" x14ac:dyDescent="0.25">
      <c r="A381" t="s">
        <v>1460</v>
      </c>
      <c r="B381">
        <v>4</v>
      </c>
      <c r="C381">
        <v>4</v>
      </c>
      <c r="D381">
        <v>3.8</v>
      </c>
      <c r="E381">
        <v>29</v>
      </c>
      <c r="F381">
        <v>71</v>
      </c>
      <c r="G381">
        <v>59</v>
      </c>
      <c r="H381">
        <v>30</v>
      </c>
      <c r="I381">
        <v>6</v>
      </c>
      <c r="J381">
        <v>80</v>
      </c>
      <c r="K381">
        <v>39</v>
      </c>
      <c r="L381">
        <v>1.38</v>
      </c>
      <c r="M381">
        <v>10.130000000000001</v>
      </c>
      <c r="N381">
        <v>4.9400000000000004</v>
      </c>
      <c r="O381">
        <v>3.73</v>
      </c>
      <c r="P381">
        <v>11827</v>
      </c>
    </row>
    <row r="382" spans="1:16" x14ac:dyDescent="0.25">
      <c r="A382" t="s">
        <v>2495</v>
      </c>
      <c r="B382">
        <v>8</v>
      </c>
      <c r="C382">
        <v>6</v>
      </c>
      <c r="D382">
        <v>3.57</v>
      </c>
      <c r="E382">
        <v>7</v>
      </c>
      <c r="F382">
        <v>124</v>
      </c>
      <c r="G382">
        <v>117</v>
      </c>
      <c r="H382">
        <v>49</v>
      </c>
      <c r="I382">
        <v>11</v>
      </c>
      <c r="J382">
        <v>91</v>
      </c>
      <c r="K382">
        <v>40</v>
      </c>
      <c r="L382">
        <v>1.27</v>
      </c>
      <c r="M382">
        <v>6.62</v>
      </c>
      <c r="N382">
        <v>2.91</v>
      </c>
      <c r="O382">
        <v>3.73</v>
      </c>
      <c r="P382">
        <v>7982</v>
      </c>
    </row>
    <row r="383" spans="1:16" x14ac:dyDescent="0.25">
      <c r="A383" t="s">
        <v>2533</v>
      </c>
      <c r="B383">
        <v>2</v>
      </c>
      <c r="C383">
        <v>2</v>
      </c>
      <c r="D383">
        <v>3.8</v>
      </c>
      <c r="E383">
        <v>15</v>
      </c>
      <c r="F383">
        <v>36</v>
      </c>
      <c r="G383">
        <v>31</v>
      </c>
      <c r="H383">
        <v>15</v>
      </c>
      <c r="I383">
        <v>2</v>
      </c>
      <c r="J383">
        <v>32</v>
      </c>
      <c r="K383">
        <v>19</v>
      </c>
      <c r="L383">
        <v>1.41</v>
      </c>
      <c r="M383">
        <v>8.11</v>
      </c>
      <c r="N383">
        <v>4.82</v>
      </c>
      <c r="O383">
        <v>3.73</v>
      </c>
      <c r="P383">
        <v>2431</v>
      </c>
    </row>
    <row r="384" spans="1:16" x14ac:dyDescent="0.25">
      <c r="A384" t="s">
        <v>2492</v>
      </c>
      <c r="B384">
        <v>3</v>
      </c>
      <c r="C384">
        <v>3</v>
      </c>
      <c r="D384">
        <v>3.52</v>
      </c>
      <c r="E384">
        <v>6</v>
      </c>
      <c r="F384">
        <v>51</v>
      </c>
      <c r="G384">
        <v>46</v>
      </c>
      <c r="H384">
        <v>20</v>
      </c>
      <c r="I384">
        <v>3</v>
      </c>
      <c r="J384">
        <v>42</v>
      </c>
      <c r="K384">
        <v>25</v>
      </c>
      <c r="L384">
        <v>1.39</v>
      </c>
      <c r="M384">
        <v>7.4</v>
      </c>
      <c r="N384">
        <v>4.4000000000000004</v>
      </c>
      <c r="O384">
        <v>3.73</v>
      </c>
      <c r="P384">
        <v>7407</v>
      </c>
    </row>
    <row r="385" spans="1:16" x14ac:dyDescent="0.25">
      <c r="A385" t="s">
        <v>16111</v>
      </c>
      <c r="B385">
        <v>3</v>
      </c>
      <c r="C385">
        <v>2</v>
      </c>
      <c r="D385">
        <v>3.85</v>
      </c>
      <c r="E385">
        <v>0</v>
      </c>
      <c r="F385">
        <v>47</v>
      </c>
      <c r="G385">
        <v>48</v>
      </c>
      <c r="H385">
        <v>20</v>
      </c>
      <c r="I385">
        <v>3</v>
      </c>
      <c r="J385">
        <v>27</v>
      </c>
      <c r="K385">
        <v>13</v>
      </c>
      <c r="L385">
        <v>1.3</v>
      </c>
      <c r="M385">
        <v>5.19</v>
      </c>
      <c r="N385">
        <v>2.5</v>
      </c>
      <c r="O385">
        <v>3.74</v>
      </c>
      <c r="P385" t="s">
        <v>16110</v>
      </c>
    </row>
    <row r="386" spans="1:16" x14ac:dyDescent="0.25">
      <c r="A386" t="s">
        <v>1548</v>
      </c>
      <c r="B386">
        <v>9</v>
      </c>
      <c r="C386">
        <v>8</v>
      </c>
      <c r="D386">
        <v>3.92</v>
      </c>
      <c r="E386">
        <v>0</v>
      </c>
      <c r="F386">
        <v>152</v>
      </c>
      <c r="G386">
        <v>142</v>
      </c>
      <c r="H386">
        <v>66</v>
      </c>
      <c r="I386">
        <v>13</v>
      </c>
      <c r="J386">
        <v>139</v>
      </c>
      <c r="K386">
        <v>69</v>
      </c>
      <c r="L386">
        <v>1.39</v>
      </c>
      <c r="M386">
        <v>8.26</v>
      </c>
      <c r="N386">
        <v>4.0999999999999996</v>
      </c>
      <c r="O386">
        <v>3.74</v>
      </c>
      <c r="P386">
        <v>7410</v>
      </c>
    </row>
    <row r="387" spans="1:16" x14ac:dyDescent="0.25">
      <c r="A387" t="s">
        <v>2433</v>
      </c>
      <c r="B387">
        <v>3</v>
      </c>
      <c r="C387">
        <v>4</v>
      </c>
      <c r="D387">
        <v>4.1399999999999997</v>
      </c>
      <c r="E387">
        <v>20</v>
      </c>
      <c r="F387">
        <v>61</v>
      </c>
      <c r="G387">
        <v>63</v>
      </c>
      <c r="H387">
        <v>28</v>
      </c>
      <c r="I387">
        <v>5</v>
      </c>
      <c r="J387">
        <v>53</v>
      </c>
      <c r="K387">
        <v>24</v>
      </c>
      <c r="L387">
        <v>1.43</v>
      </c>
      <c r="M387">
        <v>7.85</v>
      </c>
      <c r="N387">
        <v>3.55</v>
      </c>
      <c r="O387">
        <v>3.74</v>
      </c>
      <c r="P387">
        <v>3959</v>
      </c>
    </row>
    <row r="388" spans="1:16" x14ac:dyDescent="0.25">
      <c r="A388" t="s">
        <v>1516</v>
      </c>
      <c r="B388">
        <v>7</v>
      </c>
      <c r="C388">
        <v>5</v>
      </c>
      <c r="D388">
        <v>3.71</v>
      </c>
      <c r="E388">
        <v>0</v>
      </c>
      <c r="F388">
        <v>112</v>
      </c>
      <c r="G388">
        <v>108</v>
      </c>
      <c r="H388">
        <v>46</v>
      </c>
      <c r="I388">
        <v>10</v>
      </c>
      <c r="J388">
        <v>84</v>
      </c>
      <c r="K388">
        <v>34</v>
      </c>
      <c r="L388">
        <v>1.27</v>
      </c>
      <c r="M388">
        <v>6.77</v>
      </c>
      <c r="N388">
        <v>2.74</v>
      </c>
      <c r="O388">
        <v>3.74</v>
      </c>
      <c r="P388">
        <v>8591</v>
      </c>
    </row>
    <row r="389" spans="1:16" x14ac:dyDescent="0.25">
      <c r="A389" t="s">
        <v>1531</v>
      </c>
      <c r="B389">
        <v>11</v>
      </c>
      <c r="C389">
        <v>8</v>
      </c>
      <c r="D389">
        <v>3.75</v>
      </c>
      <c r="E389">
        <v>2</v>
      </c>
      <c r="F389">
        <v>170</v>
      </c>
      <c r="G389">
        <v>166</v>
      </c>
      <c r="H389">
        <v>71</v>
      </c>
      <c r="I389">
        <v>9</v>
      </c>
      <c r="J389">
        <v>115</v>
      </c>
      <c r="K389">
        <v>75</v>
      </c>
      <c r="L389">
        <v>1.41</v>
      </c>
      <c r="M389">
        <v>6.07</v>
      </c>
      <c r="N389">
        <v>3.96</v>
      </c>
      <c r="O389">
        <v>3.74</v>
      </c>
      <c r="P389">
        <v>7541</v>
      </c>
    </row>
    <row r="390" spans="1:16" x14ac:dyDescent="0.25">
      <c r="A390" t="s">
        <v>1463</v>
      </c>
      <c r="B390">
        <v>10</v>
      </c>
      <c r="C390">
        <v>7</v>
      </c>
      <c r="D390">
        <v>3.61</v>
      </c>
      <c r="E390">
        <v>0</v>
      </c>
      <c r="F390">
        <v>154</v>
      </c>
      <c r="G390">
        <v>150</v>
      </c>
      <c r="H390">
        <v>62</v>
      </c>
      <c r="I390">
        <v>13</v>
      </c>
      <c r="J390">
        <v>115</v>
      </c>
      <c r="K390">
        <v>52</v>
      </c>
      <c r="L390">
        <v>1.31</v>
      </c>
      <c r="M390">
        <v>6.7</v>
      </c>
      <c r="N390">
        <v>3.03</v>
      </c>
      <c r="O390">
        <v>3.74</v>
      </c>
      <c r="P390">
        <v>4538</v>
      </c>
    </row>
    <row r="391" spans="1:16" x14ac:dyDescent="0.25">
      <c r="A391" t="s">
        <v>2428</v>
      </c>
      <c r="B391">
        <v>3</v>
      </c>
      <c r="C391">
        <v>2</v>
      </c>
      <c r="D391">
        <v>3.31</v>
      </c>
      <c r="E391">
        <v>17</v>
      </c>
      <c r="F391">
        <v>44</v>
      </c>
      <c r="G391">
        <v>38</v>
      </c>
      <c r="H391">
        <v>16</v>
      </c>
      <c r="I391">
        <v>4</v>
      </c>
      <c r="J391">
        <v>36</v>
      </c>
      <c r="K391">
        <v>14</v>
      </c>
      <c r="L391">
        <v>1.2</v>
      </c>
      <c r="M391">
        <v>7.45</v>
      </c>
      <c r="N391">
        <v>2.9</v>
      </c>
      <c r="O391">
        <v>3.74</v>
      </c>
      <c r="P391">
        <v>8346</v>
      </c>
    </row>
    <row r="392" spans="1:16" x14ac:dyDescent="0.25">
      <c r="A392" t="s">
        <v>2393</v>
      </c>
      <c r="B392">
        <v>4</v>
      </c>
      <c r="C392">
        <v>4</v>
      </c>
      <c r="D392">
        <v>4.04</v>
      </c>
      <c r="E392">
        <v>29</v>
      </c>
      <c r="F392">
        <v>71</v>
      </c>
      <c r="G392">
        <v>76</v>
      </c>
      <c r="H392">
        <v>32</v>
      </c>
      <c r="I392">
        <v>4</v>
      </c>
      <c r="J392">
        <v>44</v>
      </c>
      <c r="K392">
        <v>25</v>
      </c>
      <c r="L392">
        <v>1.42</v>
      </c>
      <c r="M392">
        <v>5.56</v>
      </c>
      <c r="N392">
        <v>3.16</v>
      </c>
      <c r="O392">
        <v>3.75</v>
      </c>
      <c r="P392">
        <v>9587</v>
      </c>
    </row>
    <row r="393" spans="1:16" x14ac:dyDescent="0.25">
      <c r="A393" t="s">
        <v>2374</v>
      </c>
      <c r="B393">
        <v>3</v>
      </c>
      <c r="C393">
        <v>3</v>
      </c>
      <c r="D393">
        <v>4.08</v>
      </c>
      <c r="E393">
        <v>21</v>
      </c>
      <c r="F393">
        <v>53</v>
      </c>
      <c r="G393">
        <v>53</v>
      </c>
      <c r="H393">
        <v>24</v>
      </c>
      <c r="I393">
        <v>3</v>
      </c>
      <c r="J393">
        <v>41</v>
      </c>
      <c r="K393">
        <v>25</v>
      </c>
      <c r="L393">
        <v>1.47</v>
      </c>
      <c r="M393">
        <v>6.96</v>
      </c>
      <c r="N393">
        <v>4.25</v>
      </c>
      <c r="O393">
        <v>3.75</v>
      </c>
      <c r="P393" t="s">
        <v>2373</v>
      </c>
    </row>
    <row r="394" spans="1:16" x14ac:dyDescent="0.25">
      <c r="A394" t="s">
        <v>1410</v>
      </c>
      <c r="B394">
        <v>7</v>
      </c>
      <c r="C394">
        <v>7</v>
      </c>
      <c r="D394">
        <v>4.29</v>
      </c>
      <c r="E394">
        <v>2</v>
      </c>
      <c r="F394">
        <v>132</v>
      </c>
      <c r="G394">
        <v>131</v>
      </c>
      <c r="H394">
        <v>63</v>
      </c>
      <c r="I394">
        <v>13</v>
      </c>
      <c r="J394">
        <v>130</v>
      </c>
      <c r="K394">
        <v>55</v>
      </c>
      <c r="L394">
        <v>1.41</v>
      </c>
      <c r="M394">
        <v>8.84</v>
      </c>
      <c r="N394">
        <v>3.74</v>
      </c>
      <c r="O394">
        <v>3.75</v>
      </c>
      <c r="P394">
        <v>10197</v>
      </c>
    </row>
    <row r="395" spans="1:16" x14ac:dyDescent="0.25">
      <c r="A395" t="s">
        <v>1508</v>
      </c>
      <c r="B395">
        <v>12</v>
      </c>
      <c r="C395">
        <v>8</v>
      </c>
      <c r="D395">
        <v>3.55</v>
      </c>
      <c r="E395">
        <v>0</v>
      </c>
      <c r="F395">
        <v>182</v>
      </c>
      <c r="G395">
        <v>177</v>
      </c>
      <c r="H395">
        <v>72</v>
      </c>
      <c r="I395">
        <v>16</v>
      </c>
      <c r="J395">
        <v>136</v>
      </c>
      <c r="K395">
        <v>54</v>
      </c>
      <c r="L395">
        <v>1.27</v>
      </c>
      <c r="M395">
        <v>6.71</v>
      </c>
      <c r="N395">
        <v>2.66</v>
      </c>
      <c r="O395">
        <v>3.75</v>
      </c>
      <c r="P395">
        <v>3886</v>
      </c>
    </row>
    <row r="396" spans="1:16" x14ac:dyDescent="0.25">
      <c r="A396" t="s">
        <v>2434</v>
      </c>
      <c r="B396">
        <v>11</v>
      </c>
      <c r="C396">
        <v>9</v>
      </c>
      <c r="D396">
        <v>3.73</v>
      </c>
      <c r="E396">
        <v>0</v>
      </c>
      <c r="F396">
        <v>181</v>
      </c>
      <c r="G396">
        <v>177</v>
      </c>
      <c r="H396">
        <v>75</v>
      </c>
      <c r="I396">
        <v>20</v>
      </c>
      <c r="J396">
        <v>149</v>
      </c>
      <c r="K396">
        <v>51</v>
      </c>
      <c r="L396">
        <v>1.26</v>
      </c>
      <c r="M396">
        <v>7.41</v>
      </c>
      <c r="N396">
        <v>2.54</v>
      </c>
      <c r="O396">
        <v>3.75</v>
      </c>
      <c r="P396">
        <v>801</v>
      </c>
    </row>
    <row r="397" spans="1:16" x14ac:dyDescent="0.25">
      <c r="A397" t="s">
        <v>15608</v>
      </c>
      <c r="B397">
        <v>3</v>
      </c>
      <c r="C397">
        <v>3</v>
      </c>
      <c r="D397">
        <v>4</v>
      </c>
      <c r="E397">
        <v>19</v>
      </c>
      <c r="F397">
        <v>47</v>
      </c>
      <c r="G397">
        <v>46</v>
      </c>
      <c r="H397">
        <v>21</v>
      </c>
      <c r="I397">
        <v>3</v>
      </c>
      <c r="J397">
        <v>34</v>
      </c>
      <c r="K397">
        <v>19</v>
      </c>
      <c r="L397">
        <v>1.37</v>
      </c>
      <c r="M397">
        <v>6.47</v>
      </c>
      <c r="N397">
        <v>3.62</v>
      </c>
      <c r="O397">
        <v>3.75</v>
      </c>
      <c r="P397" t="s">
        <v>15607</v>
      </c>
    </row>
    <row r="398" spans="1:16" x14ac:dyDescent="0.25">
      <c r="A398" t="s">
        <v>2144</v>
      </c>
      <c r="B398">
        <v>4</v>
      </c>
      <c r="C398">
        <v>4</v>
      </c>
      <c r="D398">
        <v>3.93</v>
      </c>
      <c r="E398">
        <v>26</v>
      </c>
      <c r="F398">
        <v>73</v>
      </c>
      <c r="G398">
        <v>77</v>
      </c>
      <c r="H398">
        <v>32</v>
      </c>
      <c r="I398">
        <v>4</v>
      </c>
      <c r="J398">
        <v>37</v>
      </c>
      <c r="K398">
        <v>23</v>
      </c>
      <c r="L398">
        <v>1.36</v>
      </c>
      <c r="M398">
        <v>4.54</v>
      </c>
      <c r="N398">
        <v>2.82</v>
      </c>
      <c r="O398">
        <v>3.75</v>
      </c>
      <c r="P398" t="s">
        <v>2143</v>
      </c>
    </row>
    <row r="399" spans="1:16" x14ac:dyDescent="0.25">
      <c r="A399" t="s">
        <v>2390</v>
      </c>
      <c r="B399">
        <v>4</v>
      </c>
      <c r="C399">
        <v>4</v>
      </c>
      <c r="D399">
        <v>3.77</v>
      </c>
      <c r="E399">
        <v>30</v>
      </c>
      <c r="F399">
        <v>72</v>
      </c>
      <c r="G399">
        <v>68</v>
      </c>
      <c r="H399">
        <v>30</v>
      </c>
      <c r="I399">
        <v>6</v>
      </c>
      <c r="J399">
        <v>64</v>
      </c>
      <c r="K399">
        <v>31</v>
      </c>
      <c r="L399">
        <v>1.38</v>
      </c>
      <c r="M399">
        <v>8.0299999999999994</v>
      </c>
      <c r="N399">
        <v>3.89</v>
      </c>
      <c r="O399">
        <v>3.76</v>
      </c>
      <c r="P399">
        <v>8725</v>
      </c>
    </row>
    <row r="400" spans="1:16" x14ac:dyDescent="0.25">
      <c r="A400" t="s">
        <v>2304</v>
      </c>
      <c r="B400">
        <v>7</v>
      </c>
      <c r="C400">
        <v>5</v>
      </c>
      <c r="D400">
        <v>3.58</v>
      </c>
      <c r="E400">
        <v>0</v>
      </c>
      <c r="F400">
        <v>113</v>
      </c>
      <c r="G400">
        <v>97</v>
      </c>
      <c r="H400">
        <v>45</v>
      </c>
      <c r="I400">
        <v>9</v>
      </c>
      <c r="J400">
        <v>103</v>
      </c>
      <c r="K400">
        <v>51</v>
      </c>
      <c r="L400">
        <v>1.31</v>
      </c>
      <c r="M400">
        <v>8.1999999999999993</v>
      </c>
      <c r="N400">
        <v>4.0599999999999996</v>
      </c>
      <c r="O400">
        <v>3.76</v>
      </c>
      <c r="P400" t="s">
        <v>2303</v>
      </c>
    </row>
    <row r="401" spans="1:16" x14ac:dyDescent="0.25">
      <c r="A401" t="s">
        <v>13723</v>
      </c>
      <c r="B401">
        <v>1</v>
      </c>
      <c r="C401">
        <v>1</v>
      </c>
      <c r="D401">
        <v>4.3600000000000003</v>
      </c>
      <c r="E401">
        <v>7</v>
      </c>
      <c r="F401">
        <v>16</v>
      </c>
      <c r="G401">
        <v>17</v>
      </c>
      <c r="H401">
        <v>8</v>
      </c>
      <c r="I401">
        <v>1</v>
      </c>
      <c r="J401">
        <v>11</v>
      </c>
      <c r="K401">
        <v>6</v>
      </c>
      <c r="L401">
        <v>1.39</v>
      </c>
      <c r="M401">
        <v>6</v>
      </c>
      <c r="N401">
        <v>3.27</v>
      </c>
      <c r="O401">
        <v>3.76</v>
      </c>
      <c r="P401" t="s">
        <v>13722</v>
      </c>
    </row>
    <row r="402" spans="1:16" x14ac:dyDescent="0.25">
      <c r="A402" t="s">
        <v>11659</v>
      </c>
      <c r="B402">
        <v>5</v>
      </c>
      <c r="C402">
        <v>5</v>
      </c>
      <c r="D402">
        <v>4.3099999999999996</v>
      </c>
      <c r="E402">
        <v>12</v>
      </c>
      <c r="F402">
        <v>92</v>
      </c>
      <c r="G402">
        <v>112</v>
      </c>
      <c r="H402">
        <v>44</v>
      </c>
      <c r="I402">
        <v>7</v>
      </c>
      <c r="J402">
        <v>45</v>
      </c>
      <c r="K402">
        <v>20</v>
      </c>
      <c r="L402">
        <v>1.44</v>
      </c>
      <c r="M402">
        <v>4.41</v>
      </c>
      <c r="N402">
        <v>1.96</v>
      </c>
      <c r="O402">
        <v>3.76</v>
      </c>
      <c r="P402" t="s">
        <v>11658</v>
      </c>
    </row>
    <row r="403" spans="1:16" x14ac:dyDescent="0.25">
      <c r="A403" t="s">
        <v>2161</v>
      </c>
      <c r="B403">
        <v>5</v>
      </c>
      <c r="C403">
        <v>5</v>
      </c>
      <c r="D403">
        <v>4.17</v>
      </c>
      <c r="E403">
        <v>6</v>
      </c>
      <c r="F403">
        <v>86</v>
      </c>
      <c r="G403">
        <v>93</v>
      </c>
      <c r="H403">
        <v>40</v>
      </c>
      <c r="I403">
        <v>8</v>
      </c>
      <c r="J403">
        <v>67</v>
      </c>
      <c r="K403">
        <v>28</v>
      </c>
      <c r="L403">
        <v>1.4</v>
      </c>
      <c r="M403">
        <v>6.99</v>
      </c>
      <c r="N403">
        <v>2.92</v>
      </c>
      <c r="O403">
        <v>3.76</v>
      </c>
      <c r="P403" t="s">
        <v>2160</v>
      </c>
    </row>
    <row r="404" spans="1:16" x14ac:dyDescent="0.25">
      <c r="A404" t="s">
        <v>2547</v>
      </c>
      <c r="B404">
        <v>5</v>
      </c>
      <c r="C404">
        <v>6</v>
      </c>
      <c r="D404">
        <v>4.32</v>
      </c>
      <c r="E404">
        <v>28</v>
      </c>
      <c r="F404">
        <v>104</v>
      </c>
      <c r="G404">
        <v>109</v>
      </c>
      <c r="H404">
        <v>50</v>
      </c>
      <c r="I404">
        <v>9</v>
      </c>
      <c r="J404">
        <v>91</v>
      </c>
      <c r="K404">
        <v>40</v>
      </c>
      <c r="L404">
        <v>1.43</v>
      </c>
      <c r="M404">
        <v>7.87</v>
      </c>
      <c r="N404">
        <v>3.46</v>
      </c>
      <c r="O404">
        <v>3.76</v>
      </c>
      <c r="P404">
        <v>6317</v>
      </c>
    </row>
    <row r="405" spans="1:16" x14ac:dyDescent="0.25">
      <c r="A405" t="s">
        <v>1509</v>
      </c>
      <c r="B405">
        <v>8</v>
      </c>
      <c r="C405">
        <v>7</v>
      </c>
      <c r="D405">
        <v>3.85</v>
      </c>
      <c r="E405">
        <v>1</v>
      </c>
      <c r="F405">
        <v>136</v>
      </c>
      <c r="G405">
        <v>133</v>
      </c>
      <c r="H405">
        <v>58</v>
      </c>
      <c r="I405">
        <v>7</v>
      </c>
      <c r="J405">
        <v>95</v>
      </c>
      <c r="K405">
        <v>61</v>
      </c>
      <c r="L405">
        <v>1.43</v>
      </c>
      <c r="M405">
        <v>6.31</v>
      </c>
      <c r="N405">
        <v>4.05</v>
      </c>
      <c r="O405">
        <v>3.76</v>
      </c>
      <c r="P405">
        <v>9132</v>
      </c>
    </row>
    <row r="406" spans="1:16" x14ac:dyDescent="0.25">
      <c r="A406" t="s">
        <v>1535</v>
      </c>
      <c r="B406">
        <v>10</v>
      </c>
      <c r="C406">
        <v>8</v>
      </c>
      <c r="D406">
        <v>3.66</v>
      </c>
      <c r="E406">
        <v>20</v>
      </c>
      <c r="F406">
        <v>157</v>
      </c>
      <c r="G406">
        <v>150</v>
      </c>
      <c r="H406">
        <v>64</v>
      </c>
      <c r="I406">
        <v>19</v>
      </c>
      <c r="J406">
        <v>138</v>
      </c>
      <c r="K406">
        <v>44</v>
      </c>
      <c r="L406">
        <v>1.23</v>
      </c>
      <c r="M406">
        <v>7.89</v>
      </c>
      <c r="N406">
        <v>2.52</v>
      </c>
      <c r="O406">
        <v>3.76</v>
      </c>
      <c r="P406">
        <v>7450</v>
      </c>
    </row>
    <row r="407" spans="1:16" x14ac:dyDescent="0.25">
      <c r="A407" t="s">
        <v>16762</v>
      </c>
      <c r="B407">
        <v>7</v>
      </c>
      <c r="C407">
        <v>6</v>
      </c>
      <c r="D407">
        <v>3.9</v>
      </c>
      <c r="E407">
        <v>5</v>
      </c>
      <c r="F407">
        <v>118</v>
      </c>
      <c r="G407">
        <v>127</v>
      </c>
      <c r="H407">
        <v>51</v>
      </c>
      <c r="I407">
        <v>8</v>
      </c>
      <c r="J407">
        <v>69</v>
      </c>
      <c r="K407">
        <v>35</v>
      </c>
      <c r="L407">
        <v>1.38</v>
      </c>
      <c r="M407">
        <v>5.28</v>
      </c>
      <c r="N407">
        <v>2.68</v>
      </c>
      <c r="O407">
        <v>3.76</v>
      </c>
      <c r="P407" t="s">
        <v>16761</v>
      </c>
    </row>
    <row r="408" spans="1:16" x14ac:dyDescent="0.25">
      <c r="A408" t="s">
        <v>2461</v>
      </c>
      <c r="B408">
        <v>4</v>
      </c>
      <c r="C408">
        <v>3</v>
      </c>
      <c r="D408">
        <v>3.79</v>
      </c>
      <c r="E408">
        <v>26</v>
      </c>
      <c r="F408">
        <v>64</v>
      </c>
      <c r="G408">
        <v>66</v>
      </c>
      <c r="H408">
        <v>27</v>
      </c>
      <c r="I408">
        <v>5</v>
      </c>
      <c r="J408">
        <v>42</v>
      </c>
      <c r="K408">
        <v>18</v>
      </c>
      <c r="L408">
        <v>1.31</v>
      </c>
      <c r="M408">
        <v>5.89</v>
      </c>
      <c r="N408">
        <v>2.52</v>
      </c>
      <c r="O408">
        <v>3.76</v>
      </c>
      <c r="P408">
        <v>1650</v>
      </c>
    </row>
    <row r="409" spans="1:16" x14ac:dyDescent="0.25">
      <c r="A409" t="s">
        <v>15091</v>
      </c>
      <c r="B409">
        <v>2</v>
      </c>
      <c r="C409">
        <v>3</v>
      </c>
      <c r="D409">
        <v>4.5199999999999996</v>
      </c>
      <c r="E409">
        <v>17</v>
      </c>
      <c r="F409">
        <v>48</v>
      </c>
      <c r="G409">
        <v>54</v>
      </c>
      <c r="H409">
        <v>24</v>
      </c>
      <c r="I409">
        <v>3</v>
      </c>
      <c r="J409">
        <v>32</v>
      </c>
      <c r="K409">
        <v>18</v>
      </c>
      <c r="L409">
        <v>1.51</v>
      </c>
      <c r="M409">
        <v>6.03</v>
      </c>
      <c r="N409">
        <v>3.39</v>
      </c>
      <c r="O409">
        <v>3.76</v>
      </c>
      <c r="P409" t="s">
        <v>15090</v>
      </c>
    </row>
    <row r="410" spans="1:16" x14ac:dyDescent="0.25">
      <c r="A410" t="s">
        <v>2421</v>
      </c>
      <c r="B410">
        <v>2</v>
      </c>
      <c r="C410">
        <v>2</v>
      </c>
      <c r="D410">
        <v>3.96</v>
      </c>
      <c r="E410">
        <v>14</v>
      </c>
      <c r="F410">
        <v>34</v>
      </c>
      <c r="G410">
        <v>31</v>
      </c>
      <c r="H410">
        <v>15</v>
      </c>
      <c r="I410">
        <v>2</v>
      </c>
      <c r="J410">
        <v>29</v>
      </c>
      <c r="K410">
        <v>18</v>
      </c>
      <c r="L410">
        <v>1.44</v>
      </c>
      <c r="M410">
        <v>7.65</v>
      </c>
      <c r="N410">
        <v>4.75</v>
      </c>
      <c r="O410">
        <v>3.76</v>
      </c>
      <c r="P410">
        <v>8538</v>
      </c>
    </row>
    <row r="411" spans="1:16" x14ac:dyDescent="0.25">
      <c r="A411" t="s">
        <v>2435</v>
      </c>
      <c r="B411">
        <v>4</v>
      </c>
      <c r="C411">
        <v>3</v>
      </c>
      <c r="D411">
        <v>3.41</v>
      </c>
      <c r="E411">
        <v>27</v>
      </c>
      <c r="F411">
        <v>66</v>
      </c>
      <c r="G411">
        <v>58</v>
      </c>
      <c r="H411">
        <v>25</v>
      </c>
      <c r="I411">
        <v>5</v>
      </c>
      <c r="J411">
        <v>53</v>
      </c>
      <c r="K411">
        <v>27</v>
      </c>
      <c r="L411">
        <v>1.29</v>
      </c>
      <c r="M411">
        <v>7.23</v>
      </c>
      <c r="N411">
        <v>3.68</v>
      </c>
      <c r="O411">
        <v>3.77</v>
      </c>
      <c r="P411">
        <v>4300</v>
      </c>
    </row>
    <row r="412" spans="1:16" x14ac:dyDescent="0.25">
      <c r="A412" t="s">
        <v>14432</v>
      </c>
      <c r="B412">
        <v>4</v>
      </c>
      <c r="C412">
        <v>4</v>
      </c>
      <c r="D412">
        <v>3.86</v>
      </c>
      <c r="E412">
        <v>29</v>
      </c>
      <c r="F412">
        <v>70</v>
      </c>
      <c r="G412">
        <v>76</v>
      </c>
      <c r="H412">
        <v>30</v>
      </c>
      <c r="I412">
        <v>4</v>
      </c>
      <c r="J412">
        <v>39</v>
      </c>
      <c r="K412">
        <v>23</v>
      </c>
      <c r="L412">
        <v>1.41</v>
      </c>
      <c r="M412">
        <v>5.01</v>
      </c>
      <c r="N412">
        <v>2.96</v>
      </c>
      <c r="O412">
        <v>3.77</v>
      </c>
      <c r="P412" t="s">
        <v>14431</v>
      </c>
    </row>
    <row r="413" spans="1:16" x14ac:dyDescent="0.25">
      <c r="A413" t="s">
        <v>2319</v>
      </c>
      <c r="B413">
        <v>7</v>
      </c>
      <c r="C413">
        <v>6</v>
      </c>
      <c r="D413">
        <v>3.99</v>
      </c>
      <c r="E413">
        <v>0</v>
      </c>
      <c r="F413">
        <v>120</v>
      </c>
      <c r="G413">
        <v>127</v>
      </c>
      <c r="H413">
        <v>53</v>
      </c>
      <c r="I413">
        <v>8</v>
      </c>
      <c r="J413">
        <v>69</v>
      </c>
      <c r="K413">
        <v>37</v>
      </c>
      <c r="L413">
        <v>1.37</v>
      </c>
      <c r="M413">
        <v>5.2</v>
      </c>
      <c r="N413">
        <v>2.79</v>
      </c>
      <c r="O413">
        <v>3.77</v>
      </c>
      <c r="P413">
        <v>5203</v>
      </c>
    </row>
    <row r="414" spans="1:16" x14ac:dyDescent="0.25">
      <c r="A414" t="s">
        <v>7345</v>
      </c>
      <c r="B414">
        <v>4</v>
      </c>
      <c r="C414">
        <v>4</v>
      </c>
      <c r="D414">
        <v>4.3600000000000003</v>
      </c>
      <c r="E414">
        <v>0</v>
      </c>
      <c r="F414">
        <v>68</v>
      </c>
      <c r="G414">
        <v>72</v>
      </c>
      <c r="H414">
        <v>33</v>
      </c>
      <c r="I414">
        <v>6</v>
      </c>
      <c r="J414">
        <v>57</v>
      </c>
      <c r="K414">
        <v>27</v>
      </c>
      <c r="L414">
        <v>1.45</v>
      </c>
      <c r="M414">
        <v>7.53</v>
      </c>
      <c r="N414">
        <v>3.57</v>
      </c>
      <c r="O414">
        <v>3.78</v>
      </c>
      <c r="P414" t="s">
        <v>16684</v>
      </c>
    </row>
    <row r="415" spans="1:16" x14ac:dyDescent="0.25">
      <c r="A415" t="s">
        <v>2262</v>
      </c>
      <c r="B415">
        <v>7</v>
      </c>
      <c r="C415">
        <v>5</v>
      </c>
      <c r="D415">
        <v>3.74</v>
      </c>
      <c r="E415">
        <v>7</v>
      </c>
      <c r="F415">
        <v>113</v>
      </c>
      <c r="G415">
        <v>117</v>
      </c>
      <c r="H415">
        <v>47</v>
      </c>
      <c r="I415">
        <v>8</v>
      </c>
      <c r="J415">
        <v>65</v>
      </c>
      <c r="K415">
        <v>34</v>
      </c>
      <c r="L415">
        <v>1.34</v>
      </c>
      <c r="M415">
        <v>5.17</v>
      </c>
      <c r="N415">
        <v>2.71</v>
      </c>
      <c r="O415">
        <v>3.78</v>
      </c>
      <c r="P415" t="s">
        <v>2261</v>
      </c>
    </row>
    <row r="416" spans="1:16" x14ac:dyDescent="0.25">
      <c r="A416" t="s">
        <v>2546</v>
      </c>
      <c r="B416">
        <v>4</v>
      </c>
      <c r="C416">
        <v>2</v>
      </c>
      <c r="D416">
        <v>3.55</v>
      </c>
      <c r="E416">
        <v>0</v>
      </c>
      <c r="F416">
        <v>56</v>
      </c>
      <c r="G416">
        <v>48</v>
      </c>
      <c r="H416">
        <v>22</v>
      </c>
      <c r="I416">
        <v>4</v>
      </c>
      <c r="J416">
        <v>47</v>
      </c>
      <c r="K416">
        <v>25</v>
      </c>
      <c r="L416">
        <v>1.31</v>
      </c>
      <c r="M416">
        <v>7.59</v>
      </c>
      <c r="N416">
        <v>4.04</v>
      </c>
      <c r="O416">
        <v>3.78</v>
      </c>
      <c r="P416">
        <v>18</v>
      </c>
    </row>
    <row r="417" spans="1:16" x14ac:dyDescent="0.25">
      <c r="A417" t="s">
        <v>2499</v>
      </c>
      <c r="B417">
        <v>9</v>
      </c>
      <c r="C417">
        <v>6</v>
      </c>
      <c r="D417">
        <v>3.66</v>
      </c>
      <c r="E417">
        <v>0</v>
      </c>
      <c r="F417">
        <v>135</v>
      </c>
      <c r="G417">
        <v>141</v>
      </c>
      <c r="H417">
        <v>55</v>
      </c>
      <c r="I417">
        <v>14</v>
      </c>
      <c r="J417">
        <v>85</v>
      </c>
      <c r="K417">
        <v>27</v>
      </c>
      <c r="L417">
        <v>1.24</v>
      </c>
      <c r="M417">
        <v>5.66</v>
      </c>
      <c r="N417">
        <v>1.8</v>
      </c>
      <c r="O417">
        <v>3.78</v>
      </c>
      <c r="P417">
        <v>5879</v>
      </c>
    </row>
    <row r="418" spans="1:16" x14ac:dyDescent="0.25">
      <c r="A418" t="s">
        <v>2526</v>
      </c>
      <c r="B418">
        <v>10</v>
      </c>
      <c r="C418">
        <v>9</v>
      </c>
      <c r="D418">
        <v>4.13</v>
      </c>
      <c r="E418">
        <v>3</v>
      </c>
      <c r="F418">
        <v>166</v>
      </c>
      <c r="G418">
        <v>181</v>
      </c>
      <c r="H418">
        <v>76</v>
      </c>
      <c r="I418">
        <v>16</v>
      </c>
      <c r="J418">
        <v>121</v>
      </c>
      <c r="K418">
        <v>46</v>
      </c>
      <c r="L418">
        <v>1.37</v>
      </c>
      <c r="M418">
        <v>6.58</v>
      </c>
      <c r="N418">
        <v>2.5</v>
      </c>
      <c r="O418">
        <v>3.78</v>
      </c>
      <c r="P418">
        <v>9323</v>
      </c>
    </row>
    <row r="419" spans="1:16" x14ac:dyDescent="0.25">
      <c r="A419" t="s">
        <v>2562</v>
      </c>
      <c r="B419">
        <v>3</v>
      </c>
      <c r="C419">
        <v>3</v>
      </c>
      <c r="D419">
        <v>4.1500000000000004</v>
      </c>
      <c r="E419">
        <v>16</v>
      </c>
      <c r="F419">
        <v>54</v>
      </c>
      <c r="G419">
        <v>51</v>
      </c>
      <c r="H419">
        <v>25</v>
      </c>
      <c r="I419">
        <v>3</v>
      </c>
      <c r="J419">
        <v>50</v>
      </c>
      <c r="K419">
        <v>32</v>
      </c>
      <c r="L419">
        <v>1.53</v>
      </c>
      <c r="M419">
        <v>8.3000000000000007</v>
      </c>
      <c r="N419">
        <v>5.31</v>
      </c>
      <c r="O419">
        <v>3.79</v>
      </c>
      <c r="P419">
        <v>4080</v>
      </c>
    </row>
    <row r="420" spans="1:16" x14ac:dyDescent="0.25">
      <c r="A420" t="s">
        <v>1448</v>
      </c>
      <c r="B420">
        <v>5</v>
      </c>
      <c r="C420">
        <v>5</v>
      </c>
      <c r="D420">
        <v>3.99</v>
      </c>
      <c r="E420">
        <v>28</v>
      </c>
      <c r="F420">
        <v>86</v>
      </c>
      <c r="G420">
        <v>87</v>
      </c>
      <c r="H420">
        <v>38</v>
      </c>
      <c r="I420">
        <v>7</v>
      </c>
      <c r="J420">
        <v>67</v>
      </c>
      <c r="K420">
        <v>31</v>
      </c>
      <c r="L420">
        <v>1.38</v>
      </c>
      <c r="M420">
        <v>7.03</v>
      </c>
      <c r="N420">
        <v>3.25</v>
      </c>
      <c r="O420">
        <v>3.79</v>
      </c>
      <c r="P420">
        <v>2155</v>
      </c>
    </row>
    <row r="421" spans="1:16" x14ac:dyDescent="0.25">
      <c r="A421" t="s">
        <v>1420</v>
      </c>
      <c r="B421">
        <v>4</v>
      </c>
      <c r="C421">
        <v>3</v>
      </c>
      <c r="D421">
        <v>3.55</v>
      </c>
      <c r="E421">
        <v>26</v>
      </c>
      <c r="F421">
        <v>63</v>
      </c>
      <c r="G421">
        <v>53</v>
      </c>
      <c r="H421">
        <v>25</v>
      </c>
      <c r="I421">
        <v>5</v>
      </c>
      <c r="J421">
        <v>61</v>
      </c>
      <c r="K421">
        <v>33</v>
      </c>
      <c r="L421">
        <v>1.36</v>
      </c>
      <c r="M421">
        <v>8.67</v>
      </c>
      <c r="N421">
        <v>4.6900000000000004</v>
      </c>
      <c r="O421">
        <v>3.79</v>
      </c>
      <c r="P421">
        <v>4722</v>
      </c>
    </row>
    <row r="422" spans="1:16" x14ac:dyDescent="0.25">
      <c r="A422" t="s">
        <v>2472</v>
      </c>
      <c r="B422">
        <v>3</v>
      </c>
      <c r="C422">
        <v>3</v>
      </c>
      <c r="D422">
        <v>4.0999999999999996</v>
      </c>
      <c r="E422">
        <v>8</v>
      </c>
      <c r="F422">
        <v>59</v>
      </c>
      <c r="G422">
        <v>58</v>
      </c>
      <c r="H422">
        <v>27</v>
      </c>
      <c r="I422">
        <v>4</v>
      </c>
      <c r="J422">
        <v>50</v>
      </c>
      <c r="K422">
        <v>29</v>
      </c>
      <c r="L422">
        <v>1.47</v>
      </c>
      <c r="M422">
        <v>7.59</v>
      </c>
      <c r="N422">
        <v>4.4000000000000004</v>
      </c>
      <c r="O422">
        <v>3.79</v>
      </c>
      <c r="P422">
        <v>3862</v>
      </c>
    </row>
    <row r="423" spans="1:16" x14ac:dyDescent="0.25">
      <c r="A423" t="s">
        <v>2403</v>
      </c>
      <c r="B423">
        <v>4</v>
      </c>
      <c r="C423">
        <v>4</v>
      </c>
      <c r="D423">
        <v>3.81</v>
      </c>
      <c r="E423">
        <v>27</v>
      </c>
      <c r="F423">
        <v>68</v>
      </c>
      <c r="G423">
        <v>63</v>
      </c>
      <c r="H423">
        <v>29</v>
      </c>
      <c r="I423">
        <v>4</v>
      </c>
      <c r="J423">
        <v>54</v>
      </c>
      <c r="K423">
        <v>30</v>
      </c>
      <c r="L423">
        <v>1.36</v>
      </c>
      <c r="M423">
        <v>7.09</v>
      </c>
      <c r="N423">
        <v>3.94</v>
      </c>
      <c r="O423">
        <v>3.79</v>
      </c>
      <c r="P423">
        <v>8501</v>
      </c>
    </row>
    <row r="424" spans="1:16" x14ac:dyDescent="0.25">
      <c r="A424" t="s">
        <v>2265</v>
      </c>
      <c r="B424">
        <v>3</v>
      </c>
      <c r="C424">
        <v>4</v>
      </c>
      <c r="D424">
        <v>4.33</v>
      </c>
      <c r="E424">
        <v>22</v>
      </c>
      <c r="F424">
        <v>64</v>
      </c>
      <c r="G424">
        <v>70</v>
      </c>
      <c r="H424">
        <v>31</v>
      </c>
      <c r="I424">
        <v>6</v>
      </c>
      <c r="J424">
        <v>49</v>
      </c>
      <c r="K424">
        <v>20</v>
      </c>
      <c r="L424">
        <v>1.4</v>
      </c>
      <c r="M424">
        <v>6.84</v>
      </c>
      <c r="N424">
        <v>2.79</v>
      </c>
      <c r="O424">
        <v>3.79</v>
      </c>
      <c r="P424">
        <v>936</v>
      </c>
    </row>
    <row r="425" spans="1:16" x14ac:dyDescent="0.25">
      <c r="A425" t="s">
        <v>2306</v>
      </c>
      <c r="B425">
        <v>3</v>
      </c>
      <c r="C425">
        <v>3</v>
      </c>
      <c r="D425">
        <v>4.01</v>
      </c>
      <c r="E425">
        <v>21</v>
      </c>
      <c r="F425">
        <v>54</v>
      </c>
      <c r="G425">
        <v>52</v>
      </c>
      <c r="H425">
        <v>24</v>
      </c>
      <c r="I425">
        <v>3</v>
      </c>
      <c r="J425">
        <v>44</v>
      </c>
      <c r="K425">
        <v>27</v>
      </c>
      <c r="L425">
        <v>1.47</v>
      </c>
      <c r="M425">
        <v>7.35</v>
      </c>
      <c r="N425">
        <v>4.51</v>
      </c>
      <c r="O425">
        <v>3.79</v>
      </c>
      <c r="P425" t="s">
        <v>2305</v>
      </c>
    </row>
    <row r="426" spans="1:16" x14ac:dyDescent="0.25">
      <c r="A426" t="s">
        <v>2474</v>
      </c>
      <c r="B426">
        <v>4</v>
      </c>
      <c r="C426">
        <v>4</v>
      </c>
      <c r="D426">
        <v>3.72</v>
      </c>
      <c r="E426">
        <v>18</v>
      </c>
      <c r="F426">
        <v>75</v>
      </c>
      <c r="G426">
        <v>74</v>
      </c>
      <c r="H426">
        <v>31</v>
      </c>
      <c r="I426">
        <v>6</v>
      </c>
      <c r="J426">
        <v>54</v>
      </c>
      <c r="K426">
        <v>23</v>
      </c>
      <c r="L426">
        <v>1.3</v>
      </c>
      <c r="M426">
        <v>6.49</v>
      </c>
      <c r="N426">
        <v>2.76</v>
      </c>
      <c r="O426">
        <v>3.79</v>
      </c>
      <c r="P426">
        <v>7645</v>
      </c>
    </row>
    <row r="427" spans="1:16" x14ac:dyDescent="0.25">
      <c r="A427" t="s">
        <v>2448</v>
      </c>
      <c r="B427">
        <v>4</v>
      </c>
      <c r="C427">
        <v>4</v>
      </c>
      <c r="D427">
        <v>4.01</v>
      </c>
      <c r="E427">
        <v>27</v>
      </c>
      <c r="F427">
        <v>70</v>
      </c>
      <c r="G427">
        <v>69</v>
      </c>
      <c r="H427">
        <v>31</v>
      </c>
      <c r="I427">
        <v>5</v>
      </c>
      <c r="J427">
        <v>54</v>
      </c>
      <c r="K427">
        <v>30</v>
      </c>
      <c r="L427">
        <v>1.42</v>
      </c>
      <c r="M427">
        <v>6.98</v>
      </c>
      <c r="N427">
        <v>3.88</v>
      </c>
      <c r="O427">
        <v>3.79</v>
      </c>
      <c r="P427">
        <v>1345</v>
      </c>
    </row>
    <row r="428" spans="1:16" x14ac:dyDescent="0.25">
      <c r="A428" t="s">
        <v>2290</v>
      </c>
      <c r="B428">
        <v>2</v>
      </c>
      <c r="C428">
        <v>2</v>
      </c>
      <c r="D428">
        <v>3.86</v>
      </c>
      <c r="E428">
        <v>17</v>
      </c>
      <c r="F428">
        <v>42</v>
      </c>
      <c r="G428">
        <v>37</v>
      </c>
      <c r="H428">
        <v>18</v>
      </c>
      <c r="I428">
        <v>3</v>
      </c>
      <c r="J428">
        <v>38</v>
      </c>
      <c r="K428">
        <v>21</v>
      </c>
      <c r="L428">
        <v>1.38</v>
      </c>
      <c r="M428">
        <v>8.14</v>
      </c>
      <c r="N428">
        <v>4.5</v>
      </c>
      <c r="O428">
        <v>3.79</v>
      </c>
      <c r="P428">
        <v>6550</v>
      </c>
    </row>
    <row r="429" spans="1:16" x14ac:dyDescent="0.25">
      <c r="A429" t="s">
        <v>1530</v>
      </c>
      <c r="B429">
        <v>11</v>
      </c>
      <c r="C429">
        <v>8</v>
      </c>
      <c r="D429">
        <v>3.7</v>
      </c>
      <c r="E429">
        <v>0</v>
      </c>
      <c r="F429">
        <v>165</v>
      </c>
      <c r="G429">
        <v>153</v>
      </c>
      <c r="H429">
        <v>68</v>
      </c>
      <c r="I429">
        <v>14</v>
      </c>
      <c r="J429">
        <v>139</v>
      </c>
      <c r="K429">
        <v>69</v>
      </c>
      <c r="L429">
        <v>1.34</v>
      </c>
      <c r="M429">
        <v>7.57</v>
      </c>
      <c r="N429">
        <v>3.76</v>
      </c>
      <c r="O429">
        <v>3.79</v>
      </c>
      <c r="P429">
        <v>5523</v>
      </c>
    </row>
    <row r="430" spans="1:16" x14ac:dyDescent="0.25">
      <c r="A430" t="s">
        <v>16870</v>
      </c>
      <c r="B430">
        <v>3</v>
      </c>
      <c r="C430">
        <v>4</v>
      </c>
      <c r="D430">
        <v>4.24</v>
      </c>
      <c r="E430">
        <v>25</v>
      </c>
      <c r="F430">
        <v>62</v>
      </c>
      <c r="G430">
        <v>67</v>
      </c>
      <c r="H430">
        <v>29</v>
      </c>
      <c r="I430">
        <v>5</v>
      </c>
      <c r="J430">
        <v>45</v>
      </c>
      <c r="K430">
        <v>22</v>
      </c>
      <c r="L430">
        <v>1.44</v>
      </c>
      <c r="M430">
        <v>6.57</v>
      </c>
      <c r="N430">
        <v>3.21</v>
      </c>
      <c r="O430">
        <v>3.79</v>
      </c>
      <c r="P430">
        <v>3599</v>
      </c>
    </row>
    <row r="431" spans="1:16" x14ac:dyDescent="0.25">
      <c r="A431" t="s">
        <v>2341</v>
      </c>
      <c r="B431">
        <v>6</v>
      </c>
      <c r="C431">
        <v>4</v>
      </c>
      <c r="D431">
        <v>3.76</v>
      </c>
      <c r="E431">
        <v>2</v>
      </c>
      <c r="F431">
        <v>88</v>
      </c>
      <c r="G431">
        <v>90</v>
      </c>
      <c r="H431">
        <v>37</v>
      </c>
      <c r="I431">
        <v>8</v>
      </c>
      <c r="J431">
        <v>57</v>
      </c>
      <c r="K431">
        <v>23</v>
      </c>
      <c r="L431">
        <v>1.28</v>
      </c>
      <c r="M431">
        <v>5.8</v>
      </c>
      <c r="N431">
        <v>2.34</v>
      </c>
      <c r="O431">
        <v>3.8</v>
      </c>
      <c r="P431" t="s">
        <v>2340</v>
      </c>
    </row>
    <row r="432" spans="1:16" x14ac:dyDescent="0.25">
      <c r="A432" t="s">
        <v>15553</v>
      </c>
      <c r="B432">
        <v>3</v>
      </c>
      <c r="C432">
        <v>4</v>
      </c>
      <c r="D432">
        <v>4.33</v>
      </c>
      <c r="E432">
        <v>11</v>
      </c>
      <c r="F432">
        <v>62</v>
      </c>
      <c r="G432">
        <v>67</v>
      </c>
      <c r="H432">
        <v>30</v>
      </c>
      <c r="I432">
        <v>5</v>
      </c>
      <c r="J432">
        <v>46</v>
      </c>
      <c r="K432">
        <v>22</v>
      </c>
      <c r="L432">
        <v>1.43</v>
      </c>
      <c r="M432">
        <v>6.63</v>
      </c>
      <c r="N432">
        <v>3.17</v>
      </c>
      <c r="O432">
        <v>3.8</v>
      </c>
      <c r="P432" t="s">
        <v>15552</v>
      </c>
    </row>
    <row r="433" spans="1:16" x14ac:dyDescent="0.25">
      <c r="A433" t="s">
        <v>2442</v>
      </c>
      <c r="B433">
        <v>5</v>
      </c>
      <c r="C433">
        <v>4</v>
      </c>
      <c r="D433">
        <v>3.64</v>
      </c>
      <c r="E433">
        <v>30</v>
      </c>
      <c r="F433">
        <v>77</v>
      </c>
      <c r="G433">
        <v>73</v>
      </c>
      <c r="H433">
        <v>31</v>
      </c>
      <c r="I433">
        <v>5</v>
      </c>
      <c r="J433">
        <v>54</v>
      </c>
      <c r="K433">
        <v>30</v>
      </c>
      <c r="L433">
        <v>1.34</v>
      </c>
      <c r="M433">
        <v>6.34</v>
      </c>
      <c r="N433">
        <v>3.52</v>
      </c>
      <c r="O433">
        <v>3.8</v>
      </c>
      <c r="P433">
        <v>8110</v>
      </c>
    </row>
    <row r="434" spans="1:16" x14ac:dyDescent="0.25">
      <c r="A434" t="s">
        <v>14475</v>
      </c>
      <c r="B434">
        <v>2</v>
      </c>
      <c r="C434">
        <v>2</v>
      </c>
      <c r="D434">
        <v>3.97</v>
      </c>
      <c r="E434">
        <v>15</v>
      </c>
      <c r="F434">
        <v>36</v>
      </c>
      <c r="G434">
        <v>36</v>
      </c>
      <c r="H434">
        <v>16</v>
      </c>
      <c r="I434">
        <v>2</v>
      </c>
      <c r="J434">
        <v>23</v>
      </c>
      <c r="K434">
        <v>14</v>
      </c>
      <c r="L434">
        <v>1.38</v>
      </c>
      <c r="M434">
        <v>5.7</v>
      </c>
      <c r="N434">
        <v>3.47</v>
      </c>
      <c r="O434">
        <v>3.8</v>
      </c>
      <c r="P434" t="s">
        <v>14474</v>
      </c>
    </row>
    <row r="435" spans="1:16" x14ac:dyDescent="0.25">
      <c r="A435" t="s">
        <v>2014</v>
      </c>
      <c r="B435">
        <v>4</v>
      </c>
      <c r="C435">
        <v>4</v>
      </c>
      <c r="D435">
        <v>3.79</v>
      </c>
      <c r="E435">
        <v>29</v>
      </c>
      <c r="F435">
        <v>71</v>
      </c>
      <c r="G435">
        <v>63</v>
      </c>
      <c r="H435">
        <v>30</v>
      </c>
      <c r="I435">
        <v>5</v>
      </c>
      <c r="J435">
        <v>68</v>
      </c>
      <c r="K435">
        <v>38</v>
      </c>
      <c r="L435">
        <v>1.42</v>
      </c>
      <c r="M435">
        <v>8.6</v>
      </c>
      <c r="N435">
        <v>4.8</v>
      </c>
      <c r="O435">
        <v>3.8</v>
      </c>
      <c r="P435">
        <v>10095</v>
      </c>
    </row>
    <row r="436" spans="1:16" x14ac:dyDescent="0.25">
      <c r="A436" t="s">
        <v>16658</v>
      </c>
      <c r="B436">
        <v>2</v>
      </c>
      <c r="C436">
        <v>3</v>
      </c>
      <c r="D436">
        <v>4.38</v>
      </c>
      <c r="E436">
        <v>18</v>
      </c>
      <c r="F436">
        <v>45</v>
      </c>
      <c r="G436">
        <v>42</v>
      </c>
      <c r="H436">
        <v>22</v>
      </c>
      <c r="I436">
        <v>3</v>
      </c>
      <c r="J436">
        <v>44</v>
      </c>
      <c r="K436">
        <v>25</v>
      </c>
      <c r="L436">
        <v>1.48</v>
      </c>
      <c r="M436">
        <v>8.76</v>
      </c>
      <c r="N436">
        <v>4.9800000000000004</v>
      </c>
      <c r="O436">
        <v>3.8</v>
      </c>
      <c r="P436" t="s">
        <v>16657</v>
      </c>
    </row>
    <row r="437" spans="1:16" x14ac:dyDescent="0.25">
      <c r="A437" t="s">
        <v>2418</v>
      </c>
      <c r="B437">
        <v>3</v>
      </c>
      <c r="C437">
        <v>3</v>
      </c>
      <c r="D437">
        <v>3.88</v>
      </c>
      <c r="E437">
        <v>23</v>
      </c>
      <c r="F437">
        <v>58</v>
      </c>
      <c r="G437">
        <v>51</v>
      </c>
      <c r="H437">
        <v>25</v>
      </c>
      <c r="I437">
        <v>4</v>
      </c>
      <c r="J437">
        <v>53</v>
      </c>
      <c r="K437">
        <v>32</v>
      </c>
      <c r="L437">
        <v>1.43</v>
      </c>
      <c r="M437">
        <v>8.2200000000000006</v>
      </c>
      <c r="N437">
        <v>4.97</v>
      </c>
      <c r="O437">
        <v>3.81</v>
      </c>
      <c r="P437">
        <v>1351</v>
      </c>
    </row>
    <row r="438" spans="1:16" x14ac:dyDescent="0.25">
      <c r="A438" t="s">
        <v>2392</v>
      </c>
      <c r="B438">
        <v>3</v>
      </c>
      <c r="C438">
        <v>4</v>
      </c>
      <c r="D438">
        <v>4.22</v>
      </c>
      <c r="E438">
        <v>25</v>
      </c>
      <c r="F438">
        <v>62</v>
      </c>
      <c r="G438">
        <v>62</v>
      </c>
      <c r="H438">
        <v>29</v>
      </c>
      <c r="I438">
        <v>3</v>
      </c>
      <c r="J438">
        <v>48</v>
      </c>
      <c r="K438">
        <v>33</v>
      </c>
      <c r="L438">
        <v>1.54</v>
      </c>
      <c r="M438">
        <v>6.99</v>
      </c>
      <c r="N438">
        <v>4.8099999999999996</v>
      </c>
      <c r="O438">
        <v>3.81</v>
      </c>
      <c r="P438">
        <v>99</v>
      </c>
    </row>
    <row r="439" spans="1:16" x14ac:dyDescent="0.25">
      <c r="A439" t="s">
        <v>1496</v>
      </c>
      <c r="B439">
        <v>6</v>
      </c>
      <c r="C439">
        <v>6</v>
      </c>
      <c r="D439">
        <v>4.25</v>
      </c>
      <c r="E439">
        <v>0</v>
      </c>
      <c r="F439">
        <v>102</v>
      </c>
      <c r="G439">
        <v>108</v>
      </c>
      <c r="H439">
        <v>48</v>
      </c>
      <c r="I439">
        <v>8</v>
      </c>
      <c r="J439">
        <v>71</v>
      </c>
      <c r="K439">
        <v>34</v>
      </c>
      <c r="L439">
        <v>1.4</v>
      </c>
      <c r="M439">
        <v>6.28</v>
      </c>
      <c r="N439">
        <v>3.01</v>
      </c>
      <c r="O439">
        <v>3.81</v>
      </c>
      <c r="P439">
        <v>9174</v>
      </c>
    </row>
    <row r="440" spans="1:16" x14ac:dyDescent="0.25">
      <c r="A440" t="s">
        <v>2490</v>
      </c>
      <c r="B440">
        <v>3</v>
      </c>
      <c r="C440">
        <v>4</v>
      </c>
      <c r="D440">
        <v>4.24</v>
      </c>
      <c r="E440">
        <v>23</v>
      </c>
      <c r="F440">
        <v>62</v>
      </c>
      <c r="G440">
        <v>67</v>
      </c>
      <c r="H440">
        <v>29</v>
      </c>
      <c r="I440">
        <v>4</v>
      </c>
      <c r="J440">
        <v>41</v>
      </c>
      <c r="K440">
        <v>23</v>
      </c>
      <c r="L440">
        <v>1.46</v>
      </c>
      <c r="M440">
        <v>5.99</v>
      </c>
      <c r="N440">
        <v>3.36</v>
      </c>
      <c r="O440">
        <v>3.81</v>
      </c>
      <c r="P440" t="s">
        <v>2489</v>
      </c>
    </row>
    <row r="441" spans="1:16" x14ac:dyDescent="0.25">
      <c r="A441" t="s">
        <v>2331</v>
      </c>
      <c r="B441">
        <v>3</v>
      </c>
      <c r="C441">
        <v>3</v>
      </c>
      <c r="D441">
        <v>3.94</v>
      </c>
      <c r="E441">
        <v>21</v>
      </c>
      <c r="F441">
        <v>52</v>
      </c>
      <c r="G441">
        <v>53</v>
      </c>
      <c r="H441">
        <v>23</v>
      </c>
      <c r="I441">
        <v>4</v>
      </c>
      <c r="J441">
        <v>37</v>
      </c>
      <c r="K441">
        <v>19</v>
      </c>
      <c r="L441">
        <v>1.37</v>
      </c>
      <c r="M441">
        <v>6.34</v>
      </c>
      <c r="N441">
        <v>3.26</v>
      </c>
      <c r="O441">
        <v>3.81</v>
      </c>
      <c r="P441">
        <v>2209</v>
      </c>
    </row>
    <row r="442" spans="1:16" x14ac:dyDescent="0.25">
      <c r="A442" t="s">
        <v>2278</v>
      </c>
      <c r="B442">
        <v>4</v>
      </c>
      <c r="C442">
        <v>3</v>
      </c>
      <c r="D442">
        <v>3.58</v>
      </c>
      <c r="E442">
        <v>20</v>
      </c>
      <c r="F442">
        <v>70</v>
      </c>
      <c r="G442">
        <v>70</v>
      </c>
      <c r="H442">
        <v>28</v>
      </c>
      <c r="I442">
        <v>6</v>
      </c>
      <c r="J442">
        <v>46</v>
      </c>
      <c r="K442">
        <v>20</v>
      </c>
      <c r="L442">
        <v>1.28</v>
      </c>
      <c r="M442">
        <v>5.89</v>
      </c>
      <c r="N442">
        <v>2.56</v>
      </c>
      <c r="O442">
        <v>3.81</v>
      </c>
      <c r="P442">
        <v>5980</v>
      </c>
    </row>
    <row r="443" spans="1:16" x14ac:dyDescent="0.25">
      <c r="A443" t="s">
        <v>16842</v>
      </c>
      <c r="B443">
        <v>4</v>
      </c>
      <c r="C443">
        <v>5</v>
      </c>
      <c r="D443">
        <v>3.96</v>
      </c>
      <c r="E443">
        <v>31</v>
      </c>
      <c r="F443">
        <v>82</v>
      </c>
      <c r="G443">
        <v>82</v>
      </c>
      <c r="H443">
        <v>36</v>
      </c>
      <c r="I443">
        <v>9</v>
      </c>
      <c r="J443">
        <v>73</v>
      </c>
      <c r="K443">
        <v>27</v>
      </c>
      <c r="L443">
        <v>1.33</v>
      </c>
      <c r="M443">
        <v>8.0299999999999994</v>
      </c>
      <c r="N443">
        <v>2.97</v>
      </c>
      <c r="O443">
        <v>3.81</v>
      </c>
      <c r="P443">
        <v>4721</v>
      </c>
    </row>
    <row r="444" spans="1:16" x14ac:dyDescent="0.25">
      <c r="A444" t="s">
        <v>1502</v>
      </c>
      <c r="B444">
        <v>11</v>
      </c>
      <c r="C444">
        <v>7</v>
      </c>
      <c r="D444">
        <v>3.52</v>
      </c>
      <c r="E444">
        <v>0</v>
      </c>
      <c r="F444">
        <v>158</v>
      </c>
      <c r="G444">
        <v>148</v>
      </c>
      <c r="H444">
        <v>62</v>
      </c>
      <c r="I444">
        <v>20</v>
      </c>
      <c r="J444">
        <v>134</v>
      </c>
      <c r="K444">
        <v>38</v>
      </c>
      <c r="L444">
        <v>1.17</v>
      </c>
      <c r="M444">
        <v>7.61</v>
      </c>
      <c r="N444">
        <v>2.16</v>
      </c>
      <c r="O444">
        <v>3.81</v>
      </c>
      <c r="P444">
        <v>1259</v>
      </c>
    </row>
    <row r="445" spans="1:16" x14ac:dyDescent="0.25">
      <c r="A445" t="s">
        <v>2146</v>
      </c>
      <c r="B445">
        <v>5</v>
      </c>
      <c r="C445">
        <v>5</v>
      </c>
      <c r="D445">
        <v>4</v>
      </c>
      <c r="E445">
        <v>17</v>
      </c>
      <c r="F445">
        <v>94</v>
      </c>
      <c r="G445">
        <v>97</v>
      </c>
      <c r="H445">
        <v>42</v>
      </c>
      <c r="I445">
        <v>10</v>
      </c>
      <c r="J445">
        <v>73</v>
      </c>
      <c r="K445">
        <v>28</v>
      </c>
      <c r="L445">
        <v>1.32</v>
      </c>
      <c r="M445">
        <v>6.96</v>
      </c>
      <c r="N445">
        <v>2.67</v>
      </c>
      <c r="O445">
        <v>3.81</v>
      </c>
      <c r="P445">
        <v>5448</v>
      </c>
    </row>
    <row r="446" spans="1:16" x14ac:dyDescent="0.25">
      <c r="A446" t="s">
        <v>1435</v>
      </c>
      <c r="B446">
        <v>10</v>
      </c>
      <c r="C446">
        <v>7</v>
      </c>
      <c r="D446">
        <v>3.56</v>
      </c>
      <c r="E446">
        <v>5</v>
      </c>
      <c r="F446">
        <v>146</v>
      </c>
      <c r="G446">
        <v>149</v>
      </c>
      <c r="H446">
        <v>58</v>
      </c>
      <c r="I446">
        <v>14</v>
      </c>
      <c r="J446">
        <v>95</v>
      </c>
      <c r="K446">
        <v>32</v>
      </c>
      <c r="L446">
        <v>1.24</v>
      </c>
      <c r="M446">
        <v>5.84</v>
      </c>
      <c r="N446">
        <v>1.97</v>
      </c>
      <c r="O446">
        <v>3.81</v>
      </c>
      <c r="P446">
        <v>10314</v>
      </c>
    </row>
    <row r="447" spans="1:16" x14ac:dyDescent="0.25">
      <c r="A447" t="s">
        <v>1427</v>
      </c>
      <c r="B447">
        <v>6</v>
      </c>
      <c r="C447">
        <v>4</v>
      </c>
      <c r="D447">
        <v>3.65</v>
      </c>
      <c r="E447">
        <v>1</v>
      </c>
      <c r="F447">
        <v>96</v>
      </c>
      <c r="G447">
        <v>87</v>
      </c>
      <c r="H447">
        <v>39</v>
      </c>
      <c r="I447">
        <v>9</v>
      </c>
      <c r="J447">
        <v>79</v>
      </c>
      <c r="K447">
        <v>36</v>
      </c>
      <c r="L447">
        <v>1.28</v>
      </c>
      <c r="M447">
        <v>7.4</v>
      </c>
      <c r="N447">
        <v>3.37</v>
      </c>
      <c r="O447">
        <v>3.82</v>
      </c>
      <c r="P447">
        <v>12917</v>
      </c>
    </row>
    <row r="448" spans="1:16" x14ac:dyDescent="0.25">
      <c r="A448" t="s">
        <v>2231</v>
      </c>
      <c r="B448">
        <v>3</v>
      </c>
      <c r="C448">
        <v>3</v>
      </c>
      <c r="D448">
        <v>4</v>
      </c>
      <c r="E448">
        <v>21</v>
      </c>
      <c r="F448">
        <v>52</v>
      </c>
      <c r="G448">
        <v>48</v>
      </c>
      <c r="H448">
        <v>23</v>
      </c>
      <c r="I448">
        <v>4</v>
      </c>
      <c r="J448">
        <v>46</v>
      </c>
      <c r="K448">
        <v>25</v>
      </c>
      <c r="L448">
        <v>1.41</v>
      </c>
      <c r="M448">
        <v>8.01</v>
      </c>
      <c r="N448">
        <v>4.3499999999999996</v>
      </c>
      <c r="O448">
        <v>3.82</v>
      </c>
      <c r="P448">
        <v>9167</v>
      </c>
    </row>
    <row r="449" spans="1:16" x14ac:dyDescent="0.25">
      <c r="A449" t="s">
        <v>2524</v>
      </c>
      <c r="B449">
        <v>2</v>
      </c>
      <c r="C449">
        <v>2</v>
      </c>
      <c r="D449">
        <v>3.57</v>
      </c>
      <c r="E449">
        <v>17</v>
      </c>
      <c r="F449">
        <v>40</v>
      </c>
      <c r="G449">
        <v>38</v>
      </c>
      <c r="H449">
        <v>16</v>
      </c>
      <c r="I449">
        <v>4</v>
      </c>
      <c r="J449">
        <v>34</v>
      </c>
      <c r="K449">
        <v>15</v>
      </c>
      <c r="L449">
        <v>1.32</v>
      </c>
      <c r="M449">
        <v>7.59</v>
      </c>
      <c r="N449">
        <v>3.35</v>
      </c>
      <c r="O449">
        <v>3.82</v>
      </c>
      <c r="P449">
        <v>7416</v>
      </c>
    </row>
    <row r="450" spans="1:16" x14ac:dyDescent="0.25">
      <c r="A450" t="s">
        <v>14318</v>
      </c>
      <c r="B450">
        <v>3</v>
      </c>
      <c r="C450">
        <v>3</v>
      </c>
      <c r="D450">
        <v>4.3600000000000003</v>
      </c>
      <c r="E450">
        <v>16</v>
      </c>
      <c r="F450">
        <v>52</v>
      </c>
      <c r="G450">
        <v>57</v>
      </c>
      <c r="H450">
        <v>25</v>
      </c>
      <c r="I450">
        <v>3</v>
      </c>
      <c r="J450">
        <v>29</v>
      </c>
      <c r="K450">
        <v>18</v>
      </c>
      <c r="L450">
        <v>1.45</v>
      </c>
      <c r="M450">
        <v>5.0599999999999996</v>
      </c>
      <c r="N450">
        <v>3.14</v>
      </c>
      <c r="O450">
        <v>3.82</v>
      </c>
      <c r="P450" t="s">
        <v>14317</v>
      </c>
    </row>
    <row r="451" spans="1:16" x14ac:dyDescent="0.25">
      <c r="A451" t="s">
        <v>1513</v>
      </c>
      <c r="B451">
        <v>10</v>
      </c>
      <c r="C451">
        <v>8</v>
      </c>
      <c r="D451">
        <v>3.75</v>
      </c>
      <c r="E451">
        <v>0</v>
      </c>
      <c r="F451">
        <v>158</v>
      </c>
      <c r="G451">
        <v>170</v>
      </c>
      <c r="H451">
        <v>66</v>
      </c>
      <c r="I451">
        <v>17</v>
      </c>
      <c r="J451">
        <v>100</v>
      </c>
      <c r="K451">
        <v>32</v>
      </c>
      <c r="L451">
        <v>1.28</v>
      </c>
      <c r="M451">
        <v>5.68</v>
      </c>
      <c r="N451">
        <v>1.82</v>
      </c>
      <c r="O451">
        <v>3.83</v>
      </c>
      <c r="P451">
        <v>375</v>
      </c>
    </row>
    <row r="452" spans="1:16" x14ac:dyDescent="0.25">
      <c r="A452" t="s">
        <v>2425</v>
      </c>
      <c r="B452">
        <v>2</v>
      </c>
      <c r="C452">
        <v>2</v>
      </c>
      <c r="D452">
        <v>4.03</v>
      </c>
      <c r="E452">
        <v>13</v>
      </c>
      <c r="F452">
        <v>31</v>
      </c>
      <c r="G452">
        <v>28</v>
      </c>
      <c r="H452">
        <v>14</v>
      </c>
      <c r="I452">
        <v>2</v>
      </c>
      <c r="J452">
        <v>29</v>
      </c>
      <c r="K452">
        <v>17</v>
      </c>
      <c r="L452">
        <v>1.44</v>
      </c>
      <c r="M452">
        <v>8.34</v>
      </c>
      <c r="N452">
        <v>4.8899999999999997</v>
      </c>
      <c r="O452">
        <v>3.83</v>
      </c>
      <c r="P452">
        <v>304</v>
      </c>
    </row>
    <row r="453" spans="1:16" x14ac:dyDescent="0.25">
      <c r="A453" t="s">
        <v>1472</v>
      </c>
      <c r="B453">
        <v>4</v>
      </c>
      <c r="C453">
        <v>4</v>
      </c>
      <c r="D453">
        <v>3.73</v>
      </c>
      <c r="E453">
        <v>26</v>
      </c>
      <c r="F453">
        <v>68</v>
      </c>
      <c r="G453">
        <v>68</v>
      </c>
      <c r="H453">
        <v>28</v>
      </c>
      <c r="I453">
        <v>7</v>
      </c>
      <c r="J453">
        <v>50</v>
      </c>
      <c r="K453">
        <v>19</v>
      </c>
      <c r="L453">
        <v>1.29</v>
      </c>
      <c r="M453">
        <v>6.66</v>
      </c>
      <c r="N453">
        <v>2.5299999999999998</v>
      </c>
      <c r="O453">
        <v>3.83</v>
      </c>
      <c r="P453">
        <v>4089</v>
      </c>
    </row>
    <row r="454" spans="1:16" x14ac:dyDescent="0.25">
      <c r="A454" t="s">
        <v>16840</v>
      </c>
      <c r="B454">
        <v>6</v>
      </c>
      <c r="C454">
        <v>5</v>
      </c>
      <c r="D454">
        <v>3.98</v>
      </c>
      <c r="E454">
        <v>2</v>
      </c>
      <c r="F454">
        <v>93</v>
      </c>
      <c r="G454">
        <v>97</v>
      </c>
      <c r="H454">
        <v>41</v>
      </c>
      <c r="I454">
        <v>9</v>
      </c>
      <c r="J454">
        <v>68</v>
      </c>
      <c r="K454">
        <v>28</v>
      </c>
      <c r="L454">
        <v>1.35</v>
      </c>
      <c r="M454">
        <v>6.61</v>
      </c>
      <c r="N454">
        <v>2.72</v>
      </c>
      <c r="O454">
        <v>3.83</v>
      </c>
      <c r="P454" t="s">
        <v>16839</v>
      </c>
    </row>
    <row r="455" spans="1:16" x14ac:dyDescent="0.25">
      <c r="A455" t="s">
        <v>2048</v>
      </c>
      <c r="B455">
        <v>3</v>
      </c>
      <c r="C455">
        <v>3</v>
      </c>
      <c r="D455">
        <v>3.91</v>
      </c>
      <c r="E455">
        <v>24</v>
      </c>
      <c r="F455">
        <v>58</v>
      </c>
      <c r="G455">
        <v>57</v>
      </c>
      <c r="H455">
        <v>25</v>
      </c>
      <c r="I455">
        <v>4</v>
      </c>
      <c r="J455">
        <v>39</v>
      </c>
      <c r="K455">
        <v>23</v>
      </c>
      <c r="L455">
        <v>1.39</v>
      </c>
      <c r="M455">
        <v>6.1</v>
      </c>
      <c r="N455">
        <v>3.6</v>
      </c>
      <c r="O455">
        <v>3.83</v>
      </c>
      <c r="P455">
        <v>3775</v>
      </c>
    </row>
    <row r="456" spans="1:16" x14ac:dyDescent="0.25">
      <c r="A456" t="s">
        <v>2291</v>
      </c>
      <c r="B456">
        <v>7</v>
      </c>
      <c r="C456">
        <v>7</v>
      </c>
      <c r="D456">
        <v>4.07</v>
      </c>
      <c r="E456">
        <v>0</v>
      </c>
      <c r="F456">
        <v>126</v>
      </c>
      <c r="G456">
        <v>123</v>
      </c>
      <c r="H456">
        <v>57</v>
      </c>
      <c r="I456">
        <v>9</v>
      </c>
      <c r="J456">
        <v>104</v>
      </c>
      <c r="K456">
        <v>60</v>
      </c>
      <c r="L456">
        <v>1.45</v>
      </c>
      <c r="M456">
        <v>7.43</v>
      </c>
      <c r="N456">
        <v>4.29</v>
      </c>
      <c r="O456">
        <v>3.83</v>
      </c>
      <c r="P456">
        <v>11426</v>
      </c>
    </row>
    <row r="457" spans="1:16" x14ac:dyDescent="0.25">
      <c r="A457" t="s">
        <v>2148</v>
      </c>
      <c r="B457">
        <v>4</v>
      </c>
      <c r="C457">
        <v>4</v>
      </c>
      <c r="D457">
        <v>4.03</v>
      </c>
      <c r="E457">
        <v>30</v>
      </c>
      <c r="F457">
        <v>76</v>
      </c>
      <c r="G457">
        <v>73</v>
      </c>
      <c r="H457">
        <v>34</v>
      </c>
      <c r="I457">
        <v>7</v>
      </c>
      <c r="J457">
        <v>69</v>
      </c>
      <c r="K457">
        <v>31</v>
      </c>
      <c r="L457">
        <v>1.37</v>
      </c>
      <c r="M457">
        <v>8.18</v>
      </c>
      <c r="N457">
        <v>3.68</v>
      </c>
      <c r="O457">
        <v>3.83</v>
      </c>
      <c r="P457">
        <v>7882</v>
      </c>
    </row>
    <row r="458" spans="1:16" x14ac:dyDescent="0.25">
      <c r="A458" t="s">
        <v>16766</v>
      </c>
      <c r="B458">
        <v>5</v>
      </c>
      <c r="C458">
        <v>5</v>
      </c>
      <c r="D458">
        <v>3.86</v>
      </c>
      <c r="E458">
        <v>38</v>
      </c>
      <c r="F458">
        <v>93</v>
      </c>
      <c r="G458">
        <v>93</v>
      </c>
      <c r="H458">
        <v>40</v>
      </c>
      <c r="I458">
        <v>9</v>
      </c>
      <c r="J458">
        <v>72</v>
      </c>
      <c r="K458">
        <v>29</v>
      </c>
      <c r="L458">
        <v>1.31</v>
      </c>
      <c r="M458">
        <v>6.95</v>
      </c>
      <c r="N458">
        <v>2.8</v>
      </c>
      <c r="O458">
        <v>3.83</v>
      </c>
      <c r="P458">
        <v>3688</v>
      </c>
    </row>
    <row r="459" spans="1:16" x14ac:dyDescent="0.25">
      <c r="A459" t="s">
        <v>15374</v>
      </c>
      <c r="B459">
        <v>3</v>
      </c>
      <c r="C459">
        <v>3</v>
      </c>
      <c r="D459">
        <v>4.03</v>
      </c>
      <c r="E459">
        <v>21</v>
      </c>
      <c r="F459">
        <v>56</v>
      </c>
      <c r="G459">
        <v>52</v>
      </c>
      <c r="H459">
        <v>25</v>
      </c>
      <c r="I459">
        <v>5</v>
      </c>
      <c r="J459">
        <v>52</v>
      </c>
      <c r="K459">
        <v>26</v>
      </c>
      <c r="L459">
        <v>1.4</v>
      </c>
      <c r="M459">
        <v>8.3699999999999992</v>
      </c>
      <c r="N459">
        <v>4.1900000000000004</v>
      </c>
      <c r="O459">
        <v>3.84</v>
      </c>
      <c r="P459" t="s">
        <v>15373</v>
      </c>
    </row>
    <row r="460" spans="1:16" x14ac:dyDescent="0.25">
      <c r="A460" t="s">
        <v>2318</v>
      </c>
      <c r="B460">
        <v>10</v>
      </c>
      <c r="C460">
        <v>9</v>
      </c>
      <c r="D460">
        <v>4.04</v>
      </c>
      <c r="E460">
        <v>0</v>
      </c>
      <c r="F460">
        <v>174</v>
      </c>
      <c r="G460">
        <v>184</v>
      </c>
      <c r="H460">
        <v>78</v>
      </c>
      <c r="I460">
        <v>17</v>
      </c>
      <c r="J460">
        <v>126</v>
      </c>
      <c r="K460">
        <v>52</v>
      </c>
      <c r="L460">
        <v>1.36</v>
      </c>
      <c r="M460">
        <v>6.52</v>
      </c>
      <c r="N460">
        <v>2.69</v>
      </c>
      <c r="O460">
        <v>3.84</v>
      </c>
      <c r="P460">
        <v>2895</v>
      </c>
    </row>
    <row r="461" spans="1:16" x14ac:dyDescent="0.25">
      <c r="A461" t="s">
        <v>1498</v>
      </c>
      <c r="B461">
        <v>10</v>
      </c>
      <c r="C461">
        <v>8</v>
      </c>
      <c r="D461">
        <v>3.87</v>
      </c>
      <c r="E461">
        <v>1</v>
      </c>
      <c r="F461">
        <v>168</v>
      </c>
      <c r="G461">
        <v>159</v>
      </c>
      <c r="H461">
        <v>72</v>
      </c>
      <c r="I461">
        <v>16</v>
      </c>
      <c r="J461">
        <v>137</v>
      </c>
      <c r="K461">
        <v>59</v>
      </c>
      <c r="L461">
        <v>1.3</v>
      </c>
      <c r="M461">
        <v>7.36</v>
      </c>
      <c r="N461">
        <v>3.17</v>
      </c>
      <c r="O461">
        <v>3.84</v>
      </c>
      <c r="P461">
        <v>9460</v>
      </c>
    </row>
    <row r="462" spans="1:16" x14ac:dyDescent="0.25">
      <c r="A462" t="s">
        <v>14803</v>
      </c>
      <c r="B462">
        <v>6</v>
      </c>
      <c r="C462">
        <v>6</v>
      </c>
      <c r="D462">
        <v>4.29</v>
      </c>
      <c r="E462">
        <v>35</v>
      </c>
      <c r="F462">
        <v>109</v>
      </c>
      <c r="G462">
        <v>120</v>
      </c>
      <c r="H462">
        <v>52</v>
      </c>
      <c r="I462">
        <v>9</v>
      </c>
      <c r="J462">
        <v>76</v>
      </c>
      <c r="K462">
        <v>38</v>
      </c>
      <c r="L462">
        <v>1.45</v>
      </c>
      <c r="M462">
        <v>6.27</v>
      </c>
      <c r="N462">
        <v>3.13</v>
      </c>
      <c r="O462">
        <v>3.84</v>
      </c>
      <c r="P462" t="s">
        <v>14802</v>
      </c>
    </row>
    <row r="463" spans="1:16" x14ac:dyDescent="0.25">
      <c r="A463" t="s">
        <v>2352</v>
      </c>
      <c r="B463">
        <v>4</v>
      </c>
      <c r="C463">
        <v>4</v>
      </c>
      <c r="D463">
        <v>3.84</v>
      </c>
      <c r="E463">
        <v>27</v>
      </c>
      <c r="F463">
        <v>66</v>
      </c>
      <c r="G463">
        <v>65</v>
      </c>
      <c r="H463">
        <v>28</v>
      </c>
      <c r="I463">
        <v>4</v>
      </c>
      <c r="J463">
        <v>43</v>
      </c>
      <c r="K463">
        <v>25</v>
      </c>
      <c r="L463">
        <v>1.37</v>
      </c>
      <c r="M463">
        <v>5.89</v>
      </c>
      <c r="N463">
        <v>3.42</v>
      </c>
      <c r="O463">
        <v>3.84</v>
      </c>
      <c r="P463">
        <v>4065</v>
      </c>
    </row>
    <row r="464" spans="1:16" x14ac:dyDescent="0.25">
      <c r="A464" t="s">
        <v>2297</v>
      </c>
      <c r="B464">
        <v>4</v>
      </c>
      <c r="C464">
        <v>4</v>
      </c>
      <c r="D464">
        <v>3.91</v>
      </c>
      <c r="E464">
        <v>26</v>
      </c>
      <c r="F464">
        <v>64</v>
      </c>
      <c r="G464">
        <v>58</v>
      </c>
      <c r="H464">
        <v>28</v>
      </c>
      <c r="I464">
        <v>5</v>
      </c>
      <c r="J464">
        <v>56</v>
      </c>
      <c r="K464">
        <v>31</v>
      </c>
      <c r="L464">
        <v>1.38</v>
      </c>
      <c r="M464">
        <v>7.83</v>
      </c>
      <c r="N464">
        <v>4.33</v>
      </c>
      <c r="O464">
        <v>3.84</v>
      </c>
      <c r="P464">
        <v>6697</v>
      </c>
    </row>
    <row r="465" spans="1:16" x14ac:dyDescent="0.25">
      <c r="A465" t="s">
        <v>11919</v>
      </c>
      <c r="B465">
        <v>2</v>
      </c>
      <c r="C465">
        <v>2</v>
      </c>
      <c r="D465">
        <v>3.64</v>
      </c>
      <c r="E465">
        <v>16</v>
      </c>
      <c r="F465">
        <v>40</v>
      </c>
      <c r="G465">
        <v>39</v>
      </c>
      <c r="H465">
        <v>16</v>
      </c>
      <c r="I465">
        <v>4</v>
      </c>
      <c r="J465">
        <v>31</v>
      </c>
      <c r="K465">
        <v>12</v>
      </c>
      <c r="L465">
        <v>1.29</v>
      </c>
      <c r="M465">
        <v>7.05</v>
      </c>
      <c r="N465">
        <v>2.73</v>
      </c>
      <c r="O465">
        <v>3.84</v>
      </c>
      <c r="P465" t="s">
        <v>11918</v>
      </c>
    </row>
    <row r="466" spans="1:16" x14ac:dyDescent="0.25">
      <c r="A466" t="s">
        <v>2416</v>
      </c>
      <c r="B466">
        <v>5</v>
      </c>
      <c r="C466">
        <v>4</v>
      </c>
      <c r="D466">
        <v>3.92</v>
      </c>
      <c r="E466">
        <v>30</v>
      </c>
      <c r="F466">
        <v>80</v>
      </c>
      <c r="G466">
        <v>76</v>
      </c>
      <c r="H466">
        <v>35</v>
      </c>
      <c r="I466">
        <v>6</v>
      </c>
      <c r="J466">
        <v>62</v>
      </c>
      <c r="K466">
        <v>30</v>
      </c>
      <c r="L466">
        <v>1.32</v>
      </c>
      <c r="M466">
        <v>6.94</v>
      </c>
      <c r="N466">
        <v>3.36</v>
      </c>
      <c r="O466">
        <v>3.84</v>
      </c>
      <c r="P466">
        <v>5164</v>
      </c>
    </row>
    <row r="467" spans="1:16" x14ac:dyDescent="0.25">
      <c r="A467" t="s">
        <v>16836</v>
      </c>
      <c r="B467">
        <v>6</v>
      </c>
      <c r="C467">
        <v>5</v>
      </c>
      <c r="D467">
        <v>3.9</v>
      </c>
      <c r="E467">
        <v>9</v>
      </c>
      <c r="F467">
        <v>104</v>
      </c>
      <c r="G467">
        <v>110</v>
      </c>
      <c r="H467">
        <v>45</v>
      </c>
      <c r="I467">
        <v>9</v>
      </c>
      <c r="J467">
        <v>66</v>
      </c>
      <c r="K467">
        <v>29</v>
      </c>
      <c r="L467">
        <v>1.34</v>
      </c>
      <c r="M467">
        <v>5.72</v>
      </c>
      <c r="N467">
        <v>2.5099999999999998</v>
      </c>
      <c r="O467">
        <v>3.84</v>
      </c>
      <c r="P467" t="s">
        <v>16835</v>
      </c>
    </row>
    <row r="468" spans="1:16" x14ac:dyDescent="0.25">
      <c r="A468" t="s">
        <v>15024</v>
      </c>
      <c r="B468">
        <v>4</v>
      </c>
      <c r="C468">
        <v>3</v>
      </c>
      <c r="D468">
        <v>3.86</v>
      </c>
      <c r="E468">
        <v>25</v>
      </c>
      <c r="F468">
        <v>63</v>
      </c>
      <c r="G468">
        <v>60</v>
      </c>
      <c r="H468">
        <v>27</v>
      </c>
      <c r="I468">
        <v>5</v>
      </c>
      <c r="J468">
        <v>55</v>
      </c>
      <c r="K468">
        <v>29</v>
      </c>
      <c r="L468">
        <v>1.41</v>
      </c>
      <c r="M468">
        <v>7.86</v>
      </c>
      <c r="N468">
        <v>4.1399999999999997</v>
      </c>
      <c r="O468">
        <v>3.84</v>
      </c>
      <c r="P468" t="s">
        <v>15023</v>
      </c>
    </row>
    <row r="469" spans="1:16" x14ac:dyDescent="0.25">
      <c r="A469" t="s">
        <v>2509</v>
      </c>
      <c r="B469">
        <v>4</v>
      </c>
      <c r="C469">
        <v>4</v>
      </c>
      <c r="D469">
        <v>4.07</v>
      </c>
      <c r="E469">
        <v>23</v>
      </c>
      <c r="F469">
        <v>64</v>
      </c>
      <c r="G469">
        <v>66</v>
      </c>
      <c r="H469">
        <v>29</v>
      </c>
      <c r="I469">
        <v>5</v>
      </c>
      <c r="J469">
        <v>47</v>
      </c>
      <c r="K469">
        <v>23</v>
      </c>
      <c r="L469">
        <v>1.39</v>
      </c>
      <c r="M469">
        <v>6.59</v>
      </c>
      <c r="N469">
        <v>3.22</v>
      </c>
      <c r="O469">
        <v>3.84</v>
      </c>
      <c r="P469">
        <v>1783</v>
      </c>
    </row>
    <row r="470" spans="1:16" x14ac:dyDescent="0.25">
      <c r="A470" t="s">
        <v>2293</v>
      </c>
      <c r="B470">
        <v>4</v>
      </c>
      <c r="C470">
        <v>3</v>
      </c>
      <c r="D470">
        <v>3.57</v>
      </c>
      <c r="E470">
        <v>24</v>
      </c>
      <c r="F470">
        <v>58</v>
      </c>
      <c r="G470">
        <v>54</v>
      </c>
      <c r="H470">
        <v>23</v>
      </c>
      <c r="I470">
        <v>3</v>
      </c>
      <c r="J470">
        <v>38</v>
      </c>
      <c r="K470">
        <v>25</v>
      </c>
      <c r="L470">
        <v>1.36</v>
      </c>
      <c r="M470">
        <v>5.9</v>
      </c>
      <c r="N470">
        <v>3.88</v>
      </c>
      <c r="O470">
        <v>3.84</v>
      </c>
      <c r="P470" t="s">
        <v>2292</v>
      </c>
    </row>
    <row r="471" spans="1:16" x14ac:dyDescent="0.25">
      <c r="A471" t="s">
        <v>2372</v>
      </c>
      <c r="B471">
        <v>3</v>
      </c>
      <c r="C471">
        <v>3</v>
      </c>
      <c r="D471">
        <v>4.0199999999999996</v>
      </c>
      <c r="E471">
        <v>17</v>
      </c>
      <c r="F471">
        <v>49</v>
      </c>
      <c r="G471">
        <v>44</v>
      </c>
      <c r="H471">
        <v>22</v>
      </c>
      <c r="I471">
        <v>3</v>
      </c>
      <c r="J471">
        <v>43</v>
      </c>
      <c r="K471">
        <v>25</v>
      </c>
      <c r="L471">
        <v>1.4</v>
      </c>
      <c r="M471">
        <v>7.85</v>
      </c>
      <c r="N471">
        <v>4.5599999999999996</v>
      </c>
      <c r="O471">
        <v>3.84</v>
      </c>
      <c r="P471">
        <v>4741</v>
      </c>
    </row>
    <row r="472" spans="1:16" x14ac:dyDescent="0.25">
      <c r="A472" t="s">
        <v>2566</v>
      </c>
      <c r="B472">
        <v>6</v>
      </c>
      <c r="C472">
        <v>6</v>
      </c>
      <c r="D472">
        <v>4.25</v>
      </c>
      <c r="E472">
        <v>0</v>
      </c>
      <c r="F472">
        <v>106</v>
      </c>
      <c r="G472">
        <v>119</v>
      </c>
      <c r="H472">
        <v>50</v>
      </c>
      <c r="I472">
        <v>12</v>
      </c>
      <c r="J472">
        <v>80</v>
      </c>
      <c r="K472">
        <v>28</v>
      </c>
      <c r="L472">
        <v>1.39</v>
      </c>
      <c r="M472">
        <v>6.8</v>
      </c>
      <c r="N472">
        <v>2.38</v>
      </c>
      <c r="O472">
        <v>3.84</v>
      </c>
      <c r="P472">
        <v>7731</v>
      </c>
    </row>
    <row r="473" spans="1:16" x14ac:dyDescent="0.25">
      <c r="A473" t="s">
        <v>2377</v>
      </c>
      <c r="B473">
        <v>2</v>
      </c>
      <c r="C473">
        <v>2</v>
      </c>
      <c r="D473">
        <v>3.94</v>
      </c>
      <c r="E473">
        <v>12</v>
      </c>
      <c r="F473">
        <v>32</v>
      </c>
      <c r="G473">
        <v>31</v>
      </c>
      <c r="H473">
        <v>14</v>
      </c>
      <c r="I473">
        <v>2</v>
      </c>
      <c r="J473">
        <v>24</v>
      </c>
      <c r="K473">
        <v>15</v>
      </c>
      <c r="L473">
        <v>1.44</v>
      </c>
      <c r="M473">
        <v>6.75</v>
      </c>
      <c r="N473">
        <v>4.22</v>
      </c>
      <c r="O473">
        <v>3.84</v>
      </c>
      <c r="P473">
        <v>4891</v>
      </c>
    </row>
    <row r="474" spans="1:16" x14ac:dyDescent="0.25">
      <c r="A474" t="s">
        <v>16780</v>
      </c>
      <c r="B474">
        <v>5</v>
      </c>
      <c r="C474">
        <v>5</v>
      </c>
      <c r="D474">
        <v>4.29</v>
      </c>
      <c r="E474">
        <v>2</v>
      </c>
      <c r="F474">
        <v>94</v>
      </c>
      <c r="G474">
        <v>99</v>
      </c>
      <c r="H474">
        <v>45</v>
      </c>
      <c r="I474">
        <v>8</v>
      </c>
      <c r="J474">
        <v>72</v>
      </c>
      <c r="K474">
        <v>35</v>
      </c>
      <c r="L474">
        <v>1.42</v>
      </c>
      <c r="M474">
        <v>6.86</v>
      </c>
      <c r="N474">
        <v>3.34</v>
      </c>
      <c r="O474">
        <v>3.85</v>
      </c>
      <c r="P474" t="s">
        <v>16779</v>
      </c>
    </row>
    <row r="475" spans="1:16" x14ac:dyDescent="0.25">
      <c r="A475" t="s">
        <v>2500</v>
      </c>
      <c r="B475">
        <v>2</v>
      </c>
      <c r="C475">
        <v>2</v>
      </c>
      <c r="D475">
        <v>3.79</v>
      </c>
      <c r="E475">
        <v>17</v>
      </c>
      <c r="F475">
        <v>43</v>
      </c>
      <c r="G475">
        <v>44</v>
      </c>
      <c r="H475">
        <v>18</v>
      </c>
      <c r="I475">
        <v>4</v>
      </c>
      <c r="J475">
        <v>28</v>
      </c>
      <c r="K475">
        <v>12</v>
      </c>
      <c r="L475">
        <v>1.31</v>
      </c>
      <c r="M475">
        <v>5.89</v>
      </c>
      <c r="N475">
        <v>2.52</v>
      </c>
      <c r="O475">
        <v>3.85</v>
      </c>
      <c r="P475">
        <v>729</v>
      </c>
    </row>
    <row r="476" spans="1:16" x14ac:dyDescent="0.25">
      <c r="A476" t="s">
        <v>14942</v>
      </c>
      <c r="B476">
        <v>3</v>
      </c>
      <c r="C476">
        <v>3</v>
      </c>
      <c r="D476">
        <v>4.1100000000000003</v>
      </c>
      <c r="E476">
        <v>22</v>
      </c>
      <c r="F476">
        <v>52</v>
      </c>
      <c r="G476">
        <v>53</v>
      </c>
      <c r="H476">
        <v>24</v>
      </c>
      <c r="I476">
        <v>5</v>
      </c>
      <c r="J476">
        <v>44</v>
      </c>
      <c r="K476">
        <v>20</v>
      </c>
      <c r="L476">
        <v>1.39</v>
      </c>
      <c r="M476">
        <v>7.54</v>
      </c>
      <c r="N476">
        <v>3.43</v>
      </c>
      <c r="O476">
        <v>3.85</v>
      </c>
      <c r="P476" t="s">
        <v>14941</v>
      </c>
    </row>
    <row r="477" spans="1:16" x14ac:dyDescent="0.25">
      <c r="A477" t="s">
        <v>15927</v>
      </c>
      <c r="B477">
        <v>6</v>
      </c>
      <c r="C477">
        <v>6</v>
      </c>
      <c r="D477">
        <v>4.3899999999999997</v>
      </c>
      <c r="E477">
        <v>18</v>
      </c>
      <c r="F477">
        <v>109</v>
      </c>
      <c r="G477">
        <v>130</v>
      </c>
      <c r="H477">
        <v>53</v>
      </c>
      <c r="I477">
        <v>7</v>
      </c>
      <c r="J477">
        <v>55</v>
      </c>
      <c r="K477">
        <v>32</v>
      </c>
      <c r="L477">
        <v>1.49</v>
      </c>
      <c r="M477">
        <v>4.5599999999999996</v>
      </c>
      <c r="N477">
        <v>2.65</v>
      </c>
      <c r="O477">
        <v>3.85</v>
      </c>
      <c r="P477" t="s">
        <v>15926</v>
      </c>
    </row>
    <row r="478" spans="1:16" x14ac:dyDescent="0.25">
      <c r="A478" t="s">
        <v>1541</v>
      </c>
      <c r="B478">
        <v>7</v>
      </c>
      <c r="C478">
        <v>7</v>
      </c>
      <c r="D478">
        <v>4.17</v>
      </c>
      <c r="E478">
        <v>0</v>
      </c>
      <c r="F478">
        <v>125</v>
      </c>
      <c r="G478">
        <v>125</v>
      </c>
      <c r="H478">
        <v>58</v>
      </c>
      <c r="I478">
        <v>12</v>
      </c>
      <c r="J478">
        <v>112</v>
      </c>
      <c r="K478">
        <v>52</v>
      </c>
      <c r="L478">
        <v>1.41</v>
      </c>
      <c r="M478">
        <v>8.06</v>
      </c>
      <c r="N478">
        <v>3.74</v>
      </c>
      <c r="O478">
        <v>3.85</v>
      </c>
      <c r="P478">
        <v>1478</v>
      </c>
    </row>
    <row r="479" spans="1:16" x14ac:dyDescent="0.25">
      <c r="A479" t="s">
        <v>16730</v>
      </c>
      <c r="B479">
        <v>3</v>
      </c>
      <c r="C479">
        <v>3</v>
      </c>
      <c r="D479">
        <v>4.0599999999999996</v>
      </c>
      <c r="E479">
        <v>21</v>
      </c>
      <c r="F479">
        <v>51</v>
      </c>
      <c r="G479">
        <v>48</v>
      </c>
      <c r="H479">
        <v>23</v>
      </c>
      <c r="I479">
        <v>4</v>
      </c>
      <c r="J479">
        <v>44</v>
      </c>
      <c r="K479">
        <v>25</v>
      </c>
      <c r="L479">
        <v>1.43</v>
      </c>
      <c r="M479">
        <v>7.76</v>
      </c>
      <c r="N479">
        <v>4.41</v>
      </c>
      <c r="O479">
        <v>3.85</v>
      </c>
      <c r="P479" t="s">
        <v>16729</v>
      </c>
    </row>
    <row r="480" spans="1:16" x14ac:dyDescent="0.25">
      <c r="A480" t="s">
        <v>2300</v>
      </c>
      <c r="B480">
        <v>9</v>
      </c>
      <c r="C480">
        <v>9</v>
      </c>
      <c r="D480">
        <v>4.26</v>
      </c>
      <c r="E480">
        <v>4</v>
      </c>
      <c r="F480">
        <v>154</v>
      </c>
      <c r="G480">
        <v>160</v>
      </c>
      <c r="H480">
        <v>73</v>
      </c>
      <c r="I480">
        <v>12</v>
      </c>
      <c r="J480">
        <v>115</v>
      </c>
      <c r="K480">
        <v>58</v>
      </c>
      <c r="L480">
        <v>1.41</v>
      </c>
      <c r="M480">
        <v>6.71</v>
      </c>
      <c r="N480">
        <v>3.39</v>
      </c>
      <c r="O480">
        <v>3.85</v>
      </c>
      <c r="P480">
        <v>7531</v>
      </c>
    </row>
    <row r="481" spans="1:16" x14ac:dyDescent="0.25">
      <c r="A481" t="s">
        <v>14125</v>
      </c>
      <c r="B481">
        <v>2</v>
      </c>
      <c r="C481">
        <v>3</v>
      </c>
      <c r="D481">
        <v>4.87</v>
      </c>
      <c r="E481">
        <v>14</v>
      </c>
      <c r="F481">
        <v>39</v>
      </c>
      <c r="G481">
        <v>45</v>
      </c>
      <c r="H481">
        <v>21</v>
      </c>
      <c r="I481">
        <v>3</v>
      </c>
      <c r="J481">
        <v>26</v>
      </c>
      <c r="K481">
        <v>14</v>
      </c>
      <c r="L481">
        <v>1.52</v>
      </c>
      <c r="M481">
        <v>6.03</v>
      </c>
      <c r="N481">
        <v>3.25</v>
      </c>
      <c r="O481">
        <v>3.85</v>
      </c>
      <c r="P481" t="s">
        <v>14124</v>
      </c>
    </row>
    <row r="482" spans="1:16" x14ac:dyDescent="0.25">
      <c r="A482" t="s">
        <v>16191</v>
      </c>
      <c r="B482">
        <v>3</v>
      </c>
      <c r="C482">
        <v>5</v>
      </c>
      <c r="D482">
        <v>4.8600000000000003</v>
      </c>
      <c r="E482">
        <v>28</v>
      </c>
      <c r="F482">
        <v>70</v>
      </c>
      <c r="G482">
        <v>84</v>
      </c>
      <c r="H482">
        <v>38</v>
      </c>
      <c r="I482">
        <v>6</v>
      </c>
      <c r="J482">
        <v>52</v>
      </c>
      <c r="K482">
        <v>24</v>
      </c>
      <c r="L482">
        <v>1.54</v>
      </c>
      <c r="M482">
        <v>6.66</v>
      </c>
      <c r="N482">
        <v>3.07</v>
      </c>
      <c r="O482">
        <v>3.86</v>
      </c>
      <c r="P482" t="s">
        <v>16190</v>
      </c>
    </row>
    <row r="483" spans="1:16" x14ac:dyDescent="0.25">
      <c r="A483" t="s">
        <v>2359</v>
      </c>
      <c r="B483">
        <v>3</v>
      </c>
      <c r="C483">
        <v>3</v>
      </c>
      <c r="D483">
        <v>4.46</v>
      </c>
      <c r="E483">
        <v>22</v>
      </c>
      <c r="F483">
        <v>54</v>
      </c>
      <c r="G483">
        <v>58</v>
      </c>
      <c r="H483">
        <v>27</v>
      </c>
      <c r="I483">
        <v>5</v>
      </c>
      <c r="J483">
        <v>49</v>
      </c>
      <c r="K483">
        <v>25</v>
      </c>
      <c r="L483">
        <v>1.52</v>
      </c>
      <c r="M483">
        <v>8.09</v>
      </c>
      <c r="N483">
        <v>4.13</v>
      </c>
      <c r="O483">
        <v>3.86</v>
      </c>
      <c r="P483">
        <v>3332</v>
      </c>
    </row>
    <row r="484" spans="1:16" x14ac:dyDescent="0.25">
      <c r="A484" t="s">
        <v>2398</v>
      </c>
      <c r="B484">
        <v>3</v>
      </c>
      <c r="C484">
        <v>3</v>
      </c>
      <c r="D484">
        <v>3.95</v>
      </c>
      <c r="E484">
        <v>23</v>
      </c>
      <c r="F484">
        <v>57</v>
      </c>
      <c r="G484">
        <v>53</v>
      </c>
      <c r="H484">
        <v>25</v>
      </c>
      <c r="I484">
        <v>5</v>
      </c>
      <c r="J484">
        <v>51</v>
      </c>
      <c r="K484">
        <v>24</v>
      </c>
      <c r="L484">
        <v>1.35</v>
      </c>
      <c r="M484">
        <v>8.07</v>
      </c>
      <c r="N484">
        <v>3.8</v>
      </c>
      <c r="O484">
        <v>3.86</v>
      </c>
      <c r="P484">
        <v>3521</v>
      </c>
    </row>
    <row r="485" spans="1:16" x14ac:dyDescent="0.25">
      <c r="A485" t="s">
        <v>2190</v>
      </c>
      <c r="B485">
        <v>9</v>
      </c>
      <c r="C485">
        <v>10</v>
      </c>
      <c r="D485">
        <v>4.4800000000000004</v>
      </c>
      <c r="E485">
        <v>1</v>
      </c>
      <c r="F485">
        <v>171</v>
      </c>
      <c r="G485">
        <v>180</v>
      </c>
      <c r="H485">
        <v>85</v>
      </c>
      <c r="I485">
        <v>13</v>
      </c>
      <c r="J485">
        <v>140</v>
      </c>
      <c r="K485">
        <v>74</v>
      </c>
      <c r="L485">
        <v>1.49</v>
      </c>
      <c r="M485">
        <v>7.39</v>
      </c>
      <c r="N485">
        <v>3.9</v>
      </c>
      <c r="O485">
        <v>3.86</v>
      </c>
      <c r="P485">
        <v>2429</v>
      </c>
    </row>
    <row r="486" spans="1:16" x14ac:dyDescent="0.25">
      <c r="A486" t="s">
        <v>2302</v>
      </c>
      <c r="B486">
        <v>3</v>
      </c>
      <c r="C486">
        <v>4</v>
      </c>
      <c r="D486">
        <v>4.08</v>
      </c>
      <c r="E486">
        <v>26</v>
      </c>
      <c r="F486">
        <v>64</v>
      </c>
      <c r="G486">
        <v>63</v>
      </c>
      <c r="H486">
        <v>29</v>
      </c>
      <c r="I486">
        <v>4</v>
      </c>
      <c r="J486">
        <v>52</v>
      </c>
      <c r="K486">
        <v>33</v>
      </c>
      <c r="L486">
        <v>1.5</v>
      </c>
      <c r="M486">
        <v>7.31</v>
      </c>
      <c r="N486">
        <v>4.6399999999999997</v>
      </c>
      <c r="O486">
        <v>3.86</v>
      </c>
      <c r="P486">
        <v>8073</v>
      </c>
    </row>
    <row r="487" spans="1:16" x14ac:dyDescent="0.25">
      <c r="A487" t="s">
        <v>2984</v>
      </c>
      <c r="B487">
        <v>2</v>
      </c>
      <c r="C487">
        <v>3</v>
      </c>
      <c r="D487">
        <v>4.4800000000000004</v>
      </c>
      <c r="E487">
        <v>9</v>
      </c>
      <c r="F487">
        <v>42</v>
      </c>
      <c r="G487">
        <v>47</v>
      </c>
      <c r="H487">
        <v>21</v>
      </c>
      <c r="I487">
        <v>2</v>
      </c>
      <c r="J487">
        <v>24</v>
      </c>
      <c r="K487">
        <v>15</v>
      </c>
      <c r="L487">
        <v>1.47</v>
      </c>
      <c r="M487">
        <v>5.12</v>
      </c>
      <c r="N487">
        <v>3.2</v>
      </c>
      <c r="O487">
        <v>3.86</v>
      </c>
      <c r="P487" t="s">
        <v>2983</v>
      </c>
    </row>
    <row r="488" spans="1:16" x14ac:dyDescent="0.25">
      <c r="A488" t="s">
        <v>15867</v>
      </c>
      <c r="B488">
        <v>4</v>
      </c>
      <c r="C488">
        <v>3</v>
      </c>
      <c r="D488">
        <v>3.8</v>
      </c>
      <c r="E488">
        <v>25</v>
      </c>
      <c r="F488">
        <v>64</v>
      </c>
      <c r="G488">
        <v>67</v>
      </c>
      <c r="H488">
        <v>27</v>
      </c>
      <c r="I488">
        <v>5</v>
      </c>
      <c r="J488">
        <v>36</v>
      </c>
      <c r="K488">
        <v>17</v>
      </c>
      <c r="L488">
        <v>1.31</v>
      </c>
      <c r="M488">
        <v>5.07</v>
      </c>
      <c r="N488">
        <v>2.39</v>
      </c>
      <c r="O488">
        <v>3.86</v>
      </c>
      <c r="P488" t="s">
        <v>15866</v>
      </c>
    </row>
    <row r="489" spans="1:16" x14ac:dyDescent="0.25">
      <c r="A489" t="s">
        <v>15072</v>
      </c>
      <c r="B489">
        <v>3</v>
      </c>
      <c r="C489">
        <v>4</v>
      </c>
      <c r="D489">
        <v>4.34</v>
      </c>
      <c r="E489">
        <v>27</v>
      </c>
      <c r="F489">
        <v>66</v>
      </c>
      <c r="G489">
        <v>78</v>
      </c>
      <c r="H489">
        <v>32</v>
      </c>
      <c r="I489">
        <v>6</v>
      </c>
      <c r="J489">
        <v>37</v>
      </c>
      <c r="K489">
        <v>15</v>
      </c>
      <c r="L489">
        <v>1.4</v>
      </c>
      <c r="M489">
        <v>5.0199999999999996</v>
      </c>
      <c r="N489">
        <v>2.04</v>
      </c>
      <c r="O489">
        <v>3.86</v>
      </c>
      <c r="P489" t="s">
        <v>15071</v>
      </c>
    </row>
    <row r="490" spans="1:16" x14ac:dyDescent="0.25">
      <c r="A490" t="s">
        <v>2288</v>
      </c>
      <c r="B490">
        <v>8</v>
      </c>
      <c r="C490">
        <v>8</v>
      </c>
      <c r="D490">
        <v>4.1500000000000004</v>
      </c>
      <c r="E490">
        <v>0</v>
      </c>
      <c r="F490">
        <v>143</v>
      </c>
      <c r="G490">
        <v>154</v>
      </c>
      <c r="H490">
        <v>66</v>
      </c>
      <c r="I490">
        <v>13</v>
      </c>
      <c r="J490">
        <v>94</v>
      </c>
      <c r="K490">
        <v>41</v>
      </c>
      <c r="L490">
        <v>1.36</v>
      </c>
      <c r="M490">
        <v>5.91</v>
      </c>
      <c r="N490">
        <v>2.58</v>
      </c>
      <c r="O490">
        <v>3.86</v>
      </c>
      <c r="P490" t="s">
        <v>2287</v>
      </c>
    </row>
    <row r="491" spans="1:16" x14ac:dyDescent="0.25">
      <c r="A491" t="s">
        <v>1480</v>
      </c>
      <c r="B491">
        <v>10</v>
      </c>
      <c r="C491">
        <v>7</v>
      </c>
      <c r="D491">
        <v>3.69</v>
      </c>
      <c r="E491">
        <v>0</v>
      </c>
      <c r="F491">
        <v>151</v>
      </c>
      <c r="G491">
        <v>146</v>
      </c>
      <c r="H491">
        <v>62</v>
      </c>
      <c r="I491">
        <v>14</v>
      </c>
      <c r="J491">
        <v>118</v>
      </c>
      <c r="K491">
        <v>50</v>
      </c>
      <c r="L491">
        <v>1.3</v>
      </c>
      <c r="M491">
        <v>7.02</v>
      </c>
      <c r="N491">
        <v>2.98</v>
      </c>
      <c r="O491">
        <v>3.86</v>
      </c>
      <c r="P491">
        <v>7396</v>
      </c>
    </row>
    <row r="492" spans="1:16" x14ac:dyDescent="0.25">
      <c r="A492" t="s">
        <v>1555</v>
      </c>
      <c r="B492">
        <v>9</v>
      </c>
      <c r="C492">
        <v>6</v>
      </c>
      <c r="D492">
        <v>3.56</v>
      </c>
      <c r="E492">
        <v>0</v>
      </c>
      <c r="F492">
        <v>134</v>
      </c>
      <c r="G492">
        <v>132</v>
      </c>
      <c r="H492">
        <v>53</v>
      </c>
      <c r="I492">
        <v>12</v>
      </c>
      <c r="J492">
        <v>91</v>
      </c>
      <c r="K492">
        <v>42</v>
      </c>
      <c r="L492">
        <v>1.3</v>
      </c>
      <c r="M492">
        <v>6.11</v>
      </c>
      <c r="N492">
        <v>2.82</v>
      </c>
      <c r="O492">
        <v>3.87</v>
      </c>
      <c r="P492">
        <v>6329</v>
      </c>
    </row>
    <row r="493" spans="1:16" x14ac:dyDescent="0.25">
      <c r="A493" t="s">
        <v>1533</v>
      </c>
      <c r="B493">
        <v>10</v>
      </c>
      <c r="C493">
        <v>9</v>
      </c>
      <c r="D493">
        <v>4.0199999999999996</v>
      </c>
      <c r="E493">
        <v>0</v>
      </c>
      <c r="F493">
        <v>172</v>
      </c>
      <c r="G493">
        <v>183</v>
      </c>
      <c r="H493">
        <v>77</v>
      </c>
      <c r="I493">
        <v>16</v>
      </c>
      <c r="J493">
        <v>119</v>
      </c>
      <c r="K493">
        <v>48</v>
      </c>
      <c r="L493">
        <v>1.34</v>
      </c>
      <c r="M493">
        <v>6.21</v>
      </c>
      <c r="N493">
        <v>2.5099999999999998</v>
      </c>
      <c r="O493">
        <v>3.87</v>
      </c>
      <c r="P493">
        <v>7593</v>
      </c>
    </row>
    <row r="494" spans="1:16" x14ac:dyDescent="0.25">
      <c r="A494" t="s">
        <v>16430</v>
      </c>
      <c r="B494">
        <v>4</v>
      </c>
      <c r="C494">
        <v>4</v>
      </c>
      <c r="D494">
        <v>4.0599999999999996</v>
      </c>
      <c r="E494">
        <v>1</v>
      </c>
      <c r="F494">
        <v>75</v>
      </c>
      <c r="G494">
        <v>77</v>
      </c>
      <c r="H494">
        <v>34</v>
      </c>
      <c r="I494">
        <v>4</v>
      </c>
      <c r="J494">
        <v>44</v>
      </c>
      <c r="K494">
        <v>29</v>
      </c>
      <c r="L494">
        <v>1.41</v>
      </c>
      <c r="M494">
        <v>5.25</v>
      </c>
      <c r="N494">
        <v>3.46</v>
      </c>
      <c r="O494">
        <v>3.87</v>
      </c>
      <c r="P494" t="s">
        <v>16429</v>
      </c>
    </row>
    <row r="495" spans="1:16" x14ac:dyDescent="0.25">
      <c r="A495" t="s">
        <v>2320</v>
      </c>
      <c r="B495">
        <v>4</v>
      </c>
      <c r="C495">
        <v>4</v>
      </c>
      <c r="D495">
        <v>4.03</v>
      </c>
      <c r="E495">
        <v>26</v>
      </c>
      <c r="F495">
        <v>67</v>
      </c>
      <c r="G495">
        <v>59</v>
      </c>
      <c r="H495">
        <v>30</v>
      </c>
      <c r="I495">
        <v>4</v>
      </c>
      <c r="J495">
        <v>64</v>
      </c>
      <c r="K495">
        <v>41</v>
      </c>
      <c r="L495">
        <v>1.49</v>
      </c>
      <c r="M495">
        <v>8.6</v>
      </c>
      <c r="N495">
        <v>5.51</v>
      </c>
      <c r="O495">
        <v>3.87</v>
      </c>
      <c r="P495">
        <v>2385</v>
      </c>
    </row>
    <row r="496" spans="1:16" x14ac:dyDescent="0.25">
      <c r="A496" t="s">
        <v>16062</v>
      </c>
      <c r="B496">
        <v>3</v>
      </c>
      <c r="C496">
        <v>3</v>
      </c>
      <c r="D496">
        <v>4.25</v>
      </c>
      <c r="E496">
        <v>22</v>
      </c>
      <c r="F496">
        <v>55</v>
      </c>
      <c r="G496">
        <v>54</v>
      </c>
      <c r="H496">
        <v>26</v>
      </c>
      <c r="I496">
        <v>4</v>
      </c>
      <c r="J496">
        <v>45</v>
      </c>
      <c r="K496">
        <v>26</v>
      </c>
      <c r="L496">
        <v>1.45</v>
      </c>
      <c r="M496">
        <v>7.36</v>
      </c>
      <c r="N496">
        <v>4.25</v>
      </c>
      <c r="O496">
        <v>3.87</v>
      </c>
      <c r="P496" t="s">
        <v>16061</v>
      </c>
    </row>
    <row r="497" spans="1:16" x14ac:dyDescent="0.25">
      <c r="A497" t="s">
        <v>14060</v>
      </c>
      <c r="B497">
        <v>4</v>
      </c>
      <c r="C497">
        <v>4</v>
      </c>
      <c r="D497">
        <v>4.16</v>
      </c>
      <c r="E497">
        <v>21</v>
      </c>
      <c r="F497">
        <v>80</v>
      </c>
      <c r="G497">
        <v>81</v>
      </c>
      <c r="H497">
        <v>37</v>
      </c>
      <c r="I497">
        <v>6</v>
      </c>
      <c r="J497">
        <v>55</v>
      </c>
      <c r="K497">
        <v>31</v>
      </c>
      <c r="L497">
        <v>1.4</v>
      </c>
      <c r="M497">
        <v>6.18</v>
      </c>
      <c r="N497">
        <v>3.48</v>
      </c>
      <c r="O497">
        <v>3.87</v>
      </c>
      <c r="P497" t="s">
        <v>14059</v>
      </c>
    </row>
    <row r="498" spans="1:16" x14ac:dyDescent="0.25">
      <c r="A498" t="s">
        <v>2068</v>
      </c>
      <c r="B498">
        <v>9</v>
      </c>
      <c r="C498">
        <v>7</v>
      </c>
      <c r="D498">
        <v>3.74</v>
      </c>
      <c r="E498">
        <v>1</v>
      </c>
      <c r="F498">
        <v>140</v>
      </c>
      <c r="G498">
        <v>141</v>
      </c>
      <c r="H498">
        <v>58</v>
      </c>
      <c r="I498">
        <v>11</v>
      </c>
      <c r="J498">
        <v>88</v>
      </c>
      <c r="K498">
        <v>46</v>
      </c>
      <c r="L498">
        <v>1.34</v>
      </c>
      <c r="M498">
        <v>5.67</v>
      </c>
      <c r="N498">
        <v>2.96</v>
      </c>
      <c r="O498">
        <v>3.87</v>
      </c>
      <c r="P498" t="s">
        <v>2067</v>
      </c>
    </row>
    <row r="499" spans="1:16" x14ac:dyDescent="0.25">
      <c r="A499" t="s">
        <v>2459</v>
      </c>
      <c r="B499">
        <v>4</v>
      </c>
      <c r="C499">
        <v>4</v>
      </c>
      <c r="D499">
        <v>4.25</v>
      </c>
      <c r="E499">
        <v>15</v>
      </c>
      <c r="F499">
        <v>66</v>
      </c>
      <c r="G499">
        <v>70</v>
      </c>
      <c r="H499">
        <v>31</v>
      </c>
      <c r="I499">
        <v>7</v>
      </c>
      <c r="J499">
        <v>51</v>
      </c>
      <c r="K499">
        <v>20</v>
      </c>
      <c r="L499">
        <v>1.37</v>
      </c>
      <c r="M499">
        <v>7</v>
      </c>
      <c r="N499">
        <v>2.74</v>
      </c>
      <c r="O499">
        <v>3.87</v>
      </c>
      <c r="P499">
        <v>4994</v>
      </c>
    </row>
    <row r="500" spans="1:16" x14ac:dyDescent="0.25">
      <c r="A500" t="s">
        <v>1554</v>
      </c>
      <c r="B500">
        <v>12</v>
      </c>
      <c r="C500">
        <v>7</v>
      </c>
      <c r="D500">
        <v>3.31</v>
      </c>
      <c r="E500">
        <v>0</v>
      </c>
      <c r="F500">
        <v>177</v>
      </c>
      <c r="G500">
        <v>156</v>
      </c>
      <c r="H500">
        <v>65</v>
      </c>
      <c r="I500">
        <v>16</v>
      </c>
      <c r="J500">
        <v>127</v>
      </c>
      <c r="K500">
        <v>59</v>
      </c>
      <c r="L500">
        <v>1.22</v>
      </c>
      <c r="M500">
        <v>6.47</v>
      </c>
      <c r="N500">
        <v>3.01</v>
      </c>
      <c r="O500">
        <v>3.87</v>
      </c>
      <c r="P500">
        <v>4371</v>
      </c>
    </row>
    <row r="501" spans="1:16" x14ac:dyDescent="0.25">
      <c r="A501" t="s">
        <v>1464</v>
      </c>
      <c r="B501">
        <v>12</v>
      </c>
      <c r="C501">
        <v>10</v>
      </c>
      <c r="D501">
        <v>3.91</v>
      </c>
      <c r="E501">
        <v>0</v>
      </c>
      <c r="F501">
        <v>205</v>
      </c>
      <c r="G501">
        <v>202</v>
      </c>
      <c r="H501">
        <v>89</v>
      </c>
      <c r="I501">
        <v>18</v>
      </c>
      <c r="J501">
        <v>158</v>
      </c>
      <c r="K501">
        <v>73</v>
      </c>
      <c r="L501">
        <v>1.34</v>
      </c>
      <c r="M501">
        <v>6.95</v>
      </c>
      <c r="N501">
        <v>3.21</v>
      </c>
      <c r="O501">
        <v>3.88</v>
      </c>
      <c r="P501">
        <v>512</v>
      </c>
    </row>
    <row r="502" spans="1:16" x14ac:dyDescent="0.25">
      <c r="A502" t="s">
        <v>16788</v>
      </c>
      <c r="B502">
        <v>6</v>
      </c>
      <c r="C502">
        <v>6</v>
      </c>
      <c r="D502">
        <v>4.0199999999999996</v>
      </c>
      <c r="E502">
        <v>0</v>
      </c>
      <c r="F502">
        <v>108</v>
      </c>
      <c r="G502">
        <v>117</v>
      </c>
      <c r="H502">
        <v>48</v>
      </c>
      <c r="I502">
        <v>9</v>
      </c>
      <c r="J502">
        <v>61</v>
      </c>
      <c r="K502">
        <v>29</v>
      </c>
      <c r="L502">
        <v>1.36</v>
      </c>
      <c r="M502">
        <v>5.1100000000000003</v>
      </c>
      <c r="N502">
        <v>2.4300000000000002</v>
      </c>
      <c r="O502">
        <v>3.88</v>
      </c>
      <c r="P502" t="s">
        <v>16787</v>
      </c>
    </row>
    <row r="503" spans="1:16" x14ac:dyDescent="0.25">
      <c r="A503" t="s">
        <v>2382</v>
      </c>
      <c r="B503">
        <v>2</v>
      </c>
      <c r="C503">
        <v>2</v>
      </c>
      <c r="D503">
        <v>4.09</v>
      </c>
      <c r="E503">
        <v>12</v>
      </c>
      <c r="F503">
        <v>33</v>
      </c>
      <c r="G503">
        <v>33</v>
      </c>
      <c r="H503">
        <v>15</v>
      </c>
      <c r="I503">
        <v>3</v>
      </c>
      <c r="J503">
        <v>25</v>
      </c>
      <c r="K503">
        <v>12</v>
      </c>
      <c r="L503">
        <v>1.36</v>
      </c>
      <c r="M503">
        <v>6.82</v>
      </c>
      <c r="N503">
        <v>3.27</v>
      </c>
      <c r="O503">
        <v>3.88</v>
      </c>
      <c r="P503" t="s">
        <v>2381</v>
      </c>
    </row>
    <row r="504" spans="1:16" x14ac:dyDescent="0.25">
      <c r="A504" t="s">
        <v>2391</v>
      </c>
      <c r="B504">
        <v>10</v>
      </c>
      <c r="C504">
        <v>8</v>
      </c>
      <c r="D504">
        <v>3.85</v>
      </c>
      <c r="E504">
        <v>8</v>
      </c>
      <c r="F504">
        <v>159</v>
      </c>
      <c r="G504">
        <v>166</v>
      </c>
      <c r="H504">
        <v>68</v>
      </c>
      <c r="I504">
        <v>14</v>
      </c>
      <c r="J504">
        <v>100</v>
      </c>
      <c r="K504">
        <v>48</v>
      </c>
      <c r="L504">
        <v>1.35</v>
      </c>
      <c r="M504">
        <v>5.67</v>
      </c>
      <c r="N504">
        <v>2.72</v>
      </c>
      <c r="O504">
        <v>3.88</v>
      </c>
      <c r="P504">
        <v>1989</v>
      </c>
    </row>
    <row r="505" spans="1:16" x14ac:dyDescent="0.25">
      <c r="A505" t="s">
        <v>2338</v>
      </c>
      <c r="B505">
        <v>10</v>
      </c>
      <c r="C505">
        <v>8</v>
      </c>
      <c r="D505">
        <v>3.99</v>
      </c>
      <c r="E505">
        <v>1</v>
      </c>
      <c r="F505">
        <v>164</v>
      </c>
      <c r="G505">
        <v>165</v>
      </c>
      <c r="H505">
        <v>73</v>
      </c>
      <c r="I505">
        <v>14</v>
      </c>
      <c r="J505">
        <v>120</v>
      </c>
      <c r="K505">
        <v>57</v>
      </c>
      <c r="L505">
        <v>1.35</v>
      </c>
      <c r="M505">
        <v>6.57</v>
      </c>
      <c r="N505">
        <v>3.12</v>
      </c>
      <c r="O505">
        <v>3.88</v>
      </c>
      <c r="P505">
        <v>2929</v>
      </c>
    </row>
    <row r="506" spans="1:16" x14ac:dyDescent="0.25">
      <c r="A506" t="s">
        <v>15827</v>
      </c>
      <c r="B506">
        <v>2</v>
      </c>
      <c r="C506">
        <v>2</v>
      </c>
      <c r="D506">
        <v>3.84</v>
      </c>
      <c r="E506">
        <v>13</v>
      </c>
      <c r="F506">
        <v>30</v>
      </c>
      <c r="G506">
        <v>30</v>
      </c>
      <c r="H506">
        <v>13</v>
      </c>
      <c r="I506">
        <v>2</v>
      </c>
      <c r="J506">
        <v>21</v>
      </c>
      <c r="K506">
        <v>12</v>
      </c>
      <c r="L506">
        <v>1.38</v>
      </c>
      <c r="M506">
        <v>6.2</v>
      </c>
      <c r="N506">
        <v>3.54</v>
      </c>
      <c r="O506">
        <v>3.88</v>
      </c>
      <c r="P506">
        <v>1672</v>
      </c>
    </row>
    <row r="507" spans="1:16" x14ac:dyDescent="0.25">
      <c r="A507" t="s">
        <v>2433</v>
      </c>
      <c r="B507">
        <v>3</v>
      </c>
      <c r="C507">
        <v>3</v>
      </c>
      <c r="D507">
        <v>3.67</v>
      </c>
      <c r="E507">
        <v>22</v>
      </c>
      <c r="F507">
        <v>54</v>
      </c>
      <c r="G507">
        <v>50</v>
      </c>
      <c r="H507">
        <v>22</v>
      </c>
      <c r="I507">
        <v>4</v>
      </c>
      <c r="J507">
        <v>42</v>
      </c>
      <c r="K507">
        <v>23</v>
      </c>
      <c r="L507">
        <v>1.35</v>
      </c>
      <c r="M507">
        <v>7.01</v>
      </c>
      <c r="N507">
        <v>3.84</v>
      </c>
      <c r="O507">
        <v>3.88</v>
      </c>
      <c r="P507">
        <v>9244</v>
      </c>
    </row>
    <row r="508" spans="1:16" x14ac:dyDescent="0.25">
      <c r="A508" t="s">
        <v>2084</v>
      </c>
      <c r="B508">
        <v>4</v>
      </c>
      <c r="C508">
        <v>3</v>
      </c>
      <c r="D508">
        <v>3.58</v>
      </c>
      <c r="E508">
        <v>20</v>
      </c>
      <c r="F508">
        <v>68</v>
      </c>
      <c r="G508">
        <v>66</v>
      </c>
      <c r="H508">
        <v>27</v>
      </c>
      <c r="I508">
        <v>5</v>
      </c>
      <c r="J508">
        <v>47</v>
      </c>
      <c r="K508">
        <v>24</v>
      </c>
      <c r="L508">
        <v>1.33</v>
      </c>
      <c r="M508">
        <v>6.23</v>
      </c>
      <c r="N508">
        <v>3.18</v>
      </c>
      <c r="O508">
        <v>3.88</v>
      </c>
      <c r="P508">
        <v>9910</v>
      </c>
    </row>
    <row r="509" spans="1:16" x14ac:dyDescent="0.25">
      <c r="A509" t="s">
        <v>14652</v>
      </c>
      <c r="B509">
        <v>4</v>
      </c>
      <c r="C509">
        <v>4</v>
      </c>
      <c r="D509">
        <v>3.91</v>
      </c>
      <c r="E509">
        <v>30</v>
      </c>
      <c r="F509">
        <v>74</v>
      </c>
      <c r="G509">
        <v>69</v>
      </c>
      <c r="H509">
        <v>32</v>
      </c>
      <c r="I509">
        <v>4</v>
      </c>
      <c r="J509">
        <v>53</v>
      </c>
      <c r="K509">
        <v>34</v>
      </c>
      <c r="L509">
        <v>1.4</v>
      </c>
      <c r="M509">
        <v>6.47</v>
      </c>
      <c r="N509">
        <v>4.1500000000000004</v>
      </c>
      <c r="O509">
        <v>3.88</v>
      </c>
      <c r="P509" t="s">
        <v>14651</v>
      </c>
    </row>
    <row r="510" spans="1:16" x14ac:dyDescent="0.25">
      <c r="A510" t="s">
        <v>2193</v>
      </c>
      <c r="B510">
        <v>3</v>
      </c>
      <c r="C510">
        <v>3</v>
      </c>
      <c r="D510">
        <v>3.76</v>
      </c>
      <c r="E510">
        <v>20</v>
      </c>
      <c r="F510">
        <v>50</v>
      </c>
      <c r="G510">
        <v>46</v>
      </c>
      <c r="H510">
        <v>21</v>
      </c>
      <c r="I510">
        <v>4</v>
      </c>
      <c r="J510">
        <v>42</v>
      </c>
      <c r="K510">
        <v>23</v>
      </c>
      <c r="L510">
        <v>1.37</v>
      </c>
      <c r="M510">
        <v>7.51</v>
      </c>
      <c r="N510">
        <v>4.12</v>
      </c>
      <c r="O510">
        <v>3.88</v>
      </c>
      <c r="P510">
        <v>8651</v>
      </c>
    </row>
    <row r="511" spans="1:16" x14ac:dyDescent="0.25">
      <c r="A511" t="s">
        <v>2552</v>
      </c>
      <c r="B511">
        <v>4</v>
      </c>
      <c r="C511">
        <v>4</v>
      </c>
      <c r="D511">
        <v>3.68</v>
      </c>
      <c r="E511">
        <v>27</v>
      </c>
      <c r="F511">
        <v>71</v>
      </c>
      <c r="G511">
        <v>65</v>
      </c>
      <c r="H511">
        <v>29</v>
      </c>
      <c r="I511">
        <v>6</v>
      </c>
      <c r="J511">
        <v>58</v>
      </c>
      <c r="K511">
        <v>28</v>
      </c>
      <c r="L511">
        <v>1.31</v>
      </c>
      <c r="M511">
        <v>7.35</v>
      </c>
      <c r="N511">
        <v>3.55</v>
      </c>
      <c r="O511">
        <v>3.89</v>
      </c>
      <c r="P511">
        <v>5960</v>
      </c>
    </row>
    <row r="512" spans="1:16" x14ac:dyDescent="0.25">
      <c r="A512" t="s">
        <v>14229</v>
      </c>
      <c r="B512">
        <v>3</v>
      </c>
      <c r="C512">
        <v>3</v>
      </c>
      <c r="D512">
        <v>4.1500000000000004</v>
      </c>
      <c r="E512">
        <v>18</v>
      </c>
      <c r="F512">
        <v>48</v>
      </c>
      <c r="G512">
        <v>45</v>
      </c>
      <c r="H512">
        <v>22</v>
      </c>
      <c r="I512">
        <v>3</v>
      </c>
      <c r="J512">
        <v>38</v>
      </c>
      <c r="K512">
        <v>24</v>
      </c>
      <c r="L512">
        <v>1.45</v>
      </c>
      <c r="M512">
        <v>7.17</v>
      </c>
      <c r="N512">
        <v>4.53</v>
      </c>
      <c r="O512">
        <v>3.89</v>
      </c>
      <c r="P512" t="s">
        <v>14228</v>
      </c>
    </row>
    <row r="513" spans="1:16" x14ac:dyDescent="0.25">
      <c r="A513" t="s">
        <v>2175</v>
      </c>
      <c r="B513">
        <v>3</v>
      </c>
      <c r="C513">
        <v>3</v>
      </c>
      <c r="D513">
        <v>3.77</v>
      </c>
      <c r="E513">
        <v>20</v>
      </c>
      <c r="F513">
        <v>48</v>
      </c>
      <c r="G513">
        <v>45</v>
      </c>
      <c r="H513">
        <v>20</v>
      </c>
      <c r="I513">
        <v>4</v>
      </c>
      <c r="J513">
        <v>40</v>
      </c>
      <c r="K513">
        <v>20</v>
      </c>
      <c r="L513">
        <v>1.36</v>
      </c>
      <c r="M513">
        <v>7.55</v>
      </c>
      <c r="N513">
        <v>3.77</v>
      </c>
      <c r="O513">
        <v>3.89</v>
      </c>
      <c r="P513">
        <v>7122</v>
      </c>
    </row>
    <row r="514" spans="1:16" x14ac:dyDescent="0.25">
      <c r="A514" t="s">
        <v>1523</v>
      </c>
      <c r="B514">
        <v>11</v>
      </c>
      <c r="C514">
        <v>9</v>
      </c>
      <c r="D514">
        <v>3.87</v>
      </c>
      <c r="E514">
        <v>0</v>
      </c>
      <c r="F514">
        <v>181</v>
      </c>
      <c r="G514">
        <v>184</v>
      </c>
      <c r="H514">
        <v>78</v>
      </c>
      <c r="I514">
        <v>18</v>
      </c>
      <c r="J514">
        <v>138</v>
      </c>
      <c r="K514">
        <v>59</v>
      </c>
      <c r="L514">
        <v>1.34</v>
      </c>
      <c r="M514">
        <v>6.85</v>
      </c>
      <c r="N514">
        <v>2.93</v>
      </c>
      <c r="O514">
        <v>3.89</v>
      </c>
      <c r="P514">
        <v>1994</v>
      </c>
    </row>
    <row r="515" spans="1:16" x14ac:dyDescent="0.25">
      <c r="A515" t="s">
        <v>2296</v>
      </c>
      <c r="B515">
        <v>4</v>
      </c>
      <c r="C515">
        <v>4</v>
      </c>
      <c r="D515">
        <v>4.01</v>
      </c>
      <c r="E515">
        <v>27</v>
      </c>
      <c r="F515">
        <v>67</v>
      </c>
      <c r="G515">
        <v>68</v>
      </c>
      <c r="H515">
        <v>30</v>
      </c>
      <c r="I515">
        <v>5</v>
      </c>
      <c r="J515">
        <v>47</v>
      </c>
      <c r="K515">
        <v>27</v>
      </c>
      <c r="L515">
        <v>1.41</v>
      </c>
      <c r="M515">
        <v>6.28</v>
      </c>
      <c r="N515">
        <v>3.61</v>
      </c>
      <c r="O515">
        <v>3.89</v>
      </c>
      <c r="P515">
        <v>6282</v>
      </c>
    </row>
    <row r="516" spans="1:16" x14ac:dyDescent="0.25">
      <c r="A516" t="s">
        <v>1765</v>
      </c>
      <c r="B516">
        <v>5</v>
      </c>
      <c r="C516">
        <v>4</v>
      </c>
      <c r="D516">
        <v>3.93</v>
      </c>
      <c r="E516">
        <v>5</v>
      </c>
      <c r="F516">
        <v>82</v>
      </c>
      <c r="G516">
        <v>71</v>
      </c>
      <c r="H516">
        <v>36</v>
      </c>
      <c r="I516">
        <v>4</v>
      </c>
      <c r="J516">
        <v>70</v>
      </c>
      <c r="K516">
        <v>49</v>
      </c>
      <c r="L516">
        <v>1.45</v>
      </c>
      <c r="M516">
        <v>7.64</v>
      </c>
      <c r="N516">
        <v>5.35</v>
      </c>
      <c r="O516">
        <v>3.89</v>
      </c>
      <c r="P516" t="s">
        <v>1764</v>
      </c>
    </row>
    <row r="517" spans="1:16" x14ac:dyDescent="0.25">
      <c r="A517" t="s">
        <v>2399</v>
      </c>
      <c r="B517">
        <v>10</v>
      </c>
      <c r="C517">
        <v>9</v>
      </c>
      <c r="D517">
        <v>4.0599999999999996</v>
      </c>
      <c r="E517">
        <v>0</v>
      </c>
      <c r="F517">
        <v>166</v>
      </c>
      <c r="G517">
        <v>170</v>
      </c>
      <c r="H517">
        <v>75</v>
      </c>
      <c r="I517">
        <v>13</v>
      </c>
      <c r="J517">
        <v>118</v>
      </c>
      <c r="K517">
        <v>65</v>
      </c>
      <c r="L517">
        <v>1.41</v>
      </c>
      <c r="M517">
        <v>6.39</v>
      </c>
      <c r="N517">
        <v>3.52</v>
      </c>
      <c r="O517">
        <v>3.89</v>
      </c>
      <c r="P517">
        <v>1451</v>
      </c>
    </row>
    <row r="518" spans="1:16" x14ac:dyDescent="0.25">
      <c r="A518" t="s">
        <v>11319</v>
      </c>
      <c r="B518">
        <v>1</v>
      </c>
      <c r="C518">
        <v>2</v>
      </c>
      <c r="D518">
        <v>4.72</v>
      </c>
      <c r="E518">
        <v>10</v>
      </c>
      <c r="F518">
        <v>27</v>
      </c>
      <c r="G518">
        <v>30</v>
      </c>
      <c r="H518">
        <v>14</v>
      </c>
      <c r="I518">
        <v>2</v>
      </c>
      <c r="J518">
        <v>18</v>
      </c>
      <c r="K518">
        <v>10</v>
      </c>
      <c r="L518">
        <v>1.5</v>
      </c>
      <c r="M518">
        <v>6.07</v>
      </c>
      <c r="N518">
        <v>3.37</v>
      </c>
      <c r="O518">
        <v>3.89</v>
      </c>
      <c r="P518" t="s">
        <v>11318</v>
      </c>
    </row>
    <row r="519" spans="1:16" x14ac:dyDescent="0.25">
      <c r="A519" t="s">
        <v>1870</v>
      </c>
      <c r="B519">
        <v>7</v>
      </c>
      <c r="C519">
        <v>7</v>
      </c>
      <c r="D519">
        <v>4.2</v>
      </c>
      <c r="E519">
        <v>4</v>
      </c>
      <c r="F519">
        <v>126</v>
      </c>
      <c r="G519">
        <v>134</v>
      </c>
      <c r="H519">
        <v>59</v>
      </c>
      <c r="I519">
        <v>9</v>
      </c>
      <c r="J519">
        <v>82</v>
      </c>
      <c r="K519">
        <v>46</v>
      </c>
      <c r="L519">
        <v>1.43</v>
      </c>
      <c r="M519">
        <v>5.84</v>
      </c>
      <c r="N519">
        <v>3.28</v>
      </c>
      <c r="O519">
        <v>3.89</v>
      </c>
      <c r="P519">
        <v>11720</v>
      </c>
    </row>
    <row r="520" spans="1:16" x14ac:dyDescent="0.25">
      <c r="A520" t="s">
        <v>2276</v>
      </c>
      <c r="B520">
        <v>4</v>
      </c>
      <c r="C520">
        <v>4</v>
      </c>
      <c r="D520">
        <v>4.0199999999999996</v>
      </c>
      <c r="E520">
        <v>26</v>
      </c>
      <c r="F520">
        <v>67</v>
      </c>
      <c r="G520">
        <v>66</v>
      </c>
      <c r="H520">
        <v>30</v>
      </c>
      <c r="I520">
        <v>6</v>
      </c>
      <c r="J520">
        <v>52</v>
      </c>
      <c r="K520">
        <v>25</v>
      </c>
      <c r="L520">
        <v>1.36</v>
      </c>
      <c r="M520">
        <v>6.97</v>
      </c>
      <c r="N520">
        <v>3.35</v>
      </c>
      <c r="O520">
        <v>3.89</v>
      </c>
      <c r="P520" t="s">
        <v>2275</v>
      </c>
    </row>
    <row r="521" spans="1:16" x14ac:dyDescent="0.25">
      <c r="A521" t="s">
        <v>1551</v>
      </c>
      <c r="B521">
        <v>14</v>
      </c>
      <c r="C521">
        <v>9</v>
      </c>
      <c r="D521">
        <v>3.56</v>
      </c>
      <c r="E521">
        <v>0</v>
      </c>
      <c r="F521">
        <v>207</v>
      </c>
      <c r="G521">
        <v>187</v>
      </c>
      <c r="H521">
        <v>82</v>
      </c>
      <c r="I521">
        <v>15</v>
      </c>
      <c r="J521">
        <v>159</v>
      </c>
      <c r="K521">
        <v>90</v>
      </c>
      <c r="L521">
        <v>1.34</v>
      </c>
      <c r="M521">
        <v>6.9</v>
      </c>
      <c r="N521">
        <v>3.91</v>
      </c>
      <c r="O521">
        <v>3.9</v>
      </c>
      <c r="P521">
        <v>3403</v>
      </c>
    </row>
    <row r="522" spans="1:16" x14ac:dyDescent="0.25">
      <c r="A522" t="s">
        <v>2441</v>
      </c>
      <c r="B522">
        <v>4</v>
      </c>
      <c r="C522">
        <v>5</v>
      </c>
      <c r="D522">
        <v>4.1900000000000004</v>
      </c>
      <c r="E522">
        <v>19</v>
      </c>
      <c r="F522">
        <v>79</v>
      </c>
      <c r="G522">
        <v>78</v>
      </c>
      <c r="H522">
        <v>37</v>
      </c>
      <c r="I522">
        <v>7</v>
      </c>
      <c r="J522">
        <v>65</v>
      </c>
      <c r="K522">
        <v>34</v>
      </c>
      <c r="L522">
        <v>1.41</v>
      </c>
      <c r="M522">
        <v>7.37</v>
      </c>
      <c r="N522">
        <v>3.85</v>
      </c>
      <c r="O522">
        <v>3.9</v>
      </c>
      <c r="P522" t="s">
        <v>2440</v>
      </c>
    </row>
    <row r="523" spans="1:16" x14ac:dyDescent="0.25">
      <c r="A523" t="s">
        <v>1894</v>
      </c>
      <c r="B523">
        <v>3</v>
      </c>
      <c r="C523">
        <v>4</v>
      </c>
      <c r="D523">
        <v>4.1900000000000004</v>
      </c>
      <c r="E523">
        <v>26</v>
      </c>
      <c r="F523">
        <v>64</v>
      </c>
      <c r="G523">
        <v>62</v>
      </c>
      <c r="H523">
        <v>30</v>
      </c>
      <c r="I523">
        <v>7</v>
      </c>
      <c r="J523">
        <v>64</v>
      </c>
      <c r="K523">
        <v>29</v>
      </c>
      <c r="L523">
        <v>1.41</v>
      </c>
      <c r="M523">
        <v>8.94</v>
      </c>
      <c r="N523">
        <v>4.05</v>
      </c>
      <c r="O523">
        <v>3.9</v>
      </c>
      <c r="P523">
        <v>8504</v>
      </c>
    </row>
    <row r="524" spans="1:16" x14ac:dyDescent="0.25">
      <c r="A524" t="s">
        <v>16683</v>
      </c>
      <c r="B524">
        <v>3</v>
      </c>
      <c r="C524">
        <v>3</v>
      </c>
      <c r="D524">
        <v>4.67</v>
      </c>
      <c r="E524">
        <v>21</v>
      </c>
      <c r="F524">
        <v>54</v>
      </c>
      <c r="G524">
        <v>59</v>
      </c>
      <c r="H524">
        <v>28</v>
      </c>
      <c r="I524">
        <v>3</v>
      </c>
      <c r="J524">
        <v>38</v>
      </c>
      <c r="K524">
        <v>26</v>
      </c>
      <c r="L524">
        <v>1.57</v>
      </c>
      <c r="M524">
        <v>6.33</v>
      </c>
      <c r="N524">
        <v>4.33</v>
      </c>
      <c r="O524">
        <v>3.9</v>
      </c>
      <c r="P524">
        <v>2147</v>
      </c>
    </row>
    <row r="525" spans="1:16" x14ac:dyDescent="0.25">
      <c r="A525" t="s">
        <v>2503</v>
      </c>
      <c r="B525">
        <v>4</v>
      </c>
      <c r="C525">
        <v>4</v>
      </c>
      <c r="D525">
        <v>4.0599999999999996</v>
      </c>
      <c r="E525">
        <v>28</v>
      </c>
      <c r="F525">
        <v>69</v>
      </c>
      <c r="G525">
        <v>68</v>
      </c>
      <c r="H525">
        <v>31</v>
      </c>
      <c r="I525">
        <v>4</v>
      </c>
      <c r="J525">
        <v>47</v>
      </c>
      <c r="K525">
        <v>30</v>
      </c>
      <c r="L525">
        <v>1.42</v>
      </c>
      <c r="M525">
        <v>6.15</v>
      </c>
      <c r="N525">
        <v>3.92</v>
      </c>
      <c r="O525">
        <v>3.9</v>
      </c>
      <c r="P525">
        <v>715</v>
      </c>
    </row>
    <row r="526" spans="1:16" x14ac:dyDescent="0.25">
      <c r="A526" t="s">
        <v>14217</v>
      </c>
      <c r="B526">
        <v>2</v>
      </c>
      <c r="C526">
        <v>3</v>
      </c>
      <c r="D526">
        <v>4.32</v>
      </c>
      <c r="E526">
        <v>19</v>
      </c>
      <c r="F526">
        <v>46</v>
      </c>
      <c r="G526">
        <v>52</v>
      </c>
      <c r="H526">
        <v>22</v>
      </c>
      <c r="I526">
        <v>4</v>
      </c>
      <c r="J526">
        <v>27</v>
      </c>
      <c r="K526">
        <v>12</v>
      </c>
      <c r="L526">
        <v>1.4</v>
      </c>
      <c r="M526">
        <v>5.31</v>
      </c>
      <c r="N526">
        <v>2.36</v>
      </c>
      <c r="O526">
        <v>3.9</v>
      </c>
      <c r="P526" t="s">
        <v>14216</v>
      </c>
    </row>
    <row r="527" spans="1:16" x14ac:dyDescent="0.25">
      <c r="A527" t="s">
        <v>2051</v>
      </c>
      <c r="B527">
        <v>9</v>
      </c>
      <c r="C527">
        <v>8</v>
      </c>
      <c r="D527">
        <v>4.04</v>
      </c>
      <c r="E527">
        <v>0</v>
      </c>
      <c r="F527">
        <v>158</v>
      </c>
      <c r="G527">
        <v>163</v>
      </c>
      <c r="H527">
        <v>71</v>
      </c>
      <c r="I527">
        <v>15</v>
      </c>
      <c r="J527">
        <v>117</v>
      </c>
      <c r="K527">
        <v>52</v>
      </c>
      <c r="L527">
        <v>1.36</v>
      </c>
      <c r="M527">
        <v>6.66</v>
      </c>
      <c r="N527">
        <v>2.96</v>
      </c>
      <c r="O527">
        <v>3.9</v>
      </c>
      <c r="P527">
        <v>6632</v>
      </c>
    </row>
    <row r="528" spans="1:16" x14ac:dyDescent="0.25">
      <c r="A528" t="s">
        <v>2529</v>
      </c>
      <c r="B528">
        <v>6</v>
      </c>
      <c r="C528">
        <v>6</v>
      </c>
      <c r="D528">
        <v>3.93</v>
      </c>
      <c r="E528">
        <v>31</v>
      </c>
      <c r="F528">
        <v>108</v>
      </c>
      <c r="G528">
        <v>118</v>
      </c>
      <c r="H528">
        <v>47</v>
      </c>
      <c r="I528">
        <v>8</v>
      </c>
      <c r="J528">
        <v>50</v>
      </c>
      <c r="K528">
        <v>25</v>
      </c>
      <c r="L528">
        <v>1.33</v>
      </c>
      <c r="M528">
        <v>4.1900000000000004</v>
      </c>
      <c r="N528">
        <v>2.09</v>
      </c>
      <c r="O528">
        <v>3.9</v>
      </c>
      <c r="P528">
        <v>1613</v>
      </c>
    </row>
    <row r="529" spans="1:16" x14ac:dyDescent="0.25">
      <c r="A529" t="s">
        <v>2197</v>
      </c>
      <c r="B529">
        <v>4</v>
      </c>
      <c r="C529">
        <v>4</v>
      </c>
      <c r="D529">
        <v>3.95</v>
      </c>
      <c r="E529">
        <v>27</v>
      </c>
      <c r="F529">
        <v>66</v>
      </c>
      <c r="G529">
        <v>58</v>
      </c>
      <c r="H529">
        <v>29</v>
      </c>
      <c r="I529">
        <v>6</v>
      </c>
      <c r="J529">
        <v>67</v>
      </c>
      <c r="K529">
        <v>35</v>
      </c>
      <c r="L529">
        <v>1.41</v>
      </c>
      <c r="M529">
        <v>9.1199999999999992</v>
      </c>
      <c r="N529">
        <v>4.7699999999999996</v>
      </c>
      <c r="O529">
        <v>3.91</v>
      </c>
      <c r="P529">
        <v>6653</v>
      </c>
    </row>
    <row r="530" spans="1:16" x14ac:dyDescent="0.25">
      <c r="A530" t="s">
        <v>15129</v>
      </c>
      <c r="B530">
        <v>3</v>
      </c>
      <c r="C530">
        <v>3</v>
      </c>
      <c r="D530">
        <v>4.03</v>
      </c>
      <c r="E530">
        <v>14</v>
      </c>
      <c r="F530">
        <v>58</v>
      </c>
      <c r="G530">
        <v>58</v>
      </c>
      <c r="H530">
        <v>26</v>
      </c>
      <c r="I530">
        <v>3</v>
      </c>
      <c r="J530">
        <v>33</v>
      </c>
      <c r="K530">
        <v>24</v>
      </c>
      <c r="L530">
        <v>1.41</v>
      </c>
      <c r="M530">
        <v>5.1100000000000003</v>
      </c>
      <c r="N530">
        <v>3.72</v>
      </c>
      <c r="O530">
        <v>3.91</v>
      </c>
      <c r="P530" t="s">
        <v>15128</v>
      </c>
    </row>
    <row r="531" spans="1:16" x14ac:dyDescent="0.25">
      <c r="A531" t="s">
        <v>1521</v>
      </c>
      <c r="B531">
        <v>8</v>
      </c>
      <c r="C531">
        <v>7</v>
      </c>
      <c r="D531">
        <v>3.88</v>
      </c>
      <c r="E531">
        <v>1</v>
      </c>
      <c r="F531">
        <v>137</v>
      </c>
      <c r="G531">
        <v>136</v>
      </c>
      <c r="H531">
        <v>59</v>
      </c>
      <c r="I531">
        <v>14</v>
      </c>
      <c r="J531">
        <v>109</v>
      </c>
      <c r="K531">
        <v>47</v>
      </c>
      <c r="L531">
        <v>1.34</v>
      </c>
      <c r="M531">
        <v>7.18</v>
      </c>
      <c r="N531">
        <v>3.09</v>
      </c>
      <c r="O531">
        <v>3.91</v>
      </c>
      <c r="P531">
        <v>10190</v>
      </c>
    </row>
    <row r="532" spans="1:16" x14ac:dyDescent="0.25">
      <c r="A532" t="s">
        <v>2099</v>
      </c>
      <c r="B532">
        <v>4</v>
      </c>
      <c r="C532">
        <v>4</v>
      </c>
      <c r="D532">
        <v>4.21</v>
      </c>
      <c r="E532">
        <v>26</v>
      </c>
      <c r="F532">
        <v>70</v>
      </c>
      <c r="G532">
        <v>66</v>
      </c>
      <c r="H532">
        <v>33</v>
      </c>
      <c r="I532">
        <v>4</v>
      </c>
      <c r="J532">
        <v>64</v>
      </c>
      <c r="K532">
        <v>44</v>
      </c>
      <c r="L532">
        <v>1.56</v>
      </c>
      <c r="M532">
        <v>8.17</v>
      </c>
      <c r="N532">
        <v>5.62</v>
      </c>
      <c r="O532">
        <v>3.91</v>
      </c>
      <c r="P532">
        <v>9490</v>
      </c>
    </row>
    <row r="533" spans="1:16" x14ac:dyDescent="0.25">
      <c r="A533" t="s">
        <v>15547</v>
      </c>
      <c r="B533">
        <v>6</v>
      </c>
      <c r="C533">
        <v>6</v>
      </c>
      <c r="D533">
        <v>4.32</v>
      </c>
      <c r="E533">
        <v>4</v>
      </c>
      <c r="F533">
        <v>112</v>
      </c>
      <c r="G533">
        <v>107</v>
      </c>
      <c r="H533">
        <v>54</v>
      </c>
      <c r="I533">
        <v>6</v>
      </c>
      <c r="J533">
        <v>93</v>
      </c>
      <c r="K533">
        <v>67</v>
      </c>
      <c r="L533">
        <v>1.55</v>
      </c>
      <c r="M533">
        <v>7.45</v>
      </c>
      <c r="N533">
        <v>5.36</v>
      </c>
      <c r="O533">
        <v>3.91</v>
      </c>
      <c r="P533" t="s">
        <v>15546</v>
      </c>
    </row>
    <row r="534" spans="1:16" x14ac:dyDescent="0.25">
      <c r="A534" t="s">
        <v>1559</v>
      </c>
      <c r="B534">
        <v>12</v>
      </c>
      <c r="C534">
        <v>9</v>
      </c>
      <c r="D534">
        <v>3.82</v>
      </c>
      <c r="E534">
        <v>0</v>
      </c>
      <c r="F534">
        <v>186</v>
      </c>
      <c r="G534">
        <v>181</v>
      </c>
      <c r="H534">
        <v>79</v>
      </c>
      <c r="I534">
        <v>19</v>
      </c>
      <c r="J534">
        <v>145</v>
      </c>
      <c r="K534">
        <v>61</v>
      </c>
      <c r="L534">
        <v>1.3</v>
      </c>
      <c r="M534">
        <v>7.01</v>
      </c>
      <c r="N534">
        <v>2.95</v>
      </c>
      <c r="O534">
        <v>3.91</v>
      </c>
      <c r="P534">
        <v>9884</v>
      </c>
    </row>
    <row r="535" spans="1:16" x14ac:dyDescent="0.25">
      <c r="A535" t="s">
        <v>13462</v>
      </c>
      <c r="B535">
        <v>1</v>
      </c>
      <c r="C535">
        <v>2</v>
      </c>
      <c r="D535">
        <v>4.2699999999999996</v>
      </c>
      <c r="E535">
        <v>12</v>
      </c>
      <c r="F535">
        <v>30</v>
      </c>
      <c r="G535">
        <v>29</v>
      </c>
      <c r="H535">
        <v>14</v>
      </c>
      <c r="I535">
        <v>2</v>
      </c>
      <c r="J535">
        <v>24</v>
      </c>
      <c r="K535">
        <v>15</v>
      </c>
      <c r="L535">
        <v>1.49</v>
      </c>
      <c r="M535">
        <v>7.32</v>
      </c>
      <c r="N535">
        <v>4.58</v>
      </c>
      <c r="O535">
        <v>3.91</v>
      </c>
      <c r="P535" t="s">
        <v>13461</v>
      </c>
    </row>
    <row r="536" spans="1:16" x14ac:dyDescent="0.25">
      <c r="A536" t="s">
        <v>1562</v>
      </c>
      <c r="B536">
        <v>6</v>
      </c>
      <c r="C536">
        <v>5</v>
      </c>
      <c r="D536">
        <v>3.87</v>
      </c>
      <c r="E536">
        <v>0</v>
      </c>
      <c r="F536">
        <v>95</v>
      </c>
      <c r="G536">
        <v>94</v>
      </c>
      <c r="H536">
        <v>41</v>
      </c>
      <c r="I536">
        <v>9</v>
      </c>
      <c r="J536">
        <v>72</v>
      </c>
      <c r="K536">
        <v>35</v>
      </c>
      <c r="L536">
        <v>1.35</v>
      </c>
      <c r="M536">
        <v>6.8</v>
      </c>
      <c r="N536">
        <v>3.31</v>
      </c>
      <c r="O536">
        <v>3.91</v>
      </c>
      <c r="P536">
        <v>2141</v>
      </c>
    </row>
    <row r="537" spans="1:16" x14ac:dyDescent="0.25">
      <c r="A537" t="s">
        <v>1930</v>
      </c>
      <c r="B537">
        <v>3</v>
      </c>
      <c r="C537">
        <v>4</v>
      </c>
      <c r="D537">
        <v>4.1100000000000003</v>
      </c>
      <c r="E537">
        <v>26</v>
      </c>
      <c r="F537">
        <v>64</v>
      </c>
      <c r="G537">
        <v>68</v>
      </c>
      <c r="H537">
        <v>29</v>
      </c>
      <c r="I537">
        <v>5</v>
      </c>
      <c r="J537">
        <v>42</v>
      </c>
      <c r="K537">
        <v>23</v>
      </c>
      <c r="L537">
        <v>1.43</v>
      </c>
      <c r="M537">
        <v>5.95</v>
      </c>
      <c r="N537">
        <v>3.26</v>
      </c>
      <c r="O537">
        <v>3.91</v>
      </c>
      <c r="P537">
        <v>4534</v>
      </c>
    </row>
    <row r="538" spans="1:16" x14ac:dyDescent="0.25">
      <c r="A538" t="s">
        <v>15434</v>
      </c>
      <c r="B538">
        <v>3</v>
      </c>
      <c r="C538">
        <v>5</v>
      </c>
      <c r="D538">
        <v>4.66</v>
      </c>
      <c r="E538">
        <v>19</v>
      </c>
      <c r="F538">
        <v>71</v>
      </c>
      <c r="G538">
        <v>82</v>
      </c>
      <c r="H538">
        <v>37</v>
      </c>
      <c r="I538">
        <v>6</v>
      </c>
      <c r="J538">
        <v>51</v>
      </c>
      <c r="K538">
        <v>26</v>
      </c>
      <c r="L538">
        <v>1.51</v>
      </c>
      <c r="M538">
        <v>6.43</v>
      </c>
      <c r="N538">
        <v>3.28</v>
      </c>
      <c r="O538">
        <v>3.91</v>
      </c>
      <c r="P538" t="s">
        <v>15433</v>
      </c>
    </row>
    <row r="539" spans="1:16" x14ac:dyDescent="0.25">
      <c r="A539" t="s">
        <v>2326</v>
      </c>
      <c r="B539">
        <v>5</v>
      </c>
      <c r="C539">
        <v>4</v>
      </c>
      <c r="D539">
        <v>3.92</v>
      </c>
      <c r="E539">
        <v>1</v>
      </c>
      <c r="F539">
        <v>90</v>
      </c>
      <c r="G539">
        <v>89</v>
      </c>
      <c r="H539">
        <v>39</v>
      </c>
      <c r="I539">
        <v>7</v>
      </c>
      <c r="J539">
        <v>63</v>
      </c>
      <c r="K539">
        <v>34</v>
      </c>
      <c r="L539">
        <v>1.37</v>
      </c>
      <c r="M539">
        <v>6.34</v>
      </c>
      <c r="N539">
        <v>3.42</v>
      </c>
      <c r="O539">
        <v>3.91</v>
      </c>
      <c r="P539" t="s">
        <v>2325</v>
      </c>
    </row>
    <row r="540" spans="1:16" x14ac:dyDescent="0.25">
      <c r="A540" t="s">
        <v>15166</v>
      </c>
      <c r="B540">
        <v>2</v>
      </c>
      <c r="C540">
        <v>2</v>
      </c>
      <c r="D540">
        <v>4.3600000000000003</v>
      </c>
      <c r="E540">
        <v>14</v>
      </c>
      <c r="F540">
        <v>35</v>
      </c>
      <c r="G540">
        <v>38</v>
      </c>
      <c r="H540">
        <v>17</v>
      </c>
      <c r="I540">
        <v>2</v>
      </c>
      <c r="J540">
        <v>23</v>
      </c>
      <c r="K540">
        <v>16</v>
      </c>
      <c r="L540">
        <v>1.54</v>
      </c>
      <c r="M540">
        <v>5.9</v>
      </c>
      <c r="N540">
        <v>4.0999999999999996</v>
      </c>
      <c r="O540">
        <v>3.91</v>
      </c>
      <c r="P540" t="s">
        <v>15165</v>
      </c>
    </row>
    <row r="541" spans="1:16" x14ac:dyDescent="0.25">
      <c r="A541" t="s">
        <v>10581</v>
      </c>
      <c r="B541">
        <v>2</v>
      </c>
      <c r="C541">
        <v>2</v>
      </c>
      <c r="D541">
        <v>4.33</v>
      </c>
      <c r="E541">
        <v>8</v>
      </c>
      <c r="F541">
        <v>40</v>
      </c>
      <c r="G541">
        <v>45</v>
      </c>
      <c r="H541">
        <v>19</v>
      </c>
      <c r="I541">
        <v>3</v>
      </c>
      <c r="J541">
        <v>23</v>
      </c>
      <c r="K541">
        <v>12</v>
      </c>
      <c r="L541">
        <v>1.44</v>
      </c>
      <c r="M541">
        <v>5.24</v>
      </c>
      <c r="N541">
        <v>2.73</v>
      </c>
      <c r="O541">
        <v>3.92</v>
      </c>
      <c r="P541" t="s">
        <v>10580</v>
      </c>
    </row>
    <row r="542" spans="1:16" x14ac:dyDescent="0.25">
      <c r="A542" t="s">
        <v>1539</v>
      </c>
      <c r="B542">
        <v>9</v>
      </c>
      <c r="C542">
        <v>7</v>
      </c>
      <c r="D542">
        <v>3.78</v>
      </c>
      <c r="E542">
        <v>0</v>
      </c>
      <c r="F542">
        <v>148</v>
      </c>
      <c r="G542">
        <v>148</v>
      </c>
      <c r="H542">
        <v>62</v>
      </c>
      <c r="I542">
        <v>11</v>
      </c>
      <c r="J542">
        <v>99</v>
      </c>
      <c r="K542">
        <v>59</v>
      </c>
      <c r="L542">
        <v>1.4</v>
      </c>
      <c r="M542">
        <v>6.03</v>
      </c>
      <c r="N542">
        <v>3.59</v>
      </c>
      <c r="O542">
        <v>3.92</v>
      </c>
      <c r="P542">
        <v>3240</v>
      </c>
    </row>
    <row r="543" spans="1:16" x14ac:dyDescent="0.25">
      <c r="A543" t="s">
        <v>2424</v>
      </c>
      <c r="B543">
        <v>7</v>
      </c>
      <c r="C543">
        <v>6</v>
      </c>
      <c r="D543">
        <v>3.84</v>
      </c>
      <c r="E543">
        <v>4</v>
      </c>
      <c r="F543">
        <v>117</v>
      </c>
      <c r="G543">
        <v>117</v>
      </c>
      <c r="H543">
        <v>50</v>
      </c>
      <c r="I543">
        <v>13</v>
      </c>
      <c r="J543">
        <v>82</v>
      </c>
      <c r="K543">
        <v>27</v>
      </c>
      <c r="L543">
        <v>1.23</v>
      </c>
      <c r="M543">
        <v>6.3</v>
      </c>
      <c r="N543">
        <v>2.0699999999999998</v>
      </c>
      <c r="O543">
        <v>3.92</v>
      </c>
      <c r="P543">
        <v>5009</v>
      </c>
    </row>
    <row r="544" spans="1:16" x14ac:dyDescent="0.25">
      <c r="A544" t="s">
        <v>1544</v>
      </c>
      <c r="B544">
        <v>14</v>
      </c>
      <c r="C544">
        <v>9</v>
      </c>
      <c r="D544">
        <v>3.57</v>
      </c>
      <c r="E544">
        <v>0</v>
      </c>
      <c r="F544">
        <v>207</v>
      </c>
      <c r="G544">
        <v>220</v>
      </c>
      <c r="H544">
        <v>82</v>
      </c>
      <c r="I544">
        <v>21</v>
      </c>
      <c r="J544">
        <v>112</v>
      </c>
      <c r="K544">
        <v>42</v>
      </c>
      <c r="L544">
        <v>1.27</v>
      </c>
      <c r="M544">
        <v>4.87</v>
      </c>
      <c r="N544">
        <v>1.83</v>
      </c>
      <c r="O544">
        <v>3.92</v>
      </c>
      <c r="P544">
        <v>225</v>
      </c>
    </row>
    <row r="545" spans="1:16" x14ac:dyDescent="0.25">
      <c r="A545" t="s">
        <v>2475</v>
      </c>
      <c r="B545">
        <v>6</v>
      </c>
      <c r="C545">
        <v>6</v>
      </c>
      <c r="D545">
        <v>3.72</v>
      </c>
      <c r="E545">
        <v>36</v>
      </c>
      <c r="F545">
        <v>106</v>
      </c>
      <c r="G545">
        <v>104</v>
      </c>
      <c r="H545">
        <v>44</v>
      </c>
      <c r="I545">
        <v>8</v>
      </c>
      <c r="J545">
        <v>69</v>
      </c>
      <c r="K545">
        <v>36</v>
      </c>
      <c r="L545">
        <v>1.31</v>
      </c>
      <c r="M545">
        <v>5.83</v>
      </c>
      <c r="N545">
        <v>3.04</v>
      </c>
      <c r="O545">
        <v>3.92</v>
      </c>
      <c r="P545">
        <v>9325</v>
      </c>
    </row>
    <row r="546" spans="1:16" x14ac:dyDescent="0.25">
      <c r="A546" t="s">
        <v>16874</v>
      </c>
      <c r="B546">
        <v>8</v>
      </c>
      <c r="C546">
        <v>7</v>
      </c>
      <c r="D546">
        <v>3.82</v>
      </c>
      <c r="E546">
        <v>40</v>
      </c>
      <c r="F546">
        <v>134</v>
      </c>
      <c r="G546">
        <v>143</v>
      </c>
      <c r="H546">
        <v>57</v>
      </c>
      <c r="I546">
        <v>12</v>
      </c>
      <c r="J546">
        <v>84</v>
      </c>
      <c r="K546">
        <v>40</v>
      </c>
      <c r="L546">
        <v>1.36</v>
      </c>
      <c r="M546">
        <v>5.63</v>
      </c>
      <c r="N546">
        <v>2.68</v>
      </c>
      <c r="O546">
        <v>3.92</v>
      </c>
      <c r="P546">
        <v>1116</v>
      </c>
    </row>
    <row r="547" spans="1:16" x14ac:dyDescent="0.25">
      <c r="A547" t="s">
        <v>2534</v>
      </c>
      <c r="B547">
        <v>5</v>
      </c>
      <c r="C547">
        <v>5</v>
      </c>
      <c r="D547">
        <v>4.08</v>
      </c>
      <c r="E547">
        <v>33</v>
      </c>
      <c r="F547">
        <v>86</v>
      </c>
      <c r="G547">
        <v>86</v>
      </c>
      <c r="H547">
        <v>39</v>
      </c>
      <c r="I547">
        <v>6</v>
      </c>
      <c r="J547">
        <v>65</v>
      </c>
      <c r="K547">
        <v>40</v>
      </c>
      <c r="L547">
        <v>1.46</v>
      </c>
      <c r="M547">
        <v>6.79</v>
      </c>
      <c r="N547">
        <v>4.18</v>
      </c>
      <c r="O547">
        <v>3.92</v>
      </c>
      <c r="P547">
        <v>4696</v>
      </c>
    </row>
    <row r="548" spans="1:16" x14ac:dyDescent="0.25">
      <c r="A548" t="s">
        <v>1542</v>
      </c>
      <c r="B548">
        <v>10</v>
      </c>
      <c r="C548">
        <v>7</v>
      </c>
      <c r="D548">
        <v>3.52</v>
      </c>
      <c r="E548">
        <v>0</v>
      </c>
      <c r="F548">
        <v>156</v>
      </c>
      <c r="G548">
        <v>147</v>
      </c>
      <c r="H548">
        <v>61</v>
      </c>
      <c r="I548">
        <v>13</v>
      </c>
      <c r="J548">
        <v>106</v>
      </c>
      <c r="K548">
        <v>54</v>
      </c>
      <c r="L548">
        <v>1.29</v>
      </c>
      <c r="M548">
        <v>6.12</v>
      </c>
      <c r="N548">
        <v>3.12</v>
      </c>
      <c r="O548">
        <v>3.93</v>
      </c>
      <c r="P548">
        <v>3543</v>
      </c>
    </row>
    <row r="549" spans="1:16" x14ac:dyDescent="0.25">
      <c r="A549" t="s">
        <v>16904</v>
      </c>
      <c r="B549">
        <v>4</v>
      </c>
      <c r="C549">
        <v>5</v>
      </c>
      <c r="D549">
        <v>4.2699999999999996</v>
      </c>
      <c r="E549">
        <v>23</v>
      </c>
      <c r="F549">
        <v>78</v>
      </c>
      <c r="G549">
        <v>86</v>
      </c>
      <c r="H549">
        <v>37</v>
      </c>
      <c r="I549">
        <v>7</v>
      </c>
      <c r="J549">
        <v>48</v>
      </c>
      <c r="K549">
        <v>23</v>
      </c>
      <c r="L549">
        <v>1.4</v>
      </c>
      <c r="M549">
        <v>5.54</v>
      </c>
      <c r="N549">
        <v>2.65</v>
      </c>
      <c r="O549">
        <v>3.93</v>
      </c>
      <c r="P549">
        <v>9337</v>
      </c>
    </row>
    <row r="550" spans="1:16" x14ac:dyDescent="0.25">
      <c r="A550" t="s">
        <v>2516</v>
      </c>
      <c r="B550">
        <v>8</v>
      </c>
      <c r="C550">
        <v>8</v>
      </c>
      <c r="D550">
        <v>4.1100000000000003</v>
      </c>
      <c r="E550">
        <v>5</v>
      </c>
      <c r="F550">
        <v>145</v>
      </c>
      <c r="G550">
        <v>152</v>
      </c>
      <c r="H550">
        <v>66</v>
      </c>
      <c r="I550">
        <v>8</v>
      </c>
      <c r="J550">
        <v>92</v>
      </c>
      <c r="K550">
        <v>62</v>
      </c>
      <c r="L550">
        <v>1.48</v>
      </c>
      <c r="M550">
        <v>5.72</v>
      </c>
      <c r="N550">
        <v>3.86</v>
      </c>
      <c r="O550">
        <v>3.93</v>
      </c>
      <c r="P550">
        <v>9761</v>
      </c>
    </row>
    <row r="551" spans="1:16" x14ac:dyDescent="0.25">
      <c r="A551" t="s">
        <v>2407</v>
      </c>
      <c r="B551">
        <v>5</v>
      </c>
      <c r="C551">
        <v>4</v>
      </c>
      <c r="D551">
        <v>4.0599999999999996</v>
      </c>
      <c r="E551">
        <v>0</v>
      </c>
      <c r="F551">
        <v>80</v>
      </c>
      <c r="G551">
        <v>83</v>
      </c>
      <c r="H551">
        <v>36</v>
      </c>
      <c r="I551">
        <v>8</v>
      </c>
      <c r="J551">
        <v>55</v>
      </c>
      <c r="K551">
        <v>24</v>
      </c>
      <c r="L551">
        <v>1.34</v>
      </c>
      <c r="M551">
        <v>6.2</v>
      </c>
      <c r="N551">
        <v>2.71</v>
      </c>
      <c r="O551">
        <v>3.93</v>
      </c>
      <c r="P551">
        <v>710</v>
      </c>
    </row>
    <row r="552" spans="1:16" x14ac:dyDescent="0.25">
      <c r="A552" t="s">
        <v>1456</v>
      </c>
      <c r="B552">
        <v>11</v>
      </c>
      <c r="C552">
        <v>7</v>
      </c>
      <c r="D552">
        <v>3.36</v>
      </c>
      <c r="E552">
        <v>1</v>
      </c>
      <c r="F552">
        <v>161</v>
      </c>
      <c r="G552">
        <v>151</v>
      </c>
      <c r="H552">
        <v>60</v>
      </c>
      <c r="I552">
        <v>19</v>
      </c>
      <c r="J552">
        <v>117</v>
      </c>
      <c r="K552">
        <v>39</v>
      </c>
      <c r="L552">
        <v>1.18</v>
      </c>
      <c r="M552">
        <v>6.55</v>
      </c>
      <c r="N552">
        <v>2.1800000000000002</v>
      </c>
      <c r="O552">
        <v>3.93</v>
      </c>
      <c r="P552">
        <v>11132</v>
      </c>
    </row>
    <row r="553" spans="1:16" x14ac:dyDescent="0.25">
      <c r="A553" t="s">
        <v>2363</v>
      </c>
      <c r="B553">
        <v>2</v>
      </c>
      <c r="C553">
        <v>3</v>
      </c>
      <c r="D553">
        <v>3.96</v>
      </c>
      <c r="E553">
        <v>18</v>
      </c>
      <c r="F553">
        <v>45</v>
      </c>
      <c r="G553">
        <v>45</v>
      </c>
      <c r="H553">
        <v>20</v>
      </c>
      <c r="I553">
        <v>5</v>
      </c>
      <c r="J553">
        <v>42</v>
      </c>
      <c r="K553">
        <v>18</v>
      </c>
      <c r="L553">
        <v>1.39</v>
      </c>
      <c r="M553">
        <v>8.33</v>
      </c>
      <c r="N553">
        <v>3.57</v>
      </c>
      <c r="O553">
        <v>3.93</v>
      </c>
      <c r="P553">
        <v>3217</v>
      </c>
    </row>
    <row r="554" spans="1:16" x14ac:dyDescent="0.25">
      <c r="A554" t="s">
        <v>12996</v>
      </c>
      <c r="B554">
        <v>2</v>
      </c>
      <c r="C554">
        <v>2</v>
      </c>
      <c r="D554">
        <v>4.49</v>
      </c>
      <c r="E554">
        <v>13</v>
      </c>
      <c r="F554">
        <v>32</v>
      </c>
      <c r="G554">
        <v>37</v>
      </c>
      <c r="H554">
        <v>16</v>
      </c>
      <c r="I554">
        <v>2</v>
      </c>
      <c r="J554">
        <v>15</v>
      </c>
      <c r="K554">
        <v>9</v>
      </c>
      <c r="L554">
        <v>1.43</v>
      </c>
      <c r="M554">
        <v>4.21</v>
      </c>
      <c r="N554">
        <v>2.52</v>
      </c>
      <c r="O554">
        <v>3.93</v>
      </c>
      <c r="P554" t="s">
        <v>12995</v>
      </c>
    </row>
    <row r="555" spans="1:16" x14ac:dyDescent="0.25">
      <c r="A555" t="s">
        <v>2270</v>
      </c>
      <c r="B555">
        <v>4</v>
      </c>
      <c r="C555">
        <v>5</v>
      </c>
      <c r="D555">
        <v>4.18</v>
      </c>
      <c r="E555">
        <v>29</v>
      </c>
      <c r="F555">
        <v>80</v>
      </c>
      <c r="G555">
        <v>82</v>
      </c>
      <c r="H555">
        <v>37</v>
      </c>
      <c r="I555">
        <v>7</v>
      </c>
      <c r="J555">
        <v>59</v>
      </c>
      <c r="K555">
        <v>28</v>
      </c>
      <c r="L555">
        <v>1.38</v>
      </c>
      <c r="M555">
        <v>6.67</v>
      </c>
      <c r="N555">
        <v>3.17</v>
      </c>
      <c r="O555">
        <v>3.93</v>
      </c>
      <c r="P555" t="s">
        <v>2269</v>
      </c>
    </row>
    <row r="556" spans="1:16" x14ac:dyDescent="0.25">
      <c r="A556" t="s">
        <v>13597</v>
      </c>
      <c r="B556">
        <v>1</v>
      </c>
      <c r="C556">
        <v>1</v>
      </c>
      <c r="D556">
        <v>4.07</v>
      </c>
      <c r="E556">
        <v>10</v>
      </c>
      <c r="F556">
        <v>24</v>
      </c>
      <c r="G556">
        <v>27</v>
      </c>
      <c r="H556">
        <v>11</v>
      </c>
      <c r="I556">
        <v>2</v>
      </c>
      <c r="J556">
        <v>14</v>
      </c>
      <c r="K556">
        <v>7</v>
      </c>
      <c r="L556">
        <v>1.4</v>
      </c>
      <c r="M556">
        <v>5.19</v>
      </c>
      <c r="N556">
        <v>2.59</v>
      </c>
      <c r="O556">
        <v>3.94</v>
      </c>
      <c r="P556" t="s">
        <v>13596</v>
      </c>
    </row>
    <row r="557" spans="1:16" x14ac:dyDescent="0.25">
      <c r="A557" t="s">
        <v>15698</v>
      </c>
      <c r="B557">
        <v>7</v>
      </c>
      <c r="C557">
        <v>5</v>
      </c>
      <c r="D557">
        <v>3.65</v>
      </c>
      <c r="E557">
        <v>1</v>
      </c>
      <c r="F557">
        <v>116</v>
      </c>
      <c r="G557">
        <v>120</v>
      </c>
      <c r="H557">
        <v>47</v>
      </c>
      <c r="I557">
        <v>11</v>
      </c>
      <c r="J557">
        <v>61</v>
      </c>
      <c r="K557">
        <v>23</v>
      </c>
      <c r="L557">
        <v>1.23</v>
      </c>
      <c r="M557">
        <v>4.74</v>
      </c>
      <c r="N557">
        <v>1.79</v>
      </c>
      <c r="O557">
        <v>3.94</v>
      </c>
      <c r="P557" t="s">
        <v>15697</v>
      </c>
    </row>
    <row r="558" spans="1:16" x14ac:dyDescent="0.25">
      <c r="A558" t="s">
        <v>16776</v>
      </c>
      <c r="B558">
        <v>5</v>
      </c>
      <c r="C558">
        <v>5</v>
      </c>
      <c r="D558">
        <v>4.13</v>
      </c>
      <c r="E558">
        <v>5</v>
      </c>
      <c r="F558">
        <v>92</v>
      </c>
      <c r="G558">
        <v>96</v>
      </c>
      <c r="H558">
        <v>42</v>
      </c>
      <c r="I558">
        <v>7</v>
      </c>
      <c r="J558">
        <v>55</v>
      </c>
      <c r="K558">
        <v>32</v>
      </c>
      <c r="L558">
        <v>1.4</v>
      </c>
      <c r="M558">
        <v>5.4</v>
      </c>
      <c r="N558">
        <v>3.14</v>
      </c>
      <c r="O558">
        <v>3.94</v>
      </c>
      <c r="P558" t="s">
        <v>16775</v>
      </c>
    </row>
    <row r="559" spans="1:16" x14ac:dyDescent="0.25">
      <c r="A559" t="s">
        <v>2439</v>
      </c>
      <c r="B559">
        <v>3</v>
      </c>
      <c r="C559">
        <v>3</v>
      </c>
      <c r="D559">
        <v>3.65</v>
      </c>
      <c r="E559">
        <v>21</v>
      </c>
      <c r="F559">
        <v>52</v>
      </c>
      <c r="G559">
        <v>47</v>
      </c>
      <c r="H559">
        <v>21</v>
      </c>
      <c r="I559">
        <v>4</v>
      </c>
      <c r="J559">
        <v>46</v>
      </c>
      <c r="K559">
        <v>26</v>
      </c>
      <c r="L559">
        <v>1.41</v>
      </c>
      <c r="M559">
        <v>7.99</v>
      </c>
      <c r="N559">
        <v>4.5199999999999996</v>
      </c>
      <c r="O559">
        <v>3.94</v>
      </c>
      <c r="P559">
        <v>9683</v>
      </c>
    </row>
    <row r="560" spans="1:16" x14ac:dyDescent="0.25">
      <c r="A560" t="s">
        <v>14976</v>
      </c>
      <c r="B560">
        <v>4</v>
      </c>
      <c r="C560">
        <v>4</v>
      </c>
      <c r="D560">
        <v>4.21</v>
      </c>
      <c r="E560">
        <v>28</v>
      </c>
      <c r="F560">
        <v>73</v>
      </c>
      <c r="G560">
        <v>76</v>
      </c>
      <c r="H560">
        <v>34</v>
      </c>
      <c r="I560">
        <v>5</v>
      </c>
      <c r="J560">
        <v>49</v>
      </c>
      <c r="K560">
        <v>31</v>
      </c>
      <c r="L560">
        <v>1.47</v>
      </c>
      <c r="M560">
        <v>6.07</v>
      </c>
      <c r="N560">
        <v>3.84</v>
      </c>
      <c r="O560">
        <v>3.94</v>
      </c>
      <c r="P560" t="s">
        <v>14975</v>
      </c>
    </row>
    <row r="561" spans="1:16" x14ac:dyDescent="0.25">
      <c r="A561" t="s">
        <v>2145</v>
      </c>
      <c r="B561">
        <v>4</v>
      </c>
      <c r="C561">
        <v>4</v>
      </c>
      <c r="D561">
        <v>4.0999999999999996</v>
      </c>
      <c r="E561">
        <v>28</v>
      </c>
      <c r="F561">
        <v>68</v>
      </c>
      <c r="G561">
        <v>68</v>
      </c>
      <c r="H561">
        <v>31</v>
      </c>
      <c r="I561">
        <v>7</v>
      </c>
      <c r="J561">
        <v>58</v>
      </c>
      <c r="K561">
        <v>26</v>
      </c>
      <c r="L561">
        <v>1.38</v>
      </c>
      <c r="M561">
        <v>7.67</v>
      </c>
      <c r="N561">
        <v>3.44</v>
      </c>
      <c r="O561">
        <v>3.94</v>
      </c>
      <c r="P561">
        <v>7458</v>
      </c>
    </row>
    <row r="562" spans="1:16" x14ac:dyDescent="0.25">
      <c r="A562" t="s">
        <v>16220</v>
      </c>
      <c r="B562">
        <v>4</v>
      </c>
      <c r="C562">
        <v>4</v>
      </c>
      <c r="D562">
        <v>4.2300000000000004</v>
      </c>
      <c r="E562">
        <v>19</v>
      </c>
      <c r="F562">
        <v>66</v>
      </c>
      <c r="G562">
        <v>67</v>
      </c>
      <c r="H562">
        <v>31</v>
      </c>
      <c r="I562">
        <v>5</v>
      </c>
      <c r="J562">
        <v>49</v>
      </c>
      <c r="K562">
        <v>27</v>
      </c>
      <c r="L562">
        <v>1.43</v>
      </c>
      <c r="M562">
        <v>6.69</v>
      </c>
      <c r="N562">
        <v>3.69</v>
      </c>
      <c r="O562">
        <v>3.94</v>
      </c>
      <c r="P562" t="s">
        <v>16219</v>
      </c>
    </row>
    <row r="563" spans="1:16" x14ac:dyDescent="0.25">
      <c r="A563" t="s">
        <v>2609</v>
      </c>
      <c r="B563">
        <v>5</v>
      </c>
      <c r="C563">
        <v>5</v>
      </c>
      <c r="D563">
        <v>3.88</v>
      </c>
      <c r="E563">
        <v>29</v>
      </c>
      <c r="F563">
        <v>83</v>
      </c>
      <c r="G563">
        <v>75</v>
      </c>
      <c r="H563">
        <v>36</v>
      </c>
      <c r="I563">
        <v>7</v>
      </c>
      <c r="J563">
        <v>75</v>
      </c>
      <c r="K563">
        <v>39</v>
      </c>
      <c r="L563">
        <v>1.37</v>
      </c>
      <c r="M563">
        <v>8.09</v>
      </c>
      <c r="N563">
        <v>4.21</v>
      </c>
      <c r="O563">
        <v>3.94</v>
      </c>
      <c r="P563">
        <v>5180</v>
      </c>
    </row>
    <row r="564" spans="1:16" x14ac:dyDescent="0.25">
      <c r="A564" t="s">
        <v>14507</v>
      </c>
      <c r="B564">
        <v>4</v>
      </c>
      <c r="C564">
        <v>4</v>
      </c>
      <c r="D564">
        <v>3.98</v>
      </c>
      <c r="E564">
        <v>26</v>
      </c>
      <c r="F564">
        <v>75</v>
      </c>
      <c r="G564">
        <v>76</v>
      </c>
      <c r="H564">
        <v>33</v>
      </c>
      <c r="I564">
        <v>4</v>
      </c>
      <c r="J564">
        <v>43</v>
      </c>
      <c r="K564">
        <v>31</v>
      </c>
      <c r="L564">
        <v>1.43</v>
      </c>
      <c r="M564">
        <v>5.19</v>
      </c>
      <c r="N564">
        <v>3.74</v>
      </c>
      <c r="O564">
        <v>3.94</v>
      </c>
      <c r="P564" t="s">
        <v>14506</v>
      </c>
    </row>
    <row r="565" spans="1:16" x14ac:dyDescent="0.25">
      <c r="A565" t="s">
        <v>1495</v>
      </c>
      <c r="B565">
        <v>7</v>
      </c>
      <c r="C565">
        <v>6</v>
      </c>
      <c r="D565">
        <v>4.07</v>
      </c>
      <c r="E565">
        <v>6</v>
      </c>
      <c r="F565">
        <v>117</v>
      </c>
      <c r="G565">
        <v>128</v>
      </c>
      <c r="H565">
        <v>53</v>
      </c>
      <c r="I565">
        <v>12</v>
      </c>
      <c r="J565">
        <v>77</v>
      </c>
      <c r="K565">
        <v>32</v>
      </c>
      <c r="L565">
        <v>1.37</v>
      </c>
      <c r="M565">
        <v>5.91</v>
      </c>
      <c r="N565">
        <v>2.46</v>
      </c>
      <c r="O565">
        <v>3.94</v>
      </c>
      <c r="P565">
        <v>6283</v>
      </c>
    </row>
    <row r="566" spans="1:16" x14ac:dyDescent="0.25">
      <c r="A566" t="s">
        <v>2135</v>
      </c>
      <c r="B566">
        <v>7</v>
      </c>
      <c r="C566">
        <v>7</v>
      </c>
      <c r="D566">
        <v>4.26</v>
      </c>
      <c r="E566">
        <v>13</v>
      </c>
      <c r="F566">
        <v>118</v>
      </c>
      <c r="G566">
        <v>130</v>
      </c>
      <c r="H566">
        <v>56</v>
      </c>
      <c r="I566">
        <v>8</v>
      </c>
      <c r="J566">
        <v>67</v>
      </c>
      <c r="K566">
        <v>40</v>
      </c>
      <c r="L566">
        <v>1.44</v>
      </c>
      <c r="M566">
        <v>5.0999999999999996</v>
      </c>
      <c r="N566">
        <v>3.05</v>
      </c>
      <c r="O566">
        <v>3.94</v>
      </c>
      <c r="P566">
        <v>3282</v>
      </c>
    </row>
    <row r="567" spans="1:16" x14ac:dyDescent="0.25">
      <c r="A567" t="s">
        <v>16822</v>
      </c>
      <c r="B567">
        <v>2</v>
      </c>
      <c r="C567">
        <v>2</v>
      </c>
      <c r="D567">
        <v>3.8</v>
      </c>
      <c r="E567">
        <v>12</v>
      </c>
      <c r="F567">
        <v>28</v>
      </c>
      <c r="G567">
        <v>27</v>
      </c>
      <c r="H567">
        <v>12</v>
      </c>
      <c r="I567">
        <v>3</v>
      </c>
      <c r="J567">
        <v>23</v>
      </c>
      <c r="K567">
        <v>10</v>
      </c>
      <c r="L567">
        <v>1.3</v>
      </c>
      <c r="M567">
        <v>7.29</v>
      </c>
      <c r="N567">
        <v>3.17</v>
      </c>
      <c r="O567">
        <v>3.95</v>
      </c>
      <c r="P567">
        <v>2168</v>
      </c>
    </row>
    <row r="568" spans="1:16" x14ac:dyDescent="0.25">
      <c r="A568" t="s">
        <v>14924</v>
      </c>
      <c r="B568">
        <v>2</v>
      </c>
      <c r="C568">
        <v>2</v>
      </c>
      <c r="D568">
        <v>4.58</v>
      </c>
      <c r="E568">
        <v>15</v>
      </c>
      <c r="F568">
        <v>39</v>
      </c>
      <c r="G568">
        <v>35</v>
      </c>
      <c r="H568">
        <v>20</v>
      </c>
      <c r="I568">
        <v>2</v>
      </c>
      <c r="J568">
        <v>37</v>
      </c>
      <c r="K568">
        <v>27</v>
      </c>
      <c r="L568">
        <v>1.58</v>
      </c>
      <c r="M568">
        <v>8.4700000000000006</v>
      </c>
      <c r="N568">
        <v>6.18</v>
      </c>
      <c r="O568">
        <v>3.95</v>
      </c>
      <c r="P568" t="s">
        <v>14923</v>
      </c>
    </row>
    <row r="569" spans="1:16" x14ac:dyDescent="0.25">
      <c r="A569" t="s">
        <v>2238</v>
      </c>
      <c r="B569">
        <v>4</v>
      </c>
      <c r="C569">
        <v>4</v>
      </c>
      <c r="D569">
        <v>4.1900000000000004</v>
      </c>
      <c r="E569">
        <v>0</v>
      </c>
      <c r="F569">
        <v>77</v>
      </c>
      <c r="G569">
        <v>77</v>
      </c>
      <c r="H569">
        <v>36</v>
      </c>
      <c r="I569">
        <v>7</v>
      </c>
      <c r="J569">
        <v>64</v>
      </c>
      <c r="K569">
        <v>33</v>
      </c>
      <c r="L569">
        <v>1.42</v>
      </c>
      <c r="M569">
        <v>7.44</v>
      </c>
      <c r="N569">
        <v>3.84</v>
      </c>
      <c r="O569">
        <v>3.95</v>
      </c>
      <c r="P569">
        <v>3542</v>
      </c>
    </row>
    <row r="570" spans="1:16" x14ac:dyDescent="0.25">
      <c r="A570" t="s">
        <v>1532</v>
      </c>
      <c r="B570">
        <v>11</v>
      </c>
      <c r="C570">
        <v>9</v>
      </c>
      <c r="D570">
        <v>3.96</v>
      </c>
      <c r="E570">
        <v>0</v>
      </c>
      <c r="F570">
        <v>186</v>
      </c>
      <c r="G570">
        <v>201</v>
      </c>
      <c r="H570">
        <v>82</v>
      </c>
      <c r="I570">
        <v>13</v>
      </c>
      <c r="J570">
        <v>104</v>
      </c>
      <c r="K570">
        <v>63</v>
      </c>
      <c r="L570">
        <v>1.42</v>
      </c>
      <c r="M570">
        <v>5.0199999999999996</v>
      </c>
      <c r="N570">
        <v>3.04</v>
      </c>
      <c r="O570">
        <v>3.95</v>
      </c>
      <c r="P570">
        <v>412</v>
      </c>
    </row>
    <row r="571" spans="1:16" x14ac:dyDescent="0.25">
      <c r="A571" t="s">
        <v>15325</v>
      </c>
      <c r="B571">
        <v>6</v>
      </c>
      <c r="C571">
        <v>6</v>
      </c>
      <c r="D571">
        <v>4.43</v>
      </c>
      <c r="E571">
        <v>9</v>
      </c>
      <c r="F571">
        <v>106</v>
      </c>
      <c r="G571">
        <v>121</v>
      </c>
      <c r="H571">
        <v>52</v>
      </c>
      <c r="I571">
        <v>8</v>
      </c>
      <c r="J571">
        <v>56</v>
      </c>
      <c r="K571">
        <v>31</v>
      </c>
      <c r="L571">
        <v>1.44</v>
      </c>
      <c r="M571">
        <v>4.7699999999999996</v>
      </c>
      <c r="N571">
        <v>2.64</v>
      </c>
      <c r="O571">
        <v>3.95</v>
      </c>
      <c r="P571" t="s">
        <v>15324</v>
      </c>
    </row>
    <row r="572" spans="1:16" x14ac:dyDescent="0.25">
      <c r="A572" t="s">
        <v>2561</v>
      </c>
      <c r="B572">
        <v>7</v>
      </c>
      <c r="C572">
        <v>6</v>
      </c>
      <c r="D572">
        <v>3.99</v>
      </c>
      <c r="E572">
        <v>0</v>
      </c>
      <c r="F572">
        <v>122</v>
      </c>
      <c r="G572">
        <v>120</v>
      </c>
      <c r="H572">
        <v>54</v>
      </c>
      <c r="I572">
        <v>11</v>
      </c>
      <c r="J572">
        <v>92</v>
      </c>
      <c r="K572">
        <v>46</v>
      </c>
      <c r="L572">
        <v>1.36</v>
      </c>
      <c r="M572">
        <v>6.8</v>
      </c>
      <c r="N572">
        <v>3.4</v>
      </c>
      <c r="O572">
        <v>3.95</v>
      </c>
      <c r="P572" t="s">
        <v>2560</v>
      </c>
    </row>
    <row r="573" spans="1:16" x14ac:dyDescent="0.25">
      <c r="A573" t="s">
        <v>2333</v>
      </c>
      <c r="B573">
        <v>4</v>
      </c>
      <c r="C573">
        <v>3</v>
      </c>
      <c r="D573">
        <v>3.93</v>
      </c>
      <c r="E573">
        <v>15</v>
      </c>
      <c r="F573">
        <v>64</v>
      </c>
      <c r="G573">
        <v>58</v>
      </c>
      <c r="H573">
        <v>28</v>
      </c>
      <c r="I573">
        <v>6</v>
      </c>
      <c r="J573">
        <v>59</v>
      </c>
      <c r="K573">
        <v>29</v>
      </c>
      <c r="L573">
        <v>1.36</v>
      </c>
      <c r="M573">
        <v>8.2799999999999994</v>
      </c>
      <c r="N573">
        <v>4.07</v>
      </c>
      <c r="O573">
        <v>3.95</v>
      </c>
      <c r="P573">
        <v>5088</v>
      </c>
    </row>
    <row r="574" spans="1:16" x14ac:dyDescent="0.25">
      <c r="A574" t="s">
        <v>2455</v>
      </c>
      <c r="B574">
        <v>3</v>
      </c>
      <c r="C574">
        <v>4</v>
      </c>
      <c r="D574">
        <v>4.21</v>
      </c>
      <c r="E574">
        <v>27</v>
      </c>
      <c r="F574">
        <v>68</v>
      </c>
      <c r="G574">
        <v>72</v>
      </c>
      <c r="H574">
        <v>32</v>
      </c>
      <c r="I574">
        <v>6</v>
      </c>
      <c r="J574">
        <v>51</v>
      </c>
      <c r="K574">
        <v>27</v>
      </c>
      <c r="L574">
        <v>1.45</v>
      </c>
      <c r="M574">
        <v>6.71</v>
      </c>
      <c r="N574">
        <v>3.55</v>
      </c>
      <c r="O574">
        <v>3.95</v>
      </c>
      <c r="P574">
        <v>9080</v>
      </c>
    </row>
    <row r="575" spans="1:16" x14ac:dyDescent="0.25">
      <c r="A575" t="s">
        <v>2093</v>
      </c>
      <c r="B575">
        <v>3</v>
      </c>
      <c r="C575">
        <v>4</v>
      </c>
      <c r="D575">
        <v>4.22</v>
      </c>
      <c r="E575">
        <v>25</v>
      </c>
      <c r="F575">
        <v>62</v>
      </c>
      <c r="G575">
        <v>54</v>
      </c>
      <c r="H575">
        <v>29</v>
      </c>
      <c r="I575">
        <v>3</v>
      </c>
      <c r="J575">
        <v>60</v>
      </c>
      <c r="K575">
        <v>41</v>
      </c>
      <c r="L575">
        <v>1.54</v>
      </c>
      <c r="M575">
        <v>8.74</v>
      </c>
      <c r="N575">
        <v>5.97</v>
      </c>
      <c r="O575">
        <v>3.95</v>
      </c>
      <c r="P575">
        <v>5003</v>
      </c>
    </row>
    <row r="576" spans="1:16" x14ac:dyDescent="0.25">
      <c r="A576" t="s">
        <v>2402</v>
      </c>
      <c r="B576">
        <v>7</v>
      </c>
      <c r="C576">
        <v>6</v>
      </c>
      <c r="D576">
        <v>4.08</v>
      </c>
      <c r="E576">
        <v>0</v>
      </c>
      <c r="F576">
        <v>121</v>
      </c>
      <c r="G576">
        <v>130</v>
      </c>
      <c r="H576">
        <v>55</v>
      </c>
      <c r="I576">
        <v>8</v>
      </c>
      <c r="J576">
        <v>71</v>
      </c>
      <c r="K576">
        <v>42</v>
      </c>
      <c r="L576">
        <v>1.42</v>
      </c>
      <c r="M576">
        <v>5.26</v>
      </c>
      <c r="N576">
        <v>3.11</v>
      </c>
      <c r="O576">
        <v>3.95</v>
      </c>
      <c r="P576">
        <v>4676</v>
      </c>
    </row>
    <row r="577" spans="1:16" x14ac:dyDescent="0.25">
      <c r="A577" t="s">
        <v>2186</v>
      </c>
      <c r="B577">
        <v>9</v>
      </c>
      <c r="C577">
        <v>11</v>
      </c>
      <c r="D577">
        <v>4.75</v>
      </c>
      <c r="E577">
        <v>0</v>
      </c>
      <c r="F577">
        <v>188</v>
      </c>
      <c r="G577">
        <v>220</v>
      </c>
      <c r="H577">
        <v>99</v>
      </c>
      <c r="I577">
        <v>17</v>
      </c>
      <c r="J577">
        <v>126</v>
      </c>
      <c r="K577">
        <v>55</v>
      </c>
      <c r="L577">
        <v>1.47</v>
      </c>
      <c r="M577">
        <v>6.05</v>
      </c>
      <c r="N577">
        <v>2.64</v>
      </c>
      <c r="O577">
        <v>3.95</v>
      </c>
      <c r="P577">
        <v>1507</v>
      </c>
    </row>
    <row r="578" spans="1:16" x14ac:dyDescent="0.25">
      <c r="A578" t="s">
        <v>14914</v>
      </c>
      <c r="B578">
        <v>4</v>
      </c>
      <c r="C578">
        <v>4</v>
      </c>
      <c r="D578">
        <v>4.0999999999999996</v>
      </c>
      <c r="E578">
        <v>29</v>
      </c>
      <c r="F578">
        <v>77</v>
      </c>
      <c r="G578">
        <v>81</v>
      </c>
      <c r="H578">
        <v>35</v>
      </c>
      <c r="I578">
        <v>8</v>
      </c>
      <c r="J578">
        <v>57</v>
      </c>
      <c r="K578">
        <v>22</v>
      </c>
      <c r="L578">
        <v>1.34</v>
      </c>
      <c r="M578">
        <v>6.67</v>
      </c>
      <c r="N578">
        <v>2.57</v>
      </c>
      <c r="O578">
        <v>3.95</v>
      </c>
      <c r="P578" t="s">
        <v>14913</v>
      </c>
    </row>
    <row r="579" spans="1:16" x14ac:dyDescent="0.25">
      <c r="A579" t="s">
        <v>16742</v>
      </c>
      <c r="B579">
        <v>3</v>
      </c>
      <c r="C579">
        <v>3</v>
      </c>
      <c r="D579">
        <v>4.16</v>
      </c>
      <c r="E579">
        <v>4</v>
      </c>
      <c r="F579">
        <v>61</v>
      </c>
      <c r="G579">
        <v>66</v>
      </c>
      <c r="H579">
        <v>28</v>
      </c>
      <c r="I579">
        <v>7</v>
      </c>
      <c r="J579">
        <v>40</v>
      </c>
      <c r="K579">
        <v>13</v>
      </c>
      <c r="L579">
        <v>1.3</v>
      </c>
      <c r="M579">
        <v>5.94</v>
      </c>
      <c r="N579">
        <v>1.93</v>
      </c>
      <c r="O579">
        <v>3.95</v>
      </c>
      <c r="P579" t="s">
        <v>16741</v>
      </c>
    </row>
    <row r="580" spans="1:16" x14ac:dyDescent="0.25">
      <c r="A580" t="s">
        <v>2311</v>
      </c>
      <c r="B580">
        <v>6</v>
      </c>
      <c r="C580">
        <v>5</v>
      </c>
      <c r="D580">
        <v>4.0199999999999996</v>
      </c>
      <c r="E580">
        <v>16</v>
      </c>
      <c r="F580">
        <v>98</v>
      </c>
      <c r="G580">
        <v>93</v>
      </c>
      <c r="H580">
        <v>44</v>
      </c>
      <c r="I580">
        <v>7</v>
      </c>
      <c r="J580">
        <v>78</v>
      </c>
      <c r="K580">
        <v>48</v>
      </c>
      <c r="L580">
        <v>1.43</v>
      </c>
      <c r="M580">
        <v>7.13</v>
      </c>
      <c r="N580">
        <v>4.3899999999999997</v>
      </c>
      <c r="O580">
        <v>3.95</v>
      </c>
      <c r="P580">
        <v>7624</v>
      </c>
    </row>
    <row r="581" spans="1:16" x14ac:dyDescent="0.25">
      <c r="A581" t="s">
        <v>16786</v>
      </c>
      <c r="B581">
        <v>3</v>
      </c>
      <c r="C581">
        <v>3</v>
      </c>
      <c r="D581">
        <v>4.16</v>
      </c>
      <c r="E581">
        <v>23</v>
      </c>
      <c r="F581">
        <v>56</v>
      </c>
      <c r="G581">
        <v>59</v>
      </c>
      <c r="H581">
        <v>26</v>
      </c>
      <c r="I581">
        <v>6</v>
      </c>
      <c r="J581">
        <v>43</v>
      </c>
      <c r="K581">
        <v>17</v>
      </c>
      <c r="L581">
        <v>1.35</v>
      </c>
      <c r="M581">
        <v>6.89</v>
      </c>
      <c r="N581">
        <v>2.72</v>
      </c>
      <c r="O581">
        <v>3.96</v>
      </c>
      <c r="P581">
        <v>3646</v>
      </c>
    </row>
    <row r="582" spans="1:16" x14ac:dyDescent="0.25">
      <c r="A582" t="s">
        <v>2527</v>
      </c>
      <c r="B582">
        <v>2</v>
      </c>
      <c r="C582">
        <v>2</v>
      </c>
      <c r="D582">
        <v>3.86</v>
      </c>
      <c r="E582">
        <v>7</v>
      </c>
      <c r="F582">
        <v>44</v>
      </c>
      <c r="G582">
        <v>42</v>
      </c>
      <c r="H582">
        <v>19</v>
      </c>
      <c r="I582">
        <v>4</v>
      </c>
      <c r="J582">
        <v>34</v>
      </c>
      <c r="K582">
        <v>17</v>
      </c>
      <c r="L582">
        <v>1.33</v>
      </c>
      <c r="M582">
        <v>6.91</v>
      </c>
      <c r="N582">
        <v>3.45</v>
      </c>
      <c r="O582">
        <v>3.96</v>
      </c>
      <c r="P582">
        <v>429</v>
      </c>
    </row>
    <row r="583" spans="1:16" x14ac:dyDescent="0.25">
      <c r="A583" t="s">
        <v>2558</v>
      </c>
      <c r="B583">
        <v>1</v>
      </c>
      <c r="C583">
        <v>2</v>
      </c>
      <c r="D583">
        <v>4.17</v>
      </c>
      <c r="E583">
        <v>10</v>
      </c>
      <c r="F583">
        <v>26</v>
      </c>
      <c r="G583">
        <v>23</v>
      </c>
      <c r="H583">
        <v>12</v>
      </c>
      <c r="I583">
        <v>2</v>
      </c>
      <c r="J583">
        <v>25</v>
      </c>
      <c r="K583">
        <v>15</v>
      </c>
      <c r="L583">
        <v>1.47</v>
      </c>
      <c r="M583">
        <v>8.69</v>
      </c>
      <c r="N583">
        <v>5.21</v>
      </c>
      <c r="O583">
        <v>3.96</v>
      </c>
      <c r="P583">
        <v>563</v>
      </c>
    </row>
    <row r="584" spans="1:16" x14ac:dyDescent="0.25">
      <c r="A584" t="s">
        <v>16831</v>
      </c>
      <c r="B584">
        <v>2</v>
      </c>
      <c r="C584">
        <v>2</v>
      </c>
      <c r="D584">
        <v>3.51</v>
      </c>
      <c r="E584">
        <v>17</v>
      </c>
      <c r="F584">
        <v>41</v>
      </c>
      <c r="G584">
        <v>38</v>
      </c>
      <c r="H584">
        <v>16</v>
      </c>
      <c r="I584">
        <v>4</v>
      </c>
      <c r="J584">
        <v>31</v>
      </c>
      <c r="K584">
        <v>15</v>
      </c>
      <c r="L584">
        <v>1.29</v>
      </c>
      <c r="M584">
        <v>6.8</v>
      </c>
      <c r="N584">
        <v>3.29</v>
      </c>
      <c r="O584">
        <v>3.96</v>
      </c>
      <c r="P584">
        <v>1097</v>
      </c>
    </row>
    <row r="585" spans="1:16" x14ac:dyDescent="0.25">
      <c r="A585" t="s">
        <v>2349</v>
      </c>
      <c r="B585">
        <v>9</v>
      </c>
      <c r="C585">
        <v>7</v>
      </c>
      <c r="D585">
        <v>3.78</v>
      </c>
      <c r="E585">
        <v>0</v>
      </c>
      <c r="F585">
        <v>143</v>
      </c>
      <c r="G585">
        <v>136</v>
      </c>
      <c r="H585">
        <v>60</v>
      </c>
      <c r="I585">
        <v>11</v>
      </c>
      <c r="J585">
        <v>104</v>
      </c>
      <c r="K585">
        <v>61</v>
      </c>
      <c r="L585">
        <v>1.38</v>
      </c>
      <c r="M585">
        <v>6.55</v>
      </c>
      <c r="N585">
        <v>3.84</v>
      </c>
      <c r="O585">
        <v>3.96</v>
      </c>
      <c r="P585">
        <v>2608</v>
      </c>
    </row>
    <row r="586" spans="1:16" x14ac:dyDescent="0.25">
      <c r="A586" t="s">
        <v>16609</v>
      </c>
      <c r="B586">
        <v>7</v>
      </c>
      <c r="C586">
        <v>7</v>
      </c>
      <c r="D586">
        <v>4.33</v>
      </c>
      <c r="E586">
        <v>5</v>
      </c>
      <c r="F586">
        <v>122</v>
      </c>
      <c r="G586">
        <v>138</v>
      </c>
      <c r="H586">
        <v>59</v>
      </c>
      <c r="I586">
        <v>10</v>
      </c>
      <c r="J586">
        <v>74</v>
      </c>
      <c r="K586">
        <v>39</v>
      </c>
      <c r="L586">
        <v>1.44</v>
      </c>
      <c r="M586">
        <v>5.44</v>
      </c>
      <c r="N586">
        <v>2.87</v>
      </c>
      <c r="O586">
        <v>3.96</v>
      </c>
      <c r="P586" t="s">
        <v>16608</v>
      </c>
    </row>
    <row r="587" spans="1:16" x14ac:dyDescent="0.25">
      <c r="A587" t="s">
        <v>1960</v>
      </c>
      <c r="B587">
        <v>5</v>
      </c>
      <c r="C587">
        <v>4</v>
      </c>
      <c r="D587">
        <v>3.91</v>
      </c>
      <c r="E587">
        <v>31</v>
      </c>
      <c r="F587">
        <v>80</v>
      </c>
      <c r="G587">
        <v>73</v>
      </c>
      <c r="H587">
        <v>35</v>
      </c>
      <c r="I587">
        <v>6</v>
      </c>
      <c r="J587">
        <v>69</v>
      </c>
      <c r="K587">
        <v>42</v>
      </c>
      <c r="L587">
        <v>1.43</v>
      </c>
      <c r="M587">
        <v>7.71</v>
      </c>
      <c r="N587">
        <v>4.7</v>
      </c>
      <c r="O587">
        <v>3.96</v>
      </c>
      <c r="P587" t="s">
        <v>1959</v>
      </c>
    </row>
    <row r="588" spans="1:16" x14ac:dyDescent="0.25">
      <c r="A588" t="s">
        <v>2406</v>
      </c>
      <c r="B588">
        <v>5</v>
      </c>
      <c r="C588">
        <v>5</v>
      </c>
      <c r="D588">
        <v>4.25</v>
      </c>
      <c r="E588">
        <v>0</v>
      </c>
      <c r="F588">
        <v>93</v>
      </c>
      <c r="G588">
        <v>104</v>
      </c>
      <c r="H588">
        <v>44</v>
      </c>
      <c r="I588">
        <v>11</v>
      </c>
      <c r="J588">
        <v>64</v>
      </c>
      <c r="K588">
        <v>20</v>
      </c>
      <c r="L588">
        <v>1.33</v>
      </c>
      <c r="M588">
        <v>6.18</v>
      </c>
      <c r="N588">
        <v>1.93</v>
      </c>
      <c r="O588">
        <v>3.96</v>
      </c>
      <c r="P588">
        <v>9918</v>
      </c>
    </row>
    <row r="589" spans="1:16" x14ac:dyDescent="0.25">
      <c r="A589" t="s">
        <v>1540</v>
      </c>
      <c r="B589">
        <v>6</v>
      </c>
      <c r="C589">
        <v>5</v>
      </c>
      <c r="D589">
        <v>3.8</v>
      </c>
      <c r="E589">
        <v>8</v>
      </c>
      <c r="F589">
        <v>100</v>
      </c>
      <c r="G589">
        <v>97</v>
      </c>
      <c r="H589">
        <v>42</v>
      </c>
      <c r="I589">
        <v>9</v>
      </c>
      <c r="J589">
        <v>72</v>
      </c>
      <c r="K589">
        <v>34</v>
      </c>
      <c r="L589">
        <v>1.32</v>
      </c>
      <c r="M589">
        <v>6.51</v>
      </c>
      <c r="N589">
        <v>3.08</v>
      </c>
      <c r="O589">
        <v>3.96</v>
      </c>
      <c r="P589">
        <v>7024</v>
      </c>
    </row>
    <row r="590" spans="1:16" x14ac:dyDescent="0.25">
      <c r="A590" t="s">
        <v>11106</v>
      </c>
      <c r="B590">
        <v>1</v>
      </c>
      <c r="C590">
        <v>1</v>
      </c>
      <c r="D590">
        <v>4.74</v>
      </c>
      <c r="E590">
        <v>7</v>
      </c>
      <c r="F590">
        <v>17</v>
      </c>
      <c r="G590">
        <v>18</v>
      </c>
      <c r="H590">
        <v>9</v>
      </c>
      <c r="I590">
        <v>1</v>
      </c>
      <c r="J590">
        <v>12</v>
      </c>
      <c r="K590">
        <v>8</v>
      </c>
      <c r="L590">
        <v>1.52</v>
      </c>
      <c r="M590">
        <v>6.32</v>
      </c>
      <c r="N590">
        <v>4.21</v>
      </c>
      <c r="O590">
        <v>3.97</v>
      </c>
      <c r="P590" t="s">
        <v>11105</v>
      </c>
    </row>
    <row r="591" spans="1:16" x14ac:dyDescent="0.25">
      <c r="A591" t="s">
        <v>2009</v>
      </c>
      <c r="B591">
        <v>3</v>
      </c>
      <c r="C591">
        <v>4</v>
      </c>
      <c r="D591">
        <v>4.37</v>
      </c>
      <c r="E591">
        <v>23</v>
      </c>
      <c r="F591">
        <v>58</v>
      </c>
      <c r="G591">
        <v>59</v>
      </c>
      <c r="H591">
        <v>28</v>
      </c>
      <c r="I591">
        <v>4</v>
      </c>
      <c r="J591">
        <v>44</v>
      </c>
      <c r="K591">
        <v>27</v>
      </c>
      <c r="L591">
        <v>1.49</v>
      </c>
      <c r="M591">
        <v>6.86</v>
      </c>
      <c r="N591">
        <v>4.21</v>
      </c>
      <c r="O591">
        <v>3.97</v>
      </c>
      <c r="P591">
        <v>7249</v>
      </c>
    </row>
    <row r="592" spans="1:16" x14ac:dyDescent="0.25">
      <c r="A592" t="s">
        <v>16891</v>
      </c>
      <c r="B592">
        <v>7</v>
      </c>
      <c r="C592">
        <v>6</v>
      </c>
      <c r="D592">
        <v>3.86</v>
      </c>
      <c r="E592">
        <v>13</v>
      </c>
      <c r="F592">
        <v>114</v>
      </c>
      <c r="G592">
        <v>114</v>
      </c>
      <c r="H592">
        <v>49</v>
      </c>
      <c r="I592">
        <v>10</v>
      </c>
      <c r="J592">
        <v>82</v>
      </c>
      <c r="K592">
        <v>44</v>
      </c>
      <c r="L592">
        <v>1.38</v>
      </c>
      <c r="M592">
        <v>6.46</v>
      </c>
      <c r="N592">
        <v>3.46</v>
      </c>
      <c r="O592">
        <v>3.97</v>
      </c>
      <c r="P592">
        <v>3044</v>
      </c>
    </row>
    <row r="593" spans="1:16" x14ac:dyDescent="0.25">
      <c r="A593" t="s">
        <v>2543</v>
      </c>
      <c r="B593">
        <v>8</v>
      </c>
      <c r="C593">
        <v>7</v>
      </c>
      <c r="D593">
        <v>3.81</v>
      </c>
      <c r="E593">
        <v>0</v>
      </c>
      <c r="F593">
        <v>134</v>
      </c>
      <c r="G593">
        <v>135</v>
      </c>
      <c r="H593">
        <v>57</v>
      </c>
      <c r="I593">
        <v>13</v>
      </c>
      <c r="J593">
        <v>89</v>
      </c>
      <c r="K593">
        <v>41</v>
      </c>
      <c r="L593">
        <v>1.31</v>
      </c>
      <c r="M593">
        <v>5.96</v>
      </c>
      <c r="N593">
        <v>2.74</v>
      </c>
      <c r="O593">
        <v>3.97</v>
      </c>
      <c r="P593">
        <v>1077</v>
      </c>
    </row>
    <row r="594" spans="1:16" x14ac:dyDescent="0.25">
      <c r="A594" t="s">
        <v>16240</v>
      </c>
      <c r="B594">
        <v>4</v>
      </c>
      <c r="C594">
        <v>5</v>
      </c>
      <c r="D594">
        <v>4.51</v>
      </c>
      <c r="E594">
        <v>28</v>
      </c>
      <c r="F594">
        <v>80</v>
      </c>
      <c r="G594">
        <v>89</v>
      </c>
      <c r="H594">
        <v>40</v>
      </c>
      <c r="I594">
        <v>6</v>
      </c>
      <c r="J594">
        <v>54</v>
      </c>
      <c r="K594">
        <v>32</v>
      </c>
      <c r="L594">
        <v>1.51</v>
      </c>
      <c r="M594">
        <v>6.08</v>
      </c>
      <c r="N594">
        <v>3.6</v>
      </c>
      <c r="O594">
        <v>3.97</v>
      </c>
      <c r="P594" t="s">
        <v>16239</v>
      </c>
    </row>
    <row r="595" spans="1:16" x14ac:dyDescent="0.25">
      <c r="A595" t="s">
        <v>152</v>
      </c>
      <c r="B595">
        <v>3</v>
      </c>
      <c r="C595">
        <v>3</v>
      </c>
      <c r="D595">
        <v>3.67</v>
      </c>
      <c r="E595">
        <v>17</v>
      </c>
      <c r="F595">
        <v>49</v>
      </c>
      <c r="G595">
        <v>46</v>
      </c>
      <c r="H595">
        <v>20</v>
      </c>
      <c r="I595">
        <v>4</v>
      </c>
      <c r="J595">
        <v>36</v>
      </c>
      <c r="K595">
        <v>19</v>
      </c>
      <c r="L595">
        <v>1.33</v>
      </c>
      <c r="M595">
        <v>6.61</v>
      </c>
      <c r="N595">
        <v>3.49</v>
      </c>
      <c r="O595">
        <v>3.97</v>
      </c>
      <c r="P595">
        <v>4253</v>
      </c>
    </row>
    <row r="596" spans="1:16" x14ac:dyDescent="0.25">
      <c r="A596" t="s">
        <v>2240</v>
      </c>
      <c r="B596">
        <v>6</v>
      </c>
      <c r="C596">
        <v>6</v>
      </c>
      <c r="D596">
        <v>4.07</v>
      </c>
      <c r="E596">
        <v>0</v>
      </c>
      <c r="F596">
        <v>108</v>
      </c>
      <c r="G596">
        <v>102</v>
      </c>
      <c r="H596">
        <v>49</v>
      </c>
      <c r="I596">
        <v>13</v>
      </c>
      <c r="J596">
        <v>110</v>
      </c>
      <c r="K596">
        <v>46</v>
      </c>
      <c r="L596">
        <v>1.37</v>
      </c>
      <c r="M596">
        <v>9.1300000000000008</v>
      </c>
      <c r="N596">
        <v>3.82</v>
      </c>
      <c r="O596">
        <v>3.97</v>
      </c>
      <c r="P596">
        <v>1772</v>
      </c>
    </row>
    <row r="597" spans="1:16" x14ac:dyDescent="0.25">
      <c r="A597" t="s">
        <v>1549</v>
      </c>
      <c r="B597">
        <v>9</v>
      </c>
      <c r="C597">
        <v>7</v>
      </c>
      <c r="D597">
        <v>3.99</v>
      </c>
      <c r="E597">
        <v>0</v>
      </c>
      <c r="F597">
        <v>142</v>
      </c>
      <c r="G597">
        <v>138</v>
      </c>
      <c r="H597">
        <v>63</v>
      </c>
      <c r="I597">
        <v>12</v>
      </c>
      <c r="J597">
        <v>95</v>
      </c>
      <c r="K597">
        <v>50</v>
      </c>
      <c r="L597">
        <v>1.32</v>
      </c>
      <c r="M597">
        <v>6.02</v>
      </c>
      <c r="N597">
        <v>3.17</v>
      </c>
      <c r="O597">
        <v>3.97</v>
      </c>
      <c r="P597">
        <v>10185</v>
      </c>
    </row>
    <row r="598" spans="1:16" x14ac:dyDescent="0.25">
      <c r="A598" t="s">
        <v>2092</v>
      </c>
      <c r="B598">
        <v>5</v>
      </c>
      <c r="C598">
        <v>4</v>
      </c>
      <c r="D598">
        <v>3.98</v>
      </c>
      <c r="E598">
        <v>22</v>
      </c>
      <c r="F598">
        <v>81</v>
      </c>
      <c r="G598">
        <v>74</v>
      </c>
      <c r="H598">
        <v>36</v>
      </c>
      <c r="I598">
        <v>8</v>
      </c>
      <c r="J598">
        <v>75</v>
      </c>
      <c r="K598">
        <v>38</v>
      </c>
      <c r="L598">
        <v>1.38</v>
      </c>
      <c r="M598">
        <v>8.2899999999999991</v>
      </c>
      <c r="N598">
        <v>4.2</v>
      </c>
      <c r="O598">
        <v>3.98</v>
      </c>
      <c r="P598">
        <v>1149</v>
      </c>
    </row>
    <row r="599" spans="1:16" x14ac:dyDescent="0.25">
      <c r="A599" t="s">
        <v>2259</v>
      </c>
      <c r="B599">
        <v>9</v>
      </c>
      <c r="C599">
        <v>8</v>
      </c>
      <c r="D599">
        <v>3.99</v>
      </c>
      <c r="E599">
        <v>1</v>
      </c>
      <c r="F599">
        <v>153</v>
      </c>
      <c r="G599">
        <v>167</v>
      </c>
      <c r="H599">
        <v>68</v>
      </c>
      <c r="I599">
        <v>10</v>
      </c>
      <c r="J599">
        <v>81</v>
      </c>
      <c r="K599">
        <v>54</v>
      </c>
      <c r="L599">
        <v>1.44</v>
      </c>
      <c r="M599">
        <v>4.76</v>
      </c>
      <c r="N599">
        <v>3.17</v>
      </c>
      <c r="O599">
        <v>3.98</v>
      </c>
      <c r="P599" t="s">
        <v>2258</v>
      </c>
    </row>
    <row r="600" spans="1:16" x14ac:dyDescent="0.25">
      <c r="A600" t="s">
        <v>1452</v>
      </c>
      <c r="B600">
        <v>8</v>
      </c>
      <c r="C600">
        <v>8</v>
      </c>
      <c r="D600">
        <v>4.1399999999999997</v>
      </c>
      <c r="E600">
        <v>2</v>
      </c>
      <c r="F600">
        <v>146</v>
      </c>
      <c r="G600">
        <v>132</v>
      </c>
      <c r="H600">
        <v>67</v>
      </c>
      <c r="I600">
        <v>9</v>
      </c>
      <c r="J600">
        <v>126</v>
      </c>
      <c r="K600">
        <v>83</v>
      </c>
      <c r="L600">
        <v>1.47</v>
      </c>
      <c r="M600">
        <v>7.78</v>
      </c>
      <c r="N600">
        <v>5.12</v>
      </c>
      <c r="O600">
        <v>3.98</v>
      </c>
      <c r="P600">
        <v>6345</v>
      </c>
    </row>
    <row r="601" spans="1:16" x14ac:dyDescent="0.25">
      <c r="A601" t="s">
        <v>10036</v>
      </c>
      <c r="B601">
        <v>2</v>
      </c>
      <c r="C601">
        <v>2</v>
      </c>
      <c r="D601">
        <v>4.68</v>
      </c>
      <c r="E601">
        <v>5</v>
      </c>
      <c r="F601">
        <v>33</v>
      </c>
      <c r="G601">
        <v>35</v>
      </c>
      <c r="H601">
        <v>17</v>
      </c>
      <c r="I601">
        <v>2</v>
      </c>
      <c r="J601">
        <v>20</v>
      </c>
      <c r="K601">
        <v>14</v>
      </c>
      <c r="L601">
        <v>1.5</v>
      </c>
      <c r="M601">
        <v>5.5</v>
      </c>
      <c r="N601">
        <v>3.85</v>
      </c>
      <c r="O601">
        <v>3.98</v>
      </c>
      <c r="P601" t="s">
        <v>10035</v>
      </c>
    </row>
    <row r="602" spans="1:16" x14ac:dyDescent="0.25">
      <c r="A602" t="s">
        <v>13608</v>
      </c>
      <c r="B602">
        <v>4</v>
      </c>
      <c r="C602">
        <v>4</v>
      </c>
      <c r="D602">
        <v>4.13</v>
      </c>
      <c r="E602">
        <v>7</v>
      </c>
      <c r="F602">
        <v>68</v>
      </c>
      <c r="G602">
        <v>74</v>
      </c>
      <c r="H602">
        <v>31</v>
      </c>
      <c r="I602">
        <v>6</v>
      </c>
      <c r="J602">
        <v>37</v>
      </c>
      <c r="K602">
        <v>18</v>
      </c>
      <c r="L602">
        <v>1.36</v>
      </c>
      <c r="M602">
        <v>4.93</v>
      </c>
      <c r="N602">
        <v>2.4</v>
      </c>
      <c r="O602">
        <v>3.98</v>
      </c>
      <c r="P602" t="s">
        <v>13607</v>
      </c>
    </row>
    <row r="603" spans="1:16" x14ac:dyDescent="0.25">
      <c r="A603" t="s">
        <v>2239</v>
      </c>
      <c r="B603">
        <v>4</v>
      </c>
      <c r="C603">
        <v>4</v>
      </c>
      <c r="D603">
        <v>4.07</v>
      </c>
      <c r="E603">
        <v>27</v>
      </c>
      <c r="F603">
        <v>68</v>
      </c>
      <c r="G603">
        <v>67</v>
      </c>
      <c r="H603">
        <v>31</v>
      </c>
      <c r="I603">
        <v>5</v>
      </c>
      <c r="J603">
        <v>51</v>
      </c>
      <c r="K603">
        <v>32</v>
      </c>
      <c r="L603">
        <v>1.45</v>
      </c>
      <c r="M603">
        <v>6.7</v>
      </c>
      <c r="N603">
        <v>4.2</v>
      </c>
      <c r="O603">
        <v>3.98</v>
      </c>
      <c r="P603">
        <v>6832</v>
      </c>
    </row>
    <row r="604" spans="1:16" x14ac:dyDescent="0.25">
      <c r="A604" t="s">
        <v>16540</v>
      </c>
      <c r="B604">
        <v>3</v>
      </c>
      <c r="C604">
        <v>3</v>
      </c>
      <c r="D604">
        <v>3.71</v>
      </c>
      <c r="E604">
        <v>19</v>
      </c>
      <c r="F604">
        <v>56</v>
      </c>
      <c r="G604">
        <v>57</v>
      </c>
      <c r="H604">
        <v>23</v>
      </c>
      <c r="I604">
        <v>5</v>
      </c>
      <c r="J604">
        <v>33</v>
      </c>
      <c r="K604">
        <v>15</v>
      </c>
      <c r="L604">
        <v>1.29</v>
      </c>
      <c r="M604">
        <v>5.32</v>
      </c>
      <c r="N604">
        <v>2.42</v>
      </c>
      <c r="O604">
        <v>3.98</v>
      </c>
      <c r="P604">
        <v>1773</v>
      </c>
    </row>
    <row r="605" spans="1:16" x14ac:dyDescent="0.25">
      <c r="A605" t="s">
        <v>14219</v>
      </c>
      <c r="B605">
        <v>5</v>
      </c>
      <c r="C605">
        <v>6</v>
      </c>
      <c r="D605">
        <v>4.57</v>
      </c>
      <c r="E605">
        <v>10</v>
      </c>
      <c r="F605">
        <v>106</v>
      </c>
      <c r="G605">
        <v>122</v>
      </c>
      <c r="H605">
        <v>54</v>
      </c>
      <c r="I605">
        <v>9</v>
      </c>
      <c r="J605">
        <v>65</v>
      </c>
      <c r="K605">
        <v>34</v>
      </c>
      <c r="L605">
        <v>1.47</v>
      </c>
      <c r="M605">
        <v>5.5</v>
      </c>
      <c r="N605">
        <v>2.88</v>
      </c>
      <c r="O605">
        <v>3.98</v>
      </c>
      <c r="P605" t="s">
        <v>14218</v>
      </c>
    </row>
    <row r="606" spans="1:16" x14ac:dyDescent="0.25">
      <c r="A606" t="s">
        <v>246</v>
      </c>
      <c r="B606">
        <v>2</v>
      </c>
      <c r="C606">
        <v>3</v>
      </c>
      <c r="D606">
        <v>4.28</v>
      </c>
      <c r="E606">
        <v>17</v>
      </c>
      <c r="F606">
        <v>44</v>
      </c>
      <c r="G606">
        <v>40</v>
      </c>
      <c r="H606">
        <v>21</v>
      </c>
      <c r="I606">
        <v>4</v>
      </c>
      <c r="J606">
        <v>47</v>
      </c>
      <c r="K606">
        <v>26</v>
      </c>
      <c r="L606">
        <v>1.49</v>
      </c>
      <c r="M606">
        <v>9.57</v>
      </c>
      <c r="N606">
        <v>5.29</v>
      </c>
      <c r="O606">
        <v>3.98</v>
      </c>
      <c r="P606">
        <v>2557</v>
      </c>
    </row>
    <row r="607" spans="1:16" x14ac:dyDescent="0.25">
      <c r="A607" t="s">
        <v>2324</v>
      </c>
      <c r="B607">
        <v>9</v>
      </c>
      <c r="C607">
        <v>7</v>
      </c>
      <c r="D607">
        <v>3.8</v>
      </c>
      <c r="E607">
        <v>0</v>
      </c>
      <c r="F607">
        <v>149</v>
      </c>
      <c r="G607">
        <v>150</v>
      </c>
      <c r="H607">
        <v>63</v>
      </c>
      <c r="I607">
        <v>11</v>
      </c>
      <c r="J607">
        <v>83</v>
      </c>
      <c r="K607">
        <v>50</v>
      </c>
      <c r="L607">
        <v>1.34</v>
      </c>
      <c r="M607">
        <v>5.01</v>
      </c>
      <c r="N607">
        <v>3.02</v>
      </c>
      <c r="O607">
        <v>3.98</v>
      </c>
      <c r="P607" t="s">
        <v>2323</v>
      </c>
    </row>
    <row r="608" spans="1:16" x14ac:dyDescent="0.25">
      <c r="A608" t="s">
        <v>1925</v>
      </c>
      <c r="B608">
        <v>3</v>
      </c>
      <c r="C608">
        <v>3</v>
      </c>
      <c r="D608">
        <v>3.91</v>
      </c>
      <c r="E608">
        <v>20</v>
      </c>
      <c r="F608">
        <v>48</v>
      </c>
      <c r="G608">
        <v>47</v>
      </c>
      <c r="H608">
        <v>21</v>
      </c>
      <c r="I608">
        <v>5</v>
      </c>
      <c r="J608">
        <v>41</v>
      </c>
      <c r="K608">
        <v>19</v>
      </c>
      <c r="L608">
        <v>1.37</v>
      </c>
      <c r="M608">
        <v>7.64</v>
      </c>
      <c r="N608">
        <v>3.54</v>
      </c>
      <c r="O608">
        <v>3.98</v>
      </c>
      <c r="P608" t="s">
        <v>1924</v>
      </c>
    </row>
    <row r="609" spans="1:16" x14ac:dyDescent="0.25">
      <c r="A609" t="s">
        <v>2125</v>
      </c>
      <c r="B609">
        <v>3</v>
      </c>
      <c r="C609">
        <v>3</v>
      </c>
      <c r="D609">
        <v>3.65</v>
      </c>
      <c r="E609">
        <v>23</v>
      </c>
      <c r="F609">
        <v>57</v>
      </c>
      <c r="G609">
        <v>57</v>
      </c>
      <c r="H609">
        <v>23</v>
      </c>
      <c r="I609">
        <v>7</v>
      </c>
      <c r="J609">
        <v>41</v>
      </c>
      <c r="K609">
        <v>14</v>
      </c>
      <c r="L609">
        <v>1.25</v>
      </c>
      <c r="M609">
        <v>6.51</v>
      </c>
      <c r="N609">
        <v>2.2200000000000002</v>
      </c>
      <c r="O609">
        <v>3.98</v>
      </c>
      <c r="P609" t="s">
        <v>2124</v>
      </c>
    </row>
    <row r="610" spans="1:16" x14ac:dyDescent="0.25">
      <c r="A610" t="s">
        <v>1558</v>
      </c>
      <c r="B610">
        <v>13</v>
      </c>
      <c r="C610">
        <v>9</v>
      </c>
      <c r="D610">
        <v>3.56</v>
      </c>
      <c r="E610">
        <v>0</v>
      </c>
      <c r="F610">
        <v>197</v>
      </c>
      <c r="G610">
        <v>200</v>
      </c>
      <c r="H610">
        <v>78</v>
      </c>
      <c r="I610">
        <v>19</v>
      </c>
      <c r="J610">
        <v>118</v>
      </c>
      <c r="K610">
        <v>55</v>
      </c>
      <c r="L610">
        <v>1.29</v>
      </c>
      <c r="M610">
        <v>5.38</v>
      </c>
      <c r="N610">
        <v>2.5099999999999998</v>
      </c>
      <c r="O610">
        <v>3.98</v>
      </c>
      <c r="P610">
        <v>4366</v>
      </c>
    </row>
    <row r="611" spans="1:16" x14ac:dyDescent="0.25">
      <c r="A611" t="s">
        <v>2074</v>
      </c>
      <c r="B611">
        <v>3</v>
      </c>
      <c r="C611">
        <v>3</v>
      </c>
      <c r="D611">
        <v>3.6</v>
      </c>
      <c r="E611">
        <v>24</v>
      </c>
      <c r="F611">
        <v>58</v>
      </c>
      <c r="G611">
        <v>55</v>
      </c>
      <c r="H611">
        <v>23</v>
      </c>
      <c r="I611">
        <v>7</v>
      </c>
      <c r="J611">
        <v>45</v>
      </c>
      <c r="K611">
        <v>17</v>
      </c>
      <c r="L611">
        <v>1.25</v>
      </c>
      <c r="M611">
        <v>7.04</v>
      </c>
      <c r="N611">
        <v>2.66</v>
      </c>
      <c r="O611">
        <v>3.99</v>
      </c>
      <c r="P611">
        <v>3926</v>
      </c>
    </row>
    <row r="612" spans="1:16" x14ac:dyDescent="0.25">
      <c r="A612" t="s">
        <v>16676</v>
      </c>
      <c r="B612">
        <v>5</v>
      </c>
      <c r="C612">
        <v>6</v>
      </c>
      <c r="D612">
        <v>4.2699999999999996</v>
      </c>
      <c r="E612">
        <v>28</v>
      </c>
      <c r="F612">
        <v>103</v>
      </c>
      <c r="G612">
        <v>106</v>
      </c>
      <c r="H612">
        <v>49</v>
      </c>
      <c r="I612">
        <v>9</v>
      </c>
      <c r="J612">
        <v>78</v>
      </c>
      <c r="K612">
        <v>42</v>
      </c>
      <c r="L612">
        <v>1.43</v>
      </c>
      <c r="M612">
        <v>6.8</v>
      </c>
      <c r="N612">
        <v>3.66</v>
      </c>
      <c r="O612">
        <v>3.99</v>
      </c>
      <c r="P612" t="s">
        <v>16675</v>
      </c>
    </row>
    <row r="613" spans="1:16" x14ac:dyDescent="0.25">
      <c r="A613" t="s">
        <v>2364</v>
      </c>
      <c r="B613">
        <v>8</v>
      </c>
      <c r="C613">
        <v>6</v>
      </c>
      <c r="D613">
        <v>3.8</v>
      </c>
      <c r="E613">
        <v>7</v>
      </c>
      <c r="F613">
        <v>121</v>
      </c>
      <c r="G613">
        <v>120</v>
      </c>
      <c r="H613">
        <v>51</v>
      </c>
      <c r="I613">
        <v>10</v>
      </c>
      <c r="J613">
        <v>79</v>
      </c>
      <c r="K613">
        <v>45</v>
      </c>
      <c r="L613">
        <v>1.36</v>
      </c>
      <c r="M613">
        <v>5.88</v>
      </c>
      <c r="N613">
        <v>3.35</v>
      </c>
      <c r="O613">
        <v>3.99</v>
      </c>
      <c r="P613">
        <v>11423</v>
      </c>
    </row>
    <row r="614" spans="1:16" x14ac:dyDescent="0.25">
      <c r="A614" t="s">
        <v>14773</v>
      </c>
      <c r="B614">
        <v>2</v>
      </c>
      <c r="C614">
        <v>2</v>
      </c>
      <c r="D614">
        <v>3.83</v>
      </c>
      <c r="E614">
        <v>18</v>
      </c>
      <c r="F614">
        <v>45</v>
      </c>
      <c r="G614">
        <v>45</v>
      </c>
      <c r="H614">
        <v>19</v>
      </c>
      <c r="I614">
        <v>4</v>
      </c>
      <c r="J614">
        <v>30</v>
      </c>
      <c r="K614">
        <v>16</v>
      </c>
      <c r="L614">
        <v>1.36</v>
      </c>
      <c r="M614">
        <v>6.04</v>
      </c>
      <c r="N614">
        <v>3.22</v>
      </c>
      <c r="O614">
        <v>3.99</v>
      </c>
      <c r="P614" t="s">
        <v>14772</v>
      </c>
    </row>
    <row r="615" spans="1:16" x14ac:dyDescent="0.25">
      <c r="A615" t="s">
        <v>15423</v>
      </c>
      <c r="B615">
        <v>4</v>
      </c>
      <c r="C615">
        <v>5</v>
      </c>
      <c r="D615">
        <v>4.45</v>
      </c>
      <c r="E615">
        <v>29</v>
      </c>
      <c r="F615">
        <v>75</v>
      </c>
      <c r="G615">
        <v>82</v>
      </c>
      <c r="H615">
        <v>37</v>
      </c>
      <c r="I615">
        <v>7</v>
      </c>
      <c r="J615">
        <v>53</v>
      </c>
      <c r="K615">
        <v>26</v>
      </c>
      <c r="L615">
        <v>1.44</v>
      </c>
      <c r="M615">
        <v>6.38</v>
      </c>
      <c r="N615">
        <v>3.13</v>
      </c>
      <c r="O615">
        <v>3.99</v>
      </c>
      <c r="P615" t="s">
        <v>15422</v>
      </c>
    </row>
    <row r="616" spans="1:16" x14ac:dyDescent="0.25">
      <c r="A616" t="s">
        <v>15681</v>
      </c>
      <c r="B616">
        <v>4</v>
      </c>
      <c r="C616">
        <v>4</v>
      </c>
      <c r="D616">
        <v>4.2699999999999996</v>
      </c>
      <c r="E616">
        <v>26</v>
      </c>
      <c r="F616">
        <v>70</v>
      </c>
      <c r="G616">
        <v>70</v>
      </c>
      <c r="H616">
        <v>33</v>
      </c>
      <c r="I616">
        <v>7</v>
      </c>
      <c r="J616">
        <v>60</v>
      </c>
      <c r="K616">
        <v>30</v>
      </c>
      <c r="L616">
        <v>1.44</v>
      </c>
      <c r="M616">
        <v>7.76</v>
      </c>
      <c r="N616">
        <v>3.88</v>
      </c>
      <c r="O616">
        <v>3.99</v>
      </c>
      <c r="P616" t="s">
        <v>15680</v>
      </c>
    </row>
    <row r="617" spans="1:16" x14ac:dyDescent="0.25">
      <c r="A617" t="s">
        <v>1534</v>
      </c>
      <c r="B617">
        <v>12</v>
      </c>
      <c r="C617">
        <v>8</v>
      </c>
      <c r="D617">
        <v>3.57</v>
      </c>
      <c r="E617">
        <v>0</v>
      </c>
      <c r="F617">
        <v>177</v>
      </c>
      <c r="G617">
        <v>168</v>
      </c>
      <c r="H617">
        <v>70</v>
      </c>
      <c r="I617">
        <v>21</v>
      </c>
      <c r="J617">
        <v>141</v>
      </c>
      <c r="K617">
        <v>55</v>
      </c>
      <c r="L617">
        <v>1.26</v>
      </c>
      <c r="M617">
        <v>7.18</v>
      </c>
      <c r="N617">
        <v>2.8</v>
      </c>
      <c r="O617">
        <v>4</v>
      </c>
      <c r="P617">
        <v>4141</v>
      </c>
    </row>
    <row r="618" spans="1:16" x14ac:dyDescent="0.25">
      <c r="A618" t="s">
        <v>1814</v>
      </c>
      <c r="B618">
        <v>2</v>
      </c>
      <c r="C618">
        <v>2</v>
      </c>
      <c r="D618">
        <v>4.22</v>
      </c>
      <c r="E618">
        <v>13</v>
      </c>
      <c r="F618">
        <v>32</v>
      </c>
      <c r="G618">
        <v>31</v>
      </c>
      <c r="H618">
        <v>15</v>
      </c>
      <c r="I618">
        <v>3</v>
      </c>
      <c r="J618">
        <v>28</v>
      </c>
      <c r="K618">
        <v>15</v>
      </c>
      <c r="L618">
        <v>1.44</v>
      </c>
      <c r="M618">
        <v>7.88</v>
      </c>
      <c r="N618">
        <v>4.22</v>
      </c>
      <c r="O618">
        <v>4</v>
      </c>
      <c r="P618">
        <v>1797</v>
      </c>
    </row>
    <row r="619" spans="1:16" x14ac:dyDescent="0.25">
      <c r="A619" t="s">
        <v>2513</v>
      </c>
      <c r="B619">
        <v>7</v>
      </c>
      <c r="C619">
        <v>7</v>
      </c>
      <c r="D619">
        <v>4.08</v>
      </c>
      <c r="E619">
        <v>2</v>
      </c>
      <c r="F619">
        <v>126</v>
      </c>
      <c r="G619">
        <v>134</v>
      </c>
      <c r="H619">
        <v>57</v>
      </c>
      <c r="I619">
        <v>13</v>
      </c>
      <c r="J619">
        <v>79</v>
      </c>
      <c r="K619">
        <v>27</v>
      </c>
      <c r="L619">
        <v>1.28</v>
      </c>
      <c r="M619">
        <v>5.65</v>
      </c>
      <c r="N619">
        <v>1.93</v>
      </c>
      <c r="O619">
        <v>4</v>
      </c>
      <c r="P619" t="s">
        <v>2512</v>
      </c>
    </row>
    <row r="620" spans="1:16" x14ac:dyDescent="0.25">
      <c r="A620" t="s">
        <v>8191</v>
      </c>
      <c r="B620">
        <v>3</v>
      </c>
      <c r="C620">
        <v>3</v>
      </c>
      <c r="D620">
        <v>4</v>
      </c>
      <c r="E620">
        <v>21</v>
      </c>
      <c r="F620">
        <v>61</v>
      </c>
      <c r="G620">
        <v>60</v>
      </c>
      <c r="H620">
        <v>27</v>
      </c>
      <c r="I620">
        <v>5</v>
      </c>
      <c r="J620">
        <v>39</v>
      </c>
      <c r="K620">
        <v>21</v>
      </c>
      <c r="L620">
        <v>1.33</v>
      </c>
      <c r="M620">
        <v>5.77</v>
      </c>
      <c r="N620">
        <v>3.11</v>
      </c>
      <c r="O620">
        <v>4</v>
      </c>
      <c r="P620" t="s">
        <v>15194</v>
      </c>
    </row>
    <row r="621" spans="1:16" x14ac:dyDescent="0.25">
      <c r="A621" t="s">
        <v>14279</v>
      </c>
      <c r="B621">
        <v>7</v>
      </c>
      <c r="C621">
        <v>6</v>
      </c>
      <c r="D621">
        <v>3.97</v>
      </c>
      <c r="E621">
        <v>11</v>
      </c>
      <c r="F621">
        <v>111</v>
      </c>
      <c r="G621">
        <v>110</v>
      </c>
      <c r="H621">
        <v>49</v>
      </c>
      <c r="I621">
        <v>8</v>
      </c>
      <c r="J621">
        <v>70</v>
      </c>
      <c r="K621">
        <v>45</v>
      </c>
      <c r="L621">
        <v>1.39</v>
      </c>
      <c r="M621">
        <v>5.67</v>
      </c>
      <c r="N621">
        <v>3.64</v>
      </c>
      <c r="O621">
        <v>4</v>
      </c>
      <c r="P621" t="s">
        <v>14278</v>
      </c>
    </row>
    <row r="622" spans="1:16" x14ac:dyDescent="0.25">
      <c r="A622" t="s">
        <v>15216</v>
      </c>
      <c r="B622">
        <v>3</v>
      </c>
      <c r="C622">
        <v>3</v>
      </c>
      <c r="D622">
        <v>4.54</v>
      </c>
      <c r="E622">
        <v>20</v>
      </c>
      <c r="F622">
        <v>56</v>
      </c>
      <c r="G622">
        <v>57</v>
      </c>
      <c r="H622">
        <v>28</v>
      </c>
      <c r="I622">
        <v>3</v>
      </c>
      <c r="J622">
        <v>45</v>
      </c>
      <c r="K622">
        <v>32</v>
      </c>
      <c r="L622">
        <v>1.6</v>
      </c>
      <c r="M622">
        <v>7.3</v>
      </c>
      <c r="N622">
        <v>5.19</v>
      </c>
      <c r="O622">
        <v>4</v>
      </c>
      <c r="P622" t="s">
        <v>15215</v>
      </c>
    </row>
    <row r="623" spans="1:16" x14ac:dyDescent="0.25">
      <c r="A623" t="s">
        <v>1526</v>
      </c>
      <c r="B623">
        <v>9</v>
      </c>
      <c r="C623">
        <v>7</v>
      </c>
      <c r="D623">
        <v>3.84</v>
      </c>
      <c r="E623">
        <v>0</v>
      </c>
      <c r="F623">
        <v>141</v>
      </c>
      <c r="G623">
        <v>148</v>
      </c>
      <c r="H623">
        <v>60</v>
      </c>
      <c r="I623">
        <v>16</v>
      </c>
      <c r="J623">
        <v>94</v>
      </c>
      <c r="K623">
        <v>33</v>
      </c>
      <c r="L623">
        <v>1.29</v>
      </c>
      <c r="M623">
        <v>6.01</v>
      </c>
      <c r="N623">
        <v>2.11</v>
      </c>
      <c r="O623">
        <v>4</v>
      </c>
      <c r="P623">
        <v>1137</v>
      </c>
    </row>
    <row r="624" spans="1:16" x14ac:dyDescent="0.25">
      <c r="A624" t="s">
        <v>1467</v>
      </c>
      <c r="B624">
        <v>9</v>
      </c>
      <c r="C624">
        <v>9</v>
      </c>
      <c r="D624">
        <v>4.21</v>
      </c>
      <c r="E624">
        <v>1</v>
      </c>
      <c r="F624">
        <v>158</v>
      </c>
      <c r="G624">
        <v>158</v>
      </c>
      <c r="H624">
        <v>74</v>
      </c>
      <c r="I624">
        <v>11</v>
      </c>
      <c r="J624">
        <v>125</v>
      </c>
      <c r="K624">
        <v>80</v>
      </c>
      <c r="L624">
        <v>1.5</v>
      </c>
      <c r="M624">
        <v>7.11</v>
      </c>
      <c r="N624">
        <v>4.55</v>
      </c>
      <c r="O624">
        <v>4</v>
      </c>
      <c r="P624">
        <v>7738</v>
      </c>
    </row>
    <row r="625" spans="1:16" x14ac:dyDescent="0.25">
      <c r="A625" t="s">
        <v>1522</v>
      </c>
      <c r="B625">
        <v>12</v>
      </c>
      <c r="C625">
        <v>8</v>
      </c>
      <c r="D625">
        <v>3.54</v>
      </c>
      <c r="E625">
        <v>0</v>
      </c>
      <c r="F625">
        <v>181</v>
      </c>
      <c r="G625">
        <v>183</v>
      </c>
      <c r="H625">
        <v>71</v>
      </c>
      <c r="I625">
        <v>17</v>
      </c>
      <c r="J625">
        <v>102</v>
      </c>
      <c r="K625">
        <v>48</v>
      </c>
      <c r="L625">
        <v>1.28</v>
      </c>
      <c r="M625">
        <v>5.08</v>
      </c>
      <c r="N625">
        <v>2.39</v>
      </c>
      <c r="O625">
        <v>4</v>
      </c>
      <c r="P625">
        <v>3551</v>
      </c>
    </row>
    <row r="626" spans="1:16" x14ac:dyDescent="0.25">
      <c r="A626" t="s">
        <v>16686</v>
      </c>
      <c r="B626">
        <v>8</v>
      </c>
      <c r="C626">
        <v>8</v>
      </c>
      <c r="D626">
        <v>4.41</v>
      </c>
      <c r="E626">
        <v>5</v>
      </c>
      <c r="F626">
        <v>147</v>
      </c>
      <c r="G626">
        <v>162</v>
      </c>
      <c r="H626">
        <v>72</v>
      </c>
      <c r="I626">
        <v>14</v>
      </c>
      <c r="J626">
        <v>102</v>
      </c>
      <c r="K626">
        <v>50</v>
      </c>
      <c r="L626">
        <v>1.44</v>
      </c>
      <c r="M626">
        <v>6.25</v>
      </c>
      <c r="N626">
        <v>3.07</v>
      </c>
      <c r="O626">
        <v>4</v>
      </c>
      <c r="P626" t="s">
        <v>16685</v>
      </c>
    </row>
    <row r="627" spans="1:16" x14ac:dyDescent="0.25">
      <c r="A627" t="s">
        <v>15995</v>
      </c>
      <c r="B627">
        <v>6</v>
      </c>
      <c r="C627">
        <v>7</v>
      </c>
      <c r="D627">
        <v>4.43</v>
      </c>
      <c r="E627">
        <v>7</v>
      </c>
      <c r="F627">
        <v>120</v>
      </c>
      <c r="G627">
        <v>136</v>
      </c>
      <c r="H627">
        <v>59</v>
      </c>
      <c r="I627">
        <v>12</v>
      </c>
      <c r="J627">
        <v>78</v>
      </c>
      <c r="K627">
        <v>35</v>
      </c>
      <c r="L627">
        <v>1.43</v>
      </c>
      <c r="M627">
        <v>5.85</v>
      </c>
      <c r="N627">
        <v>2.63</v>
      </c>
      <c r="O627">
        <v>4.01</v>
      </c>
      <c r="P627" t="s">
        <v>15994</v>
      </c>
    </row>
    <row r="628" spans="1:16" x14ac:dyDescent="0.25">
      <c r="A628" t="s">
        <v>16470</v>
      </c>
      <c r="B628">
        <v>3</v>
      </c>
      <c r="C628">
        <v>3</v>
      </c>
      <c r="D628">
        <v>4.05</v>
      </c>
      <c r="E628">
        <v>22</v>
      </c>
      <c r="F628">
        <v>53</v>
      </c>
      <c r="G628">
        <v>50</v>
      </c>
      <c r="H628">
        <v>24</v>
      </c>
      <c r="I628">
        <v>4</v>
      </c>
      <c r="J628">
        <v>45</v>
      </c>
      <c r="K628">
        <v>28</v>
      </c>
      <c r="L628">
        <v>1.46</v>
      </c>
      <c r="M628">
        <v>7.6</v>
      </c>
      <c r="N628">
        <v>4.7300000000000004</v>
      </c>
      <c r="O628">
        <v>4.01</v>
      </c>
      <c r="P628">
        <v>1793</v>
      </c>
    </row>
    <row r="629" spans="1:16" x14ac:dyDescent="0.25">
      <c r="A629" t="s">
        <v>2593</v>
      </c>
      <c r="B629">
        <v>4</v>
      </c>
      <c r="C629">
        <v>4</v>
      </c>
      <c r="D629">
        <v>4.28</v>
      </c>
      <c r="E629">
        <v>29</v>
      </c>
      <c r="F629">
        <v>74</v>
      </c>
      <c r="G629">
        <v>78</v>
      </c>
      <c r="H629">
        <v>35</v>
      </c>
      <c r="I629">
        <v>7</v>
      </c>
      <c r="J629">
        <v>56</v>
      </c>
      <c r="K629">
        <v>26</v>
      </c>
      <c r="L629">
        <v>1.41</v>
      </c>
      <c r="M629">
        <v>6.85</v>
      </c>
      <c r="N629">
        <v>3.18</v>
      </c>
      <c r="O629">
        <v>4.01</v>
      </c>
      <c r="P629">
        <v>10343</v>
      </c>
    </row>
    <row r="630" spans="1:16" x14ac:dyDescent="0.25">
      <c r="A630" t="s">
        <v>14966</v>
      </c>
      <c r="B630">
        <v>3</v>
      </c>
      <c r="C630">
        <v>3</v>
      </c>
      <c r="D630">
        <v>3.85</v>
      </c>
      <c r="E630">
        <v>22</v>
      </c>
      <c r="F630">
        <v>56</v>
      </c>
      <c r="G630">
        <v>49</v>
      </c>
      <c r="H630">
        <v>24</v>
      </c>
      <c r="I630">
        <v>5</v>
      </c>
      <c r="J630">
        <v>50</v>
      </c>
      <c r="K630">
        <v>27</v>
      </c>
      <c r="L630">
        <v>1.35</v>
      </c>
      <c r="M630">
        <v>8.02</v>
      </c>
      <c r="N630">
        <v>4.33</v>
      </c>
      <c r="O630">
        <v>4.01</v>
      </c>
      <c r="P630" t="s">
        <v>14965</v>
      </c>
    </row>
    <row r="631" spans="1:16" x14ac:dyDescent="0.25">
      <c r="A631" t="s">
        <v>2410</v>
      </c>
      <c r="B631">
        <v>3</v>
      </c>
      <c r="C631">
        <v>4</v>
      </c>
      <c r="D631">
        <v>3.92</v>
      </c>
      <c r="E631">
        <v>25</v>
      </c>
      <c r="F631">
        <v>62</v>
      </c>
      <c r="G631">
        <v>64</v>
      </c>
      <c r="H631">
        <v>27</v>
      </c>
      <c r="I631">
        <v>8</v>
      </c>
      <c r="J631">
        <v>47</v>
      </c>
      <c r="K631">
        <v>15</v>
      </c>
      <c r="L631">
        <v>1.27</v>
      </c>
      <c r="M631">
        <v>6.82</v>
      </c>
      <c r="N631">
        <v>2.1800000000000002</v>
      </c>
      <c r="O631">
        <v>4.01</v>
      </c>
      <c r="P631">
        <v>7570</v>
      </c>
    </row>
    <row r="632" spans="1:16" x14ac:dyDescent="0.25">
      <c r="A632" t="s">
        <v>15761</v>
      </c>
      <c r="B632">
        <v>7</v>
      </c>
      <c r="C632">
        <v>6</v>
      </c>
      <c r="D632">
        <v>3.92</v>
      </c>
      <c r="E632">
        <v>3</v>
      </c>
      <c r="F632">
        <v>115</v>
      </c>
      <c r="G632">
        <v>124</v>
      </c>
      <c r="H632">
        <v>50</v>
      </c>
      <c r="I632">
        <v>12</v>
      </c>
      <c r="J632">
        <v>71</v>
      </c>
      <c r="K632">
        <v>30</v>
      </c>
      <c r="L632">
        <v>1.34</v>
      </c>
      <c r="M632">
        <v>5.57</v>
      </c>
      <c r="N632">
        <v>2.35</v>
      </c>
      <c r="O632">
        <v>4.01</v>
      </c>
      <c r="P632" t="s">
        <v>15760</v>
      </c>
    </row>
    <row r="633" spans="1:16" x14ac:dyDescent="0.25">
      <c r="A633" t="s">
        <v>16619</v>
      </c>
      <c r="B633">
        <v>4</v>
      </c>
      <c r="C633">
        <v>3</v>
      </c>
      <c r="D633">
        <v>3.8</v>
      </c>
      <c r="E633">
        <v>2</v>
      </c>
      <c r="F633">
        <v>64</v>
      </c>
      <c r="G633">
        <v>68</v>
      </c>
      <c r="H633">
        <v>27</v>
      </c>
      <c r="I633">
        <v>6</v>
      </c>
      <c r="J633">
        <v>33</v>
      </c>
      <c r="K633">
        <v>14</v>
      </c>
      <c r="L633">
        <v>1.28</v>
      </c>
      <c r="M633">
        <v>4.6399999999999997</v>
      </c>
      <c r="N633">
        <v>1.97</v>
      </c>
      <c r="O633">
        <v>4.01</v>
      </c>
      <c r="P633" t="s">
        <v>16618</v>
      </c>
    </row>
    <row r="634" spans="1:16" x14ac:dyDescent="0.25">
      <c r="A634" t="s">
        <v>2617</v>
      </c>
      <c r="B634">
        <v>2</v>
      </c>
      <c r="C634">
        <v>3</v>
      </c>
      <c r="D634">
        <v>4.6500000000000004</v>
      </c>
      <c r="E634">
        <v>15</v>
      </c>
      <c r="F634">
        <v>43</v>
      </c>
      <c r="G634">
        <v>41</v>
      </c>
      <c r="H634">
        <v>22</v>
      </c>
      <c r="I634">
        <v>2</v>
      </c>
      <c r="J634">
        <v>37</v>
      </c>
      <c r="K634">
        <v>27</v>
      </c>
      <c r="L634">
        <v>1.6</v>
      </c>
      <c r="M634">
        <v>7.82</v>
      </c>
      <c r="N634">
        <v>5.7</v>
      </c>
      <c r="O634">
        <v>4.0199999999999996</v>
      </c>
      <c r="P634" t="s">
        <v>2616</v>
      </c>
    </row>
    <row r="635" spans="1:16" x14ac:dyDescent="0.25">
      <c r="A635" t="s">
        <v>16819</v>
      </c>
      <c r="B635">
        <v>5</v>
      </c>
      <c r="C635">
        <v>5</v>
      </c>
      <c r="D635">
        <v>4</v>
      </c>
      <c r="E635">
        <v>7</v>
      </c>
      <c r="F635">
        <v>92</v>
      </c>
      <c r="G635">
        <v>93</v>
      </c>
      <c r="H635">
        <v>41</v>
      </c>
      <c r="I635">
        <v>11</v>
      </c>
      <c r="J635">
        <v>74</v>
      </c>
      <c r="K635">
        <v>29</v>
      </c>
      <c r="L635">
        <v>1.32</v>
      </c>
      <c r="M635">
        <v>7.22</v>
      </c>
      <c r="N635">
        <v>2.83</v>
      </c>
      <c r="O635">
        <v>4.0199999999999996</v>
      </c>
      <c r="P635" t="s">
        <v>16818</v>
      </c>
    </row>
    <row r="636" spans="1:16" x14ac:dyDescent="0.25">
      <c r="A636" t="s">
        <v>16386</v>
      </c>
      <c r="B636">
        <v>2</v>
      </c>
      <c r="C636">
        <v>2</v>
      </c>
      <c r="D636">
        <v>4.58</v>
      </c>
      <c r="E636">
        <v>14</v>
      </c>
      <c r="F636">
        <v>33</v>
      </c>
      <c r="G636">
        <v>34</v>
      </c>
      <c r="H636">
        <v>17</v>
      </c>
      <c r="I636">
        <v>3</v>
      </c>
      <c r="J636">
        <v>27</v>
      </c>
      <c r="K636">
        <v>14</v>
      </c>
      <c r="L636">
        <v>1.44</v>
      </c>
      <c r="M636">
        <v>7.28</v>
      </c>
      <c r="N636">
        <v>3.77</v>
      </c>
      <c r="O636">
        <v>4.0199999999999996</v>
      </c>
      <c r="P636" t="s">
        <v>16385</v>
      </c>
    </row>
    <row r="637" spans="1:16" x14ac:dyDescent="0.25">
      <c r="A637" t="s">
        <v>2227</v>
      </c>
      <c r="B637">
        <v>3</v>
      </c>
      <c r="C637">
        <v>3</v>
      </c>
      <c r="D637">
        <v>4.7</v>
      </c>
      <c r="E637">
        <v>22</v>
      </c>
      <c r="F637">
        <v>54</v>
      </c>
      <c r="G637">
        <v>56</v>
      </c>
      <c r="H637">
        <v>28</v>
      </c>
      <c r="I637">
        <v>4</v>
      </c>
      <c r="J637">
        <v>46</v>
      </c>
      <c r="K637">
        <v>29</v>
      </c>
      <c r="L637">
        <v>1.59</v>
      </c>
      <c r="M637">
        <v>7.72</v>
      </c>
      <c r="N637">
        <v>4.87</v>
      </c>
      <c r="O637">
        <v>4.0199999999999996</v>
      </c>
      <c r="P637" t="s">
        <v>2226</v>
      </c>
    </row>
    <row r="638" spans="1:16" x14ac:dyDescent="0.25">
      <c r="A638" t="s">
        <v>2343</v>
      </c>
      <c r="B638">
        <v>9</v>
      </c>
      <c r="C638">
        <v>6</v>
      </c>
      <c r="D638">
        <v>3.49</v>
      </c>
      <c r="E638">
        <v>0</v>
      </c>
      <c r="F638">
        <v>134</v>
      </c>
      <c r="G638">
        <v>119</v>
      </c>
      <c r="H638">
        <v>52</v>
      </c>
      <c r="I638">
        <v>16</v>
      </c>
      <c r="J638">
        <v>102</v>
      </c>
      <c r="K638">
        <v>38</v>
      </c>
      <c r="L638">
        <v>1.17</v>
      </c>
      <c r="M638">
        <v>6.85</v>
      </c>
      <c r="N638">
        <v>2.5499999999999998</v>
      </c>
      <c r="O638">
        <v>4.0199999999999996</v>
      </c>
      <c r="P638">
        <v>833</v>
      </c>
    </row>
    <row r="639" spans="1:16" x14ac:dyDescent="0.25">
      <c r="A639" t="s">
        <v>13446</v>
      </c>
      <c r="B639">
        <v>2</v>
      </c>
      <c r="C639">
        <v>3</v>
      </c>
      <c r="D639">
        <v>4.72</v>
      </c>
      <c r="E639">
        <v>17</v>
      </c>
      <c r="F639">
        <v>53</v>
      </c>
      <c r="G639">
        <v>58</v>
      </c>
      <c r="H639">
        <v>28</v>
      </c>
      <c r="I639">
        <v>5</v>
      </c>
      <c r="J639">
        <v>45</v>
      </c>
      <c r="K639">
        <v>24</v>
      </c>
      <c r="L639">
        <v>1.54</v>
      </c>
      <c r="M639">
        <v>7.58</v>
      </c>
      <c r="N639">
        <v>4.04</v>
      </c>
      <c r="O639">
        <v>4.0199999999999996</v>
      </c>
      <c r="P639" t="s">
        <v>13445</v>
      </c>
    </row>
    <row r="640" spans="1:16" x14ac:dyDescent="0.25">
      <c r="A640" t="s">
        <v>15637</v>
      </c>
      <c r="B640">
        <v>5</v>
      </c>
      <c r="C640">
        <v>5</v>
      </c>
      <c r="D640">
        <v>4.32</v>
      </c>
      <c r="E640">
        <v>6</v>
      </c>
      <c r="F640">
        <v>90</v>
      </c>
      <c r="G640">
        <v>93</v>
      </c>
      <c r="H640">
        <v>43</v>
      </c>
      <c r="I640">
        <v>7</v>
      </c>
      <c r="J640">
        <v>67</v>
      </c>
      <c r="K640">
        <v>40</v>
      </c>
      <c r="L640">
        <v>1.48</v>
      </c>
      <c r="M640">
        <v>6.73</v>
      </c>
      <c r="N640">
        <v>4.0199999999999996</v>
      </c>
      <c r="O640">
        <v>4.0199999999999996</v>
      </c>
      <c r="P640" t="s">
        <v>15636</v>
      </c>
    </row>
    <row r="641" spans="1:16" x14ac:dyDescent="0.25">
      <c r="A641" t="s">
        <v>816</v>
      </c>
      <c r="B641">
        <v>3</v>
      </c>
      <c r="C641">
        <v>3</v>
      </c>
      <c r="D641">
        <v>3.94</v>
      </c>
      <c r="E641">
        <v>20</v>
      </c>
      <c r="F641">
        <v>50</v>
      </c>
      <c r="G641">
        <v>45</v>
      </c>
      <c r="H641">
        <v>22</v>
      </c>
      <c r="I641">
        <v>4</v>
      </c>
      <c r="J641">
        <v>46</v>
      </c>
      <c r="K641">
        <v>28</v>
      </c>
      <c r="L641">
        <v>1.45</v>
      </c>
      <c r="M641">
        <v>8.23</v>
      </c>
      <c r="N641">
        <v>5.01</v>
      </c>
      <c r="O641">
        <v>4.0199999999999996</v>
      </c>
      <c r="P641" t="s">
        <v>15953</v>
      </c>
    </row>
    <row r="642" spans="1:16" x14ac:dyDescent="0.25">
      <c r="A642" t="s">
        <v>17268</v>
      </c>
      <c r="B642">
        <v>1</v>
      </c>
      <c r="C642">
        <v>1</v>
      </c>
      <c r="D642">
        <v>5.26</v>
      </c>
      <c r="E642">
        <v>7</v>
      </c>
      <c r="F642">
        <v>17</v>
      </c>
      <c r="G642">
        <v>19</v>
      </c>
      <c r="H642">
        <v>10</v>
      </c>
      <c r="I642">
        <v>1</v>
      </c>
      <c r="J642">
        <v>13</v>
      </c>
      <c r="K642">
        <v>9</v>
      </c>
      <c r="L642">
        <v>1.64</v>
      </c>
      <c r="M642">
        <v>6.84</v>
      </c>
      <c r="N642">
        <v>4.74</v>
      </c>
      <c r="O642">
        <v>4.0199999999999996</v>
      </c>
      <c r="P642" t="s">
        <v>17267</v>
      </c>
    </row>
    <row r="643" spans="1:16" x14ac:dyDescent="0.25">
      <c r="A643" t="s">
        <v>16463</v>
      </c>
      <c r="B643">
        <v>2</v>
      </c>
      <c r="C643">
        <v>2</v>
      </c>
      <c r="D643">
        <v>4.21</v>
      </c>
      <c r="E643">
        <v>9</v>
      </c>
      <c r="F643">
        <v>34</v>
      </c>
      <c r="G643">
        <v>35</v>
      </c>
      <c r="H643">
        <v>16</v>
      </c>
      <c r="I643">
        <v>4</v>
      </c>
      <c r="J643">
        <v>27</v>
      </c>
      <c r="K643">
        <v>11</v>
      </c>
      <c r="L643">
        <v>1.35</v>
      </c>
      <c r="M643">
        <v>7.11</v>
      </c>
      <c r="N643">
        <v>2.89</v>
      </c>
      <c r="O643">
        <v>4.0199999999999996</v>
      </c>
      <c r="P643">
        <v>2468</v>
      </c>
    </row>
    <row r="644" spans="1:16" x14ac:dyDescent="0.25">
      <c r="A644" t="s">
        <v>2260</v>
      </c>
      <c r="B644">
        <v>9</v>
      </c>
      <c r="C644">
        <v>10</v>
      </c>
      <c r="D644">
        <v>4.32</v>
      </c>
      <c r="E644">
        <v>0</v>
      </c>
      <c r="F644">
        <v>171</v>
      </c>
      <c r="G644">
        <v>196</v>
      </c>
      <c r="H644">
        <v>82</v>
      </c>
      <c r="I644">
        <v>12</v>
      </c>
      <c r="J644">
        <v>92</v>
      </c>
      <c r="K644">
        <v>62</v>
      </c>
      <c r="L644">
        <v>1.51</v>
      </c>
      <c r="M644">
        <v>4.84</v>
      </c>
      <c r="N644">
        <v>3.26</v>
      </c>
      <c r="O644">
        <v>4.0199999999999996</v>
      </c>
      <c r="P644">
        <v>199</v>
      </c>
    </row>
    <row r="645" spans="1:16" x14ac:dyDescent="0.25">
      <c r="A645" t="s">
        <v>2328</v>
      </c>
      <c r="B645">
        <v>3</v>
      </c>
      <c r="C645">
        <v>3</v>
      </c>
      <c r="D645">
        <v>3.95</v>
      </c>
      <c r="E645">
        <v>24</v>
      </c>
      <c r="F645">
        <v>59</v>
      </c>
      <c r="G645">
        <v>59</v>
      </c>
      <c r="H645">
        <v>26</v>
      </c>
      <c r="I645">
        <v>5</v>
      </c>
      <c r="J645">
        <v>42</v>
      </c>
      <c r="K645">
        <v>24</v>
      </c>
      <c r="L645">
        <v>1.4</v>
      </c>
      <c r="M645">
        <v>6.37</v>
      </c>
      <c r="N645">
        <v>3.64</v>
      </c>
      <c r="O645">
        <v>4.0199999999999996</v>
      </c>
      <c r="P645">
        <v>5158</v>
      </c>
    </row>
    <row r="646" spans="1:16" x14ac:dyDescent="0.25">
      <c r="A646" t="s">
        <v>15712</v>
      </c>
      <c r="B646">
        <v>3</v>
      </c>
      <c r="C646">
        <v>4</v>
      </c>
      <c r="D646">
        <v>4.04</v>
      </c>
      <c r="E646">
        <v>26</v>
      </c>
      <c r="F646">
        <v>62</v>
      </c>
      <c r="G646">
        <v>65</v>
      </c>
      <c r="H646">
        <v>28</v>
      </c>
      <c r="I646">
        <v>7</v>
      </c>
      <c r="J646">
        <v>46</v>
      </c>
      <c r="K646">
        <v>18</v>
      </c>
      <c r="L646">
        <v>1.33</v>
      </c>
      <c r="M646">
        <v>6.65</v>
      </c>
      <c r="N646">
        <v>2.6</v>
      </c>
      <c r="O646">
        <v>4.03</v>
      </c>
      <c r="P646" t="s">
        <v>15711</v>
      </c>
    </row>
    <row r="647" spans="1:16" x14ac:dyDescent="0.25">
      <c r="A647" t="s">
        <v>16695</v>
      </c>
      <c r="B647">
        <v>9</v>
      </c>
      <c r="C647">
        <v>8</v>
      </c>
      <c r="D647">
        <v>4.05</v>
      </c>
      <c r="E647">
        <v>2</v>
      </c>
      <c r="F647">
        <v>147</v>
      </c>
      <c r="G647">
        <v>148</v>
      </c>
      <c r="H647">
        <v>66</v>
      </c>
      <c r="I647">
        <v>9</v>
      </c>
      <c r="J647">
        <v>89</v>
      </c>
      <c r="K647">
        <v>64</v>
      </c>
      <c r="L647">
        <v>1.45</v>
      </c>
      <c r="M647">
        <v>5.46</v>
      </c>
      <c r="N647">
        <v>3.93</v>
      </c>
      <c r="O647">
        <v>4.03</v>
      </c>
      <c r="P647" t="s">
        <v>16694</v>
      </c>
    </row>
    <row r="648" spans="1:16" x14ac:dyDescent="0.25">
      <c r="A648" t="s">
        <v>2835</v>
      </c>
      <c r="B648">
        <v>5</v>
      </c>
      <c r="C648">
        <v>5</v>
      </c>
      <c r="D648">
        <v>4.24</v>
      </c>
      <c r="E648">
        <v>0</v>
      </c>
      <c r="F648">
        <v>93</v>
      </c>
      <c r="G648">
        <v>93</v>
      </c>
      <c r="H648">
        <v>44</v>
      </c>
      <c r="I648">
        <v>6</v>
      </c>
      <c r="J648">
        <v>69</v>
      </c>
      <c r="K648">
        <v>43</v>
      </c>
      <c r="L648">
        <v>1.46</v>
      </c>
      <c r="M648">
        <v>6.66</v>
      </c>
      <c r="N648">
        <v>4.1500000000000004</v>
      </c>
      <c r="O648">
        <v>4.03</v>
      </c>
      <c r="P648" t="s">
        <v>16572</v>
      </c>
    </row>
    <row r="649" spans="1:16" x14ac:dyDescent="0.25">
      <c r="A649" t="s">
        <v>2041</v>
      </c>
      <c r="B649">
        <v>5</v>
      </c>
      <c r="C649">
        <v>6</v>
      </c>
      <c r="D649">
        <v>4.45</v>
      </c>
      <c r="E649">
        <v>23</v>
      </c>
      <c r="F649">
        <v>101</v>
      </c>
      <c r="G649">
        <v>98</v>
      </c>
      <c r="H649">
        <v>50</v>
      </c>
      <c r="I649">
        <v>8</v>
      </c>
      <c r="J649">
        <v>93</v>
      </c>
      <c r="K649">
        <v>57</v>
      </c>
      <c r="L649">
        <v>1.53</v>
      </c>
      <c r="M649">
        <v>8.27</v>
      </c>
      <c r="N649">
        <v>5.07</v>
      </c>
      <c r="O649">
        <v>4.03</v>
      </c>
      <c r="P649">
        <v>9877</v>
      </c>
    </row>
    <row r="650" spans="1:16" x14ac:dyDescent="0.25">
      <c r="A650" t="s">
        <v>2154</v>
      </c>
      <c r="B650">
        <v>6</v>
      </c>
      <c r="C650">
        <v>6</v>
      </c>
      <c r="D650">
        <v>4.05</v>
      </c>
      <c r="E650">
        <v>28</v>
      </c>
      <c r="F650">
        <v>113</v>
      </c>
      <c r="G650">
        <v>121</v>
      </c>
      <c r="H650">
        <v>51</v>
      </c>
      <c r="I650">
        <v>11</v>
      </c>
      <c r="J650">
        <v>72</v>
      </c>
      <c r="K650">
        <v>35</v>
      </c>
      <c r="L650">
        <v>1.38</v>
      </c>
      <c r="M650">
        <v>5.72</v>
      </c>
      <c r="N650">
        <v>2.78</v>
      </c>
      <c r="O650">
        <v>4.03</v>
      </c>
      <c r="P650">
        <v>7466</v>
      </c>
    </row>
    <row r="651" spans="1:16" x14ac:dyDescent="0.25">
      <c r="A651" t="s">
        <v>1543</v>
      </c>
      <c r="B651">
        <v>11</v>
      </c>
      <c r="C651">
        <v>8</v>
      </c>
      <c r="D651">
        <v>3.84</v>
      </c>
      <c r="E651">
        <v>0</v>
      </c>
      <c r="F651">
        <v>171</v>
      </c>
      <c r="G651">
        <v>180</v>
      </c>
      <c r="H651">
        <v>73</v>
      </c>
      <c r="I651">
        <v>20</v>
      </c>
      <c r="J651">
        <v>115</v>
      </c>
      <c r="K651">
        <v>42</v>
      </c>
      <c r="L651">
        <v>1.3</v>
      </c>
      <c r="M651">
        <v>6.05</v>
      </c>
      <c r="N651">
        <v>2.21</v>
      </c>
      <c r="O651">
        <v>4.03</v>
      </c>
      <c r="P651">
        <v>10130</v>
      </c>
    </row>
    <row r="652" spans="1:16" x14ac:dyDescent="0.25">
      <c r="A652" t="s">
        <v>2354</v>
      </c>
      <c r="B652">
        <v>2</v>
      </c>
      <c r="C652">
        <v>3</v>
      </c>
      <c r="D652">
        <v>4.09</v>
      </c>
      <c r="E652">
        <v>18</v>
      </c>
      <c r="F652">
        <v>44</v>
      </c>
      <c r="G652">
        <v>44</v>
      </c>
      <c r="H652">
        <v>20</v>
      </c>
      <c r="I652">
        <v>4</v>
      </c>
      <c r="J652">
        <v>34</v>
      </c>
      <c r="K652">
        <v>17</v>
      </c>
      <c r="L652">
        <v>1.39</v>
      </c>
      <c r="M652">
        <v>6.95</v>
      </c>
      <c r="N652">
        <v>3.48</v>
      </c>
      <c r="O652">
        <v>4.03</v>
      </c>
      <c r="P652">
        <v>296</v>
      </c>
    </row>
    <row r="653" spans="1:16" x14ac:dyDescent="0.25">
      <c r="A653" t="s">
        <v>2415</v>
      </c>
      <c r="B653">
        <v>3</v>
      </c>
      <c r="C653">
        <v>2</v>
      </c>
      <c r="D653">
        <v>3.68</v>
      </c>
      <c r="E653">
        <v>18</v>
      </c>
      <c r="F653">
        <v>44</v>
      </c>
      <c r="G653">
        <v>39</v>
      </c>
      <c r="H653">
        <v>18</v>
      </c>
      <c r="I653">
        <v>4</v>
      </c>
      <c r="J653">
        <v>37</v>
      </c>
      <c r="K653">
        <v>20</v>
      </c>
      <c r="L653">
        <v>1.34</v>
      </c>
      <c r="M653">
        <v>7.57</v>
      </c>
      <c r="N653">
        <v>4.09</v>
      </c>
      <c r="O653">
        <v>4.03</v>
      </c>
      <c r="P653">
        <v>8245</v>
      </c>
    </row>
    <row r="654" spans="1:16" x14ac:dyDescent="0.25">
      <c r="A654" t="s">
        <v>2371</v>
      </c>
      <c r="B654">
        <v>6</v>
      </c>
      <c r="C654">
        <v>6</v>
      </c>
      <c r="D654">
        <v>4.2699999999999996</v>
      </c>
      <c r="E654">
        <v>0</v>
      </c>
      <c r="F654">
        <v>114</v>
      </c>
      <c r="G654">
        <v>119</v>
      </c>
      <c r="H654">
        <v>54</v>
      </c>
      <c r="I654">
        <v>8</v>
      </c>
      <c r="J654">
        <v>79</v>
      </c>
      <c r="K654">
        <v>51</v>
      </c>
      <c r="L654">
        <v>1.49</v>
      </c>
      <c r="M654">
        <v>6.25</v>
      </c>
      <c r="N654">
        <v>4.03</v>
      </c>
      <c r="O654">
        <v>4.03</v>
      </c>
      <c r="P654">
        <v>7872</v>
      </c>
    </row>
    <row r="655" spans="1:16" x14ac:dyDescent="0.25">
      <c r="A655" t="s">
        <v>1557</v>
      </c>
      <c r="B655">
        <v>14</v>
      </c>
      <c r="C655">
        <v>9</v>
      </c>
      <c r="D655">
        <v>3.49</v>
      </c>
      <c r="E655">
        <v>0</v>
      </c>
      <c r="F655">
        <v>209</v>
      </c>
      <c r="G655">
        <v>205</v>
      </c>
      <c r="H655">
        <v>81</v>
      </c>
      <c r="I655">
        <v>23</v>
      </c>
      <c r="J655">
        <v>129</v>
      </c>
      <c r="K655">
        <v>53</v>
      </c>
      <c r="L655">
        <v>1.24</v>
      </c>
      <c r="M655">
        <v>5.57</v>
      </c>
      <c r="N655">
        <v>2.29</v>
      </c>
      <c r="O655">
        <v>4.03</v>
      </c>
      <c r="P655">
        <v>8044</v>
      </c>
    </row>
    <row r="656" spans="1:16" x14ac:dyDescent="0.25">
      <c r="A656" t="s">
        <v>14295</v>
      </c>
      <c r="B656">
        <v>2</v>
      </c>
      <c r="C656">
        <v>3</v>
      </c>
      <c r="D656">
        <v>4.33</v>
      </c>
      <c r="E656">
        <v>19</v>
      </c>
      <c r="F656">
        <v>50</v>
      </c>
      <c r="G656">
        <v>49</v>
      </c>
      <c r="H656">
        <v>24</v>
      </c>
      <c r="I656">
        <v>4</v>
      </c>
      <c r="J656">
        <v>43</v>
      </c>
      <c r="K656">
        <v>25</v>
      </c>
      <c r="L656">
        <v>1.48</v>
      </c>
      <c r="M656">
        <v>7.76</v>
      </c>
      <c r="N656">
        <v>4.51</v>
      </c>
      <c r="O656">
        <v>4.03</v>
      </c>
      <c r="P656" t="s">
        <v>14294</v>
      </c>
    </row>
    <row r="657" spans="1:16" x14ac:dyDescent="0.25">
      <c r="A657" t="s">
        <v>16227</v>
      </c>
      <c r="B657">
        <v>5</v>
      </c>
      <c r="C657">
        <v>5</v>
      </c>
      <c r="D657">
        <v>4.3099999999999996</v>
      </c>
      <c r="E657">
        <v>0</v>
      </c>
      <c r="F657">
        <v>92</v>
      </c>
      <c r="G657">
        <v>103</v>
      </c>
      <c r="H657">
        <v>44</v>
      </c>
      <c r="I657">
        <v>9</v>
      </c>
      <c r="J657">
        <v>53</v>
      </c>
      <c r="K657">
        <v>24</v>
      </c>
      <c r="L657">
        <v>1.38</v>
      </c>
      <c r="M657">
        <v>5.2</v>
      </c>
      <c r="N657">
        <v>2.35</v>
      </c>
      <c r="O657">
        <v>4.03</v>
      </c>
      <c r="P657" t="s">
        <v>16226</v>
      </c>
    </row>
    <row r="658" spans="1:16" x14ac:dyDescent="0.25">
      <c r="A658" t="s">
        <v>2427</v>
      </c>
      <c r="B658">
        <v>5</v>
      </c>
      <c r="C658">
        <v>4</v>
      </c>
      <c r="D658">
        <v>3.83</v>
      </c>
      <c r="E658">
        <v>7</v>
      </c>
      <c r="F658">
        <v>80</v>
      </c>
      <c r="G658">
        <v>78</v>
      </c>
      <c r="H658">
        <v>34</v>
      </c>
      <c r="I658">
        <v>8</v>
      </c>
      <c r="J658">
        <v>60</v>
      </c>
      <c r="K658">
        <v>29</v>
      </c>
      <c r="L658">
        <v>1.34</v>
      </c>
      <c r="M658">
        <v>6.77</v>
      </c>
      <c r="N658">
        <v>3.27</v>
      </c>
      <c r="O658">
        <v>4.03</v>
      </c>
      <c r="P658">
        <v>12530</v>
      </c>
    </row>
    <row r="659" spans="1:16" x14ac:dyDescent="0.25">
      <c r="A659" t="s">
        <v>16895</v>
      </c>
      <c r="B659">
        <v>3</v>
      </c>
      <c r="C659">
        <v>3</v>
      </c>
      <c r="D659">
        <v>4.34</v>
      </c>
      <c r="E659">
        <v>20</v>
      </c>
      <c r="F659">
        <v>52</v>
      </c>
      <c r="G659">
        <v>53</v>
      </c>
      <c r="H659">
        <v>25</v>
      </c>
      <c r="I659">
        <v>5</v>
      </c>
      <c r="J659">
        <v>44</v>
      </c>
      <c r="K659">
        <v>22</v>
      </c>
      <c r="L659">
        <v>1.45</v>
      </c>
      <c r="M659">
        <v>7.64</v>
      </c>
      <c r="N659">
        <v>3.82</v>
      </c>
      <c r="O659">
        <v>4.03</v>
      </c>
      <c r="P659">
        <v>6869</v>
      </c>
    </row>
    <row r="660" spans="1:16" x14ac:dyDescent="0.25">
      <c r="A660" t="s">
        <v>2179</v>
      </c>
      <c r="B660">
        <v>2</v>
      </c>
      <c r="C660">
        <v>3</v>
      </c>
      <c r="D660">
        <v>4.43</v>
      </c>
      <c r="E660">
        <v>20</v>
      </c>
      <c r="F660">
        <v>49</v>
      </c>
      <c r="G660">
        <v>51</v>
      </c>
      <c r="H660">
        <v>24</v>
      </c>
      <c r="I660">
        <v>4</v>
      </c>
      <c r="J660">
        <v>36</v>
      </c>
      <c r="K660">
        <v>20</v>
      </c>
      <c r="L660">
        <v>1.45</v>
      </c>
      <c r="M660">
        <v>6.64</v>
      </c>
      <c r="N660">
        <v>3.69</v>
      </c>
      <c r="O660">
        <v>4.03</v>
      </c>
      <c r="P660">
        <v>2565</v>
      </c>
    </row>
    <row r="661" spans="1:16" x14ac:dyDescent="0.25">
      <c r="A661" t="s">
        <v>2035</v>
      </c>
      <c r="B661">
        <v>4</v>
      </c>
      <c r="C661">
        <v>4</v>
      </c>
      <c r="D661">
        <v>3.78</v>
      </c>
      <c r="E661">
        <v>27</v>
      </c>
      <c r="F661">
        <v>67</v>
      </c>
      <c r="G661">
        <v>62</v>
      </c>
      <c r="H661">
        <v>28</v>
      </c>
      <c r="I661">
        <v>6</v>
      </c>
      <c r="J661">
        <v>55</v>
      </c>
      <c r="K661">
        <v>31</v>
      </c>
      <c r="L661">
        <v>1.4</v>
      </c>
      <c r="M661">
        <v>7.43</v>
      </c>
      <c r="N661">
        <v>4.1900000000000004</v>
      </c>
      <c r="O661">
        <v>4.04</v>
      </c>
      <c r="P661" t="s">
        <v>2034</v>
      </c>
    </row>
    <row r="662" spans="1:16" x14ac:dyDescent="0.25">
      <c r="A662" t="s">
        <v>2137</v>
      </c>
      <c r="B662">
        <v>5</v>
      </c>
      <c r="C662">
        <v>5</v>
      </c>
      <c r="D662">
        <v>4.26</v>
      </c>
      <c r="E662">
        <v>4</v>
      </c>
      <c r="F662">
        <v>82</v>
      </c>
      <c r="G662">
        <v>86</v>
      </c>
      <c r="H662">
        <v>39</v>
      </c>
      <c r="I662">
        <v>9</v>
      </c>
      <c r="J662">
        <v>62</v>
      </c>
      <c r="K662">
        <v>25</v>
      </c>
      <c r="L662">
        <v>1.35</v>
      </c>
      <c r="M662">
        <v>6.78</v>
      </c>
      <c r="N662">
        <v>2.73</v>
      </c>
      <c r="O662">
        <v>4.04</v>
      </c>
      <c r="P662" t="s">
        <v>2136</v>
      </c>
    </row>
    <row r="663" spans="1:16" x14ac:dyDescent="0.25">
      <c r="A663" t="s">
        <v>1981</v>
      </c>
      <c r="B663">
        <v>3</v>
      </c>
      <c r="C663">
        <v>2</v>
      </c>
      <c r="D663">
        <v>3.86</v>
      </c>
      <c r="E663">
        <v>14</v>
      </c>
      <c r="F663">
        <v>47</v>
      </c>
      <c r="G663">
        <v>44</v>
      </c>
      <c r="H663">
        <v>20</v>
      </c>
      <c r="I663">
        <v>3</v>
      </c>
      <c r="J663">
        <v>32</v>
      </c>
      <c r="K663">
        <v>22</v>
      </c>
      <c r="L663">
        <v>1.42</v>
      </c>
      <c r="M663">
        <v>6.18</v>
      </c>
      <c r="N663">
        <v>4.25</v>
      </c>
      <c r="O663">
        <v>4.04</v>
      </c>
      <c r="P663">
        <v>6616</v>
      </c>
    </row>
    <row r="664" spans="1:16" x14ac:dyDescent="0.25">
      <c r="A664" t="s">
        <v>14705</v>
      </c>
      <c r="B664">
        <v>3</v>
      </c>
      <c r="C664">
        <v>4</v>
      </c>
      <c r="D664">
        <v>4.0999999999999996</v>
      </c>
      <c r="E664">
        <v>24</v>
      </c>
      <c r="F664">
        <v>61</v>
      </c>
      <c r="G664">
        <v>63</v>
      </c>
      <c r="H664">
        <v>28</v>
      </c>
      <c r="I664">
        <v>6</v>
      </c>
      <c r="J664">
        <v>47</v>
      </c>
      <c r="K664">
        <v>24</v>
      </c>
      <c r="L664">
        <v>1.42</v>
      </c>
      <c r="M664">
        <v>6.89</v>
      </c>
      <c r="N664">
        <v>3.52</v>
      </c>
      <c r="O664">
        <v>4.04</v>
      </c>
      <c r="P664" t="s">
        <v>14704</v>
      </c>
    </row>
    <row r="665" spans="1:16" x14ac:dyDescent="0.25">
      <c r="A665" t="s">
        <v>13105</v>
      </c>
      <c r="B665">
        <v>1</v>
      </c>
      <c r="C665">
        <v>2</v>
      </c>
      <c r="D665">
        <v>4.8499999999999996</v>
      </c>
      <c r="E665">
        <v>12</v>
      </c>
      <c r="F665">
        <v>30</v>
      </c>
      <c r="G665">
        <v>32</v>
      </c>
      <c r="H665">
        <v>16</v>
      </c>
      <c r="I665">
        <v>2</v>
      </c>
      <c r="J665">
        <v>22</v>
      </c>
      <c r="K665">
        <v>15</v>
      </c>
      <c r="L665">
        <v>1.58</v>
      </c>
      <c r="M665">
        <v>6.67</v>
      </c>
      <c r="N665">
        <v>4.55</v>
      </c>
      <c r="O665">
        <v>4.04</v>
      </c>
      <c r="P665" t="s">
        <v>13104</v>
      </c>
    </row>
    <row r="666" spans="1:16" x14ac:dyDescent="0.25">
      <c r="A666" t="s">
        <v>17266</v>
      </c>
      <c r="B666">
        <v>2</v>
      </c>
      <c r="C666">
        <v>2</v>
      </c>
      <c r="D666">
        <v>4.79</v>
      </c>
      <c r="E666">
        <v>15</v>
      </c>
      <c r="F666">
        <v>38</v>
      </c>
      <c r="G666">
        <v>42</v>
      </c>
      <c r="H666">
        <v>20</v>
      </c>
      <c r="I666">
        <v>3</v>
      </c>
      <c r="J666">
        <v>26</v>
      </c>
      <c r="K666">
        <v>16</v>
      </c>
      <c r="L666">
        <v>1.54</v>
      </c>
      <c r="M666">
        <v>6.22</v>
      </c>
      <c r="N666">
        <v>3.83</v>
      </c>
      <c r="O666">
        <v>4.04</v>
      </c>
      <c r="P666">
        <v>2576</v>
      </c>
    </row>
    <row r="667" spans="1:16" x14ac:dyDescent="0.25">
      <c r="A667" t="s">
        <v>2257</v>
      </c>
      <c r="B667">
        <v>9</v>
      </c>
      <c r="C667">
        <v>7</v>
      </c>
      <c r="D667">
        <v>3.82</v>
      </c>
      <c r="E667">
        <v>0</v>
      </c>
      <c r="F667">
        <v>141</v>
      </c>
      <c r="G667">
        <v>136</v>
      </c>
      <c r="H667">
        <v>60</v>
      </c>
      <c r="I667">
        <v>9</v>
      </c>
      <c r="J667">
        <v>98</v>
      </c>
      <c r="K667">
        <v>66</v>
      </c>
      <c r="L667">
        <v>1.43</v>
      </c>
      <c r="M667">
        <v>6.24</v>
      </c>
      <c r="N667">
        <v>4.2</v>
      </c>
      <c r="O667">
        <v>4.04</v>
      </c>
      <c r="P667">
        <v>305</v>
      </c>
    </row>
    <row r="668" spans="1:16" x14ac:dyDescent="0.25">
      <c r="A668" t="s">
        <v>15720</v>
      </c>
      <c r="B668">
        <v>4</v>
      </c>
      <c r="C668">
        <v>5</v>
      </c>
      <c r="D668">
        <v>4.22</v>
      </c>
      <c r="E668">
        <v>16</v>
      </c>
      <c r="F668">
        <v>81</v>
      </c>
      <c r="G668">
        <v>84</v>
      </c>
      <c r="H668">
        <v>38</v>
      </c>
      <c r="I668">
        <v>6</v>
      </c>
      <c r="J668">
        <v>52</v>
      </c>
      <c r="K668">
        <v>34</v>
      </c>
      <c r="L668">
        <v>1.46</v>
      </c>
      <c r="M668">
        <v>5.78</v>
      </c>
      <c r="N668">
        <v>3.78</v>
      </c>
      <c r="O668">
        <v>4.04</v>
      </c>
      <c r="P668" t="s">
        <v>15719</v>
      </c>
    </row>
    <row r="669" spans="1:16" x14ac:dyDescent="0.25">
      <c r="A669" t="s">
        <v>2096</v>
      </c>
      <c r="B669">
        <v>5</v>
      </c>
      <c r="C669">
        <v>6</v>
      </c>
      <c r="D669">
        <v>4.3600000000000003</v>
      </c>
      <c r="E669">
        <v>30</v>
      </c>
      <c r="F669">
        <v>93</v>
      </c>
      <c r="G669">
        <v>104</v>
      </c>
      <c r="H669">
        <v>45</v>
      </c>
      <c r="I669">
        <v>7</v>
      </c>
      <c r="J669">
        <v>51</v>
      </c>
      <c r="K669">
        <v>31</v>
      </c>
      <c r="L669">
        <v>1.45</v>
      </c>
      <c r="M669">
        <v>4.95</v>
      </c>
      <c r="N669">
        <v>3.01</v>
      </c>
      <c r="O669">
        <v>4.04</v>
      </c>
      <c r="P669" t="s">
        <v>2095</v>
      </c>
    </row>
    <row r="670" spans="1:16" x14ac:dyDescent="0.25">
      <c r="A670" t="s">
        <v>2511</v>
      </c>
      <c r="B670">
        <v>5</v>
      </c>
      <c r="C670">
        <v>7</v>
      </c>
      <c r="D670">
        <v>4.6399999999999997</v>
      </c>
      <c r="E670">
        <v>29</v>
      </c>
      <c r="F670">
        <v>107</v>
      </c>
      <c r="G670">
        <v>116</v>
      </c>
      <c r="H670">
        <v>55</v>
      </c>
      <c r="I670">
        <v>9</v>
      </c>
      <c r="J670">
        <v>81</v>
      </c>
      <c r="K670">
        <v>46</v>
      </c>
      <c r="L670">
        <v>1.52</v>
      </c>
      <c r="M670">
        <v>6.84</v>
      </c>
      <c r="N670">
        <v>3.88</v>
      </c>
      <c r="O670">
        <v>4.04</v>
      </c>
      <c r="P670" t="s">
        <v>2510</v>
      </c>
    </row>
    <row r="671" spans="1:16" x14ac:dyDescent="0.25">
      <c r="A671" t="s">
        <v>2237</v>
      </c>
      <c r="B671">
        <v>9</v>
      </c>
      <c r="C671">
        <v>10</v>
      </c>
      <c r="D671">
        <v>4.6900000000000004</v>
      </c>
      <c r="E671">
        <v>0</v>
      </c>
      <c r="F671">
        <v>171</v>
      </c>
      <c r="G671">
        <v>213</v>
      </c>
      <c r="H671">
        <v>89</v>
      </c>
      <c r="I671">
        <v>18</v>
      </c>
      <c r="J671">
        <v>98</v>
      </c>
      <c r="K671">
        <v>38</v>
      </c>
      <c r="L671">
        <v>1.47</v>
      </c>
      <c r="M671">
        <v>5.17</v>
      </c>
      <c r="N671">
        <v>2</v>
      </c>
      <c r="O671">
        <v>4.04</v>
      </c>
      <c r="P671">
        <v>4684</v>
      </c>
    </row>
    <row r="672" spans="1:16" x14ac:dyDescent="0.25">
      <c r="A672" t="s">
        <v>2579</v>
      </c>
      <c r="B672">
        <v>1</v>
      </c>
      <c r="C672">
        <v>1</v>
      </c>
      <c r="D672">
        <v>4.1500000000000004</v>
      </c>
      <c r="E672">
        <v>9</v>
      </c>
      <c r="F672">
        <v>22</v>
      </c>
      <c r="G672">
        <v>22</v>
      </c>
      <c r="H672">
        <v>10</v>
      </c>
      <c r="I672">
        <v>2</v>
      </c>
      <c r="J672">
        <v>17</v>
      </c>
      <c r="K672">
        <v>9</v>
      </c>
      <c r="L672">
        <v>1.43</v>
      </c>
      <c r="M672">
        <v>7.05</v>
      </c>
      <c r="N672">
        <v>3.73</v>
      </c>
      <c r="O672">
        <v>4.04</v>
      </c>
      <c r="P672">
        <v>6291</v>
      </c>
    </row>
    <row r="673" spans="1:16" x14ac:dyDescent="0.25">
      <c r="A673" t="s">
        <v>2053</v>
      </c>
      <c r="B673">
        <v>3</v>
      </c>
      <c r="C673">
        <v>4</v>
      </c>
      <c r="D673">
        <v>4.43</v>
      </c>
      <c r="E673">
        <v>27</v>
      </c>
      <c r="F673">
        <v>67</v>
      </c>
      <c r="G673">
        <v>63</v>
      </c>
      <c r="H673">
        <v>33</v>
      </c>
      <c r="I673">
        <v>5</v>
      </c>
      <c r="J673">
        <v>63</v>
      </c>
      <c r="K673">
        <v>41</v>
      </c>
      <c r="L673">
        <v>1.55</v>
      </c>
      <c r="M673">
        <v>8.4600000000000009</v>
      </c>
      <c r="N673">
        <v>5.51</v>
      </c>
      <c r="O673">
        <v>4.04</v>
      </c>
      <c r="P673">
        <v>9096</v>
      </c>
    </row>
    <row r="674" spans="1:16" x14ac:dyDescent="0.25">
      <c r="A674" t="s">
        <v>2315</v>
      </c>
      <c r="B674">
        <v>7</v>
      </c>
      <c r="C674">
        <v>6</v>
      </c>
      <c r="D674">
        <v>3.87</v>
      </c>
      <c r="E674">
        <v>12</v>
      </c>
      <c r="F674">
        <v>116</v>
      </c>
      <c r="G674">
        <v>116</v>
      </c>
      <c r="H674">
        <v>50</v>
      </c>
      <c r="I674">
        <v>12</v>
      </c>
      <c r="J674">
        <v>79</v>
      </c>
      <c r="K674">
        <v>38</v>
      </c>
      <c r="L674">
        <v>1.33</v>
      </c>
      <c r="M674">
        <v>6.12</v>
      </c>
      <c r="N674">
        <v>2.94</v>
      </c>
      <c r="O674">
        <v>4.05</v>
      </c>
      <c r="P674">
        <v>8011</v>
      </c>
    </row>
    <row r="675" spans="1:16" x14ac:dyDescent="0.25">
      <c r="A675" t="s">
        <v>2314</v>
      </c>
      <c r="B675">
        <v>6</v>
      </c>
      <c r="C675">
        <v>8</v>
      </c>
      <c r="D675">
        <v>4.9800000000000004</v>
      </c>
      <c r="E675">
        <v>2</v>
      </c>
      <c r="F675">
        <v>132</v>
      </c>
      <c r="G675">
        <v>146</v>
      </c>
      <c r="H675">
        <v>73</v>
      </c>
      <c r="I675">
        <v>7</v>
      </c>
      <c r="J675">
        <v>94</v>
      </c>
      <c r="K675">
        <v>65</v>
      </c>
      <c r="L675">
        <v>1.6</v>
      </c>
      <c r="M675">
        <v>6.41</v>
      </c>
      <c r="N675">
        <v>4.4400000000000004</v>
      </c>
      <c r="O675">
        <v>4.05</v>
      </c>
      <c r="P675" t="s">
        <v>2313</v>
      </c>
    </row>
    <row r="676" spans="1:16" x14ac:dyDescent="0.25">
      <c r="A676" t="s">
        <v>15899</v>
      </c>
      <c r="B676">
        <v>3</v>
      </c>
      <c r="C676">
        <v>3</v>
      </c>
      <c r="D676">
        <v>4.41</v>
      </c>
      <c r="E676">
        <v>0</v>
      </c>
      <c r="F676">
        <v>55</v>
      </c>
      <c r="G676">
        <v>57</v>
      </c>
      <c r="H676">
        <v>27</v>
      </c>
      <c r="I676">
        <v>4</v>
      </c>
      <c r="J676">
        <v>37</v>
      </c>
      <c r="K676">
        <v>23</v>
      </c>
      <c r="L676">
        <v>1.45</v>
      </c>
      <c r="M676">
        <v>6.04</v>
      </c>
      <c r="N676">
        <v>3.76</v>
      </c>
      <c r="O676">
        <v>4.05</v>
      </c>
      <c r="P676" t="s">
        <v>15898</v>
      </c>
    </row>
    <row r="677" spans="1:16" x14ac:dyDescent="0.25">
      <c r="A677" t="s">
        <v>2263</v>
      </c>
      <c r="B677">
        <v>11</v>
      </c>
      <c r="C677">
        <v>9</v>
      </c>
      <c r="D677">
        <v>3.88</v>
      </c>
      <c r="E677">
        <v>0</v>
      </c>
      <c r="F677">
        <v>174</v>
      </c>
      <c r="G677">
        <v>176</v>
      </c>
      <c r="H677">
        <v>75</v>
      </c>
      <c r="I677">
        <v>19</v>
      </c>
      <c r="J677">
        <v>125</v>
      </c>
      <c r="K677">
        <v>55</v>
      </c>
      <c r="L677">
        <v>1.33</v>
      </c>
      <c r="M677">
        <v>6.47</v>
      </c>
      <c r="N677">
        <v>2.85</v>
      </c>
      <c r="O677">
        <v>4.05</v>
      </c>
      <c r="P677">
        <v>2660</v>
      </c>
    </row>
    <row r="678" spans="1:16" x14ac:dyDescent="0.25">
      <c r="A678" t="s">
        <v>15317</v>
      </c>
      <c r="B678">
        <v>2</v>
      </c>
      <c r="C678">
        <v>2</v>
      </c>
      <c r="D678">
        <v>4.0999999999999996</v>
      </c>
      <c r="E678">
        <v>11</v>
      </c>
      <c r="F678">
        <v>37</v>
      </c>
      <c r="G678">
        <v>35</v>
      </c>
      <c r="H678">
        <v>17</v>
      </c>
      <c r="I678">
        <v>3</v>
      </c>
      <c r="J678">
        <v>32</v>
      </c>
      <c r="K678">
        <v>20</v>
      </c>
      <c r="L678">
        <v>1.47</v>
      </c>
      <c r="M678">
        <v>7.72</v>
      </c>
      <c r="N678">
        <v>4.83</v>
      </c>
      <c r="O678">
        <v>4.05</v>
      </c>
      <c r="P678" t="s">
        <v>15316</v>
      </c>
    </row>
    <row r="679" spans="1:16" x14ac:dyDescent="0.25">
      <c r="A679" t="s">
        <v>13812</v>
      </c>
      <c r="B679">
        <v>2</v>
      </c>
      <c r="C679">
        <v>3</v>
      </c>
      <c r="D679">
        <v>4.37</v>
      </c>
      <c r="E679">
        <v>17</v>
      </c>
      <c r="F679">
        <v>41</v>
      </c>
      <c r="G679">
        <v>42</v>
      </c>
      <c r="H679">
        <v>20</v>
      </c>
      <c r="I679">
        <v>3</v>
      </c>
      <c r="J679">
        <v>33</v>
      </c>
      <c r="K679">
        <v>21</v>
      </c>
      <c r="L679">
        <v>1.53</v>
      </c>
      <c r="M679">
        <v>7.21</v>
      </c>
      <c r="N679">
        <v>4.59</v>
      </c>
      <c r="O679">
        <v>4.05</v>
      </c>
      <c r="P679" t="s">
        <v>13811</v>
      </c>
    </row>
    <row r="680" spans="1:16" x14ac:dyDescent="0.25">
      <c r="A680" t="s">
        <v>11823</v>
      </c>
      <c r="B680">
        <v>2</v>
      </c>
      <c r="C680">
        <v>3</v>
      </c>
      <c r="D680">
        <v>4.3</v>
      </c>
      <c r="E680">
        <v>12</v>
      </c>
      <c r="F680">
        <v>46</v>
      </c>
      <c r="G680">
        <v>51</v>
      </c>
      <c r="H680">
        <v>22</v>
      </c>
      <c r="I680">
        <v>4</v>
      </c>
      <c r="J680">
        <v>25</v>
      </c>
      <c r="K680">
        <v>13</v>
      </c>
      <c r="L680">
        <v>1.39</v>
      </c>
      <c r="M680">
        <v>4.88</v>
      </c>
      <c r="N680">
        <v>2.54</v>
      </c>
      <c r="O680">
        <v>4.05</v>
      </c>
      <c r="P680" t="s">
        <v>11822</v>
      </c>
    </row>
    <row r="681" spans="1:16" x14ac:dyDescent="0.25">
      <c r="A681" t="s">
        <v>2432</v>
      </c>
      <c r="B681">
        <v>5</v>
      </c>
      <c r="C681">
        <v>5</v>
      </c>
      <c r="D681">
        <v>4.01</v>
      </c>
      <c r="E681">
        <v>16</v>
      </c>
      <c r="F681">
        <v>85</v>
      </c>
      <c r="G681">
        <v>85</v>
      </c>
      <c r="H681">
        <v>38</v>
      </c>
      <c r="I681">
        <v>6</v>
      </c>
      <c r="J681">
        <v>54</v>
      </c>
      <c r="K681">
        <v>35</v>
      </c>
      <c r="L681">
        <v>1.41</v>
      </c>
      <c r="M681">
        <v>5.7</v>
      </c>
      <c r="N681">
        <v>3.7</v>
      </c>
      <c r="O681">
        <v>4.05</v>
      </c>
      <c r="P681">
        <v>8799</v>
      </c>
    </row>
    <row r="682" spans="1:16" x14ac:dyDescent="0.25">
      <c r="A682" t="s">
        <v>2234</v>
      </c>
      <c r="B682">
        <v>3</v>
      </c>
      <c r="C682">
        <v>3</v>
      </c>
      <c r="D682">
        <v>4.05</v>
      </c>
      <c r="E682">
        <v>20</v>
      </c>
      <c r="F682">
        <v>49</v>
      </c>
      <c r="G682">
        <v>47</v>
      </c>
      <c r="H682">
        <v>22</v>
      </c>
      <c r="I682">
        <v>3</v>
      </c>
      <c r="J682">
        <v>35</v>
      </c>
      <c r="K682">
        <v>25</v>
      </c>
      <c r="L682">
        <v>1.47</v>
      </c>
      <c r="M682">
        <v>6.44</v>
      </c>
      <c r="N682">
        <v>4.5999999999999996</v>
      </c>
      <c r="O682">
        <v>4.05</v>
      </c>
      <c r="P682">
        <v>9119</v>
      </c>
    </row>
    <row r="683" spans="1:16" x14ac:dyDescent="0.25">
      <c r="A683" t="s">
        <v>15099</v>
      </c>
      <c r="B683">
        <v>2</v>
      </c>
      <c r="C683">
        <v>2</v>
      </c>
      <c r="D683">
        <v>4.33</v>
      </c>
      <c r="E683">
        <v>13</v>
      </c>
      <c r="F683">
        <v>31</v>
      </c>
      <c r="G683">
        <v>30</v>
      </c>
      <c r="H683">
        <v>15</v>
      </c>
      <c r="I683">
        <v>3</v>
      </c>
      <c r="J683">
        <v>29</v>
      </c>
      <c r="K683">
        <v>15</v>
      </c>
      <c r="L683">
        <v>1.44</v>
      </c>
      <c r="M683">
        <v>8.3699999999999992</v>
      </c>
      <c r="N683">
        <v>4.33</v>
      </c>
      <c r="O683">
        <v>4.0599999999999996</v>
      </c>
      <c r="P683" t="s">
        <v>15098</v>
      </c>
    </row>
    <row r="684" spans="1:16" x14ac:dyDescent="0.25">
      <c r="A684" t="s">
        <v>14618</v>
      </c>
      <c r="B684">
        <v>2</v>
      </c>
      <c r="C684">
        <v>2</v>
      </c>
      <c r="D684">
        <v>4.8600000000000003</v>
      </c>
      <c r="E684">
        <v>15</v>
      </c>
      <c r="F684">
        <v>37</v>
      </c>
      <c r="G684">
        <v>38</v>
      </c>
      <c r="H684">
        <v>20</v>
      </c>
      <c r="I684">
        <v>2</v>
      </c>
      <c r="J684">
        <v>30</v>
      </c>
      <c r="K684">
        <v>23</v>
      </c>
      <c r="L684">
        <v>1.65</v>
      </c>
      <c r="M684">
        <v>7.3</v>
      </c>
      <c r="N684">
        <v>5.59</v>
      </c>
      <c r="O684">
        <v>4.0599999999999996</v>
      </c>
      <c r="P684" t="s">
        <v>14617</v>
      </c>
    </row>
    <row r="685" spans="1:16" x14ac:dyDescent="0.25">
      <c r="A685" t="s">
        <v>1538</v>
      </c>
      <c r="B685">
        <v>10</v>
      </c>
      <c r="C685">
        <v>7</v>
      </c>
      <c r="D685">
        <v>3.68</v>
      </c>
      <c r="E685">
        <v>0</v>
      </c>
      <c r="F685">
        <v>152</v>
      </c>
      <c r="G685">
        <v>151</v>
      </c>
      <c r="H685">
        <v>62</v>
      </c>
      <c r="I685">
        <v>15</v>
      </c>
      <c r="J685">
        <v>93</v>
      </c>
      <c r="K685">
        <v>43</v>
      </c>
      <c r="L685">
        <v>1.28</v>
      </c>
      <c r="M685">
        <v>5.51</v>
      </c>
      <c r="N685">
        <v>2.5499999999999998</v>
      </c>
      <c r="O685">
        <v>4.0599999999999996</v>
      </c>
      <c r="P685">
        <v>6230</v>
      </c>
    </row>
    <row r="686" spans="1:16" x14ac:dyDescent="0.25">
      <c r="A686" t="s">
        <v>16881</v>
      </c>
      <c r="B686">
        <v>9</v>
      </c>
      <c r="C686">
        <v>7</v>
      </c>
      <c r="D686">
        <v>3.75</v>
      </c>
      <c r="E686">
        <v>2</v>
      </c>
      <c r="F686">
        <v>144</v>
      </c>
      <c r="G686">
        <v>158</v>
      </c>
      <c r="H686">
        <v>60</v>
      </c>
      <c r="I686">
        <v>17</v>
      </c>
      <c r="J686">
        <v>74</v>
      </c>
      <c r="K686">
        <v>20</v>
      </c>
      <c r="L686">
        <v>1.24</v>
      </c>
      <c r="M686">
        <v>4.63</v>
      </c>
      <c r="N686">
        <v>1.25</v>
      </c>
      <c r="O686">
        <v>4.0599999999999996</v>
      </c>
      <c r="P686" t="s">
        <v>16880</v>
      </c>
    </row>
    <row r="687" spans="1:16" x14ac:dyDescent="0.25">
      <c r="A687" t="s">
        <v>14600</v>
      </c>
      <c r="B687">
        <v>3</v>
      </c>
      <c r="C687">
        <v>4</v>
      </c>
      <c r="D687">
        <v>4.7699999999999996</v>
      </c>
      <c r="E687">
        <v>26</v>
      </c>
      <c r="F687">
        <v>64</v>
      </c>
      <c r="G687">
        <v>64</v>
      </c>
      <c r="H687">
        <v>34</v>
      </c>
      <c r="I687">
        <v>4</v>
      </c>
      <c r="J687">
        <v>62</v>
      </c>
      <c r="K687">
        <v>42</v>
      </c>
      <c r="L687">
        <v>1.65</v>
      </c>
      <c r="M687">
        <v>8.69</v>
      </c>
      <c r="N687">
        <v>5.89</v>
      </c>
      <c r="O687">
        <v>4.0599999999999996</v>
      </c>
      <c r="P687" t="s">
        <v>14599</v>
      </c>
    </row>
    <row r="688" spans="1:16" x14ac:dyDescent="0.25">
      <c r="A688" t="s">
        <v>2249</v>
      </c>
      <c r="B688">
        <v>4</v>
      </c>
      <c r="C688">
        <v>4</v>
      </c>
      <c r="D688">
        <v>3.81</v>
      </c>
      <c r="E688">
        <v>23</v>
      </c>
      <c r="F688">
        <v>66</v>
      </c>
      <c r="G688">
        <v>61</v>
      </c>
      <c r="H688">
        <v>28</v>
      </c>
      <c r="I688">
        <v>6</v>
      </c>
      <c r="J688">
        <v>53</v>
      </c>
      <c r="K688">
        <v>29</v>
      </c>
      <c r="L688">
        <v>1.36</v>
      </c>
      <c r="M688">
        <v>7.22</v>
      </c>
      <c r="N688">
        <v>3.95</v>
      </c>
      <c r="O688">
        <v>4.0599999999999996</v>
      </c>
      <c r="P688">
        <v>4593</v>
      </c>
    </row>
    <row r="689" spans="1:16" x14ac:dyDescent="0.25">
      <c r="A689" t="s">
        <v>2164</v>
      </c>
      <c r="B689">
        <v>3</v>
      </c>
      <c r="C689">
        <v>3</v>
      </c>
      <c r="D689">
        <v>4.3</v>
      </c>
      <c r="E689">
        <v>20</v>
      </c>
      <c r="F689">
        <v>54</v>
      </c>
      <c r="G689">
        <v>58</v>
      </c>
      <c r="H689">
        <v>26</v>
      </c>
      <c r="I689">
        <v>6</v>
      </c>
      <c r="J689">
        <v>41</v>
      </c>
      <c r="K689">
        <v>18</v>
      </c>
      <c r="L689">
        <v>1.4</v>
      </c>
      <c r="M689">
        <v>6.78</v>
      </c>
      <c r="N689">
        <v>2.98</v>
      </c>
      <c r="O689">
        <v>4.0599999999999996</v>
      </c>
      <c r="P689">
        <v>2010</v>
      </c>
    </row>
    <row r="690" spans="1:16" x14ac:dyDescent="0.25">
      <c r="A690" t="s">
        <v>2282</v>
      </c>
      <c r="B690">
        <v>10</v>
      </c>
      <c r="C690">
        <v>9</v>
      </c>
      <c r="D690">
        <v>4.01</v>
      </c>
      <c r="E690">
        <v>2</v>
      </c>
      <c r="F690">
        <v>166</v>
      </c>
      <c r="G690">
        <v>165</v>
      </c>
      <c r="H690">
        <v>74</v>
      </c>
      <c r="I690">
        <v>19</v>
      </c>
      <c r="J690">
        <v>128</v>
      </c>
      <c r="K690">
        <v>54</v>
      </c>
      <c r="L690">
        <v>1.32</v>
      </c>
      <c r="M690">
        <v>6.94</v>
      </c>
      <c r="N690">
        <v>2.93</v>
      </c>
      <c r="O690">
        <v>4.0599999999999996</v>
      </c>
      <c r="P690">
        <v>6132</v>
      </c>
    </row>
    <row r="691" spans="1:16" x14ac:dyDescent="0.25">
      <c r="A691" t="s">
        <v>1966</v>
      </c>
      <c r="B691">
        <v>4</v>
      </c>
      <c r="C691">
        <v>4</v>
      </c>
      <c r="D691">
        <v>4.05</v>
      </c>
      <c r="E691">
        <v>28</v>
      </c>
      <c r="F691">
        <v>69</v>
      </c>
      <c r="G691">
        <v>64</v>
      </c>
      <c r="H691">
        <v>31</v>
      </c>
      <c r="I691">
        <v>6</v>
      </c>
      <c r="J691">
        <v>59</v>
      </c>
      <c r="K691">
        <v>34</v>
      </c>
      <c r="L691">
        <v>1.42</v>
      </c>
      <c r="M691">
        <v>7.71</v>
      </c>
      <c r="N691">
        <v>4.4400000000000004</v>
      </c>
      <c r="O691">
        <v>4.0599999999999996</v>
      </c>
      <c r="P691">
        <v>11745</v>
      </c>
    </row>
    <row r="692" spans="1:16" x14ac:dyDescent="0.25">
      <c r="A692" t="s">
        <v>16638</v>
      </c>
      <c r="B692">
        <v>3</v>
      </c>
      <c r="C692">
        <v>3</v>
      </c>
      <c r="D692">
        <v>4.12</v>
      </c>
      <c r="E692">
        <v>14</v>
      </c>
      <c r="F692">
        <v>52</v>
      </c>
      <c r="G692">
        <v>55</v>
      </c>
      <c r="H692">
        <v>24</v>
      </c>
      <c r="I692">
        <v>4</v>
      </c>
      <c r="J692">
        <v>35</v>
      </c>
      <c r="K692">
        <v>20</v>
      </c>
      <c r="L692">
        <v>1.43</v>
      </c>
      <c r="M692">
        <v>6.01</v>
      </c>
      <c r="N692">
        <v>3.44</v>
      </c>
      <c r="O692">
        <v>4.0599999999999996</v>
      </c>
      <c r="P692">
        <v>3316</v>
      </c>
    </row>
    <row r="693" spans="1:16" x14ac:dyDescent="0.25">
      <c r="A693" t="s">
        <v>14604</v>
      </c>
      <c r="B693">
        <v>3</v>
      </c>
      <c r="C693">
        <v>4</v>
      </c>
      <c r="D693">
        <v>4.33</v>
      </c>
      <c r="E693">
        <v>24</v>
      </c>
      <c r="F693">
        <v>58</v>
      </c>
      <c r="G693">
        <v>57</v>
      </c>
      <c r="H693">
        <v>28</v>
      </c>
      <c r="I693">
        <v>5</v>
      </c>
      <c r="J693">
        <v>52</v>
      </c>
      <c r="K693">
        <v>31</v>
      </c>
      <c r="L693">
        <v>1.51</v>
      </c>
      <c r="M693">
        <v>8.0399999999999991</v>
      </c>
      <c r="N693">
        <v>4.79</v>
      </c>
      <c r="O693">
        <v>4.0599999999999996</v>
      </c>
      <c r="P693" t="s">
        <v>14603</v>
      </c>
    </row>
    <row r="694" spans="1:16" x14ac:dyDescent="0.25">
      <c r="A694" t="s">
        <v>2225</v>
      </c>
      <c r="B694">
        <v>4</v>
      </c>
      <c r="C694">
        <v>4</v>
      </c>
      <c r="D694">
        <v>4.33</v>
      </c>
      <c r="E694">
        <v>22</v>
      </c>
      <c r="F694">
        <v>73</v>
      </c>
      <c r="G694">
        <v>82</v>
      </c>
      <c r="H694">
        <v>35</v>
      </c>
      <c r="I694">
        <v>7</v>
      </c>
      <c r="J694">
        <v>44</v>
      </c>
      <c r="K694">
        <v>22</v>
      </c>
      <c r="L694">
        <v>1.43</v>
      </c>
      <c r="M694">
        <v>5.45</v>
      </c>
      <c r="N694">
        <v>2.72</v>
      </c>
      <c r="O694">
        <v>4.0599999999999996</v>
      </c>
      <c r="P694" t="s">
        <v>2224</v>
      </c>
    </row>
    <row r="695" spans="1:16" x14ac:dyDescent="0.25">
      <c r="A695" t="s">
        <v>13928</v>
      </c>
      <c r="B695">
        <v>3</v>
      </c>
      <c r="C695">
        <v>3</v>
      </c>
      <c r="D695">
        <v>4.26</v>
      </c>
      <c r="E695">
        <v>5</v>
      </c>
      <c r="F695">
        <v>46</v>
      </c>
      <c r="G695">
        <v>50</v>
      </c>
      <c r="H695">
        <v>22</v>
      </c>
      <c r="I695">
        <v>4</v>
      </c>
      <c r="J695">
        <v>32</v>
      </c>
      <c r="K695">
        <v>18</v>
      </c>
      <c r="L695">
        <v>1.46</v>
      </c>
      <c r="M695">
        <v>6.19</v>
      </c>
      <c r="N695">
        <v>3.48</v>
      </c>
      <c r="O695">
        <v>4.0599999999999996</v>
      </c>
      <c r="P695" t="s">
        <v>13927</v>
      </c>
    </row>
    <row r="696" spans="1:16" x14ac:dyDescent="0.25">
      <c r="A696" t="s">
        <v>14021</v>
      </c>
      <c r="B696">
        <v>3</v>
      </c>
      <c r="C696">
        <v>4</v>
      </c>
      <c r="D696">
        <v>4.43</v>
      </c>
      <c r="E696">
        <v>14</v>
      </c>
      <c r="F696">
        <v>61</v>
      </c>
      <c r="G696">
        <v>68</v>
      </c>
      <c r="H696">
        <v>30</v>
      </c>
      <c r="I696">
        <v>4</v>
      </c>
      <c r="J696">
        <v>32</v>
      </c>
      <c r="K696">
        <v>22</v>
      </c>
      <c r="L696">
        <v>1.48</v>
      </c>
      <c r="M696">
        <v>4.72</v>
      </c>
      <c r="N696">
        <v>3.25</v>
      </c>
      <c r="O696">
        <v>4.0599999999999996</v>
      </c>
      <c r="P696" t="s">
        <v>14020</v>
      </c>
    </row>
    <row r="697" spans="1:16" x14ac:dyDescent="0.25">
      <c r="A697" t="s">
        <v>2118</v>
      </c>
      <c r="B697">
        <v>5</v>
      </c>
      <c r="C697">
        <v>5</v>
      </c>
      <c r="D697">
        <v>4.1500000000000004</v>
      </c>
      <c r="E697">
        <v>35</v>
      </c>
      <c r="F697">
        <v>91</v>
      </c>
      <c r="G697">
        <v>94</v>
      </c>
      <c r="H697">
        <v>42</v>
      </c>
      <c r="I697">
        <v>8</v>
      </c>
      <c r="J697">
        <v>68</v>
      </c>
      <c r="K697">
        <v>39</v>
      </c>
      <c r="L697">
        <v>1.46</v>
      </c>
      <c r="M697">
        <v>6.73</v>
      </c>
      <c r="N697">
        <v>3.86</v>
      </c>
      <c r="O697">
        <v>4.0599999999999996</v>
      </c>
      <c r="P697">
        <v>3223</v>
      </c>
    </row>
    <row r="698" spans="1:16" x14ac:dyDescent="0.25">
      <c r="A698" t="s">
        <v>1552</v>
      </c>
      <c r="B698">
        <v>10</v>
      </c>
      <c r="C698">
        <v>9</v>
      </c>
      <c r="D698">
        <v>4.2300000000000004</v>
      </c>
      <c r="E698">
        <v>0</v>
      </c>
      <c r="F698">
        <v>172</v>
      </c>
      <c r="G698">
        <v>181</v>
      </c>
      <c r="H698">
        <v>81</v>
      </c>
      <c r="I698">
        <v>17</v>
      </c>
      <c r="J698">
        <v>116</v>
      </c>
      <c r="K698">
        <v>54</v>
      </c>
      <c r="L698">
        <v>1.36</v>
      </c>
      <c r="M698">
        <v>6.06</v>
      </c>
      <c r="N698">
        <v>2.82</v>
      </c>
      <c r="O698">
        <v>4.0599999999999996</v>
      </c>
      <c r="P698">
        <v>6943</v>
      </c>
    </row>
    <row r="699" spans="1:16" x14ac:dyDescent="0.25">
      <c r="A699" t="s">
        <v>1866</v>
      </c>
      <c r="B699">
        <v>2</v>
      </c>
      <c r="C699">
        <v>2</v>
      </c>
      <c r="D699">
        <v>3.83</v>
      </c>
      <c r="E699">
        <v>10</v>
      </c>
      <c r="F699">
        <v>33</v>
      </c>
      <c r="G699">
        <v>33</v>
      </c>
      <c r="H699">
        <v>14</v>
      </c>
      <c r="I699">
        <v>3</v>
      </c>
      <c r="J699">
        <v>25</v>
      </c>
      <c r="K699">
        <v>14</v>
      </c>
      <c r="L699">
        <v>1.43</v>
      </c>
      <c r="M699">
        <v>6.84</v>
      </c>
      <c r="N699">
        <v>3.83</v>
      </c>
      <c r="O699">
        <v>4.0599999999999996</v>
      </c>
      <c r="P699" t="s">
        <v>1865</v>
      </c>
    </row>
    <row r="700" spans="1:16" x14ac:dyDescent="0.25">
      <c r="A700" t="s">
        <v>16809</v>
      </c>
      <c r="B700">
        <v>3</v>
      </c>
      <c r="C700">
        <v>4</v>
      </c>
      <c r="D700">
        <v>4.3899999999999997</v>
      </c>
      <c r="E700">
        <v>26</v>
      </c>
      <c r="F700">
        <v>68</v>
      </c>
      <c r="G700">
        <v>68</v>
      </c>
      <c r="H700">
        <v>33</v>
      </c>
      <c r="I700">
        <v>7</v>
      </c>
      <c r="J700">
        <v>54</v>
      </c>
      <c r="K700">
        <v>25</v>
      </c>
      <c r="L700">
        <v>1.37</v>
      </c>
      <c r="M700">
        <v>7.18</v>
      </c>
      <c r="N700">
        <v>3.32</v>
      </c>
      <c r="O700">
        <v>4.0599999999999996</v>
      </c>
      <c r="P700" t="s">
        <v>16808</v>
      </c>
    </row>
    <row r="701" spans="1:16" x14ac:dyDescent="0.25">
      <c r="A701" t="s">
        <v>2631</v>
      </c>
      <c r="B701">
        <v>3</v>
      </c>
      <c r="C701">
        <v>3</v>
      </c>
      <c r="D701">
        <v>3.76</v>
      </c>
      <c r="E701">
        <v>23</v>
      </c>
      <c r="F701">
        <v>55</v>
      </c>
      <c r="G701">
        <v>53</v>
      </c>
      <c r="H701">
        <v>23</v>
      </c>
      <c r="I701">
        <v>5</v>
      </c>
      <c r="J701">
        <v>40</v>
      </c>
      <c r="K701">
        <v>22</v>
      </c>
      <c r="L701">
        <v>1.36</v>
      </c>
      <c r="M701">
        <v>6.53</v>
      </c>
      <c r="N701">
        <v>3.59</v>
      </c>
      <c r="O701">
        <v>4.0599999999999996</v>
      </c>
      <c r="P701">
        <v>4682</v>
      </c>
    </row>
    <row r="702" spans="1:16" x14ac:dyDescent="0.25">
      <c r="A702" t="s">
        <v>1868</v>
      </c>
      <c r="B702">
        <v>6</v>
      </c>
      <c r="C702">
        <v>7</v>
      </c>
      <c r="D702">
        <v>4.42</v>
      </c>
      <c r="E702">
        <v>6</v>
      </c>
      <c r="F702">
        <v>114</v>
      </c>
      <c r="G702">
        <v>132</v>
      </c>
      <c r="H702">
        <v>56</v>
      </c>
      <c r="I702">
        <v>14</v>
      </c>
      <c r="J702">
        <v>77</v>
      </c>
      <c r="K702">
        <v>28</v>
      </c>
      <c r="L702">
        <v>1.4</v>
      </c>
      <c r="M702">
        <v>6.08</v>
      </c>
      <c r="N702">
        <v>2.21</v>
      </c>
      <c r="O702">
        <v>4.07</v>
      </c>
      <c r="P702" t="s">
        <v>1867</v>
      </c>
    </row>
    <row r="703" spans="1:16" x14ac:dyDescent="0.25">
      <c r="A703" t="s">
        <v>1553</v>
      </c>
      <c r="B703">
        <v>9</v>
      </c>
      <c r="C703">
        <v>8</v>
      </c>
      <c r="D703">
        <v>4.0199999999999996</v>
      </c>
      <c r="E703">
        <v>6</v>
      </c>
      <c r="F703">
        <v>148</v>
      </c>
      <c r="G703">
        <v>150</v>
      </c>
      <c r="H703">
        <v>66</v>
      </c>
      <c r="I703">
        <v>12</v>
      </c>
      <c r="J703">
        <v>99</v>
      </c>
      <c r="K703">
        <v>58</v>
      </c>
      <c r="L703">
        <v>1.41</v>
      </c>
      <c r="M703">
        <v>6.04</v>
      </c>
      <c r="N703">
        <v>3.54</v>
      </c>
      <c r="O703">
        <v>4.07</v>
      </c>
      <c r="P703">
        <v>9784</v>
      </c>
    </row>
    <row r="704" spans="1:16" x14ac:dyDescent="0.25">
      <c r="A704" t="s">
        <v>14955</v>
      </c>
      <c r="B704">
        <v>5</v>
      </c>
      <c r="C704">
        <v>5</v>
      </c>
      <c r="D704">
        <v>4.34</v>
      </c>
      <c r="E704">
        <v>11</v>
      </c>
      <c r="F704">
        <v>96</v>
      </c>
      <c r="G704">
        <v>108</v>
      </c>
      <c r="H704">
        <v>46</v>
      </c>
      <c r="I704">
        <v>10</v>
      </c>
      <c r="J704">
        <v>56</v>
      </c>
      <c r="K704">
        <v>24</v>
      </c>
      <c r="L704">
        <v>1.38</v>
      </c>
      <c r="M704">
        <v>5.28</v>
      </c>
      <c r="N704">
        <v>2.2599999999999998</v>
      </c>
      <c r="O704">
        <v>4.07</v>
      </c>
      <c r="P704" t="s">
        <v>14954</v>
      </c>
    </row>
    <row r="705" spans="1:16" x14ac:dyDescent="0.25">
      <c r="A705" t="s">
        <v>2386</v>
      </c>
      <c r="B705">
        <v>5</v>
      </c>
      <c r="C705">
        <v>5</v>
      </c>
      <c r="D705">
        <v>4.32</v>
      </c>
      <c r="E705">
        <v>19</v>
      </c>
      <c r="F705">
        <v>88</v>
      </c>
      <c r="G705">
        <v>95</v>
      </c>
      <c r="H705">
        <v>42</v>
      </c>
      <c r="I705">
        <v>6</v>
      </c>
      <c r="J705">
        <v>52</v>
      </c>
      <c r="K705">
        <v>32</v>
      </c>
      <c r="L705">
        <v>1.45</v>
      </c>
      <c r="M705">
        <v>5.34</v>
      </c>
      <c r="N705">
        <v>3.29</v>
      </c>
      <c r="O705">
        <v>4.07</v>
      </c>
      <c r="P705">
        <v>11710</v>
      </c>
    </row>
    <row r="706" spans="1:16" x14ac:dyDescent="0.25">
      <c r="A706" t="s">
        <v>2429</v>
      </c>
      <c r="B706">
        <v>7</v>
      </c>
      <c r="C706">
        <v>8</v>
      </c>
      <c r="D706">
        <v>4.58</v>
      </c>
      <c r="E706">
        <v>14</v>
      </c>
      <c r="F706">
        <v>134</v>
      </c>
      <c r="G706">
        <v>149</v>
      </c>
      <c r="H706">
        <v>68</v>
      </c>
      <c r="I706">
        <v>10</v>
      </c>
      <c r="J706">
        <v>90</v>
      </c>
      <c r="K706">
        <v>56</v>
      </c>
      <c r="L706">
        <v>1.53</v>
      </c>
      <c r="M706">
        <v>6.06</v>
      </c>
      <c r="N706">
        <v>3.77</v>
      </c>
      <c r="O706">
        <v>4.07</v>
      </c>
      <c r="P706">
        <v>5231</v>
      </c>
    </row>
    <row r="707" spans="1:16" x14ac:dyDescent="0.25">
      <c r="A707" t="s">
        <v>15524</v>
      </c>
      <c r="B707">
        <v>3</v>
      </c>
      <c r="C707">
        <v>3</v>
      </c>
      <c r="D707">
        <v>4.21</v>
      </c>
      <c r="E707">
        <v>1</v>
      </c>
      <c r="F707">
        <v>58</v>
      </c>
      <c r="G707">
        <v>54</v>
      </c>
      <c r="H707">
        <v>27</v>
      </c>
      <c r="I707">
        <v>4</v>
      </c>
      <c r="J707">
        <v>47</v>
      </c>
      <c r="K707">
        <v>31</v>
      </c>
      <c r="L707">
        <v>1.47</v>
      </c>
      <c r="M707">
        <v>7.33</v>
      </c>
      <c r="N707">
        <v>4.84</v>
      </c>
      <c r="O707">
        <v>4.07</v>
      </c>
      <c r="P707" t="s">
        <v>15523</v>
      </c>
    </row>
    <row r="708" spans="1:16" x14ac:dyDescent="0.25">
      <c r="A708" t="s">
        <v>15939</v>
      </c>
      <c r="B708">
        <v>4</v>
      </c>
      <c r="C708">
        <v>4</v>
      </c>
      <c r="D708">
        <v>4.32</v>
      </c>
      <c r="E708">
        <v>29</v>
      </c>
      <c r="F708">
        <v>75</v>
      </c>
      <c r="G708">
        <v>80</v>
      </c>
      <c r="H708">
        <v>36</v>
      </c>
      <c r="I708">
        <v>6</v>
      </c>
      <c r="J708">
        <v>54</v>
      </c>
      <c r="K708">
        <v>33</v>
      </c>
      <c r="L708">
        <v>1.51</v>
      </c>
      <c r="M708">
        <v>6.48</v>
      </c>
      <c r="N708">
        <v>3.96</v>
      </c>
      <c r="O708">
        <v>4.07</v>
      </c>
      <c r="P708" t="s">
        <v>15938</v>
      </c>
    </row>
    <row r="709" spans="1:16" x14ac:dyDescent="0.25">
      <c r="A709" t="s">
        <v>16507</v>
      </c>
      <c r="B709">
        <v>4</v>
      </c>
      <c r="C709">
        <v>4</v>
      </c>
      <c r="D709">
        <v>4.1399999999999997</v>
      </c>
      <c r="E709">
        <v>22</v>
      </c>
      <c r="F709">
        <v>74</v>
      </c>
      <c r="G709">
        <v>76</v>
      </c>
      <c r="H709">
        <v>34</v>
      </c>
      <c r="I709">
        <v>6</v>
      </c>
      <c r="J709">
        <v>47</v>
      </c>
      <c r="K709">
        <v>27</v>
      </c>
      <c r="L709">
        <v>1.39</v>
      </c>
      <c r="M709">
        <v>5.72</v>
      </c>
      <c r="N709">
        <v>3.29</v>
      </c>
      <c r="O709">
        <v>4.07</v>
      </c>
      <c r="P709" t="s">
        <v>16506</v>
      </c>
    </row>
    <row r="710" spans="1:16" x14ac:dyDescent="0.25">
      <c r="A710" t="s">
        <v>2378</v>
      </c>
      <c r="B710">
        <v>5</v>
      </c>
      <c r="C710">
        <v>6</v>
      </c>
      <c r="D710">
        <v>4.74</v>
      </c>
      <c r="E710">
        <v>28</v>
      </c>
      <c r="F710">
        <v>95</v>
      </c>
      <c r="G710">
        <v>89</v>
      </c>
      <c r="H710">
        <v>50</v>
      </c>
      <c r="I710">
        <v>5</v>
      </c>
      <c r="J710">
        <v>88</v>
      </c>
      <c r="K710">
        <v>65</v>
      </c>
      <c r="L710">
        <v>1.62</v>
      </c>
      <c r="M710">
        <v>8.34</v>
      </c>
      <c r="N710">
        <v>6.16</v>
      </c>
      <c r="O710">
        <v>4.07</v>
      </c>
      <c r="P710">
        <v>6785</v>
      </c>
    </row>
    <row r="711" spans="1:16" x14ac:dyDescent="0.25">
      <c r="A711" t="s">
        <v>16516</v>
      </c>
      <c r="B711">
        <v>4</v>
      </c>
      <c r="C711">
        <v>5</v>
      </c>
      <c r="D711">
        <v>4.58</v>
      </c>
      <c r="E711">
        <v>24</v>
      </c>
      <c r="F711">
        <v>81</v>
      </c>
      <c r="G711">
        <v>88</v>
      </c>
      <c r="H711">
        <v>41</v>
      </c>
      <c r="I711">
        <v>7</v>
      </c>
      <c r="J711">
        <v>59</v>
      </c>
      <c r="K711">
        <v>32</v>
      </c>
      <c r="L711">
        <v>1.49</v>
      </c>
      <c r="M711">
        <v>6.59</v>
      </c>
      <c r="N711">
        <v>3.57</v>
      </c>
      <c r="O711">
        <v>4.07</v>
      </c>
      <c r="P711" t="s">
        <v>16515</v>
      </c>
    </row>
    <row r="712" spans="1:16" x14ac:dyDescent="0.25">
      <c r="A712" t="s">
        <v>1476</v>
      </c>
      <c r="B712">
        <v>5</v>
      </c>
      <c r="C712">
        <v>6</v>
      </c>
      <c r="D712">
        <v>4.57</v>
      </c>
      <c r="E712">
        <v>29</v>
      </c>
      <c r="F712">
        <v>98</v>
      </c>
      <c r="G712">
        <v>100</v>
      </c>
      <c r="H712">
        <v>50</v>
      </c>
      <c r="I712">
        <v>8</v>
      </c>
      <c r="J712">
        <v>86</v>
      </c>
      <c r="K712">
        <v>51</v>
      </c>
      <c r="L712">
        <v>1.53</v>
      </c>
      <c r="M712">
        <v>7.86</v>
      </c>
      <c r="N712">
        <v>4.66</v>
      </c>
      <c r="O712">
        <v>4.08</v>
      </c>
      <c r="P712">
        <v>5529</v>
      </c>
    </row>
    <row r="713" spans="1:16" x14ac:dyDescent="0.25">
      <c r="A713" t="s">
        <v>2102</v>
      </c>
      <c r="B713">
        <v>3</v>
      </c>
      <c r="C713">
        <v>3</v>
      </c>
      <c r="D713">
        <v>4.01</v>
      </c>
      <c r="E713">
        <v>21</v>
      </c>
      <c r="F713">
        <v>52</v>
      </c>
      <c r="G713">
        <v>53</v>
      </c>
      <c r="H713">
        <v>23</v>
      </c>
      <c r="I713">
        <v>5</v>
      </c>
      <c r="J713">
        <v>34</v>
      </c>
      <c r="K713">
        <v>17</v>
      </c>
      <c r="L713">
        <v>1.36</v>
      </c>
      <c r="M713">
        <v>5.93</v>
      </c>
      <c r="N713">
        <v>2.97</v>
      </c>
      <c r="O713">
        <v>4.08</v>
      </c>
      <c r="P713">
        <v>120</v>
      </c>
    </row>
    <row r="714" spans="1:16" x14ac:dyDescent="0.25">
      <c r="A714" t="s">
        <v>16682</v>
      </c>
      <c r="B714">
        <v>2</v>
      </c>
      <c r="C714">
        <v>2</v>
      </c>
      <c r="D714">
        <v>4.29</v>
      </c>
      <c r="E714">
        <v>1</v>
      </c>
      <c r="F714">
        <v>32</v>
      </c>
      <c r="G714">
        <v>33</v>
      </c>
      <c r="H714">
        <v>15</v>
      </c>
      <c r="I714">
        <v>3</v>
      </c>
      <c r="J714">
        <v>21</v>
      </c>
      <c r="K714">
        <v>11</v>
      </c>
      <c r="L714">
        <v>1.4</v>
      </c>
      <c r="M714">
        <v>6</v>
      </c>
      <c r="N714">
        <v>3.14</v>
      </c>
      <c r="O714">
        <v>4.08</v>
      </c>
      <c r="P714" t="s">
        <v>16681</v>
      </c>
    </row>
    <row r="715" spans="1:16" x14ac:dyDescent="0.25">
      <c r="A715" t="s">
        <v>2109</v>
      </c>
      <c r="B715">
        <v>7</v>
      </c>
      <c r="C715">
        <v>8</v>
      </c>
      <c r="D715">
        <v>4.75</v>
      </c>
      <c r="E715">
        <v>4</v>
      </c>
      <c r="F715">
        <v>138</v>
      </c>
      <c r="G715">
        <v>167</v>
      </c>
      <c r="H715">
        <v>73</v>
      </c>
      <c r="I715">
        <v>12</v>
      </c>
      <c r="J715">
        <v>79</v>
      </c>
      <c r="K715">
        <v>44</v>
      </c>
      <c r="L715">
        <v>1.52</v>
      </c>
      <c r="M715">
        <v>5.14</v>
      </c>
      <c r="N715">
        <v>2.86</v>
      </c>
      <c r="O715">
        <v>4.08</v>
      </c>
      <c r="P715">
        <v>3935</v>
      </c>
    </row>
    <row r="716" spans="1:16" x14ac:dyDescent="0.25">
      <c r="A716" t="s">
        <v>2245</v>
      </c>
      <c r="B716">
        <v>3</v>
      </c>
      <c r="C716">
        <v>3</v>
      </c>
      <c r="D716">
        <v>4</v>
      </c>
      <c r="E716">
        <v>12</v>
      </c>
      <c r="F716">
        <v>56</v>
      </c>
      <c r="G716">
        <v>57</v>
      </c>
      <c r="H716">
        <v>25</v>
      </c>
      <c r="I716">
        <v>5</v>
      </c>
      <c r="J716">
        <v>39</v>
      </c>
      <c r="K716">
        <v>22</v>
      </c>
      <c r="L716">
        <v>1.4</v>
      </c>
      <c r="M716">
        <v>6.23</v>
      </c>
      <c r="N716">
        <v>3.52</v>
      </c>
      <c r="O716">
        <v>4.08</v>
      </c>
      <c r="P716">
        <v>1243</v>
      </c>
    </row>
    <row r="717" spans="1:16" x14ac:dyDescent="0.25">
      <c r="A717" t="s">
        <v>10309</v>
      </c>
      <c r="B717">
        <v>3</v>
      </c>
      <c r="C717">
        <v>4</v>
      </c>
      <c r="D717">
        <v>4.51</v>
      </c>
      <c r="E717">
        <v>22</v>
      </c>
      <c r="F717">
        <v>62</v>
      </c>
      <c r="G717">
        <v>66</v>
      </c>
      <c r="H717">
        <v>31</v>
      </c>
      <c r="I717">
        <v>4</v>
      </c>
      <c r="J717">
        <v>40</v>
      </c>
      <c r="K717">
        <v>27</v>
      </c>
      <c r="L717">
        <v>1.5</v>
      </c>
      <c r="M717">
        <v>5.82</v>
      </c>
      <c r="N717">
        <v>3.93</v>
      </c>
      <c r="O717">
        <v>4.08</v>
      </c>
      <c r="P717" t="s">
        <v>10308</v>
      </c>
    </row>
    <row r="718" spans="1:16" x14ac:dyDescent="0.25">
      <c r="A718" t="s">
        <v>2255</v>
      </c>
      <c r="B718">
        <v>2</v>
      </c>
      <c r="C718">
        <v>2</v>
      </c>
      <c r="D718">
        <v>4.46</v>
      </c>
      <c r="E718">
        <v>13</v>
      </c>
      <c r="F718">
        <v>32</v>
      </c>
      <c r="G718">
        <v>31</v>
      </c>
      <c r="H718">
        <v>16</v>
      </c>
      <c r="I718">
        <v>2</v>
      </c>
      <c r="J718">
        <v>29</v>
      </c>
      <c r="K718">
        <v>20</v>
      </c>
      <c r="L718">
        <v>1.58</v>
      </c>
      <c r="M718">
        <v>8.08</v>
      </c>
      <c r="N718">
        <v>5.57</v>
      </c>
      <c r="O718">
        <v>4.08</v>
      </c>
      <c r="P718" t="s">
        <v>2254</v>
      </c>
    </row>
    <row r="719" spans="1:16" x14ac:dyDescent="0.25">
      <c r="A719" t="s">
        <v>15645</v>
      </c>
      <c r="B719">
        <v>3</v>
      </c>
      <c r="C719">
        <v>4</v>
      </c>
      <c r="D719">
        <v>4.29</v>
      </c>
      <c r="E719">
        <v>23</v>
      </c>
      <c r="F719">
        <v>61</v>
      </c>
      <c r="G719">
        <v>60</v>
      </c>
      <c r="H719">
        <v>29</v>
      </c>
      <c r="I719">
        <v>7</v>
      </c>
      <c r="J719">
        <v>57</v>
      </c>
      <c r="K719">
        <v>27</v>
      </c>
      <c r="L719">
        <v>1.43</v>
      </c>
      <c r="M719">
        <v>8.44</v>
      </c>
      <c r="N719">
        <v>4</v>
      </c>
      <c r="O719">
        <v>4.08</v>
      </c>
      <c r="P719" t="s">
        <v>15644</v>
      </c>
    </row>
    <row r="720" spans="1:16" x14ac:dyDescent="0.25">
      <c r="A720" t="s">
        <v>1947</v>
      </c>
      <c r="B720">
        <v>6</v>
      </c>
      <c r="C720">
        <v>5</v>
      </c>
      <c r="D720">
        <v>4.05</v>
      </c>
      <c r="E720">
        <v>0</v>
      </c>
      <c r="F720">
        <v>104</v>
      </c>
      <c r="G720">
        <v>111</v>
      </c>
      <c r="H720">
        <v>47</v>
      </c>
      <c r="I720">
        <v>11</v>
      </c>
      <c r="J720">
        <v>66</v>
      </c>
      <c r="K720">
        <v>29</v>
      </c>
      <c r="L720">
        <v>1.34</v>
      </c>
      <c r="M720">
        <v>5.68</v>
      </c>
      <c r="N720">
        <v>2.5</v>
      </c>
      <c r="O720">
        <v>4.08</v>
      </c>
      <c r="P720">
        <v>5350</v>
      </c>
    </row>
    <row r="721" spans="1:16" x14ac:dyDescent="0.25">
      <c r="A721" t="s">
        <v>2171</v>
      </c>
      <c r="B721">
        <v>3</v>
      </c>
      <c r="C721">
        <v>4</v>
      </c>
      <c r="D721">
        <v>4.62</v>
      </c>
      <c r="E721">
        <v>27</v>
      </c>
      <c r="F721">
        <v>70</v>
      </c>
      <c r="G721">
        <v>65</v>
      </c>
      <c r="H721">
        <v>36</v>
      </c>
      <c r="I721">
        <v>4</v>
      </c>
      <c r="J721">
        <v>67</v>
      </c>
      <c r="K721">
        <v>47</v>
      </c>
      <c r="L721">
        <v>1.6</v>
      </c>
      <c r="M721">
        <v>8.59</v>
      </c>
      <c r="N721">
        <v>6.03</v>
      </c>
      <c r="O721">
        <v>4.08</v>
      </c>
      <c r="P721">
        <v>5362</v>
      </c>
    </row>
    <row r="722" spans="1:16" x14ac:dyDescent="0.25">
      <c r="A722" t="s">
        <v>2012</v>
      </c>
      <c r="B722">
        <v>5</v>
      </c>
      <c r="C722">
        <v>6</v>
      </c>
      <c r="D722">
        <v>4.66</v>
      </c>
      <c r="E722">
        <v>24</v>
      </c>
      <c r="F722">
        <v>100</v>
      </c>
      <c r="G722">
        <v>112</v>
      </c>
      <c r="H722">
        <v>52</v>
      </c>
      <c r="I722">
        <v>9</v>
      </c>
      <c r="J722">
        <v>76</v>
      </c>
      <c r="K722">
        <v>45</v>
      </c>
      <c r="L722">
        <v>1.56</v>
      </c>
      <c r="M722">
        <v>6.81</v>
      </c>
      <c r="N722">
        <v>4.03</v>
      </c>
      <c r="O722">
        <v>4.08</v>
      </c>
      <c r="P722" t="s">
        <v>2011</v>
      </c>
    </row>
    <row r="723" spans="1:16" x14ac:dyDescent="0.25">
      <c r="A723" t="s">
        <v>16379</v>
      </c>
      <c r="B723">
        <v>10</v>
      </c>
      <c r="C723">
        <v>7</v>
      </c>
      <c r="D723">
        <v>3.66</v>
      </c>
      <c r="E723">
        <v>1</v>
      </c>
      <c r="F723">
        <v>152</v>
      </c>
      <c r="G723">
        <v>154</v>
      </c>
      <c r="H723">
        <v>62</v>
      </c>
      <c r="I723">
        <v>14</v>
      </c>
      <c r="J723">
        <v>75</v>
      </c>
      <c r="K723">
        <v>36</v>
      </c>
      <c r="L723">
        <v>1.25</v>
      </c>
      <c r="M723">
        <v>4.43</v>
      </c>
      <c r="N723">
        <v>2.12</v>
      </c>
      <c r="O723">
        <v>4.09</v>
      </c>
      <c r="P723" t="s">
        <v>16378</v>
      </c>
    </row>
    <row r="724" spans="1:16" x14ac:dyDescent="0.25">
      <c r="A724" t="s">
        <v>2229</v>
      </c>
      <c r="B724">
        <v>5</v>
      </c>
      <c r="C724">
        <v>4</v>
      </c>
      <c r="D724">
        <v>3.91</v>
      </c>
      <c r="E724">
        <v>33</v>
      </c>
      <c r="F724">
        <v>80</v>
      </c>
      <c r="G724">
        <v>76</v>
      </c>
      <c r="H724">
        <v>35</v>
      </c>
      <c r="I724">
        <v>6</v>
      </c>
      <c r="J724">
        <v>55</v>
      </c>
      <c r="K724">
        <v>36</v>
      </c>
      <c r="L724">
        <v>1.39</v>
      </c>
      <c r="M724">
        <v>6.15</v>
      </c>
      <c r="N724">
        <v>4.0199999999999996</v>
      </c>
      <c r="O724">
        <v>4.09</v>
      </c>
      <c r="P724">
        <v>3241</v>
      </c>
    </row>
    <row r="725" spans="1:16" x14ac:dyDescent="0.25">
      <c r="A725" t="s">
        <v>2264</v>
      </c>
      <c r="B725">
        <v>3</v>
      </c>
      <c r="C725">
        <v>4</v>
      </c>
      <c r="D725">
        <v>4.26</v>
      </c>
      <c r="E725">
        <v>24</v>
      </c>
      <c r="F725">
        <v>63</v>
      </c>
      <c r="G725">
        <v>67</v>
      </c>
      <c r="H725">
        <v>30</v>
      </c>
      <c r="I725">
        <v>6</v>
      </c>
      <c r="J725">
        <v>43</v>
      </c>
      <c r="K725">
        <v>23</v>
      </c>
      <c r="L725">
        <v>1.42</v>
      </c>
      <c r="M725">
        <v>6.1</v>
      </c>
      <c r="N725">
        <v>3.26</v>
      </c>
      <c r="O725">
        <v>4.09</v>
      </c>
      <c r="P725">
        <v>2835</v>
      </c>
    </row>
    <row r="726" spans="1:16" x14ac:dyDescent="0.25">
      <c r="A726" t="s">
        <v>14428</v>
      </c>
      <c r="B726">
        <v>4</v>
      </c>
      <c r="C726">
        <v>4</v>
      </c>
      <c r="D726">
        <v>4.33</v>
      </c>
      <c r="E726">
        <v>18</v>
      </c>
      <c r="F726">
        <v>73</v>
      </c>
      <c r="G726">
        <v>73</v>
      </c>
      <c r="H726">
        <v>35</v>
      </c>
      <c r="I726">
        <v>6</v>
      </c>
      <c r="J726">
        <v>53</v>
      </c>
      <c r="K726">
        <v>32</v>
      </c>
      <c r="L726">
        <v>1.44</v>
      </c>
      <c r="M726">
        <v>6.55</v>
      </c>
      <c r="N726">
        <v>3.96</v>
      </c>
      <c r="O726">
        <v>4.09</v>
      </c>
      <c r="P726" t="s">
        <v>14427</v>
      </c>
    </row>
    <row r="727" spans="1:16" x14ac:dyDescent="0.25">
      <c r="A727" t="s">
        <v>1527</v>
      </c>
      <c r="B727">
        <v>9</v>
      </c>
      <c r="C727">
        <v>8</v>
      </c>
      <c r="D727">
        <v>4.0599999999999996</v>
      </c>
      <c r="E727">
        <v>0</v>
      </c>
      <c r="F727">
        <v>155</v>
      </c>
      <c r="G727">
        <v>151</v>
      </c>
      <c r="H727">
        <v>70</v>
      </c>
      <c r="I727">
        <v>14</v>
      </c>
      <c r="J727">
        <v>120</v>
      </c>
      <c r="K727">
        <v>67</v>
      </c>
      <c r="L727">
        <v>1.41</v>
      </c>
      <c r="M727">
        <v>6.97</v>
      </c>
      <c r="N727">
        <v>3.89</v>
      </c>
      <c r="O727">
        <v>4.09</v>
      </c>
      <c r="P727">
        <v>4153</v>
      </c>
    </row>
    <row r="728" spans="1:16" x14ac:dyDescent="0.25">
      <c r="A728" t="s">
        <v>14691</v>
      </c>
      <c r="B728">
        <v>2</v>
      </c>
      <c r="C728">
        <v>3</v>
      </c>
      <c r="D728">
        <v>4.46</v>
      </c>
      <c r="E728">
        <v>18</v>
      </c>
      <c r="F728">
        <v>44</v>
      </c>
      <c r="G728">
        <v>47</v>
      </c>
      <c r="H728">
        <v>22</v>
      </c>
      <c r="I728">
        <v>3</v>
      </c>
      <c r="J728">
        <v>29</v>
      </c>
      <c r="K728">
        <v>19</v>
      </c>
      <c r="L728">
        <v>1.49</v>
      </c>
      <c r="M728">
        <v>5.88</v>
      </c>
      <c r="N728">
        <v>3.85</v>
      </c>
      <c r="O728">
        <v>4.09</v>
      </c>
      <c r="P728" t="s">
        <v>14690</v>
      </c>
    </row>
    <row r="729" spans="1:16" x14ac:dyDescent="0.25">
      <c r="A729" t="s">
        <v>16600</v>
      </c>
      <c r="B729">
        <v>6</v>
      </c>
      <c r="C729">
        <v>7</v>
      </c>
      <c r="D729">
        <v>4.3099999999999996</v>
      </c>
      <c r="E729">
        <v>17</v>
      </c>
      <c r="F729">
        <v>117</v>
      </c>
      <c r="G729">
        <v>131</v>
      </c>
      <c r="H729">
        <v>56</v>
      </c>
      <c r="I729">
        <v>9</v>
      </c>
      <c r="J729">
        <v>61</v>
      </c>
      <c r="K729">
        <v>36</v>
      </c>
      <c r="L729">
        <v>1.43</v>
      </c>
      <c r="M729">
        <v>4.6900000000000004</v>
      </c>
      <c r="N729">
        <v>2.77</v>
      </c>
      <c r="O729">
        <v>4.09</v>
      </c>
      <c r="P729" t="s">
        <v>16599</v>
      </c>
    </row>
    <row r="730" spans="1:16" x14ac:dyDescent="0.25">
      <c r="A730" t="s">
        <v>2308</v>
      </c>
      <c r="B730">
        <v>3</v>
      </c>
      <c r="C730">
        <v>4</v>
      </c>
      <c r="D730">
        <v>4.1500000000000004</v>
      </c>
      <c r="E730">
        <v>27</v>
      </c>
      <c r="F730">
        <v>65</v>
      </c>
      <c r="G730">
        <v>65</v>
      </c>
      <c r="H730">
        <v>30</v>
      </c>
      <c r="I730">
        <v>7</v>
      </c>
      <c r="J730">
        <v>53</v>
      </c>
      <c r="K730">
        <v>26</v>
      </c>
      <c r="L730">
        <v>1.4</v>
      </c>
      <c r="M730">
        <v>7.33</v>
      </c>
      <c r="N730">
        <v>3.59</v>
      </c>
      <c r="O730">
        <v>4.09</v>
      </c>
      <c r="P730">
        <v>1442</v>
      </c>
    </row>
    <row r="731" spans="1:16" x14ac:dyDescent="0.25">
      <c r="A731" t="s">
        <v>1561</v>
      </c>
      <c r="B731">
        <v>10</v>
      </c>
      <c r="C731">
        <v>8</v>
      </c>
      <c r="D731">
        <v>3.77</v>
      </c>
      <c r="E731">
        <v>27</v>
      </c>
      <c r="F731">
        <v>162</v>
      </c>
      <c r="G731">
        <v>166</v>
      </c>
      <c r="H731">
        <v>68</v>
      </c>
      <c r="I731">
        <v>17</v>
      </c>
      <c r="J731">
        <v>101</v>
      </c>
      <c r="K731">
        <v>47</v>
      </c>
      <c r="L731">
        <v>1.31</v>
      </c>
      <c r="M731">
        <v>5.6</v>
      </c>
      <c r="N731">
        <v>2.61</v>
      </c>
      <c r="O731">
        <v>4.09</v>
      </c>
      <c r="P731">
        <v>1767</v>
      </c>
    </row>
    <row r="732" spans="1:16" x14ac:dyDescent="0.25">
      <c r="A732" t="s">
        <v>15615</v>
      </c>
      <c r="B732">
        <v>6</v>
      </c>
      <c r="C732">
        <v>5</v>
      </c>
      <c r="D732">
        <v>4.1399999999999997</v>
      </c>
      <c r="E732">
        <v>0</v>
      </c>
      <c r="F732">
        <v>98</v>
      </c>
      <c r="G732">
        <v>101</v>
      </c>
      <c r="H732">
        <v>45</v>
      </c>
      <c r="I732">
        <v>11</v>
      </c>
      <c r="J732">
        <v>72</v>
      </c>
      <c r="K732">
        <v>33</v>
      </c>
      <c r="L732">
        <v>1.37</v>
      </c>
      <c r="M732">
        <v>6.62</v>
      </c>
      <c r="N732">
        <v>3.03</v>
      </c>
      <c r="O732">
        <v>4.09</v>
      </c>
      <c r="P732" t="s">
        <v>15614</v>
      </c>
    </row>
    <row r="733" spans="1:16" x14ac:dyDescent="0.25">
      <c r="A733" t="s">
        <v>16482</v>
      </c>
      <c r="B733">
        <v>4</v>
      </c>
      <c r="C733">
        <v>4</v>
      </c>
      <c r="D733">
        <v>3.94</v>
      </c>
      <c r="E733">
        <v>25</v>
      </c>
      <c r="F733">
        <v>64</v>
      </c>
      <c r="G733">
        <v>65</v>
      </c>
      <c r="H733">
        <v>28</v>
      </c>
      <c r="I733">
        <v>7</v>
      </c>
      <c r="J733">
        <v>46</v>
      </c>
      <c r="K733">
        <v>20</v>
      </c>
      <c r="L733">
        <v>1.33</v>
      </c>
      <c r="M733">
        <v>6.47</v>
      </c>
      <c r="N733">
        <v>2.81</v>
      </c>
      <c r="O733">
        <v>4.09</v>
      </c>
      <c r="P733" t="s">
        <v>16481</v>
      </c>
    </row>
    <row r="734" spans="1:16" x14ac:dyDescent="0.25">
      <c r="A734" t="s">
        <v>13944</v>
      </c>
      <c r="B734">
        <v>1</v>
      </c>
      <c r="C734">
        <v>1</v>
      </c>
      <c r="D734">
        <v>4.25</v>
      </c>
      <c r="E734">
        <v>10</v>
      </c>
      <c r="F734">
        <v>25</v>
      </c>
      <c r="G734">
        <v>26</v>
      </c>
      <c r="H734">
        <v>12</v>
      </c>
      <c r="I734">
        <v>2</v>
      </c>
      <c r="J734">
        <v>16</v>
      </c>
      <c r="K734">
        <v>10</v>
      </c>
      <c r="L734">
        <v>1.42</v>
      </c>
      <c r="M734">
        <v>5.67</v>
      </c>
      <c r="N734">
        <v>3.54</v>
      </c>
      <c r="O734">
        <v>4.09</v>
      </c>
      <c r="P734" t="s">
        <v>13943</v>
      </c>
    </row>
    <row r="735" spans="1:16" x14ac:dyDescent="0.25">
      <c r="A735" t="s">
        <v>16198</v>
      </c>
      <c r="B735">
        <v>6</v>
      </c>
      <c r="C735">
        <v>8</v>
      </c>
      <c r="D735">
        <v>4.75</v>
      </c>
      <c r="E735">
        <v>3</v>
      </c>
      <c r="F735">
        <v>123</v>
      </c>
      <c r="G735">
        <v>145</v>
      </c>
      <c r="H735">
        <v>65</v>
      </c>
      <c r="I735">
        <v>10</v>
      </c>
      <c r="J735">
        <v>79</v>
      </c>
      <c r="K735">
        <v>48</v>
      </c>
      <c r="L735">
        <v>1.57</v>
      </c>
      <c r="M735">
        <v>5.77</v>
      </c>
      <c r="N735">
        <v>3.51</v>
      </c>
      <c r="O735">
        <v>4.09</v>
      </c>
      <c r="P735">
        <v>4961</v>
      </c>
    </row>
    <row r="736" spans="1:16" x14ac:dyDescent="0.25">
      <c r="A736" t="s">
        <v>2481</v>
      </c>
      <c r="B736">
        <v>5</v>
      </c>
      <c r="C736">
        <v>7</v>
      </c>
      <c r="D736">
        <v>4.53</v>
      </c>
      <c r="E736">
        <v>31</v>
      </c>
      <c r="F736">
        <v>105</v>
      </c>
      <c r="G736">
        <v>112</v>
      </c>
      <c r="H736">
        <v>53</v>
      </c>
      <c r="I736">
        <v>10</v>
      </c>
      <c r="J736">
        <v>87</v>
      </c>
      <c r="K736">
        <v>48</v>
      </c>
      <c r="L736">
        <v>1.52</v>
      </c>
      <c r="M736">
        <v>7.44</v>
      </c>
      <c r="N736">
        <v>4.0999999999999996</v>
      </c>
      <c r="O736">
        <v>4.09</v>
      </c>
      <c r="P736">
        <v>1247</v>
      </c>
    </row>
    <row r="737" spans="1:16" x14ac:dyDescent="0.25">
      <c r="A737" t="s">
        <v>1821</v>
      </c>
      <c r="B737">
        <v>5</v>
      </c>
      <c r="C737">
        <v>5</v>
      </c>
      <c r="D737">
        <v>4.12</v>
      </c>
      <c r="E737">
        <v>21</v>
      </c>
      <c r="F737">
        <v>87</v>
      </c>
      <c r="G737">
        <v>82</v>
      </c>
      <c r="H737">
        <v>40</v>
      </c>
      <c r="I737">
        <v>6</v>
      </c>
      <c r="J737">
        <v>66</v>
      </c>
      <c r="K737">
        <v>43</v>
      </c>
      <c r="L737">
        <v>1.43</v>
      </c>
      <c r="M737">
        <v>6.8</v>
      </c>
      <c r="N737">
        <v>4.43</v>
      </c>
      <c r="O737">
        <v>4.09</v>
      </c>
      <c r="P737">
        <v>5280</v>
      </c>
    </row>
    <row r="738" spans="1:16" x14ac:dyDescent="0.25">
      <c r="A738" t="s">
        <v>2198</v>
      </c>
      <c r="B738">
        <v>8</v>
      </c>
      <c r="C738">
        <v>6</v>
      </c>
      <c r="D738">
        <v>3.66</v>
      </c>
      <c r="E738">
        <v>0</v>
      </c>
      <c r="F738">
        <v>128</v>
      </c>
      <c r="G738">
        <v>128</v>
      </c>
      <c r="H738">
        <v>52</v>
      </c>
      <c r="I738">
        <v>11</v>
      </c>
      <c r="J738">
        <v>77</v>
      </c>
      <c r="K738">
        <v>45</v>
      </c>
      <c r="L738">
        <v>1.35</v>
      </c>
      <c r="M738">
        <v>5.42</v>
      </c>
      <c r="N738">
        <v>3.17</v>
      </c>
      <c r="O738">
        <v>4.09</v>
      </c>
      <c r="P738">
        <v>232</v>
      </c>
    </row>
    <row r="739" spans="1:16" x14ac:dyDescent="0.25">
      <c r="A739" t="s">
        <v>2230</v>
      </c>
      <c r="B739">
        <v>8</v>
      </c>
      <c r="C739">
        <v>8</v>
      </c>
      <c r="D739">
        <v>4.4400000000000004</v>
      </c>
      <c r="E739">
        <v>0</v>
      </c>
      <c r="F739">
        <v>140</v>
      </c>
      <c r="G739">
        <v>155</v>
      </c>
      <c r="H739">
        <v>69</v>
      </c>
      <c r="I739">
        <v>14</v>
      </c>
      <c r="J739">
        <v>93</v>
      </c>
      <c r="K739">
        <v>45</v>
      </c>
      <c r="L739">
        <v>1.43</v>
      </c>
      <c r="M739">
        <v>5.98</v>
      </c>
      <c r="N739">
        <v>2.89</v>
      </c>
      <c r="O739">
        <v>4.0999999999999996</v>
      </c>
      <c r="P739">
        <v>7851</v>
      </c>
    </row>
    <row r="740" spans="1:16" x14ac:dyDescent="0.25">
      <c r="A740" t="s">
        <v>13956</v>
      </c>
      <c r="B740">
        <v>2</v>
      </c>
      <c r="C740">
        <v>2</v>
      </c>
      <c r="D740">
        <v>4.43</v>
      </c>
      <c r="E740">
        <v>13</v>
      </c>
      <c r="F740">
        <v>37</v>
      </c>
      <c r="G740">
        <v>40</v>
      </c>
      <c r="H740">
        <v>18</v>
      </c>
      <c r="I740">
        <v>3</v>
      </c>
      <c r="J740">
        <v>21</v>
      </c>
      <c r="K740">
        <v>13</v>
      </c>
      <c r="L740">
        <v>1.45</v>
      </c>
      <c r="M740">
        <v>5.16</v>
      </c>
      <c r="N740">
        <v>3.2</v>
      </c>
      <c r="O740">
        <v>4.0999999999999996</v>
      </c>
      <c r="P740" t="s">
        <v>13955</v>
      </c>
    </row>
    <row r="741" spans="1:16" x14ac:dyDescent="0.25">
      <c r="A741" t="s">
        <v>16054</v>
      </c>
      <c r="B741">
        <v>3</v>
      </c>
      <c r="C741">
        <v>3</v>
      </c>
      <c r="D741">
        <v>4.22</v>
      </c>
      <c r="E741">
        <v>1</v>
      </c>
      <c r="F741">
        <v>47</v>
      </c>
      <c r="G741">
        <v>48</v>
      </c>
      <c r="H741">
        <v>22</v>
      </c>
      <c r="I741">
        <v>5</v>
      </c>
      <c r="J741">
        <v>33</v>
      </c>
      <c r="K741">
        <v>15</v>
      </c>
      <c r="L741">
        <v>1.34</v>
      </c>
      <c r="M741">
        <v>6.33</v>
      </c>
      <c r="N741">
        <v>2.88</v>
      </c>
      <c r="O741">
        <v>4.0999999999999996</v>
      </c>
      <c r="P741" t="s">
        <v>16053</v>
      </c>
    </row>
    <row r="742" spans="1:16" x14ac:dyDescent="0.25">
      <c r="A742" t="s">
        <v>16790</v>
      </c>
      <c r="B742">
        <v>6</v>
      </c>
      <c r="C742">
        <v>6</v>
      </c>
      <c r="D742">
        <v>4.22</v>
      </c>
      <c r="E742">
        <v>0</v>
      </c>
      <c r="F742">
        <v>100</v>
      </c>
      <c r="G742">
        <v>105</v>
      </c>
      <c r="H742">
        <v>47</v>
      </c>
      <c r="I742">
        <v>10</v>
      </c>
      <c r="J742">
        <v>73</v>
      </c>
      <c r="K742">
        <v>35</v>
      </c>
      <c r="L742">
        <v>1.4</v>
      </c>
      <c r="M742">
        <v>6.55</v>
      </c>
      <c r="N742">
        <v>3.14</v>
      </c>
      <c r="O742">
        <v>4.0999999999999996</v>
      </c>
      <c r="P742" t="s">
        <v>16789</v>
      </c>
    </row>
    <row r="743" spans="1:16" x14ac:dyDescent="0.25">
      <c r="A743" t="s">
        <v>13491</v>
      </c>
      <c r="B743">
        <v>2</v>
      </c>
      <c r="C743">
        <v>2</v>
      </c>
      <c r="D743">
        <v>4.01</v>
      </c>
      <c r="E743">
        <v>14</v>
      </c>
      <c r="F743">
        <v>34</v>
      </c>
      <c r="G743">
        <v>35</v>
      </c>
      <c r="H743">
        <v>15</v>
      </c>
      <c r="I743">
        <v>3</v>
      </c>
      <c r="J743">
        <v>24</v>
      </c>
      <c r="K743">
        <v>14</v>
      </c>
      <c r="L743">
        <v>1.45</v>
      </c>
      <c r="M743">
        <v>6.41</v>
      </c>
      <c r="N743">
        <v>3.74</v>
      </c>
      <c r="O743">
        <v>4.0999999999999996</v>
      </c>
      <c r="P743" t="s">
        <v>13490</v>
      </c>
    </row>
    <row r="744" spans="1:16" x14ac:dyDescent="0.25">
      <c r="A744" t="s">
        <v>14564</v>
      </c>
      <c r="B744">
        <v>3</v>
      </c>
      <c r="C744">
        <v>4</v>
      </c>
      <c r="D744">
        <v>4.16</v>
      </c>
      <c r="E744">
        <v>25</v>
      </c>
      <c r="F744">
        <v>63</v>
      </c>
      <c r="G744">
        <v>65</v>
      </c>
      <c r="H744">
        <v>29</v>
      </c>
      <c r="I744">
        <v>3</v>
      </c>
      <c r="J744">
        <v>34</v>
      </c>
      <c r="K744">
        <v>30</v>
      </c>
      <c r="L744">
        <v>1.52</v>
      </c>
      <c r="M744">
        <v>4.88</v>
      </c>
      <c r="N744">
        <v>4.3099999999999996</v>
      </c>
      <c r="O744">
        <v>4.0999999999999996</v>
      </c>
      <c r="P744" t="s">
        <v>14563</v>
      </c>
    </row>
    <row r="745" spans="1:16" x14ac:dyDescent="0.25">
      <c r="A745" t="s">
        <v>1529</v>
      </c>
      <c r="B745">
        <v>12</v>
      </c>
      <c r="C745">
        <v>8</v>
      </c>
      <c r="D745">
        <v>3.67</v>
      </c>
      <c r="E745">
        <v>0</v>
      </c>
      <c r="F745">
        <v>181</v>
      </c>
      <c r="G745">
        <v>175</v>
      </c>
      <c r="H745">
        <v>74</v>
      </c>
      <c r="I745">
        <v>21</v>
      </c>
      <c r="J745">
        <v>128</v>
      </c>
      <c r="K745">
        <v>53</v>
      </c>
      <c r="L745">
        <v>1.26</v>
      </c>
      <c r="M745">
        <v>6.35</v>
      </c>
      <c r="N745">
        <v>2.63</v>
      </c>
      <c r="O745">
        <v>4.0999999999999996</v>
      </c>
      <c r="P745">
        <v>13071</v>
      </c>
    </row>
    <row r="746" spans="1:16" x14ac:dyDescent="0.25">
      <c r="A746" t="s">
        <v>2572</v>
      </c>
      <c r="B746">
        <v>5</v>
      </c>
      <c r="C746">
        <v>5</v>
      </c>
      <c r="D746">
        <v>3.94</v>
      </c>
      <c r="E746">
        <v>30</v>
      </c>
      <c r="F746">
        <v>91</v>
      </c>
      <c r="G746">
        <v>88</v>
      </c>
      <c r="H746">
        <v>40</v>
      </c>
      <c r="I746">
        <v>7</v>
      </c>
      <c r="J746">
        <v>70</v>
      </c>
      <c r="K746">
        <v>43</v>
      </c>
      <c r="L746">
        <v>1.43</v>
      </c>
      <c r="M746">
        <v>6.89</v>
      </c>
      <c r="N746">
        <v>4.2300000000000004</v>
      </c>
      <c r="O746">
        <v>4.0999999999999996</v>
      </c>
      <c r="P746">
        <v>6389</v>
      </c>
    </row>
    <row r="747" spans="1:16" x14ac:dyDescent="0.25">
      <c r="A747" t="s">
        <v>15796</v>
      </c>
      <c r="B747">
        <v>5</v>
      </c>
      <c r="C747">
        <v>5</v>
      </c>
      <c r="D747">
        <v>4.3</v>
      </c>
      <c r="E747">
        <v>14</v>
      </c>
      <c r="F747">
        <v>94</v>
      </c>
      <c r="G747">
        <v>99</v>
      </c>
      <c r="H747">
        <v>45</v>
      </c>
      <c r="I747">
        <v>5</v>
      </c>
      <c r="J747">
        <v>60</v>
      </c>
      <c r="K747">
        <v>47</v>
      </c>
      <c r="L747">
        <v>1.55</v>
      </c>
      <c r="M747">
        <v>5.74</v>
      </c>
      <c r="N747">
        <v>4.5</v>
      </c>
      <c r="O747">
        <v>4.0999999999999996</v>
      </c>
      <c r="P747" t="s">
        <v>15795</v>
      </c>
    </row>
    <row r="748" spans="1:16" x14ac:dyDescent="0.25">
      <c r="A748" t="s">
        <v>2129</v>
      </c>
      <c r="B748">
        <v>8</v>
      </c>
      <c r="C748">
        <v>8</v>
      </c>
      <c r="D748">
        <v>4.28</v>
      </c>
      <c r="E748">
        <v>0</v>
      </c>
      <c r="F748">
        <v>139</v>
      </c>
      <c r="G748">
        <v>148</v>
      </c>
      <c r="H748">
        <v>66</v>
      </c>
      <c r="I748">
        <v>15</v>
      </c>
      <c r="J748">
        <v>98</v>
      </c>
      <c r="K748">
        <v>45</v>
      </c>
      <c r="L748">
        <v>1.39</v>
      </c>
      <c r="M748">
        <v>6.35</v>
      </c>
      <c r="N748">
        <v>2.92</v>
      </c>
      <c r="O748">
        <v>4.0999999999999996</v>
      </c>
      <c r="P748">
        <v>3292</v>
      </c>
    </row>
    <row r="749" spans="1:16" x14ac:dyDescent="0.25">
      <c r="A749" t="s">
        <v>15442</v>
      </c>
      <c r="B749">
        <v>3</v>
      </c>
      <c r="C749">
        <v>4</v>
      </c>
      <c r="D749">
        <v>4.46</v>
      </c>
      <c r="E749">
        <v>23</v>
      </c>
      <c r="F749">
        <v>60</v>
      </c>
      <c r="G749">
        <v>66</v>
      </c>
      <c r="H749">
        <v>30</v>
      </c>
      <c r="I749">
        <v>5</v>
      </c>
      <c r="J749">
        <v>42</v>
      </c>
      <c r="K749">
        <v>24</v>
      </c>
      <c r="L749">
        <v>1.49</v>
      </c>
      <c r="M749">
        <v>6.25</v>
      </c>
      <c r="N749">
        <v>3.57</v>
      </c>
      <c r="O749">
        <v>4.0999999999999996</v>
      </c>
      <c r="P749" t="s">
        <v>15441</v>
      </c>
    </row>
    <row r="750" spans="1:16" x14ac:dyDescent="0.25">
      <c r="A750" t="s">
        <v>13285</v>
      </c>
      <c r="B750">
        <v>4</v>
      </c>
      <c r="C750">
        <v>6</v>
      </c>
      <c r="D750">
        <v>4.79</v>
      </c>
      <c r="E750">
        <v>7</v>
      </c>
      <c r="F750">
        <v>90</v>
      </c>
      <c r="G750">
        <v>100</v>
      </c>
      <c r="H750">
        <v>48</v>
      </c>
      <c r="I750">
        <v>7</v>
      </c>
      <c r="J750">
        <v>57</v>
      </c>
      <c r="K750">
        <v>37</v>
      </c>
      <c r="L750">
        <v>1.52</v>
      </c>
      <c r="M750">
        <v>5.69</v>
      </c>
      <c r="N750">
        <v>3.69</v>
      </c>
      <c r="O750">
        <v>4.1100000000000003</v>
      </c>
      <c r="P750" t="s">
        <v>13284</v>
      </c>
    </row>
    <row r="751" spans="1:16" x14ac:dyDescent="0.25">
      <c r="A751" t="s">
        <v>16852</v>
      </c>
      <c r="B751">
        <v>5</v>
      </c>
      <c r="C751">
        <v>5</v>
      </c>
      <c r="D751">
        <v>4.13</v>
      </c>
      <c r="E751">
        <v>6</v>
      </c>
      <c r="F751">
        <v>94</v>
      </c>
      <c r="G751">
        <v>102</v>
      </c>
      <c r="H751">
        <v>43</v>
      </c>
      <c r="I751">
        <v>10</v>
      </c>
      <c r="J751">
        <v>52</v>
      </c>
      <c r="K751">
        <v>21</v>
      </c>
      <c r="L751">
        <v>1.31</v>
      </c>
      <c r="M751">
        <v>4.99</v>
      </c>
      <c r="N751">
        <v>2.02</v>
      </c>
      <c r="O751">
        <v>4.1100000000000003</v>
      </c>
      <c r="P751" t="s">
        <v>16851</v>
      </c>
    </row>
    <row r="752" spans="1:16" x14ac:dyDescent="0.25">
      <c r="A752" t="s">
        <v>10466</v>
      </c>
      <c r="B752">
        <v>6</v>
      </c>
      <c r="C752">
        <v>7</v>
      </c>
      <c r="D752">
        <v>4.47</v>
      </c>
      <c r="E752">
        <v>5</v>
      </c>
      <c r="F752">
        <v>119</v>
      </c>
      <c r="G752">
        <v>134</v>
      </c>
      <c r="H752">
        <v>59</v>
      </c>
      <c r="I752">
        <v>9</v>
      </c>
      <c r="J752">
        <v>62</v>
      </c>
      <c r="K752">
        <v>39</v>
      </c>
      <c r="L752">
        <v>1.46</v>
      </c>
      <c r="M752">
        <v>4.7</v>
      </c>
      <c r="N752">
        <v>2.96</v>
      </c>
      <c r="O752">
        <v>4.1100000000000003</v>
      </c>
      <c r="P752" t="s">
        <v>10465</v>
      </c>
    </row>
    <row r="753" spans="1:16" x14ac:dyDescent="0.25">
      <c r="A753" t="s">
        <v>16663</v>
      </c>
      <c r="B753">
        <v>7</v>
      </c>
      <c r="C753">
        <v>7</v>
      </c>
      <c r="D753">
        <v>4.1900000000000004</v>
      </c>
      <c r="E753">
        <v>7</v>
      </c>
      <c r="F753">
        <v>122</v>
      </c>
      <c r="G753">
        <v>127</v>
      </c>
      <c r="H753">
        <v>57</v>
      </c>
      <c r="I753">
        <v>13</v>
      </c>
      <c r="J753">
        <v>89</v>
      </c>
      <c r="K753">
        <v>42</v>
      </c>
      <c r="L753">
        <v>1.38</v>
      </c>
      <c r="M753">
        <v>6.54</v>
      </c>
      <c r="N753">
        <v>3.09</v>
      </c>
      <c r="O753">
        <v>4.1100000000000003</v>
      </c>
      <c r="P753" t="s">
        <v>16662</v>
      </c>
    </row>
    <row r="754" spans="1:16" x14ac:dyDescent="0.25">
      <c r="A754" t="s">
        <v>12994</v>
      </c>
      <c r="B754">
        <v>3</v>
      </c>
      <c r="C754">
        <v>3</v>
      </c>
      <c r="D754">
        <v>4.41</v>
      </c>
      <c r="E754">
        <v>18</v>
      </c>
      <c r="F754">
        <v>51</v>
      </c>
      <c r="G754">
        <v>50</v>
      </c>
      <c r="H754">
        <v>25</v>
      </c>
      <c r="I754">
        <v>4</v>
      </c>
      <c r="J754">
        <v>39</v>
      </c>
      <c r="K754">
        <v>24</v>
      </c>
      <c r="L754">
        <v>1.45</v>
      </c>
      <c r="M754">
        <v>6.88</v>
      </c>
      <c r="N754">
        <v>4.24</v>
      </c>
      <c r="O754">
        <v>4.1100000000000003</v>
      </c>
      <c r="P754" t="s">
        <v>12993</v>
      </c>
    </row>
    <row r="755" spans="1:16" x14ac:dyDescent="0.25">
      <c r="A755" t="s">
        <v>17265</v>
      </c>
      <c r="B755">
        <v>2</v>
      </c>
      <c r="C755">
        <v>2</v>
      </c>
      <c r="D755">
        <v>3.67</v>
      </c>
      <c r="E755">
        <v>14</v>
      </c>
      <c r="F755">
        <v>34</v>
      </c>
      <c r="G755">
        <v>31</v>
      </c>
      <c r="H755">
        <v>14</v>
      </c>
      <c r="I755">
        <v>3</v>
      </c>
      <c r="J755">
        <v>25</v>
      </c>
      <c r="K755">
        <v>14</v>
      </c>
      <c r="L755">
        <v>1.31</v>
      </c>
      <c r="M755">
        <v>6.56</v>
      </c>
      <c r="N755">
        <v>3.67</v>
      </c>
      <c r="O755">
        <v>4.1100000000000003</v>
      </c>
      <c r="P755" t="s">
        <v>17264</v>
      </c>
    </row>
    <row r="756" spans="1:16" x14ac:dyDescent="0.25">
      <c r="A756" t="s">
        <v>14078</v>
      </c>
      <c r="B756">
        <v>2</v>
      </c>
      <c r="C756">
        <v>2</v>
      </c>
      <c r="D756">
        <v>4.4400000000000004</v>
      </c>
      <c r="E756">
        <v>13</v>
      </c>
      <c r="F756">
        <v>32</v>
      </c>
      <c r="G756">
        <v>31</v>
      </c>
      <c r="H756">
        <v>16</v>
      </c>
      <c r="I756">
        <v>3</v>
      </c>
      <c r="J756">
        <v>29</v>
      </c>
      <c r="K756">
        <v>17</v>
      </c>
      <c r="L756">
        <v>1.48</v>
      </c>
      <c r="M756">
        <v>8.06</v>
      </c>
      <c r="N756">
        <v>4.72</v>
      </c>
      <c r="O756">
        <v>4.1100000000000003</v>
      </c>
      <c r="P756" t="s">
        <v>14077</v>
      </c>
    </row>
    <row r="757" spans="1:16" x14ac:dyDescent="0.25">
      <c r="A757" t="s">
        <v>1927</v>
      </c>
      <c r="B757">
        <v>4</v>
      </c>
      <c r="C757">
        <v>4</v>
      </c>
      <c r="D757">
        <v>4.26</v>
      </c>
      <c r="E757">
        <v>30</v>
      </c>
      <c r="F757">
        <v>74</v>
      </c>
      <c r="G757">
        <v>65</v>
      </c>
      <c r="H757">
        <v>35</v>
      </c>
      <c r="I757">
        <v>3</v>
      </c>
      <c r="J757">
        <v>62</v>
      </c>
      <c r="K757">
        <v>51</v>
      </c>
      <c r="L757">
        <v>1.57</v>
      </c>
      <c r="M757">
        <v>7.54</v>
      </c>
      <c r="N757">
        <v>6.2</v>
      </c>
      <c r="O757">
        <v>4.1100000000000003</v>
      </c>
      <c r="P757" t="s">
        <v>17263</v>
      </c>
    </row>
    <row r="758" spans="1:16" x14ac:dyDescent="0.25">
      <c r="A758" t="s">
        <v>13139</v>
      </c>
      <c r="B758">
        <v>2</v>
      </c>
      <c r="C758">
        <v>3</v>
      </c>
      <c r="D758">
        <v>4.66</v>
      </c>
      <c r="E758">
        <v>17</v>
      </c>
      <c r="F758">
        <v>42</v>
      </c>
      <c r="G758">
        <v>46</v>
      </c>
      <c r="H758">
        <v>22</v>
      </c>
      <c r="I758">
        <v>3</v>
      </c>
      <c r="J758">
        <v>28</v>
      </c>
      <c r="K758">
        <v>19</v>
      </c>
      <c r="L758">
        <v>1.53</v>
      </c>
      <c r="M758">
        <v>5.93</v>
      </c>
      <c r="N758">
        <v>4.0199999999999996</v>
      </c>
      <c r="O758">
        <v>4.1100000000000003</v>
      </c>
      <c r="P758" t="s">
        <v>13138</v>
      </c>
    </row>
    <row r="759" spans="1:16" x14ac:dyDescent="0.25">
      <c r="A759" t="s">
        <v>2184</v>
      </c>
      <c r="B759">
        <v>4</v>
      </c>
      <c r="C759">
        <v>4</v>
      </c>
      <c r="D759">
        <v>4.2</v>
      </c>
      <c r="E759">
        <v>25</v>
      </c>
      <c r="F759">
        <v>66</v>
      </c>
      <c r="G759">
        <v>65</v>
      </c>
      <c r="H759">
        <v>31</v>
      </c>
      <c r="I759">
        <v>4</v>
      </c>
      <c r="J759">
        <v>47</v>
      </c>
      <c r="K759">
        <v>35</v>
      </c>
      <c r="L759">
        <v>1.5</v>
      </c>
      <c r="M759">
        <v>6.36</v>
      </c>
      <c r="N759">
        <v>4.74</v>
      </c>
      <c r="O759">
        <v>4.1100000000000003</v>
      </c>
      <c r="P759">
        <v>9356</v>
      </c>
    </row>
    <row r="760" spans="1:16" x14ac:dyDescent="0.25">
      <c r="A760" t="s">
        <v>1919</v>
      </c>
      <c r="B760">
        <v>5</v>
      </c>
      <c r="C760">
        <v>4</v>
      </c>
      <c r="D760">
        <v>3.74</v>
      </c>
      <c r="E760">
        <v>21</v>
      </c>
      <c r="F760">
        <v>79</v>
      </c>
      <c r="G760">
        <v>76</v>
      </c>
      <c r="H760">
        <v>33</v>
      </c>
      <c r="I760">
        <v>7</v>
      </c>
      <c r="J760">
        <v>55</v>
      </c>
      <c r="K760">
        <v>32</v>
      </c>
      <c r="L760">
        <v>1.36</v>
      </c>
      <c r="M760">
        <v>6.23</v>
      </c>
      <c r="N760">
        <v>3.63</v>
      </c>
      <c r="O760">
        <v>4.1100000000000003</v>
      </c>
      <c r="P760">
        <v>3357</v>
      </c>
    </row>
    <row r="761" spans="1:16" x14ac:dyDescent="0.25">
      <c r="A761" t="s">
        <v>14151</v>
      </c>
      <c r="B761">
        <v>2</v>
      </c>
      <c r="C761">
        <v>3</v>
      </c>
      <c r="D761">
        <v>4.47</v>
      </c>
      <c r="E761">
        <v>18</v>
      </c>
      <c r="F761">
        <v>44</v>
      </c>
      <c r="G761">
        <v>44</v>
      </c>
      <c r="H761">
        <v>22</v>
      </c>
      <c r="I761">
        <v>4</v>
      </c>
      <c r="J761">
        <v>41</v>
      </c>
      <c r="K761">
        <v>24</v>
      </c>
      <c r="L761">
        <v>1.53</v>
      </c>
      <c r="M761">
        <v>8.33</v>
      </c>
      <c r="N761">
        <v>4.88</v>
      </c>
      <c r="O761">
        <v>4.1100000000000003</v>
      </c>
      <c r="P761" t="s">
        <v>14150</v>
      </c>
    </row>
    <row r="762" spans="1:16" x14ac:dyDescent="0.25">
      <c r="A762" t="s">
        <v>14145</v>
      </c>
      <c r="B762">
        <v>3</v>
      </c>
      <c r="C762">
        <v>3</v>
      </c>
      <c r="D762">
        <v>4.45</v>
      </c>
      <c r="E762">
        <v>20</v>
      </c>
      <c r="F762">
        <v>53</v>
      </c>
      <c r="G762">
        <v>53</v>
      </c>
      <c r="H762">
        <v>26</v>
      </c>
      <c r="I762">
        <v>4</v>
      </c>
      <c r="J762">
        <v>44</v>
      </c>
      <c r="K762">
        <v>29</v>
      </c>
      <c r="L762">
        <v>1.56</v>
      </c>
      <c r="M762">
        <v>7.53</v>
      </c>
      <c r="N762">
        <v>4.96</v>
      </c>
      <c r="O762">
        <v>4.1100000000000003</v>
      </c>
      <c r="P762" t="s">
        <v>14144</v>
      </c>
    </row>
    <row r="763" spans="1:16" x14ac:dyDescent="0.25">
      <c r="A763" t="s">
        <v>1560</v>
      </c>
      <c r="B763">
        <v>11</v>
      </c>
      <c r="C763">
        <v>9</v>
      </c>
      <c r="D763">
        <v>3.91</v>
      </c>
      <c r="E763">
        <v>0</v>
      </c>
      <c r="F763">
        <v>186</v>
      </c>
      <c r="G763">
        <v>205</v>
      </c>
      <c r="H763">
        <v>81</v>
      </c>
      <c r="I763">
        <v>20</v>
      </c>
      <c r="J763">
        <v>89</v>
      </c>
      <c r="K763">
        <v>32</v>
      </c>
      <c r="L763">
        <v>1.27</v>
      </c>
      <c r="M763">
        <v>4.3</v>
      </c>
      <c r="N763">
        <v>1.55</v>
      </c>
      <c r="O763">
        <v>4.1100000000000003</v>
      </c>
      <c r="P763">
        <v>338</v>
      </c>
    </row>
    <row r="764" spans="1:16" x14ac:dyDescent="0.25">
      <c r="A764" t="s">
        <v>11995</v>
      </c>
      <c r="B764">
        <v>1</v>
      </c>
      <c r="C764">
        <v>2</v>
      </c>
      <c r="D764">
        <v>4.88</v>
      </c>
      <c r="E764">
        <v>10</v>
      </c>
      <c r="F764">
        <v>26</v>
      </c>
      <c r="G764">
        <v>29</v>
      </c>
      <c r="H764">
        <v>14</v>
      </c>
      <c r="I764">
        <v>2</v>
      </c>
      <c r="J764">
        <v>17</v>
      </c>
      <c r="K764">
        <v>11</v>
      </c>
      <c r="L764">
        <v>1.55</v>
      </c>
      <c r="M764">
        <v>5.93</v>
      </c>
      <c r="N764">
        <v>3.84</v>
      </c>
      <c r="O764">
        <v>4.12</v>
      </c>
      <c r="P764" t="s">
        <v>11994</v>
      </c>
    </row>
    <row r="765" spans="1:16" x14ac:dyDescent="0.25">
      <c r="A765" t="s">
        <v>2151</v>
      </c>
      <c r="B765">
        <v>4</v>
      </c>
      <c r="C765">
        <v>4</v>
      </c>
      <c r="D765">
        <v>4.05</v>
      </c>
      <c r="E765">
        <v>5</v>
      </c>
      <c r="F765">
        <v>76</v>
      </c>
      <c r="G765">
        <v>75</v>
      </c>
      <c r="H765">
        <v>34</v>
      </c>
      <c r="I765">
        <v>5</v>
      </c>
      <c r="J765">
        <v>44</v>
      </c>
      <c r="K765">
        <v>32</v>
      </c>
      <c r="L765">
        <v>1.42</v>
      </c>
      <c r="M765">
        <v>5.25</v>
      </c>
      <c r="N765">
        <v>3.81</v>
      </c>
      <c r="O765">
        <v>4.12</v>
      </c>
      <c r="P765">
        <v>8476</v>
      </c>
    </row>
    <row r="766" spans="1:16" x14ac:dyDescent="0.25">
      <c r="A766" t="s">
        <v>14610</v>
      </c>
      <c r="B766">
        <v>3</v>
      </c>
      <c r="C766">
        <v>3</v>
      </c>
      <c r="D766">
        <v>4.3099999999999996</v>
      </c>
      <c r="E766">
        <v>0</v>
      </c>
      <c r="F766">
        <v>54</v>
      </c>
      <c r="G766">
        <v>58</v>
      </c>
      <c r="H766">
        <v>26</v>
      </c>
      <c r="I766">
        <v>5</v>
      </c>
      <c r="J766">
        <v>36</v>
      </c>
      <c r="K766">
        <v>20</v>
      </c>
      <c r="L766">
        <v>1.44</v>
      </c>
      <c r="M766">
        <v>5.97</v>
      </c>
      <c r="N766">
        <v>3.31</v>
      </c>
      <c r="O766">
        <v>4.12</v>
      </c>
      <c r="P766" t="s">
        <v>14609</v>
      </c>
    </row>
    <row r="767" spans="1:16" x14ac:dyDescent="0.25">
      <c r="A767" t="s">
        <v>16861</v>
      </c>
      <c r="B767">
        <v>3</v>
      </c>
      <c r="C767">
        <v>3</v>
      </c>
      <c r="D767">
        <v>4.24</v>
      </c>
      <c r="E767">
        <v>23</v>
      </c>
      <c r="F767">
        <v>55</v>
      </c>
      <c r="G767">
        <v>58</v>
      </c>
      <c r="H767">
        <v>26</v>
      </c>
      <c r="I767">
        <v>6</v>
      </c>
      <c r="J767">
        <v>42</v>
      </c>
      <c r="K767">
        <v>19</v>
      </c>
      <c r="L767">
        <v>1.39</v>
      </c>
      <c r="M767">
        <v>6.85</v>
      </c>
      <c r="N767">
        <v>3.1</v>
      </c>
      <c r="O767">
        <v>4.12</v>
      </c>
      <c r="P767">
        <v>564</v>
      </c>
    </row>
    <row r="768" spans="1:16" x14ac:dyDescent="0.25">
      <c r="A768" t="s">
        <v>15427</v>
      </c>
      <c r="B768">
        <v>2</v>
      </c>
      <c r="C768">
        <v>3</v>
      </c>
      <c r="D768">
        <v>4.17</v>
      </c>
      <c r="E768">
        <v>17</v>
      </c>
      <c r="F768">
        <v>43</v>
      </c>
      <c r="G768">
        <v>40</v>
      </c>
      <c r="H768">
        <v>20</v>
      </c>
      <c r="I768">
        <v>4</v>
      </c>
      <c r="J768">
        <v>40</v>
      </c>
      <c r="K768">
        <v>22</v>
      </c>
      <c r="L768">
        <v>1.44</v>
      </c>
      <c r="M768">
        <v>8.33</v>
      </c>
      <c r="N768">
        <v>4.58</v>
      </c>
      <c r="O768">
        <v>4.12</v>
      </c>
      <c r="P768" t="s">
        <v>15426</v>
      </c>
    </row>
    <row r="769" spans="1:16" x14ac:dyDescent="0.25">
      <c r="A769" t="s">
        <v>15398</v>
      </c>
      <c r="B769">
        <v>5</v>
      </c>
      <c r="C769">
        <v>5</v>
      </c>
      <c r="D769">
        <v>4.54</v>
      </c>
      <c r="E769">
        <v>2</v>
      </c>
      <c r="F769">
        <v>85</v>
      </c>
      <c r="G769">
        <v>93</v>
      </c>
      <c r="H769">
        <v>43</v>
      </c>
      <c r="I769">
        <v>5</v>
      </c>
      <c r="J769">
        <v>46</v>
      </c>
      <c r="K769">
        <v>36</v>
      </c>
      <c r="L769">
        <v>1.51</v>
      </c>
      <c r="M769">
        <v>4.8600000000000003</v>
      </c>
      <c r="N769">
        <v>3.8</v>
      </c>
      <c r="O769">
        <v>4.12</v>
      </c>
      <c r="P769" t="s">
        <v>15397</v>
      </c>
    </row>
    <row r="770" spans="1:16" x14ac:dyDescent="0.25">
      <c r="A770" t="s">
        <v>2321</v>
      </c>
      <c r="B770">
        <v>10</v>
      </c>
      <c r="C770">
        <v>10</v>
      </c>
      <c r="D770">
        <v>4.0599999999999996</v>
      </c>
      <c r="E770">
        <v>53</v>
      </c>
      <c r="F770">
        <v>184</v>
      </c>
      <c r="G770">
        <v>196</v>
      </c>
      <c r="H770">
        <v>83</v>
      </c>
      <c r="I770">
        <v>14</v>
      </c>
      <c r="J770">
        <v>109</v>
      </c>
      <c r="K770">
        <v>72</v>
      </c>
      <c r="L770">
        <v>1.46</v>
      </c>
      <c r="M770">
        <v>5.33</v>
      </c>
      <c r="N770">
        <v>3.52</v>
      </c>
      <c r="O770">
        <v>4.12</v>
      </c>
      <c r="P770">
        <v>7080</v>
      </c>
    </row>
    <row r="771" spans="1:16" x14ac:dyDescent="0.25">
      <c r="A771" t="s">
        <v>2405</v>
      </c>
      <c r="B771">
        <v>6</v>
      </c>
      <c r="C771">
        <v>7</v>
      </c>
      <c r="D771">
        <v>4.6100000000000003</v>
      </c>
      <c r="E771">
        <v>1</v>
      </c>
      <c r="F771">
        <v>115</v>
      </c>
      <c r="G771">
        <v>123</v>
      </c>
      <c r="H771">
        <v>59</v>
      </c>
      <c r="I771">
        <v>8</v>
      </c>
      <c r="J771">
        <v>79</v>
      </c>
      <c r="K771">
        <v>53</v>
      </c>
      <c r="L771">
        <v>1.53</v>
      </c>
      <c r="M771">
        <v>6.17</v>
      </c>
      <c r="N771">
        <v>4.1399999999999997</v>
      </c>
      <c r="O771">
        <v>4.12</v>
      </c>
      <c r="P771" t="s">
        <v>2404</v>
      </c>
    </row>
    <row r="772" spans="1:16" x14ac:dyDescent="0.25">
      <c r="A772" t="s">
        <v>1484</v>
      </c>
      <c r="B772">
        <v>8</v>
      </c>
      <c r="C772">
        <v>8</v>
      </c>
      <c r="D772">
        <v>4.26</v>
      </c>
      <c r="E772">
        <v>0</v>
      </c>
      <c r="F772">
        <v>142</v>
      </c>
      <c r="G772">
        <v>145</v>
      </c>
      <c r="H772">
        <v>67</v>
      </c>
      <c r="I772">
        <v>13</v>
      </c>
      <c r="J772">
        <v>100</v>
      </c>
      <c r="K772">
        <v>51</v>
      </c>
      <c r="L772">
        <v>1.38</v>
      </c>
      <c r="M772">
        <v>6.36</v>
      </c>
      <c r="N772">
        <v>3.24</v>
      </c>
      <c r="O772">
        <v>4.12</v>
      </c>
      <c r="P772">
        <v>6797</v>
      </c>
    </row>
    <row r="773" spans="1:16" x14ac:dyDescent="0.25">
      <c r="A773" t="s">
        <v>14327</v>
      </c>
      <c r="B773">
        <v>3</v>
      </c>
      <c r="C773">
        <v>3</v>
      </c>
      <c r="D773">
        <v>4.3600000000000003</v>
      </c>
      <c r="E773">
        <v>21</v>
      </c>
      <c r="F773">
        <v>56</v>
      </c>
      <c r="G773">
        <v>57</v>
      </c>
      <c r="H773">
        <v>27</v>
      </c>
      <c r="I773">
        <v>5</v>
      </c>
      <c r="J773">
        <v>41</v>
      </c>
      <c r="K773">
        <v>24</v>
      </c>
      <c r="L773">
        <v>1.45</v>
      </c>
      <c r="M773">
        <v>6.62</v>
      </c>
      <c r="N773">
        <v>3.88</v>
      </c>
      <c r="O773">
        <v>4.13</v>
      </c>
      <c r="P773" t="s">
        <v>14326</v>
      </c>
    </row>
    <row r="774" spans="1:16" x14ac:dyDescent="0.25">
      <c r="A774" t="s">
        <v>15520</v>
      </c>
      <c r="B774">
        <v>4</v>
      </c>
      <c r="C774">
        <v>3</v>
      </c>
      <c r="D774">
        <v>3.74</v>
      </c>
      <c r="E774">
        <v>25</v>
      </c>
      <c r="F774">
        <v>60</v>
      </c>
      <c r="G774">
        <v>57</v>
      </c>
      <c r="H774">
        <v>25</v>
      </c>
      <c r="I774">
        <v>5</v>
      </c>
      <c r="J774">
        <v>37</v>
      </c>
      <c r="K774">
        <v>20</v>
      </c>
      <c r="L774">
        <v>1.28</v>
      </c>
      <c r="M774">
        <v>5.53</v>
      </c>
      <c r="N774">
        <v>2.99</v>
      </c>
      <c r="O774">
        <v>4.13</v>
      </c>
      <c r="P774" t="s">
        <v>15519</v>
      </c>
    </row>
    <row r="775" spans="1:16" x14ac:dyDescent="0.25">
      <c r="A775" t="s">
        <v>12668</v>
      </c>
      <c r="B775">
        <v>2</v>
      </c>
      <c r="C775">
        <v>3</v>
      </c>
      <c r="D775">
        <v>4.54</v>
      </c>
      <c r="E775">
        <v>14</v>
      </c>
      <c r="F775">
        <v>46</v>
      </c>
      <c r="G775">
        <v>47</v>
      </c>
      <c r="H775">
        <v>23</v>
      </c>
      <c r="I775">
        <v>4</v>
      </c>
      <c r="J775">
        <v>37</v>
      </c>
      <c r="K775">
        <v>22</v>
      </c>
      <c r="L775">
        <v>1.51</v>
      </c>
      <c r="M775">
        <v>7.3</v>
      </c>
      <c r="N775">
        <v>4.34</v>
      </c>
      <c r="O775">
        <v>4.13</v>
      </c>
      <c r="P775" t="s">
        <v>12667</v>
      </c>
    </row>
    <row r="776" spans="1:16" x14ac:dyDescent="0.25">
      <c r="A776" t="s">
        <v>15763</v>
      </c>
      <c r="B776">
        <v>5</v>
      </c>
      <c r="C776">
        <v>5</v>
      </c>
      <c r="D776">
        <v>4.3899999999999997</v>
      </c>
      <c r="E776">
        <v>12</v>
      </c>
      <c r="F776">
        <v>90</v>
      </c>
      <c r="G776">
        <v>104</v>
      </c>
      <c r="H776">
        <v>44</v>
      </c>
      <c r="I776">
        <v>9</v>
      </c>
      <c r="J776">
        <v>51</v>
      </c>
      <c r="K776">
        <v>24</v>
      </c>
      <c r="L776">
        <v>1.42</v>
      </c>
      <c r="M776">
        <v>5.09</v>
      </c>
      <c r="N776">
        <v>2.39</v>
      </c>
      <c r="O776">
        <v>4.13</v>
      </c>
      <c r="P776" t="s">
        <v>15762</v>
      </c>
    </row>
    <row r="777" spans="1:16" x14ac:dyDescent="0.25">
      <c r="A777" t="s">
        <v>16561</v>
      </c>
      <c r="B777">
        <v>4</v>
      </c>
      <c r="C777">
        <v>4</v>
      </c>
      <c r="D777">
        <v>4.01</v>
      </c>
      <c r="E777">
        <v>27</v>
      </c>
      <c r="F777">
        <v>72</v>
      </c>
      <c r="G777">
        <v>71</v>
      </c>
      <c r="H777">
        <v>32</v>
      </c>
      <c r="I777">
        <v>7</v>
      </c>
      <c r="J777">
        <v>51</v>
      </c>
      <c r="K777">
        <v>27</v>
      </c>
      <c r="L777">
        <v>1.36</v>
      </c>
      <c r="M777">
        <v>6.38</v>
      </c>
      <c r="N777">
        <v>3.38</v>
      </c>
      <c r="O777">
        <v>4.13</v>
      </c>
      <c r="P777" t="s">
        <v>16560</v>
      </c>
    </row>
    <row r="778" spans="1:16" x14ac:dyDescent="0.25">
      <c r="A778" t="s">
        <v>13839</v>
      </c>
      <c r="B778">
        <v>2</v>
      </c>
      <c r="C778">
        <v>2</v>
      </c>
      <c r="D778">
        <v>4.4800000000000004</v>
      </c>
      <c r="E778">
        <v>15</v>
      </c>
      <c r="F778">
        <v>38</v>
      </c>
      <c r="G778">
        <v>40</v>
      </c>
      <c r="H778">
        <v>19</v>
      </c>
      <c r="I778">
        <v>3</v>
      </c>
      <c r="J778">
        <v>27</v>
      </c>
      <c r="K778">
        <v>17</v>
      </c>
      <c r="L778">
        <v>1.49</v>
      </c>
      <c r="M778">
        <v>6.36</v>
      </c>
      <c r="N778">
        <v>4.01</v>
      </c>
      <c r="O778">
        <v>4.13</v>
      </c>
      <c r="P778" t="s">
        <v>13838</v>
      </c>
    </row>
    <row r="779" spans="1:16" x14ac:dyDescent="0.25">
      <c r="A779" t="s">
        <v>2395</v>
      </c>
      <c r="B779">
        <v>5</v>
      </c>
      <c r="C779">
        <v>5</v>
      </c>
      <c r="D779">
        <v>4.18</v>
      </c>
      <c r="E779">
        <v>3</v>
      </c>
      <c r="F779">
        <v>88</v>
      </c>
      <c r="G779">
        <v>95</v>
      </c>
      <c r="H779">
        <v>41</v>
      </c>
      <c r="I779">
        <v>9</v>
      </c>
      <c r="J779">
        <v>55</v>
      </c>
      <c r="K779">
        <v>26</v>
      </c>
      <c r="L779">
        <v>1.37</v>
      </c>
      <c r="M779">
        <v>5.61</v>
      </c>
      <c r="N779">
        <v>2.65</v>
      </c>
      <c r="O779">
        <v>4.13</v>
      </c>
      <c r="P779">
        <v>1727</v>
      </c>
    </row>
    <row r="780" spans="1:16" x14ac:dyDescent="0.25">
      <c r="A780" t="s">
        <v>16698</v>
      </c>
      <c r="B780">
        <v>2</v>
      </c>
      <c r="C780">
        <v>2</v>
      </c>
      <c r="D780">
        <v>4.05</v>
      </c>
      <c r="E780">
        <v>15</v>
      </c>
      <c r="F780">
        <v>40</v>
      </c>
      <c r="G780">
        <v>42</v>
      </c>
      <c r="H780">
        <v>18</v>
      </c>
      <c r="I780">
        <v>4</v>
      </c>
      <c r="J780">
        <v>25</v>
      </c>
      <c r="K780">
        <v>13</v>
      </c>
      <c r="L780">
        <v>1.38</v>
      </c>
      <c r="M780">
        <v>5.63</v>
      </c>
      <c r="N780">
        <v>2.93</v>
      </c>
      <c r="O780">
        <v>4.13</v>
      </c>
      <c r="P780">
        <v>979</v>
      </c>
    </row>
    <row r="781" spans="1:16" x14ac:dyDescent="0.25">
      <c r="A781" t="s">
        <v>2345</v>
      </c>
      <c r="B781">
        <v>1</v>
      </c>
      <c r="C781">
        <v>1</v>
      </c>
      <c r="D781">
        <v>4.13</v>
      </c>
      <c r="E781">
        <v>7</v>
      </c>
      <c r="F781">
        <v>22</v>
      </c>
      <c r="G781">
        <v>22</v>
      </c>
      <c r="H781">
        <v>10</v>
      </c>
      <c r="I781">
        <v>2</v>
      </c>
      <c r="J781">
        <v>16</v>
      </c>
      <c r="K781">
        <v>9</v>
      </c>
      <c r="L781">
        <v>1.42</v>
      </c>
      <c r="M781">
        <v>6.61</v>
      </c>
      <c r="N781">
        <v>3.72</v>
      </c>
      <c r="O781">
        <v>4.13</v>
      </c>
      <c r="P781" t="s">
        <v>2344</v>
      </c>
    </row>
    <row r="782" spans="1:16" x14ac:dyDescent="0.25">
      <c r="A782" t="s">
        <v>16474</v>
      </c>
      <c r="B782">
        <v>3</v>
      </c>
      <c r="C782">
        <v>4</v>
      </c>
      <c r="D782">
        <v>4.7</v>
      </c>
      <c r="E782">
        <v>0</v>
      </c>
      <c r="F782">
        <v>69</v>
      </c>
      <c r="G782">
        <v>82</v>
      </c>
      <c r="H782">
        <v>36</v>
      </c>
      <c r="I782">
        <v>5</v>
      </c>
      <c r="J782">
        <v>35</v>
      </c>
      <c r="K782">
        <v>22</v>
      </c>
      <c r="L782">
        <v>1.51</v>
      </c>
      <c r="M782">
        <v>4.57</v>
      </c>
      <c r="N782">
        <v>2.87</v>
      </c>
      <c r="O782">
        <v>4.13</v>
      </c>
      <c r="P782" t="s">
        <v>16473</v>
      </c>
    </row>
    <row r="783" spans="1:16" x14ac:dyDescent="0.25">
      <c r="A783" t="s">
        <v>1757</v>
      </c>
      <c r="B783">
        <v>7</v>
      </c>
      <c r="C783">
        <v>7</v>
      </c>
      <c r="D783">
        <v>4.29</v>
      </c>
      <c r="E783">
        <v>2</v>
      </c>
      <c r="F783">
        <v>122</v>
      </c>
      <c r="G783">
        <v>122</v>
      </c>
      <c r="H783">
        <v>58</v>
      </c>
      <c r="I783">
        <v>8</v>
      </c>
      <c r="J783">
        <v>78</v>
      </c>
      <c r="K783">
        <v>56</v>
      </c>
      <c r="L783">
        <v>1.46</v>
      </c>
      <c r="M783">
        <v>5.77</v>
      </c>
      <c r="N783">
        <v>4.1399999999999997</v>
      </c>
      <c r="O783">
        <v>4.13</v>
      </c>
      <c r="P783" t="s">
        <v>1756</v>
      </c>
    </row>
    <row r="784" spans="1:16" x14ac:dyDescent="0.25">
      <c r="A784" t="s">
        <v>16171</v>
      </c>
      <c r="B784">
        <v>5</v>
      </c>
      <c r="C784">
        <v>5</v>
      </c>
      <c r="D784">
        <v>4.34</v>
      </c>
      <c r="E784">
        <v>0</v>
      </c>
      <c r="F784">
        <v>87</v>
      </c>
      <c r="G784">
        <v>89</v>
      </c>
      <c r="H784">
        <v>42</v>
      </c>
      <c r="I784">
        <v>8</v>
      </c>
      <c r="J784">
        <v>70</v>
      </c>
      <c r="K784">
        <v>40</v>
      </c>
      <c r="L784">
        <v>1.48</v>
      </c>
      <c r="M784">
        <v>7.23</v>
      </c>
      <c r="N784">
        <v>4.13</v>
      </c>
      <c r="O784">
        <v>4.13</v>
      </c>
      <c r="P784" t="s">
        <v>16170</v>
      </c>
    </row>
    <row r="785" spans="1:16" x14ac:dyDescent="0.25">
      <c r="A785" t="s">
        <v>2350</v>
      </c>
      <c r="B785">
        <v>5</v>
      </c>
      <c r="C785">
        <v>4</v>
      </c>
      <c r="D785">
        <v>3.95</v>
      </c>
      <c r="E785">
        <v>24</v>
      </c>
      <c r="F785">
        <v>80</v>
      </c>
      <c r="G785">
        <v>73</v>
      </c>
      <c r="H785">
        <v>35</v>
      </c>
      <c r="I785">
        <v>8</v>
      </c>
      <c r="J785">
        <v>65</v>
      </c>
      <c r="K785">
        <v>36</v>
      </c>
      <c r="L785">
        <v>1.37</v>
      </c>
      <c r="M785">
        <v>7.33</v>
      </c>
      <c r="N785">
        <v>4.0599999999999996</v>
      </c>
      <c r="O785">
        <v>4.13</v>
      </c>
      <c r="P785">
        <v>4440</v>
      </c>
    </row>
    <row r="786" spans="1:16" x14ac:dyDescent="0.25">
      <c r="A786" t="s">
        <v>11829</v>
      </c>
      <c r="B786">
        <v>1</v>
      </c>
      <c r="C786">
        <v>2</v>
      </c>
      <c r="D786">
        <v>4.3</v>
      </c>
      <c r="E786">
        <v>11</v>
      </c>
      <c r="F786">
        <v>27</v>
      </c>
      <c r="G786">
        <v>28</v>
      </c>
      <c r="H786">
        <v>13</v>
      </c>
      <c r="I786">
        <v>2</v>
      </c>
      <c r="J786">
        <v>19</v>
      </c>
      <c r="K786">
        <v>12</v>
      </c>
      <c r="L786">
        <v>1.47</v>
      </c>
      <c r="M786">
        <v>6.29</v>
      </c>
      <c r="N786">
        <v>3.97</v>
      </c>
      <c r="O786">
        <v>4.13</v>
      </c>
      <c r="P786" t="s">
        <v>11828</v>
      </c>
    </row>
    <row r="787" spans="1:16" x14ac:dyDescent="0.25">
      <c r="A787" t="s">
        <v>1910</v>
      </c>
      <c r="B787">
        <v>5</v>
      </c>
      <c r="C787">
        <v>5</v>
      </c>
      <c r="D787">
        <v>4.3</v>
      </c>
      <c r="E787">
        <v>1</v>
      </c>
      <c r="F787">
        <v>88</v>
      </c>
      <c r="G787">
        <v>100</v>
      </c>
      <c r="H787">
        <v>42</v>
      </c>
      <c r="I787">
        <v>8</v>
      </c>
      <c r="J787">
        <v>41</v>
      </c>
      <c r="K787">
        <v>21</v>
      </c>
      <c r="L787">
        <v>1.38</v>
      </c>
      <c r="M787">
        <v>4.2</v>
      </c>
      <c r="N787">
        <v>2.15</v>
      </c>
      <c r="O787">
        <v>4.13</v>
      </c>
      <c r="P787">
        <v>1882</v>
      </c>
    </row>
    <row r="788" spans="1:16" x14ac:dyDescent="0.25">
      <c r="A788" t="s">
        <v>1085</v>
      </c>
      <c r="B788">
        <v>5</v>
      </c>
      <c r="C788">
        <v>4</v>
      </c>
      <c r="D788">
        <v>3.95</v>
      </c>
      <c r="E788">
        <v>0</v>
      </c>
      <c r="F788">
        <v>75</v>
      </c>
      <c r="G788">
        <v>74</v>
      </c>
      <c r="H788">
        <v>33</v>
      </c>
      <c r="I788">
        <v>8</v>
      </c>
      <c r="J788">
        <v>51</v>
      </c>
      <c r="K788">
        <v>25</v>
      </c>
      <c r="L788">
        <v>1.32</v>
      </c>
      <c r="M788">
        <v>6.1</v>
      </c>
      <c r="N788">
        <v>2.99</v>
      </c>
      <c r="O788">
        <v>4.13</v>
      </c>
      <c r="P788">
        <v>3196</v>
      </c>
    </row>
    <row r="789" spans="1:16" x14ac:dyDescent="0.25">
      <c r="A789" t="s">
        <v>14487</v>
      </c>
      <c r="B789">
        <v>3</v>
      </c>
      <c r="C789">
        <v>4</v>
      </c>
      <c r="D789">
        <v>4.32</v>
      </c>
      <c r="E789">
        <v>23</v>
      </c>
      <c r="F789">
        <v>62</v>
      </c>
      <c r="G789">
        <v>63</v>
      </c>
      <c r="H789">
        <v>30</v>
      </c>
      <c r="I789">
        <v>8</v>
      </c>
      <c r="J789">
        <v>55</v>
      </c>
      <c r="K789">
        <v>23</v>
      </c>
      <c r="L789">
        <v>1.38</v>
      </c>
      <c r="M789">
        <v>7.92</v>
      </c>
      <c r="N789">
        <v>3.31</v>
      </c>
      <c r="O789">
        <v>4.13</v>
      </c>
      <c r="P789" t="s">
        <v>15668</v>
      </c>
    </row>
    <row r="790" spans="1:16" x14ac:dyDescent="0.25">
      <c r="A790" t="s">
        <v>16525</v>
      </c>
      <c r="B790">
        <v>2</v>
      </c>
      <c r="C790">
        <v>2</v>
      </c>
      <c r="D790">
        <v>5.0999999999999996</v>
      </c>
      <c r="E790">
        <v>1</v>
      </c>
      <c r="F790">
        <v>35</v>
      </c>
      <c r="G790">
        <v>43</v>
      </c>
      <c r="H790">
        <v>20</v>
      </c>
      <c r="I790">
        <v>4</v>
      </c>
      <c r="J790">
        <v>23</v>
      </c>
      <c r="K790">
        <v>9</v>
      </c>
      <c r="L790">
        <v>1.47</v>
      </c>
      <c r="M790">
        <v>5.86</v>
      </c>
      <c r="N790">
        <v>2.29</v>
      </c>
      <c r="O790">
        <v>4.13</v>
      </c>
      <c r="P790" t="s">
        <v>16524</v>
      </c>
    </row>
    <row r="791" spans="1:16" x14ac:dyDescent="0.25">
      <c r="A791" t="s">
        <v>15032</v>
      </c>
      <c r="B791">
        <v>4</v>
      </c>
      <c r="C791">
        <v>4</v>
      </c>
      <c r="D791">
        <v>4.51</v>
      </c>
      <c r="E791">
        <v>4</v>
      </c>
      <c r="F791">
        <v>76</v>
      </c>
      <c r="G791">
        <v>85</v>
      </c>
      <c r="H791">
        <v>38</v>
      </c>
      <c r="I791">
        <v>6</v>
      </c>
      <c r="J791">
        <v>39</v>
      </c>
      <c r="K791">
        <v>24</v>
      </c>
      <c r="L791">
        <v>1.44</v>
      </c>
      <c r="M791">
        <v>4.62</v>
      </c>
      <c r="N791">
        <v>2.85</v>
      </c>
      <c r="O791">
        <v>4.1399999999999997</v>
      </c>
      <c r="P791" t="s">
        <v>15031</v>
      </c>
    </row>
    <row r="792" spans="1:16" x14ac:dyDescent="0.25">
      <c r="A792" t="s">
        <v>15109</v>
      </c>
      <c r="B792">
        <v>3</v>
      </c>
      <c r="C792">
        <v>3</v>
      </c>
      <c r="D792">
        <v>4.47</v>
      </c>
      <c r="E792">
        <v>21</v>
      </c>
      <c r="F792">
        <v>52</v>
      </c>
      <c r="G792">
        <v>54</v>
      </c>
      <c r="H792">
        <v>26</v>
      </c>
      <c r="I792">
        <v>6</v>
      </c>
      <c r="J792">
        <v>43</v>
      </c>
      <c r="K792">
        <v>20</v>
      </c>
      <c r="L792">
        <v>1.41</v>
      </c>
      <c r="M792">
        <v>7.39</v>
      </c>
      <c r="N792">
        <v>3.44</v>
      </c>
      <c r="O792">
        <v>4.1399999999999997</v>
      </c>
      <c r="P792" t="s">
        <v>15108</v>
      </c>
    </row>
    <row r="793" spans="1:16" x14ac:dyDescent="0.25">
      <c r="A793" t="s">
        <v>2212</v>
      </c>
      <c r="B793">
        <v>8</v>
      </c>
      <c r="C793">
        <v>7</v>
      </c>
      <c r="D793">
        <v>4.0599999999999996</v>
      </c>
      <c r="E793">
        <v>0</v>
      </c>
      <c r="F793">
        <v>131</v>
      </c>
      <c r="G793">
        <v>138</v>
      </c>
      <c r="H793">
        <v>59</v>
      </c>
      <c r="I793">
        <v>13</v>
      </c>
      <c r="J793">
        <v>84</v>
      </c>
      <c r="K793">
        <v>42</v>
      </c>
      <c r="L793">
        <v>1.38</v>
      </c>
      <c r="M793">
        <v>5.78</v>
      </c>
      <c r="N793">
        <v>2.89</v>
      </c>
      <c r="O793">
        <v>4.1399999999999997</v>
      </c>
      <c r="P793">
        <v>105</v>
      </c>
    </row>
    <row r="794" spans="1:16" x14ac:dyDescent="0.25">
      <c r="A794" t="s">
        <v>1900</v>
      </c>
      <c r="B794">
        <v>3</v>
      </c>
      <c r="C794">
        <v>3</v>
      </c>
      <c r="D794">
        <v>4.13</v>
      </c>
      <c r="E794">
        <v>21</v>
      </c>
      <c r="F794">
        <v>52</v>
      </c>
      <c r="G794">
        <v>49</v>
      </c>
      <c r="H794">
        <v>24</v>
      </c>
      <c r="I794">
        <v>4</v>
      </c>
      <c r="J794">
        <v>42</v>
      </c>
      <c r="K794">
        <v>27</v>
      </c>
      <c r="L794">
        <v>1.45</v>
      </c>
      <c r="M794">
        <v>7.23</v>
      </c>
      <c r="N794">
        <v>4.6500000000000004</v>
      </c>
      <c r="O794">
        <v>4.1399999999999997</v>
      </c>
      <c r="P794">
        <v>5109</v>
      </c>
    </row>
    <row r="795" spans="1:16" x14ac:dyDescent="0.25">
      <c r="A795" t="s">
        <v>2147</v>
      </c>
      <c r="B795">
        <v>7</v>
      </c>
      <c r="C795">
        <v>7</v>
      </c>
      <c r="D795">
        <v>4.05</v>
      </c>
      <c r="E795">
        <v>12</v>
      </c>
      <c r="F795">
        <v>129</v>
      </c>
      <c r="G795">
        <v>139</v>
      </c>
      <c r="H795">
        <v>58</v>
      </c>
      <c r="I795">
        <v>16</v>
      </c>
      <c r="J795">
        <v>85</v>
      </c>
      <c r="K795">
        <v>32</v>
      </c>
      <c r="L795">
        <v>1.33</v>
      </c>
      <c r="M795">
        <v>5.93</v>
      </c>
      <c r="N795">
        <v>2.23</v>
      </c>
      <c r="O795">
        <v>4.1399999999999997</v>
      </c>
      <c r="P795">
        <v>8201</v>
      </c>
    </row>
    <row r="796" spans="1:16" x14ac:dyDescent="0.25">
      <c r="A796" t="s">
        <v>15651</v>
      </c>
      <c r="B796">
        <v>3</v>
      </c>
      <c r="C796">
        <v>4</v>
      </c>
      <c r="D796">
        <v>4.5999999999999996</v>
      </c>
      <c r="E796">
        <v>25</v>
      </c>
      <c r="F796">
        <v>68</v>
      </c>
      <c r="G796">
        <v>71</v>
      </c>
      <c r="H796">
        <v>35</v>
      </c>
      <c r="I796">
        <v>7</v>
      </c>
      <c r="J796">
        <v>57</v>
      </c>
      <c r="K796">
        <v>31</v>
      </c>
      <c r="L796">
        <v>1.49</v>
      </c>
      <c r="M796">
        <v>7.49</v>
      </c>
      <c r="N796">
        <v>4.07</v>
      </c>
      <c r="O796">
        <v>4.1399999999999997</v>
      </c>
      <c r="P796" t="s">
        <v>15650</v>
      </c>
    </row>
    <row r="797" spans="1:16" x14ac:dyDescent="0.25">
      <c r="A797" t="s">
        <v>2183</v>
      </c>
      <c r="B797">
        <v>8</v>
      </c>
      <c r="C797">
        <v>8</v>
      </c>
      <c r="D797">
        <v>4.46</v>
      </c>
      <c r="E797">
        <v>6</v>
      </c>
      <c r="F797">
        <v>143</v>
      </c>
      <c r="G797">
        <v>163</v>
      </c>
      <c r="H797">
        <v>71</v>
      </c>
      <c r="I797">
        <v>11</v>
      </c>
      <c r="J797">
        <v>82</v>
      </c>
      <c r="K797">
        <v>54</v>
      </c>
      <c r="L797">
        <v>1.51</v>
      </c>
      <c r="M797">
        <v>5.15</v>
      </c>
      <c r="N797">
        <v>3.39</v>
      </c>
      <c r="O797">
        <v>4.1399999999999997</v>
      </c>
      <c r="P797" t="s">
        <v>2182</v>
      </c>
    </row>
    <row r="798" spans="1:16" x14ac:dyDescent="0.25">
      <c r="A798" t="s">
        <v>15600</v>
      </c>
      <c r="B798">
        <v>5</v>
      </c>
      <c r="C798">
        <v>5</v>
      </c>
      <c r="D798">
        <v>4.17</v>
      </c>
      <c r="E798">
        <v>29</v>
      </c>
      <c r="F798">
        <v>86</v>
      </c>
      <c r="G798">
        <v>95</v>
      </c>
      <c r="H798">
        <v>40</v>
      </c>
      <c r="I798">
        <v>7</v>
      </c>
      <c r="J798">
        <v>47</v>
      </c>
      <c r="K798">
        <v>28</v>
      </c>
      <c r="L798">
        <v>1.42</v>
      </c>
      <c r="M798">
        <v>4.9000000000000004</v>
      </c>
      <c r="N798">
        <v>2.92</v>
      </c>
      <c r="O798">
        <v>4.1399999999999997</v>
      </c>
      <c r="P798" t="s">
        <v>15599</v>
      </c>
    </row>
    <row r="799" spans="1:16" x14ac:dyDescent="0.25">
      <c r="A799" t="s">
        <v>15060</v>
      </c>
      <c r="B799">
        <v>4</v>
      </c>
      <c r="C799">
        <v>5</v>
      </c>
      <c r="D799">
        <v>4.24</v>
      </c>
      <c r="E799">
        <v>31</v>
      </c>
      <c r="F799">
        <v>83</v>
      </c>
      <c r="G799">
        <v>90</v>
      </c>
      <c r="H799">
        <v>39</v>
      </c>
      <c r="I799">
        <v>9</v>
      </c>
      <c r="J799">
        <v>56</v>
      </c>
      <c r="K799">
        <v>23</v>
      </c>
      <c r="L799">
        <v>1.36</v>
      </c>
      <c r="M799">
        <v>6.09</v>
      </c>
      <c r="N799">
        <v>2.5</v>
      </c>
      <c r="O799">
        <v>4.1399999999999997</v>
      </c>
      <c r="P799" t="s">
        <v>15059</v>
      </c>
    </row>
    <row r="800" spans="1:16" x14ac:dyDescent="0.25">
      <c r="A800" t="s">
        <v>13845</v>
      </c>
      <c r="B800">
        <v>1</v>
      </c>
      <c r="C800">
        <v>2</v>
      </c>
      <c r="D800">
        <v>4.4800000000000004</v>
      </c>
      <c r="E800">
        <v>11</v>
      </c>
      <c r="F800">
        <v>26</v>
      </c>
      <c r="G800">
        <v>27</v>
      </c>
      <c r="H800">
        <v>13</v>
      </c>
      <c r="I800">
        <v>2</v>
      </c>
      <c r="J800">
        <v>18</v>
      </c>
      <c r="K800">
        <v>12</v>
      </c>
      <c r="L800">
        <v>1.49</v>
      </c>
      <c r="M800">
        <v>6.21</v>
      </c>
      <c r="N800">
        <v>4.1399999999999997</v>
      </c>
      <c r="O800">
        <v>4.1399999999999997</v>
      </c>
      <c r="P800" t="s">
        <v>13844</v>
      </c>
    </row>
    <row r="801" spans="1:16" x14ac:dyDescent="0.25">
      <c r="A801" t="s">
        <v>2199</v>
      </c>
      <c r="B801">
        <v>9</v>
      </c>
      <c r="C801">
        <v>10</v>
      </c>
      <c r="D801">
        <v>4.4400000000000004</v>
      </c>
      <c r="E801">
        <v>0</v>
      </c>
      <c r="F801">
        <v>170</v>
      </c>
      <c r="G801">
        <v>196</v>
      </c>
      <c r="H801">
        <v>84</v>
      </c>
      <c r="I801">
        <v>17</v>
      </c>
      <c r="J801">
        <v>103</v>
      </c>
      <c r="K801">
        <v>54</v>
      </c>
      <c r="L801">
        <v>1.47</v>
      </c>
      <c r="M801">
        <v>5.45</v>
      </c>
      <c r="N801">
        <v>2.86</v>
      </c>
      <c r="O801">
        <v>4.1399999999999997</v>
      </c>
      <c r="P801">
        <v>8048</v>
      </c>
    </row>
    <row r="802" spans="1:16" x14ac:dyDescent="0.25">
      <c r="A802" t="s">
        <v>14010</v>
      </c>
      <c r="B802">
        <v>3</v>
      </c>
      <c r="C802">
        <v>4</v>
      </c>
      <c r="D802">
        <v>4.51</v>
      </c>
      <c r="E802">
        <v>25</v>
      </c>
      <c r="F802">
        <v>64</v>
      </c>
      <c r="G802">
        <v>64</v>
      </c>
      <c r="H802">
        <v>32</v>
      </c>
      <c r="I802">
        <v>5</v>
      </c>
      <c r="J802">
        <v>51</v>
      </c>
      <c r="K802">
        <v>34</v>
      </c>
      <c r="L802">
        <v>1.54</v>
      </c>
      <c r="M802">
        <v>7.19</v>
      </c>
      <c r="N802">
        <v>4.8</v>
      </c>
      <c r="O802">
        <v>4.1399999999999997</v>
      </c>
      <c r="P802" t="s">
        <v>14009</v>
      </c>
    </row>
    <row r="803" spans="1:16" x14ac:dyDescent="0.25">
      <c r="A803" t="s">
        <v>16784</v>
      </c>
      <c r="B803">
        <v>5</v>
      </c>
      <c r="C803">
        <v>5</v>
      </c>
      <c r="D803">
        <v>4.3099999999999996</v>
      </c>
      <c r="E803">
        <v>0</v>
      </c>
      <c r="F803">
        <v>96</v>
      </c>
      <c r="G803">
        <v>92</v>
      </c>
      <c r="H803">
        <v>46</v>
      </c>
      <c r="I803">
        <v>7</v>
      </c>
      <c r="J803">
        <v>76</v>
      </c>
      <c r="K803">
        <v>51</v>
      </c>
      <c r="L803">
        <v>1.49</v>
      </c>
      <c r="M803">
        <v>7.12</v>
      </c>
      <c r="N803">
        <v>4.78</v>
      </c>
      <c r="O803">
        <v>4.1399999999999997</v>
      </c>
      <c r="P803" t="s">
        <v>16783</v>
      </c>
    </row>
    <row r="804" spans="1:16" x14ac:dyDescent="0.25">
      <c r="A804" t="s">
        <v>12915</v>
      </c>
      <c r="B804">
        <v>3</v>
      </c>
      <c r="C804">
        <v>4</v>
      </c>
      <c r="D804">
        <v>4.57</v>
      </c>
      <c r="E804">
        <v>23</v>
      </c>
      <c r="F804">
        <v>61</v>
      </c>
      <c r="G804">
        <v>58</v>
      </c>
      <c r="H804">
        <v>31</v>
      </c>
      <c r="I804">
        <v>3</v>
      </c>
      <c r="J804">
        <v>50</v>
      </c>
      <c r="K804">
        <v>38</v>
      </c>
      <c r="L804">
        <v>1.57</v>
      </c>
      <c r="M804">
        <v>7.38</v>
      </c>
      <c r="N804">
        <v>5.61</v>
      </c>
      <c r="O804">
        <v>4.1399999999999997</v>
      </c>
      <c r="P804" t="s">
        <v>12914</v>
      </c>
    </row>
    <row r="805" spans="1:16" x14ac:dyDescent="0.25">
      <c r="A805" t="s">
        <v>12173</v>
      </c>
      <c r="B805">
        <v>1</v>
      </c>
      <c r="C805">
        <v>2</v>
      </c>
      <c r="D805">
        <v>4.5599999999999996</v>
      </c>
      <c r="E805">
        <v>12</v>
      </c>
      <c r="F805">
        <v>30</v>
      </c>
      <c r="G805">
        <v>32</v>
      </c>
      <c r="H805">
        <v>15</v>
      </c>
      <c r="I805">
        <v>3</v>
      </c>
      <c r="J805">
        <v>21</v>
      </c>
      <c r="K805">
        <v>11</v>
      </c>
      <c r="L805">
        <v>1.45</v>
      </c>
      <c r="M805">
        <v>6.39</v>
      </c>
      <c r="N805">
        <v>3.34</v>
      </c>
      <c r="O805">
        <v>4.1399999999999997</v>
      </c>
      <c r="P805" t="s">
        <v>12172</v>
      </c>
    </row>
    <row r="806" spans="1:16" x14ac:dyDescent="0.25">
      <c r="A806" t="s">
        <v>1850</v>
      </c>
      <c r="B806">
        <v>4</v>
      </c>
      <c r="C806">
        <v>5</v>
      </c>
      <c r="D806">
        <v>4.34</v>
      </c>
      <c r="E806">
        <v>33</v>
      </c>
      <c r="F806">
        <v>87</v>
      </c>
      <c r="G806">
        <v>93</v>
      </c>
      <c r="H806">
        <v>42</v>
      </c>
      <c r="I806">
        <v>6</v>
      </c>
      <c r="J806">
        <v>55</v>
      </c>
      <c r="K806">
        <v>38</v>
      </c>
      <c r="L806">
        <v>1.51</v>
      </c>
      <c r="M806">
        <v>5.69</v>
      </c>
      <c r="N806">
        <v>3.93</v>
      </c>
      <c r="O806">
        <v>4.1399999999999997</v>
      </c>
      <c r="P806" t="s">
        <v>1849</v>
      </c>
    </row>
    <row r="807" spans="1:16" x14ac:dyDescent="0.25">
      <c r="A807" t="s">
        <v>15056</v>
      </c>
      <c r="B807">
        <v>2</v>
      </c>
      <c r="C807">
        <v>3</v>
      </c>
      <c r="D807">
        <v>4.17</v>
      </c>
      <c r="E807">
        <v>19</v>
      </c>
      <c r="F807">
        <v>48</v>
      </c>
      <c r="G807">
        <v>50</v>
      </c>
      <c r="H807">
        <v>22</v>
      </c>
      <c r="I807">
        <v>4</v>
      </c>
      <c r="J807">
        <v>31</v>
      </c>
      <c r="K807">
        <v>19</v>
      </c>
      <c r="L807">
        <v>1.45</v>
      </c>
      <c r="M807">
        <v>5.87</v>
      </c>
      <c r="N807">
        <v>3.6</v>
      </c>
      <c r="O807">
        <v>4.1500000000000004</v>
      </c>
      <c r="P807" t="s">
        <v>15055</v>
      </c>
    </row>
    <row r="808" spans="1:16" x14ac:dyDescent="0.25">
      <c r="A808" t="s">
        <v>2071</v>
      </c>
      <c r="B808">
        <v>7</v>
      </c>
      <c r="C808">
        <v>8</v>
      </c>
      <c r="D808">
        <v>4.49</v>
      </c>
      <c r="E808">
        <v>2</v>
      </c>
      <c r="F808">
        <v>134</v>
      </c>
      <c r="G808">
        <v>134</v>
      </c>
      <c r="H808">
        <v>67</v>
      </c>
      <c r="I808">
        <v>9</v>
      </c>
      <c r="J808">
        <v>108</v>
      </c>
      <c r="K808">
        <v>75</v>
      </c>
      <c r="L808">
        <v>1.56</v>
      </c>
      <c r="M808">
        <v>7.23</v>
      </c>
      <c r="N808">
        <v>5.0199999999999996</v>
      </c>
      <c r="O808">
        <v>4.1500000000000004</v>
      </c>
      <c r="P808">
        <v>5114</v>
      </c>
    </row>
    <row r="809" spans="1:16" x14ac:dyDescent="0.25">
      <c r="A809" t="s">
        <v>2267</v>
      </c>
      <c r="B809">
        <v>2</v>
      </c>
      <c r="C809">
        <v>3</v>
      </c>
      <c r="D809">
        <v>4.3099999999999996</v>
      </c>
      <c r="E809">
        <v>18</v>
      </c>
      <c r="F809">
        <v>44</v>
      </c>
      <c r="G809">
        <v>46</v>
      </c>
      <c r="H809">
        <v>21</v>
      </c>
      <c r="I809">
        <v>4</v>
      </c>
      <c r="J809">
        <v>30</v>
      </c>
      <c r="K809">
        <v>17</v>
      </c>
      <c r="L809">
        <v>1.44</v>
      </c>
      <c r="M809">
        <v>6.15</v>
      </c>
      <c r="N809">
        <v>3.49</v>
      </c>
      <c r="O809">
        <v>4.1500000000000004</v>
      </c>
      <c r="P809" t="s">
        <v>17262</v>
      </c>
    </row>
    <row r="810" spans="1:16" x14ac:dyDescent="0.25">
      <c r="A810" t="s">
        <v>14080</v>
      </c>
      <c r="B810">
        <v>6</v>
      </c>
      <c r="C810">
        <v>5</v>
      </c>
      <c r="D810">
        <v>3.91</v>
      </c>
      <c r="E810">
        <v>5</v>
      </c>
      <c r="F810">
        <v>97</v>
      </c>
      <c r="G810">
        <v>94</v>
      </c>
      <c r="H810">
        <v>42</v>
      </c>
      <c r="I810">
        <v>10</v>
      </c>
      <c r="J810">
        <v>65</v>
      </c>
      <c r="K810">
        <v>33</v>
      </c>
      <c r="L810">
        <v>1.31</v>
      </c>
      <c r="M810">
        <v>6.05</v>
      </c>
      <c r="N810">
        <v>3.07</v>
      </c>
      <c r="O810">
        <v>4.1500000000000004</v>
      </c>
      <c r="P810" t="s">
        <v>14079</v>
      </c>
    </row>
    <row r="811" spans="1:16" x14ac:dyDescent="0.25">
      <c r="A811" t="s">
        <v>16853</v>
      </c>
      <c r="B811">
        <v>2</v>
      </c>
      <c r="C811">
        <v>2</v>
      </c>
      <c r="D811">
        <v>4.41</v>
      </c>
      <c r="E811">
        <v>15</v>
      </c>
      <c r="F811">
        <v>37</v>
      </c>
      <c r="G811">
        <v>36</v>
      </c>
      <c r="H811">
        <v>18</v>
      </c>
      <c r="I811">
        <v>4</v>
      </c>
      <c r="J811">
        <v>31</v>
      </c>
      <c r="K811">
        <v>16</v>
      </c>
      <c r="L811">
        <v>1.42</v>
      </c>
      <c r="M811">
        <v>7.6</v>
      </c>
      <c r="N811">
        <v>3.92</v>
      </c>
      <c r="O811">
        <v>4.1500000000000004</v>
      </c>
      <c r="P811">
        <v>2150</v>
      </c>
    </row>
    <row r="812" spans="1:16" x14ac:dyDescent="0.25">
      <c r="A812" t="s">
        <v>13507</v>
      </c>
      <c r="B812">
        <v>5</v>
      </c>
      <c r="C812">
        <v>6</v>
      </c>
      <c r="D812">
        <v>4.4400000000000004</v>
      </c>
      <c r="E812">
        <v>27</v>
      </c>
      <c r="F812">
        <v>91</v>
      </c>
      <c r="G812">
        <v>99</v>
      </c>
      <c r="H812">
        <v>45</v>
      </c>
      <c r="I812">
        <v>6</v>
      </c>
      <c r="J812">
        <v>54</v>
      </c>
      <c r="K812">
        <v>37</v>
      </c>
      <c r="L812">
        <v>1.49</v>
      </c>
      <c r="M812">
        <v>5.33</v>
      </c>
      <c r="N812">
        <v>3.65</v>
      </c>
      <c r="O812">
        <v>4.1500000000000004</v>
      </c>
      <c r="P812" t="s">
        <v>13506</v>
      </c>
    </row>
    <row r="813" spans="1:16" x14ac:dyDescent="0.25">
      <c r="A813" t="s">
        <v>14709</v>
      </c>
      <c r="B813">
        <v>3</v>
      </c>
      <c r="C813">
        <v>4</v>
      </c>
      <c r="D813">
        <v>4.3600000000000003</v>
      </c>
      <c r="E813">
        <v>24</v>
      </c>
      <c r="F813">
        <v>60</v>
      </c>
      <c r="G813">
        <v>59</v>
      </c>
      <c r="H813">
        <v>29</v>
      </c>
      <c r="I813">
        <v>5</v>
      </c>
      <c r="J813">
        <v>50</v>
      </c>
      <c r="K813">
        <v>31</v>
      </c>
      <c r="L813">
        <v>1.5</v>
      </c>
      <c r="M813">
        <v>7.51</v>
      </c>
      <c r="N813">
        <v>4.66</v>
      </c>
      <c r="O813">
        <v>4.1500000000000004</v>
      </c>
      <c r="P813" t="s">
        <v>14708</v>
      </c>
    </row>
    <row r="814" spans="1:16" x14ac:dyDescent="0.25">
      <c r="A814" t="s">
        <v>12861</v>
      </c>
      <c r="B814">
        <v>2</v>
      </c>
      <c r="C814">
        <v>2</v>
      </c>
      <c r="D814">
        <v>4.2699999999999996</v>
      </c>
      <c r="E814">
        <v>11</v>
      </c>
      <c r="F814">
        <v>30</v>
      </c>
      <c r="G814">
        <v>29</v>
      </c>
      <c r="H814">
        <v>14</v>
      </c>
      <c r="I814">
        <v>2</v>
      </c>
      <c r="J814">
        <v>22</v>
      </c>
      <c r="K814">
        <v>15</v>
      </c>
      <c r="L814">
        <v>1.49</v>
      </c>
      <c r="M814">
        <v>6.71</v>
      </c>
      <c r="N814">
        <v>4.58</v>
      </c>
      <c r="O814">
        <v>4.1500000000000004</v>
      </c>
      <c r="P814" t="s">
        <v>12860</v>
      </c>
    </row>
    <row r="815" spans="1:16" x14ac:dyDescent="0.25">
      <c r="A815" t="s">
        <v>15702</v>
      </c>
      <c r="B815">
        <v>2</v>
      </c>
      <c r="C815">
        <v>3</v>
      </c>
      <c r="D815">
        <v>4.5</v>
      </c>
      <c r="E815">
        <v>17</v>
      </c>
      <c r="F815">
        <v>42</v>
      </c>
      <c r="G815">
        <v>43</v>
      </c>
      <c r="H815">
        <v>21</v>
      </c>
      <c r="I815">
        <v>4</v>
      </c>
      <c r="J815">
        <v>37</v>
      </c>
      <c r="K815">
        <v>21</v>
      </c>
      <c r="L815">
        <v>1.52</v>
      </c>
      <c r="M815">
        <v>7.93</v>
      </c>
      <c r="N815">
        <v>4.5</v>
      </c>
      <c r="O815">
        <v>4.1500000000000004</v>
      </c>
      <c r="P815" t="s">
        <v>15701</v>
      </c>
    </row>
    <row r="816" spans="1:16" x14ac:dyDescent="0.25">
      <c r="A816" t="s">
        <v>15959</v>
      </c>
      <c r="B816">
        <v>2</v>
      </c>
      <c r="C816">
        <v>3</v>
      </c>
      <c r="D816">
        <v>4.5199999999999996</v>
      </c>
      <c r="E816">
        <v>18</v>
      </c>
      <c r="F816">
        <v>52</v>
      </c>
      <c r="G816">
        <v>50</v>
      </c>
      <c r="H816">
        <v>26</v>
      </c>
      <c r="I816">
        <v>5</v>
      </c>
      <c r="J816">
        <v>50</v>
      </c>
      <c r="K816">
        <v>28</v>
      </c>
      <c r="L816">
        <v>1.51</v>
      </c>
      <c r="M816">
        <v>8.69</v>
      </c>
      <c r="N816">
        <v>4.8600000000000003</v>
      </c>
      <c r="O816">
        <v>4.1500000000000004</v>
      </c>
      <c r="P816" t="s">
        <v>15958</v>
      </c>
    </row>
    <row r="817" spans="1:16" x14ac:dyDescent="0.25">
      <c r="A817" t="s">
        <v>2337</v>
      </c>
      <c r="B817">
        <v>9</v>
      </c>
      <c r="C817">
        <v>9</v>
      </c>
      <c r="D817">
        <v>4.2300000000000004</v>
      </c>
      <c r="E817">
        <v>0</v>
      </c>
      <c r="F817">
        <v>162</v>
      </c>
      <c r="G817">
        <v>177</v>
      </c>
      <c r="H817">
        <v>76</v>
      </c>
      <c r="I817">
        <v>16</v>
      </c>
      <c r="J817">
        <v>102</v>
      </c>
      <c r="K817">
        <v>56</v>
      </c>
      <c r="L817">
        <v>1.44</v>
      </c>
      <c r="M817">
        <v>5.68</v>
      </c>
      <c r="N817">
        <v>3.12</v>
      </c>
      <c r="O817">
        <v>4.1500000000000004</v>
      </c>
      <c r="P817">
        <v>106</v>
      </c>
    </row>
    <row r="818" spans="1:16" x14ac:dyDescent="0.25">
      <c r="A818" t="s">
        <v>16632</v>
      </c>
      <c r="B818">
        <v>4</v>
      </c>
      <c r="C818">
        <v>6</v>
      </c>
      <c r="D818">
        <v>4.59</v>
      </c>
      <c r="E818">
        <v>23</v>
      </c>
      <c r="F818">
        <v>88</v>
      </c>
      <c r="G818">
        <v>103</v>
      </c>
      <c r="H818">
        <v>45</v>
      </c>
      <c r="I818">
        <v>11</v>
      </c>
      <c r="J818">
        <v>58</v>
      </c>
      <c r="K818">
        <v>20</v>
      </c>
      <c r="L818">
        <v>1.39</v>
      </c>
      <c r="M818">
        <v>5.92</v>
      </c>
      <c r="N818">
        <v>2.04</v>
      </c>
      <c r="O818">
        <v>4.1500000000000004</v>
      </c>
      <c r="P818" t="s">
        <v>16631</v>
      </c>
    </row>
    <row r="819" spans="1:16" x14ac:dyDescent="0.25">
      <c r="A819" t="s">
        <v>16674</v>
      </c>
      <c r="B819">
        <v>2</v>
      </c>
      <c r="C819">
        <v>2</v>
      </c>
      <c r="D819">
        <v>5.05</v>
      </c>
      <c r="E819">
        <v>3</v>
      </c>
      <c r="F819">
        <v>37</v>
      </c>
      <c r="G819">
        <v>41</v>
      </c>
      <c r="H819">
        <v>21</v>
      </c>
      <c r="I819">
        <v>3</v>
      </c>
      <c r="J819">
        <v>30</v>
      </c>
      <c r="K819">
        <v>19</v>
      </c>
      <c r="L819">
        <v>1.6</v>
      </c>
      <c r="M819">
        <v>7.22</v>
      </c>
      <c r="N819">
        <v>4.57</v>
      </c>
      <c r="O819">
        <v>4.1500000000000004</v>
      </c>
      <c r="P819" t="s">
        <v>16673</v>
      </c>
    </row>
    <row r="820" spans="1:16" x14ac:dyDescent="0.25">
      <c r="A820" t="s">
        <v>16869</v>
      </c>
      <c r="B820">
        <v>4</v>
      </c>
      <c r="C820">
        <v>4</v>
      </c>
      <c r="D820">
        <v>4.68</v>
      </c>
      <c r="E820">
        <v>7</v>
      </c>
      <c r="F820">
        <v>71</v>
      </c>
      <c r="G820">
        <v>79</v>
      </c>
      <c r="H820">
        <v>37</v>
      </c>
      <c r="I820">
        <v>7</v>
      </c>
      <c r="J820">
        <v>49</v>
      </c>
      <c r="K820">
        <v>26</v>
      </c>
      <c r="L820">
        <v>1.47</v>
      </c>
      <c r="M820">
        <v>6.19</v>
      </c>
      <c r="N820">
        <v>3.29</v>
      </c>
      <c r="O820">
        <v>4.1500000000000004</v>
      </c>
      <c r="P820">
        <v>1267</v>
      </c>
    </row>
    <row r="821" spans="1:16" x14ac:dyDescent="0.25">
      <c r="A821" t="s">
        <v>1494</v>
      </c>
      <c r="B821">
        <v>8</v>
      </c>
      <c r="C821">
        <v>8</v>
      </c>
      <c r="D821">
        <v>4.32</v>
      </c>
      <c r="E821">
        <v>5</v>
      </c>
      <c r="F821">
        <v>144</v>
      </c>
      <c r="G821">
        <v>152</v>
      </c>
      <c r="H821">
        <v>69</v>
      </c>
      <c r="I821">
        <v>15</v>
      </c>
      <c r="J821">
        <v>105</v>
      </c>
      <c r="K821">
        <v>56</v>
      </c>
      <c r="L821">
        <v>1.45</v>
      </c>
      <c r="M821">
        <v>6.57</v>
      </c>
      <c r="N821">
        <v>3.5</v>
      </c>
      <c r="O821">
        <v>4.16</v>
      </c>
      <c r="P821">
        <v>2646</v>
      </c>
    </row>
    <row r="822" spans="1:16" x14ac:dyDescent="0.25">
      <c r="A822" t="s">
        <v>2128</v>
      </c>
      <c r="B822">
        <v>10</v>
      </c>
      <c r="C822">
        <v>8</v>
      </c>
      <c r="D822">
        <v>3.86</v>
      </c>
      <c r="E822">
        <v>0</v>
      </c>
      <c r="F822">
        <v>156</v>
      </c>
      <c r="G822">
        <v>164</v>
      </c>
      <c r="H822">
        <v>67</v>
      </c>
      <c r="I822">
        <v>11</v>
      </c>
      <c r="J822">
        <v>78</v>
      </c>
      <c r="K822">
        <v>54</v>
      </c>
      <c r="L822">
        <v>1.4</v>
      </c>
      <c r="M822">
        <v>4.49</v>
      </c>
      <c r="N822">
        <v>3.11</v>
      </c>
      <c r="O822">
        <v>4.16</v>
      </c>
      <c r="P822">
        <v>3126</v>
      </c>
    </row>
    <row r="823" spans="1:16" x14ac:dyDescent="0.25">
      <c r="A823" t="s">
        <v>2056</v>
      </c>
      <c r="B823">
        <v>8</v>
      </c>
      <c r="C823">
        <v>7</v>
      </c>
      <c r="D823">
        <v>4.07</v>
      </c>
      <c r="E823">
        <v>2</v>
      </c>
      <c r="F823">
        <v>139</v>
      </c>
      <c r="G823">
        <v>138</v>
      </c>
      <c r="H823">
        <v>63</v>
      </c>
      <c r="I823">
        <v>16</v>
      </c>
      <c r="J823">
        <v>111</v>
      </c>
      <c r="K823">
        <v>53</v>
      </c>
      <c r="L823">
        <v>1.37</v>
      </c>
      <c r="M823">
        <v>7.17</v>
      </c>
      <c r="N823">
        <v>3.42</v>
      </c>
      <c r="O823">
        <v>4.16</v>
      </c>
      <c r="P823">
        <v>6397</v>
      </c>
    </row>
    <row r="824" spans="1:16" x14ac:dyDescent="0.25">
      <c r="A824" t="s">
        <v>15378</v>
      </c>
      <c r="B824">
        <v>3</v>
      </c>
      <c r="C824">
        <v>3</v>
      </c>
      <c r="D824">
        <v>4.58</v>
      </c>
      <c r="E824">
        <v>4</v>
      </c>
      <c r="F824">
        <v>55</v>
      </c>
      <c r="G824">
        <v>62</v>
      </c>
      <c r="H824">
        <v>28</v>
      </c>
      <c r="I824">
        <v>6</v>
      </c>
      <c r="J824">
        <v>38</v>
      </c>
      <c r="K824">
        <v>18</v>
      </c>
      <c r="L824">
        <v>1.45</v>
      </c>
      <c r="M824">
        <v>6.22</v>
      </c>
      <c r="N824">
        <v>2.95</v>
      </c>
      <c r="O824">
        <v>4.16</v>
      </c>
      <c r="P824" t="s">
        <v>16519</v>
      </c>
    </row>
    <row r="825" spans="1:16" x14ac:dyDescent="0.25">
      <c r="A825" t="s">
        <v>2043</v>
      </c>
      <c r="B825">
        <v>4</v>
      </c>
      <c r="C825">
        <v>5</v>
      </c>
      <c r="D825">
        <v>4.46</v>
      </c>
      <c r="E825">
        <v>23</v>
      </c>
      <c r="F825">
        <v>73</v>
      </c>
      <c r="G825">
        <v>71</v>
      </c>
      <c r="H825">
        <v>36</v>
      </c>
      <c r="I825">
        <v>6</v>
      </c>
      <c r="J825">
        <v>64</v>
      </c>
      <c r="K825">
        <v>41</v>
      </c>
      <c r="L825">
        <v>1.54</v>
      </c>
      <c r="M825">
        <v>7.92</v>
      </c>
      <c r="N825">
        <v>5.08</v>
      </c>
      <c r="O825">
        <v>4.16</v>
      </c>
      <c r="P825" t="s">
        <v>2042</v>
      </c>
    </row>
    <row r="826" spans="1:16" x14ac:dyDescent="0.25">
      <c r="A826" t="s">
        <v>17261</v>
      </c>
      <c r="B826">
        <v>7</v>
      </c>
      <c r="C826">
        <v>10</v>
      </c>
      <c r="D826">
        <v>5.17</v>
      </c>
      <c r="E826">
        <v>22</v>
      </c>
      <c r="F826">
        <v>150</v>
      </c>
      <c r="G826">
        <v>190</v>
      </c>
      <c r="H826">
        <v>86</v>
      </c>
      <c r="I826">
        <v>16</v>
      </c>
      <c r="J826">
        <v>96</v>
      </c>
      <c r="K826">
        <v>45</v>
      </c>
      <c r="L826">
        <v>1.57</v>
      </c>
      <c r="M826">
        <v>5.77</v>
      </c>
      <c r="N826">
        <v>2.71</v>
      </c>
      <c r="O826">
        <v>4.16</v>
      </c>
      <c r="P826">
        <v>668</v>
      </c>
    </row>
    <row r="827" spans="1:16" x14ac:dyDescent="0.25">
      <c r="A827" t="s">
        <v>16005</v>
      </c>
      <c r="B827">
        <v>2</v>
      </c>
      <c r="C827">
        <v>2</v>
      </c>
      <c r="D827">
        <v>4.84</v>
      </c>
      <c r="E827">
        <v>0</v>
      </c>
      <c r="F827">
        <v>37</v>
      </c>
      <c r="G827">
        <v>45</v>
      </c>
      <c r="H827">
        <v>20</v>
      </c>
      <c r="I827">
        <v>3</v>
      </c>
      <c r="J827">
        <v>18</v>
      </c>
      <c r="K827">
        <v>12</v>
      </c>
      <c r="L827">
        <v>1.53</v>
      </c>
      <c r="M827">
        <v>4.3499999999999996</v>
      </c>
      <c r="N827">
        <v>2.9</v>
      </c>
      <c r="O827">
        <v>4.16</v>
      </c>
      <c r="P827" t="s">
        <v>16004</v>
      </c>
    </row>
    <row r="828" spans="1:16" x14ac:dyDescent="0.25">
      <c r="A828" t="s">
        <v>16665</v>
      </c>
      <c r="B828">
        <v>4</v>
      </c>
      <c r="C828">
        <v>5</v>
      </c>
      <c r="D828">
        <v>4.62</v>
      </c>
      <c r="E828">
        <v>3</v>
      </c>
      <c r="F828">
        <v>86</v>
      </c>
      <c r="G828">
        <v>96</v>
      </c>
      <c r="H828">
        <v>44</v>
      </c>
      <c r="I828">
        <v>11</v>
      </c>
      <c r="J828">
        <v>65</v>
      </c>
      <c r="K828">
        <v>25</v>
      </c>
      <c r="L828">
        <v>1.41</v>
      </c>
      <c r="M828">
        <v>6.82</v>
      </c>
      <c r="N828">
        <v>2.62</v>
      </c>
      <c r="O828">
        <v>4.16</v>
      </c>
      <c r="P828" t="s">
        <v>16664</v>
      </c>
    </row>
    <row r="829" spans="1:16" x14ac:dyDescent="0.25">
      <c r="A829" t="s">
        <v>1950</v>
      </c>
      <c r="B829">
        <v>3</v>
      </c>
      <c r="C829">
        <v>3</v>
      </c>
      <c r="D829">
        <v>4.29</v>
      </c>
      <c r="E829">
        <v>20</v>
      </c>
      <c r="F829">
        <v>57</v>
      </c>
      <c r="G829">
        <v>59</v>
      </c>
      <c r="H829">
        <v>27</v>
      </c>
      <c r="I829">
        <v>6</v>
      </c>
      <c r="J829">
        <v>40</v>
      </c>
      <c r="K829">
        <v>20</v>
      </c>
      <c r="L829">
        <v>1.4</v>
      </c>
      <c r="M829">
        <v>6.36</v>
      </c>
      <c r="N829">
        <v>3.18</v>
      </c>
      <c r="O829">
        <v>4.16</v>
      </c>
      <c r="P829" t="s">
        <v>1949</v>
      </c>
    </row>
    <row r="830" spans="1:16" x14ac:dyDescent="0.25">
      <c r="A830" t="s">
        <v>2211</v>
      </c>
      <c r="B830">
        <v>10</v>
      </c>
      <c r="C830">
        <v>8</v>
      </c>
      <c r="D830">
        <v>3.71</v>
      </c>
      <c r="E830">
        <v>5</v>
      </c>
      <c r="F830">
        <v>160</v>
      </c>
      <c r="G830">
        <v>159</v>
      </c>
      <c r="H830">
        <v>66</v>
      </c>
      <c r="I830">
        <v>20</v>
      </c>
      <c r="J830">
        <v>107</v>
      </c>
      <c r="K830">
        <v>39</v>
      </c>
      <c r="L830">
        <v>1.24</v>
      </c>
      <c r="M830">
        <v>6.02</v>
      </c>
      <c r="N830">
        <v>2.2000000000000002</v>
      </c>
      <c r="O830">
        <v>4.16</v>
      </c>
      <c r="P830">
        <v>8536</v>
      </c>
    </row>
    <row r="831" spans="1:16" x14ac:dyDescent="0.25">
      <c r="A831" t="s">
        <v>14149</v>
      </c>
      <c r="B831">
        <v>2</v>
      </c>
      <c r="C831">
        <v>2</v>
      </c>
      <c r="D831">
        <v>4.37</v>
      </c>
      <c r="E831">
        <v>13</v>
      </c>
      <c r="F831">
        <v>31</v>
      </c>
      <c r="G831">
        <v>28</v>
      </c>
      <c r="H831">
        <v>15</v>
      </c>
      <c r="I831">
        <v>2</v>
      </c>
      <c r="J831">
        <v>27</v>
      </c>
      <c r="K831">
        <v>20</v>
      </c>
      <c r="L831">
        <v>1.55</v>
      </c>
      <c r="M831">
        <v>7.86</v>
      </c>
      <c r="N831">
        <v>5.83</v>
      </c>
      <c r="O831">
        <v>4.16</v>
      </c>
      <c r="P831" t="s">
        <v>14148</v>
      </c>
    </row>
    <row r="832" spans="1:16" x14ac:dyDescent="0.25">
      <c r="A832" t="s">
        <v>14552</v>
      </c>
      <c r="B832">
        <v>1</v>
      </c>
      <c r="C832">
        <v>1</v>
      </c>
      <c r="D832">
        <v>4.6399999999999997</v>
      </c>
      <c r="E832">
        <v>8</v>
      </c>
      <c r="F832">
        <v>19</v>
      </c>
      <c r="G832">
        <v>20</v>
      </c>
      <c r="H832">
        <v>10</v>
      </c>
      <c r="I832">
        <v>2</v>
      </c>
      <c r="J832">
        <v>14</v>
      </c>
      <c r="K832">
        <v>7</v>
      </c>
      <c r="L832">
        <v>1.39</v>
      </c>
      <c r="M832">
        <v>6.49</v>
      </c>
      <c r="N832">
        <v>3.25</v>
      </c>
      <c r="O832">
        <v>4.16</v>
      </c>
      <c r="P832" t="s">
        <v>14551</v>
      </c>
    </row>
    <row r="833" spans="1:16" x14ac:dyDescent="0.25">
      <c r="A833" t="s">
        <v>11137</v>
      </c>
      <c r="B833">
        <v>2</v>
      </c>
      <c r="C833">
        <v>2</v>
      </c>
      <c r="D833">
        <v>4.41</v>
      </c>
      <c r="E833">
        <v>13</v>
      </c>
      <c r="F833">
        <v>39</v>
      </c>
      <c r="G833">
        <v>44</v>
      </c>
      <c r="H833">
        <v>19</v>
      </c>
      <c r="I833">
        <v>3</v>
      </c>
      <c r="J833">
        <v>20</v>
      </c>
      <c r="K833">
        <v>13</v>
      </c>
      <c r="L833">
        <v>1.47</v>
      </c>
      <c r="M833">
        <v>4.6399999999999997</v>
      </c>
      <c r="N833">
        <v>3.02</v>
      </c>
      <c r="O833">
        <v>4.16</v>
      </c>
      <c r="P833" t="s">
        <v>11136</v>
      </c>
    </row>
    <row r="834" spans="1:16" x14ac:dyDescent="0.25">
      <c r="A834" t="s">
        <v>10459</v>
      </c>
      <c r="B834">
        <v>0</v>
      </c>
      <c r="C834">
        <v>1</v>
      </c>
      <c r="D834">
        <v>4.6399999999999997</v>
      </c>
      <c r="E834">
        <v>4</v>
      </c>
      <c r="F834">
        <v>10</v>
      </c>
      <c r="G834">
        <v>10</v>
      </c>
      <c r="H834">
        <v>5</v>
      </c>
      <c r="I834">
        <v>1</v>
      </c>
      <c r="J834">
        <v>7</v>
      </c>
      <c r="K834">
        <v>4</v>
      </c>
      <c r="L834">
        <v>1.44</v>
      </c>
      <c r="M834">
        <v>6.49</v>
      </c>
      <c r="N834">
        <v>3.71</v>
      </c>
      <c r="O834">
        <v>4.16</v>
      </c>
      <c r="P834" t="s">
        <v>10458</v>
      </c>
    </row>
    <row r="835" spans="1:16" x14ac:dyDescent="0.25">
      <c r="A835" t="s">
        <v>14473</v>
      </c>
      <c r="B835">
        <v>3</v>
      </c>
      <c r="C835">
        <v>3</v>
      </c>
      <c r="D835">
        <v>4.42</v>
      </c>
      <c r="E835">
        <v>21</v>
      </c>
      <c r="F835">
        <v>53</v>
      </c>
      <c r="G835">
        <v>55</v>
      </c>
      <c r="H835">
        <v>26</v>
      </c>
      <c r="I835">
        <v>4</v>
      </c>
      <c r="J835">
        <v>35</v>
      </c>
      <c r="K835">
        <v>22</v>
      </c>
      <c r="L835">
        <v>1.46</v>
      </c>
      <c r="M835">
        <v>5.95</v>
      </c>
      <c r="N835">
        <v>3.74</v>
      </c>
      <c r="O835">
        <v>4.16</v>
      </c>
      <c r="P835" t="s">
        <v>14472</v>
      </c>
    </row>
    <row r="836" spans="1:16" x14ac:dyDescent="0.25">
      <c r="A836" t="s">
        <v>1801</v>
      </c>
      <c r="B836">
        <v>2</v>
      </c>
      <c r="C836">
        <v>3</v>
      </c>
      <c r="D836">
        <v>4.7300000000000004</v>
      </c>
      <c r="E836">
        <v>0</v>
      </c>
      <c r="F836">
        <v>48</v>
      </c>
      <c r="G836">
        <v>52</v>
      </c>
      <c r="H836">
        <v>25</v>
      </c>
      <c r="I836">
        <v>4</v>
      </c>
      <c r="J836">
        <v>32</v>
      </c>
      <c r="K836">
        <v>20</v>
      </c>
      <c r="L836">
        <v>1.51</v>
      </c>
      <c r="M836">
        <v>6.05</v>
      </c>
      <c r="N836">
        <v>3.78</v>
      </c>
      <c r="O836">
        <v>4.16</v>
      </c>
      <c r="P836" t="s">
        <v>1800</v>
      </c>
    </row>
    <row r="837" spans="1:16" x14ac:dyDescent="0.25">
      <c r="A837" t="s">
        <v>15355</v>
      </c>
      <c r="B837">
        <v>4</v>
      </c>
      <c r="C837">
        <v>4</v>
      </c>
      <c r="D837">
        <v>4.22</v>
      </c>
      <c r="E837">
        <v>21</v>
      </c>
      <c r="F837">
        <v>66</v>
      </c>
      <c r="G837">
        <v>68</v>
      </c>
      <c r="H837">
        <v>31</v>
      </c>
      <c r="I837">
        <v>6</v>
      </c>
      <c r="J837">
        <v>42</v>
      </c>
      <c r="K837">
        <v>24</v>
      </c>
      <c r="L837">
        <v>1.39</v>
      </c>
      <c r="M837">
        <v>5.72</v>
      </c>
      <c r="N837">
        <v>3.27</v>
      </c>
      <c r="O837">
        <v>4.16</v>
      </c>
      <c r="P837" t="s">
        <v>15354</v>
      </c>
    </row>
    <row r="838" spans="1:16" x14ac:dyDescent="0.25">
      <c r="A838" t="s">
        <v>1777</v>
      </c>
      <c r="B838">
        <v>4</v>
      </c>
      <c r="C838">
        <v>4</v>
      </c>
      <c r="D838">
        <v>4.34</v>
      </c>
      <c r="E838">
        <v>20</v>
      </c>
      <c r="F838">
        <v>75</v>
      </c>
      <c r="G838">
        <v>69</v>
      </c>
      <c r="H838">
        <v>36</v>
      </c>
      <c r="I838">
        <v>7</v>
      </c>
      <c r="J838">
        <v>72</v>
      </c>
      <c r="K838">
        <v>42</v>
      </c>
      <c r="L838">
        <v>1.49</v>
      </c>
      <c r="M838">
        <v>8.67</v>
      </c>
      <c r="N838">
        <v>5.0599999999999996</v>
      </c>
      <c r="O838">
        <v>4.17</v>
      </c>
      <c r="P838">
        <v>7371</v>
      </c>
    </row>
    <row r="839" spans="1:16" x14ac:dyDescent="0.25">
      <c r="A839" t="s">
        <v>11781</v>
      </c>
      <c r="B839">
        <v>2</v>
      </c>
      <c r="C839">
        <v>3</v>
      </c>
      <c r="D839">
        <v>4.87</v>
      </c>
      <c r="E839">
        <v>15</v>
      </c>
      <c r="F839">
        <v>54</v>
      </c>
      <c r="G839">
        <v>58</v>
      </c>
      <c r="H839">
        <v>29</v>
      </c>
      <c r="I839">
        <v>2</v>
      </c>
      <c r="J839">
        <v>32</v>
      </c>
      <c r="K839">
        <v>31</v>
      </c>
      <c r="L839">
        <v>1.66</v>
      </c>
      <c r="M839">
        <v>5.37</v>
      </c>
      <c r="N839">
        <v>5.21</v>
      </c>
      <c r="O839">
        <v>4.17</v>
      </c>
      <c r="P839" t="s">
        <v>11780</v>
      </c>
    </row>
    <row r="840" spans="1:16" x14ac:dyDescent="0.25">
      <c r="A840" t="s">
        <v>16846</v>
      </c>
      <c r="B840">
        <v>2</v>
      </c>
      <c r="C840">
        <v>3</v>
      </c>
      <c r="D840">
        <v>4.0199999999999996</v>
      </c>
      <c r="E840">
        <v>18</v>
      </c>
      <c r="F840">
        <v>45</v>
      </c>
      <c r="G840">
        <v>48</v>
      </c>
      <c r="H840">
        <v>20</v>
      </c>
      <c r="I840">
        <v>5</v>
      </c>
      <c r="J840">
        <v>28</v>
      </c>
      <c r="K840">
        <v>12</v>
      </c>
      <c r="L840">
        <v>1.34</v>
      </c>
      <c r="M840">
        <v>5.63</v>
      </c>
      <c r="N840">
        <v>2.41</v>
      </c>
      <c r="O840">
        <v>4.17</v>
      </c>
      <c r="P840">
        <v>1076</v>
      </c>
    </row>
    <row r="841" spans="1:16" x14ac:dyDescent="0.25">
      <c r="A841" t="s">
        <v>14685</v>
      </c>
      <c r="B841">
        <v>4</v>
      </c>
      <c r="C841">
        <v>4</v>
      </c>
      <c r="D841">
        <v>4.18</v>
      </c>
      <c r="E841">
        <v>27</v>
      </c>
      <c r="F841">
        <v>71</v>
      </c>
      <c r="G841">
        <v>79</v>
      </c>
      <c r="H841">
        <v>33</v>
      </c>
      <c r="I841">
        <v>7</v>
      </c>
      <c r="J841">
        <v>35</v>
      </c>
      <c r="K841">
        <v>17</v>
      </c>
      <c r="L841">
        <v>1.35</v>
      </c>
      <c r="M841">
        <v>4.43</v>
      </c>
      <c r="N841">
        <v>2.15</v>
      </c>
      <c r="O841">
        <v>4.17</v>
      </c>
      <c r="P841" t="s">
        <v>14684</v>
      </c>
    </row>
    <row r="842" spans="1:16" x14ac:dyDescent="0.25">
      <c r="A842" t="s">
        <v>10894</v>
      </c>
      <c r="B842">
        <v>1</v>
      </c>
      <c r="C842">
        <v>2</v>
      </c>
      <c r="D842">
        <v>4.63</v>
      </c>
      <c r="E842">
        <v>10</v>
      </c>
      <c r="F842">
        <v>27</v>
      </c>
      <c r="G842">
        <v>28</v>
      </c>
      <c r="H842">
        <v>14</v>
      </c>
      <c r="I842">
        <v>2</v>
      </c>
      <c r="J842">
        <v>20</v>
      </c>
      <c r="K842">
        <v>13</v>
      </c>
      <c r="L842">
        <v>1.51</v>
      </c>
      <c r="M842">
        <v>6.62</v>
      </c>
      <c r="N842">
        <v>4.3</v>
      </c>
      <c r="O842">
        <v>4.17</v>
      </c>
      <c r="P842" t="s">
        <v>10893</v>
      </c>
    </row>
    <row r="843" spans="1:16" x14ac:dyDescent="0.25">
      <c r="A843" t="s">
        <v>1915</v>
      </c>
      <c r="B843">
        <v>1</v>
      </c>
      <c r="C843">
        <v>2</v>
      </c>
      <c r="D843">
        <v>4.3</v>
      </c>
      <c r="E843">
        <v>11</v>
      </c>
      <c r="F843">
        <v>27</v>
      </c>
      <c r="G843">
        <v>26</v>
      </c>
      <c r="H843">
        <v>13</v>
      </c>
      <c r="I843">
        <v>3</v>
      </c>
      <c r="J843">
        <v>25</v>
      </c>
      <c r="K843">
        <v>12</v>
      </c>
      <c r="L843">
        <v>1.4</v>
      </c>
      <c r="M843">
        <v>8.27</v>
      </c>
      <c r="N843">
        <v>3.97</v>
      </c>
      <c r="O843">
        <v>4.17</v>
      </c>
      <c r="P843">
        <v>5579</v>
      </c>
    </row>
    <row r="844" spans="1:16" x14ac:dyDescent="0.25">
      <c r="A844" t="s">
        <v>2013</v>
      </c>
      <c r="B844">
        <v>3</v>
      </c>
      <c r="C844">
        <v>3</v>
      </c>
      <c r="D844">
        <v>4.04</v>
      </c>
      <c r="E844">
        <v>18</v>
      </c>
      <c r="F844">
        <v>58</v>
      </c>
      <c r="G844">
        <v>54</v>
      </c>
      <c r="H844">
        <v>26</v>
      </c>
      <c r="I844">
        <v>6</v>
      </c>
      <c r="J844">
        <v>48</v>
      </c>
      <c r="K844">
        <v>26</v>
      </c>
      <c r="L844">
        <v>1.38</v>
      </c>
      <c r="M844">
        <v>7.46</v>
      </c>
      <c r="N844">
        <v>4.04</v>
      </c>
      <c r="O844">
        <v>4.17</v>
      </c>
      <c r="P844">
        <v>11260</v>
      </c>
    </row>
    <row r="845" spans="1:16" x14ac:dyDescent="0.25">
      <c r="A845" t="s">
        <v>1902</v>
      </c>
      <c r="B845">
        <v>7</v>
      </c>
      <c r="C845">
        <v>8</v>
      </c>
      <c r="D845">
        <v>4.5</v>
      </c>
      <c r="E845">
        <v>5</v>
      </c>
      <c r="F845">
        <v>142</v>
      </c>
      <c r="G845">
        <v>144</v>
      </c>
      <c r="H845">
        <v>71</v>
      </c>
      <c r="I845">
        <v>16</v>
      </c>
      <c r="J845">
        <v>125</v>
      </c>
      <c r="K845">
        <v>63</v>
      </c>
      <c r="L845">
        <v>1.46</v>
      </c>
      <c r="M845">
        <v>7.92</v>
      </c>
      <c r="N845">
        <v>3.99</v>
      </c>
      <c r="O845">
        <v>4.17</v>
      </c>
      <c r="P845">
        <v>5401</v>
      </c>
    </row>
    <row r="846" spans="1:16" x14ac:dyDescent="0.25">
      <c r="A846" t="s">
        <v>15048</v>
      </c>
      <c r="B846">
        <v>3</v>
      </c>
      <c r="C846">
        <v>3</v>
      </c>
      <c r="D846">
        <v>4.42</v>
      </c>
      <c r="E846">
        <v>22</v>
      </c>
      <c r="F846">
        <v>57</v>
      </c>
      <c r="G846">
        <v>60</v>
      </c>
      <c r="H846">
        <v>28</v>
      </c>
      <c r="I846">
        <v>4</v>
      </c>
      <c r="J846">
        <v>40</v>
      </c>
      <c r="K846">
        <v>28</v>
      </c>
      <c r="L846">
        <v>1.54</v>
      </c>
      <c r="M846">
        <v>6.32</v>
      </c>
      <c r="N846">
        <v>4.42</v>
      </c>
      <c r="O846">
        <v>4.17</v>
      </c>
      <c r="P846" t="s">
        <v>15047</v>
      </c>
    </row>
    <row r="847" spans="1:16" x14ac:dyDescent="0.25">
      <c r="A847" t="s">
        <v>16876</v>
      </c>
      <c r="B847">
        <v>7</v>
      </c>
      <c r="C847">
        <v>8</v>
      </c>
      <c r="D847">
        <v>4.5</v>
      </c>
      <c r="E847">
        <v>1</v>
      </c>
      <c r="F847">
        <v>136</v>
      </c>
      <c r="G847">
        <v>150</v>
      </c>
      <c r="H847">
        <v>68</v>
      </c>
      <c r="I847">
        <v>15</v>
      </c>
      <c r="J847">
        <v>95</v>
      </c>
      <c r="K847">
        <v>47</v>
      </c>
      <c r="L847">
        <v>1.45</v>
      </c>
      <c r="M847">
        <v>6.29</v>
      </c>
      <c r="N847">
        <v>3.11</v>
      </c>
      <c r="O847">
        <v>4.17</v>
      </c>
      <c r="P847" t="s">
        <v>16875</v>
      </c>
    </row>
    <row r="848" spans="1:16" x14ac:dyDescent="0.25">
      <c r="A848" t="s">
        <v>1861</v>
      </c>
      <c r="B848">
        <v>6</v>
      </c>
      <c r="C848">
        <v>7</v>
      </c>
      <c r="D848">
        <v>4.55</v>
      </c>
      <c r="E848">
        <v>7</v>
      </c>
      <c r="F848">
        <v>117</v>
      </c>
      <c r="G848">
        <v>112</v>
      </c>
      <c r="H848">
        <v>59</v>
      </c>
      <c r="I848">
        <v>7</v>
      </c>
      <c r="J848">
        <v>108</v>
      </c>
      <c r="K848">
        <v>81</v>
      </c>
      <c r="L848">
        <v>1.66</v>
      </c>
      <c r="M848">
        <v>8.34</v>
      </c>
      <c r="N848">
        <v>6.25</v>
      </c>
      <c r="O848">
        <v>4.17</v>
      </c>
      <c r="P848">
        <v>7038</v>
      </c>
    </row>
    <row r="849" spans="1:16" x14ac:dyDescent="0.25">
      <c r="A849" t="s">
        <v>13527</v>
      </c>
      <c r="B849">
        <v>3</v>
      </c>
      <c r="C849">
        <v>4</v>
      </c>
      <c r="D849">
        <v>4.8099999999999996</v>
      </c>
      <c r="E849">
        <v>15</v>
      </c>
      <c r="F849">
        <v>56</v>
      </c>
      <c r="G849">
        <v>62</v>
      </c>
      <c r="H849">
        <v>30</v>
      </c>
      <c r="I849">
        <v>4</v>
      </c>
      <c r="J849">
        <v>36</v>
      </c>
      <c r="K849">
        <v>26</v>
      </c>
      <c r="L849">
        <v>1.57</v>
      </c>
      <c r="M849">
        <v>5.78</v>
      </c>
      <c r="N849">
        <v>4.17</v>
      </c>
      <c r="O849">
        <v>4.17</v>
      </c>
      <c r="P849" t="s">
        <v>13526</v>
      </c>
    </row>
    <row r="850" spans="1:16" x14ac:dyDescent="0.25">
      <c r="A850" t="s">
        <v>1864</v>
      </c>
      <c r="B850">
        <v>7</v>
      </c>
      <c r="C850">
        <v>7</v>
      </c>
      <c r="D850">
        <v>4.5</v>
      </c>
      <c r="E850">
        <v>3</v>
      </c>
      <c r="F850">
        <v>128</v>
      </c>
      <c r="G850">
        <v>149</v>
      </c>
      <c r="H850">
        <v>64</v>
      </c>
      <c r="I850">
        <v>12</v>
      </c>
      <c r="J850">
        <v>68</v>
      </c>
      <c r="K850">
        <v>38</v>
      </c>
      <c r="L850">
        <v>1.46</v>
      </c>
      <c r="M850">
        <v>4.78</v>
      </c>
      <c r="N850">
        <v>2.67</v>
      </c>
      <c r="O850">
        <v>4.17</v>
      </c>
      <c r="P850" t="s">
        <v>1863</v>
      </c>
    </row>
    <row r="851" spans="1:16" x14ac:dyDescent="0.25">
      <c r="A851" t="s">
        <v>15708</v>
      </c>
      <c r="B851">
        <v>6</v>
      </c>
      <c r="C851">
        <v>6</v>
      </c>
      <c r="D851">
        <v>4.38</v>
      </c>
      <c r="E851">
        <v>3</v>
      </c>
      <c r="F851">
        <v>113</v>
      </c>
      <c r="G851">
        <v>132</v>
      </c>
      <c r="H851">
        <v>55</v>
      </c>
      <c r="I851">
        <v>10</v>
      </c>
      <c r="J851">
        <v>53</v>
      </c>
      <c r="K851">
        <v>28</v>
      </c>
      <c r="L851">
        <v>1.42</v>
      </c>
      <c r="M851">
        <v>4.22</v>
      </c>
      <c r="N851">
        <v>2.23</v>
      </c>
      <c r="O851">
        <v>4.17</v>
      </c>
      <c r="P851" t="s">
        <v>15707</v>
      </c>
    </row>
    <row r="852" spans="1:16" x14ac:dyDescent="0.25">
      <c r="A852" t="s">
        <v>2050</v>
      </c>
      <c r="B852">
        <v>4</v>
      </c>
      <c r="C852">
        <v>4</v>
      </c>
      <c r="D852">
        <v>4.3</v>
      </c>
      <c r="E852">
        <v>27</v>
      </c>
      <c r="F852">
        <v>69</v>
      </c>
      <c r="G852">
        <v>69</v>
      </c>
      <c r="H852">
        <v>33</v>
      </c>
      <c r="I852">
        <v>6</v>
      </c>
      <c r="J852">
        <v>55</v>
      </c>
      <c r="K852">
        <v>34</v>
      </c>
      <c r="L852">
        <v>1.49</v>
      </c>
      <c r="M852">
        <v>7.16</v>
      </c>
      <c r="N852">
        <v>4.43</v>
      </c>
      <c r="O852">
        <v>4.17</v>
      </c>
      <c r="P852">
        <v>559</v>
      </c>
    </row>
    <row r="853" spans="1:16" x14ac:dyDescent="0.25">
      <c r="A853" t="s">
        <v>1970</v>
      </c>
      <c r="B853">
        <v>2</v>
      </c>
      <c r="C853">
        <v>3</v>
      </c>
      <c r="D853">
        <v>4.3899999999999997</v>
      </c>
      <c r="E853">
        <v>19</v>
      </c>
      <c r="F853">
        <v>47</v>
      </c>
      <c r="G853">
        <v>50</v>
      </c>
      <c r="H853">
        <v>23</v>
      </c>
      <c r="I853">
        <v>3</v>
      </c>
      <c r="J853">
        <v>27</v>
      </c>
      <c r="K853">
        <v>22</v>
      </c>
      <c r="L853">
        <v>1.53</v>
      </c>
      <c r="M853">
        <v>5.15</v>
      </c>
      <c r="N853">
        <v>4.1900000000000004</v>
      </c>
      <c r="O853">
        <v>4.17</v>
      </c>
      <c r="P853">
        <v>3158</v>
      </c>
    </row>
    <row r="854" spans="1:16" x14ac:dyDescent="0.25">
      <c r="A854" t="s">
        <v>2322</v>
      </c>
      <c r="B854">
        <v>11</v>
      </c>
      <c r="C854">
        <v>9</v>
      </c>
      <c r="D854">
        <v>4.04</v>
      </c>
      <c r="E854">
        <v>0</v>
      </c>
      <c r="F854">
        <v>178</v>
      </c>
      <c r="G854">
        <v>191</v>
      </c>
      <c r="H854">
        <v>80</v>
      </c>
      <c r="I854">
        <v>16</v>
      </c>
      <c r="J854">
        <v>98</v>
      </c>
      <c r="K854">
        <v>59</v>
      </c>
      <c r="L854">
        <v>1.4</v>
      </c>
      <c r="M854">
        <v>4.95</v>
      </c>
      <c r="N854">
        <v>2.98</v>
      </c>
      <c r="O854">
        <v>4.17</v>
      </c>
      <c r="P854">
        <v>9033</v>
      </c>
    </row>
    <row r="855" spans="1:16" x14ac:dyDescent="0.25">
      <c r="A855" t="s">
        <v>15405</v>
      </c>
      <c r="B855">
        <v>2</v>
      </c>
      <c r="C855">
        <v>3</v>
      </c>
      <c r="D855">
        <v>4.47</v>
      </c>
      <c r="E855">
        <v>19</v>
      </c>
      <c r="F855">
        <v>46</v>
      </c>
      <c r="G855">
        <v>49</v>
      </c>
      <c r="H855">
        <v>23</v>
      </c>
      <c r="I855">
        <v>4</v>
      </c>
      <c r="J855">
        <v>31</v>
      </c>
      <c r="K855">
        <v>18</v>
      </c>
      <c r="L855">
        <v>1.45</v>
      </c>
      <c r="M855">
        <v>6.03</v>
      </c>
      <c r="N855">
        <v>3.5</v>
      </c>
      <c r="O855">
        <v>4.17</v>
      </c>
      <c r="P855" t="s">
        <v>15404</v>
      </c>
    </row>
    <row r="856" spans="1:16" x14ac:dyDescent="0.25">
      <c r="A856" t="s">
        <v>11102</v>
      </c>
      <c r="B856">
        <v>2</v>
      </c>
      <c r="C856">
        <v>2</v>
      </c>
      <c r="D856">
        <v>4.38</v>
      </c>
      <c r="E856">
        <v>14</v>
      </c>
      <c r="F856">
        <v>35</v>
      </c>
      <c r="G856">
        <v>35</v>
      </c>
      <c r="H856">
        <v>17</v>
      </c>
      <c r="I856">
        <v>2</v>
      </c>
      <c r="J856">
        <v>23</v>
      </c>
      <c r="K856">
        <v>18</v>
      </c>
      <c r="L856">
        <v>1.52</v>
      </c>
      <c r="M856">
        <v>5.93</v>
      </c>
      <c r="N856">
        <v>4.6399999999999997</v>
      </c>
      <c r="O856">
        <v>4.18</v>
      </c>
      <c r="P856" t="s">
        <v>11101</v>
      </c>
    </row>
    <row r="857" spans="1:16" x14ac:dyDescent="0.25">
      <c r="A857" t="s">
        <v>13346</v>
      </c>
      <c r="B857">
        <v>3</v>
      </c>
      <c r="C857">
        <v>5</v>
      </c>
      <c r="D857">
        <v>5.5</v>
      </c>
      <c r="E857">
        <v>8</v>
      </c>
      <c r="F857">
        <v>65</v>
      </c>
      <c r="G857">
        <v>76</v>
      </c>
      <c r="H857">
        <v>40</v>
      </c>
      <c r="I857">
        <v>6</v>
      </c>
      <c r="J857">
        <v>57</v>
      </c>
      <c r="K857">
        <v>34</v>
      </c>
      <c r="L857">
        <v>1.68</v>
      </c>
      <c r="M857">
        <v>7.84</v>
      </c>
      <c r="N857">
        <v>4.68</v>
      </c>
      <c r="O857">
        <v>4.18</v>
      </c>
      <c r="P857" t="s">
        <v>13345</v>
      </c>
    </row>
    <row r="858" spans="1:16" x14ac:dyDescent="0.25">
      <c r="A858" t="s">
        <v>14465</v>
      </c>
      <c r="B858">
        <v>4</v>
      </c>
      <c r="C858">
        <v>4</v>
      </c>
      <c r="D858">
        <v>4.66</v>
      </c>
      <c r="E858">
        <v>5</v>
      </c>
      <c r="F858">
        <v>72</v>
      </c>
      <c r="G858">
        <v>78</v>
      </c>
      <c r="H858">
        <v>37</v>
      </c>
      <c r="I858">
        <v>6</v>
      </c>
      <c r="J858">
        <v>49</v>
      </c>
      <c r="K858">
        <v>31</v>
      </c>
      <c r="L858">
        <v>1.52</v>
      </c>
      <c r="M858">
        <v>6.17</v>
      </c>
      <c r="N858">
        <v>3.9</v>
      </c>
      <c r="O858">
        <v>4.18</v>
      </c>
      <c r="P858" t="s">
        <v>14464</v>
      </c>
    </row>
    <row r="859" spans="1:16" x14ac:dyDescent="0.25">
      <c r="A859" t="s">
        <v>16403</v>
      </c>
      <c r="B859">
        <v>4</v>
      </c>
      <c r="C859">
        <v>5</v>
      </c>
      <c r="D859">
        <v>4.46</v>
      </c>
      <c r="E859">
        <v>3</v>
      </c>
      <c r="F859">
        <v>83</v>
      </c>
      <c r="G859">
        <v>89</v>
      </c>
      <c r="H859">
        <v>41</v>
      </c>
      <c r="I859">
        <v>7</v>
      </c>
      <c r="J859">
        <v>55</v>
      </c>
      <c r="K859">
        <v>36</v>
      </c>
      <c r="L859">
        <v>1.51</v>
      </c>
      <c r="M859">
        <v>5.98</v>
      </c>
      <c r="N859">
        <v>3.91</v>
      </c>
      <c r="O859">
        <v>4.18</v>
      </c>
      <c r="P859" t="s">
        <v>16402</v>
      </c>
    </row>
    <row r="860" spans="1:16" x14ac:dyDescent="0.25">
      <c r="A860" t="s">
        <v>15093</v>
      </c>
      <c r="B860">
        <v>4</v>
      </c>
      <c r="C860">
        <v>4</v>
      </c>
      <c r="D860">
        <v>4.04</v>
      </c>
      <c r="E860">
        <v>5</v>
      </c>
      <c r="F860">
        <v>76</v>
      </c>
      <c r="G860">
        <v>78</v>
      </c>
      <c r="H860">
        <v>34</v>
      </c>
      <c r="I860">
        <v>8</v>
      </c>
      <c r="J860">
        <v>46</v>
      </c>
      <c r="K860">
        <v>22</v>
      </c>
      <c r="L860">
        <v>1.32</v>
      </c>
      <c r="M860">
        <v>5.46</v>
      </c>
      <c r="N860">
        <v>2.61</v>
      </c>
      <c r="O860">
        <v>4.18</v>
      </c>
      <c r="P860" t="s">
        <v>15092</v>
      </c>
    </row>
    <row r="861" spans="1:16" x14ac:dyDescent="0.25">
      <c r="A861" t="s">
        <v>2158</v>
      </c>
      <c r="B861">
        <v>5</v>
      </c>
      <c r="C861">
        <v>5</v>
      </c>
      <c r="D861">
        <v>4.13</v>
      </c>
      <c r="E861">
        <v>3</v>
      </c>
      <c r="F861">
        <v>87</v>
      </c>
      <c r="G861">
        <v>82</v>
      </c>
      <c r="H861">
        <v>40</v>
      </c>
      <c r="I861">
        <v>8</v>
      </c>
      <c r="J861">
        <v>71</v>
      </c>
      <c r="K861">
        <v>40</v>
      </c>
      <c r="L861">
        <v>1.4</v>
      </c>
      <c r="M861">
        <v>7.34</v>
      </c>
      <c r="N861">
        <v>4.13</v>
      </c>
      <c r="O861">
        <v>4.18</v>
      </c>
      <c r="P861" t="s">
        <v>2157</v>
      </c>
    </row>
    <row r="862" spans="1:16" x14ac:dyDescent="0.25">
      <c r="A862" t="s">
        <v>11887</v>
      </c>
      <c r="B862">
        <v>1</v>
      </c>
      <c r="C862">
        <v>1</v>
      </c>
      <c r="D862">
        <v>4.3099999999999996</v>
      </c>
      <c r="E862">
        <v>9</v>
      </c>
      <c r="F862">
        <v>21</v>
      </c>
      <c r="G862">
        <v>22</v>
      </c>
      <c r="H862">
        <v>10</v>
      </c>
      <c r="I862">
        <v>2</v>
      </c>
      <c r="J862">
        <v>16</v>
      </c>
      <c r="K862">
        <v>9</v>
      </c>
      <c r="L862">
        <v>1.48</v>
      </c>
      <c r="M862">
        <v>6.89</v>
      </c>
      <c r="N862">
        <v>3.88</v>
      </c>
      <c r="O862">
        <v>4.18</v>
      </c>
      <c r="P862" t="s">
        <v>11886</v>
      </c>
    </row>
    <row r="863" spans="1:16" x14ac:dyDescent="0.25">
      <c r="A863" t="s">
        <v>17260</v>
      </c>
      <c r="B863">
        <v>1</v>
      </c>
      <c r="C863">
        <v>1</v>
      </c>
      <c r="D863">
        <v>4.8600000000000003</v>
      </c>
      <c r="E863">
        <v>6</v>
      </c>
      <c r="F863">
        <v>15</v>
      </c>
      <c r="G863">
        <v>15</v>
      </c>
      <c r="H863">
        <v>8</v>
      </c>
      <c r="I863">
        <v>1</v>
      </c>
      <c r="J863">
        <v>13</v>
      </c>
      <c r="K863">
        <v>9</v>
      </c>
      <c r="L863">
        <v>1.62</v>
      </c>
      <c r="M863">
        <v>7.91</v>
      </c>
      <c r="N863">
        <v>5.47</v>
      </c>
      <c r="O863">
        <v>4.18</v>
      </c>
      <c r="P863" t="s">
        <v>17259</v>
      </c>
    </row>
    <row r="864" spans="1:16" x14ac:dyDescent="0.25">
      <c r="A864" t="s">
        <v>17258</v>
      </c>
      <c r="B864">
        <v>1</v>
      </c>
      <c r="C864">
        <v>2</v>
      </c>
      <c r="D864">
        <v>4.3899999999999997</v>
      </c>
      <c r="E864">
        <v>9</v>
      </c>
      <c r="F864">
        <v>29</v>
      </c>
      <c r="G864">
        <v>31</v>
      </c>
      <c r="H864">
        <v>14</v>
      </c>
      <c r="I864">
        <v>3</v>
      </c>
      <c r="J864">
        <v>21</v>
      </c>
      <c r="K864">
        <v>11</v>
      </c>
      <c r="L864">
        <v>1.46</v>
      </c>
      <c r="M864">
        <v>6.59</v>
      </c>
      <c r="N864">
        <v>3.45</v>
      </c>
      <c r="O864">
        <v>4.18</v>
      </c>
      <c r="P864" t="s">
        <v>17257</v>
      </c>
    </row>
    <row r="865" spans="1:16" x14ac:dyDescent="0.25">
      <c r="A865" t="s">
        <v>16774</v>
      </c>
      <c r="B865">
        <v>6</v>
      </c>
      <c r="C865">
        <v>6</v>
      </c>
      <c r="D865">
        <v>4.22</v>
      </c>
      <c r="E865">
        <v>0</v>
      </c>
      <c r="F865">
        <v>109</v>
      </c>
      <c r="G865">
        <v>115</v>
      </c>
      <c r="H865">
        <v>51</v>
      </c>
      <c r="I865">
        <v>11</v>
      </c>
      <c r="J865">
        <v>75</v>
      </c>
      <c r="K865">
        <v>39</v>
      </c>
      <c r="L865">
        <v>1.42</v>
      </c>
      <c r="M865">
        <v>6.21</v>
      </c>
      <c r="N865">
        <v>3.23</v>
      </c>
      <c r="O865">
        <v>4.18</v>
      </c>
      <c r="P865" t="s">
        <v>16773</v>
      </c>
    </row>
    <row r="866" spans="1:16" x14ac:dyDescent="0.25">
      <c r="A866" t="s">
        <v>14540</v>
      </c>
      <c r="B866">
        <v>2</v>
      </c>
      <c r="C866">
        <v>3</v>
      </c>
      <c r="D866">
        <v>4.6100000000000003</v>
      </c>
      <c r="E866">
        <v>12</v>
      </c>
      <c r="F866">
        <v>47</v>
      </c>
      <c r="G866">
        <v>49</v>
      </c>
      <c r="H866">
        <v>24</v>
      </c>
      <c r="I866">
        <v>4</v>
      </c>
      <c r="J866">
        <v>35</v>
      </c>
      <c r="K866">
        <v>23</v>
      </c>
      <c r="L866">
        <v>1.54</v>
      </c>
      <c r="M866">
        <v>6.72</v>
      </c>
      <c r="N866">
        <v>4.41</v>
      </c>
      <c r="O866">
        <v>4.18</v>
      </c>
      <c r="P866" t="s">
        <v>14539</v>
      </c>
    </row>
    <row r="867" spans="1:16" x14ac:dyDescent="0.25">
      <c r="A867" t="s">
        <v>14029</v>
      </c>
      <c r="B867">
        <v>2</v>
      </c>
      <c r="C867">
        <v>2</v>
      </c>
      <c r="D867">
        <v>4.71</v>
      </c>
      <c r="E867">
        <v>15</v>
      </c>
      <c r="F867">
        <v>38</v>
      </c>
      <c r="G867">
        <v>37</v>
      </c>
      <c r="H867">
        <v>20</v>
      </c>
      <c r="I867">
        <v>2</v>
      </c>
      <c r="J867">
        <v>30</v>
      </c>
      <c r="K867">
        <v>24</v>
      </c>
      <c r="L867">
        <v>1.6</v>
      </c>
      <c r="M867">
        <v>7.07</v>
      </c>
      <c r="N867">
        <v>5.65</v>
      </c>
      <c r="O867">
        <v>4.18</v>
      </c>
      <c r="P867" t="s">
        <v>14028</v>
      </c>
    </row>
    <row r="868" spans="1:16" x14ac:dyDescent="0.25">
      <c r="A868" t="s">
        <v>15987</v>
      </c>
      <c r="B868">
        <v>3</v>
      </c>
      <c r="C868">
        <v>4</v>
      </c>
      <c r="D868">
        <v>4.3600000000000003</v>
      </c>
      <c r="E868">
        <v>24</v>
      </c>
      <c r="F868">
        <v>60</v>
      </c>
      <c r="G868">
        <v>63</v>
      </c>
      <c r="H868">
        <v>29</v>
      </c>
      <c r="I868">
        <v>5</v>
      </c>
      <c r="J868">
        <v>40</v>
      </c>
      <c r="K868">
        <v>24</v>
      </c>
      <c r="L868">
        <v>1.45</v>
      </c>
      <c r="M868">
        <v>6.01</v>
      </c>
      <c r="N868">
        <v>3.61</v>
      </c>
      <c r="O868">
        <v>4.18</v>
      </c>
      <c r="P868" t="s">
        <v>15986</v>
      </c>
    </row>
    <row r="869" spans="1:16" x14ac:dyDescent="0.25">
      <c r="A869" t="s">
        <v>15829</v>
      </c>
      <c r="B869">
        <v>7</v>
      </c>
      <c r="C869">
        <v>8</v>
      </c>
      <c r="D869">
        <v>4.37</v>
      </c>
      <c r="E869">
        <v>3</v>
      </c>
      <c r="F869">
        <v>136</v>
      </c>
      <c r="G869">
        <v>153</v>
      </c>
      <c r="H869">
        <v>66</v>
      </c>
      <c r="I869">
        <v>12</v>
      </c>
      <c r="J869">
        <v>70</v>
      </c>
      <c r="K869">
        <v>42</v>
      </c>
      <c r="L869">
        <v>1.43</v>
      </c>
      <c r="M869">
        <v>4.63</v>
      </c>
      <c r="N869">
        <v>2.78</v>
      </c>
      <c r="O869">
        <v>4.18</v>
      </c>
      <c r="P869" t="s">
        <v>15828</v>
      </c>
    </row>
    <row r="870" spans="1:16" x14ac:dyDescent="0.25">
      <c r="A870" t="s">
        <v>1996</v>
      </c>
      <c r="B870">
        <v>6</v>
      </c>
      <c r="C870">
        <v>7</v>
      </c>
      <c r="D870">
        <v>4.63</v>
      </c>
      <c r="E870">
        <v>8</v>
      </c>
      <c r="F870">
        <v>120</v>
      </c>
      <c r="G870">
        <v>132</v>
      </c>
      <c r="H870">
        <v>62</v>
      </c>
      <c r="I870">
        <v>10</v>
      </c>
      <c r="J870">
        <v>90</v>
      </c>
      <c r="K870">
        <v>60</v>
      </c>
      <c r="L870">
        <v>1.59</v>
      </c>
      <c r="M870">
        <v>6.73</v>
      </c>
      <c r="N870">
        <v>4.49</v>
      </c>
      <c r="O870">
        <v>4.18</v>
      </c>
      <c r="P870">
        <v>4004</v>
      </c>
    </row>
    <row r="871" spans="1:16" x14ac:dyDescent="0.25">
      <c r="A871" t="s">
        <v>13013</v>
      </c>
      <c r="B871">
        <v>1</v>
      </c>
      <c r="C871">
        <v>2</v>
      </c>
      <c r="D871">
        <v>4.55</v>
      </c>
      <c r="E871">
        <v>11</v>
      </c>
      <c r="F871">
        <v>28</v>
      </c>
      <c r="G871">
        <v>28</v>
      </c>
      <c r="H871">
        <v>14</v>
      </c>
      <c r="I871">
        <v>2</v>
      </c>
      <c r="J871">
        <v>21</v>
      </c>
      <c r="K871">
        <v>15</v>
      </c>
      <c r="L871">
        <v>1.55</v>
      </c>
      <c r="M871">
        <v>6.82</v>
      </c>
      <c r="N871">
        <v>4.87</v>
      </c>
      <c r="O871">
        <v>4.1900000000000004</v>
      </c>
      <c r="P871" t="s">
        <v>13012</v>
      </c>
    </row>
    <row r="872" spans="1:16" x14ac:dyDescent="0.25">
      <c r="A872" t="s">
        <v>14117</v>
      </c>
      <c r="B872">
        <v>2</v>
      </c>
      <c r="C872">
        <v>3</v>
      </c>
      <c r="D872">
        <v>4.6100000000000003</v>
      </c>
      <c r="E872">
        <v>20</v>
      </c>
      <c r="F872">
        <v>53</v>
      </c>
      <c r="G872">
        <v>58</v>
      </c>
      <c r="H872">
        <v>27</v>
      </c>
      <c r="I872">
        <v>4</v>
      </c>
      <c r="J872">
        <v>33</v>
      </c>
      <c r="K872">
        <v>22</v>
      </c>
      <c r="L872">
        <v>1.52</v>
      </c>
      <c r="M872">
        <v>5.64</v>
      </c>
      <c r="N872">
        <v>3.76</v>
      </c>
      <c r="O872">
        <v>4.1900000000000004</v>
      </c>
      <c r="P872" t="s">
        <v>14116</v>
      </c>
    </row>
    <row r="873" spans="1:16" x14ac:dyDescent="0.25">
      <c r="A873" t="s">
        <v>14174</v>
      </c>
      <c r="B873">
        <v>3</v>
      </c>
      <c r="C873">
        <v>3</v>
      </c>
      <c r="D873">
        <v>4.26</v>
      </c>
      <c r="E873">
        <v>22</v>
      </c>
      <c r="F873">
        <v>57</v>
      </c>
      <c r="G873">
        <v>60</v>
      </c>
      <c r="H873">
        <v>27</v>
      </c>
      <c r="I873">
        <v>4</v>
      </c>
      <c r="J873">
        <v>32</v>
      </c>
      <c r="K873">
        <v>23</v>
      </c>
      <c r="L873">
        <v>1.46</v>
      </c>
      <c r="M873">
        <v>5.05</v>
      </c>
      <c r="N873">
        <v>3.63</v>
      </c>
      <c r="O873">
        <v>4.1900000000000004</v>
      </c>
      <c r="P873" t="s">
        <v>14173</v>
      </c>
    </row>
    <row r="874" spans="1:16" x14ac:dyDescent="0.25">
      <c r="A874" t="s">
        <v>16494</v>
      </c>
      <c r="B874">
        <v>4</v>
      </c>
      <c r="C874">
        <v>5</v>
      </c>
      <c r="D874">
        <v>4.62</v>
      </c>
      <c r="E874">
        <v>5</v>
      </c>
      <c r="F874">
        <v>76</v>
      </c>
      <c r="G874">
        <v>77</v>
      </c>
      <c r="H874">
        <v>39</v>
      </c>
      <c r="I874">
        <v>5</v>
      </c>
      <c r="J874">
        <v>56</v>
      </c>
      <c r="K874">
        <v>43</v>
      </c>
      <c r="L874">
        <v>1.58</v>
      </c>
      <c r="M874">
        <v>6.63</v>
      </c>
      <c r="N874">
        <v>5.09</v>
      </c>
      <c r="O874">
        <v>4.1900000000000004</v>
      </c>
      <c r="P874" t="s">
        <v>16493</v>
      </c>
    </row>
    <row r="875" spans="1:16" x14ac:dyDescent="0.25">
      <c r="A875" t="s">
        <v>2437</v>
      </c>
      <c r="B875">
        <v>3</v>
      </c>
      <c r="C875">
        <v>3</v>
      </c>
      <c r="D875">
        <v>3.95</v>
      </c>
      <c r="E875">
        <v>23</v>
      </c>
      <c r="F875">
        <v>57</v>
      </c>
      <c r="G875">
        <v>51</v>
      </c>
      <c r="H875">
        <v>25</v>
      </c>
      <c r="I875">
        <v>7</v>
      </c>
      <c r="J875">
        <v>53</v>
      </c>
      <c r="K875">
        <v>25</v>
      </c>
      <c r="L875">
        <v>1.33</v>
      </c>
      <c r="M875">
        <v>8.3699999999999992</v>
      </c>
      <c r="N875">
        <v>3.95</v>
      </c>
      <c r="O875">
        <v>4.1900000000000004</v>
      </c>
      <c r="P875">
        <v>8280</v>
      </c>
    </row>
    <row r="876" spans="1:16" x14ac:dyDescent="0.25">
      <c r="A876" t="s">
        <v>11811</v>
      </c>
      <c r="B876">
        <v>1</v>
      </c>
      <c r="C876">
        <v>2</v>
      </c>
      <c r="D876">
        <v>4.5199999999999996</v>
      </c>
      <c r="E876">
        <v>11</v>
      </c>
      <c r="F876">
        <v>26</v>
      </c>
      <c r="G876">
        <v>24</v>
      </c>
      <c r="H876">
        <v>13</v>
      </c>
      <c r="I876">
        <v>2</v>
      </c>
      <c r="J876">
        <v>25</v>
      </c>
      <c r="K876">
        <v>17</v>
      </c>
      <c r="L876">
        <v>1.58</v>
      </c>
      <c r="M876">
        <v>8.69</v>
      </c>
      <c r="N876">
        <v>5.91</v>
      </c>
      <c r="O876">
        <v>4.1900000000000004</v>
      </c>
      <c r="P876" t="s">
        <v>11810</v>
      </c>
    </row>
    <row r="877" spans="1:16" x14ac:dyDescent="0.25">
      <c r="A877" t="s">
        <v>2397</v>
      </c>
      <c r="B877">
        <v>7</v>
      </c>
      <c r="C877">
        <v>6</v>
      </c>
      <c r="D877">
        <v>4.12</v>
      </c>
      <c r="E877">
        <v>0</v>
      </c>
      <c r="F877">
        <v>118</v>
      </c>
      <c r="G877">
        <v>119</v>
      </c>
      <c r="H877">
        <v>54</v>
      </c>
      <c r="I877">
        <v>12</v>
      </c>
      <c r="J877">
        <v>74</v>
      </c>
      <c r="K877">
        <v>37</v>
      </c>
      <c r="L877">
        <v>1.32</v>
      </c>
      <c r="M877">
        <v>5.64</v>
      </c>
      <c r="N877">
        <v>2.82</v>
      </c>
      <c r="O877">
        <v>4.1900000000000004</v>
      </c>
      <c r="P877" t="s">
        <v>2396</v>
      </c>
    </row>
    <row r="878" spans="1:16" x14ac:dyDescent="0.25">
      <c r="A878" t="s">
        <v>9499</v>
      </c>
      <c r="B878">
        <v>1</v>
      </c>
      <c r="C878">
        <v>1</v>
      </c>
      <c r="D878">
        <v>5.23</v>
      </c>
      <c r="E878">
        <v>4</v>
      </c>
      <c r="F878">
        <v>17</v>
      </c>
      <c r="G878">
        <v>18</v>
      </c>
      <c r="H878">
        <v>10</v>
      </c>
      <c r="I878">
        <v>1</v>
      </c>
      <c r="J878">
        <v>13</v>
      </c>
      <c r="K878">
        <v>10</v>
      </c>
      <c r="L878">
        <v>1.63</v>
      </c>
      <c r="M878">
        <v>6.8</v>
      </c>
      <c r="N878">
        <v>5.23</v>
      </c>
      <c r="O878">
        <v>4.1900000000000004</v>
      </c>
      <c r="P878" t="s">
        <v>9498</v>
      </c>
    </row>
    <row r="879" spans="1:16" x14ac:dyDescent="0.25">
      <c r="A879" t="s">
        <v>10527</v>
      </c>
      <c r="B879">
        <v>1</v>
      </c>
      <c r="C879">
        <v>2</v>
      </c>
      <c r="D879">
        <v>4.78</v>
      </c>
      <c r="E879">
        <v>12</v>
      </c>
      <c r="F879">
        <v>30</v>
      </c>
      <c r="G879">
        <v>33</v>
      </c>
      <c r="H879">
        <v>16</v>
      </c>
      <c r="I879">
        <v>2</v>
      </c>
      <c r="J879">
        <v>15</v>
      </c>
      <c r="K879">
        <v>11</v>
      </c>
      <c r="L879">
        <v>1.46</v>
      </c>
      <c r="M879">
        <v>4.49</v>
      </c>
      <c r="N879">
        <v>3.29</v>
      </c>
      <c r="O879">
        <v>4.1900000000000004</v>
      </c>
      <c r="P879" t="s">
        <v>10526</v>
      </c>
    </row>
    <row r="880" spans="1:16" x14ac:dyDescent="0.25">
      <c r="A880" t="s">
        <v>16894</v>
      </c>
      <c r="B880">
        <v>5</v>
      </c>
      <c r="C880">
        <v>6</v>
      </c>
      <c r="D880">
        <v>4.32</v>
      </c>
      <c r="E880">
        <v>19</v>
      </c>
      <c r="F880">
        <v>98</v>
      </c>
      <c r="G880">
        <v>106</v>
      </c>
      <c r="H880">
        <v>47</v>
      </c>
      <c r="I880">
        <v>10</v>
      </c>
      <c r="J880">
        <v>65</v>
      </c>
      <c r="K880">
        <v>35</v>
      </c>
      <c r="L880">
        <v>1.44</v>
      </c>
      <c r="M880">
        <v>5.97</v>
      </c>
      <c r="N880">
        <v>3.21</v>
      </c>
      <c r="O880">
        <v>4.1900000000000004</v>
      </c>
      <c r="P880">
        <v>509</v>
      </c>
    </row>
    <row r="881" spans="1:16" x14ac:dyDescent="0.25">
      <c r="A881" t="s">
        <v>2484</v>
      </c>
      <c r="B881">
        <v>5</v>
      </c>
      <c r="C881">
        <v>7</v>
      </c>
      <c r="D881">
        <v>5.2</v>
      </c>
      <c r="E881">
        <v>30</v>
      </c>
      <c r="F881">
        <v>107</v>
      </c>
      <c r="G881">
        <v>121</v>
      </c>
      <c r="H881">
        <v>62</v>
      </c>
      <c r="I881">
        <v>10</v>
      </c>
      <c r="J881">
        <v>91</v>
      </c>
      <c r="K881">
        <v>55</v>
      </c>
      <c r="L881">
        <v>1.64</v>
      </c>
      <c r="M881">
        <v>7.63</v>
      </c>
      <c r="N881">
        <v>4.6100000000000003</v>
      </c>
      <c r="O881">
        <v>4.1900000000000004</v>
      </c>
      <c r="P881">
        <v>8352</v>
      </c>
    </row>
    <row r="882" spans="1:16" x14ac:dyDescent="0.25">
      <c r="A882" t="s">
        <v>1911</v>
      </c>
      <c r="B882">
        <v>4</v>
      </c>
      <c r="C882">
        <v>4</v>
      </c>
      <c r="D882">
        <v>3.84</v>
      </c>
      <c r="E882">
        <v>25</v>
      </c>
      <c r="F882">
        <v>70</v>
      </c>
      <c r="G882">
        <v>68</v>
      </c>
      <c r="H882">
        <v>30</v>
      </c>
      <c r="I882">
        <v>7</v>
      </c>
      <c r="J882">
        <v>45</v>
      </c>
      <c r="K882">
        <v>23</v>
      </c>
      <c r="L882">
        <v>1.29</v>
      </c>
      <c r="M882">
        <v>5.75</v>
      </c>
      <c r="N882">
        <v>2.94</v>
      </c>
      <c r="O882">
        <v>4.1900000000000004</v>
      </c>
      <c r="P882">
        <v>4845</v>
      </c>
    </row>
    <row r="883" spans="1:16" x14ac:dyDescent="0.25">
      <c r="A883" t="s">
        <v>13918</v>
      </c>
      <c r="B883">
        <v>1</v>
      </c>
      <c r="C883">
        <v>2</v>
      </c>
      <c r="D883">
        <v>4.66</v>
      </c>
      <c r="E883">
        <v>12</v>
      </c>
      <c r="F883">
        <v>31</v>
      </c>
      <c r="G883">
        <v>34</v>
      </c>
      <c r="H883">
        <v>16</v>
      </c>
      <c r="I883">
        <v>3</v>
      </c>
      <c r="J883">
        <v>21</v>
      </c>
      <c r="K883">
        <v>12</v>
      </c>
      <c r="L883">
        <v>1.49</v>
      </c>
      <c r="M883">
        <v>6.12</v>
      </c>
      <c r="N883">
        <v>3.5</v>
      </c>
      <c r="O883">
        <v>4.2</v>
      </c>
      <c r="P883" t="s">
        <v>13917</v>
      </c>
    </row>
    <row r="884" spans="1:16" x14ac:dyDescent="0.25">
      <c r="A884" t="s">
        <v>2156</v>
      </c>
      <c r="B884">
        <v>3</v>
      </c>
      <c r="C884">
        <v>3</v>
      </c>
      <c r="D884">
        <v>4.4000000000000004</v>
      </c>
      <c r="E884">
        <v>21</v>
      </c>
      <c r="F884">
        <v>53</v>
      </c>
      <c r="G884">
        <v>53</v>
      </c>
      <c r="H884">
        <v>26</v>
      </c>
      <c r="I884">
        <v>4</v>
      </c>
      <c r="J884">
        <v>40</v>
      </c>
      <c r="K884">
        <v>26</v>
      </c>
      <c r="L884">
        <v>1.48</v>
      </c>
      <c r="M884">
        <v>6.77</v>
      </c>
      <c r="N884">
        <v>4.4000000000000004</v>
      </c>
      <c r="O884">
        <v>4.2</v>
      </c>
      <c r="P884">
        <v>9404</v>
      </c>
    </row>
    <row r="885" spans="1:16" x14ac:dyDescent="0.25">
      <c r="A885" t="s">
        <v>1565</v>
      </c>
      <c r="B885">
        <v>13</v>
      </c>
      <c r="C885">
        <v>10</v>
      </c>
      <c r="D885">
        <v>3.89</v>
      </c>
      <c r="E885">
        <v>0</v>
      </c>
      <c r="F885">
        <v>206</v>
      </c>
      <c r="G885">
        <v>196</v>
      </c>
      <c r="H885">
        <v>89</v>
      </c>
      <c r="I885">
        <v>24</v>
      </c>
      <c r="J885">
        <v>150</v>
      </c>
      <c r="K885">
        <v>67</v>
      </c>
      <c r="L885">
        <v>1.28</v>
      </c>
      <c r="M885">
        <v>6.56</v>
      </c>
      <c r="N885">
        <v>2.93</v>
      </c>
      <c r="O885">
        <v>4.2</v>
      </c>
      <c r="P885">
        <v>3200</v>
      </c>
    </row>
    <row r="886" spans="1:16" x14ac:dyDescent="0.25">
      <c r="A886" t="s">
        <v>11409</v>
      </c>
      <c r="B886">
        <v>1</v>
      </c>
      <c r="C886">
        <v>2</v>
      </c>
      <c r="D886">
        <v>4.8499999999999996</v>
      </c>
      <c r="E886">
        <v>13</v>
      </c>
      <c r="F886">
        <v>33</v>
      </c>
      <c r="G886">
        <v>37</v>
      </c>
      <c r="H886">
        <v>18</v>
      </c>
      <c r="I886">
        <v>3</v>
      </c>
      <c r="J886">
        <v>24</v>
      </c>
      <c r="K886">
        <v>15</v>
      </c>
      <c r="L886">
        <v>1.56</v>
      </c>
      <c r="M886">
        <v>6.47</v>
      </c>
      <c r="N886">
        <v>4.04</v>
      </c>
      <c r="O886">
        <v>4.2</v>
      </c>
      <c r="P886" t="s">
        <v>11408</v>
      </c>
    </row>
    <row r="887" spans="1:16" x14ac:dyDescent="0.25">
      <c r="A887" t="s">
        <v>14729</v>
      </c>
      <c r="B887">
        <v>3</v>
      </c>
      <c r="C887">
        <v>3</v>
      </c>
      <c r="D887">
        <v>4.2699999999999996</v>
      </c>
      <c r="E887">
        <v>20</v>
      </c>
      <c r="F887">
        <v>55</v>
      </c>
      <c r="G887">
        <v>57</v>
      </c>
      <c r="H887">
        <v>26</v>
      </c>
      <c r="I887">
        <v>4</v>
      </c>
      <c r="J887">
        <v>33</v>
      </c>
      <c r="K887">
        <v>23</v>
      </c>
      <c r="L887">
        <v>1.46</v>
      </c>
      <c r="M887">
        <v>5.42</v>
      </c>
      <c r="N887">
        <v>3.78</v>
      </c>
      <c r="O887">
        <v>4.2</v>
      </c>
      <c r="P887" t="s">
        <v>14728</v>
      </c>
    </row>
    <row r="888" spans="1:16" x14ac:dyDescent="0.25">
      <c r="A888" t="s">
        <v>2576</v>
      </c>
      <c r="B888">
        <v>2</v>
      </c>
      <c r="C888">
        <v>1</v>
      </c>
      <c r="D888">
        <v>3.94</v>
      </c>
      <c r="E888">
        <v>4</v>
      </c>
      <c r="F888">
        <v>27</v>
      </c>
      <c r="G888">
        <v>28</v>
      </c>
      <c r="H888">
        <v>12</v>
      </c>
      <c r="I888">
        <v>3</v>
      </c>
      <c r="J888">
        <v>20</v>
      </c>
      <c r="K888">
        <v>10</v>
      </c>
      <c r="L888">
        <v>1.39</v>
      </c>
      <c r="M888">
        <v>6.57</v>
      </c>
      <c r="N888">
        <v>3.28</v>
      </c>
      <c r="O888">
        <v>4.2</v>
      </c>
      <c r="P888">
        <v>2886</v>
      </c>
    </row>
    <row r="889" spans="1:16" x14ac:dyDescent="0.25">
      <c r="A889" t="s">
        <v>11656</v>
      </c>
      <c r="B889">
        <v>3</v>
      </c>
      <c r="C889">
        <v>3</v>
      </c>
      <c r="D889">
        <v>4.46</v>
      </c>
      <c r="E889">
        <v>18</v>
      </c>
      <c r="F889">
        <v>50</v>
      </c>
      <c r="G889">
        <v>56</v>
      </c>
      <c r="H889">
        <v>25</v>
      </c>
      <c r="I889">
        <v>4</v>
      </c>
      <c r="J889">
        <v>28</v>
      </c>
      <c r="K889">
        <v>18</v>
      </c>
      <c r="L889">
        <v>1.47</v>
      </c>
      <c r="M889">
        <v>4.99</v>
      </c>
      <c r="N889">
        <v>3.21</v>
      </c>
      <c r="O889">
        <v>4.2</v>
      </c>
      <c r="P889" t="s">
        <v>11655</v>
      </c>
    </row>
    <row r="890" spans="1:16" x14ac:dyDescent="0.25">
      <c r="A890" t="s">
        <v>2232</v>
      </c>
      <c r="B890">
        <v>3</v>
      </c>
      <c r="C890">
        <v>4</v>
      </c>
      <c r="D890">
        <v>4.6399999999999997</v>
      </c>
      <c r="E890">
        <v>23</v>
      </c>
      <c r="F890">
        <v>58</v>
      </c>
      <c r="G890">
        <v>67</v>
      </c>
      <c r="H890">
        <v>30</v>
      </c>
      <c r="I890">
        <v>5</v>
      </c>
      <c r="J890">
        <v>33</v>
      </c>
      <c r="K890">
        <v>20</v>
      </c>
      <c r="L890">
        <v>1.49</v>
      </c>
      <c r="M890">
        <v>5.0999999999999996</v>
      </c>
      <c r="N890">
        <v>3.09</v>
      </c>
      <c r="O890">
        <v>4.2</v>
      </c>
      <c r="P890">
        <v>9515</v>
      </c>
    </row>
    <row r="891" spans="1:16" x14ac:dyDescent="0.25">
      <c r="A891" t="s">
        <v>1797</v>
      </c>
      <c r="B891">
        <v>4</v>
      </c>
      <c r="C891">
        <v>6</v>
      </c>
      <c r="D891">
        <v>4.45</v>
      </c>
      <c r="E891">
        <v>30</v>
      </c>
      <c r="F891">
        <v>89</v>
      </c>
      <c r="G891">
        <v>96</v>
      </c>
      <c r="H891">
        <v>44</v>
      </c>
      <c r="I891">
        <v>10</v>
      </c>
      <c r="J891">
        <v>67</v>
      </c>
      <c r="K891">
        <v>32</v>
      </c>
      <c r="L891">
        <v>1.44</v>
      </c>
      <c r="M891">
        <v>6.78</v>
      </c>
      <c r="N891">
        <v>3.24</v>
      </c>
      <c r="O891">
        <v>4.2</v>
      </c>
      <c r="P891" t="s">
        <v>1796</v>
      </c>
    </row>
    <row r="892" spans="1:16" x14ac:dyDescent="0.25">
      <c r="A892" t="s">
        <v>13843</v>
      </c>
      <c r="B892">
        <v>2</v>
      </c>
      <c r="C892">
        <v>3</v>
      </c>
      <c r="D892">
        <v>4.66</v>
      </c>
      <c r="E892">
        <v>21</v>
      </c>
      <c r="F892">
        <v>52</v>
      </c>
      <c r="G892">
        <v>59</v>
      </c>
      <c r="H892">
        <v>27</v>
      </c>
      <c r="I892">
        <v>5</v>
      </c>
      <c r="J892">
        <v>32</v>
      </c>
      <c r="K892">
        <v>17</v>
      </c>
      <c r="L892">
        <v>1.46</v>
      </c>
      <c r="M892">
        <v>5.52</v>
      </c>
      <c r="N892">
        <v>2.93</v>
      </c>
      <c r="O892">
        <v>4.2</v>
      </c>
      <c r="P892" t="s">
        <v>13842</v>
      </c>
    </row>
    <row r="893" spans="1:16" x14ac:dyDescent="0.25">
      <c r="A893" t="s">
        <v>2063</v>
      </c>
      <c r="B893">
        <v>7</v>
      </c>
      <c r="C893">
        <v>8</v>
      </c>
      <c r="D893">
        <v>4.68</v>
      </c>
      <c r="E893">
        <v>4</v>
      </c>
      <c r="F893">
        <v>133</v>
      </c>
      <c r="G893">
        <v>151</v>
      </c>
      <c r="H893">
        <v>69</v>
      </c>
      <c r="I893">
        <v>13</v>
      </c>
      <c r="J893">
        <v>88</v>
      </c>
      <c r="K893">
        <v>47</v>
      </c>
      <c r="L893">
        <v>1.49</v>
      </c>
      <c r="M893">
        <v>5.97</v>
      </c>
      <c r="N893">
        <v>3.19</v>
      </c>
      <c r="O893">
        <v>4.2</v>
      </c>
      <c r="P893" t="s">
        <v>2062</v>
      </c>
    </row>
    <row r="894" spans="1:16" x14ac:dyDescent="0.25">
      <c r="A894" t="s">
        <v>13774</v>
      </c>
      <c r="B894">
        <v>3</v>
      </c>
      <c r="C894">
        <v>3</v>
      </c>
      <c r="D894">
        <v>4.24</v>
      </c>
      <c r="E894">
        <v>11</v>
      </c>
      <c r="F894">
        <v>57</v>
      </c>
      <c r="G894">
        <v>54</v>
      </c>
      <c r="H894">
        <v>27</v>
      </c>
      <c r="I894">
        <v>5</v>
      </c>
      <c r="J894">
        <v>50</v>
      </c>
      <c r="K894">
        <v>32</v>
      </c>
      <c r="L894">
        <v>1.5</v>
      </c>
      <c r="M894">
        <v>7.85</v>
      </c>
      <c r="N894">
        <v>5.03</v>
      </c>
      <c r="O894">
        <v>4.2</v>
      </c>
      <c r="P894" t="s">
        <v>13773</v>
      </c>
    </row>
    <row r="895" spans="1:16" x14ac:dyDescent="0.25">
      <c r="A895" t="s">
        <v>15842</v>
      </c>
      <c r="B895">
        <v>3</v>
      </c>
      <c r="C895">
        <v>3</v>
      </c>
      <c r="D895">
        <v>4.5199999999999996</v>
      </c>
      <c r="E895">
        <v>22</v>
      </c>
      <c r="F895">
        <v>54</v>
      </c>
      <c r="G895">
        <v>56</v>
      </c>
      <c r="H895">
        <v>27</v>
      </c>
      <c r="I895">
        <v>6</v>
      </c>
      <c r="J895">
        <v>45</v>
      </c>
      <c r="K895">
        <v>23</v>
      </c>
      <c r="L895">
        <v>1.47</v>
      </c>
      <c r="M895">
        <v>7.53</v>
      </c>
      <c r="N895">
        <v>3.85</v>
      </c>
      <c r="O895">
        <v>4.2</v>
      </c>
      <c r="P895" t="s">
        <v>15841</v>
      </c>
    </row>
    <row r="896" spans="1:16" x14ac:dyDescent="0.25">
      <c r="A896" t="s">
        <v>2010</v>
      </c>
      <c r="B896">
        <v>5</v>
      </c>
      <c r="C896">
        <v>5</v>
      </c>
      <c r="D896">
        <v>3.82</v>
      </c>
      <c r="E896">
        <v>16</v>
      </c>
      <c r="F896">
        <v>90</v>
      </c>
      <c r="G896">
        <v>88</v>
      </c>
      <c r="H896">
        <v>38</v>
      </c>
      <c r="I896">
        <v>10</v>
      </c>
      <c r="J896">
        <v>62</v>
      </c>
      <c r="K896">
        <v>30</v>
      </c>
      <c r="L896">
        <v>1.32</v>
      </c>
      <c r="M896">
        <v>6.23</v>
      </c>
      <c r="N896">
        <v>3.02</v>
      </c>
      <c r="O896">
        <v>4.2</v>
      </c>
      <c r="P896">
        <v>3732</v>
      </c>
    </row>
    <row r="897" spans="1:16" x14ac:dyDescent="0.25">
      <c r="A897" t="s">
        <v>1563</v>
      </c>
      <c r="B897">
        <v>10</v>
      </c>
      <c r="C897">
        <v>8</v>
      </c>
      <c r="D897">
        <v>3.77</v>
      </c>
      <c r="E897">
        <v>0</v>
      </c>
      <c r="F897">
        <v>158</v>
      </c>
      <c r="G897">
        <v>152</v>
      </c>
      <c r="H897">
        <v>66</v>
      </c>
      <c r="I897">
        <v>14</v>
      </c>
      <c r="J897">
        <v>99</v>
      </c>
      <c r="K897">
        <v>62</v>
      </c>
      <c r="L897">
        <v>1.36</v>
      </c>
      <c r="M897">
        <v>5.66</v>
      </c>
      <c r="N897">
        <v>3.54</v>
      </c>
      <c r="O897">
        <v>4.2</v>
      </c>
      <c r="P897">
        <v>944</v>
      </c>
    </row>
    <row r="898" spans="1:16" x14ac:dyDescent="0.25">
      <c r="A898" t="s">
        <v>16705</v>
      </c>
      <c r="B898">
        <v>3</v>
      </c>
      <c r="C898">
        <v>5</v>
      </c>
      <c r="D898">
        <v>4.8099999999999996</v>
      </c>
      <c r="E898">
        <v>24</v>
      </c>
      <c r="F898">
        <v>75</v>
      </c>
      <c r="G898">
        <v>74</v>
      </c>
      <c r="H898">
        <v>40</v>
      </c>
      <c r="I898">
        <v>4</v>
      </c>
      <c r="J898">
        <v>60</v>
      </c>
      <c r="K898">
        <v>49</v>
      </c>
      <c r="L898">
        <v>1.64</v>
      </c>
      <c r="M898">
        <v>7.21</v>
      </c>
      <c r="N898">
        <v>5.89</v>
      </c>
      <c r="O898">
        <v>4.2</v>
      </c>
      <c r="P898">
        <v>4027</v>
      </c>
    </row>
    <row r="899" spans="1:16" x14ac:dyDescent="0.25">
      <c r="A899" t="s">
        <v>1920</v>
      </c>
      <c r="B899">
        <v>8</v>
      </c>
      <c r="C899">
        <v>9</v>
      </c>
      <c r="D899">
        <v>4.6100000000000003</v>
      </c>
      <c r="E899">
        <v>0</v>
      </c>
      <c r="F899">
        <v>150</v>
      </c>
      <c r="G899">
        <v>169</v>
      </c>
      <c r="H899">
        <v>77</v>
      </c>
      <c r="I899">
        <v>17</v>
      </c>
      <c r="J899">
        <v>103</v>
      </c>
      <c r="K899">
        <v>51</v>
      </c>
      <c r="L899">
        <v>1.46</v>
      </c>
      <c r="M899">
        <v>6.17</v>
      </c>
      <c r="N899">
        <v>3.06</v>
      </c>
      <c r="O899">
        <v>4.21</v>
      </c>
      <c r="P899">
        <v>5106</v>
      </c>
    </row>
    <row r="900" spans="1:16" x14ac:dyDescent="0.25">
      <c r="A900" t="s">
        <v>15191</v>
      </c>
      <c r="B900">
        <v>4</v>
      </c>
      <c r="C900">
        <v>5</v>
      </c>
      <c r="D900">
        <v>4.7</v>
      </c>
      <c r="E900">
        <v>26</v>
      </c>
      <c r="F900">
        <v>82</v>
      </c>
      <c r="G900">
        <v>103</v>
      </c>
      <c r="H900">
        <v>43</v>
      </c>
      <c r="I900">
        <v>8</v>
      </c>
      <c r="J900">
        <v>38</v>
      </c>
      <c r="K900">
        <v>19</v>
      </c>
      <c r="L900">
        <v>1.48</v>
      </c>
      <c r="M900">
        <v>4.16</v>
      </c>
      <c r="N900">
        <v>2.08</v>
      </c>
      <c r="O900">
        <v>4.21</v>
      </c>
      <c r="P900" t="s">
        <v>15190</v>
      </c>
    </row>
    <row r="901" spans="1:16" x14ac:dyDescent="0.25">
      <c r="A901" t="s">
        <v>1564</v>
      </c>
      <c r="B901">
        <v>10</v>
      </c>
      <c r="C901">
        <v>8</v>
      </c>
      <c r="D901">
        <v>3.94</v>
      </c>
      <c r="E901">
        <v>0</v>
      </c>
      <c r="F901">
        <v>165</v>
      </c>
      <c r="G901">
        <v>178</v>
      </c>
      <c r="H901">
        <v>72</v>
      </c>
      <c r="I901">
        <v>17</v>
      </c>
      <c r="J901">
        <v>87</v>
      </c>
      <c r="K901">
        <v>43</v>
      </c>
      <c r="L901">
        <v>1.34</v>
      </c>
      <c r="M901">
        <v>4.76</v>
      </c>
      <c r="N901">
        <v>2.35</v>
      </c>
      <c r="O901">
        <v>4.21</v>
      </c>
      <c r="P901">
        <v>5669</v>
      </c>
    </row>
    <row r="902" spans="1:16" x14ac:dyDescent="0.25">
      <c r="A902" t="s">
        <v>1978</v>
      </c>
      <c r="B902">
        <v>7</v>
      </c>
      <c r="C902">
        <v>7</v>
      </c>
      <c r="D902">
        <v>4.17</v>
      </c>
      <c r="E902">
        <v>3</v>
      </c>
      <c r="F902">
        <v>123</v>
      </c>
      <c r="G902">
        <v>112</v>
      </c>
      <c r="H902">
        <v>57</v>
      </c>
      <c r="I902">
        <v>13</v>
      </c>
      <c r="J902">
        <v>108</v>
      </c>
      <c r="K902">
        <v>59</v>
      </c>
      <c r="L902">
        <v>1.39</v>
      </c>
      <c r="M902">
        <v>7.9</v>
      </c>
      <c r="N902">
        <v>4.32</v>
      </c>
      <c r="O902">
        <v>4.21</v>
      </c>
      <c r="P902">
        <v>10688</v>
      </c>
    </row>
    <row r="903" spans="1:16" x14ac:dyDescent="0.25">
      <c r="A903" t="s">
        <v>1901</v>
      </c>
      <c r="B903">
        <v>6</v>
      </c>
      <c r="C903">
        <v>5</v>
      </c>
      <c r="D903">
        <v>4.01</v>
      </c>
      <c r="E903">
        <v>4</v>
      </c>
      <c r="F903">
        <v>101</v>
      </c>
      <c r="G903">
        <v>92</v>
      </c>
      <c r="H903">
        <v>45</v>
      </c>
      <c r="I903">
        <v>6</v>
      </c>
      <c r="J903">
        <v>74</v>
      </c>
      <c r="K903">
        <v>56</v>
      </c>
      <c r="L903">
        <v>1.47</v>
      </c>
      <c r="M903">
        <v>6.6</v>
      </c>
      <c r="N903">
        <v>5</v>
      </c>
      <c r="O903">
        <v>4.21</v>
      </c>
      <c r="P903">
        <v>5285</v>
      </c>
    </row>
    <row r="904" spans="1:16" x14ac:dyDescent="0.25">
      <c r="A904" t="s">
        <v>15604</v>
      </c>
      <c r="B904">
        <v>7</v>
      </c>
      <c r="C904">
        <v>7</v>
      </c>
      <c r="D904">
        <v>4.12</v>
      </c>
      <c r="E904">
        <v>0</v>
      </c>
      <c r="F904">
        <v>129</v>
      </c>
      <c r="G904">
        <v>129</v>
      </c>
      <c r="H904">
        <v>59</v>
      </c>
      <c r="I904">
        <v>9</v>
      </c>
      <c r="J904">
        <v>80</v>
      </c>
      <c r="K904">
        <v>61</v>
      </c>
      <c r="L904">
        <v>1.48</v>
      </c>
      <c r="M904">
        <v>5.59</v>
      </c>
      <c r="N904">
        <v>4.26</v>
      </c>
      <c r="O904">
        <v>4.21</v>
      </c>
      <c r="P904" t="s">
        <v>15603</v>
      </c>
    </row>
    <row r="905" spans="1:16" x14ac:dyDescent="0.25">
      <c r="A905" t="s">
        <v>16405</v>
      </c>
      <c r="B905">
        <v>3</v>
      </c>
      <c r="C905">
        <v>4</v>
      </c>
      <c r="D905">
        <v>4.59</v>
      </c>
      <c r="E905">
        <v>3</v>
      </c>
      <c r="F905">
        <v>63</v>
      </c>
      <c r="G905">
        <v>64</v>
      </c>
      <c r="H905">
        <v>32</v>
      </c>
      <c r="I905">
        <v>5</v>
      </c>
      <c r="J905">
        <v>45</v>
      </c>
      <c r="K905">
        <v>30</v>
      </c>
      <c r="L905">
        <v>1.5</v>
      </c>
      <c r="M905">
        <v>6.46</v>
      </c>
      <c r="N905">
        <v>4.3099999999999996</v>
      </c>
      <c r="O905">
        <v>4.21</v>
      </c>
      <c r="P905" t="s">
        <v>16404</v>
      </c>
    </row>
    <row r="906" spans="1:16" x14ac:dyDescent="0.25">
      <c r="A906" t="s">
        <v>16771</v>
      </c>
      <c r="B906">
        <v>3</v>
      </c>
      <c r="C906">
        <v>3</v>
      </c>
      <c r="D906">
        <v>4.8</v>
      </c>
      <c r="E906">
        <v>0</v>
      </c>
      <c r="F906">
        <v>52</v>
      </c>
      <c r="G906">
        <v>61</v>
      </c>
      <c r="H906">
        <v>28</v>
      </c>
      <c r="I906">
        <v>5</v>
      </c>
      <c r="J906">
        <v>33</v>
      </c>
      <c r="K906">
        <v>18</v>
      </c>
      <c r="L906">
        <v>1.5</v>
      </c>
      <c r="M906">
        <v>5.66</v>
      </c>
      <c r="N906">
        <v>3.09</v>
      </c>
      <c r="O906">
        <v>4.21</v>
      </c>
      <c r="P906" t="s">
        <v>16770</v>
      </c>
    </row>
    <row r="907" spans="1:16" x14ac:dyDescent="0.25">
      <c r="A907" t="s">
        <v>2215</v>
      </c>
      <c r="B907">
        <v>3</v>
      </c>
      <c r="C907">
        <v>2</v>
      </c>
      <c r="D907">
        <v>3.43</v>
      </c>
      <c r="E907">
        <v>20</v>
      </c>
      <c r="F907">
        <v>50</v>
      </c>
      <c r="G907">
        <v>46</v>
      </c>
      <c r="H907">
        <v>19</v>
      </c>
      <c r="I907">
        <v>5</v>
      </c>
      <c r="J907">
        <v>33</v>
      </c>
      <c r="K907">
        <v>18</v>
      </c>
      <c r="L907">
        <v>1.28</v>
      </c>
      <c r="M907">
        <v>5.95</v>
      </c>
      <c r="N907">
        <v>3.25</v>
      </c>
      <c r="O907">
        <v>4.21</v>
      </c>
      <c r="P907">
        <v>7169</v>
      </c>
    </row>
    <row r="908" spans="1:16" x14ac:dyDescent="0.25">
      <c r="A908" t="s">
        <v>1895</v>
      </c>
      <c r="B908">
        <v>5</v>
      </c>
      <c r="C908">
        <v>6</v>
      </c>
      <c r="D908">
        <v>4.5999999999999996</v>
      </c>
      <c r="E908">
        <v>5</v>
      </c>
      <c r="F908">
        <v>106</v>
      </c>
      <c r="G908">
        <v>126</v>
      </c>
      <c r="H908">
        <v>54</v>
      </c>
      <c r="I908">
        <v>13</v>
      </c>
      <c r="J908">
        <v>61</v>
      </c>
      <c r="K908">
        <v>24</v>
      </c>
      <c r="L908">
        <v>1.42</v>
      </c>
      <c r="M908">
        <v>5.19</v>
      </c>
      <c r="N908">
        <v>2.04</v>
      </c>
      <c r="O908">
        <v>4.21</v>
      </c>
      <c r="P908">
        <v>4578</v>
      </c>
    </row>
    <row r="909" spans="1:16" x14ac:dyDescent="0.25">
      <c r="A909" t="s">
        <v>14528</v>
      </c>
      <c r="B909">
        <v>5</v>
      </c>
      <c r="C909">
        <v>6</v>
      </c>
      <c r="D909">
        <v>4.82</v>
      </c>
      <c r="E909">
        <v>6</v>
      </c>
      <c r="F909">
        <v>99</v>
      </c>
      <c r="G909">
        <v>121</v>
      </c>
      <c r="H909">
        <v>53</v>
      </c>
      <c r="I909">
        <v>9</v>
      </c>
      <c r="J909">
        <v>51</v>
      </c>
      <c r="K909">
        <v>29</v>
      </c>
      <c r="L909">
        <v>1.52</v>
      </c>
      <c r="M909">
        <v>4.6399999999999997</v>
      </c>
      <c r="N909">
        <v>2.64</v>
      </c>
      <c r="O909">
        <v>4.21</v>
      </c>
      <c r="P909" t="s">
        <v>14527</v>
      </c>
    </row>
    <row r="910" spans="1:16" x14ac:dyDescent="0.25">
      <c r="A910" t="s">
        <v>1830</v>
      </c>
      <c r="B910">
        <v>8</v>
      </c>
      <c r="C910">
        <v>8</v>
      </c>
      <c r="D910">
        <v>4.29</v>
      </c>
      <c r="E910">
        <v>0</v>
      </c>
      <c r="F910">
        <v>147</v>
      </c>
      <c r="G910">
        <v>159</v>
      </c>
      <c r="H910">
        <v>70</v>
      </c>
      <c r="I910">
        <v>14</v>
      </c>
      <c r="J910">
        <v>94</v>
      </c>
      <c r="K910">
        <v>53</v>
      </c>
      <c r="L910">
        <v>1.44</v>
      </c>
      <c r="M910">
        <v>5.76</v>
      </c>
      <c r="N910">
        <v>3.24</v>
      </c>
      <c r="O910">
        <v>4.21</v>
      </c>
      <c r="P910">
        <v>9029</v>
      </c>
    </row>
    <row r="911" spans="1:16" x14ac:dyDescent="0.25">
      <c r="A911" t="s">
        <v>1818</v>
      </c>
      <c r="B911">
        <v>2</v>
      </c>
      <c r="C911">
        <v>3</v>
      </c>
      <c r="D911">
        <v>4.3099999999999996</v>
      </c>
      <c r="E911">
        <v>14</v>
      </c>
      <c r="F911">
        <v>44</v>
      </c>
      <c r="G911">
        <v>47</v>
      </c>
      <c r="H911">
        <v>21</v>
      </c>
      <c r="I911">
        <v>4</v>
      </c>
      <c r="J911">
        <v>27</v>
      </c>
      <c r="K911">
        <v>17</v>
      </c>
      <c r="L911">
        <v>1.46</v>
      </c>
      <c r="M911">
        <v>5.54</v>
      </c>
      <c r="N911">
        <v>3.49</v>
      </c>
      <c r="O911">
        <v>4.21</v>
      </c>
      <c r="P911">
        <v>2242</v>
      </c>
    </row>
    <row r="912" spans="1:16" x14ac:dyDescent="0.25">
      <c r="A912" t="s">
        <v>1983</v>
      </c>
      <c r="B912">
        <v>3</v>
      </c>
      <c r="C912">
        <v>3</v>
      </c>
      <c r="D912">
        <v>4.34</v>
      </c>
      <c r="E912">
        <v>20</v>
      </c>
      <c r="F912">
        <v>50</v>
      </c>
      <c r="G912">
        <v>47</v>
      </c>
      <c r="H912">
        <v>24</v>
      </c>
      <c r="I912">
        <v>4</v>
      </c>
      <c r="J912">
        <v>43</v>
      </c>
      <c r="K912">
        <v>29</v>
      </c>
      <c r="L912">
        <v>1.53</v>
      </c>
      <c r="M912">
        <v>7.77</v>
      </c>
      <c r="N912">
        <v>5.24</v>
      </c>
      <c r="O912">
        <v>4.21</v>
      </c>
      <c r="P912" t="s">
        <v>1982</v>
      </c>
    </row>
    <row r="913" spans="1:16" x14ac:dyDescent="0.25">
      <c r="A913" t="s">
        <v>13782</v>
      </c>
      <c r="B913">
        <v>2</v>
      </c>
      <c r="C913">
        <v>2</v>
      </c>
      <c r="D913">
        <v>4.6100000000000003</v>
      </c>
      <c r="E913">
        <v>15</v>
      </c>
      <c r="F913">
        <v>37</v>
      </c>
      <c r="G913">
        <v>44</v>
      </c>
      <c r="H913">
        <v>19</v>
      </c>
      <c r="I913">
        <v>4</v>
      </c>
      <c r="J913">
        <v>22</v>
      </c>
      <c r="K913">
        <v>10</v>
      </c>
      <c r="L913">
        <v>1.46</v>
      </c>
      <c r="M913">
        <v>5.34</v>
      </c>
      <c r="N913">
        <v>2.4300000000000002</v>
      </c>
      <c r="O913">
        <v>4.22</v>
      </c>
      <c r="P913" t="s">
        <v>13781</v>
      </c>
    </row>
    <row r="914" spans="1:16" x14ac:dyDescent="0.25">
      <c r="A914" t="s">
        <v>16906</v>
      </c>
      <c r="B914">
        <v>5</v>
      </c>
      <c r="C914">
        <v>5</v>
      </c>
      <c r="D914">
        <v>4.49</v>
      </c>
      <c r="E914">
        <v>1</v>
      </c>
      <c r="F914">
        <v>84</v>
      </c>
      <c r="G914">
        <v>90</v>
      </c>
      <c r="H914">
        <v>42</v>
      </c>
      <c r="I914">
        <v>10</v>
      </c>
      <c r="J914">
        <v>63</v>
      </c>
      <c r="K914">
        <v>29</v>
      </c>
      <c r="L914">
        <v>1.41</v>
      </c>
      <c r="M914">
        <v>6.73</v>
      </c>
      <c r="N914">
        <v>3.1</v>
      </c>
      <c r="O914">
        <v>4.22</v>
      </c>
      <c r="P914" t="s">
        <v>16905</v>
      </c>
    </row>
    <row r="915" spans="1:16" x14ac:dyDescent="0.25">
      <c r="A915" t="s">
        <v>2015</v>
      </c>
      <c r="B915">
        <v>11</v>
      </c>
      <c r="C915">
        <v>10</v>
      </c>
      <c r="D915">
        <v>4.26</v>
      </c>
      <c r="E915">
        <v>0</v>
      </c>
      <c r="F915">
        <v>190</v>
      </c>
      <c r="G915">
        <v>205</v>
      </c>
      <c r="H915">
        <v>90</v>
      </c>
      <c r="I915">
        <v>18</v>
      </c>
      <c r="J915">
        <v>115</v>
      </c>
      <c r="K915">
        <v>63</v>
      </c>
      <c r="L915">
        <v>1.41</v>
      </c>
      <c r="M915">
        <v>5.44</v>
      </c>
      <c r="N915">
        <v>2.98</v>
      </c>
      <c r="O915">
        <v>4.22</v>
      </c>
      <c r="P915">
        <v>976</v>
      </c>
    </row>
    <row r="916" spans="1:16" x14ac:dyDescent="0.25">
      <c r="A916" t="s">
        <v>17256</v>
      </c>
      <c r="B916">
        <v>3</v>
      </c>
      <c r="C916">
        <v>4</v>
      </c>
      <c r="D916">
        <v>5.0199999999999996</v>
      </c>
      <c r="E916">
        <v>3</v>
      </c>
      <c r="F916">
        <v>68</v>
      </c>
      <c r="G916">
        <v>83</v>
      </c>
      <c r="H916">
        <v>38</v>
      </c>
      <c r="I916">
        <v>5</v>
      </c>
      <c r="J916">
        <v>31</v>
      </c>
      <c r="K916">
        <v>22</v>
      </c>
      <c r="L916">
        <v>1.54</v>
      </c>
      <c r="M916">
        <v>4.0999999999999996</v>
      </c>
      <c r="N916">
        <v>2.91</v>
      </c>
      <c r="O916">
        <v>4.22</v>
      </c>
      <c r="P916" t="s">
        <v>17255</v>
      </c>
    </row>
    <row r="917" spans="1:16" x14ac:dyDescent="0.25">
      <c r="A917" t="s">
        <v>2030</v>
      </c>
      <c r="B917">
        <v>2</v>
      </c>
      <c r="C917">
        <v>2</v>
      </c>
      <c r="D917">
        <v>4.29</v>
      </c>
      <c r="E917">
        <v>13</v>
      </c>
      <c r="F917">
        <v>38</v>
      </c>
      <c r="G917">
        <v>36</v>
      </c>
      <c r="H917">
        <v>18</v>
      </c>
      <c r="I917">
        <v>3</v>
      </c>
      <c r="J917">
        <v>30</v>
      </c>
      <c r="K917">
        <v>20</v>
      </c>
      <c r="L917">
        <v>1.48</v>
      </c>
      <c r="M917">
        <v>7.14</v>
      </c>
      <c r="N917">
        <v>4.76</v>
      </c>
      <c r="O917">
        <v>4.22</v>
      </c>
      <c r="P917">
        <v>9480</v>
      </c>
    </row>
    <row r="918" spans="1:16" x14ac:dyDescent="0.25">
      <c r="A918" t="s">
        <v>14898</v>
      </c>
      <c r="B918">
        <v>8</v>
      </c>
      <c r="C918">
        <v>7</v>
      </c>
      <c r="D918">
        <v>3.93</v>
      </c>
      <c r="E918">
        <v>12</v>
      </c>
      <c r="F918">
        <v>133</v>
      </c>
      <c r="G918">
        <v>139</v>
      </c>
      <c r="H918">
        <v>58</v>
      </c>
      <c r="I918">
        <v>12</v>
      </c>
      <c r="J918">
        <v>65</v>
      </c>
      <c r="K918">
        <v>36</v>
      </c>
      <c r="L918">
        <v>1.32</v>
      </c>
      <c r="M918">
        <v>4.41</v>
      </c>
      <c r="N918">
        <v>2.44</v>
      </c>
      <c r="O918">
        <v>4.22</v>
      </c>
      <c r="P918" t="s">
        <v>14897</v>
      </c>
    </row>
    <row r="919" spans="1:16" x14ac:dyDescent="0.25">
      <c r="A919" t="s">
        <v>2505</v>
      </c>
      <c r="B919">
        <v>2</v>
      </c>
      <c r="C919">
        <v>3</v>
      </c>
      <c r="D919">
        <v>4.3600000000000003</v>
      </c>
      <c r="E919">
        <v>19</v>
      </c>
      <c r="F919">
        <v>50</v>
      </c>
      <c r="G919">
        <v>51</v>
      </c>
      <c r="H919">
        <v>24</v>
      </c>
      <c r="I919">
        <v>6</v>
      </c>
      <c r="J919">
        <v>41</v>
      </c>
      <c r="K919">
        <v>19</v>
      </c>
      <c r="L919">
        <v>1.41</v>
      </c>
      <c r="M919">
        <v>7.45</v>
      </c>
      <c r="N919">
        <v>3.45</v>
      </c>
      <c r="O919">
        <v>4.22</v>
      </c>
      <c r="P919">
        <v>1467</v>
      </c>
    </row>
    <row r="920" spans="1:16" x14ac:dyDescent="0.25">
      <c r="A920" t="s">
        <v>2208</v>
      </c>
      <c r="B920">
        <v>9</v>
      </c>
      <c r="C920">
        <v>7</v>
      </c>
      <c r="D920">
        <v>3.71</v>
      </c>
      <c r="E920">
        <v>0</v>
      </c>
      <c r="F920">
        <v>141</v>
      </c>
      <c r="G920">
        <v>145</v>
      </c>
      <c r="H920">
        <v>58</v>
      </c>
      <c r="I920">
        <v>17</v>
      </c>
      <c r="J920">
        <v>79</v>
      </c>
      <c r="K920">
        <v>31</v>
      </c>
      <c r="L920">
        <v>1.25</v>
      </c>
      <c r="M920">
        <v>5.05</v>
      </c>
      <c r="N920">
        <v>1.98</v>
      </c>
      <c r="O920">
        <v>4.22</v>
      </c>
      <c r="P920">
        <v>9388</v>
      </c>
    </row>
    <row r="921" spans="1:16" x14ac:dyDescent="0.25">
      <c r="A921" t="s">
        <v>1707</v>
      </c>
      <c r="B921">
        <v>4</v>
      </c>
      <c r="C921">
        <v>4</v>
      </c>
      <c r="D921">
        <v>4.5</v>
      </c>
      <c r="E921">
        <v>0</v>
      </c>
      <c r="F921">
        <v>72</v>
      </c>
      <c r="G921">
        <v>72</v>
      </c>
      <c r="H921">
        <v>36</v>
      </c>
      <c r="I921">
        <v>6</v>
      </c>
      <c r="J921">
        <v>59</v>
      </c>
      <c r="K921">
        <v>39</v>
      </c>
      <c r="L921">
        <v>1.54</v>
      </c>
      <c r="M921">
        <v>7.38</v>
      </c>
      <c r="N921">
        <v>4.88</v>
      </c>
      <c r="O921">
        <v>4.22</v>
      </c>
      <c r="P921" t="s">
        <v>1706</v>
      </c>
    </row>
    <row r="922" spans="1:16" x14ac:dyDescent="0.25">
      <c r="A922" t="s">
        <v>17254</v>
      </c>
      <c r="B922">
        <v>2</v>
      </c>
      <c r="C922">
        <v>2</v>
      </c>
      <c r="D922">
        <v>4.75</v>
      </c>
      <c r="E922">
        <v>14</v>
      </c>
      <c r="F922">
        <v>36</v>
      </c>
      <c r="G922">
        <v>42</v>
      </c>
      <c r="H922">
        <v>19</v>
      </c>
      <c r="I922">
        <v>4</v>
      </c>
      <c r="J922">
        <v>21</v>
      </c>
      <c r="K922">
        <v>10</v>
      </c>
      <c r="L922">
        <v>1.44</v>
      </c>
      <c r="M922">
        <v>5.25</v>
      </c>
      <c r="N922">
        <v>2.5</v>
      </c>
      <c r="O922">
        <v>4.22</v>
      </c>
      <c r="P922" t="s">
        <v>17253</v>
      </c>
    </row>
    <row r="923" spans="1:16" x14ac:dyDescent="0.25">
      <c r="A923" t="s">
        <v>12340</v>
      </c>
      <c r="B923">
        <v>5</v>
      </c>
      <c r="C923">
        <v>7</v>
      </c>
      <c r="D923">
        <v>4.72</v>
      </c>
      <c r="E923">
        <v>5</v>
      </c>
      <c r="F923">
        <v>109</v>
      </c>
      <c r="G923">
        <v>133</v>
      </c>
      <c r="H923">
        <v>57</v>
      </c>
      <c r="I923">
        <v>12</v>
      </c>
      <c r="J923">
        <v>52</v>
      </c>
      <c r="K923">
        <v>21</v>
      </c>
      <c r="L923">
        <v>1.42</v>
      </c>
      <c r="M923">
        <v>4.3</v>
      </c>
      <c r="N923">
        <v>1.74</v>
      </c>
      <c r="O923">
        <v>4.22</v>
      </c>
      <c r="P923" t="s">
        <v>12339</v>
      </c>
    </row>
    <row r="924" spans="1:16" x14ac:dyDescent="0.25">
      <c r="A924" t="s">
        <v>14733</v>
      </c>
      <c r="B924">
        <v>2</v>
      </c>
      <c r="C924">
        <v>3</v>
      </c>
      <c r="D924">
        <v>4.4800000000000004</v>
      </c>
      <c r="E924">
        <v>19</v>
      </c>
      <c r="F924">
        <v>50</v>
      </c>
      <c r="G924">
        <v>54</v>
      </c>
      <c r="H924">
        <v>25</v>
      </c>
      <c r="I924">
        <v>5</v>
      </c>
      <c r="J924">
        <v>37</v>
      </c>
      <c r="K924">
        <v>21</v>
      </c>
      <c r="L924">
        <v>1.49</v>
      </c>
      <c r="M924">
        <v>6.63</v>
      </c>
      <c r="N924">
        <v>3.76</v>
      </c>
      <c r="O924">
        <v>4.2300000000000004</v>
      </c>
      <c r="P924" t="s">
        <v>14732</v>
      </c>
    </row>
    <row r="925" spans="1:16" x14ac:dyDescent="0.25">
      <c r="A925" t="s">
        <v>15617</v>
      </c>
      <c r="B925">
        <v>5</v>
      </c>
      <c r="C925">
        <v>5</v>
      </c>
      <c r="D925">
        <v>4.22</v>
      </c>
      <c r="E925">
        <v>12</v>
      </c>
      <c r="F925">
        <v>85</v>
      </c>
      <c r="G925">
        <v>93</v>
      </c>
      <c r="H925">
        <v>40</v>
      </c>
      <c r="I925">
        <v>10</v>
      </c>
      <c r="J925">
        <v>50</v>
      </c>
      <c r="K925">
        <v>21</v>
      </c>
      <c r="L925">
        <v>1.34</v>
      </c>
      <c r="M925">
        <v>5.28</v>
      </c>
      <c r="N925">
        <v>2.2200000000000002</v>
      </c>
      <c r="O925">
        <v>4.2300000000000004</v>
      </c>
      <c r="P925" t="s">
        <v>15616</v>
      </c>
    </row>
    <row r="926" spans="1:16" x14ac:dyDescent="0.25">
      <c r="A926" t="s">
        <v>2107</v>
      </c>
      <c r="B926">
        <v>9</v>
      </c>
      <c r="C926">
        <v>8</v>
      </c>
      <c r="D926">
        <v>4.1399999999999997</v>
      </c>
      <c r="E926">
        <v>2</v>
      </c>
      <c r="F926">
        <v>152</v>
      </c>
      <c r="G926">
        <v>162</v>
      </c>
      <c r="H926">
        <v>70</v>
      </c>
      <c r="I926">
        <v>13</v>
      </c>
      <c r="J926">
        <v>73</v>
      </c>
      <c r="K926">
        <v>46</v>
      </c>
      <c r="L926">
        <v>1.37</v>
      </c>
      <c r="M926">
        <v>4.32</v>
      </c>
      <c r="N926">
        <v>2.72</v>
      </c>
      <c r="O926">
        <v>4.2300000000000004</v>
      </c>
      <c r="P926" t="s">
        <v>2106</v>
      </c>
    </row>
    <row r="927" spans="1:16" x14ac:dyDescent="0.25">
      <c r="A927" t="s">
        <v>1780</v>
      </c>
      <c r="B927">
        <v>2</v>
      </c>
      <c r="C927">
        <v>3</v>
      </c>
      <c r="D927">
        <v>4.5599999999999996</v>
      </c>
      <c r="E927">
        <v>20</v>
      </c>
      <c r="F927">
        <v>49</v>
      </c>
      <c r="G927">
        <v>50</v>
      </c>
      <c r="H927">
        <v>25</v>
      </c>
      <c r="I927">
        <v>3</v>
      </c>
      <c r="J927">
        <v>35</v>
      </c>
      <c r="K927">
        <v>28</v>
      </c>
      <c r="L927">
        <v>1.58</v>
      </c>
      <c r="M927">
        <v>6.39</v>
      </c>
      <c r="N927">
        <v>5.1100000000000003</v>
      </c>
      <c r="O927">
        <v>4.2300000000000004</v>
      </c>
      <c r="P927">
        <v>2858</v>
      </c>
    </row>
    <row r="928" spans="1:16" x14ac:dyDescent="0.25">
      <c r="A928" t="s">
        <v>14917</v>
      </c>
      <c r="B928">
        <v>3</v>
      </c>
      <c r="C928">
        <v>5</v>
      </c>
      <c r="D928">
        <v>4.97</v>
      </c>
      <c r="E928">
        <v>22</v>
      </c>
      <c r="F928">
        <v>76</v>
      </c>
      <c r="G928">
        <v>89</v>
      </c>
      <c r="H928">
        <v>42</v>
      </c>
      <c r="I928">
        <v>9</v>
      </c>
      <c r="J928">
        <v>55</v>
      </c>
      <c r="K928">
        <v>26</v>
      </c>
      <c r="L928">
        <v>1.51</v>
      </c>
      <c r="M928">
        <v>6.51</v>
      </c>
      <c r="N928">
        <v>3.08</v>
      </c>
      <c r="O928">
        <v>4.2300000000000004</v>
      </c>
      <c r="P928" t="s">
        <v>14916</v>
      </c>
    </row>
    <row r="929" spans="1:16" x14ac:dyDescent="0.25">
      <c r="A929" t="s">
        <v>1993</v>
      </c>
      <c r="B929">
        <v>7</v>
      </c>
      <c r="C929">
        <v>7</v>
      </c>
      <c r="D929">
        <v>4.21</v>
      </c>
      <c r="E929">
        <v>3</v>
      </c>
      <c r="F929">
        <v>122</v>
      </c>
      <c r="G929">
        <v>133</v>
      </c>
      <c r="H929">
        <v>57</v>
      </c>
      <c r="I929">
        <v>12</v>
      </c>
      <c r="J929">
        <v>65</v>
      </c>
      <c r="K929">
        <v>36</v>
      </c>
      <c r="L929">
        <v>1.39</v>
      </c>
      <c r="M929">
        <v>4.8</v>
      </c>
      <c r="N929">
        <v>2.66</v>
      </c>
      <c r="O929">
        <v>4.2300000000000004</v>
      </c>
      <c r="P929" t="s">
        <v>1992</v>
      </c>
    </row>
    <row r="930" spans="1:16" x14ac:dyDescent="0.25">
      <c r="A930" t="s">
        <v>15526</v>
      </c>
      <c r="B930">
        <v>6</v>
      </c>
      <c r="C930">
        <v>7</v>
      </c>
      <c r="D930">
        <v>4.7699999999999996</v>
      </c>
      <c r="E930">
        <v>0</v>
      </c>
      <c r="F930">
        <v>123</v>
      </c>
      <c r="G930">
        <v>148</v>
      </c>
      <c r="H930">
        <v>65</v>
      </c>
      <c r="I930">
        <v>12</v>
      </c>
      <c r="J930">
        <v>63</v>
      </c>
      <c r="K930">
        <v>34</v>
      </c>
      <c r="L930">
        <v>1.48</v>
      </c>
      <c r="M930">
        <v>4.62</v>
      </c>
      <c r="N930">
        <v>2.5</v>
      </c>
      <c r="O930">
        <v>4.2300000000000004</v>
      </c>
      <c r="P930" t="s">
        <v>15525</v>
      </c>
    </row>
    <row r="931" spans="1:16" x14ac:dyDescent="0.25">
      <c r="A931" t="s">
        <v>14953</v>
      </c>
      <c r="B931">
        <v>2</v>
      </c>
      <c r="C931">
        <v>3</v>
      </c>
      <c r="D931">
        <v>4.24</v>
      </c>
      <c r="E931">
        <v>19</v>
      </c>
      <c r="F931">
        <v>47</v>
      </c>
      <c r="G931">
        <v>45</v>
      </c>
      <c r="H931">
        <v>22</v>
      </c>
      <c r="I931">
        <v>3</v>
      </c>
      <c r="J931">
        <v>35</v>
      </c>
      <c r="K931">
        <v>27</v>
      </c>
      <c r="L931">
        <v>1.54</v>
      </c>
      <c r="M931">
        <v>6.75</v>
      </c>
      <c r="N931">
        <v>5.2</v>
      </c>
      <c r="O931">
        <v>4.2300000000000004</v>
      </c>
      <c r="P931" t="s">
        <v>14952</v>
      </c>
    </row>
    <row r="932" spans="1:16" x14ac:dyDescent="0.25">
      <c r="A932" t="s">
        <v>1884</v>
      </c>
      <c r="B932">
        <v>3</v>
      </c>
      <c r="C932">
        <v>3</v>
      </c>
      <c r="D932">
        <v>3.9</v>
      </c>
      <c r="E932">
        <v>22</v>
      </c>
      <c r="F932">
        <v>60</v>
      </c>
      <c r="G932">
        <v>61</v>
      </c>
      <c r="H932">
        <v>26</v>
      </c>
      <c r="I932">
        <v>6</v>
      </c>
      <c r="J932">
        <v>33</v>
      </c>
      <c r="K932">
        <v>17</v>
      </c>
      <c r="L932">
        <v>1.3</v>
      </c>
      <c r="M932">
        <v>4.95</v>
      </c>
      <c r="N932">
        <v>2.5499999999999998</v>
      </c>
      <c r="O932">
        <v>4.2300000000000004</v>
      </c>
      <c r="P932">
        <v>4608</v>
      </c>
    </row>
    <row r="933" spans="1:16" x14ac:dyDescent="0.25">
      <c r="A933" t="s">
        <v>15631</v>
      </c>
      <c r="B933">
        <v>3</v>
      </c>
      <c r="C933">
        <v>3</v>
      </c>
      <c r="D933">
        <v>4.22</v>
      </c>
      <c r="E933">
        <v>2</v>
      </c>
      <c r="F933">
        <v>49</v>
      </c>
      <c r="G933">
        <v>51</v>
      </c>
      <c r="H933">
        <v>23</v>
      </c>
      <c r="I933">
        <v>4</v>
      </c>
      <c r="J933">
        <v>31</v>
      </c>
      <c r="K933">
        <v>20</v>
      </c>
      <c r="L933">
        <v>1.45</v>
      </c>
      <c r="M933">
        <v>5.68</v>
      </c>
      <c r="N933">
        <v>3.67</v>
      </c>
      <c r="O933">
        <v>4.2300000000000004</v>
      </c>
      <c r="P933" t="s">
        <v>15630</v>
      </c>
    </row>
    <row r="934" spans="1:16" x14ac:dyDescent="0.25">
      <c r="A934" t="s">
        <v>12941</v>
      </c>
      <c r="B934">
        <v>2</v>
      </c>
      <c r="C934">
        <v>3</v>
      </c>
      <c r="D934">
        <v>4.49</v>
      </c>
      <c r="E934">
        <v>18</v>
      </c>
      <c r="F934">
        <v>44</v>
      </c>
      <c r="G934">
        <v>46</v>
      </c>
      <c r="H934">
        <v>22</v>
      </c>
      <c r="I934">
        <v>3</v>
      </c>
      <c r="J934">
        <v>29</v>
      </c>
      <c r="K934">
        <v>22</v>
      </c>
      <c r="L934">
        <v>1.54</v>
      </c>
      <c r="M934">
        <v>5.92</v>
      </c>
      <c r="N934">
        <v>4.49</v>
      </c>
      <c r="O934">
        <v>4.2300000000000004</v>
      </c>
      <c r="P934" t="s">
        <v>12940</v>
      </c>
    </row>
    <row r="935" spans="1:16" x14ac:dyDescent="0.25">
      <c r="A935" t="s">
        <v>12779</v>
      </c>
      <c r="B935">
        <v>1</v>
      </c>
      <c r="C935">
        <v>2</v>
      </c>
      <c r="D935">
        <v>4.6399999999999997</v>
      </c>
      <c r="E935">
        <v>12</v>
      </c>
      <c r="F935">
        <v>29</v>
      </c>
      <c r="G935">
        <v>32</v>
      </c>
      <c r="H935">
        <v>15</v>
      </c>
      <c r="I935">
        <v>3</v>
      </c>
      <c r="J935">
        <v>23</v>
      </c>
      <c r="K935">
        <v>12</v>
      </c>
      <c r="L935">
        <v>1.51</v>
      </c>
      <c r="M935">
        <v>7.11</v>
      </c>
      <c r="N935">
        <v>3.71</v>
      </c>
      <c r="O935">
        <v>4.2300000000000004</v>
      </c>
      <c r="P935" t="s">
        <v>12778</v>
      </c>
    </row>
    <row r="936" spans="1:16" x14ac:dyDescent="0.25">
      <c r="A936" t="s">
        <v>15937</v>
      </c>
      <c r="B936">
        <v>4</v>
      </c>
      <c r="C936">
        <v>5</v>
      </c>
      <c r="D936">
        <v>4.5599999999999996</v>
      </c>
      <c r="E936">
        <v>23</v>
      </c>
      <c r="F936">
        <v>85</v>
      </c>
      <c r="G936">
        <v>88</v>
      </c>
      <c r="H936">
        <v>43</v>
      </c>
      <c r="I936">
        <v>10</v>
      </c>
      <c r="J936">
        <v>68</v>
      </c>
      <c r="K936">
        <v>33</v>
      </c>
      <c r="L936">
        <v>1.43</v>
      </c>
      <c r="M936">
        <v>7.22</v>
      </c>
      <c r="N936">
        <v>3.5</v>
      </c>
      <c r="O936">
        <v>4.2300000000000004</v>
      </c>
      <c r="P936" t="s">
        <v>15936</v>
      </c>
    </row>
    <row r="937" spans="1:16" x14ac:dyDescent="0.25">
      <c r="A937" t="s">
        <v>16079</v>
      </c>
      <c r="B937">
        <v>6</v>
      </c>
      <c r="C937">
        <v>6</v>
      </c>
      <c r="D937">
        <v>4.49</v>
      </c>
      <c r="E937">
        <v>0</v>
      </c>
      <c r="F937">
        <v>112</v>
      </c>
      <c r="G937">
        <v>118</v>
      </c>
      <c r="H937">
        <v>56</v>
      </c>
      <c r="I937">
        <v>12</v>
      </c>
      <c r="J937">
        <v>84</v>
      </c>
      <c r="K937">
        <v>45</v>
      </c>
      <c r="L937">
        <v>1.45</v>
      </c>
      <c r="M937">
        <v>6.74</v>
      </c>
      <c r="N937">
        <v>3.61</v>
      </c>
      <c r="O937">
        <v>4.2300000000000004</v>
      </c>
      <c r="P937" t="s">
        <v>16078</v>
      </c>
    </row>
    <row r="938" spans="1:16" x14ac:dyDescent="0.25">
      <c r="A938" t="s">
        <v>16292</v>
      </c>
      <c r="B938">
        <v>8</v>
      </c>
      <c r="C938">
        <v>8</v>
      </c>
      <c r="D938">
        <v>4.3099999999999996</v>
      </c>
      <c r="E938">
        <v>3</v>
      </c>
      <c r="F938">
        <v>138</v>
      </c>
      <c r="G938">
        <v>139</v>
      </c>
      <c r="H938">
        <v>66</v>
      </c>
      <c r="I938">
        <v>15</v>
      </c>
      <c r="J938">
        <v>106</v>
      </c>
      <c r="K938">
        <v>55</v>
      </c>
      <c r="L938">
        <v>1.41</v>
      </c>
      <c r="M938">
        <v>6.92</v>
      </c>
      <c r="N938">
        <v>3.59</v>
      </c>
      <c r="O938">
        <v>4.2300000000000004</v>
      </c>
      <c r="P938" t="s">
        <v>16291</v>
      </c>
    </row>
    <row r="939" spans="1:16" x14ac:dyDescent="0.25">
      <c r="A939" t="s">
        <v>16281</v>
      </c>
      <c r="B939">
        <v>3</v>
      </c>
      <c r="C939">
        <v>4</v>
      </c>
      <c r="D939">
        <v>4.67</v>
      </c>
      <c r="E939">
        <v>22</v>
      </c>
      <c r="F939">
        <v>60</v>
      </c>
      <c r="G939">
        <v>66</v>
      </c>
      <c r="H939">
        <v>31</v>
      </c>
      <c r="I939">
        <v>7</v>
      </c>
      <c r="J939">
        <v>50</v>
      </c>
      <c r="K939">
        <v>25</v>
      </c>
      <c r="L939">
        <v>1.52</v>
      </c>
      <c r="M939">
        <v>7.53</v>
      </c>
      <c r="N939">
        <v>3.76</v>
      </c>
      <c r="O939">
        <v>4.2300000000000004</v>
      </c>
      <c r="P939" t="s">
        <v>16280</v>
      </c>
    </row>
    <row r="940" spans="1:16" x14ac:dyDescent="0.25">
      <c r="A940" t="s">
        <v>2228</v>
      </c>
      <c r="B940">
        <v>3</v>
      </c>
      <c r="C940">
        <v>4</v>
      </c>
      <c r="D940">
        <v>4.28</v>
      </c>
      <c r="E940">
        <v>0</v>
      </c>
      <c r="F940">
        <v>63</v>
      </c>
      <c r="G940">
        <v>65</v>
      </c>
      <c r="H940">
        <v>30</v>
      </c>
      <c r="I940">
        <v>7</v>
      </c>
      <c r="J940">
        <v>48</v>
      </c>
      <c r="K940">
        <v>25</v>
      </c>
      <c r="L940">
        <v>1.43</v>
      </c>
      <c r="M940">
        <v>6.85</v>
      </c>
      <c r="N940">
        <v>3.57</v>
      </c>
      <c r="O940">
        <v>4.2300000000000004</v>
      </c>
      <c r="P940">
        <v>2047</v>
      </c>
    </row>
    <row r="941" spans="1:16" x14ac:dyDescent="0.25">
      <c r="A941" t="s">
        <v>15619</v>
      </c>
      <c r="B941">
        <v>2</v>
      </c>
      <c r="C941">
        <v>3</v>
      </c>
      <c r="D941">
        <v>4.12</v>
      </c>
      <c r="E941">
        <v>20</v>
      </c>
      <c r="F941">
        <v>48</v>
      </c>
      <c r="G941">
        <v>47</v>
      </c>
      <c r="H941">
        <v>22</v>
      </c>
      <c r="I941">
        <v>4</v>
      </c>
      <c r="J941">
        <v>36</v>
      </c>
      <c r="K941">
        <v>24</v>
      </c>
      <c r="L941">
        <v>1.48</v>
      </c>
      <c r="M941">
        <v>6.74</v>
      </c>
      <c r="N941">
        <v>4.49</v>
      </c>
      <c r="O941">
        <v>4.24</v>
      </c>
      <c r="P941" t="s">
        <v>15618</v>
      </c>
    </row>
    <row r="942" spans="1:16" x14ac:dyDescent="0.25">
      <c r="A942" t="s">
        <v>1639</v>
      </c>
      <c r="B942">
        <v>4</v>
      </c>
      <c r="C942">
        <v>5</v>
      </c>
      <c r="D942">
        <v>4.51</v>
      </c>
      <c r="E942">
        <v>17</v>
      </c>
      <c r="F942">
        <v>78</v>
      </c>
      <c r="G942">
        <v>69</v>
      </c>
      <c r="H942">
        <v>39</v>
      </c>
      <c r="I942">
        <v>8</v>
      </c>
      <c r="J942">
        <v>86</v>
      </c>
      <c r="K942">
        <v>52</v>
      </c>
      <c r="L942">
        <v>1.55</v>
      </c>
      <c r="M942">
        <v>9.94</v>
      </c>
      <c r="N942">
        <v>6.01</v>
      </c>
      <c r="O942">
        <v>4.24</v>
      </c>
      <c r="P942" t="s">
        <v>1638</v>
      </c>
    </row>
    <row r="943" spans="1:16" x14ac:dyDescent="0.25">
      <c r="A943" t="s">
        <v>12354</v>
      </c>
      <c r="B943">
        <v>1</v>
      </c>
      <c r="C943">
        <v>2</v>
      </c>
      <c r="D943">
        <v>4.97</v>
      </c>
      <c r="E943">
        <v>9</v>
      </c>
      <c r="F943">
        <v>29</v>
      </c>
      <c r="G943">
        <v>33</v>
      </c>
      <c r="H943">
        <v>16</v>
      </c>
      <c r="I943">
        <v>3</v>
      </c>
      <c r="J943">
        <v>20</v>
      </c>
      <c r="K943">
        <v>11</v>
      </c>
      <c r="L943">
        <v>1.52</v>
      </c>
      <c r="M943">
        <v>6.21</v>
      </c>
      <c r="N943">
        <v>3.41</v>
      </c>
      <c r="O943">
        <v>4.24</v>
      </c>
      <c r="P943" t="s">
        <v>12353</v>
      </c>
    </row>
    <row r="944" spans="1:16" x14ac:dyDescent="0.25">
      <c r="A944" t="s">
        <v>15064</v>
      </c>
      <c r="B944">
        <v>4</v>
      </c>
      <c r="C944">
        <v>5</v>
      </c>
      <c r="D944">
        <v>4.17</v>
      </c>
      <c r="E944">
        <v>17</v>
      </c>
      <c r="F944">
        <v>82</v>
      </c>
      <c r="G944">
        <v>86</v>
      </c>
      <c r="H944">
        <v>38</v>
      </c>
      <c r="I944">
        <v>7</v>
      </c>
      <c r="J944">
        <v>44</v>
      </c>
      <c r="K944">
        <v>27</v>
      </c>
      <c r="L944">
        <v>1.38</v>
      </c>
      <c r="M944">
        <v>4.83</v>
      </c>
      <c r="N944">
        <v>2.96</v>
      </c>
      <c r="O944">
        <v>4.24</v>
      </c>
      <c r="P944" t="s">
        <v>15063</v>
      </c>
    </row>
    <row r="945" spans="1:16" x14ac:dyDescent="0.25">
      <c r="A945" t="s">
        <v>14237</v>
      </c>
      <c r="B945">
        <v>2</v>
      </c>
      <c r="C945">
        <v>2</v>
      </c>
      <c r="D945">
        <v>4.45</v>
      </c>
      <c r="E945">
        <v>8</v>
      </c>
      <c r="F945">
        <v>36</v>
      </c>
      <c r="G945">
        <v>41</v>
      </c>
      <c r="H945">
        <v>18</v>
      </c>
      <c r="I945">
        <v>3</v>
      </c>
      <c r="J945">
        <v>20</v>
      </c>
      <c r="K945">
        <v>13</v>
      </c>
      <c r="L945">
        <v>1.48</v>
      </c>
      <c r="M945">
        <v>4.95</v>
      </c>
      <c r="N945">
        <v>3.21</v>
      </c>
      <c r="O945">
        <v>4.24</v>
      </c>
      <c r="P945" t="s">
        <v>14236</v>
      </c>
    </row>
    <row r="946" spans="1:16" x14ac:dyDescent="0.25">
      <c r="A946" t="s">
        <v>1550</v>
      </c>
      <c r="B946">
        <v>12</v>
      </c>
      <c r="C946">
        <v>10</v>
      </c>
      <c r="D946">
        <v>3.96</v>
      </c>
      <c r="E946">
        <v>0</v>
      </c>
      <c r="F946">
        <v>200</v>
      </c>
      <c r="G946">
        <v>208</v>
      </c>
      <c r="H946">
        <v>88</v>
      </c>
      <c r="I946">
        <v>20</v>
      </c>
      <c r="J946">
        <v>108</v>
      </c>
      <c r="K946">
        <v>55</v>
      </c>
      <c r="L946">
        <v>1.31</v>
      </c>
      <c r="M946">
        <v>4.8600000000000003</v>
      </c>
      <c r="N946">
        <v>2.4700000000000002</v>
      </c>
      <c r="O946">
        <v>4.24</v>
      </c>
      <c r="P946">
        <v>2072</v>
      </c>
    </row>
    <row r="947" spans="1:16" x14ac:dyDescent="0.25">
      <c r="A947" t="s">
        <v>1799</v>
      </c>
      <c r="B947">
        <v>3</v>
      </c>
      <c r="C947">
        <v>4</v>
      </c>
      <c r="D947">
        <v>4.8499999999999996</v>
      </c>
      <c r="E947">
        <v>24</v>
      </c>
      <c r="F947">
        <v>61</v>
      </c>
      <c r="G947">
        <v>68</v>
      </c>
      <c r="H947">
        <v>33</v>
      </c>
      <c r="I947">
        <v>6</v>
      </c>
      <c r="J947">
        <v>47</v>
      </c>
      <c r="K947">
        <v>27</v>
      </c>
      <c r="L947">
        <v>1.55</v>
      </c>
      <c r="M947">
        <v>6.91</v>
      </c>
      <c r="N947">
        <v>3.97</v>
      </c>
      <c r="O947">
        <v>4.24</v>
      </c>
      <c r="P947" t="s">
        <v>1798</v>
      </c>
    </row>
    <row r="948" spans="1:16" x14ac:dyDescent="0.25">
      <c r="A948" t="s">
        <v>9826</v>
      </c>
      <c r="B948">
        <v>1</v>
      </c>
      <c r="C948">
        <v>2</v>
      </c>
      <c r="D948">
        <v>5.31</v>
      </c>
      <c r="E948">
        <v>4</v>
      </c>
      <c r="F948">
        <v>32</v>
      </c>
      <c r="G948">
        <v>35</v>
      </c>
      <c r="H948">
        <v>19</v>
      </c>
      <c r="I948">
        <v>2</v>
      </c>
      <c r="J948">
        <v>22</v>
      </c>
      <c r="K948">
        <v>18</v>
      </c>
      <c r="L948">
        <v>1.65</v>
      </c>
      <c r="M948">
        <v>6.15</v>
      </c>
      <c r="N948">
        <v>5.03</v>
      </c>
      <c r="O948">
        <v>4.24</v>
      </c>
      <c r="P948" t="s">
        <v>9825</v>
      </c>
    </row>
    <row r="949" spans="1:16" x14ac:dyDescent="0.25">
      <c r="A949" t="s">
        <v>2172</v>
      </c>
      <c r="B949">
        <v>8</v>
      </c>
      <c r="C949">
        <v>7</v>
      </c>
      <c r="D949">
        <v>4.09</v>
      </c>
      <c r="E949">
        <v>0</v>
      </c>
      <c r="F949">
        <v>138</v>
      </c>
      <c r="G949">
        <v>145</v>
      </c>
      <c r="H949">
        <v>63</v>
      </c>
      <c r="I949">
        <v>17</v>
      </c>
      <c r="J949">
        <v>94</v>
      </c>
      <c r="K949">
        <v>40</v>
      </c>
      <c r="L949">
        <v>1.34</v>
      </c>
      <c r="M949">
        <v>6.11</v>
      </c>
      <c r="N949">
        <v>2.6</v>
      </c>
      <c r="O949">
        <v>4.24</v>
      </c>
      <c r="P949">
        <v>8586</v>
      </c>
    </row>
    <row r="950" spans="1:16" x14ac:dyDescent="0.25">
      <c r="A950" t="s">
        <v>1754</v>
      </c>
      <c r="B950">
        <v>3</v>
      </c>
      <c r="C950">
        <v>4</v>
      </c>
      <c r="D950">
        <v>4.28</v>
      </c>
      <c r="E950">
        <v>23</v>
      </c>
      <c r="F950">
        <v>61</v>
      </c>
      <c r="G950">
        <v>62</v>
      </c>
      <c r="H950">
        <v>29</v>
      </c>
      <c r="I950">
        <v>6</v>
      </c>
      <c r="J950">
        <v>44</v>
      </c>
      <c r="K950">
        <v>25</v>
      </c>
      <c r="L950">
        <v>1.43</v>
      </c>
      <c r="M950">
        <v>6.49</v>
      </c>
      <c r="N950">
        <v>3.69</v>
      </c>
      <c r="O950">
        <v>4.24</v>
      </c>
      <c r="P950" t="s">
        <v>1753</v>
      </c>
    </row>
    <row r="951" spans="1:16" x14ac:dyDescent="0.25">
      <c r="A951" t="s">
        <v>15479</v>
      </c>
      <c r="B951">
        <v>4</v>
      </c>
      <c r="C951">
        <v>4</v>
      </c>
      <c r="D951">
        <v>4.32</v>
      </c>
      <c r="E951">
        <v>24</v>
      </c>
      <c r="F951">
        <v>71</v>
      </c>
      <c r="G951">
        <v>69</v>
      </c>
      <c r="H951">
        <v>34</v>
      </c>
      <c r="I951">
        <v>6</v>
      </c>
      <c r="J951">
        <v>56</v>
      </c>
      <c r="K951">
        <v>37</v>
      </c>
      <c r="L951">
        <v>1.5</v>
      </c>
      <c r="M951">
        <v>7.12</v>
      </c>
      <c r="N951">
        <v>4.7</v>
      </c>
      <c r="O951">
        <v>4.24</v>
      </c>
      <c r="P951" t="s">
        <v>15478</v>
      </c>
    </row>
    <row r="952" spans="1:16" x14ac:dyDescent="0.25">
      <c r="A952" t="s">
        <v>17252</v>
      </c>
      <c r="B952">
        <v>5</v>
      </c>
      <c r="C952">
        <v>5</v>
      </c>
      <c r="D952">
        <v>4.5999999999999996</v>
      </c>
      <c r="E952">
        <v>4</v>
      </c>
      <c r="F952">
        <v>88</v>
      </c>
      <c r="G952">
        <v>99</v>
      </c>
      <c r="H952">
        <v>45</v>
      </c>
      <c r="I952">
        <v>8</v>
      </c>
      <c r="J952">
        <v>48</v>
      </c>
      <c r="K952">
        <v>30</v>
      </c>
      <c r="L952">
        <v>1.47</v>
      </c>
      <c r="M952">
        <v>4.91</v>
      </c>
      <c r="N952">
        <v>3.07</v>
      </c>
      <c r="O952">
        <v>4.25</v>
      </c>
      <c r="P952" t="s">
        <v>17251</v>
      </c>
    </row>
    <row r="953" spans="1:16" x14ac:dyDescent="0.25">
      <c r="A953" t="s">
        <v>2070</v>
      </c>
      <c r="B953">
        <v>2</v>
      </c>
      <c r="C953">
        <v>2</v>
      </c>
      <c r="D953">
        <v>4.08</v>
      </c>
      <c r="E953">
        <v>16</v>
      </c>
      <c r="F953">
        <v>42</v>
      </c>
      <c r="G953">
        <v>37</v>
      </c>
      <c r="H953">
        <v>19</v>
      </c>
      <c r="I953">
        <v>3</v>
      </c>
      <c r="J953">
        <v>36</v>
      </c>
      <c r="K953">
        <v>24</v>
      </c>
      <c r="L953">
        <v>1.46</v>
      </c>
      <c r="M953">
        <v>7.73</v>
      </c>
      <c r="N953">
        <v>5.16</v>
      </c>
      <c r="O953">
        <v>4.25</v>
      </c>
      <c r="P953">
        <v>2966</v>
      </c>
    </row>
    <row r="954" spans="1:16" x14ac:dyDescent="0.25">
      <c r="A954" t="s">
        <v>12961</v>
      </c>
      <c r="B954">
        <v>1</v>
      </c>
      <c r="C954">
        <v>2</v>
      </c>
      <c r="D954">
        <v>4.7</v>
      </c>
      <c r="E954">
        <v>9</v>
      </c>
      <c r="F954">
        <v>23</v>
      </c>
      <c r="G954">
        <v>25</v>
      </c>
      <c r="H954">
        <v>12</v>
      </c>
      <c r="I954">
        <v>2</v>
      </c>
      <c r="J954">
        <v>17</v>
      </c>
      <c r="K954">
        <v>11</v>
      </c>
      <c r="L954">
        <v>1.57</v>
      </c>
      <c r="M954">
        <v>6.65</v>
      </c>
      <c r="N954">
        <v>4.3</v>
      </c>
      <c r="O954">
        <v>4.25</v>
      </c>
      <c r="P954" t="s">
        <v>12960</v>
      </c>
    </row>
    <row r="955" spans="1:16" x14ac:dyDescent="0.25">
      <c r="A955" t="s">
        <v>15119</v>
      </c>
      <c r="B955">
        <v>3</v>
      </c>
      <c r="C955">
        <v>3</v>
      </c>
      <c r="D955">
        <v>3.89</v>
      </c>
      <c r="E955">
        <v>17</v>
      </c>
      <c r="F955">
        <v>51</v>
      </c>
      <c r="G955">
        <v>51</v>
      </c>
      <c r="H955">
        <v>22</v>
      </c>
      <c r="I955">
        <v>4</v>
      </c>
      <c r="J955">
        <v>25</v>
      </c>
      <c r="K955">
        <v>18</v>
      </c>
      <c r="L955">
        <v>1.36</v>
      </c>
      <c r="M955">
        <v>4.42</v>
      </c>
      <c r="N955">
        <v>3.18</v>
      </c>
      <c r="O955">
        <v>4.25</v>
      </c>
      <c r="P955" t="s">
        <v>15118</v>
      </c>
    </row>
    <row r="956" spans="1:16" x14ac:dyDescent="0.25">
      <c r="A956" t="s">
        <v>15117</v>
      </c>
      <c r="B956">
        <v>6</v>
      </c>
      <c r="C956">
        <v>5</v>
      </c>
      <c r="D956">
        <v>3.99</v>
      </c>
      <c r="E956">
        <v>5</v>
      </c>
      <c r="F956">
        <v>99</v>
      </c>
      <c r="G956">
        <v>97</v>
      </c>
      <c r="H956">
        <v>44</v>
      </c>
      <c r="I956">
        <v>7</v>
      </c>
      <c r="J956">
        <v>63</v>
      </c>
      <c r="K956">
        <v>47</v>
      </c>
      <c r="L956">
        <v>1.45</v>
      </c>
      <c r="M956">
        <v>5.71</v>
      </c>
      <c r="N956">
        <v>4.26</v>
      </c>
      <c r="O956">
        <v>4.25</v>
      </c>
      <c r="P956" t="s">
        <v>15116</v>
      </c>
    </row>
    <row r="957" spans="1:16" x14ac:dyDescent="0.25">
      <c r="A957" t="s">
        <v>14968</v>
      </c>
      <c r="B957">
        <v>3</v>
      </c>
      <c r="C957">
        <v>3</v>
      </c>
      <c r="D957">
        <v>4.0599999999999996</v>
      </c>
      <c r="E957">
        <v>23</v>
      </c>
      <c r="F957">
        <v>60</v>
      </c>
      <c r="G957">
        <v>60</v>
      </c>
      <c r="H957">
        <v>27</v>
      </c>
      <c r="I957">
        <v>5</v>
      </c>
      <c r="J957">
        <v>38</v>
      </c>
      <c r="K957">
        <v>25</v>
      </c>
      <c r="L957">
        <v>1.42</v>
      </c>
      <c r="M957">
        <v>5.71</v>
      </c>
      <c r="N957">
        <v>3.76</v>
      </c>
      <c r="O957">
        <v>4.25</v>
      </c>
      <c r="P957" t="s">
        <v>14967</v>
      </c>
    </row>
    <row r="958" spans="1:16" x14ac:dyDescent="0.25">
      <c r="A958" t="s">
        <v>10736</v>
      </c>
      <c r="B958">
        <v>4</v>
      </c>
      <c r="C958">
        <v>4</v>
      </c>
      <c r="D958">
        <v>4.4400000000000004</v>
      </c>
      <c r="E958">
        <v>3</v>
      </c>
      <c r="F958">
        <v>77</v>
      </c>
      <c r="G958">
        <v>90</v>
      </c>
      <c r="H958">
        <v>38</v>
      </c>
      <c r="I958">
        <v>9</v>
      </c>
      <c r="J958">
        <v>40</v>
      </c>
      <c r="K958">
        <v>17</v>
      </c>
      <c r="L958">
        <v>1.39</v>
      </c>
      <c r="M958">
        <v>4.67</v>
      </c>
      <c r="N958">
        <v>1.98</v>
      </c>
      <c r="O958">
        <v>4.25</v>
      </c>
      <c r="P958" t="s">
        <v>10735</v>
      </c>
    </row>
    <row r="959" spans="1:16" x14ac:dyDescent="0.25">
      <c r="A959" t="s">
        <v>2091</v>
      </c>
      <c r="B959">
        <v>9</v>
      </c>
      <c r="C959">
        <v>8</v>
      </c>
      <c r="D959">
        <v>4</v>
      </c>
      <c r="E959">
        <v>11</v>
      </c>
      <c r="F959">
        <v>148</v>
      </c>
      <c r="G959">
        <v>154</v>
      </c>
      <c r="H959">
        <v>66</v>
      </c>
      <c r="I959">
        <v>12</v>
      </c>
      <c r="J959">
        <v>73</v>
      </c>
      <c r="K959">
        <v>51</v>
      </c>
      <c r="L959">
        <v>1.38</v>
      </c>
      <c r="M959">
        <v>4.43</v>
      </c>
      <c r="N959">
        <v>3.09</v>
      </c>
      <c r="O959">
        <v>4.25</v>
      </c>
      <c r="P959">
        <v>9137</v>
      </c>
    </row>
    <row r="960" spans="1:16" x14ac:dyDescent="0.25">
      <c r="A960" t="s">
        <v>13645</v>
      </c>
      <c r="B960">
        <v>2</v>
      </c>
      <c r="C960">
        <v>3</v>
      </c>
      <c r="D960">
        <v>4.5199999999999996</v>
      </c>
      <c r="E960">
        <v>4</v>
      </c>
      <c r="F960">
        <v>42</v>
      </c>
      <c r="G960">
        <v>46</v>
      </c>
      <c r="H960">
        <v>21</v>
      </c>
      <c r="I960">
        <v>4</v>
      </c>
      <c r="J960">
        <v>26</v>
      </c>
      <c r="K960">
        <v>15</v>
      </c>
      <c r="L960">
        <v>1.46</v>
      </c>
      <c r="M960">
        <v>5.6</v>
      </c>
      <c r="N960">
        <v>3.23</v>
      </c>
      <c r="O960">
        <v>4.25</v>
      </c>
      <c r="P960" t="s">
        <v>13644</v>
      </c>
    </row>
    <row r="961" spans="1:16" x14ac:dyDescent="0.25">
      <c r="A961" t="s">
        <v>15974</v>
      </c>
      <c r="B961">
        <v>6</v>
      </c>
      <c r="C961">
        <v>7</v>
      </c>
      <c r="D961">
        <v>4.76</v>
      </c>
      <c r="E961">
        <v>1</v>
      </c>
      <c r="F961">
        <v>117</v>
      </c>
      <c r="G961">
        <v>133</v>
      </c>
      <c r="H961">
        <v>62</v>
      </c>
      <c r="I961">
        <v>11</v>
      </c>
      <c r="J961">
        <v>75</v>
      </c>
      <c r="K961">
        <v>46</v>
      </c>
      <c r="L961">
        <v>1.53</v>
      </c>
      <c r="M961">
        <v>5.76</v>
      </c>
      <c r="N961">
        <v>3.53</v>
      </c>
      <c r="O961">
        <v>4.25</v>
      </c>
      <c r="P961" t="s">
        <v>15973</v>
      </c>
    </row>
    <row r="962" spans="1:16" x14ac:dyDescent="0.25">
      <c r="A962" t="s">
        <v>14920</v>
      </c>
      <c r="B962">
        <v>7</v>
      </c>
      <c r="C962">
        <v>7</v>
      </c>
      <c r="D962">
        <v>4.29</v>
      </c>
      <c r="E962">
        <v>0</v>
      </c>
      <c r="F962">
        <v>124</v>
      </c>
      <c r="G962">
        <v>142</v>
      </c>
      <c r="H962">
        <v>59</v>
      </c>
      <c r="I962">
        <v>12</v>
      </c>
      <c r="J962">
        <v>61</v>
      </c>
      <c r="K962">
        <v>32</v>
      </c>
      <c r="L962">
        <v>1.41</v>
      </c>
      <c r="M962">
        <v>4.4400000000000004</v>
      </c>
      <c r="N962">
        <v>2.33</v>
      </c>
      <c r="O962">
        <v>4.25</v>
      </c>
      <c r="P962">
        <v>6577</v>
      </c>
    </row>
    <row r="963" spans="1:16" x14ac:dyDescent="0.25">
      <c r="A963" t="s">
        <v>16212</v>
      </c>
      <c r="B963">
        <v>3</v>
      </c>
      <c r="C963">
        <v>4</v>
      </c>
      <c r="D963">
        <v>4.8499999999999996</v>
      </c>
      <c r="E963">
        <v>7</v>
      </c>
      <c r="F963">
        <v>56</v>
      </c>
      <c r="G963">
        <v>57</v>
      </c>
      <c r="H963">
        <v>30</v>
      </c>
      <c r="I963">
        <v>4</v>
      </c>
      <c r="J963">
        <v>46</v>
      </c>
      <c r="K963">
        <v>34</v>
      </c>
      <c r="L963">
        <v>1.63</v>
      </c>
      <c r="M963">
        <v>7.43</v>
      </c>
      <c r="N963">
        <v>5.49</v>
      </c>
      <c r="O963">
        <v>4.25</v>
      </c>
      <c r="P963" t="s">
        <v>16211</v>
      </c>
    </row>
    <row r="964" spans="1:16" x14ac:dyDescent="0.25">
      <c r="A964" t="s">
        <v>2028</v>
      </c>
      <c r="B964">
        <v>4</v>
      </c>
      <c r="C964">
        <v>5</v>
      </c>
      <c r="D964">
        <v>4.1100000000000003</v>
      </c>
      <c r="E964">
        <v>32</v>
      </c>
      <c r="F964">
        <v>81</v>
      </c>
      <c r="G964">
        <v>80</v>
      </c>
      <c r="H964">
        <v>37</v>
      </c>
      <c r="I964">
        <v>6</v>
      </c>
      <c r="J964">
        <v>51</v>
      </c>
      <c r="K964">
        <v>38</v>
      </c>
      <c r="L964">
        <v>1.46</v>
      </c>
      <c r="M964">
        <v>5.67</v>
      </c>
      <c r="N964">
        <v>4.22</v>
      </c>
      <c r="O964">
        <v>4.25</v>
      </c>
      <c r="P964">
        <v>5380</v>
      </c>
    </row>
    <row r="965" spans="1:16" x14ac:dyDescent="0.25">
      <c r="A965" t="s">
        <v>2351</v>
      </c>
      <c r="B965">
        <v>4</v>
      </c>
      <c r="C965">
        <v>4</v>
      </c>
      <c r="D965">
        <v>4.05</v>
      </c>
      <c r="E965">
        <v>32</v>
      </c>
      <c r="F965">
        <v>78</v>
      </c>
      <c r="G965">
        <v>85</v>
      </c>
      <c r="H965">
        <v>35</v>
      </c>
      <c r="I965">
        <v>6</v>
      </c>
      <c r="J965">
        <v>35</v>
      </c>
      <c r="K965">
        <v>24</v>
      </c>
      <c r="L965">
        <v>1.4</v>
      </c>
      <c r="M965">
        <v>4.05</v>
      </c>
      <c r="N965">
        <v>2.78</v>
      </c>
      <c r="O965">
        <v>4.25</v>
      </c>
      <c r="P965">
        <v>7513</v>
      </c>
    </row>
    <row r="966" spans="1:16" x14ac:dyDescent="0.25">
      <c r="A966" t="s">
        <v>2077</v>
      </c>
      <c r="B966">
        <v>4</v>
      </c>
      <c r="C966">
        <v>4</v>
      </c>
      <c r="D966">
        <v>4.28</v>
      </c>
      <c r="E966">
        <v>27</v>
      </c>
      <c r="F966">
        <v>74</v>
      </c>
      <c r="G966">
        <v>78</v>
      </c>
      <c r="H966">
        <v>35</v>
      </c>
      <c r="I966">
        <v>7</v>
      </c>
      <c r="J966">
        <v>53</v>
      </c>
      <c r="K966">
        <v>31</v>
      </c>
      <c r="L966">
        <v>1.48</v>
      </c>
      <c r="M966">
        <v>6.48</v>
      </c>
      <c r="N966">
        <v>3.79</v>
      </c>
      <c r="O966">
        <v>4.25</v>
      </c>
      <c r="P966" t="s">
        <v>2076</v>
      </c>
    </row>
    <row r="967" spans="1:16" x14ac:dyDescent="0.25">
      <c r="A967" t="s">
        <v>2058</v>
      </c>
      <c r="B967">
        <v>3</v>
      </c>
      <c r="C967">
        <v>4</v>
      </c>
      <c r="D967">
        <v>4.46</v>
      </c>
      <c r="E967">
        <v>26</v>
      </c>
      <c r="F967">
        <v>69</v>
      </c>
      <c r="G967">
        <v>68</v>
      </c>
      <c r="H967">
        <v>34</v>
      </c>
      <c r="I967">
        <v>5</v>
      </c>
      <c r="J967">
        <v>49</v>
      </c>
      <c r="K967">
        <v>37</v>
      </c>
      <c r="L967">
        <v>1.53</v>
      </c>
      <c r="M967">
        <v>6.43</v>
      </c>
      <c r="N967">
        <v>4.8499999999999996</v>
      </c>
      <c r="O967">
        <v>4.25</v>
      </c>
      <c r="P967" t="s">
        <v>2057</v>
      </c>
    </row>
    <row r="968" spans="1:16" x14ac:dyDescent="0.25">
      <c r="A968" t="s">
        <v>2192</v>
      </c>
      <c r="B968">
        <v>5</v>
      </c>
      <c r="C968">
        <v>6</v>
      </c>
      <c r="D968">
        <v>4.37</v>
      </c>
      <c r="E968">
        <v>18</v>
      </c>
      <c r="F968">
        <v>99</v>
      </c>
      <c r="G968">
        <v>105</v>
      </c>
      <c r="H968">
        <v>48</v>
      </c>
      <c r="I968">
        <v>12</v>
      </c>
      <c r="J968">
        <v>73</v>
      </c>
      <c r="K968">
        <v>34</v>
      </c>
      <c r="L968">
        <v>1.41</v>
      </c>
      <c r="M968">
        <v>6.65</v>
      </c>
      <c r="N968">
        <v>3.1</v>
      </c>
      <c r="O968">
        <v>4.25</v>
      </c>
      <c r="P968">
        <v>9533</v>
      </c>
    </row>
    <row r="969" spans="1:16" x14ac:dyDescent="0.25">
      <c r="A969" t="s">
        <v>1988</v>
      </c>
      <c r="B969">
        <v>8</v>
      </c>
      <c r="C969">
        <v>9</v>
      </c>
      <c r="D969">
        <v>4.63</v>
      </c>
      <c r="E969">
        <v>3</v>
      </c>
      <c r="F969">
        <v>154</v>
      </c>
      <c r="G969">
        <v>158</v>
      </c>
      <c r="H969">
        <v>79</v>
      </c>
      <c r="I969">
        <v>15</v>
      </c>
      <c r="J969">
        <v>125</v>
      </c>
      <c r="K969">
        <v>75</v>
      </c>
      <c r="L969">
        <v>1.52</v>
      </c>
      <c r="M969">
        <v>7.33</v>
      </c>
      <c r="N969">
        <v>4.4000000000000004</v>
      </c>
      <c r="O969">
        <v>4.25</v>
      </c>
      <c r="P969">
        <v>6570</v>
      </c>
    </row>
    <row r="970" spans="1:16" x14ac:dyDescent="0.25">
      <c r="A970" t="s">
        <v>15367</v>
      </c>
      <c r="B970">
        <v>3</v>
      </c>
      <c r="C970">
        <v>4</v>
      </c>
      <c r="D970">
        <v>4.17</v>
      </c>
      <c r="E970">
        <v>23</v>
      </c>
      <c r="F970">
        <v>60</v>
      </c>
      <c r="G970">
        <v>60</v>
      </c>
      <c r="H970">
        <v>28</v>
      </c>
      <c r="I970">
        <v>5</v>
      </c>
      <c r="J970">
        <v>42</v>
      </c>
      <c r="K970">
        <v>29</v>
      </c>
      <c r="L970">
        <v>1.47</v>
      </c>
      <c r="M970">
        <v>6.26</v>
      </c>
      <c r="N970">
        <v>4.32</v>
      </c>
      <c r="O970">
        <v>4.26</v>
      </c>
      <c r="P970" t="s">
        <v>15366</v>
      </c>
    </row>
    <row r="971" spans="1:16" x14ac:dyDescent="0.25">
      <c r="A971" t="s">
        <v>16690</v>
      </c>
      <c r="B971">
        <v>4</v>
      </c>
      <c r="C971">
        <v>4</v>
      </c>
      <c r="D971">
        <v>4.1399999999999997</v>
      </c>
      <c r="E971">
        <v>0</v>
      </c>
      <c r="F971">
        <v>72</v>
      </c>
      <c r="G971">
        <v>77</v>
      </c>
      <c r="H971">
        <v>33</v>
      </c>
      <c r="I971">
        <v>7</v>
      </c>
      <c r="J971">
        <v>39</v>
      </c>
      <c r="K971">
        <v>23</v>
      </c>
      <c r="L971">
        <v>1.39</v>
      </c>
      <c r="M971">
        <v>4.8899999999999997</v>
      </c>
      <c r="N971">
        <v>2.88</v>
      </c>
      <c r="O971">
        <v>4.26</v>
      </c>
      <c r="P971">
        <v>7060</v>
      </c>
    </row>
    <row r="972" spans="1:16" x14ac:dyDescent="0.25">
      <c r="A972" t="s">
        <v>17250</v>
      </c>
      <c r="B972">
        <v>0</v>
      </c>
      <c r="C972">
        <v>1</v>
      </c>
      <c r="D972">
        <v>5.09</v>
      </c>
      <c r="E972">
        <v>2</v>
      </c>
      <c r="F972">
        <v>11</v>
      </c>
      <c r="G972">
        <v>13</v>
      </c>
      <c r="H972">
        <v>6</v>
      </c>
      <c r="I972">
        <v>1</v>
      </c>
      <c r="J972">
        <v>6</v>
      </c>
      <c r="K972">
        <v>4</v>
      </c>
      <c r="L972">
        <v>1.6</v>
      </c>
      <c r="M972">
        <v>5.09</v>
      </c>
      <c r="N972">
        <v>3.4</v>
      </c>
      <c r="O972">
        <v>4.26</v>
      </c>
      <c r="P972" t="s">
        <v>17249</v>
      </c>
    </row>
    <row r="973" spans="1:16" x14ac:dyDescent="0.25">
      <c r="A973" t="s">
        <v>14033</v>
      </c>
      <c r="B973">
        <v>2</v>
      </c>
      <c r="C973">
        <v>3</v>
      </c>
      <c r="D973">
        <v>5.05</v>
      </c>
      <c r="E973">
        <v>9</v>
      </c>
      <c r="F973">
        <v>48</v>
      </c>
      <c r="G973">
        <v>58</v>
      </c>
      <c r="H973">
        <v>27</v>
      </c>
      <c r="I973">
        <v>5</v>
      </c>
      <c r="J973">
        <v>30</v>
      </c>
      <c r="K973">
        <v>16</v>
      </c>
      <c r="L973">
        <v>1.54</v>
      </c>
      <c r="M973">
        <v>5.61</v>
      </c>
      <c r="N973">
        <v>2.99</v>
      </c>
      <c r="O973">
        <v>4.26</v>
      </c>
      <c r="P973" t="s">
        <v>14032</v>
      </c>
    </row>
    <row r="974" spans="1:16" x14ac:dyDescent="0.25">
      <c r="A974" t="s">
        <v>2079</v>
      </c>
      <c r="B974">
        <v>3</v>
      </c>
      <c r="C974">
        <v>4</v>
      </c>
      <c r="D974">
        <v>4.8</v>
      </c>
      <c r="E974">
        <v>19</v>
      </c>
      <c r="F974">
        <v>62</v>
      </c>
      <c r="G974">
        <v>69</v>
      </c>
      <c r="H974">
        <v>33</v>
      </c>
      <c r="I974">
        <v>5</v>
      </c>
      <c r="J974">
        <v>41</v>
      </c>
      <c r="K974">
        <v>29</v>
      </c>
      <c r="L974">
        <v>1.58</v>
      </c>
      <c r="M974">
        <v>5.96</v>
      </c>
      <c r="N974">
        <v>4.22</v>
      </c>
      <c r="O974">
        <v>4.26</v>
      </c>
      <c r="P974" t="s">
        <v>2078</v>
      </c>
    </row>
    <row r="975" spans="1:16" x14ac:dyDescent="0.25">
      <c r="A975" t="s">
        <v>12951</v>
      </c>
      <c r="B975">
        <v>2</v>
      </c>
      <c r="C975">
        <v>2</v>
      </c>
      <c r="D975">
        <v>4.29</v>
      </c>
      <c r="E975">
        <v>15</v>
      </c>
      <c r="F975">
        <v>40</v>
      </c>
      <c r="G975">
        <v>40</v>
      </c>
      <c r="H975">
        <v>19</v>
      </c>
      <c r="I975">
        <v>3</v>
      </c>
      <c r="J975">
        <v>28</v>
      </c>
      <c r="K975">
        <v>20</v>
      </c>
      <c r="L975">
        <v>1.5</v>
      </c>
      <c r="M975">
        <v>6.32</v>
      </c>
      <c r="N975">
        <v>4.51</v>
      </c>
      <c r="O975">
        <v>4.26</v>
      </c>
      <c r="P975" t="s">
        <v>12950</v>
      </c>
    </row>
    <row r="976" spans="1:16" x14ac:dyDescent="0.25">
      <c r="A976" t="s">
        <v>14023</v>
      </c>
      <c r="B976">
        <v>3</v>
      </c>
      <c r="C976">
        <v>4</v>
      </c>
      <c r="D976">
        <v>4.45</v>
      </c>
      <c r="E976">
        <v>21</v>
      </c>
      <c r="F976">
        <v>63</v>
      </c>
      <c r="G976">
        <v>73</v>
      </c>
      <c r="H976">
        <v>31</v>
      </c>
      <c r="I976">
        <v>6</v>
      </c>
      <c r="J976">
        <v>29</v>
      </c>
      <c r="K976">
        <v>17</v>
      </c>
      <c r="L976">
        <v>1.44</v>
      </c>
      <c r="M976">
        <v>4.16</v>
      </c>
      <c r="N976">
        <v>2.44</v>
      </c>
      <c r="O976">
        <v>4.26</v>
      </c>
      <c r="P976" t="s">
        <v>14022</v>
      </c>
    </row>
    <row r="977" spans="1:16" x14ac:dyDescent="0.25">
      <c r="A977" t="s">
        <v>2200</v>
      </c>
      <c r="B977">
        <v>3</v>
      </c>
      <c r="C977">
        <v>4</v>
      </c>
      <c r="D977">
        <v>4.45</v>
      </c>
      <c r="E977">
        <v>21</v>
      </c>
      <c r="F977">
        <v>67</v>
      </c>
      <c r="G977">
        <v>66</v>
      </c>
      <c r="H977">
        <v>33</v>
      </c>
      <c r="I977">
        <v>6</v>
      </c>
      <c r="J977">
        <v>55</v>
      </c>
      <c r="K977">
        <v>35</v>
      </c>
      <c r="L977">
        <v>1.51</v>
      </c>
      <c r="M977">
        <v>7.42</v>
      </c>
      <c r="N977">
        <v>4.72</v>
      </c>
      <c r="O977">
        <v>4.26</v>
      </c>
      <c r="P977">
        <v>1514</v>
      </c>
    </row>
    <row r="978" spans="1:16" x14ac:dyDescent="0.25">
      <c r="A978" t="s">
        <v>17248</v>
      </c>
      <c r="B978">
        <v>1</v>
      </c>
      <c r="C978">
        <v>1</v>
      </c>
      <c r="D978">
        <v>4.43</v>
      </c>
      <c r="E978">
        <v>4</v>
      </c>
      <c r="F978">
        <v>12</v>
      </c>
      <c r="G978">
        <v>12</v>
      </c>
      <c r="H978">
        <v>6</v>
      </c>
      <c r="I978">
        <v>1</v>
      </c>
      <c r="J978">
        <v>8</v>
      </c>
      <c r="K978">
        <v>5</v>
      </c>
      <c r="L978">
        <v>1.39</v>
      </c>
      <c r="M978">
        <v>5.9</v>
      </c>
      <c r="N978">
        <v>3.69</v>
      </c>
      <c r="O978">
        <v>4.26</v>
      </c>
      <c r="P978" t="s">
        <v>17247</v>
      </c>
    </row>
    <row r="979" spans="1:16" x14ac:dyDescent="0.25">
      <c r="A979" t="s">
        <v>2195</v>
      </c>
      <c r="B979">
        <v>2</v>
      </c>
      <c r="C979">
        <v>3</v>
      </c>
      <c r="D979">
        <v>4.8</v>
      </c>
      <c r="E979">
        <v>17</v>
      </c>
      <c r="F979">
        <v>43</v>
      </c>
      <c r="G979">
        <v>47</v>
      </c>
      <c r="H979">
        <v>23</v>
      </c>
      <c r="I979">
        <v>3</v>
      </c>
      <c r="J979">
        <v>26</v>
      </c>
      <c r="K979">
        <v>20</v>
      </c>
      <c r="L979">
        <v>1.55</v>
      </c>
      <c r="M979">
        <v>5.43</v>
      </c>
      <c r="N979">
        <v>4.18</v>
      </c>
      <c r="O979">
        <v>4.26</v>
      </c>
      <c r="P979" t="s">
        <v>2194</v>
      </c>
    </row>
    <row r="980" spans="1:16" x14ac:dyDescent="0.25">
      <c r="A980" t="s">
        <v>16361</v>
      </c>
      <c r="B980">
        <v>3</v>
      </c>
      <c r="C980">
        <v>4</v>
      </c>
      <c r="D980">
        <v>4.4000000000000004</v>
      </c>
      <c r="E980">
        <v>26</v>
      </c>
      <c r="F980">
        <v>63</v>
      </c>
      <c r="G980">
        <v>67</v>
      </c>
      <c r="H980">
        <v>31</v>
      </c>
      <c r="I980">
        <v>5</v>
      </c>
      <c r="J980">
        <v>40</v>
      </c>
      <c r="K980">
        <v>26</v>
      </c>
      <c r="L980">
        <v>1.47</v>
      </c>
      <c r="M980">
        <v>5.68</v>
      </c>
      <c r="N980">
        <v>3.69</v>
      </c>
      <c r="O980">
        <v>4.26</v>
      </c>
      <c r="P980">
        <v>8479</v>
      </c>
    </row>
    <row r="981" spans="1:16" x14ac:dyDescent="0.25">
      <c r="A981" t="s">
        <v>16857</v>
      </c>
      <c r="B981">
        <v>7</v>
      </c>
      <c r="C981">
        <v>6</v>
      </c>
      <c r="D981">
        <v>4.16</v>
      </c>
      <c r="E981">
        <v>4</v>
      </c>
      <c r="F981">
        <v>115</v>
      </c>
      <c r="G981">
        <v>126</v>
      </c>
      <c r="H981">
        <v>53</v>
      </c>
      <c r="I981">
        <v>15</v>
      </c>
      <c r="J981">
        <v>72</v>
      </c>
      <c r="K981">
        <v>26</v>
      </c>
      <c r="L981">
        <v>1.33</v>
      </c>
      <c r="M981">
        <v>5.65</v>
      </c>
      <c r="N981">
        <v>2.04</v>
      </c>
      <c r="O981">
        <v>4.26</v>
      </c>
      <c r="P981" t="s">
        <v>16856</v>
      </c>
    </row>
    <row r="982" spans="1:16" x14ac:dyDescent="0.25">
      <c r="A982" t="s">
        <v>14947</v>
      </c>
      <c r="B982">
        <v>5</v>
      </c>
      <c r="C982">
        <v>6</v>
      </c>
      <c r="D982">
        <v>4.58</v>
      </c>
      <c r="E982">
        <v>28</v>
      </c>
      <c r="F982">
        <v>98</v>
      </c>
      <c r="G982">
        <v>111</v>
      </c>
      <c r="H982">
        <v>50</v>
      </c>
      <c r="I982">
        <v>11</v>
      </c>
      <c r="J982">
        <v>62</v>
      </c>
      <c r="K982">
        <v>31</v>
      </c>
      <c r="L982">
        <v>1.44</v>
      </c>
      <c r="M982">
        <v>5.68</v>
      </c>
      <c r="N982">
        <v>2.84</v>
      </c>
      <c r="O982">
        <v>4.26</v>
      </c>
      <c r="P982" t="s">
        <v>14946</v>
      </c>
    </row>
    <row r="983" spans="1:16" x14ac:dyDescent="0.25">
      <c r="A983" t="s">
        <v>15659</v>
      </c>
      <c r="B983">
        <v>2</v>
      </c>
      <c r="C983">
        <v>2</v>
      </c>
      <c r="D983">
        <v>4.59</v>
      </c>
      <c r="E983">
        <v>2</v>
      </c>
      <c r="F983">
        <v>33</v>
      </c>
      <c r="G983">
        <v>33</v>
      </c>
      <c r="H983">
        <v>17</v>
      </c>
      <c r="I983">
        <v>3</v>
      </c>
      <c r="J983">
        <v>26</v>
      </c>
      <c r="K983">
        <v>17</v>
      </c>
      <c r="L983">
        <v>1.5</v>
      </c>
      <c r="M983">
        <v>7.03</v>
      </c>
      <c r="N983">
        <v>4.59</v>
      </c>
      <c r="O983">
        <v>4.26</v>
      </c>
      <c r="P983" t="s">
        <v>15658</v>
      </c>
    </row>
    <row r="984" spans="1:16" x14ac:dyDescent="0.25">
      <c r="A984" t="s">
        <v>14422</v>
      </c>
      <c r="B984">
        <v>2</v>
      </c>
      <c r="C984">
        <v>3</v>
      </c>
      <c r="D984">
        <v>4.78</v>
      </c>
      <c r="E984">
        <v>17</v>
      </c>
      <c r="F984">
        <v>41</v>
      </c>
      <c r="G984">
        <v>41</v>
      </c>
      <c r="H984">
        <v>22</v>
      </c>
      <c r="I984">
        <v>3</v>
      </c>
      <c r="J984">
        <v>36</v>
      </c>
      <c r="K984">
        <v>26</v>
      </c>
      <c r="L984">
        <v>1.62</v>
      </c>
      <c r="M984">
        <v>7.83</v>
      </c>
      <c r="N984">
        <v>5.65</v>
      </c>
      <c r="O984">
        <v>4.26</v>
      </c>
      <c r="P984" t="s">
        <v>14421</v>
      </c>
    </row>
    <row r="985" spans="1:16" x14ac:dyDescent="0.25">
      <c r="A985" t="s">
        <v>11777</v>
      </c>
      <c r="B985">
        <v>1</v>
      </c>
      <c r="C985">
        <v>2</v>
      </c>
      <c r="D985">
        <v>4.4400000000000004</v>
      </c>
      <c r="E985">
        <v>12</v>
      </c>
      <c r="F985">
        <v>28</v>
      </c>
      <c r="G985">
        <v>31</v>
      </c>
      <c r="H985">
        <v>14</v>
      </c>
      <c r="I985">
        <v>3</v>
      </c>
      <c r="J985">
        <v>17</v>
      </c>
      <c r="K985">
        <v>9</v>
      </c>
      <c r="L985">
        <v>1.41</v>
      </c>
      <c r="M985">
        <v>5.39</v>
      </c>
      <c r="N985">
        <v>2.85</v>
      </c>
      <c r="O985">
        <v>4.26</v>
      </c>
      <c r="P985" t="s">
        <v>11776</v>
      </c>
    </row>
    <row r="986" spans="1:16" x14ac:dyDescent="0.25">
      <c r="A986" t="s">
        <v>15413</v>
      </c>
      <c r="B986">
        <v>2</v>
      </c>
      <c r="C986">
        <v>3</v>
      </c>
      <c r="D986">
        <v>4.47</v>
      </c>
      <c r="E986">
        <v>20</v>
      </c>
      <c r="F986">
        <v>50</v>
      </c>
      <c r="G986">
        <v>50</v>
      </c>
      <c r="H986">
        <v>25</v>
      </c>
      <c r="I986">
        <v>4</v>
      </c>
      <c r="J986">
        <v>43</v>
      </c>
      <c r="K986">
        <v>29</v>
      </c>
      <c r="L986">
        <v>1.57</v>
      </c>
      <c r="M986">
        <v>7.69</v>
      </c>
      <c r="N986">
        <v>5.19</v>
      </c>
      <c r="O986">
        <v>4.26</v>
      </c>
      <c r="P986" t="s">
        <v>15412</v>
      </c>
    </row>
    <row r="987" spans="1:16" x14ac:dyDescent="0.25">
      <c r="A987" t="s">
        <v>15833</v>
      </c>
      <c r="B987">
        <v>5</v>
      </c>
      <c r="C987">
        <v>6</v>
      </c>
      <c r="D987">
        <v>4.53</v>
      </c>
      <c r="E987">
        <v>29</v>
      </c>
      <c r="F987">
        <v>101</v>
      </c>
      <c r="G987">
        <v>116</v>
      </c>
      <c r="H987">
        <v>51</v>
      </c>
      <c r="I987">
        <v>10</v>
      </c>
      <c r="J987">
        <v>55</v>
      </c>
      <c r="K987">
        <v>30</v>
      </c>
      <c r="L987">
        <v>1.44</v>
      </c>
      <c r="M987">
        <v>4.88</v>
      </c>
      <c r="N987">
        <v>2.66</v>
      </c>
      <c r="O987">
        <v>4.26</v>
      </c>
      <c r="P987" t="s">
        <v>15832</v>
      </c>
    </row>
    <row r="988" spans="1:16" x14ac:dyDescent="0.25">
      <c r="A988" t="s">
        <v>1854</v>
      </c>
      <c r="B988">
        <v>6</v>
      </c>
      <c r="C988">
        <v>6</v>
      </c>
      <c r="D988">
        <v>4.4000000000000004</v>
      </c>
      <c r="E988">
        <v>9</v>
      </c>
      <c r="F988">
        <v>102</v>
      </c>
      <c r="G988">
        <v>102</v>
      </c>
      <c r="H988">
        <v>50</v>
      </c>
      <c r="I988">
        <v>8</v>
      </c>
      <c r="J988">
        <v>70</v>
      </c>
      <c r="K988">
        <v>51</v>
      </c>
      <c r="L988">
        <v>1.5</v>
      </c>
      <c r="M988">
        <v>6.16</v>
      </c>
      <c r="N988">
        <v>4.49</v>
      </c>
      <c r="O988">
        <v>4.26</v>
      </c>
      <c r="P988">
        <v>9889</v>
      </c>
    </row>
    <row r="989" spans="1:16" x14ac:dyDescent="0.25">
      <c r="A989" t="s">
        <v>14443</v>
      </c>
      <c r="B989">
        <v>4</v>
      </c>
      <c r="C989">
        <v>5</v>
      </c>
      <c r="D989">
        <v>4.6100000000000003</v>
      </c>
      <c r="E989">
        <v>26</v>
      </c>
      <c r="F989">
        <v>76</v>
      </c>
      <c r="G989">
        <v>81</v>
      </c>
      <c r="H989">
        <v>39</v>
      </c>
      <c r="I989">
        <v>5</v>
      </c>
      <c r="J989">
        <v>44</v>
      </c>
      <c r="K989">
        <v>35</v>
      </c>
      <c r="L989">
        <v>1.52</v>
      </c>
      <c r="M989">
        <v>5.2</v>
      </c>
      <c r="N989">
        <v>4.13</v>
      </c>
      <c r="O989">
        <v>4.26</v>
      </c>
      <c r="P989" t="s">
        <v>14442</v>
      </c>
    </row>
    <row r="990" spans="1:16" x14ac:dyDescent="0.25">
      <c r="A990" t="s">
        <v>13705</v>
      </c>
      <c r="B990">
        <v>2</v>
      </c>
      <c r="C990">
        <v>3</v>
      </c>
      <c r="D990">
        <v>5.27</v>
      </c>
      <c r="E990">
        <v>19</v>
      </c>
      <c r="F990">
        <v>48</v>
      </c>
      <c r="G990">
        <v>54</v>
      </c>
      <c r="H990">
        <v>28</v>
      </c>
      <c r="I990">
        <v>3</v>
      </c>
      <c r="J990">
        <v>35</v>
      </c>
      <c r="K990">
        <v>28</v>
      </c>
      <c r="L990">
        <v>1.72</v>
      </c>
      <c r="M990">
        <v>6.59</v>
      </c>
      <c r="N990">
        <v>5.27</v>
      </c>
      <c r="O990">
        <v>4.26</v>
      </c>
      <c r="P990" t="s">
        <v>13704</v>
      </c>
    </row>
    <row r="991" spans="1:16" x14ac:dyDescent="0.25">
      <c r="A991" t="s">
        <v>12418</v>
      </c>
      <c r="B991">
        <v>1</v>
      </c>
      <c r="C991">
        <v>2</v>
      </c>
      <c r="D991">
        <v>5.0199999999999996</v>
      </c>
      <c r="E991">
        <v>10</v>
      </c>
      <c r="F991">
        <v>25</v>
      </c>
      <c r="G991">
        <v>27</v>
      </c>
      <c r="H991">
        <v>14</v>
      </c>
      <c r="I991">
        <v>2</v>
      </c>
      <c r="J991">
        <v>17</v>
      </c>
      <c r="K991">
        <v>12</v>
      </c>
      <c r="L991">
        <v>1.55</v>
      </c>
      <c r="M991">
        <v>6.1</v>
      </c>
      <c r="N991">
        <v>4.3</v>
      </c>
      <c r="O991">
        <v>4.2699999999999996</v>
      </c>
      <c r="P991" t="s">
        <v>12417</v>
      </c>
    </row>
    <row r="992" spans="1:16" x14ac:dyDescent="0.25">
      <c r="A992" t="s">
        <v>2132</v>
      </c>
      <c r="B992">
        <v>7</v>
      </c>
      <c r="C992">
        <v>7</v>
      </c>
      <c r="D992">
        <v>4.25</v>
      </c>
      <c r="E992">
        <v>13</v>
      </c>
      <c r="F992">
        <v>127</v>
      </c>
      <c r="G992">
        <v>131</v>
      </c>
      <c r="H992">
        <v>60</v>
      </c>
      <c r="I992">
        <v>12</v>
      </c>
      <c r="J992">
        <v>88</v>
      </c>
      <c r="K992">
        <v>55</v>
      </c>
      <c r="L992">
        <v>1.46</v>
      </c>
      <c r="M992">
        <v>6.24</v>
      </c>
      <c r="N992">
        <v>3.9</v>
      </c>
      <c r="O992">
        <v>4.2699999999999996</v>
      </c>
      <c r="P992">
        <v>8270</v>
      </c>
    </row>
    <row r="993" spans="1:16" x14ac:dyDescent="0.25">
      <c r="A993" t="s">
        <v>1980</v>
      </c>
      <c r="B993">
        <v>8</v>
      </c>
      <c r="C993">
        <v>10</v>
      </c>
      <c r="D993">
        <v>4.92</v>
      </c>
      <c r="E993">
        <v>4</v>
      </c>
      <c r="F993">
        <v>161</v>
      </c>
      <c r="G993">
        <v>187</v>
      </c>
      <c r="H993">
        <v>88</v>
      </c>
      <c r="I993">
        <v>13</v>
      </c>
      <c r="J993">
        <v>105</v>
      </c>
      <c r="K993">
        <v>73</v>
      </c>
      <c r="L993">
        <v>1.62</v>
      </c>
      <c r="M993">
        <v>5.87</v>
      </c>
      <c r="N993">
        <v>4.08</v>
      </c>
      <c r="O993">
        <v>4.2699999999999996</v>
      </c>
      <c r="P993">
        <v>9286</v>
      </c>
    </row>
    <row r="994" spans="1:16" x14ac:dyDescent="0.25">
      <c r="A994" t="s">
        <v>14489</v>
      </c>
      <c r="B994">
        <v>2</v>
      </c>
      <c r="C994">
        <v>3</v>
      </c>
      <c r="D994">
        <v>4.37</v>
      </c>
      <c r="E994">
        <v>17</v>
      </c>
      <c r="F994">
        <v>41</v>
      </c>
      <c r="G994">
        <v>44</v>
      </c>
      <c r="H994">
        <v>20</v>
      </c>
      <c r="I994">
        <v>4</v>
      </c>
      <c r="J994">
        <v>26</v>
      </c>
      <c r="K994">
        <v>16</v>
      </c>
      <c r="L994">
        <v>1.46</v>
      </c>
      <c r="M994">
        <v>5.68</v>
      </c>
      <c r="N994">
        <v>3.5</v>
      </c>
      <c r="O994">
        <v>4.2699999999999996</v>
      </c>
      <c r="P994" t="s">
        <v>14488</v>
      </c>
    </row>
    <row r="995" spans="1:16" x14ac:dyDescent="0.25">
      <c r="A995" t="s">
        <v>14320</v>
      </c>
      <c r="B995">
        <v>1</v>
      </c>
      <c r="C995">
        <v>1</v>
      </c>
      <c r="D995">
        <v>4.29</v>
      </c>
      <c r="E995">
        <v>9</v>
      </c>
      <c r="F995">
        <v>21</v>
      </c>
      <c r="G995">
        <v>20</v>
      </c>
      <c r="H995">
        <v>10</v>
      </c>
      <c r="I995">
        <v>2</v>
      </c>
      <c r="J995">
        <v>18</v>
      </c>
      <c r="K995">
        <v>11</v>
      </c>
      <c r="L995">
        <v>1.48</v>
      </c>
      <c r="M995">
        <v>7.71</v>
      </c>
      <c r="N995">
        <v>4.71</v>
      </c>
      <c r="O995">
        <v>4.2699999999999996</v>
      </c>
      <c r="P995" t="s">
        <v>14319</v>
      </c>
    </row>
    <row r="996" spans="1:16" x14ac:dyDescent="0.25">
      <c r="A996" t="s">
        <v>15169</v>
      </c>
      <c r="B996">
        <v>2</v>
      </c>
      <c r="C996">
        <v>3</v>
      </c>
      <c r="D996">
        <v>4.63</v>
      </c>
      <c r="E996">
        <v>16</v>
      </c>
      <c r="F996">
        <v>43</v>
      </c>
      <c r="G996">
        <v>46</v>
      </c>
      <c r="H996">
        <v>22</v>
      </c>
      <c r="I996">
        <v>3</v>
      </c>
      <c r="J996">
        <v>26</v>
      </c>
      <c r="K996">
        <v>20</v>
      </c>
      <c r="L996">
        <v>1.54</v>
      </c>
      <c r="M996">
        <v>5.47</v>
      </c>
      <c r="N996">
        <v>4.21</v>
      </c>
      <c r="O996">
        <v>4.2699999999999996</v>
      </c>
      <c r="P996">
        <v>1654</v>
      </c>
    </row>
    <row r="997" spans="1:16" x14ac:dyDescent="0.25">
      <c r="A997" t="s">
        <v>2253</v>
      </c>
      <c r="B997">
        <v>5</v>
      </c>
      <c r="C997">
        <v>6</v>
      </c>
      <c r="D997">
        <v>4.24</v>
      </c>
      <c r="E997">
        <v>31</v>
      </c>
      <c r="F997">
        <v>98</v>
      </c>
      <c r="G997">
        <v>101</v>
      </c>
      <c r="H997">
        <v>46</v>
      </c>
      <c r="I997">
        <v>9</v>
      </c>
      <c r="J997">
        <v>58</v>
      </c>
      <c r="K997">
        <v>37</v>
      </c>
      <c r="L997">
        <v>1.41</v>
      </c>
      <c r="M997">
        <v>5.34</v>
      </c>
      <c r="N997">
        <v>3.41</v>
      </c>
      <c r="O997">
        <v>4.2699999999999996</v>
      </c>
      <c r="P997">
        <v>9258</v>
      </c>
    </row>
    <row r="998" spans="1:16" x14ac:dyDescent="0.25">
      <c r="A998" t="s">
        <v>15767</v>
      </c>
      <c r="B998">
        <v>3</v>
      </c>
      <c r="C998">
        <v>5</v>
      </c>
      <c r="D998">
        <v>4.6900000000000004</v>
      </c>
      <c r="E998">
        <v>22</v>
      </c>
      <c r="F998">
        <v>71</v>
      </c>
      <c r="G998">
        <v>78</v>
      </c>
      <c r="H998">
        <v>37</v>
      </c>
      <c r="I998">
        <v>7</v>
      </c>
      <c r="J998">
        <v>54</v>
      </c>
      <c r="K998">
        <v>33</v>
      </c>
      <c r="L998">
        <v>1.56</v>
      </c>
      <c r="M998">
        <v>6.85</v>
      </c>
      <c r="N998">
        <v>4.18</v>
      </c>
      <c r="O998">
        <v>4.2699999999999996</v>
      </c>
      <c r="P998" t="s">
        <v>15766</v>
      </c>
    </row>
    <row r="999" spans="1:16" x14ac:dyDescent="0.25">
      <c r="A999" t="s">
        <v>17246</v>
      </c>
      <c r="B999">
        <v>1</v>
      </c>
      <c r="C999">
        <v>2</v>
      </c>
      <c r="D999">
        <v>4.83</v>
      </c>
      <c r="E999">
        <v>6</v>
      </c>
      <c r="F999">
        <v>24</v>
      </c>
      <c r="G999">
        <v>27</v>
      </c>
      <c r="H999">
        <v>13</v>
      </c>
      <c r="I999">
        <v>2</v>
      </c>
      <c r="J999">
        <v>16</v>
      </c>
      <c r="K999">
        <v>11</v>
      </c>
      <c r="L999">
        <v>1.57</v>
      </c>
      <c r="M999">
        <v>5.95</v>
      </c>
      <c r="N999">
        <v>4.09</v>
      </c>
      <c r="O999">
        <v>4.2699999999999996</v>
      </c>
      <c r="P999" t="s">
        <v>17245</v>
      </c>
    </row>
    <row r="1000" spans="1:16" x14ac:dyDescent="0.25">
      <c r="A1000" t="s">
        <v>1938</v>
      </c>
      <c r="B1000">
        <v>9</v>
      </c>
      <c r="C1000">
        <v>11</v>
      </c>
      <c r="D1000">
        <v>4.7300000000000004</v>
      </c>
      <c r="E1000">
        <v>0</v>
      </c>
      <c r="F1000">
        <v>186</v>
      </c>
      <c r="G1000">
        <v>221</v>
      </c>
      <c r="H1000">
        <v>98</v>
      </c>
      <c r="I1000">
        <v>19</v>
      </c>
      <c r="J1000">
        <v>107</v>
      </c>
      <c r="K1000">
        <v>61</v>
      </c>
      <c r="L1000">
        <v>1.51</v>
      </c>
      <c r="M1000">
        <v>5.17</v>
      </c>
      <c r="N1000">
        <v>2.95</v>
      </c>
      <c r="O1000">
        <v>4.2699999999999996</v>
      </c>
      <c r="P1000">
        <v>9901</v>
      </c>
    </row>
    <row r="1001" spans="1:16" x14ac:dyDescent="0.25">
      <c r="A1001" t="s">
        <v>11274</v>
      </c>
      <c r="B1001">
        <v>1</v>
      </c>
      <c r="C1001">
        <v>1</v>
      </c>
      <c r="D1001">
        <v>4.5999999999999996</v>
      </c>
      <c r="E1001">
        <v>6</v>
      </c>
      <c r="F1001">
        <v>14</v>
      </c>
      <c r="G1001">
        <v>14</v>
      </c>
      <c r="H1001">
        <v>7</v>
      </c>
      <c r="I1001">
        <v>1</v>
      </c>
      <c r="J1001">
        <v>10</v>
      </c>
      <c r="K1001">
        <v>7</v>
      </c>
      <c r="L1001">
        <v>1.53</v>
      </c>
      <c r="M1001">
        <v>6.57</v>
      </c>
      <c r="N1001">
        <v>4.5999999999999996</v>
      </c>
      <c r="O1001">
        <v>4.2699999999999996</v>
      </c>
      <c r="P1001" t="s">
        <v>11273</v>
      </c>
    </row>
    <row r="1002" spans="1:16" x14ac:dyDescent="0.25">
      <c r="A1002" t="s">
        <v>1843</v>
      </c>
      <c r="B1002">
        <v>3</v>
      </c>
      <c r="C1002">
        <v>4</v>
      </c>
      <c r="D1002">
        <v>4.6500000000000004</v>
      </c>
      <c r="E1002">
        <v>25</v>
      </c>
      <c r="F1002">
        <v>62</v>
      </c>
      <c r="G1002">
        <v>64</v>
      </c>
      <c r="H1002">
        <v>32</v>
      </c>
      <c r="I1002">
        <v>6</v>
      </c>
      <c r="J1002">
        <v>50</v>
      </c>
      <c r="K1002">
        <v>31</v>
      </c>
      <c r="L1002">
        <v>1.53</v>
      </c>
      <c r="M1002">
        <v>7.26</v>
      </c>
      <c r="N1002">
        <v>4.5</v>
      </c>
      <c r="O1002">
        <v>4.2699999999999996</v>
      </c>
      <c r="P1002">
        <v>2105</v>
      </c>
    </row>
    <row r="1003" spans="1:16" x14ac:dyDescent="0.25">
      <c r="A1003" t="s">
        <v>14178</v>
      </c>
      <c r="B1003">
        <v>4</v>
      </c>
      <c r="C1003">
        <v>5</v>
      </c>
      <c r="D1003">
        <v>4.54</v>
      </c>
      <c r="E1003">
        <v>17</v>
      </c>
      <c r="F1003">
        <v>85</v>
      </c>
      <c r="G1003">
        <v>95</v>
      </c>
      <c r="H1003">
        <v>43</v>
      </c>
      <c r="I1003">
        <v>9</v>
      </c>
      <c r="J1003">
        <v>55</v>
      </c>
      <c r="K1003">
        <v>28</v>
      </c>
      <c r="L1003">
        <v>1.44</v>
      </c>
      <c r="M1003">
        <v>5.8</v>
      </c>
      <c r="N1003">
        <v>2.95</v>
      </c>
      <c r="O1003">
        <v>4.2699999999999996</v>
      </c>
      <c r="P1003" t="s">
        <v>14177</v>
      </c>
    </row>
    <row r="1004" spans="1:16" x14ac:dyDescent="0.25">
      <c r="A1004" t="s">
        <v>1976</v>
      </c>
      <c r="B1004">
        <v>8</v>
      </c>
      <c r="C1004">
        <v>8</v>
      </c>
      <c r="D1004">
        <v>4.29</v>
      </c>
      <c r="E1004">
        <v>1</v>
      </c>
      <c r="F1004">
        <v>138</v>
      </c>
      <c r="G1004">
        <v>148</v>
      </c>
      <c r="H1004">
        <v>66</v>
      </c>
      <c r="I1004">
        <v>15</v>
      </c>
      <c r="J1004">
        <v>91</v>
      </c>
      <c r="K1004">
        <v>48</v>
      </c>
      <c r="L1004">
        <v>1.42</v>
      </c>
      <c r="M1004">
        <v>5.92</v>
      </c>
      <c r="N1004">
        <v>3.12</v>
      </c>
      <c r="O1004">
        <v>4.2699999999999996</v>
      </c>
      <c r="P1004">
        <v>4420</v>
      </c>
    </row>
    <row r="1005" spans="1:16" x14ac:dyDescent="0.25">
      <c r="A1005" t="s">
        <v>13535</v>
      </c>
      <c r="B1005">
        <v>2</v>
      </c>
      <c r="C1005">
        <v>3</v>
      </c>
      <c r="D1005">
        <v>4.5599999999999996</v>
      </c>
      <c r="E1005">
        <v>17</v>
      </c>
      <c r="F1005">
        <v>43</v>
      </c>
      <c r="G1005">
        <v>47</v>
      </c>
      <c r="H1005">
        <v>22</v>
      </c>
      <c r="I1005">
        <v>4</v>
      </c>
      <c r="J1005">
        <v>29</v>
      </c>
      <c r="K1005">
        <v>17</v>
      </c>
      <c r="L1005">
        <v>1.47</v>
      </c>
      <c r="M1005">
        <v>6.01</v>
      </c>
      <c r="N1005">
        <v>3.53</v>
      </c>
      <c r="O1005">
        <v>4.2699999999999996</v>
      </c>
      <c r="P1005" t="s">
        <v>13534</v>
      </c>
    </row>
    <row r="1006" spans="1:16" x14ac:dyDescent="0.25">
      <c r="A1006" t="s">
        <v>15450</v>
      </c>
      <c r="B1006">
        <v>3</v>
      </c>
      <c r="C1006">
        <v>4</v>
      </c>
      <c r="D1006">
        <v>4.37</v>
      </c>
      <c r="E1006">
        <v>24</v>
      </c>
      <c r="F1006">
        <v>66</v>
      </c>
      <c r="G1006">
        <v>71</v>
      </c>
      <c r="H1006">
        <v>32</v>
      </c>
      <c r="I1006">
        <v>8</v>
      </c>
      <c r="J1006">
        <v>47</v>
      </c>
      <c r="K1006">
        <v>21</v>
      </c>
      <c r="L1006">
        <v>1.4</v>
      </c>
      <c r="M1006">
        <v>6.42</v>
      </c>
      <c r="N1006">
        <v>2.87</v>
      </c>
      <c r="O1006">
        <v>4.2699999999999996</v>
      </c>
      <c r="P1006" t="s">
        <v>15449</v>
      </c>
    </row>
    <row r="1007" spans="1:16" x14ac:dyDescent="0.25">
      <c r="A1007" t="s">
        <v>14826</v>
      </c>
      <c r="B1007">
        <v>2</v>
      </c>
      <c r="C1007">
        <v>3</v>
      </c>
      <c r="D1007">
        <v>4.41</v>
      </c>
      <c r="E1007">
        <v>20</v>
      </c>
      <c r="F1007">
        <v>49</v>
      </c>
      <c r="G1007">
        <v>43</v>
      </c>
      <c r="H1007">
        <v>24</v>
      </c>
      <c r="I1007">
        <v>4</v>
      </c>
      <c r="J1007">
        <v>48</v>
      </c>
      <c r="K1007">
        <v>33</v>
      </c>
      <c r="L1007">
        <v>1.55</v>
      </c>
      <c r="M1007">
        <v>8.82</v>
      </c>
      <c r="N1007">
        <v>6.06</v>
      </c>
      <c r="O1007">
        <v>4.2699999999999996</v>
      </c>
      <c r="P1007" t="s">
        <v>14825</v>
      </c>
    </row>
    <row r="1008" spans="1:16" x14ac:dyDescent="0.25">
      <c r="A1008" t="s">
        <v>14297</v>
      </c>
      <c r="B1008">
        <v>4</v>
      </c>
      <c r="C1008">
        <v>4</v>
      </c>
      <c r="D1008">
        <v>4.26</v>
      </c>
      <c r="E1008">
        <v>0</v>
      </c>
      <c r="F1008">
        <v>80</v>
      </c>
      <c r="G1008">
        <v>84</v>
      </c>
      <c r="H1008">
        <v>38</v>
      </c>
      <c r="I1008">
        <v>6</v>
      </c>
      <c r="J1008">
        <v>43</v>
      </c>
      <c r="K1008">
        <v>33</v>
      </c>
      <c r="L1008">
        <v>1.46</v>
      </c>
      <c r="M1008">
        <v>4.82</v>
      </c>
      <c r="N1008">
        <v>3.7</v>
      </c>
      <c r="O1008">
        <v>4.28</v>
      </c>
      <c r="P1008" t="s">
        <v>14296</v>
      </c>
    </row>
    <row r="1009" spans="1:16" x14ac:dyDescent="0.25">
      <c r="A1009" t="s">
        <v>1955</v>
      </c>
      <c r="B1009">
        <v>4</v>
      </c>
      <c r="C1009">
        <v>5</v>
      </c>
      <c r="D1009">
        <v>4.78</v>
      </c>
      <c r="E1009">
        <v>2</v>
      </c>
      <c r="F1009">
        <v>81</v>
      </c>
      <c r="G1009">
        <v>92</v>
      </c>
      <c r="H1009">
        <v>43</v>
      </c>
      <c r="I1009">
        <v>9</v>
      </c>
      <c r="J1009">
        <v>59</v>
      </c>
      <c r="K1009">
        <v>30</v>
      </c>
      <c r="L1009">
        <v>1.51</v>
      </c>
      <c r="M1009">
        <v>6.56</v>
      </c>
      <c r="N1009">
        <v>3.33</v>
      </c>
      <c r="O1009">
        <v>4.28</v>
      </c>
      <c r="P1009">
        <v>2173</v>
      </c>
    </row>
    <row r="1010" spans="1:16" x14ac:dyDescent="0.25">
      <c r="A1010" t="s">
        <v>16765</v>
      </c>
      <c r="B1010">
        <v>4</v>
      </c>
      <c r="C1010">
        <v>6</v>
      </c>
      <c r="D1010">
        <v>4.72</v>
      </c>
      <c r="E1010">
        <v>3</v>
      </c>
      <c r="F1010">
        <v>90</v>
      </c>
      <c r="G1010">
        <v>104</v>
      </c>
      <c r="H1010">
        <v>47</v>
      </c>
      <c r="I1010">
        <v>10</v>
      </c>
      <c r="J1010">
        <v>60</v>
      </c>
      <c r="K1010">
        <v>30</v>
      </c>
      <c r="L1010">
        <v>1.49</v>
      </c>
      <c r="M1010">
        <v>6.02</v>
      </c>
      <c r="N1010">
        <v>3.01</v>
      </c>
      <c r="O1010">
        <v>4.28</v>
      </c>
      <c r="P1010" t="s">
        <v>16764</v>
      </c>
    </row>
    <row r="1011" spans="1:16" x14ac:dyDescent="0.25">
      <c r="A1011" t="s">
        <v>16585</v>
      </c>
      <c r="B1011">
        <v>5</v>
      </c>
      <c r="C1011">
        <v>6</v>
      </c>
      <c r="D1011">
        <v>4.3899999999999997</v>
      </c>
      <c r="E1011">
        <v>3</v>
      </c>
      <c r="F1011">
        <v>98</v>
      </c>
      <c r="G1011">
        <v>98</v>
      </c>
      <c r="H1011">
        <v>48</v>
      </c>
      <c r="I1011">
        <v>8</v>
      </c>
      <c r="J1011">
        <v>73</v>
      </c>
      <c r="K1011">
        <v>51</v>
      </c>
      <c r="L1011">
        <v>1.51</v>
      </c>
      <c r="M1011">
        <v>6.68</v>
      </c>
      <c r="N1011">
        <v>4.66</v>
      </c>
      <c r="O1011">
        <v>4.28</v>
      </c>
      <c r="P1011" t="s">
        <v>16584</v>
      </c>
    </row>
    <row r="1012" spans="1:16" x14ac:dyDescent="0.25">
      <c r="A1012" t="s">
        <v>15348</v>
      </c>
      <c r="B1012">
        <v>2</v>
      </c>
      <c r="C1012">
        <v>3</v>
      </c>
      <c r="D1012">
        <v>4.59</v>
      </c>
      <c r="E1012">
        <v>14</v>
      </c>
      <c r="F1012">
        <v>39</v>
      </c>
      <c r="G1012">
        <v>43</v>
      </c>
      <c r="H1012">
        <v>20</v>
      </c>
      <c r="I1012">
        <v>4</v>
      </c>
      <c r="J1012">
        <v>30</v>
      </c>
      <c r="K1012">
        <v>17</v>
      </c>
      <c r="L1012">
        <v>1.53</v>
      </c>
      <c r="M1012">
        <v>6.89</v>
      </c>
      <c r="N1012">
        <v>3.9</v>
      </c>
      <c r="O1012">
        <v>4.28</v>
      </c>
      <c r="P1012" t="s">
        <v>15347</v>
      </c>
    </row>
    <row r="1013" spans="1:16" x14ac:dyDescent="0.25">
      <c r="A1013" t="s">
        <v>10293</v>
      </c>
      <c r="B1013">
        <v>3</v>
      </c>
      <c r="C1013">
        <v>4</v>
      </c>
      <c r="D1013">
        <v>4.7300000000000004</v>
      </c>
      <c r="E1013">
        <v>10</v>
      </c>
      <c r="F1013">
        <v>55</v>
      </c>
      <c r="G1013">
        <v>60</v>
      </c>
      <c r="H1013">
        <v>29</v>
      </c>
      <c r="I1013">
        <v>6</v>
      </c>
      <c r="J1013">
        <v>45</v>
      </c>
      <c r="K1013">
        <v>24</v>
      </c>
      <c r="L1013">
        <v>1.52</v>
      </c>
      <c r="M1013">
        <v>7.34</v>
      </c>
      <c r="N1013">
        <v>3.91</v>
      </c>
      <c r="O1013">
        <v>4.28</v>
      </c>
      <c r="P1013" t="s">
        <v>10292</v>
      </c>
    </row>
    <row r="1014" spans="1:16" x14ac:dyDescent="0.25">
      <c r="A1014" t="s">
        <v>14308</v>
      </c>
      <c r="B1014">
        <v>1</v>
      </c>
      <c r="C1014">
        <v>1</v>
      </c>
      <c r="D1014">
        <v>4.42</v>
      </c>
      <c r="E1014">
        <v>9</v>
      </c>
      <c r="F1014">
        <v>22</v>
      </c>
      <c r="G1014">
        <v>23</v>
      </c>
      <c r="H1014">
        <v>11</v>
      </c>
      <c r="I1014">
        <v>2</v>
      </c>
      <c r="J1014">
        <v>17</v>
      </c>
      <c r="K1014">
        <v>11</v>
      </c>
      <c r="L1014">
        <v>1.52</v>
      </c>
      <c r="M1014">
        <v>6.83</v>
      </c>
      <c r="N1014">
        <v>4.42</v>
      </c>
      <c r="O1014">
        <v>4.28</v>
      </c>
      <c r="P1014" t="s">
        <v>14307</v>
      </c>
    </row>
    <row r="1015" spans="1:16" x14ac:dyDescent="0.25">
      <c r="A1015" t="s">
        <v>16700</v>
      </c>
      <c r="B1015">
        <v>5</v>
      </c>
      <c r="C1015">
        <v>6</v>
      </c>
      <c r="D1015">
        <v>4.7699999999999996</v>
      </c>
      <c r="E1015">
        <v>11</v>
      </c>
      <c r="F1015">
        <v>100</v>
      </c>
      <c r="G1015">
        <v>107</v>
      </c>
      <c r="H1015">
        <v>53</v>
      </c>
      <c r="I1015">
        <v>9</v>
      </c>
      <c r="J1015">
        <v>74</v>
      </c>
      <c r="K1015">
        <v>45</v>
      </c>
      <c r="L1015">
        <v>1.52</v>
      </c>
      <c r="M1015">
        <v>6.67</v>
      </c>
      <c r="N1015">
        <v>4.05</v>
      </c>
      <c r="O1015">
        <v>4.28</v>
      </c>
      <c r="P1015" t="s">
        <v>16699</v>
      </c>
    </row>
    <row r="1016" spans="1:16" x14ac:dyDescent="0.25">
      <c r="A1016" t="s">
        <v>17244</v>
      </c>
      <c r="B1016">
        <v>2</v>
      </c>
      <c r="C1016">
        <v>2</v>
      </c>
      <c r="D1016">
        <v>4.76</v>
      </c>
      <c r="E1016">
        <v>12</v>
      </c>
      <c r="F1016">
        <v>36</v>
      </c>
      <c r="G1016">
        <v>38</v>
      </c>
      <c r="H1016">
        <v>19</v>
      </c>
      <c r="I1016">
        <v>4</v>
      </c>
      <c r="J1016">
        <v>29</v>
      </c>
      <c r="K1016">
        <v>16</v>
      </c>
      <c r="L1016">
        <v>1.5</v>
      </c>
      <c r="M1016">
        <v>7.27</v>
      </c>
      <c r="N1016">
        <v>4.01</v>
      </c>
      <c r="O1016">
        <v>4.28</v>
      </c>
      <c r="P1016" t="s">
        <v>17243</v>
      </c>
    </row>
    <row r="1017" spans="1:16" x14ac:dyDescent="0.25">
      <c r="A1017" t="s">
        <v>13804</v>
      </c>
      <c r="B1017">
        <v>3</v>
      </c>
      <c r="C1017">
        <v>3</v>
      </c>
      <c r="D1017">
        <v>4.6399999999999997</v>
      </c>
      <c r="E1017">
        <v>7</v>
      </c>
      <c r="F1017">
        <v>58</v>
      </c>
      <c r="G1017">
        <v>64</v>
      </c>
      <c r="H1017">
        <v>30</v>
      </c>
      <c r="I1017">
        <v>5</v>
      </c>
      <c r="J1017">
        <v>32</v>
      </c>
      <c r="K1017">
        <v>21</v>
      </c>
      <c r="L1017">
        <v>1.46</v>
      </c>
      <c r="M1017">
        <v>4.95</v>
      </c>
      <c r="N1017">
        <v>3.25</v>
      </c>
      <c r="O1017">
        <v>4.28</v>
      </c>
      <c r="P1017" t="s">
        <v>13803</v>
      </c>
    </row>
    <row r="1018" spans="1:16" x14ac:dyDescent="0.25">
      <c r="A1018" t="s">
        <v>1995</v>
      </c>
      <c r="B1018">
        <v>6</v>
      </c>
      <c r="C1018">
        <v>5</v>
      </c>
      <c r="D1018">
        <v>4.07</v>
      </c>
      <c r="E1018">
        <v>6</v>
      </c>
      <c r="F1018">
        <v>100</v>
      </c>
      <c r="G1018">
        <v>97</v>
      </c>
      <c r="H1018">
        <v>45</v>
      </c>
      <c r="I1018">
        <v>9</v>
      </c>
      <c r="J1018">
        <v>71</v>
      </c>
      <c r="K1018">
        <v>44</v>
      </c>
      <c r="L1018">
        <v>1.42</v>
      </c>
      <c r="M1018">
        <v>6.42</v>
      </c>
      <c r="N1018">
        <v>3.98</v>
      </c>
      <c r="O1018">
        <v>4.29</v>
      </c>
      <c r="P1018" t="s">
        <v>1994</v>
      </c>
    </row>
    <row r="1019" spans="1:16" x14ac:dyDescent="0.25">
      <c r="A1019" t="s">
        <v>14930</v>
      </c>
      <c r="B1019">
        <v>6</v>
      </c>
      <c r="C1019">
        <v>6</v>
      </c>
      <c r="D1019">
        <v>4.34</v>
      </c>
      <c r="E1019">
        <v>18</v>
      </c>
      <c r="F1019">
        <v>106</v>
      </c>
      <c r="G1019">
        <v>108</v>
      </c>
      <c r="H1019">
        <v>51</v>
      </c>
      <c r="I1019">
        <v>11</v>
      </c>
      <c r="J1019">
        <v>74</v>
      </c>
      <c r="K1019">
        <v>42</v>
      </c>
      <c r="L1019">
        <v>1.42</v>
      </c>
      <c r="M1019">
        <v>6.29</v>
      </c>
      <c r="N1019">
        <v>3.57</v>
      </c>
      <c r="O1019">
        <v>4.29</v>
      </c>
      <c r="P1019" t="s">
        <v>14929</v>
      </c>
    </row>
    <row r="1020" spans="1:16" x14ac:dyDescent="0.25">
      <c r="A1020" t="s">
        <v>15015</v>
      </c>
      <c r="B1020">
        <v>3</v>
      </c>
      <c r="C1020">
        <v>4</v>
      </c>
      <c r="D1020">
        <v>4.47</v>
      </c>
      <c r="E1020">
        <v>26</v>
      </c>
      <c r="F1020">
        <v>64</v>
      </c>
      <c r="G1020">
        <v>65</v>
      </c>
      <c r="H1020">
        <v>32</v>
      </c>
      <c r="I1020">
        <v>4</v>
      </c>
      <c r="J1020">
        <v>44</v>
      </c>
      <c r="K1020">
        <v>36</v>
      </c>
      <c r="L1020">
        <v>1.57</v>
      </c>
      <c r="M1020">
        <v>6.15</v>
      </c>
      <c r="N1020">
        <v>5.03</v>
      </c>
      <c r="O1020">
        <v>4.29</v>
      </c>
      <c r="P1020" t="s">
        <v>15014</v>
      </c>
    </row>
    <row r="1021" spans="1:16" x14ac:dyDescent="0.25">
      <c r="A1021" t="s">
        <v>13778</v>
      </c>
      <c r="B1021">
        <v>4</v>
      </c>
      <c r="C1021">
        <v>4</v>
      </c>
      <c r="D1021">
        <v>4.43</v>
      </c>
      <c r="E1021">
        <v>22</v>
      </c>
      <c r="F1021">
        <v>69</v>
      </c>
      <c r="G1021">
        <v>71</v>
      </c>
      <c r="H1021">
        <v>34</v>
      </c>
      <c r="I1021">
        <v>6</v>
      </c>
      <c r="J1021">
        <v>48</v>
      </c>
      <c r="K1021">
        <v>31</v>
      </c>
      <c r="L1021">
        <v>1.48</v>
      </c>
      <c r="M1021">
        <v>6.25</v>
      </c>
      <c r="N1021">
        <v>4.04</v>
      </c>
      <c r="O1021">
        <v>4.29</v>
      </c>
      <c r="P1021" t="s">
        <v>13777</v>
      </c>
    </row>
    <row r="1022" spans="1:16" x14ac:dyDescent="0.25">
      <c r="A1022" t="s">
        <v>10755</v>
      </c>
      <c r="B1022">
        <v>2</v>
      </c>
      <c r="C1022">
        <v>3</v>
      </c>
      <c r="D1022">
        <v>4.79</v>
      </c>
      <c r="E1022">
        <v>10</v>
      </c>
      <c r="F1022">
        <v>41</v>
      </c>
      <c r="G1022">
        <v>46</v>
      </c>
      <c r="H1022">
        <v>22</v>
      </c>
      <c r="I1022">
        <v>3</v>
      </c>
      <c r="J1022">
        <v>25</v>
      </c>
      <c r="K1022">
        <v>19</v>
      </c>
      <c r="L1022">
        <v>1.57</v>
      </c>
      <c r="M1022">
        <v>5.45</v>
      </c>
      <c r="N1022">
        <v>4.1399999999999997</v>
      </c>
      <c r="O1022">
        <v>4.29</v>
      </c>
      <c r="P1022" t="s">
        <v>10754</v>
      </c>
    </row>
    <row r="1023" spans="1:16" x14ac:dyDescent="0.25">
      <c r="A1023" t="s">
        <v>1776</v>
      </c>
      <c r="B1023">
        <v>3</v>
      </c>
      <c r="C1023">
        <v>4</v>
      </c>
      <c r="D1023">
        <v>4.4000000000000004</v>
      </c>
      <c r="E1023">
        <v>24</v>
      </c>
      <c r="F1023">
        <v>68</v>
      </c>
      <c r="G1023">
        <v>60</v>
      </c>
      <c r="H1023">
        <v>33</v>
      </c>
      <c r="I1023">
        <v>6</v>
      </c>
      <c r="J1023">
        <v>67</v>
      </c>
      <c r="K1023">
        <v>44</v>
      </c>
      <c r="L1023">
        <v>1.54</v>
      </c>
      <c r="M1023">
        <v>8.93</v>
      </c>
      <c r="N1023">
        <v>5.87</v>
      </c>
      <c r="O1023">
        <v>4.29</v>
      </c>
      <c r="P1023" t="s">
        <v>1775</v>
      </c>
    </row>
    <row r="1024" spans="1:16" x14ac:dyDescent="0.25">
      <c r="A1024" t="s">
        <v>14608</v>
      </c>
      <c r="B1024">
        <v>2</v>
      </c>
      <c r="C1024">
        <v>3</v>
      </c>
      <c r="D1024">
        <v>4.6399999999999997</v>
      </c>
      <c r="E1024">
        <v>21</v>
      </c>
      <c r="F1024">
        <v>52</v>
      </c>
      <c r="G1024">
        <v>56</v>
      </c>
      <c r="H1024">
        <v>27</v>
      </c>
      <c r="I1024">
        <v>4</v>
      </c>
      <c r="J1024">
        <v>38</v>
      </c>
      <c r="K1024">
        <v>28</v>
      </c>
      <c r="L1024">
        <v>1.6</v>
      </c>
      <c r="M1024">
        <v>6.53</v>
      </c>
      <c r="N1024">
        <v>4.8099999999999996</v>
      </c>
      <c r="O1024">
        <v>4.29</v>
      </c>
      <c r="P1024" t="s">
        <v>14607</v>
      </c>
    </row>
    <row r="1025" spans="1:16" x14ac:dyDescent="0.25">
      <c r="A1025" t="s">
        <v>14660</v>
      </c>
      <c r="B1025">
        <v>2</v>
      </c>
      <c r="C1025">
        <v>3</v>
      </c>
      <c r="D1025">
        <v>4.42</v>
      </c>
      <c r="E1025">
        <v>18</v>
      </c>
      <c r="F1025">
        <v>47</v>
      </c>
      <c r="G1025">
        <v>49</v>
      </c>
      <c r="H1025">
        <v>23</v>
      </c>
      <c r="I1025">
        <v>4</v>
      </c>
      <c r="J1025">
        <v>31</v>
      </c>
      <c r="K1025">
        <v>21</v>
      </c>
      <c r="L1025">
        <v>1.5</v>
      </c>
      <c r="M1025">
        <v>5.96</v>
      </c>
      <c r="N1025">
        <v>4.04</v>
      </c>
      <c r="O1025">
        <v>4.29</v>
      </c>
      <c r="P1025" t="s">
        <v>14659</v>
      </c>
    </row>
    <row r="1026" spans="1:16" x14ac:dyDescent="0.25">
      <c r="A1026" t="s">
        <v>17242</v>
      </c>
      <c r="B1026">
        <v>2</v>
      </c>
      <c r="C1026">
        <v>3</v>
      </c>
      <c r="D1026">
        <v>5.07</v>
      </c>
      <c r="E1026">
        <v>10</v>
      </c>
      <c r="F1026">
        <v>44</v>
      </c>
      <c r="G1026">
        <v>49</v>
      </c>
      <c r="H1026">
        <v>25</v>
      </c>
      <c r="I1026">
        <v>4</v>
      </c>
      <c r="J1026">
        <v>31</v>
      </c>
      <c r="K1026">
        <v>20</v>
      </c>
      <c r="L1026">
        <v>1.55</v>
      </c>
      <c r="M1026">
        <v>6.28</v>
      </c>
      <c r="N1026">
        <v>4.05</v>
      </c>
      <c r="O1026">
        <v>4.29</v>
      </c>
      <c r="P1026" t="s">
        <v>17241</v>
      </c>
    </row>
    <row r="1027" spans="1:16" x14ac:dyDescent="0.25">
      <c r="A1027" t="s">
        <v>1515</v>
      </c>
      <c r="B1027">
        <v>8</v>
      </c>
      <c r="C1027">
        <v>8</v>
      </c>
      <c r="D1027">
        <v>4.3600000000000003</v>
      </c>
      <c r="E1027">
        <v>1</v>
      </c>
      <c r="F1027">
        <v>151</v>
      </c>
      <c r="G1027">
        <v>152</v>
      </c>
      <c r="H1027">
        <v>73</v>
      </c>
      <c r="I1027">
        <v>16</v>
      </c>
      <c r="J1027">
        <v>117</v>
      </c>
      <c r="K1027">
        <v>66</v>
      </c>
      <c r="L1027">
        <v>1.45</v>
      </c>
      <c r="M1027">
        <v>6.99</v>
      </c>
      <c r="N1027">
        <v>3.94</v>
      </c>
      <c r="O1027">
        <v>4.29</v>
      </c>
      <c r="P1027">
        <v>5985</v>
      </c>
    </row>
    <row r="1028" spans="1:16" x14ac:dyDescent="0.25">
      <c r="A1028" t="s">
        <v>2081</v>
      </c>
      <c r="B1028">
        <v>2</v>
      </c>
      <c r="C1028">
        <v>3</v>
      </c>
      <c r="D1028">
        <v>4.54</v>
      </c>
      <c r="E1028">
        <v>21</v>
      </c>
      <c r="F1028">
        <v>52</v>
      </c>
      <c r="G1028">
        <v>57</v>
      </c>
      <c r="H1028">
        <v>26</v>
      </c>
      <c r="I1028">
        <v>5</v>
      </c>
      <c r="J1028">
        <v>33</v>
      </c>
      <c r="K1028">
        <v>20</v>
      </c>
      <c r="L1028">
        <v>1.5</v>
      </c>
      <c r="M1028">
        <v>5.77</v>
      </c>
      <c r="N1028">
        <v>3.5</v>
      </c>
      <c r="O1028">
        <v>4.29</v>
      </c>
      <c r="P1028" t="s">
        <v>2080</v>
      </c>
    </row>
    <row r="1029" spans="1:16" x14ac:dyDescent="0.25">
      <c r="A1029" t="s">
        <v>11276</v>
      </c>
      <c r="B1029">
        <v>1</v>
      </c>
      <c r="C1029">
        <v>2</v>
      </c>
      <c r="D1029">
        <v>4.6100000000000003</v>
      </c>
      <c r="E1029">
        <v>12</v>
      </c>
      <c r="F1029">
        <v>29</v>
      </c>
      <c r="G1029">
        <v>26</v>
      </c>
      <c r="H1029">
        <v>15</v>
      </c>
      <c r="I1029">
        <v>1</v>
      </c>
      <c r="J1029">
        <v>24</v>
      </c>
      <c r="K1029">
        <v>23</v>
      </c>
      <c r="L1029">
        <v>1.67</v>
      </c>
      <c r="M1029">
        <v>7.37</v>
      </c>
      <c r="N1029">
        <v>7.06</v>
      </c>
      <c r="O1029">
        <v>4.29</v>
      </c>
      <c r="P1029" t="s">
        <v>11275</v>
      </c>
    </row>
    <row r="1030" spans="1:16" x14ac:dyDescent="0.25">
      <c r="A1030" t="s">
        <v>13306</v>
      </c>
      <c r="B1030">
        <v>1</v>
      </c>
      <c r="C1030">
        <v>2</v>
      </c>
      <c r="D1030">
        <v>4.74</v>
      </c>
      <c r="E1030">
        <v>11</v>
      </c>
      <c r="F1030">
        <v>28</v>
      </c>
      <c r="G1030">
        <v>30</v>
      </c>
      <c r="H1030">
        <v>15</v>
      </c>
      <c r="I1030">
        <v>3</v>
      </c>
      <c r="J1030">
        <v>24</v>
      </c>
      <c r="K1030">
        <v>14</v>
      </c>
      <c r="L1030">
        <v>1.54</v>
      </c>
      <c r="M1030">
        <v>7.58</v>
      </c>
      <c r="N1030">
        <v>4.42</v>
      </c>
      <c r="O1030">
        <v>4.29</v>
      </c>
      <c r="P1030" t="s">
        <v>13305</v>
      </c>
    </row>
    <row r="1031" spans="1:16" x14ac:dyDescent="0.25">
      <c r="A1031" t="s">
        <v>14147</v>
      </c>
      <c r="B1031">
        <v>2</v>
      </c>
      <c r="C1031">
        <v>2</v>
      </c>
      <c r="D1031">
        <v>4.55</v>
      </c>
      <c r="E1031">
        <v>14</v>
      </c>
      <c r="F1031">
        <v>36</v>
      </c>
      <c r="G1031">
        <v>35</v>
      </c>
      <c r="H1031">
        <v>18</v>
      </c>
      <c r="I1031">
        <v>3</v>
      </c>
      <c r="J1031">
        <v>30</v>
      </c>
      <c r="K1031">
        <v>21</v>
      </c>
      <c r="L1031">
        <v>1.57</v>
      </c>
      <c r="M1031">
        <v>7.58</v>
      </c>
      <c r="N1031">
        <v>5.31</v>
      </c>
      <c r="O1031">
        <v>4.29</v>
      </c>
      <c r="P1031" t="s">
        <v>14146</v>
      </c>
    </row>
    <row r="1032" spans="1:16" x14ac:dyDescent="0.25">
      <c r="A1032" t="s">
        <v>10373</v>
      </c>
      <c r="B1032">
        <v>2</v>
      </c>
      <c r="C1032">
        <v>2</v>
      </c>
      <c r="D1032">
        <v>4.66</v>
      </c>
      <c r="E1032">
        <v>7</v>
      </c>
      <c r="F1032">
        <v>35</v>
      </c>
      <c r="G1032">
        <v>38</v>
      </c>
      <c r="H1032">
        <v>18</v>
      </c>
      <c r="I1032">
        <v>3</v>
      </c>
      <c r="J1032">
        <v>23</v>
      </c>
      <c r="K1032">
        <v>15</v>
      </c>
      <c r="L1032">
        <v>1.52</v>
      </c>
      <c r="M1032">
        <v>5.95</v>
      </c>
      <c r="N1032">
        <v>3.88</v>
      </c>
      <c r="O1032">
        <v>4.29</v>
      </c>
      <c r="P1032" t="s">
        <v>10372</v>
      </c>
    </row>
    <row r="1033" spans="1:16" x14ac:dyDescent="0.25">
      <c r="A1033" t="s">
        <v>12819</v>
      </c>
      <c r="B1033">
        <v>2</v>
      </c>
      <c r="C1033">
        <v>3</v>
      </c>
      <c r="D1033">
        <v>4.8499999999999996</v>
      </c>
      <c r="E1033">
        <v>17</v>
      </c>
      <c r="F1033">
        <v>43</v>
      </c>
      <c r="G1033">
        <v>45</v>
      </c>
      <c r="H1033">
        <v>23</v>
      </c>
      <c r="I1033">
        <v>3</v>
      </c>
      <c r="J1033">
        <v>30</v>
      </c>
      <c r="K1033">
        <v>23</v>
      </c>
      <c r="L1033">
        <v>1.59</v>
      </c>
      <c r="M1033">
        <v>6.32</v>
      </c>
      <c r="N1033">
        <v>4.8499999999999996</v>
      </c>
      <c r="O1033">
        <v>4.29</v>
      </c>
      <c r="P1033" t="s">
        <v>12818</v>
      </c>
    </row>
    <row r="1034" spans="1:16" x14ac:dyDescent="0.25">
      <c r="A1034" t="s">
        <v>2069</v>
      </c>
      <c r="B1034">
        <v>8</v>
      </c>
      <c r="C1034">
        <v>8</v>
      </c>
      <c r="D1034">
        <v>4.18</v>
      </c>
      <c r="E1034">
        <v>7</v>
      </c>
      <c r="F1034">
        <v>149</v>
      </c>
      <c r="G1034">
        <v>171</v>
      </c>
      <c r="H1034">
        <v>69</v>
      </c>
      <c r="I1034">
        <v>16</v>
      </c>
      <c r="J1034">
        <v>73</v>
      </c>
      <c r="K1034">
        <v>40</v>
      </c>
      <c r="L1034">
        <v>1.42</v>
      </c>
      <c r="M1034">
        <v>4.42</v>
      </c>
      <c r="N1034">
        <v>2.42</v>
      </c>
      <c r="O1034">
        <v>4.3</v>
      </c>
      <c r="P1034">
        <v>3840</v>
      </c>
    </row>
    <row r="1035" spans="1:16" x14ac:dyDescent="0.25">
      <c r="A1035" t="s">
        <v>1937</v>
      </c>
      <c r="B1035">
        <v>7</v>
      </c>
      <c r="C1035">
        <v>7</v>
      </c>
      <c r="D1035">
        <v>4.25</v>
      </c>
      <c r="E1035">
        <v>2</v>
      </c>
      <c r="F1035">
        <v>134</v>
      </c>
      <c r="G1035">
        <v>139</v>
      </c>
      <c r="H1035">
        <v>63</v>
      </c>
      <c r="I1035">
        <v>15</v>
      </c>
      <c r="J1035">
        <v>91</v>
      </c>
      <c r="K1035">
        <v>47</v>
      </c>
      <c r="L1035">
        <v>1.39</v>
      </c>
      <c r="M1035">
        <v>6.13</v>
      </c>
      <c r="N1035">
        <v>3.17</v>
      </c>
      <c r="O1035">
        <v>4.3</v>
      </c>
      <c r="P1035" t="s">
        <v>1936</v>
      </c>
    </row>
    <row r="1036" spans="1:16" x14ac:dyDescent="0.25">
      <c r="A1036" t="s">
        <v>2236</v>
      </c>
      <c r="B1036">
        <v>7</v>
      </c>
      <c r="C1036">
        <v>7</v>
      </c>
      <c r="D1036">
        <v>4.47</v>
      </c>
      <c r="E1036">
        <v>3</v>
      </c>
      <c r="F1036">
        <v>125</v>
      </c>
      <c r="G1036">
        <v>138</v>
      </c>
      <c r="H1036">
        <v>62</v>
      </c>
      <c r="I1036">
        <v>16</v>
      </c>
      <c r="J1036">
        <v>91</v>
      </c>
      <c r="K1036">
        <v>40</v>
      </c>
      <c r="L1036">
        <v>1.43</v>
      </c>
      <c r="M1036">
        <v>6.57</v>
      </c>
      <c r="N1036">
        <v>2.89</v>
      </c>
      <c r="O1036">
        <v>4.3</v>
      </c>
      <c r="P1036" t="s">
        <v>2235</v>
      </c>
    </row>
    <row r="1037" spans="1:16" x14ac:dyDescent="0.25">
      <c r="A1037" t="s">
        <v>13160</v>
      </c>
      <c r="B1037">
        <v>1</v>
      </c>
      <c r="C1037">
        <v>2</v>
      </c>
      <c r="D1037">
        <v>4.24</v>
      </c>
      <c r="E1037">
        <v>11</v>
      </c>
      <c r="F1037">
        <v>28</v>
      </c>
      <c r="G1037">
        <v>30</v>
      </c>
      <c r="H1037">
        <v>13</v>
      </c>
      <c r="I1037">
        <v>3</v>
      </c>
      <c r="J1037">
        <v>17</v>
      </c>
      <c r="K1037">
        <v>9</v>
      </c>
      <c r="L1037">
        <v>1.41</v>
      </c>
      <c r="M1037">
        <v>5.54</v>
      </c>
      <c r="N1037">
        <v>2.93</v>
      </c>
      <c r="O1037">
        <v>4.3</v>
      </c>
      <c r="P1037" t="s">
        <v>13159</v>
      </c>
    </row>
    <row r="1038" spans="1:16" x14ac:dyDescent="0.25">
      <c r="A1038" t="s">
        <v>14166</v>
      </c>
      <c r="B1038">
        <v>5</v>
      </c>
      <c r="C1038">
        <v>6</v>
      </c>
      <c r="D1038">
        <v>4.7</v>
      </c>
      <c r="E1038">
        <v>11</v>
      </c>
      <c r="F1038">
        <v>103</v>
      </c>
      <c r="G1038">
        <v>121</v>
      </c>
      <c r="H1038">
        <v>54</v>
      </c>
      <c r="I1038">
        <v>9</v>
      </c>
      <c r="J1038">
        <v>50</v>
      </c>
      <c r="K1038">
        <v>31</v>
      </c>
      <c r="L1038">
        <v>1.47</v>
      </c>
      <c r="M1038">
        <v>4.3600000000000003</v>
      </c>
      <c r="N1038">
        <v>2.7</v>
      </c>
      <c r="O1038">
        <v>4.3</v>
      </c>
      <c r="P1038" t="s">
        <v>14165</v>
      </c>
    </row>
    <row r="1039" spans="1:16" x14ac:dyDescent="0.25">
      <c r="A1039" t="s">
        <v>2178</v>
      </c>
      <c r="B1039">
        <v>2</v>
      </c>
      <c r="C1039">
        <v>3</v>
      </c>
      <c r="D1039">
        <v>4.7</v>
      </c>
      <c r="E1039">
        <v>10</v>
      </c>
      <c r="F1039">
        <v>40</v>
      </c>
      <c r="G1039">
        <v>41</v>
      </c>
      <c r="H1039">
        <v>21</v>
      </c>
      <c r="I1039">
        <v>3</v>
      </c>
      <c r="J1039">
        <v>30</v>
      </c>
      <c r="K1039">
        <v>21</v>
      </c>
      <c r="L1039">
        <v>1.54</v>
      </c>
      <c r="M1039">
        <v>6.72</v>
      </c>
      <c r="N1039">
        <v>4.7</v>
      </c>
      <c r="O1039">
        <v>4.3</v>
      </c>
      <c r="P1039">
        <v>11562</v>
      </c>
    </row>
    <row r="1040" spans="1:16" x14ac:dyDescent="0.25">
      <c r="A1040" t="s">
        <v>15321</v>
      </c>
      <c r="B1040">
        <v>3</v>
      </c>
      <c r="C1040">
        <v>3</v>
      </c>
      <c r="D1040">
        <v>4.43</v>
      </c>
      <c r="E1040">
        <v>20</v>
      </c>
      <c r="F1040">
        <v>53</v>
      </c>
      <c r="G1040">
        <v>52</v>
      </c>
      <c r="H1040">
        <v>26</v>
      </c>
      <c r="I1040">
        <v>4</v>
      </c>
      <c r="J1040">
        <v>42</v>
      </c>
      <c r="K1040">
        <v>30</v>
      </c>
      <c r="L1040">
        <v>1.55</v>
      </c>
      <c r="M1040">
        <v>7.16</v>
      </c>
      <c r="N1040">
        <v>5.1100000000000003</v>
      </c>
      <c r="O1040">
        <v>4.3</v>
      </c>
      <c r="P1040" t="s">
        <v>15320</v>
      </c>
    </row>
    <row r="1041" spans="1:16" x14ac:dyDescent="0.25">
      <c r="A1041" t="s">
        <v>17240</v>
      </c>
      <c r="B1041">
        <v>1</v>
      </c>
      <c r="C1041">
        <v>2</v>
      </c>
      <c r="D1041">
        <v>4.6399999999999997</v>
      </c>
      <c r="E1041">
        <v>6</v>
      </c>
      <c r="F1041">
        <v>25</v>
      </c>
      <c r="G1041">
        <v>29</v>
      </c>
      <c r="H1041">
        <v>13</v>
      </c>
      <c r="I1041">
        <v>2</v>
      </c>
      <c r="J1041">
        <v>15</v>
      </c>
      <c r="K1041">
        <v>11</v>
      </c>
      <c r="L1041">
        <v>1.59</v>
      </c>
      <c r="M1041">
        <v>5.36</v>
      </c>
      <c r="N1041">
        <v>3.93</v>
      </c>
      <c r="O1041">
        <v>4.3</v>
      </c>
      <c r="P1041" t="s">
        <v>17239</v>
      </c>
    </row>
    <row r="1042" spans="1:16" x14ac:dyDescent="0.25">
      <c r="A1042" t="s">
        <v>16209</v>
      </c>
      <c r="B1042">
        <v>7</v>
      </c>
      <c r="C1042">
        <v>8</v>
      </c>
      <c r="D1042">
        <v>4.53</v>
      </c>
      <c r="E1042">
        <v>1</v>
      </c>
      <c r="F1042">
        <v>129</v>
      </c>
      <c r="G1042">
        <v>141</v>
      </c>
      <c r="H1042">
        <v>65</v>
      </c>
      <c r="I1042">
        <v>15</v>
      </c>
      <c r="J1042">
        <v>86</v>
      </c>
      <c r="K1042">
        <v>41</v>
      </c>
      <c r="L1042">
        <v>1.41</v>
      </c>
      <c r="M1042">
        <v>6</v>
      </c>
      <c r="N1042">
        <v>2.86</v>
      </c>
      <c r="O1042">
        <v>4.3</v>
      </c>
      <c r="P1042" t="s">
        <v>16208</v>
      </c>
    </row>
    <row r="1043" spans="1:16" x14ac:dyDescent="0.25">
      <c r="A1043" t="s">
        <v>2367</v>
      </c>
      <c r="B1043">
        <v>4</v>
      </c>
      <c r="C1043">
        <v>5</v>
      </c>
      <c r="D1043">
        <v>4.32</v>
      </c>
      <c r="E1043">
        <v>28</v>
      </c>
      <c r="F1043">
        <v>77</v>
      </c>
      <c r="G1043">
        <v>76</v>
      </c>
      <c r="H1043">
        <v>37</v>
      </c>
      <c r="I1043">
        <v>7</v>
      </c>
      <c r="J1043">
        <v>55</v>
      </c>
      <c r="K1043">
        <v>37</v>
      </c>
      <c r="L1043">
        <v>1.47</v>
      </c>
      <c r="M1043">
        <v>6.42</v>
      </c>
      <c r="N1043">
        <v>4.32</v>
      </c>
      <c r="O1043">
        <v>4.3</v>
      </c>
      <c r="P1043" t="s">
        <v>2366</v>
      </c>
    </row>
    <row r="1044" spans="1:16" x14ac:dyDescent="0.25">
      <c r="A1044" t="s">
        <v>15137</v>
      </c>
      <c r="B1044">
        <v>7</v>
      </c>
      <c r="C1044">
        <v>9</v>
      </c>
      <c r="D1044">
        <v>4.75</v>
      </c>
      <c r="E1044">
        <v>4</v>
      </c>
      <c r="F1044">
        <v>148</v>
      </c>
      <c r="G1044">
        <v>176</v>
      </c>
      <c r="H1044">
        <v>78</v>
      </c>
      <c r="I1044">
        <v>11</v>
      </c>
      <c r="J1044">
        <v>72</v>
      </c>
      <c r="K1044">
        <v>56</v>
      </c>
      <c r="L1044">
        <v>1.57</v>
      </c>
      <c r="M1044">
        <v>4.38</v>
      </c>
      <c r="N1044">
        <v>3.41</v>
      </c>
      <c r="O1044">
        <v>4.3</v>
      </c>
      <c r="P1044" t="s">
        <v>15136</v>
      </c>
    </row>
    <row r="1045" spans="1:16" x14ac:dyDescent="0.25">
      <c r="A1045" t="s">
        <v>14243</v>
      </c>
      <c r="B1045">
        <v>2</v>
      </c>
      <c r="C1045">
        <v>3</v>
      </c>
      <c r="D1045">
        <v>5.15</v>
      </c>
      <c r="E1045">
        <v>19</v>
      </c>
      <c r="F1045">
        <v>47</v>
      </c>
      <c r="G1045">
        <v>50</v>
      </c>
      <c r="H1045">
        <v>27</v>
      </c>
      <c r="I1045">
        <v>4</v>
      </c>
      <c r="J1045">
        <v>41</v>
      </c>
      <c r="K1045">
        <v>28</v>
      </c>
      <c r="L1045">
        <v>1.65</v>
      </c>
      <c r="M1045">
        <v>7.82</v>
      </c>
      <c r="N1045">
        <v>5.34</v>
      </c>
      <c r="O1045">
        <v>4.3</v>
      </c>
      <c r="P1045" t="s">
        <v>14242</v>
      </c>
    </row>
    <row r="1046" spans="1:16" x14ac:dyDescent="0.25">
      <c r="A1046" t="s">
        <v>2207</v>
      </c>
      <c r="B1046">
        <v>3</v>
      </c>
      <c r="C1046">
        <v>4</v>
      </c>
      <c r="D1046">
        <v>4.4000000000000004</v>
      </c>
      <c r="E1046">
        <v>9</v>
      </c>
      <c r="F1046">
        <v>61</v>
      </c>
      <c r="G1046">
        <v>61</v>
      </c>
      <c r="H1046">
        <v>30</v>
      </c>
      <c r="I1046">
        <v>4</v>
      </c>
      <c r="J1046">
        <v>44</v>
      </c>
      <c r="K1046">
        <v>34</v>
      </c>
      <c r="L1046">
        <v>1.55</v>
      </c>
      <c r="M1046">
        <v>6.46</v>
      </c>
      <c r="N1046">
        <v>4.99</v>
      </c>
      <c r="O1046">
        <v>4.3</v>
      </c>
      <c r="P1046" t="s">
        <v>2206</v>
      </c>
    </row>
    <row r="1047" spans="1:16" x14ac:dyDescent="0.25">
      <c r="A1047" t="s">
        <v>16024</v>
      </c>
      <c r="B1047">
        <v>4</v>
      </c>
      <c r="C1047">
        <v>5</v>
      </c>
      <c r="D1047">
        <v>4.41</v>
      </c>
      <c r="E1047">
        <v>4</v>
      </c>
      <c r="F1047">
        <v>82</v>
      </c>
      <c r="G1047">
        <v>84</v>
      </c>
      <c r="H1047">
        <v>40</v>
      </c>
      <c r="I1047">
        <v>7</v>
      </c>
      <c r="J1047">
        <v>49</v>
      </c>
      <c r="K1047">
        <v>31</v>
      </c>
      <c r="L1047">
        <v>1.41</v>
      </c>
      <c r="M1047">
        <v>5.4</v>
      </c>
      <c r="N1047">
        <v>3.41</v>
      </c>
      <c r="O1047">
        <v>4.3</v>
      </c>
      <c r="P1047" t="s">
        <v>16023</v>
      </c>
    </row>
    <row r="1048" spans="1:16" x14ac:dyDescent="0.25">
      <c r="A1048" t="s">
        <v>16604</v>
      </c>
      <c r="B1048">
        <v>4</v>
      </c>
      <c r="C1048">
        <v>5</v>
      </c>
      <c r="D1048">
        <v>4.5599999999999996</v>
      </c>
      <c r="E1048">
        <v>4</v>
      </c>
      <c r="F1048">
        <v>81</v>
      </c>
      <c r="G1048">
        <v>86</v>
      </c>
      <c r="H1048">
        <v>41</v>
      </c>
      <c r="I1048">
        <v>7</v>
      </c>
      <c r="J1048">
        <v>57</v>
      </c>
      <c r="K1048">
        <v>40</v>
      </c>
      <c r="L1048">
        <v>1.56</v>
      </c>
      <c r="M1048">
        <v>6.34</v>
      </c>
      <c r="N1048">
        <v>4.45</v>
      </c>
      <c r="O1048">
        <v>4.3</v>
      </c>
      <c r="P1048" t="s">
        <v>16603</v>
      </c>
    </row>
    <row r="1049" spans="1:16" x14ac:dyDescent="0.25">
      <c r="A1049" t="s">
        <v>11389</v>
      </c>
      <c r="B1049">
        <v>5</v>
      </c>
      <c r="C1049">
        <v>5</v>
      </c>
      <c r="D1049">
        <v>4.4000000000000004</v>
      </c>
      <c r="E1049">
        <v>9</v>
      </c>
      <c r="F1049">
        <v>88</v>
      </c>
      <c r="G1049">
        <v>102</v>
      </c>
      <c r="H1049">
        <v>43</v>
      </c>
      <c r="I1049">
        <v>9</v>
      </c>
      <c r="J1049">
        <v>43</v>
      </c>
      <c r="K1049">
        <v>24</v>
      </c>
      <c r="L1049">
        <v>1.43</v>
      </c>
      <c r="M1049">
        <v>4.4000000000000004</v>
      </c>
      <c r="N1049">
        <v>2.46</v>
      </c>
      <c r="O1049">
        <v>4.3</v>
      </c>
      <c r="P1049" t="s">
        <v>11388</v>
      </c>
    </row>
    <row r="1050" spans="1:16" x14ac:dyDescent="0.25">
      <c r="A1050" t="s">
        <v>15979</v>
      </c>
      <c r="B1050">
        <v>4</v>
      </c>
      <c r="C1050">
        <v>5</v>
      </c>
      <c r="D1050">
        <v>4.5599999999999996</v>
      </c>
      <c r="E1050">
        <v>6</v>
      </c>
      <c r="F1050">
        <v>77</v>
      </c>
      <c r="G1050">
        <v>85</v>
      </c>
      <c r="H1050">
        <v>39</v>
      </c>
      <c r="I1050">
        <v>8</v>
      </c>
      <c r="J1050">
        <v>48</v>
      </c>
      <c r="K1050">
        <v>28</v>
      </c>
      <c r="L1050">
        <v>1.47</v>
      </c>
      <c r="M1050">
        <v>5.62</v>
      </c>
      <c r="N1050">
        <v>3.28</v>
      </c>
      <c r="O1050">
        <v>4.3</v>
      </c>
      <c r="P1050" t="s">
        <v>15978</v>
      </c>
    </row>
    <row r="1051" spans="1:16" x14ac:dyDescent="0.25">
      <c r="A1051" t="s">
        <v>1971</v>
      </c>
      <c r="B1051">
        <v>7</v>
      </c>
      <c r="C1051">
        <v>6</v>
      </c>
      <c r="D1051">
        <v>3.9</v>
      </c>
      <c r="E1051">
        <v>10</v>
      </c>
      <c r="F1051">
        <v>122</v>
      </c>
      <c r="G1051">
        <v>126</v>
      </c>
      <c r="H1051">
        <v>53</v>
      </c>
      <c r="I1051">
        <v>16</v>
      </c>
      <c r="J1051">
        <v>77</v>
      </c>
      <c r="K1051">
        <v>25</v>
      </c>
      <c r="L1051">
        <v>1.23</v>
      </c>
      <c r="M1051">
        <v>5.67</v>
      </c>
      <c r="N1051">
        <v>1.84</v>
      </c>
      <c r="O1051">
        <v>4.3099999999999996</v>
      </c>
      <c r="P1051">
        <v>1938</v>
      </c>
    </row>
    <row r="1052" spans="1:16" x14ac:dyDescent="0.25">
      <c r="A1052" t="s">
        <v>2188</v>
      </c>
      <c r="B1052">
        <v>8</v>
      </c>
      <c r="C1052">
        <v>8</v>
      </c>
      <c r="D1052">
        <v>4.2300000000000004</v>
      </c>
      <c r="E1052">
        <v>7</v>
      </c>
      <c r="F1052">
        <v>149</v>
      </c>
      <c r="G1052">
        <v>156</v>
      </c>
      <c r="H1052">
        <v>70</v>
      </c>
      <c r="I1052">
        <v>14</v>
      </c>
      <c r="J1052">
        <v>92</v>
      </c>
      <c r="K1052">
        <v>57</v>
      </c>
      <c r="L1052">
        <v>1.43</v>
      </c>
      <c r="M1052">
        <v>5.56</v>
      </c>
      <c r="N1052">
        <v>3.45</v>
      </c>
      <c r="O1052">
        <v>4.3099999999999996</v>
      </c>
      <c r="P1052" t="s">
        <v>2187</v>
      </c>
    </row>
    <row r="1053" spans="1:16" x14ac:dyDescent="0.25">
      <c r="A1053" t="s">
        <v>16306</v>
      </c>
      <c r="B1053">
        <v>4</v>
      </c>
      <c r="C1053">
        <v>5</v>
      </c>
      <c r="D1053">
        <v>4.45</v>
      </c>
      <c r="E1053">
        <v>5</v>
      </c>
      <c r="F1053">
        <v>83</v>
      </c>
      <c r="G1053">
        <v>91</v>
      </c>
      <c r="H1053">
        <v>41</v>
      </c>
      <c r="I1053">
        <v>9</v>
      </c>
      <c r="J1053">
        <v>52</v>
      </c>
      <c r="K1053">
        <v>28</v>
      </c>
      <c r="L1053">
        <v>1.43</v>
      </c>
      <c r="M1053">
        <v>5.64</v>
      </c>
      <c r="N1053">
        <v>3.04</v>
      </c>
      <c r="O1053">
        <v>4.3099999999999996</v>
      </c>
      <c r="P1053" t="s">
        <v>16305</v>
      </c>
    </row>
    <row r="1054" spans="1:16" x14ac:dyDescent="0.25">
      <c r="A1054" t="s">
        <v>13649</v>
      </c>
      <c r="B1054">
        <v>3</v>
      </c>
      <c r="C1054">
        <v>4</v>
      </c>
      <c r="D1054">
        <v>4.5199999999999996</v>
      </c>
      <c r="E1054">
        <v>23</v>
      </c>
      <c r="F1054">
        <v>62</v>
      </c>
      <c r="G1054">
        <v>67</v>
      </c>
      <c r="H1054">
        <v>31</v>
      </c>
      <c r="I1054">
        <v>5</v>
      </c>
      <c r="J1054">
        <v>38</v>
      </c>
      <c r="K1054">
        <v>26</v>
      </c>
      <c r="L1054">
        <v>1.51</v>
      </c>
      <c r="M1054">
        <v>5.54</v>
      </c>
      <c r="N1054">
        <v>3.79</v>
      </c>
      <c r="O1054">
        <v>4.3099999999999996</v>
      </c>
      <c r="P1054" t="s">
        <v>13648</v>
      </c>
    </row>
    <row r="1055" spans="1:16" x14ac:dyDescent="0.25">
      <c r="A1055" t="s">
        <v>14638</v>
      </c>
      <c r="B1055">
        <v>3</v>
      </c>
      <c r="C1055">
        <v>4</v>
      </c>
      <c r="D1055">
        <v>4.8600000000000003</v>
      </c>
      <c r="E1055">
        <v>25</v>
      </c>
      <c r="F1055">
        <v>65</v>
      </c>
      <c r="G1055">
        <v>65</v>
      </c>
      <c r="H1055">
        <v>35</v>
      </c>
      <c r="I1055">
        <v>5</v>
      </c>
      <c r="J1055">
        <v>57</v>
      </c>
      <c r="K1055">
        <v>39</v>
      </c>
      <c r="L1055">
        <v>1.6</v>
      </c>
      <c r="M1055">
        <v>7.92</v>
      </c>
      <c r="N1055">
        <v>5.42</v>
      </c>
      <c r="O1055">
        <v>4.3099999999999996</v>
      </c>
      <c r="P1055" t="s">
        <v>14637</v>
      </c>
    </row>
    <row r="1056" spans="1:16" x14ac:dyDescent="0.25">
      <c r="A1056" t="s">
        <v>16862</v>
      </c>
      <c r="B1056">
        <v>8</v>
      </c>
      <c r="C1056">
        <v>8</v>
      </c>
      <c r="D1056">
        <v>4.3</v>
      </c>
      <c r="E1056">
        <v>9</v>
      </c>
      <c r="F1056">
        <v>144</v>
      </c>
      <c r="G1056">
        <v>155</v>
      </c>
      <c r="H1056">
        <v>69</v>
      </c>
      <c r="I1056">
        <v>16</v>
      </c>
      <c r="J1056">
        <v>94</v>
      </c>
      <c r="K1056">
        <v>52</v>
      </c>
      <c r="L1056">
        <v>1.43</v>
      </c>
      <c r="M1056">
        <v>5.86</v>
      </c>
      <c r="N1056">
        <v>3.24</v>
      </c>
      <c r="O1056">
        <v>4.3099999999999996</v>
      </c>
      <c r="P1056">
        <v>3833</v>
      </c>
    </row>
    <row r="1057" spans="1:16" x14ac:dyDescent="0.25">
      <c r="A1057" t="s">
        <v>15249</v>
      </c>
      <c r="B1057">
        <v>7</v>
      </c>
      <c r="C1057">
        <v>8</v>
      </c>
      <c r="D1057">
        <v>4.7300000000000004</v>
      </c>
      <c r="E1057">
        <v>1</v>
      </c>
      <c r="F1057">
        <v>130</v>
      </c>
      <c r="G1057">
        <v>148</v>
      </c>
      <c r="H1057">
        <v>68</v>
      </c>
      <c r="I1057">
        <v>12</v>
      </c>
      <c r="J1057">
        <v>70</v>
      </c>
      <c r="K1057">
        <v>45</v>
      </c>
      <c r="L1057">
        <v>1.49</v>
      </c>
      <c r="M1057">
        <v>4.8600000000000003</v>
      </c>
      <c r="N1057">
        <v>3.13</v>
      </c>
      <c r="O1057">
        <v>4.3099999999999996</v>
      </c>
      <c r="P1057" t="s">
        <v>15248</v>
      </c>
    </row>
    <row r="1058" spans="1:16" x14ac:dyDescent="0.25">
      <c r="A1058" t="s">
        <v>14267</v>
      </c>
      <c r="B1058">
        <v>7</v>
      </c>
      <c r="C1058">
        <v>6</v>
      </c>
      <c r="D1058">
        <v>4.13</v>
      </c>
      <c r="E1058">
        <v>5</v>
      </c>
      <c r="F1058">
        <v>115</v>
      </c>
      <c r="G1058">
        <v>117</v>
      </c>
      <c r="H1058">
        <v>53</v>
      </c>
      <c r="I1058">
        <v>7</v>
      </c>
      <c r="J1058">
        <v>54</v>
      </c>
      <c r="K1058">
        <v>50</v>
      </c>
      <c r="L1058">
        <v>1.45</v>
      </c>
      <c r="M1058">
        <v>4.21</v>
      </c>
      <c r="N1058">
        <v>3.9</v>
      </c>
      <c r="O1058">
        <v>4.3099999999999996</v>
      </c>
      <c r="P1058" t="s">
        <v>14266</v>
      </c>
    </row>
    <row r="1059" spans="1:16" x14ac:dyDescent="0.25">
      <c r="A1059" t="s">
        <v>14190</v>
      </c>
      <c r="B1059">
        <v>5</v>
      </c>
      <c r="C1059">
        <v>6</v>
      </c>
      <c r="D1059">
        <v>4.97</v>
      </c>
      <c r="E1059">
        <v>10</v>
      </c>
      <c r="F1059">
        <v>96</v>
      </c>
      <c r="G1059">
        <v>105</v>
      </c>
      <c r="H1059">
        <v>53</v>
      </c>
      <c r="I1059">
        <v>7</v>
      </c>
      <c r="J1059">
        <v>65</v>
      </c>
      <c r="K1059">
        <v>46</v>
      </c>
      <c r="L1059">
        <v>1.57</v>
      </c>
      <c r="M1059">
        <v>6.1</v>
      </c>
      <c r="N1059">
        <v>4.32</v>
      </c>
      <c r="O1059">
        <v>4.3099999999999996</v>
      </c>
      <c r="P1059" t="s">
        <v>14189</v>
      </c>
    </row>
    <row r="1060" spans="1:16" x14ac:dyDescent="0.25">
      <c r="A1060" t="s">
        <v>2177</v>
      </c>
      <c r="B1060">
        <v>11</v>
      </c>
      <c r="C1060">
        <v>9</v>
      </c>
      <c r="D1060">
        <v>3.9</v>
      </c>
      <c r="E1060">
        <v>1</v>
      </c>
      <c r="F1060">
        <v>180</v>
      </c>
      <c r="G1060">
        <v>191</v>
      </c>
      <c r="H1060">
        <v>78</v>
      </c>
      <c r="I1060">
        <v>19</v>
      </c>
      <c r="J1060">
        <v>92</v>
      </c>
      <c r="K1060">
        <v>53</v>
      </c>
      <c r="L1060">
        <v>1.35</v>
      </c>
      <c r="M1060">
        <v>4.5999999999999996</v>
      </c>
      <c r="N1060">
        <v>2.65</v>
      </c>
      <c r="O1060">
        <v>4.3099999999999996</v>
      </c>
      <c r="P1060">
        <v>9434</v>
      </c>
    </row>
    <row r="1061" spans="1:16" x14ac:dyDescent="0.25">
      <c r="A1061" t="s">
        <v>15611</v>
      </c>
      <c r="B1061">
        <v>5</v>
      </c>
      <c r="C1061">
        <v>5</v>
      </c>
      <c r="D1061">
        <v>4.28</v>
      </c>
      <c r="E1061">
        <v>0</v>
      </c>
      <c r="F1061">
        <v>84</v>
      </c>
      <c r="G1061">
        <v>83</v>
      </c>
      <c r="H1061">
        <v>40</v>
      </c>
      <c r="I1061">
        <v>7</v>
      </c>
      <c r="J1061">
        <v>59</v>
      </c>
      <c r="K1061">
        <v>43</v>
      </c>
      <c r="L1061">
        <v>1.5</v>
      </c>
      <c r="M1061">
        <v>6.31</v>
      </c>
      <c r="N1061">
        <v>4.5999999999999996</v>
      </c>
      <c r="O1061">
        <v>4.3099999999999996</v>
      </c>
      <c r="P1061" t="s">
        <v>15610</v>
      </c>
    </row>
    <row r="1062" spans="1:16" x14ac:dyDescent="0.25">
      <c r="A1062" t="s">
        <v>15545</v>
      </c>
      <c r="B1062">
        <v>4</v>
      </c>
      <c r="C1062">
        <v>5</v>
      </c>
      <c r="D1062">
        <v>4.6399999999999997</v>
      </c>
      <c r="E1062">
        <v>26</v>
      </c>
      <c r="F1062">
        <v>83</v>
      </c>
      <c r="G1062">
        <v>79</v>
      </c>
      <c r="H1062">
        <v>43</v>
      </c>
      <c r="I1062">
        <v>5</v>
      </c>
      <c r="J1062">
        <v>72</v>
      </c>
      <c r="K1062">
        <v>58</v>
      </c>
      <c r="L1062">
        <v>1.64</v>
      </c>
      <c r="M1062">
        <v>7.77</v>
      </c>
      <c r="N1062">
        <v>6.26</v>
      </c>
      <c r="O1062">
        <v>4.3099999999999996</v>
      </c>
      <c r="P1062" t="s">
        <v>15544</v>
      </c>
    </row>
    <row r="1063" spans="1:16" x14ac:dyDescent="0.25">
      <c r="A1063" t="s">
        <v>1991</v>
      </c>
      <c r="B1063">
        <v>8</v>
      </c>
      <c r="C1063">
        <v>8</v>
      </c>
      <c r="D1063">
        <v>4.21</v>
      </c>
      <c r="E1063">
        <v>2</v>
      </c>
      <c r="F1063">
        <v>143</v>
      </c>
      <c r="G1063">
        <v>154</v>
      </c>
      <c r="H1063">
        <v>67</v>
      </c>
      <c r="I1063">
        <v>17</v>
      </c>
      <c r="J1063">
        <v>83</v>
      </c>
      <c r="K1063">
        <v>35</v>
      </c>
      <c r="L1063">
        <v>1.32</v>
      </c>
      <c r="M1063">
        <v>5.21</v>
      </c>
      <c r="N1063">
        <v>2.2000000000000002</v>
      </c>
      <c r="O1063">
        <v>4.3099999999999996</v>
      </c>
      <c r="P1063" t="s">
        <v>1990</v>
      </c>
    </row>
    <row r="1064" spans="1:16" x14ac:dyDescent="0.25">
      <c r="A1064" t="s">
        <v>15496</v>
      </c>
      <c r="B1064">
        <v>6</v>
      </c>
      <c r="C1064">
        <v>7</v>
      </c>
      <c r="D1064">
        <v>4.6900000000000004</v>
      </c>
      <c r="E1064">
        <v>3</v>
      </c>
      <c r="F1064">
        <v>119</v>
      </c>
      <c r="G1064">
        <v>138</v>
      </c>
      <c r="H1064">
        <v>62</v>
      </c>
      <c r="I1064">
        <v>11</v>
      </c>
      <c r="J1064">
        <v>64</v>
      </c>
      <c r="K1064">
        <v>40</v>
      </c>
      <c r="L1064">
        <v>1.49</v>
      </c>
      <c r="M1064">
        <v>4.84</v>
      </c>
      <c r="N1064">
        <v>3.02</v>
      </c>
      <c r="O1064">
        <v>4.3099999999999996</v>
      </c>
      <c r="P1064" t="s">
        <v>15495</v>
      </c>
    </row>
    <row r="1065" spans="1:16" x14ac:dyDescent="0.25">
      <c r="A1065" t="s">
        <v>14634</v>
      </c>
      <c r="B1065">
        <v>3</v>
      </c>
      <c r="C1065">
        <v>4</v>
      </c>
      <c r="D1065">
        <v>4.5999999999999996</v>
      </c>
      <c r="E1065">
        <v>24</v>
      </c>
      <c r="F1065">
        <v>61</v>
      </c>
      <c r="G1065">
        <v>64</v>
      </c>
      <c r="H1065">
        <v>31</v>
      </c>
      <c r="I1065">
        <v>6</v>
      </c>
      <c r="J1065">
        <v>45</v>
      </c>
      <c r="K1065">
        <v>28</v>
      </c>
      <c r="L1065">
        <v>1.52</v>
      </c>
      <c r="M1065">
        <v>6.67</v>
      </c>
      <c r="N1065">
        <v>4.1500000000000004</v>
      </c>
      <c r="O1065">
        <v>4.32</v>
      </c>
      <c r="P1065" t="s">
        <v>14633</v>
      </c>
    </row>
    <row r="1066" spans="1:16" x14ac:dyDescent="0.25">
      <c r="A1066" t="s">
        <v>16406</v>
      </c>
      <c r="B1066">
        <v>3</v>
      </c>
      <c r="C1066">
        <v>3</v>
      </c>
      <c r="D1066">
        <v>4.25</v>
      </c>
      <c r="E1066">
        <v>22</v>
      </c>
      <c r="F1066">
        <v>53</v>
      </c>
      <c r="G1066">
        <v>54</v>
      </c>
      <c r="H1066">
        <v>25</v>
      </c>
      <c r="I1066">
        <v>5</v>
      </c>
      <c r="J1066">
        <v>36</v>
      </c>
      <c r="K1066">
        <v>23</v>
      </c>
      <c r="L1066">
        <v>1.46</v>
      </c>
      <c r="M1066">
        <v>6.12</v>
      </c>
      <c r="N1066">
        <v>3.91</v>
      </c>
      <c r="O1066">
        <v>4.32</v>
      </c>
      <c r="P1066">
        <v>1848</v>
      </c>
    </row>
    <row r="1067" spans="1:16" x14ac:dyDescent="0.25">
      <c r="A1067" t="s">
        <v>15386</v>
      </c>
      <c r="B1067">
        <v>2</v>
      </c>
      <c r="C1067">
        <v>3</v>
      </c>
      <c r="D1067">
        <v>4.59</v>
      </c>
      <c r="E1067">
        <v>20</v>
      </c>
      <c r="F1067">
        <v>49</v>
      </c>
      <c r="G1067">
        <v>51</v>
      </c>
      <c r="H1067">
        <v>25</v>
      </c>
      <c r="I1067">
        <v>6</v>
      </c>
      <c r="J1067">
        <v>42</v>
      </c>
      <c r="K1067">
        <v>22</v>
      </c>
      <c r="L1067">
        <v>1.49</v>
      </c>
      <c r="M1067">
        <v>7.71</v>
      </c>
      <c r="N1067">
        <v>4.04</v>
      </c>
      <c r="O1067">
        <v>4.32</v>
      </c>
      <c r="P1067" t="s">
        <v>15385</v>
      </c>
    </row>
    <row r="1068" spans="1:16" x14ac:dyDescent="0.25">
      <c r="A1068" t="s">
        <v>6335</v>
      </c>
      <c r="B1068">
        <v>1</v>
      </c>
      <c r="C1068">
        <v>2</v>
      </c>
      <c r="D1068">
        <v>4.8499999999999996</v>
      </c>
      <c r="E1068">
        <v>10</v>
      </c>
      <c r="F1068">
        <v>24</v>
      </c>
      <c r="G1068">
        <v>26</v>
      </c>
      <c r="H1068">
        <v>13</v>
      </c>
      <c r="I1068">
        <v>2</v>
      </c>
      <c r="J1068">
        <v>17</v>
      </c>
      <c r="K1068">
        <v>12</v>
      </c>
      <c r="L1068">
        <v>1.58</v>
      </c>
      <c r="M1068">
        <v>6.35</v>
      </c>
      <c r="N1068">
        <v>4.4800000000000004</v>
      </c>
      <c r="O1068">
        <v>4.32</v>
      </c>
      <c r="P1068" t="s">
        <v>6334</v>
      </c>
    </row>
    <row r="1069" spans="1:16" x14ac:dyDescent="0.25">
      <c r="A1069" t="s">
        <v>13511</v>
      </c>
      <c r="B1069">
        <v>4</v>
      </c>
      <c r="C1069">
        <v>5</v>
      </c>
      <c r="D1069">
        <v>4.7699999999999996</v>
      </c>
      <c r="E1069">
        <v>22</v>
      </c>
      <c r="F1069">
        <v>75</v>
      </c>
      <c r="G1069">
        <v>85</v>
      </c>
      <c r="H1069">
        <v>40</v>
      </c>
      <c r="I1069">
        <v>5</v>
      </c>
      <c r="J1069">
        <v>41</v>
      </c>
      <c r="K1069">
        <v>30</v>
      </c>
      <c r="L1069">
        <v>1.53</v>
      </c>
      <c r="M1069">
        <v>4.8899999999999997</v>
      </c>
      <c r="N1069">
        <v>3.58</v>
      </c>
      <c r="O1069">
        <v>4.32</v>
      </c>
      <c r="P1069" t="s">
        <v>13510</v>
      </c>
    </row>
    <row r="1070" spans="1:16" x14ac:dyDescent="0.25">
      <c r="A1070" t="s">
        <v>12688</v>
      </c>
      <c r="B1070">
        <v>3</v>
      </c>
      <c r="C1070">
        <v>3</v>
      </c>
      <c r="D1070">
        <v>4.2300000000000004</v>
      </c>
      <c r="E1070">
        <v>23</v>
      </c>
      <c r="F1070">
        <v>58</v>
      </c>
      <c r="G1070">
        <v>56</v>
      </c>
      <c r="H1070">
        <v>27</v>
      </c>
      <c r="I1070">
        <v>4</v>
      </c>
      <c r="J1070">
        <v>37</v>
      </c>
      <c r="K1070">
        <v>26</v>
      </c>
      <c r="L1070">
        <v>1.43</v>
      </c>
      <c r="M1070">
        <v>5.79</v>
      </c>
      <c r="N1070">
        <v>4.07</v>
      </c>
      <c r="O1070">
        <v>4.32</v>
      </c>
      <c r="P1070" t="s">
        <v>12687</v>
      </c>
    </row>
    <row r="1071" spans="1:16" x14ac:dyDescent="0.25">
      <c r="A1071" t="s">
        <v>2203</v>
      </c>
      <c r="B1071">
        <v>4</v>
      </c>
      <c r="C1071">
        <v>5</v>
      </c>
      <c r="D1071">
        <v>4.25</v>
      </c>
      <c r="E1071">
        <v>28</v>
      </c>
      <c r="F1071">
        <v>78</v>
      </c>
      <c r="G1071">
        <v>78</v>
      </c>
      <c r="H1071">
        <v>37</v>
      </c>
      <c r="I1071">
        <v>5</v>
      </c>
      <c r="J1071">
        <v>51</v>
      </c>
      <c r="K1071">
        <v>43</v>
      </c>
      <c r="L1071">
        <v>1.54</v>
      </c>
      <c r="M1071">
        <v>5.85</v>
      </c>
      <c r="N1071">
        <v>4.9400000000000004</v>
      </c>
      <c r="O1071">
        <v>4.32</v>
      </c>
      <c r="P1071">
        <v>4185</v>
      </c>
    </row>
    <row r="1072" spans="1:16" x14ac:dyDescent="0.25">
      <c r="A1072" t="s">
        <v>1766</v>
      </c>
      <c r="B1072">
        <v>2</v>
      </c>
      <c r="C1072">
        <v>2</v>
      </c>
      <c r="D1072">
        <v>4.26</v>
      </c>
      <c r="E1072">
        <v>15</v>
      </c>
      <c r="F1072">
        <v>38</v>
      </c>
      <c r="G1072">
        <v>35</v>
      </c>
      <c r="H1072">
        <v>18</v>
      </c>
      <c r="I1072">
        <v>4</v>
      </c>
      <c r="J1072">
        <v>36</v>
      </c>
      <c r="K1072">
        <v>22</v>
      </c>
      <c r="L1072">
        <v>1.5</v>
      </c>
      <c r="M1072">
        <v>8.5299999999999994</v>
      </c>
      <c r="N1072">
        <v>5.21</v>
      </c>
      <c r="O1072">
        <v>4.32</v>
      </c>
      <c r="P1072">
        <v>3462</v>
      </c>
    </row>
    <row r="1073" spans="1:16" x14ac:dyDescent="0.25">
      <c r="A1073" t="s">
        <v>2242</v>
      </c>
      <c r="B1073">
        <v>6</v>
      </c>
      <c r="C1073">
        <v>7</v>
      </c>
      <c r="D1073">
        <v>4.6399999999999997</v>
      </c>
      <c r="E1073">
        <v>5</v>
      </c>
      <c r="F1073">
        <v>120</v>
      </c>
      <c r="G1073">
        <v>135</v>
      </c>
      <c r="H1073">
        <v>62</v>
      </c>
      <c r="I1073">
        <v>13</v>
      </c>
      <c r="J1073">
        <v>76</v>
      </c>
      <c r="K1073">
        <v>41</v>
      </c>
      <c r="L1073">
        <v>1.46</v>
      </c>
      <c r="M1073">
        <v>5.69</v>
      </c>
      <c r="N1073">
        <v>3.07</v>
      </c>
      <c r="O1073">
        <v>4.32</v>
      </c>
      <c r="P1073" t="s">
        <v>2241</v>
      </c>
    </row>
    <row r="1074" spans="1:16" x14ac:dyDescent="0.25">
      <c r="A1074" t="s">
        <v>15473</v>
      </c>
      <c r="B1074">
        <v>4</v>
      </c>
      <c r="C1074">
        <v>4</v>
      </c>
      <c r="D1074">
        <v>4.22</v>
      </c>
      <c r="E1074">
        <v>26</v>
      </c>
      <c r="F1074">
        <v>68</v>
      </c>
      <c r="G1074">
        <v>64</v>
      </c>
      <c r="H1074">
        <v>32</v>
      </c>
      <c r="I1074">
        <v>6</v>
      </c>
      <c r="J1074">
        <v>55</v>
      </c>
      <c r="K1074">
        <v>36</v>
      </c>
      <c r="L1074">
        <v>1.47</v>
      </c>
      <c r="M1074">
        <v>7.26</v>
      </c>
      <c r="N1074">
        <v>4.75</v>
      </c>
      <c r="O1074">
        <v>4.32</v>
      </c>
      <c r="P1074" t="s">
        <v>15472</v>
      </c>
    </row>
    <row r="1075" spans="1:16" x14ac:dyDescent="0.25">
      <c r="A1075" t="s">
        <v>16510</v>
      </c>
      <c r="B1075">
        <v>5</v>
      </c>
      <c r="C1075">
        <v>6</v>
      </c>
      <c r="D1075">
        <v>4.67</v>
      </c>
      <c r="E1075">
        <v>11</v>
      </c>
      <c r="F1075">
        <v>94</v>
      </c>
      <c r="G1075">
        <v>105</v>
      </c>
      <c r="H1075">
        <v>49</v>
      </c>
      <c r="I1075">
        <v>11</v>
      </c>
      <c r="J1075">
        <v>66</v>
      </c>
      <c r="K1075">
        <v>34</v>
      </c>
      <c r="L1075">
        <v>1.47</v>
      </c>
      <c r="M1075">
        <v>6.29</v>
      </c>
      <c r="N1075">
        <v>3.24</v>
      </c>
      <c r="O1075">
        <v>4.32</v>
      </c>
      <c r="P1075" t="s">
        <v>16509</v>
      </c>
    </row>
    <row r="1076" spans="1:16" x14ac:dyDescent="0.25">
      <c r="A1076" t="s">
        <v>16653</v>
      </c>
      <c r="B1076">
        <v>4</v>
      </c>
      <c r="C1076">
        <v>5</v>
      </c>
      <c r="D1076">
        <v>4.5599999999999996</v>
      </c>
      <c r="E1076">
        <v>2</v>
      </c>
      <c r="F1076">
        <v>79</v>
      </c>
      <c r="G1076">
        <v>83</v>
      </c>
      <c r="H1076">
        <v>40</v>
      </c>
      <c r="I1076">
        <v>10</v>
      </c>
      <c r="J1076">
        <v>65</v>
      </c>
      <c r="K1076">
        <v>30</v>
      </c>
      <c r="L1076">
        <v>1.43</v>
      </c>
      <c r="M1076">
        <v>7.41</v>
      </c>
      <c r="N1076">
        <v>3.42</v>
      </c>
      <c r="O1076">
        <v>4.32</v>
      </c>
      <c r="P1076" t="s">
        <v>16652</v>
      </c>
    </row>
    <row r="1077" spans="1:16" x14ac:dyDescent="0.25">
      <c r="A1077" t="s">
        <v>15822</v>
      </c>
      <c r="B1077">
        <v>4</v>
      </c>
      <c r="C1077">
        <v>4</v>
      </c>
      <c r="D1077">
        <v>4.25</v>
      </c>
      <c r="E1077">
        <v>27</v>
      </c>
      <c r="F1077">
        <v>74</v>
      </c>
      <c r="G1077">
        <v>75</v>
      </c>
      <c r="H1077">
        <v>35</v>
      </c>
      <c r="I1077">
        <v>7</v>
      </c>
      <c r="J1077">
        <v>47</v>
      </c>
      <c r="K1077">
        <v>30</v>
      </c>
      <c r="L1077">
        <v>1.42</v>
      </c>
      <c r="M1077">
        <v>5.7</v>
      </c>
      <c r="N1077">
        <v>3.64</v>
      </c>
      <c r="O1077">
        <v>4.32</v>
      </c>
      <c r="P1077" t="s">
        <v>15821</v>
      </c>
    </row>
    <row r="1078" spans="1:16" x14ac:dyDescent="0.25">
      <c r="A1078" t="s">
        <v>15935</v>
      </c>
      <c r="B1078">
        <v>3</v>
      </c>
      <c r="C1078">
        <v>4</v>
      </c>
      <c r="D1078">
        <v>4.4400000000000004</v>
      </c>
      <c r="E1078">
        <v>2</v>
      </c>
      <c r="F1078">
        <v>65</v>
      </c>
      <c r="G1078">
        <v>71</v>
      </c>
      <c r="H1078">
        <v>32</v>
      </c>
      <c r="I1078">
        <v>6</v>
      </c>
      <c r="J1078">
        <v>39</v>
      </c>
      <c r="K1078">
        <v>25</v>
      </c>
      <c r="L1078">
        <v>1.48</v>
      </c>
      <c r="M1078">
        <v>5.41</v>
      </c>
      <c r="N1078">
        <v>3.47</v>
      </c>
      <c r="O1078">
        <v>4.32</v>
      </c>
      <c r="P1078" t="s">
        <v>15934</v>
      </c>
    </row>
    <row r="1079" spans="1:16" x14ac:dyDescent="0.25">
      <c r="A1079" t="s">
        <v>14064</v>
      </c>
      <c r="B1079">
        <v>2</v>
      </c>
      <c r="C1079">
        <v>3</v>
      </c>
      <c r="D1079">
        <v>4.8</v>
      </c>
      <c r="E1079">
        <v>15</v>
      </c>
      <c r="F1079">
        <v>39</v>
      </c>
      <c r="G1079">
        <v>45</v>
      </c>
      <c r="H1079">
        <v>21</v>
      </c>
      <c r="I1079">
        <v>3</v>
      </c>
      <c r="J1079">
        <v>21</v>
      </c>
      <c r="K1079">
        <v>15</v>
      </c>
      <c r="L1079">
        <v>1.52</v>
      </c>
      <c r="M1079">
        <v>4.8</v>
      </c>
      <c r="N1079">
        <v>3.43</v>
      </c>
      <c r="O1079">
        <v>4.32</v>
      </c>
      <c r="P1079" t="s">
        <v>14063</v>
      </c>
    </row>
    <row r="1080" spans="1:16" x14ac:dyDescent="0.25">
      <c r="A1080" t="s">
        <v>2038</v>
      </c>
      <c r="B1080">
        <v>7</v>
      </c>
      <c r="C1080">
        <v>8</v>
      </c>
      <c r="D1080">
        <v>4.1500000000000004</v>
      </c>
      <c r="E1080">
        <v>23</v>
      </c>
      <c r="F1080">
        <v>134</v>
      </c>
      <c r="G1080">
        <v>143</v>
      </c>
      <c r="H1080">
        <v>62</v>
      </c>
      <c r="I1080">
        <v>14</v>
      </c>
      <c r="J1080">
        <v>73</v>
      </c>
      <c r="K1080">
        <v>42</v>
      </c>
      <c r="L1080">
        <v>1.38</v>
      </c>
      <c r="M1080">
        <v>4.8899999999999997</v>
      </c>
      <c r="N1080">
        <v>2.81</v>
      </c>
      <c r="O1080">
        <v>4.33</v>
      </c>
      <c r="P1080">
        <v>8375</v>
      </c>
    </row>
    <row r="1081" spans="1:16" x14ac:dyDescent="0.25">
      <c r="A1081" t="s">
        <v>14912</v>
      </c>
      <c r="B1081">
        <v>2</v>
      </c>
      <c r="C1081">
        <v>3</v>
      </c>
      <c r="D1081">
        <v>5.19</v>
      </c>
      <c r="E1081">
        <v>16</v>
      </c>
      <c r="F1081">
        <v>49</v>
      </c>
      <c r="G1081">
        <v>55</v>
      </c>
      <c r="H1081">
        <v>28</v>
      </c>
      <c r="I1081">
        <v>4</v>
      </c>
      <c r="J1081">
        <v>35</v>
      </c>
      <c r="K1081">
        <v>24</v>
      </c>
      <c r="L1081">
        <v>1.63</v>
      </c>
      <c r="M1081">
        <v>6.48</v>
      </c>
      <c r="N1081">
        <v>4.4400000000000004</v>
      </c>
      <c r="O1081">
        <v>4.33</v>
      </c>
      <c r="P1081" t="s">
        <v>14911</v>
      </c>
    </row>
    <row r="1082" spans="1:16" x14ac:dyDescent="0.25">
      <c r="A1082" t="s">
        <v>15231</v>
      </c>
      <c r="B1082">
        <v>3</v>
      </c>
      <c r="C1082">
        <v>3</v>
      </c>
      <c r="D1082">
        <v>4.32</v>
      </c>
      <c r="E1082">
        <v>23</v>
      </c>
      <c r="F1082">
        <v>56</v>
      </c>
      <c r="G1082">
        <v>58</v>
      </c>
      <c r="H1082">
        <v>27</v>
      </c>
      <c r="I1082">
        <v>5</v>
      </c>
      <c r="J1082">
        <v>38</v>
      </c>
      <c r="K1082">
        <v>26</v>
      </c>
      <c r="L1082">
        <v>1.49</v>
      </c>
      <c r="M1082">
        <v>6.07</v>
      </c>
      <c r="N1082">
        <v>4.16</v>
      </c>
      <c r="O1082">
        <v>4.33</v>
      </c>
      <c r="P1082" t="s">
        <v>15230</v>
      </c>
    </row>
    <row r="1083" spans="1:16" x14ac:dyDescent="0.25">
      <c r="A1083" t="s">
        <v>16620</v>
      </c>
      <c r="B1083">
        <v>5</v>
      </c>
      <c r="C1083">
        <v>6</v>
      </c>
      <c r="D1083">
        <v>4.54</v>
      </c>
      <c r="E1083">
        <v>5</v>
      </c>
      <c r="F1083">
        <v>97</v>
      </c>
      <c r="G1083">
        <v>107</v>
      </c>
      <c r="H1083">
        <v>49</v>
      </c>
      <c r="I1083">
        <v>11</v>
      </c>
      <c r="J1083">
        <v>67</v>
      </c>
      <c r="K1083">
        <v>36</v>
      </c>
      <c r="L1083">
        <v>1.47</v>
      </c>
      <c r="M1083">
        <v>6.21</v>
      </c>
      <c r="N1083">
        <v>3.34</v>
      </c>
      <c r="O1083">
        <v>4.33</v>
      </c>
      <c r="P1083">
        <v>8404</v>
      </c>
    </row>
    <row r="1084" spans="1:16" x14ac:dyDescent="0.25">
      <c r="A1084" t="s">
        <v>14201</v>
      </c>
      <c r="B1084">
        <v>3</v>
      </c>
      <c r="C1084">
        <v>3</v>
      </c>
      <c r="D1084">
        <v>4.47</v>
      </c>
      <c r="E1084">
        <v>17</v>
      </c>
      <c r="F1084">
        <v>52</v>
      </c>
      <c r="G1084">
        <v>56</v>
      </c>
      <c r="H1084">
        <v>26</v>
      </c>
      <c r="I1084">
        <v>4</v>
      </c>
      <c r="J1084">
        <v>31</v>
      </c>
      <c r="K1084">
        <v>23</v>
      </c>
      <c r="L1084">
        <v>1.51</v>
      </c>
      <c r="M1084">
        <v>5.32</v>
      </c>
      <c r="N1084">
        <v>3.95</v>
      </c>
      <c r="O1084">
        <v>4.33</v>
      </c>
      <c r="P1084" t="s">
        <v>14200</v>
      </c>
    </row>
    <row r="1085" spans="1:16" x14ac:dyDescent="0.25">
      <c r="A1085" t="s">
        <v>2166</v>
      </c>
      <c r="B1085">
        <v>5</v>
      </c>
      <c r="C1085">
        <v>7</v>
      </c>
      <c r="D1085">
        <v>4.8499999999999996</v>
      </c>
      <c r="E1085">
        <v>6</v>
      </c>
      <c r="F1085">
        <v>113</v>
      </c>
      <c r="G1085">
        <v>127</v>
      </c>
      <c r="H1085">
        <v>61</v>
      </c>
      <c r="I1085">
        <v>7</v>
      </c>
      <c r="J1085">
        <v>65</v>
      </c>
      <c r="K1085">
        <v>52</v>
      </c>
      <c r="L1085">
        <v>1.58</v>
      </c>
      <c r="M1085">
        <v>5.17</v>
      </c>
      <c r="N1085">
        <v>4.13</v>
      </c>
      <c r="O1085">
        <v>4.33</v>
      </c>
      <c r="P1085">
        <v>4457</v>
      </c>
    </row>
    <row r="1086" spans="1:16" x14ac:dyDescent="0.25">
      <c r="A1086" t="s">
        <v>1929</v>
      </c>
      <c r="B1086">
        <v>8</v>
      </c>
      <c r="C1086">
        <v>7</v>
      </c>
      <c r="D1086">
        <v>4.18</v>
      </c>
      <c r="E1086">
        <v>4</v>
      </c>
      <c r="F1086">
        <v>136</v>
      </c>
      <c r="G1086">
        <v>122</v>
      </c>
      <c r="H1086">
        <v>63</v>
      </c>
      <c r="I1086">
        <v>10</v>
      </c>
      <c r="J1086">
        <v>103</v>
      </c>
      <c r="K1086">
        <v>78</v>
      </c>
      <c r="L1086">
        <v>1.48</v>
      </c>
      <c r="M1086">
        <v>6.84</v>
      </c>
      <c r="N1086">
        <v>5.18</v>
      </c>
      <c r="O1086">
        <v>4.33</v>
      </c>
      <c r="P1086">
        <v>4301</v>
      </c>
    </row>
    <row r="1087" spans="1:16" x14ac:dyDescent="0.25">
      <c r="A1087" t="s">
        <v>16837</v>
      </c>
      <c r="B1087">
        <v>2</v>
      </c>
      <c r="C1087">
        <v>3</v>
      </c>
      <c r="D1087">
        <v>4.16</v>
      </c>
      <c r="E1087">
        <v>18</v>
      </c>
      <c r="F1087">
        <v>45</v>
      </c>
      <c r="G1087">
        <v>48</v>
      </c>
      <c r="H1087">
        <v>21</v>
      </c>
      <c r="I1087">
        <v>4</v>
      </c>
      <c r="J1087">
        <v>25</v>
      </c>
      <c r="K1087">
        <v>16</v>
      </c>
      <c r="L1087">
        <v>1.41</v>
      </c>
      <c r="M1087">
        <v>4.96</v>
      </c>
      <c r="N1087">
        <v>3.17</v>
      </c>
      <c r="O1087">
        <v>4.33</v>
      </c>
      <c r="P1087">
        <v>367</v>
      </c>
    </row>
    <row r="1088" spans="1:16" x14ac:dyDescent="0.25">
      <c r="A1088" t="s">
        <v>10139</v>
      </c>
      <c r="B1088">
        <v>5</v>
      </c>
      <c r="C1088">
        <v>7</v>
      </c>
      <c r="D1088">
        <v>4.87</v>
      </c>
      <c r="E1088">
        <v>5</v>
      </c>
      <c r="F1088">
        <v>111</v>
      </c>
      <c r="G1088">
        <v>121</v>
      </c>
      <c r="H1088">
        <v>60</v>
      </c>
      <c r="I1088">
        <v>10</v>
      </c>
      <c r="J1088">
        <v>83</v>
      </c>
      <c r="K1088">
        <v>55</v>
      </c>
      <c r="L1088">
        <v>1.59</v>
      </c>
      <c r="M1088">
        <v>6.74</v>
      </c>
      <c r="N1088">
        <v>4.47</v>
      </c>
      <c r="O1088">
        <v>4.33</v>
      </c>
      <c r="P1088" t="s">
        <v>15952</v>
      </c>
    </row>
    <row r="1089" spans="1:16" x14ac:dyDescent="0.25">
      <c r="A1089" t="s">
        <v>15210</v>
      </c>
      <c r="B1089">
        <v>3</v>
      </c>
      <c r="C1089">
        <v>3</v>
      </c>
      <c r="D1089">
        <v>4.47</v>
      </c>
      <c r="E1089">
        <v>21</v>
      </c>
      <c r="F1089">
        <v>52</v>
      </c>
      <c r="G1089">
        <v>56</v>
      </c>
      <c r="H1089">
        <v>26</v>
      </c>
      <c r="I1089">
        <v>4</v>
      </c>
      <c r="J1089">
        <v>28</v>
      </c>
      <c r="K1089">
        <v>22</v>
      </c>
      <c r="L1089">
        <v>1.49</v>
      </c>
      <c r="M1089">
        <v>4.82</v>
      </c>
      <c r="N1089">
        <v>3.79</v>
      </c>
      <c r="O1089">
        <v>4.33</v>
      </c>
      <c r="P1089" t="s">
        <v>15209</v>
      </c>
    </row>
    <row r="1090" spans="1:16" x14ac:dyDescent="0.25">
      <c r="A1090" t="s">
        <v>12266</v>
      </c>
      <c r="B1090">
        <v>1</v>
      </c>
      <c r="C1090">
        <v>2</v>
      </c>
      <c r="D1090">
        <v>5.0199999999999996</v>
      </c>
      <c r="E1090">
        <v>11</v>
      </c>
      <c r="F1090">
        <v>27</v>
      </c>
      <c r="G1090">
        <v>31</v>
      </c>
      <c r="H1090">
        <v>15</v>
      </c>
      <c r="I1090">
        <v>2</v>
      </c>
      <c r="J1090">
        <v>15</v>
      </c>
      <c r="K1090">
        <v>12</v>
      </c>
      <c r="L1090">
        <v>1.6</v>
      </c>
      <c r="M1090">
        <v>5.0199999999999996</v>
      </c>
      <c r="N1090">
        <v>4.01</v>
      </c>
      <c r="O1090">
        <v>4.33</v>
      </c>
      <c r="P1090" t="s">
        <v>12265</v>
      </c>
    </row>
    <row r="1091" spans="1:16" x14ac:dyDescent="0.25">
      <c r="A1091" t="s">
        <v>1933</v>
      </c>
      <c r="B1091">
        <v>9</v>
      </c>
      <c r="C1091">
        <v>8</v>
      </c>
      <c r="D1091">
        <v>4.09</v>
      </c>
      <c r="E1091">
        <v>1</v>
      </c>
      <c r="F1091">
        <v>158</v>
      </c>
      <c r="G1091">
        <v>173</v>
      </c>
      <c r="H1091">
        <v>72</v>
      </c>
      <c r="I1091">
        <v>14</v>
      </c>
      <c r="J1091">
        <v>81</v>
      </c>
      <c r="K1091">
        <v>56</v>
      </c>
      <c r="L1091">
        <v>1.45</v>
      </c>
      <c r="M1091">
        <v>4.6100000000000003</v>
      </c>
      <c r="N1091">
        <v>3.18</v>
      </c>
      <c r="O1091">
        <v>4.33</v>
      </c>
      <c r="P1091" t="s">
        <v>1932</v>
      </c>
    </row>
    <row r="1092" spans="1:16" x14ac:dyDescent="0.25">
      <c r="A1092" t="s">
        <v>16258</v>
      </c>
      <c r="B1092">
        <v>4</v>
      </c>
      <c r="C1092">
        <v>6</v>
      </c>
      <c r="D1092">
        <v>4.97</v>
      </c>
      <c r="E1092">
        <v>0</v>
      </c>
      <c r="F1092">
        <v>91</v>
      </c>
      <c r="G1092">
        <v>109</v>
      </c>
      <c r="H1092">
        <v>50</v>
      </c>
      <c r="I1092">
        <v>10</v>
      </c>
      <c r="J1092">
        <v>51</v>
      </c>
      <c r="K1092">
        <v>26</v>
      </c>
      <c r="L1092">
        <v>1.49</v>
      </c>
      <c r="M1092">
        <v>5.07</v>
      </c>
      <c r="N1092">
        <v>2.58</v>
      </c>
      <c r="O1092">
        <v>4.33</v>
      </c>
      <c r="P1092" t="s">
        <v>16257</v>
      </c>
    </row>
    <row r="1093" spans="1:16" x14ac:dyDescent="0.25">
      <c r="A1093" t="s">
        <v>1813</v>
      </c>
      <c r="B1093">
        <v>6</v>
      </c>
      <c r="C1093">
        <v>5</v>
      </c>
      <c r="D1093">
        <v>4.2699999999999996</v>
      </c>
      <c r="E1093">
        <v>0</v>
      </c>
      <c r="F1093">
        <v>99</v>
      </c>
      <c r="G1093">
        <v>90</v>
      </c>
      <c r="H1093">
        <v>47</v>
      </c>
      <c r="I1093">
        <v>10</v>
      </c>
      <c r="J1093">
        <v>86</v>
      </c>
      <c r="K1093">
        <v>53</v>
      </c>
      <c r="L1093">
        <v>1.44</v>
      </c>
      <c r="M1093">
        <v>7.82</v>
      </c>
      <c r="N1093">
        <v>4.82</v>
      </c>
      <c r="O1093">
        <v>4.33</v>
      </c>
      <c r="P1093" t="s">
        <v>1812</v>
      </c>
    </row>
    <row r="1094" spans="1:16" x14ac:dyDescent="0.25">
      <c r="A1094" t="s">
        <v>13790</v>
      </c>
      <c r="B1094">
        <v>3</v>
      </c>
      <c r="C1094">
        <v>4</v>
      </c>
      <c r="D1094">
        <v>4.83</v>
      </c>
      <c r="E1094">
        <v>16</v>
      </c>
      <c r="F1094">
        <v>65</v>
      </c>
      <c r="G1094">
        <v>76</v>
      </c>
      <c r="H1094">
        <v>35</v>
      </c>
      <c r="I1094">
        <v>6</v>
      </c>
      <c r="J1094">
        <v>34</v>
      </c>
      <c r="K1094">
        <v>22</v>
      </c>
      <c r="L1094">
        <v>1.5</v>
      </c>
      <c r="M1094">
        <v>4.6900000000000004</v>
      </c>
      <c r="N1094">
        <v>3.04</v>
      </c>
      <c r="O1094">
        <v>4.33</v>
      </c>
      <c r="P1094" t="s">
        <v>13789</v>
      </c>
    </row>
    <row r="1095" spans="1:16" x14ac:dyDescent="0.25">
      <c r="A1095" t="s">
        <v>1882</v>
      </c>
      <c r="B1095">
        <v>7</v>
      </c>
      <c r="C1095">
        <v>8</v>
      </c>
      <c r="D1095">
        <v>4.51</v>
      </c>
      <c r="E1095">
        <v>1</v>
      </c>
      <c r="F1095">
        <v>130</v>
      </c>
      <c r="G1095">
        <v>143</v>
      </c>
      <c r="H1095">
        <v>65</v>
      </c>
      <c r="I1095">
        <v>15</v>
      </c>
      <c r="J1095">
        <v>85</v>
      </c>
      <c r="K1095">
        <v>42</v>
      </c>
      <c r="L1095">
        <v>1.43</v>
      </c>
      <c r="M1095">
        <v>5.9</v>
      </c>
      <c r="N1095">
        <v>2.92</v>
      </c>
      <c r="O1095">
        <v>4.33</v>
      </c>
      <c r="P1095" t="s">
        <v>1881</v>
      </c>
    </row>
    <row r="1096" spans="1:16" x14ac:dyDescent="0.25">
      <c r="A1096" t="s">
        <v>16505</v>
      </c>
      <c r="B1096">
        <v>8</v>
      </c>
      <c r="C1096">
        <v>8</v>
      </c>
      <c r="D1096">
        <v>4.3899999999999997</v>
      </c>
      <c r="E1096">
        <v>0</v>
      </c>
      <c r="F1096">
        <v>150</v>
      </c>
      <c r="G1096">
        <v>166</v>
      </c>
      <c r="H1096">
        <v>73</v>
      </c>
      <c r="I1096">
        <v>14</v>
      </c>
      <c r="J1096">
        <v>76</v>
      </c>
      <c r="K1096">
        <v>46</v>
      </c>
      <c r="L1096">
        <v>1.42</v>
      </c>
      <c r="M1096">
        <v>4.58</v>
      </c>
      <c r="N1096">
        <v>2.77</v>
      </c>
      <c r="O1096">
        <v>4.33</v>
      </c>
      <c r="P1096" t="s">
        <v>16504</v>
      </c>
    </row>
    <row r="1097" spans="1:16" x14ac:dyDescent="0.25">
      <c r="A1097" t="s">
        <v>11327</v>
      </c>
      <c r="B1097">
        <v>2</v>
      </c>
      <c r="C1097">
        <v>2</v>
      </c>
      <c r="D1097">
        <v>4.8899999999999997</v>
      </c>
      <c r="E1097">
        <v>7</v>
      </c>
      <c r="F1097">
        <v>37</v>
      </c>
      <c r="G1097">
        <v>39</v>
      </c>
      <c r="H1097">
        <v>20</v>
      </c>
      <c r="I1097">
        <v>3</v>
      </c>
      <c r="J1097">
        <v>27</v>
      </c>
      <c r="K1097">
        <v>19</v>
      </c>
      <c r="L1097">
        <v>1.58</v>
      </c>
      <c r="M1097">
        <v>6.6</v>
      </c>
      <c r="N1097">
        <v>4.6500000000000004</v>
      </c>
      <c r="O1097">
        <v>4.33</v>
      </c>
      <c r="P1097" t="s">
        <v>11326</v>
      </c>
    </row>
    <row r="1098" spans="1:16" x14ac:dyDescent="0.25">
      <c r="A1098" t="s">
        <v>17238</v>
      </c>
      <c r="B1098">
        <v>2</v>
      </c>
      <c r="C1098">
        <v>3</v>
      </c>
      <c r="D1098">
        <v>5.22</v>
      </c>
      <c r="E1098">
        <v>3</v>
      </c>
      <c r="F1098">
        <v>48</v>
      </c>
      <c r="G1098">
        <v>54</v>
      </c>
      <c r="H1098">
        <v>28</v>
      </c>
      <c r="I1098">
        <v>4</v>
      </c>
      <c r="J1098">
        <v>32</v>
      </c>
      <c r="K1098">
        <v>23</v>
      </c>
      <c r="L1098">
        <v>1.59</v>
      </c>
      <c r="M1098">
        <v>5.96</v>
      </c>
      <c r="N1098">
        <v>4.29</v>
      </c>
      <c r="O1098">
        <v>4.33</v>
      </c>
      <c r="P1098" t="s">
        <v>17237</v>
      </c>
    </row>
    <row r="1099" spans="1:16" x14ac:dyDescent="0.25">
      <c r="A1099" t="s">
        <v>2049</v>
      </c>
      <c r="B1099">
        <v>3</v>
      </c>
      <c r="C1099">
        <v>4</v>
      </c>
      <c r="D1099">
        <v>4.67</v>
      </c>
      <c r="E1099">
        <v>24</v>
      </c>
      <c r="F1099">
        <v>64</v>
      </c>
      <c r="G1099">
        <v>68</v>
      </c>
      <c r="H1099">
        <v>33</v>
      </c>
      <c r="I1099">
        <v>5</v>
      </c>
      <c r="J1099">
        <v>48</v>
      </c>
      <c r="K1099">
        <v>34</v>
      </c>
      <c r="L1099">
        <v>1.6</v>
      </c>
      <c r="M1099">
        <v>6.79</v>
      </c>
      <c r="N1099">
        <v>4.8099999999999996</v>
      </c>
      <c r="O1099">
        <v>4.34</v>
      </c>
      <c r="P1099">
        <v>6164</v>
      </c>
    </row>
    <row r="1100" spans="1:16" x14ac:dyDescent="0.25">
      <c r="A1100" t="s">
        <v>1869</v>
      </c>
      <c r="B1100">
        <v>8</v>
      </c>
      <c r="C1100">
        <v>8</v>
      </c>
      <c r="D1100">
        <v>4.29</v>
      </c>
      <c r="E1100">
        <v>4</v>
      </c>
      <c r="F1100">
        <v>145</v>
      </c>
      <c r="G1100">
        <v>147</v>
      </c>
      <c r="H1100">
        <v>69</v>
      </c>
      <c r="I1100">
        <v>12</v>
      </c>
      <c r="J1100">
        <v>93</v>
      </c>
      <c r="K1100">
        <v>65</v>
      </c>
      <c r="L1100">
        <v>1.46</v>
      </c>
      <c r="M1100">
        <v>5.78</v>
      </c>
      <c r="N1100">
        <v>4.04</v>
      </c>
      <c r="O1100">
        <v>4.34</v>
      </c>
      <c r="P1100">
        <v>5354</v>
      </c>
    </row>
    <row r="1101" spans="1:16" x14ac:dyDescent="0.25">
      <c r="A1101" t="s">
        <v>16555</v>
      </c>
      <c r="B1101">
        <v>6</v>
      </c>
      <c r="C1101">
        <v>7</v>
      </c>
      <c r="D1101">
        <v>4.59</v>
      </c>
      <c r="E1101">
        <v>2</v>
      </c>
      <c r="F1101">
        <v>112</v>
      </c>
      <c r="G1101">
        <v>108</v>
      </c>
      <c r="H1101">
        <v>57</v>
      </c>
      <c r="I1101">
        <v>7</v>
      </c>
      <c r="J1101">
        <v>82</v>
      </c>
      <c r="K1101">
        <v>70</v>
      </c>
      <c r="L1101">
        <v>1.59</v>
      </c>
      <c r="M1101">
        <v>6.6</v>
      </c>
      <c r="N1101">
        <v>5.64</v>
      </c>
      <c r="O1101">
        <v>4.34</v>
      </c>
      <c r="P1101" t="s">
        <v>16554</v>
      </c>
    </row>
    <row r="1102" spans="1:16" x14ac:dyDescent="0.25">
      <c r="A1102" t="s">
        <v>12212</v>
      </c>
      <c r="B1102">
        <v>2</v>
      </c>
      <c r="C1102">
        <v>2</v>
      </c>
      <c r="D1102">
        <v>4.5999999999999996</v>
      </c>
      <c r="E1102">
        <v>14</v>
      </c>
      <c r="F1102">
        <v>35</v>
      </c>
      <c r="G1102">
        <v>37</v>
      </c>
      <c r="H1102">
        <v>18</v>
      </c>
      <c r="I1102">
        <v>3</v>
      </c>
      <c r="J1102">
        <v>22</v>
      </c>
      <c r="K1102">
        <v>15</v>
      </c>
      <c r="L1102">
        <v>1.48</v>
      </c>
      <c r="M1102">
        <v>5.63</v>
      </c>
      <c r="N1102">
        <v>3.84</v>
      </c>
      <c r="O1102">
        <v>4.34</v>
      </c>
      <c r="P1102" t="s">
        <v>12211</v>
      </c>
    </row>
    <row r="1103" spans="1:16" x14ac:dyDescent="0.25">
      <c r="A1103" t="s">
        <v>14928</v>
      </c>
      <c r="B1103">
        <v>2</v>
      </c>
      <c r="C1103">
        <v>3</v>
      </c>
      <c r="D1103">
        <v>4.53</v>
      </c>
      <c r="E1103">
        <v>20</v>
      </c>
      <c r="F1103">
        <v>50</v>
      </c>
      <c r="G1103">
        <v>52</v>
      </c>
      <c r="H1103">
        <v>25</v>
      </c>
      <c r="I1103">
        <v>5</v>
      </c>
      <c r="J1103">
        <v>36</v>
      </c>
      <c r="K1103">
        <v>22</v>
      </c>
      <c r="L1103">
        <v>1.49</v>
      </c>
      <c r="M1103">
        <v>6.52</v>
      </c>
      <c r="N1103">
        <v>3.98</v>
      </c>
      <c r="O1103">
        <v>4.34</v>
      </c>
      <c r="P1103" t="s">
        <v>14927</v>
      </c>
    </row>
    <row r="1104" spans="1:16" x14ac:dyDescent="0.25">
      <c r="A1104" t="s">
        <v>2075</v>
      </c>
      <c r="B1104">
        <v>3</v>
      </c>
      <c r="C1104">
        <v>3</v>
      </c>
      <c r="D1104">
        <v>4.1900000000000004</v>
      </c>
      <c r="E1104">
        <v>23</v>
      </c>
      <c r="F1104">
        <v>56</v>
      </c>
      <c r="G1104">
        <v>57</v>
      </c>
      <c r="H1104">
        <v>26</v>
      </c>
      <c r="I1104">
        <v>7</v>
      </c>
      <c r="J1104">
        <v>45</v>
      </c>
      <c r="K1104">
        <v>22</v>
      </c>
      <c r="L1104">
        <v>1.42</v>
      </c>
      <c r="M1104">
        <v>7.26</v>
      </c>
      <c r="N1104">
        <v>3.55</v>
      </c>
      <c r="O1104">
        <v>4.34</v>
      </c>
      <c r="P1104">
        <v>868</v>
      </c>
    </row>
    <row r="1105" spans="1:16" x14ac:dyDescent="0.25">
      <c r="A1105" t="s">
        <v>10436</v>
      </c>
      <c r="B1105">
        <v>2</v>
      </c>
      <c r="C1105">
        <v>3</v>
      </c>
      <c r="D1105">
        <v>4.5999999999999996</v>
      </c>
      <c r="E1105">
        <v>19</v>
      </c>
      <c r="F1105">
        <v>49</v>
      </c>
      <c r="G1105">
        <v>54</v>
      </c>
      <c r="H1105">
        <v>25</v>
      </c>
      <c r="I1105">
        <v>5</v>
      </c>
      <c r="J1105">
        <v>32</v>
      </c>
      <c r="K1105">
        <v>19</v>
      </c>
      <c r="L1105">
        <v>1.49</v>
      </c>
      <c r="M1105">
        <v>5.89</v>
      </c>
      <c r="N1105">
        <v>3.5</v>
      </c>
      <c r="O1105">
        <v>4.34</v>
      </c>
      <c r="P1105" t="s">
        <v>10435</v>
      </c>
    </row>
    <row r="1106" spans="1:16" x14ac:dyDescent="0.25">
      <c r="A1106" t="s">
        <v>16827</v>
      </c>
      <c r="B1106">
        <v>5</v>
      </c>
      <c r="C1106">
        <v>4</v>
      </c>
      <c r="D1106">
        <v>4.04</v>
      </c>
      <c r="E1106">
        <v>0</v>
      </c>
      <c r="F1106">
        <v>78</v>
      </c>
      <c r="G1106">
        <v>82</v>
      </c>
      <c r="H1106">
        <v>35</v>
      </c>
      <c r="I1106">
        <v>11</v>
      </c>
      <c r="J1106">
        <v>49</v>
      </c>
      <c r="K1106">
        <v>16</v>
      </c>
      <c r="L1106">
        <v>1.26</v>
      </c>
      <c r="M1106">
        <v>5.66</v>
      </c>
      <c r="N1106">
        <v>1.85</v>
      </c>
      <c r="O1106">
        <v>4.34</v>
      </c>
      <c r="P1106" t="s">
        <v>16826</v>
      </c>
    </row>
    <row r="1107" spans="1:16" x14ac:dyDescent="0.25">
      <c r="A1107" t="s">
        <v>1524</v>
      </c>
      <c r="B1107">
        <v>7</v>
      </c>
      <c r="C1107">
        <v>9</v>
      </c>
      <c r="D1107">
        <v>4.68</v>
      </c>
      <c r="E1107">
        <v>4</v>
      </c>
      <c r="F1107">
        <v>140</v>
      </c>
      <c r="G1107">
        <v>153</v>
      </c>
      <c r="H1107">
        <v>73</v>
      </c>
      <c r="I1107">
        <v>12</v>
      </c>
      <c r="J1107">
        <v>91</v>
      </c>
      <c r="K1107">
        <v>66</v>
      </c>
      <c r="L1107">
        <v>1.56</v>
      </c>
      <c r="M1107">
        <v>5.83</v>
      </c>
      <c r="N1107">
        <v>4.2300000000000004</v>
      </c>
      <c r="O1107">
        <v>4.34</v>
      </c>
      <c r="P1107">
        <v>6902</v>
      </c>
    </row>
    <row r="1108" spans="1:16" x14ac:dyDescent="0.25">
      <c r="A1108" t="s">
        <v>13515</v>
      </c>
      <c r="B1108">
        <v>4</v>
      </c>
      <c r="C1108">
        <v>6</v>
      </c>
      <c r="D1108">
        <v>5.03</v>
      </c>
      <c r="E1108">
        <v>26</v>
      </c>
      <c r="F1108">
        <v>82</v>
      </c>
      <c r="G1108">
        <v>95</v>
      </c>
      <c r="H1108">
        <v>46</v>
      </c>
      <c r="I1108">
        <v>8</v>
      </c>
      <c r="J1108">
        <v>52</v>
      </c>
      <c r="K1108">
        <v>34</v>
      </c>
      <c r="L1108">
        <v>1.57</v>
      </c>
      <c r="M1108">
        <v>5.69</v>
      </c>
      <c r="N1108">
        <v>3.72</v>
      </c>
      <c r="O1108">
        <v>4.34</v>
      </c>
      <c r="P1108" t="s">
        <v>13514</v>
      </c>
    </row>
    <row r="1109" spans="1:16" x14ac:dyDescent="0.25">
      <c r="A1109" t="s">
        <v>2284</v>
      </c>
      <c r="B1109">
        <v>5</v>
      </c>
      <c r="C1109">
        <v>6</v>
      </c>
      <c r="D1109">
        <v>4.5</v>
      </c>
      <c r="E1109">
        <v>31</v>
      </c>
      <c r="F1109">
        <v>106</v>
      </c>
      <c r="G1109">
        <v>112</v>
      </c>
      <c r="H1109">
        <v>53</v>
      </c>
      <c r="I1109">
        <v>8</v>
      </c>
      <c r="J1109">
        <v>62</v>
      </c>
      <c r="K1109">
        <v>47</v>
      </c>
      <c r="L1109">
        <v>1.5</v>
      </c>
      <c r="M1109">
        <v>5.27</v>
      </c>
      <c r="N1109">
        <v>3.99</v>
      </c>
      <c r="O1109">
        <v>4.34</v>
      </c>
      <c r="P1109" t="s">
        <v>2283</v>
      </c>
    </row>
    <row r="1110" spans="1:16" x14ac:dyDescent="0.25">
      <c r="A1110" t="s">
        <v>16559</v>
      </c>
      <c r="B1110">
        <v>6</v>
      </c>
      <c r="C1110">
        <v>8</v>
      </c>
      <c r="D1110">
        <v>4.6100000000000003</v>
      </c>
      <c r="E1110">
        <v>14</v>
      </c>
      <c r="F1110">
        <v>125</v>
      </c>
      <c r="G1110">
        <v>125</v>
      </c>
      <c r="H1110">
        <v>64</v>
      </c>
      <c r="I1110">
        <v>14</v>
      </c>
      <c r="J1110">
        <v>111</v>
      </c>
      <c r="K1110">
        <v>61</v>
      </c>
      <c r="L1110">
        <v>1.49</v>
      </c>
      <c r="M1110">
        <v>8</v>
      </c>
      <c r="N1110">
        <v>4.4000000000000004</v>
      </c>
      <c r="O1110">
        <v>4.34</v>
      </c>
      <c r="P1110">
        <v>2746</v>
      </c>
    </row>
    <row r="1111" spans="1:16" x14ac:dyDescent="0.25">
      <c r="A1111" t="s">
        <v>2105</v>
      </c>
      <c r="B1111">
        <v>7</v>
      </c>
      <c r="C1111">
        <v>8</v>
      </c>
      <c r="D1111">
        <v>4.74</v>
      </c>
      <c r="E1111">
        <v>0</v>
      </c>
      <c r="F1111">
        <v>139</v>
      </c>
      <c r="G1111">
        <v>134</v>
      </c>
      <c r="H1111">
        <v>73</v>
      </c>
      <c r="I1111">
        <v>13</v>
      </c>
      <c r="J1111">
        <v>130</v>
      </c>
      <c r="K1111">
        <v>84</v>
      </c>
      <c r="L1111">
        <v>1.57</v>
      </c>
      <c r="M1111">
        <v>8.44</v>
      </c>
      <c r="N1111">
        <v>5.45</v>
      </c>
      <c r="O1111">
        <v>4.34</v>
      </c>
      <c r="P1111" t="s">
        <v>2104</v>
      </c>
    </row>
    <row r="1112" spans="1:16" x14ac:dyDescent="0.25">
      <c r="A1112" t="s">
        <v>2072</v>
      </c>
      <c r="B1112">
        <v>5</v>
      </c>
      <c r="C1112">
        <v>5</v>
      </c>
      <c r="D1112">
        <v>4.18</v>
      </c>
      <c r="E1112">
        <v>31</v>
      </c>
      <c r="F1112">
        <v>88</v>
      </c>
      <c r="G1112">
        <v>92</v>
      </c>
      <c r="H1112">
        <v>41</v>
      </c>
      <c r="I1112">
        <v>9</v>
      </c>
      <c r="J1112">
        <v>53</v>
      </c>
      <c r="K1112">
        <v>30</v>
      </c>
      <c r="L1112">
        <v>1.38</v>
      </c>
      <c r="M1112">
        <v>5.4</v>
      </c>
      <c r="N1112">
        <v>3.06</v>
      </c>
      <c r="O1112">
        <v>4.34</v>
      </c>
      <c r="P1112">
        <v>263</v>
      </c>
    </row>
    <row r="1113" spans="1:16" x14ac:dyDescent="0.25">
      <c r="A1113" t="s">
        <v>2115</v>
      </c>
      <c r="B1113">
        <v>4</v>
      </c>
      <c r="C1113">
        <v>5</v>
      </c>
      <c r="D1113">
        <v>4.49</v>
      </c>
      <c r="E1113">
        <v>21</v>
      </c>
      <c r="F1113">
        <v>82</v>
      </c>
      <c r="G1113">
        <v>84</v>
      </c>
      <c r="H1113">
        <v>41</v>
      </c>
      <c r="I1113">
        <v>10</v>
      </c>
      <c r="J1113">
        <v>71</v>
      </c>
      <c r="K1113">
        <v>35</v>
      </c>
      <c r="L1113">
        <v>1.45</v>
      </c>
      <c r="M1113">
        <v>7.77</v>
      </c>
      <c r="N1113">
        <v>3.83</v>
      </c>
      <c r="O1113">
        <v>4.34</v>
      </c>
      <c r="P1113">
        <v>7183</v>
      </c>
    </row>
    <row r="1114" spans="1:16" x14ac:dyDescent="0.25">
      <c r="A1114" t="s">
        <v>1951</v>
      </c>
      <c r="B1114">
        <v>7</v>
      </c>
      <c r="C1114">
        <v>7</v>
      </c>
      <c r="D1114">
        <v>4.43</v>
      </c>
      <c r="E1114">
        <v>1</v>
      </c>
      <c r="F1114">
        <v>130</v>
      </c>
      <c r="G1114">
        <v>143</v>
      </c>
      <c r="H1114">
        <v>64</v>
      </c>
      <c r="I1114">
        <v>15</v>
      </c>
      <c r="J1114">
        <v>93</v>
      </c>
      <c r="K1114">
        <v>46</v>
      </c>
      <c r="L1114">
        <v>1.45</v>
      </c>
      <c r="M1114">
        <v>6.43</v>
      </c>
      <c r="N1114">
        <v>3.18</v>
      </c>
      <c r="O1114">
        <v>4.34</v>
      </c>
      <c r="P1114">
        <v>9557</v>
      </c>
    </row>
    <row r="1115" spans="1:16" x14ac:dyDescent="0.25">
      <c r="A1115" t="s">
        <v>15786</v>
      </c>
      <c r="B1115">
        <v>6</v>
      </c>
      <c r="C1115">
        <v>7</v>
      </c>
      <c r="D1115">
        <v>4.75</v>
      </c>
      <c r="E1115">
        <v>2</v>
      </c>
      <c r="F1115">
        <v>112</v>
      </c>
      <c r="G1115">
        <v>126</v>
      </c>
      <c r="H1115">
        <v>59</v>
      </c>
      <c r="I1115">
        <v>12</v>
      </c>
      <c r="J1115">
        <v>75</v>
      </c>
      <c r="K1115">
        <v>43</v>
      </c>
      <c r="L1115">
        <v>1.51</v>
      </c>
      <c r="M1115">
        <v>6.04</v>
      </c>
      <c r="N1115">
        <v>3.46</v>
      </c>
      <c r="O1115">
        <v>4.34</v>
      </c>
      <c r="P1115" t="s">
        <v>15785</v>
      </c>
    </row>
    <row r="1116" spans="1:16" x14ac:dyDescent="0.25">
      <c r="A1116" t="s">
        <v>15962</v>
      </c>
      <c r="B1116">
        <v>8</v>
      </c>
      <c r="C1116">
        <v>8</v>
      </c>
      <c r="D1116">
        <v>4.13</v>
      </c>
      <c r="E1116">
        <v>11</v>
      </c>
      <c r="F1116">
        <v>146</v>
      </c>
      <c r="G1116">
        <v>150</v>
      </c>
      <c r="H1116">
        <v>67</v>
      </c>
      <c r="I1116">
        <v>17</v>
      </c>
      <c r="J1116">
        <v>94</v>
      </c>
      <c r="K1116">
        <v>49</v>
      </c>
      <c r="L1116">
        <v>1.36</v>
      </c>
      <c r="M1116">
        <v>5.79</v>
      </c>
      <c r="N1116">
        <v>3.02</v>
      </c>
      <c r="O1116">
        <v>4.3499999999999996</v>
      </c>
      <c r="P1116" t="s">
        <v>15961</v>
      </c>
    </row>
    <row r="1117" spans="1:16" x14ac:dyDescent="0.25">
      <c r="A1117" t="s">
        <v>16810</v>
      </c>
      <c r="B1117">
        <v>2</v>
      </c>
      <c r="C1117">
        <v>3</v>
      </c>
      <c r="D1117">
        <v>4.7</v>
      </c>
      <c r="E1117">
        <v>19</v>
      </c>
      <c r="F1117">
        <v>48</v>
      </c>
      <c r="G1117">
        <v>45</v>
      </c>
      <c r="H1117">
        <v>25</v>
      </c>
      <c r="I1117">
        <v>4</v>
      </c>
      <c r="J1117">
        <v>47</v>
      </c>
      <c r="K1117">
        <v>34</v>
      </c>
      <c r="L1117">
        <v>1.65</v>
      </c>
      <c r="M1117">
        <v>8.83</v>
      </c>
      <c r="N1117">
        <v>6.39</v>
      </c>
      <c r="O1117">
        <v>4.3499999999999996</v>
      </c>
      <c r="P1117">
        <v>2857</v>
      </c>
    </row>
    <row r="1118" spans="1:16" x14ac:dyDescent="0.25">
      <c r="A1118" t="s">
        <v>11977</v>
      </c>
      <c r="B1118">
        <v>2</v>
      </c>
      <c r="C1118">
        <v>3</v>
      </c>
      <c r="D1118">
        <v>4.74</v>
      </c>
      <c r="E1118">
        <v>20</v>
      </c>
      <c r="F1118">
        <v>49</v>
      </c>
      <c r="G1118">
        <v>56</v>
      </c>
      <c r="H1118">
        <v>26</v>
      </c>
      <c r="I1118">
        <v>4</v>
      </c>
      <c r="J1118">
        <v>28</v>
      </c>
      <c r="K1118">
        <v>21</v>
      </c>
      <c r="L1118">
        <v>1.56</v>
      </c>
      <c r="M1118">
        <v>5.0999999999999996</v>
      </c>
      <c r="N1118">
        <v>3.83</v>
      </c>
      <c r="O1118">
        <v>4.3499999999999996</v>
      </c>
      <c r="P1118" t="s">
        <v>11976</v>
      </c>
    </row>
    <row r="1119" spans="1:16" x14ac:dyDescent="0.25">
      <c r="A1119" t="s">
        <v>13023</v>
      </c>
      <c r="B1119">
        <v>1</v>
      </c>
      <c r="C1119">
        <v>1</v>
      </c>
      <c r="D1119">
        <v>4.74</v>
      </c>
      <c r="E1119">
        <v>5</v>
      </c>
      <c r="F1119">
        <v>11</v>
      </c>
      <c r="G1119">
        <v>12</v>
      </c>
      <c r="H1119">
        <v>6</v>
      </c>
      <c r="I1119">
        <v>1</v>
      </c>
      <c r="J1119">
        <v>8</v>
      </c>
      <c r="K1119">
        <v>5</v>
      </c>
      <c r="L1119">
        <v>1.49</v>
      </c>
      <c r="M1119">
        <v>6.32</v>
      </c>
      <c r="N1119">
        <v>3.95</v>
      </c>
      <c r="O1119">
        <v>4.3499999999999996</v>
      </c>
      <c r="P1119" t="s">
        <v>13022</v>
      </c>
    </row>
    <row r="1120" spans="1:16" x14ac:dyDescent="0.25">
      <c r="A1120" t="s">
        <v>2444</v>
      </c>
      <c r="B1120">
        <v>1</v>
      </c>
      <c r="C1120">
        <v>1</v>
      </c>
      <c r="D1120">
        <v>4.26</v>
      </c>
      <c r="E1120">
        <v>5</v>
      </c>
      <c r="F1120">
        <v>19</v>
      </c>
      <c r="G1120">
        <v>19</v>
      </c>
      <c r="H1120">
        <v>9</v>
      </c>
      <c r="I1120">
        <v>2</v>
      </c>
      <c r="J1120">
        <v>14</v>
      </c>
      <c r="K1120">
        <v>8</v>
      </c>
      <c r="L1120">
        <v>1.42</v>
      </c>
      <c r="M1120">
        <v>6.63</v>
      </c>
      <c r="N1120">
        <v>3.79</v>
      </c>
      <c r="O1120">
        <v>4.3499999999999996</v>
      </c>
      <c r="P1120">
        <v>1601</v>
      </c>
    </row>
    <row r="1121" spans="1:16" x14ac:dyDescent="0.25">
      <c r="A1121" t="s">
        <v>17236</v>
      </c>
      <c r="B1121">
        <v>1</v>
      </c>
      <c r="C1121">
        <v>2</v>
      </c>
      <c r="D1121">
        <v>4.8099999999999996</v>
      </c>
      <c r="E1121">
        <v>8</v>
      </c>
      <c r="F1121">
        <v>24</v>
      </c>
      <c r="G1121">
        <v>27</v>
      </c>
      <c r="H1121">
        <v>13</v>
      </c>
      <c r="I1121">
        <v>2</v>
      </c>
      <c r="J1121">
        <v>15</v>
      </c>
      <c r="K1121">
        <v>11</v>
      </c>
      <c r="L1121">
        <v>1.56</v>
      </c>
      <c r="M1121">
        <v>5.56</v>
      </c>
      <c r="N1121">
        <v>4.07</v>
      </c>
      <c r="O1121">
        <v>4.3499999999999996</v>
      </c>
      <c r="P1121" t="s">
        <v>17235</v>
      </c>
    </row>
    <row r="1122" spans="1:16" x14ac:dyDescent="0.25">
      <c r="A1122" t="s">
        <v>13986</v>
      </c>
      <c r="B1122">
        <v>4</v>
      </c>
      <c r="C1122">
        <v>5</v>
      </c>
      <c r="D1122">
        <v>4.88</v>
      </c>
      <c r="E1122">
        <v>25</v>
      </c>
      <c r="F1122">
        <v>77</v>
      </c>
      <c r="G1122">
        <v>86</v>
      </c>
      <c r="H1122">
        <v>42</v>
      </c>
      <c r="I1122">
        <v>7</v>
      </c>
      <c r="J1122">
        <v>53</v>
      </c>
      <c r="K1122">
        <v>33</v>
      </c>
      <c r="L1122">
        <v>1.54</v>
      </c>
      <c r="M1122">
        <v>6.16</v>
      </c>
      <c r="N1122">
        <v>3.84</v>
      </c>
      <c r="O1122">
        <v>4.3499999999999996</v>
      </c>
      <c r="P1122" t="s">
        <v>13985</v>
      </c>
    </row>
    <row r="1123" spans="1:16" x14ac:dyDescent="0.25">
      <c r="A1123" t="s">
        <v>14454</v>
      </c>
      <c r="B1123">
        <v>3</v>
      </c>
      <c r="C1123">
        <v>5</v>
      </c>
      <c r="D1123">
        <v>4.6500000000000004</v>
      </c>
      <c r="E1123">
        <v>29</v>
      </c>
      <c r="F1123">
        <v>74</v>
      </c>
      <c r="G1123">
        <v>80</v>
      </c>
      <c r="H1123">
        <v>38</v>
      </c>
      <c r="I1123">
        <v>7</v>
      </c>
      <c r="J1123">
        <v>51</v>
      </c>
      <c r="K1123">
        <v>34</v>
      </c>
      <c r="L1123">
        <v>1.55</v>
      </c>
      <c r="M1123">
        <v>6.24</v>
      </c>
      <c r="N1123">
        <v>4.16</v>
      </c>
      <c r="O1123">
        <v>4.3499999999999996</v>
      </c>
      <c r="P1123" t="s">
        <v>14453</v>
      </c>
    </row>
    <row r="1124" spans="1:16" x14ac:dyDescent="0.25">
      <c r="A1124" t="s">
        <v>2083</v>
      </c>
      <c r="B1124">
        <v>5</v>
      </c>
      <c r="C1124">
        <v>5</v>
      </c>
      <c r="D1124">
        <v>4.0599999999999996</v>
      </c>
      <c r="E1124">
        <v>16</v>
      </c>
      <c r="F1124">
        <v>91</v>
      </c>
      <c r="G1124">
        <v>83</v>
      </c>
      <c r="H1124">
        <v>41</v>
      </c>
      <c r="I1124">
        <v>9</v>
      </c>
      <c r="J1124">
        <v>75</v>
      </c>
      <c r="K1124">
        <v>46</v>
      </c>
      <c r="L1124">
        <v>1.42</v>
      </c>
      <c r="M1124">
        <v>7.43</v>
      </c>
      <c r="N1124">
        <v>4.5599999999999996</v>
      </c>
      <c r="O1124">
        <v>4.3499999999999996</v>
      </c>
      <c r="P1124">
        <v>4026</v>
      </c>
    </row>
    <row r="1125" spans="1:16" x14ac:dyDescent="0.25">
      <c r="A1125" t="s">
        <v>2196</v>
      </c>
      <c r="B1125">
        <v>5</v>
      </c>
      <c r="C1125">
        <v>7</v>
      </c>
      <c r="D1125">
        <v>4.71</v>
      </c>
      <c r="E1125">
        <v>11</v>
      </c>
      <c r="F1125">
        <v>109</v>
      </c>
      <c r="G1125">
        <v>127</v>
      </c>
      <c r="H1125">
        <v>57</v>
      </c>
      <c r="I1125">
        <v>12</v>
      </c>
      <c r="J1125">
        <v>69</v>
      </c>
      <c r="K1125">
        <v>38</v>
      </c>
      <c r="L1125">
        <v>1.52</v>
      </c>
      <c r="M1125">
        <v>5.7</v>
      </c>
      <c r="N1125">
        <v>3.14</v>
      </c>
      <c r="O1125">
        <v>4.3499999999999996</v>
      </c>
      <c r="P1125">
        <v>5673</v>
      </c>
    </row>
    <row r="1126" spans="1:16" x14ac:dyDescent="0.25">
      <c r="A1126" t="s">
        <v>16794</v>
      </c>
      <c r="B1126">
        <v>6</v>
      </c>
      <c r="C1126">
        <v>7</v>
      </c>
      <c r="D1126">
        <v>4.58</v>
      </c>
      <c r="E1126">
        <v>28</v>
      </c>
      <c r="F1126">
        <v>112</v>
      </c>
      <c r="G1126">
        <v>124</v>
      </c>
      <c r="H1126">
        <v>57</v>
      </c>
      <c r="I1126">
        <v>12</v>
      </c>
      <c r="J1126">
        <v>70</v>
      </c>
      <c r="K1126">
        <v>40</v>
      </c>
      <c r="L1126">
        <v>1.47</v>
      </c>
      <c r="M1126">
        <v>5.63</v>
      </c>
      <c r="N1126">
        <v>3.22</v>
      </c>
      <c r="O1126">
        <v>4.3499999999999996</v>
      </c>
      <c r="P1126" t="s">
        <v>16793</v>
      </c>
    </row>
    <row r="1127" spans="1:16" x14ac:dyDescent="0.25">
      <c r="A1127" t="s">
        <v>15592</v>
      </c>
      <c r="B1127">
        <v>6</v>
      </c>
      <c r="C1127">
        <v>8</v>
      </c>
      <c r="D1127">
        <v>4.95</v>
      </c>
      <c r="E1127">
        <v>4</v>
      </c>
      <c r="F1127">
        <v>131</v>
      </c>
      <c r="G1127">
        <v>157</v>
      </c>
      <c r="H1127">
        <v>72</v>
      </c>
      <c r="I1127">
        <v>9</v>
      </c>
      <c r="J1127">
        <v>65</v>
      </c>
      <c r="K1127">
        <v>59</v>
      </c>
      <c r="L1127">
        <v>1.65</v>
      </c>
      <c r="M1127">
        <v>4.47</v>
      </c>
      <c r="N1127">
        <v>4.0599999999999996</v>
      </c>
      <c r="O1127">
        <v>4.3499999999999996</v>
      </c>
      <c r="P1127" t="s">
        <v>15591</v>
      </c>
    </row>
    <row r="1128" spans="1:16" x14ac:dyDescent="0.25">
      <c r="A1128" t="s">
        <v>14978</v>
      </c>
      <c r="B1128">
        <v>3</v>
      </c>
      <c r="C1128">
        <v>4</v>
      </c>
      <c r="D1128">
        <v>4.53</v>
      </c>
      <c r="E1128">
        <v>28</v>
      </c>
      <c r="F1128">
        <v>70</v>
      </c>
      <c r="G1128">
        <v>72</v>
      </c>
      <c r="H1128">
        <v>35</v>
      </c>
      <c r="I1128">
        <v>6</v>
      </c>
      <c r="J1128">
        <v>47</v>
      </c>
      <c r="K1128">
        <v>34</v>
      </c>
      <c r="L1128">
        <v>1.53</v>
      </c>
      <c r="M1128">
        <v>6.09</v>
      </c>
      <c r="N1128">
        <v>4.4000000000000004</v>
      </c>
      <c r="O1128">
        <v>4.3499999999999996</v>
      </c>
      <c r="P1128" t="s">
        <v>14977</v>
      </c>
    </row>
    <row r="1129" spans="1:16" x14ac:dyDescent="0.25">
      <c r="A1129" t="s">
        <v>2140</v>
      </c>
      <c r="B1129">
        <v>3</v>
      </c>
      <c r="C1129">
        <v>4</v>
      </c>
      <c r="D1129">
        <v>3.97</v>
      </c>
      <c r="E1129">
        <v>26</v>
      </c>
      <c r="F1129">
        <v>63</v>
      </c>
      <c r="G1129">
        <v>61</v>
      </c>
      <c r="H1129">
        <v>28</v>
      </c>
      <c r="I1129">
        <v>6</v>
      </c>
      <c r="J1129">
        <v>45</v>
      </c>
      <c r="K1129">
        <v>29</v>
      </c>
      <c r="L1129">
        <v>1.42</v>
      </c>
      <c r="M1129">
        <v>6.39</v>
      </c>
      <c r="N1129">
        <v>4.12</v>
      </c>
      <c r="O1129">
        <v>4.3499999999999996</v>
      </c>
      <c r="P1129">
        <v>3677</v>
      </c>
    </row>
    <row r="1130" spans="1:16" x14ac:dyDescent="0.25">
      <c r="A1130" t="s">
        <v>16096</v>
      </c>
      <c r="B1130">
        <v>5</v>
      </c>
      <c r="C1130">
        <v>6</v>
      </c>
      <c r="D1130">
        <v>4.37</v>
      </c>
      <c r="E1130">
        <v>10</v>
      </c>
      <c r="F1130">
        <v>99</v>
      </c>
      <c r="G1130">
        <v>110</v>
      </c>
      <c r="H1130">
        <v>48</v>
      </c>
      <c r="I1130">
        <v>15</v>
      </c>
      <c r="J1130">
        <v>74</v>
      </c>
      <c r="K1130">
        <v>25</v>
      </c>
      <c r="L1130">
        <v>1.37</v>
      </c>
      <c r="M1130">
        <v>6.74</v>
      </c>
      <c r="N1130">
        <v>2.2799999999999998</v>
      </c>
      <c r="O1130">
        <v>4.3600000000000003</v>
      </c>
      <c r="P1130" t="s">
        <v>16095</v>
      </c>
    </row>
    <row r="1131" spans="1:16" x14ac:dyDescent="0.25">
      <c r="A1131" t="s">
        <v>2113</v>
      </c>
      <c r="B1131">
        <v>7</v>
      </c>
      <c r="C1131">
        <v>8</v>
      </c>
      <c r="D1131">
        <v>4.4000000000000004</v>
      </c>
      <c r="E1131">
        <v>2</v>
      </c>
      <c r="F1131">
        <v>135</v>
      </c>
      <c r="G1131">
        <v>135</v>
      </c>
      <c r="H1131">
        <v>66</v>
      </c>
      <c r="I1131">
        <v>15</v>
      </c>
      <c r="J1131">
        <v>110</v>
      </c>
      <c r="K1131">
        <v>65</v>
      </c>
      <c r="L1131">
        <v>1.48</v>
      </c>
      <c r="M1131">
        <v>7.33</v>
      </c>
      <c r="N1131">
        <v>4.33</v>
      </c>
      <c r="O1131">
        <v>4.3600000000000003</v>
      </c>
      <c r="P1131" t="s">
        <v>2112</v>
      </c>
    </row>
    <row r="1132" spans="1:16" x14ac:dyDescent="0.25">
      <c r="A1132" t="s">
        <v>11963</v>
      </c>
      <c r="B1132">
        <v>4</v>
      </c>
      <c r="C1132">
        <v>4</v>
      </c>
      <c r="D1132">
        <v>4.2699999999999996</v>
      </c>
      <c r="E1132">
        <v>13</v>
      </c>
      <c r="F1132">
        <v>72</v>
      </c>
      <c r="G1132">
        <v>79</v>
      </c>
      <c r="H1132">
        <v>34</v>
      </c>
      <c r="I1132">
        <v>8</v>
      </c>
      <c r="J1132">
        <v>36</v>
      </c>
      <c r="K1132">
        <v>17</v>
      </c>
      <c r="L1132">
        <v>1.34</v>
      </c>
      <c r="M1132">
        <v>4.53</v>
      </c>
      <c r="N1132">
        <v>2.14</v>
      </c>
      <c r="O1132">
        <v>4.3600000000000003</v>
      </c>
      <c r="P1132" t="s">
        <v>11962</v>
      </c>
    </row>
    <row r="1133" spans="1:16" x14ac:dyDescent="0.25">
      <c r="A1133" t="s">
        <v>2189</v>
      </c>
      <c r="B1133">
        <v>3</v>
      </c>
      <c r="C1133">
        <v>3</v>
      </c>
      <c r="D1133">
        <v>4.42</v>
      </c>
      <c r="E1133">
        <v>0</v>
      </c>
      <c r="F1133">
        <v>55</v>
      </c>
      <c r="G1133">
        <v>55</v>
      </c>
      <c r="H1133">
        <v>27</v>
      </c>
      <c r="I1133">
        <v>6</v>
      </c>
      <c r="J1133">
        <v>43</v>
      </c>
      <c r="K1133">
        <v>25</v>
      </c>
      <c r="L1133">
        <v>1.45</v>
      </c>
      <c r="M1133">
        <v>7.04</v>
      </c>
      <c r="N1133">
        <v>4.09</v>
      </c>
      <c r="O1133">
        <v>4.3600000000000003</v>
      </c>
      <c r="P1133">
        <v>8600</v>
      </c>
    </row>
    <row r="1134" spans="1:16" x14ac:dyDescent="0.25">
      <c r="A1134" t="s">
        <v>14872</v>
      </c>
      <c r="B1134">
        <v>3</v>
      </c>
      <c r="C1134">
        <v>4</v>
      </c>
      <c r="D1134">
        <v>4.62</v>
      </c>
      <c r="E1134">
        <v>24</v>
      </c>
      <c r="F1134">
        <v>66</v>
      </c>
      <c r="G1134">
        <v>68</v>
      </c>
      <c r="H1134">
        <v>34</v>
      </c>
      <c r="I1134">
        <v>4</v>
      </c>
      <c r="J1134">
        <v>42</v>
      </c>
      <c r="K1134">
        <v>36</v>
      </c>
      <c r="L1134">
        <v>1.57</v>
      </c>
      <c r="M1134">
        <v>5.7</v>
      </c>
      <c r="N1134">
        <v>4.8899999999999997</v>
      </c>
      <c r="O1134">
        <v>4.3600000000000003</v>
      </c>
      <c r="P1134" t="s">
        <v>14871</v>
      </c>
    </row>
    <row r="1135" spans="1:16" x14ac:dyDescent="0.25">
      <c r="A1135" t="s">
        <v>16864</v>
      </c>
      <c r="B1135">
        <v>5</v>
      </c>
      <c r="C1135">
        <v>5</v>
      </c>
      <c r="D1135">
        <v>4.4800000000000004</v>
      </c>
      <c r="E1135">
        <v>8</v>
      </c>
      <c r="F1135">
        <v>90</v>
      </c>
      <c r="G1135">
        <v>93</v>
      </c>
      <c r="H1135">
        <v>45</v>
      </c>
      <c r="I1135">
        <v>11</v>
      </c>
      <c r="J1135">
        <v>76</v>
      </c>
      <c r="K1135">
        <v>39</v>
      </c>
      <c r="L1135">
        <v>1.46</v>
      </c>
      <c r="M1135">
        <v>7.57</v>
      </c>
      <c r="N1135">
        <v>3.88</v>
      </c>
      <c r="O1135">
        <v>4.3600000000000003</v>
      </c>
      <c r="P1135" t="s">
        <v>16863</v>
      </c>
    </row>
    <row r="1136" spans="1:16" x14ac:dyDescent="0.25">
      <c r="A1136" t="s">
        <v>2006</v>
      </c>
      <c r="B1136">
        <v>3</v>
      </c>
      <c r="C1136">
        <v>3</v>
      </c>
      <c r="D1136">
        <v>4.32</v>
      </c>
      <c r="E1136">
        <v>22</v>
      </c>
      <c r="F1136">
        <v>54</v>
      </c>
      <c r="G1136">
        <v>54</v>
      </c>
      <c r="H1136">
        <v>26</v>
      </c>
      <c r="I1136">
        <v>4</v>
      </c>
      <c r="J1136">
        <v>35</v>
      </c>
      <c r="K1136">
        <v>28</v>
      </c>
      <c r="L1136">
        <v>1.51</v>
      </c>
      <c r="M1136">
        <v>5.81</v>
      </c>
      <c r="N1136">
        <v>4.6500000000000004</v>
      </c>
      <c r="O1136">
        <v>4.3600000000000003</v>
      </c>
      <c r="P1136" t="s">
        <v>2005</v>
      </c>
    </row>
    <row r="1137" spans="1:16" x14ac:dyDescent="0.25">
      <c r="A1137" t="s">
        <v>1899</v>
      </c>
      <c r="B1137">
        <v>2</v>
      </c>
      <c r="C1137">
        <v>3</v>
      </c>
      <c r="D1137">
        <v>4.78</v>
      </c>
      <c r="E1137">
        <v>13</v>
      </c>
      <c r="F1137">
        <v>41</v>
      </c>
      <c r="G1137">
        <v>40</v>
      </c>
      <c r="H1137">
        <v>22</v>
      </c>
      <c r="I1137">
        <v>3</v>
      </c>
      <c r="J1137">
        <v>37</v>
      </c>
      <c r="K1137">
        <v>28</v>
      </c>
      <c r="L1137">
        <v>1.64</v>
      </c>
      <c r="M1137">
        <v>8.0399999999999991</v>
      </c>
      <c r="N1137">
        <v>6.09</v>
      </c>
      <c r="O1137">
        <v>4.3600000000000003</v>
      </c>
      <c r="P1137">
        <v>8739</v>
      </c>
    </row>
    <row r="1138" spans="1:16" x14ac:dyDescent="0.25">
      <c r="A1138" t="s">
        <v>16433</v>
      </c>
      <c r="B1138">
        <v>6</v>
      </c>
      <c r="C1138">
        <v>7</v>
      </c>
      <c r="D1138">
        <v>4.54</v>
      </c>
      <c r="E1138">
        <v>0</v>
      </c>
      <c r="F1138">
        <v>113</v>
      </c>
      <c r="G1138">
        <v>112</v>
      </c>
      <c r="H1138">
        <v>57</v>
      </c>
      <c r="I1138">
        <v>10</v>
      </c>
      <c r="J1138">
        <v>86</v>
      </c>
      <c r="K1138">
        <v>60</v>
      </c>
      <c r="L1138">
        <v>1.52</v>
      </c>
      <c r="M1138">
        <v>6.86</v>
      </c>
      <c r="N1138">
        <v>4.78</v>
      </c>
      <c r="O1138">
        <v>4.3600000000000003</v>
      </c>
      <c r="P1138" t="s">
        <v>16432</v>
      </c>
    </row>
    <row r="1139" spans="1:16" x14ac:dyDescent="0.25">
      <c r="A1139" t="s">
        <v>1567</v>
      </c>
      <c r="B1139">
        <v>10</v>
      </c>
      <c r="C1139">
        <v>10</v>
      </c>
      <c r="D1139">
        <v>4.25</v>
      </c>
      <c r="E1139">
        <v>0</v>
      </c>
      <c r="F1139">
        <v>176</v>
      </c>
      <c r="G1139">
        <v>189</v>
      </c>
      <c r="H1139">
        <v>83</v>
      </c>
      <c r="I1139">
        <v>22</v>
      </c>
      <c r="J1139">
        <v>113</v>
      </c>
      <c r="K1139">
        <v>51</v>
      </c>
      <c r="L1139">
        <v>1.36</v>
      </c>
      <c r="M1139">
        <v>5.78</v>
      </c>
      <c r="N1139">
        <v>2.61</v>
      </c>
      <c r="O1139">
        <v>4.3600000000000003</v>
      </c>
      <c r="P1139">
        <v>769</v>
      </c>
    </row>
    <row r="1140" spans="1:16" x14ac:dyDescent="0.25">
      <c r="A1140" t="s">
        <v>7431</v>
      </c>
      <c r="B1140">
        <v>3</v>
      </c>
      <c r="C1140">
        <v>3</v>
      </c>
      <c r="D1140">
        <v>4.37</v>
      </c>
      <c r="E1140">
        <v>21</v>
      </c>
      <c r="F1140">
        <v>56</v>
      </c>
      <c r="G1140">
        <v>55</v>
      </c>
      <c r="H1140">
        <v>27</v>
      </c>
      <c r="I1140">
        <v>6</v>
      </c>
      <c r="J1140">
        <v>41</v>
      </c>
      <c r="K1140">
        <v>21</v>
      </c>
      <c r="L1140">
        <v>1.37</v>
      </c>
      <c r="M1140">
        <v>6.64</v>
      </c>
      <c r="N1140">
        <v>3.4</v>
      </c>
      <c r="O1140">
        <v>4.3600000000000003</v>
      </c>
      <c r="P1140" t="s">
        <v>14418</v>
      </c>
    </row>
    <row r="1141" spans="1:16" x14ac:dyDescent="0.25">
      <c r="A1141" t="s">
        <v>16740</v>
      </c>
      <c r="B1141">
        <v>3</v>
      </c>
      <c r="C1141">
        <v>4</v>
      </c>
      <c r="D1141">
        <v>4.8499999999999996</v>
      </c>
      <c r="E1141">
        <v>6</v>
      </c>
      <c r="F1141">
        <v>63</v>
      </c>
      <c r="G1141">
        <v>79</v>
      </c>
      <c r="H1141">
        <v>34</v>
      </c>
      <c r="I1141">
        <v>7</v>
      </c>
      <c r="J1141">
        <v>32</v>
      </c>
      <c r="K1141">
        <v>16</v>
      </c>
      <c r="L1141">
        <v>1.51</v>
      </c>
      <c r="M1141">
        <v>4.5599999999999996</v>
      </c>
      <c r="N1141">
        <v>2.2799999999999998</v>
      </c>
      <c r="O1141">
        <v>4.3600000000000003</v>
      </c>
      <c r="P1141">
        <v>5890</v>
      </c>
    </row>
    <row r="1142" spans="1:16" x14ac:dyDescent="0.25">
      <c r="A1142" t="s">
        <v>2016</v>
      </c>
      <c r="B1142">
        <v>6</v>
      </c>
      <c r="C1142">
        <v>7</v>
      </c>
      <c r="D1142">
        <v>4.42</v>
      </c>
      <c r="E1142">
        <v>34</v>
      </c>
      <c r="F1142">
        <v>112</v>
      </c>
      <c r="G1142">
        <v>115</v>
      </c>
      <c r="H1142">
        <v>55</v>
      </c>
      <c r="I1142">
        <v>12</v>
      </c>
      <c r="J1142">
        <v>80</v>
      </c>
      <c r="K1142">
        <v>47</v>
      </c>
      <c r="L1142">
        <v>1.45</v>
      </c>
      <c r="M1142">
        <v>6.43</v>
      </c>
      <c r="N1142">
        <v>3.78</v>
      </c>
      <c r="O1142">
        <v>4.3600000000000003</v>
      </c>
      <c r="P1142">
        <v>3166</v>
      </c>
    </row>
    <row r="1143" spans="1:16" x14ac:dyDescent="0.25">
      <c r="A1143" t="s">
        <v>16441</v>
      </c>
      <c r="B1143">
        <v>4</v>
      </c>
      <c r="C1143">
        <v>5</v>
      </c>
      <c r="D1143">
        <v>4.84</v>
      </c>
      <c r="E1143">
        <v>0</v>
      </c>
      <c r="F1143">
        <v>82</v>
      </c>
      <c r="G1143">
        <v>93</v>
      </c>
      <c r="H1143">
        <v>44</v>
      </c>
      <c r="I1143">
        <v>11</v>
      </c>
      <c r="J1143">
        <v>62</v>
      </c>
      <c r="K1143">
        <v>27</v>
      </c>
      <c r="L1143">
        <v>1.47</v>
      </c>
      <c r="M1143">
        <v>6.82</v>
      </c>
      <c r="N1143">
        <v>2.97</v>
      </c>
      <c r="O1143">
        <v>4.3600000000000003</v>
      </c>
      <c r="P1143" t="s">
        <v>16440</v>
      </c>
    </row>
    <row r="1144" spans="1:16" x14ac:dyDescent="0.25">
      <c r="A1144" t="s">
        <v>14570</v>
      </c>
      <c r="B1144">
        <v>8</v>
      </c>
      <c r="C1144">
        <v>9</v>
      </c>
      <c r="D1144">
        <v>4.5199999999999996</v>
      </c>
      <c r="E1144">
        <v>9</v>
      </c>
      <c r="F1144">
        <v>155</v>
      </c>
      <c r="G1144">
        <v>184</v>
      </c>
      <c r="H1144">
        <v>78</v>
      </c>
      <c r="I1144">
        <v>16</v>
      </c>
      <c r="J1144">
        <v>77</v>
      </c>
      <c r="K1144">
        <v>44</v>
      </c>
      <c r="L1144">
        <v>1.47</v>
      </c>
      <c r="M1144">
        <v>4.47</v>
      </c>
      <c r="N1144">
        <v>2.5499999999999998</v>
      </c>
      <c r="O1144">
        <v>4.3600000000000003</v>
      </c>
      <c r="P1144" t="s">
        <v>14569</v>
      </c>
    </row>
    <row r="1145" spans="1:16" x14ac:dyDescent="0.25">
      <c r="A1145" t="s">
        <v>1525</v>
      </c>
      <c r="B1145">
        <v>9</v>
      </c>
      <c r="C1145">
        <v>9</v>
      </c>
      <c r="D1145">
        <v>4.2699999999999996</v>
      </c>
      <c r="E1145">
        <v>2</v>
      </c>
      <c r="F1145">
        <v>162</v>
      </c>
      <c r="G1145">
        <v>166</v>
      </c>
      <c r="H1145">
        <v>77</v>
      </c>
      <c r="I1145">
        <v>19</v>
      </c>
      <c r="J1145">
        <v>117</v>
      </c>
      <c r="K1145">
        <v>63</v>
      </c>
      <c r="L1145">
        <v>1.41</v>
      </c>
      <c r="M1145">
        <v>6.48</v>
      </c>
      <c r="N1145">
        <v>3.49</v>
      </c>
      <c r="O1145">
        <v>4.37</v>
      </c>
      <c r="P1145">
        <v>5279</v>
      </c>
    </row>
    <row r="1146" spans="1:16" x14ac:dyDescent="0.25">
      <c r="A1146" t="s">
        <v>15749</v>
      </c>
      <c r="B1146">
        <v>8</v>
      </c>
      <c r="C1146">
        <v>8</v>
      </c>
      <c r="D1146">
        <v>4.3499999999999996</v>
      </c>
      <c r="E1146">
        <v>0</v>
      </c>
      <c r="F1146">
        <v>149</v>
      </c>
      <c r="G1146">
        <v>168</v>
      </c>
      <c r="H1146">
        <v>72</v>
      </c>
      <c r="I1146">
        <v>10</v>
      </c>
      <c r="J1146">
        <v>60</v>
      </c>
      <c r="K1146">
        <v>59</v>
      </c>
      <c r="L1146">
        <v>1.52</v>
      </c>
      <c r="M1146">
        <v>3.63</v>
      </c>
      <c r="N1146">
        <v>3.57</v>
      </c>
      <c r="O1146">
        <v>4.37</v>
      </c>
      <c r="P1146" t="s">
        <v>15748</v>
      </c>
    </row>
    <row r="1147" spans="1:16" x14ac:dyDescent="0.25">
      <c r="A1147" t="s">
        <v>14411</v>
      </c>
      <c r="B1147">
        <v>4</v>
      </c>
      <c r="C1147">
        <v>4</v>
      </c>
      <c r="D1147">
        <v>4.3</v>
      </c>
      <c r="E1147">
        <v>27</v>
      </c>
      <c r="F1147">
        <v>73</v>
      </c>
      <c r="G1147">
        <v>76</v>
      </c>
      <c r="H1147">
        <v>35</v>
      </c>
      <c r="I1147">
        <v>8</v>
      </c>
      <c r="J1147">
        <v>48</v>
      </c>
      <c r="K1147">
        <v>27</v>
      </c>
      <c r="L1147">
        <v>1.41</v>
      </c>
      <c r="M1147">
        <v>5.9</v>
      </c>
      <c r="N1147">
        <v>3.32</v>
      </c>
      <c r="O1147">
        <v>4.37</v>
      </c>
      <c r="P1147" t="s">
        <v>14410</v>
      </c>
    </row>
    <row r="1148" spans="1:16" x14ac:dyDescent="0.25">
      <c r="A1148" t="s">
        <v>2202</v>
      </c>
      <c r="B1148">
        <v>2</v>
      </c>
      <c r="C1148">
        <v>2</v>
      </c>
      <c r="D1148">
        <v>4.67</v>
      </c>
      <c r="E1148">
        <v>2</v>
      </c>
      <c r="F1148">
        <v>37</v>
      </c>
      <c r="G1148">
        <v>39</v>
      </c>
      <c r="H1148">
        <v>19</v>
      </c>
      <c r="I1148">
        <v>3</v>
      </c>
      <c r="J1148">
        <v>22</v>
      </c>
      <c r="K1148">
        <v>17</v>
      </c>
      <c r="L1148">
        <v>1.53</v>
      </c>
      <c r="M1148">
        <v>5.41</v>
      </c>
      <c r="N1148">
        <v>4.18</v>
      </c>
      <c r="O1148">
        <v>4.37</v>
      </c>
      <c r="P1148">
        <v>2159</v>
      </c>
    </row>
    <row r="1149" spans="1:16" x14ac:dyDescent="0.25">
      <c r="A1149" t="s">
        <v>15690</v>
      </c>
      <c r="B1149">
        <v>4</v>
      </c>
      <c r="C1149">
        <v>5</v>
      </c>
      <c r="D1149">
        <v>4.34</v>
      </c>
      <c r="E1149">
        <v>17</v>
      </c>
      <c r="F1149">
        <v>85</v>
      </c>
      <c r="G1149">
        <v>89</v>
      </c>
      <c r="H1149">
        <v>41</v>
      </c>
      <c r="I1149">
        <v>11</v>
      </c>
      <c r="J1149">
        <v>64</v>
      </c>
      <c r="K1149">
        <v>31</v>
      </c>
      <c r="L1149">
        <v>1.41</v>
      </c>
      <c r="M1149">
        <v>6.77</v>
      </c>
      <c r="N1149">
        <v>3.28</v>
      </c>
      <c r="O1149">
        <v>4.37</v>
      </c>
      <c r="P1149" t="s">
        <v>15689</v>
      </c>
    </row>
    <row r="1150" spans="1:16" x14ac:dyDescent="0.25">
      <c r="A1150" t="s">
        <v>16478</v>
      </c>
      <c r="B1150">
        <v>6</v>
      </c>
      <c r="C1150">
        <v>7</v>
      </c>
      <c r="D1150">
        <v>4.92</v>
      </c>
      <c r="E1150">
        <v>8</v>
      </c>
      <c r="F1150">
        <v>117</v>
      </c>
      <c r="G1150">
        <v>143</v>
      </c>
      <c r="H1150">
        <v>64</v>
      </c>
      <c r="I1150">
        <v>14</v>
      </c>
      <c r="J1150">
        <v>68</v>
      </c>
      <c r="K1150">
        <v>31</v>
      </c>
      <c r="L1150">
        <v>1.49</v>
      </c>
      <c r="M1150">
        <v>5.23</v>
      </c>
      <c r="N1150">
        <v>2.38</v>
      </c>
      <c r="O1150">
        <v>4.37</v>
      </c>
      <c r="P1150" t="s">
        <v>16477</v>
      </c>
    </row>
    <row r="1151" spans="1:16" x14ac:dyDescent="0.25">
      <c r="A1151" t="s">
        <v>15376</v>
      </c>
      <c r="B1151">
        <v>6</v>
      </c>
      <c r="C1151">
        <v>7</v>
      </c>
      <c r="D1151">
        <v>4.6399999999999997</v>
      </c>
      <c r="E1151">
        <v>12</v>
      </c>
      <c r="F1151">
        <v>122</v>
      </c>
      <c r="G1151">
        <v>141</v>
      </c>
      <c r="H1151">
        <v>63</v>
      </c>
      <c r="I1151">
        <v>12</v>
      </c>
      <c r="J1151">
        <v>62</v>
      </c>
      <c r="K1151">
        <v>41</v>
      </c>
      <c r="L1151">
        <v>1.49</v>
      </c>
      <c r="M1151">
        <v>4.57</v>
      </c>
      <c r="N1151">
        <v>3.02</v>
      </c>
      <c r="O1151">
        <v>4.37</v>
      </c>
      <c r="P1151" t="s">
        <v>15375</v>
      </c>
    </row>
    <row r="1152" spans="1:16" x14ac:dyDescent="0.25">
      <c r="A1152" t="s">
        <v>1931</v>
      </c>
      <c r="B1152">
        <v>3</v>
      </c>
      <c r="C1152">
        <v>4</v>
      </c>
      <c r="D1152">
        <v>4.2699999999999996</v>
      </c>
      <c r="E1152">
        <v>23</v>
      </c>
      <c r="F1152">
        <v>61</v>
      </c>
      <c r="G1152">
        <v>63</v>
      </c>
      <c r="H1152">
        <v>29</v>
      </c>
      <c r="I1152">
        <v>7</v>
      </c>
      <c r="J1152">
        <v>42</v>
      </c>
      <c r="K1152">
        <v>23</v>
      </c>
      <c r="L1152">
        <v>1.41</v>
      </c>
      <c r="M1152">
        <v>6.19</v>
      </c>
      <c r="N1152">
        <v>3.39</v>
      </c>
      <c r="O1152">
        <v>4.37</v>
      </c>
      <c r="P1152">
        <v>2739</v>
      </c>
    </row>
    <row r="1153" spans="1:16" x14ac:dyDescent="0.25">
      <c r="A1153" t="s">
        <v>2045</v>
      </c>
      <c r="B1153">
        <v>8</v>
      </c>
      <c r="C1153">
        <v>8</v>
      </c>
      <c r="D1153">
        <v>4.24</v>
      </c>
      <c r="E1153">
        <v>0</v>
      </c>
      <c r="F1153">
        <v>144</v>
      </c>
      <c r="G1153">
        <v>163</v>
      </c>
      <c r="H1153">
        <v>68</v>
      </c>
      <c r="I1153">
        <v>16</v>
      </c>
      <c r="J1153">
        <v>67</v>
      </c>
      <c r="K1153">
        <v>35</v>
      </c>
      <c r="L1153">
        <v>1.37</v>
      </c>
      <c r="M1153">
        <v>4.17</v>
      </c>
      <c r="N1153">
        <v>2.1800000000000002</v>
      </c>
      <c r="O1153">
        <v>4.37</v>
      </c>
      <c r="P1153" t="s">
        <v>2044</v>
      </c>
    </row>
    <row r="1154" spans="1:16" x14ac:dyDescent="0.25">
      <c r="A1154" t="s">
        <v>14805</v>
      </c>
      <c r="B1154">
        <v>3</v>
      </c>
      <c r="C1154">
        <v>4</v>
      </c>
      <c r="D1154">
        <v>4.55</v>
      </c>
      <c r="E1154">
        <v>16</v>
      </c>
      <c r="F1154">
        <v>57</v>
      </c>
      <c r="G1154">
        <v>57</v>
      </c>
      <c r="H1154">
        <v>29</v>
      </c>
      <c r="I1154">
        <v>4</v>
      </c>
      <c r="J1154">
        <v>40</v>
      </c>
      <c r="K1154">
        <v>31</v>
      </c>
      <c r="L1154">
        <v>1.54</v>
      </c>
      <c r="M1154">
        <v>6.28</v>
      </c>
      <c r="N1154">
        <v>4.87</v>
      </c>
      <c r="O1154">
        <v>4.37</v>
      </c>
      <c r="P1154" t="s">
        <v>14804</v>
      </c>
    </row>
    <row r="1155" spans="1:16" x14ac:dyDescent="0.25">
      <c r="A1155" t="s">
        <v>15340</v>
      </c>
      <c r="B1155">
        <v>3</v>
      </c>
      <c r="C1155">
        <v>3</v>
      </c>
      <c r="D1155">
        <v>4.8</v>
      </c>
      <c r="E1155">
        <v>3</v>
      </c>
      <c r="F1155">
        <v>51</v>
      </c>
      <c r="G1155">
        <v>58</v>
      </c>
      <c r="H1155">
        <v>27</v>
      </c>
      <c r="I1155">
        <v>5</v>
      </c>
      <c r="J1155">
        <v>30</v>
      </c>
      <c r="K1155">
        <v>19</v>
      </c>
      <c r="L1155">
        <v>1.52</v>
      </c>
      <c r="M1155">
        <v>5.34</v>
      </c>
      <c r="N1155">
        <v>3.38</v>
      </c>
      <c r="O1155">
        <v>4.37</v>
      </c>
      <c r="P1155" t="s">
        <v>15339</v>
      </c>
    </row>
    <row r="1156" spans="1:16" x14ac:dyDescent="0.25">
      <c r="A1156" t="s">
        <v>12183</v>
      </c>
      <c r="B1156">
        <v>7</v>
      </c>
      <c r="C1156">
        <v>8</v>
      </c>
      <c r="D1156">
        <v>4.57</v>
      </c>
      <c r="E1156">
        <v>0</v>
      </c>
      <c r="F1156">
        <v>134</v>
      </c>
      <c r="G1156">
        <v>152</v>
      </c>
      <c r="H1156">
        <v>68</v>
      </c>
      <c r="I1156">
        <v>10</v>
      </c>
      <c r="J1156">
        <v>62</v>
      </c>
      <c r="K1156">
        <v>52</v>
      </c>
      <c r="L1156">
        <v>1.52</v>
      </c>
      <c r="M1156">
        <v>4.17</v>
      </c>
      <c r="N1156">
        <v>3.5</v>
      </c>
      <c r="O1156">
        <v>4.37</v>
      </c>
      <c r="P1156" t="s">
        <v>15873</v>
      </c>
    </row>
    <row r="1157" spans="1:16" x14ac:dyDescent="0.25">
      <c r="A1157" t="s">
        <v>15613</v>
      </c>
      <c r="B1157">
        <v>6</v>
      </c>
      <c r="C1157">
        <v>7</v>
      </c>
      <c r="D1157">
        <v>4.5999999999999996</v>
      </c>
      <c r="E1157">
        <v>21</v>
      </c>
      <c r="F1157">
        <v>118</v>
      </c>
      <c r="G1157">
        <v>137</v>
      </c>
      <c r="H1157">
        <v>60</v>
      </c>
      <c r="I1157">
        <v>13</v>
      </c>
      <c r="J1157">
        <v>67</v>
      </c>
      <c r="K1157">
        <v>35</v>
      </c>
      <c r="L1157">
        <v>1.46</v>
      </c>
      <c r="M1157">
        <v>5.13</v>
      </c>
      <c r="N1157">
        <v>2.68</v>
      </c>
      <c r="O1157">
        <v>4.37</v>
      </c>
      <c r="P1157" t="s">
        <v>15612</v>
      </c>
    </row>
    <row r="1158" spans="1:16" x14ac:dyDescent="0.25">
      <c r="A1158" t="s">
        <v>2101</v>
      </c>
      <c r="B1158">
        <v>6</v>
      </c>
      <c r="C1158">
        <v>7</v>
      </c>
      <c r="D1158">
        <v>4.74</v>
      </c>
      <c r="E1158">
        <v>0</v>
      </c>
      <c r="F1158">
        <v>120</v>
      </c>
      <c r="G1158">
        <v>139</v>
      </c>
      <c r="H1158">
        <v>63</v>
      </c>
      <c r="I1158">
        <v>16</v>
      </c>
      <c r="J1158">
        <v>82</v>
      </c>
      <c r="K1158">
        <v>36</v>
      </c>
      <c r="L1158">
        <v>1.46</v>
      </c>
      <c r="M1158">
        <v>6.17</v>
      </c>
      <c r="N1158">
        <v>2.71</v>
      </c>
      <c r="O1158">
        <v>4.38</v>
      </c>
      <c r="P1158" t="s">
        <v>2100</v>
      </c>
    </row>
    <row r="1159" spans="1:16" x14ac:dyDescent="0.25">
      <c r="A1159" t="s">
        <v>5750</v>
      </c>
      <c r="B1159">
        <v>1</v>
      </c>
      <c r="C1159">
        <v>2</v>
      </c>
      <c r="D1159">
        <v>5.19</v>
      </c>
      <c r="E1159">
        <v>10</v>
      </c>
      <c r="F1159">
        <v>26</v>
      </c>
      <c r="G1159">
        <v>29</v>
      </c>
      <c r="H1159">
        <v>15</v>
      </c>
      <c r="I1159">
        <v>2</v>
      </c>
      <c r="J1159">
        <v>18</v>
      </c>
      <c r="K1159">
        <v>14</v>
      </c>
      <c r="L1159">
        <v>1.65</v>
      </c>
      <c r="M1159">
        <v>6.23</v>
      </c>
      <c r="N1159">
        <v>4.8499999999999996</v>
      </c>
      <c r="O1159">
        <v>4.38</v>
      </c>
      <c r="P1159" t="s">
        <v>11315</v>
      </c>
    </row>
    <row r="1160" spans="1:16" x14ac:dyDescent="0.25">
      <c r="A1160" t="s">
        <v>10511</v>
      </c>
      <c r="B1160">
        <v>2</v>
      </c>
      <c r="C1160">
        <v>3</v>
      </c>
      <c r="D1160">
        <v>4.9400000000000004</v>
      </c>
      <c r="E1160">
        <v>9</v>
      </c>
      <c r="F1160">
        <v>40</v>
      </c>
      <c r="G1160">
        <v>45</v>
      </c>
      <c r="H1160">
        <v>22</v>
      </c>
      <c r="I1160">
        <v>4</v>
      </c>
      <c r="J1160">
        <v>26</v>
      </c>
      <c r="K1160">
        <v>17</v>
      </c>
      <c r="L1160">
        <v>1.55</v>
      </c>
      <c r="M1160">
        <v>5.84</v>
      </c>
      <c r="N1160">
        <v>3.82</v>
      </c>
      <c r="O1160">
        <v>4.38</v>
      </c>
      <c r="P1160" t="s">
        <v>10510</v>
      </c>
    </row>
    <row r="1161" spans="1:16" x14ac:dyDescent="0.25">
      <c r="A1161" t="s">
        <v>15448</v>
      </c>
      <c r="B1161">
        <v>2</v>
      </c>
      <c r="C1161">
        <v>2</v>
      </c>
      <c r="D1161">
        <v>4.9000000000000004</v>
      </c>
      <c r="E1161">
        <v>14</v>
      </c>
      <c r="F1161">
        <v>35</v>
      </c>
      <c r="G1161">
        <v>38</v>
      </c>
      <c r="H1161">
        <v>19</v>
      </c>
      <c r="I1161">
        <v>3</v>
      </c>
      <c r="J1161">
        <v>23</v>
      </c>
      <c r="K1161">
        <v>16</v>
      </c>
      <c r="L1161">
        <v>1.55</v>
      </c>
      <c r="M1161">
        <v>5.93</v>
      </c>
      <c r="N1161">
        <v>4.13</v>
      </c>
      <c r="O1161">
        <v>4.38</v>
      </c>
      <c r="P1161" t="s">
        <v>15447</v>
      </c>
    </row>
    <row r="1162" spans="1:16" x14ac:dyDescent="0.25">
      <c r="A1162" t="s">
        <v>16899</v>
      </c>
      <c r="B1162">
        <v>2</v>
      </c>
      <c r="C1162">
        <v>3</v>
      </c>
      <c r="D1162">
        <v>4.93</v>
      </c>
      <c r="E1162">
        <v>7</v>
      </c>
      <c r="F1162">
        <v>44</v>
      </c>
      <c r="G1162">
        <v>48</v>
      </c>
      <c r="H1162">
        <v>24</v>
      </c>
      <c r="I1162">
        <v>3</v>
      </c>
      <c r="J1162">
        <v>26</v>
      </c>
      <c r="K1162">
        <v>22</v>
      </c>
      <c r="L1162">
        <v>1.6</v>
      </c>
      <c r="M1162">
        <v>5.34</v>
      </c>
      <c r="N1162">
        <v>4.5199999999999996</v>
      </c>
      <c r="O1162">
        <v>4.38</v>
      </c>
      <c r="P1162">
        <v>3319</v>
      </c>
    </row>
    <row r="1163" spans="1:16" x14ac:dyDescent="0.25">
      <c r="A1163" t="s">
        <v>2411</v>
      </c>
      <c r="B1163">
        <v>5</v>
      </c>
      <c r="C1163">
        <v>7</v>
      </c>
      <c r="D1163">
        <v>4.95</v>
      </c>
      <c r="E1163">
        <v>33</v>
      </c>
      <c r="F1163">
        <v>109</v>
      </c>
      <c r="G1163">
        <v>124</v>
      </c>
      <c r="H1163">
        <v>60</v>
      </c>
      <c r="I1163">
        <v>9</v>
      </c>
      <c r="J1163">
        <v>72</v>
      </c>
      <c r="K1163">
        <v>54</v>
      </c>
      <c r="L1163">
        <v>1.63</v>
      </c>
      <c r="M1163">
        <v>5.94</v>
      </c>
      <c r="N1163">
        <v>4.45</v>
      </c>
      <c r="O1163">
        <v>4.38</v>
      </c>
      <c r="P1163">
        <v>2570</v>
      </c>
    </row>
    <row r="1164" spans="1:16" x14ac:dyDescent="0.25">
      <c r="A1164" t="s">
        <v>11619</v>
      </c>
      <c r="B1164">
        <v>1</v>
      </c>
      <c r="C1164">
        <v>2</v>
      </c>
      <c r="D1164">
        <v>4.47</v>
      </c>
      <c r="E1164">
        <v>11</v>
      </c>
      <c r="F1164">
        <v>28</v>
      </c>
      <c r="G1164">
        <v>31</v>
      </c>
      <c r="H1164">
        <v>14</v>
      </c>
      <c r="I1164">
        <v>3</v>
      </c>
      <c r="J1164">
        <v>17</v>
      </c>
      <c r="K1164">
        <v>10</v>
      </c>
      <c r="L1164">
        <v>1.45</v>
      </c>
      <c r="M1164">
        <v>5.43</v>
      </c>
      <c r="N1164">
        <v>3.19</v>
      </c>
      <c r="O1164">
        <v>4.38</v>
      </c>
      <c r="P1164" t="s">
        <v>11618</v>
      </c>
    </row>
    <row r="1165" spans="1:16" x14ac:dyDescent="0.25">
      <c r="A1165" t="s">
        <v>13739</v>
      </c>
      <c r="B1165">
        <v>3</v>
      </c>
      <c r="C1165">
        <v>3</v>
      </c>
      <c r="D1165">
        <v>4.55</v>
      </c>
      <c r="E1165">
        <v>13</v>
      </c>
      <c r="F1165">
        <v>53</v>
      </c>
      <c r="G1165">
        <v>58</v>
      </c>
      <c r="H1165">
        <v>27</v>
      </c>
      <c r="I1165">
        <v>6</v>
      </c>
      <c r="J1165">
        <v>33</v>
      </c>
      <c r="K1165">
        <v>19</v>
      </c>
      <c r="L1165">
        <v>1.44</v>
      </c>
      <c r="M1165">
        <v>5.56</v>
      </c>
      <c r="N1165">
        <v>3.2</v>
      </c>
      <c r="O1165">
        <v>4.38</v>
      </c>
      <c r="P1165" t="s">
        <v>13738</v>
      </c>
    </row>
    <row r="1166" spans="1:16" x14ac:dyDescent="0.25">
      <c r="A1166" t="s">
        <v>13978</v>
      </c>
      <c r="B1166">
        <v>4</v>
      </c>
      <c r="C1166">
        <v>6</v>
      </c>
      <c r="D1166">
        <v>5.18</v>
      </c>
      <c r="E1166">
        <v>6</v>
      </c>
      <c r="F1166">
        <v>85</v>
      </c>
      <c r="G1166">
        <v>104</v>
      </c>
      <c r="H1166">
        <v>49</v>
      </c>
      <c r="I1166">
        <v>6</v>
      </c>
      <c r="J1166">
        <v>43</v>
      </c>
      <c r="K1166">
        <v>36</v>
      </c>
      <c r="L1166">
        <v>1.64</v>
      </c>
      <c r="M1166">
        <v>4.54</v>
      </c>
      <c r="N1166">
        <v>3.8</v>
      </c>
      <c r="O1166">
        <v>4.38</v>
      </c>
      <c r="P1166" t="s">
        <v>13977</v>
      </c>
    </row>
    <row r="1167" spans="1:16" x14ac:dyDescent="0.25">
      <c r="A1167" t="s">
        <v>1709</v>
      </c>
      <c r="B1167">
        <v>4</v>
      </c>
      <c r="C1167">
        <v>5</v>
      </c>
      <c r="D1167">
        <v>4.7</v>
      </c>
      <c r="E1167">
        <v>1</v>
      </c>
      <c r="F1167">
        <v>88</v>
      </c>
      <c r="G1167">
        <v>96</v>
      </c>
      <c r="H1167">
        <v>46</v>
      </c>
      <c r="I1167">
        <v>8</v>
      </c>
      <c r="J1167">
        <v>57</v>
      </c>
      <c r="K1167">
        <v>39</v>
      </c>
      <c r="L1167">
        <v>1.53</v>
      </c>
      <c r="M1167">
        <v>5.82</v>
      </c>
      <c r="N1167">
        <v>3.98</v>
      </c>
      <c r="O1167">
        <v>4.38</v>
      </c>
      <c r="P1167" t="s">
        <v>1708</v>
      </c>
    </row>
    <row r="1168" spans="1:16" x14ac:dyDescent="0.25">
      <c r="A1168" t="s">
        <v>13481</v>
      </c>
      <c r="B1168">
        <v>2</v>
      </c>
      <c r="C1168">
        <v>3</v>
      </c>
      <c r="D1168">
        <v>5.04</v>
      </c>
      <c r="E1168">
        <v>11</v>
      </c>
      <c r="F1168">
        <v>52</v>
      </c>
      <c r="G1168">
        <v>59</v>
      </c>
      <c r="H1168">
        <v>29</v>
      </c>
      <c r="I1168">
        <v>4</v>
      </c>
      <c r="J1168">
        <v>30</v>
      </c>
      <c r="K1168">
        <v>23</v>
      </c>
      <c r="L1168">
        <v>1.58</v>
      </c>
      <c r="M1168">
        <v>5.21</v>
      </c>
      <c r="N1168">
        <v>4</v>
      </c>
      <c r="O1168">
        <v>4.38</v>
      </c>
      <c r="P1168" t="s">
        <v>13480</v>
      </c>
    </row>
    <row r="1169" spans="1:16" x14ac:dyDescent="0.25">
      <c r="A1169" t="s">
        <v>11663</v>
      </c>
      <c r="B1169">
        <v>2</v>
      </c>
      <c r="C1169">
        <v>2</v>
      </c>
      <c r="D1169">
        <v>4.62</v>
      </c>
      <c r="E1169">
        <v>13</v>
      </c>
      <c r="F1169">
        <v>37</v>
      </c>
      <c r="G1169">
        <v>38</v>
      </c>
      <c r="H1169">
        <v>19</v>
      </c>
      <c r="I1169">
        <v>3</v>
      </c>
      <c r="J1169">
        <v>26</v>
      </c>
      <c r="K1169">
        <v>19</v>
      </c>
      <c r="L1169">
        <v>1.54</v>
      </c>
      <c r="M1169">
        <v>6.32</v>
      </c>
      <c r="N1169">
        <v>4.62</v>
      </c>
      <c r="O1169">
        <v>4.38</v>
      </c>
      <c r="P1169" t="s">
        <v>11662</v>
      </c>
    </row>
    <row r="1170" spans="1:16" x14ac:dyDescent="0.25">
      <c r="A1170" t="s">
        <v>15793</v>
      </c>
      <c r="B1170">
        <v>3</v>
      </c>
      <c r="C1170">
        <v>4</v>
      </c>
      <c r="D1170">
        <v>4.47</v>
      </c>
      <c r="E1170">
        <v>24</v>
      </c>
      <c r="F1170">
        <v>66</v>
      </c>
      <c r="G1170">
        <v>66</v>
      </c>
      <c r="H1170">
        <v>33</v>
      </c>
      <c r="I1170">
        <v>6</v>
      </c>
      <c r="J1170">
        <v>54</v>
      </c>
      <c r="K1170">
        <v>37</v>
      </c>
      <c r="L1170">
        <v>1.55</v>
      </c>
      <c r="M1170">
        <v>7.31</v>
      </c>
      <c r="N1170">
        <v>5.01</v>
      </c>
      <c r="O1170">
        <v>4.38</v>
      </c>
      <c r="P1170" t="s">
        <v>15792</v>
      </c>
    </row>
    <row r="1171" spans="1:16" x14ac:dyDescent="0.25">
      <c r="A1171" t="s">
        <v>16569</v>
      </c>
      <c r="B1171">
        <v>2</v>
      </c>
      <c r="C1171">
        <v>3</v>
      </c>
      <c r="D1171">
        <v>4.47</v>
      </c>
      <c r="E1171">
        <v>21</v>
      </c>
      <c r="F1171">
        <v>52</v>
      </c>
      <c r="G1171">
        <v>57</v>
      </c>
      <c r="H1171">
        <v>26</v>
      </c>
      <c r="I1171">
        <v>7</v>
      </c>
      <c r="J1171">
        <v>40</v>
      </c>
      <c r="K1171">
        <v>19</v>
      </c>
      <c r="L1171">
        <v>1.45</v>
      </c>
      <c r="M1171">
        <v>6.87</v>
      </c>
      <c r="N1171">
        <v>3.26</v>
      </c>
      <c r="O1171">
        <v>4.38</v>
      </c>
      <c r="P1171" t="s">
        <v>16568</v>
      </c>
    </row>
    <row r="1172" spans="1:16" x14ac:dyDescent="0.25">
      <c r="A1172" t="s">
        <v>16485</v>
      </c>
      <c r="B1172">
        <v>3</v>
      </c>
      <c r="C1172">
        <v>3</v>
      </c>
      <c r="D1172">
        <v>4.12</v>
      </c>
      <c r="E1172">
        <v>17</v>
      </c>
      <c r="F1172">
        <v>55</v>
      </c>
      <c r="G1172">
        <v>58</v>
      </c>
      <c r="H1172">
        <v>25</v>
      </c>
      <c r="I1172">
        <v>5</v>
      </c>
      <c r="J1172">
        <v>27</v>
      </c>
      <c r="K1172">
        <v>19</v>
      </c>
      <c r="L1172">
        <v>1.41</v>
      </c>
      <c r="M1172">
        <v>4.45</v>
      </c>
      <c r="N1172">
        <v>3.13</v>
      </c>
      <c r="O1172">
        <v>4.3899999999999997</v>
      </c>
      <c r="P1172">
        <v>317</v>
      </c>
    </row>
    <row r="1173" spans="1:16" x14ac:dyDescent="0.25">
      <c r="A1173" t="s">
        <v>16138</v>
      </c>
      <c r="B1173">
        <v>2</v>
      </c>
      <c r="C1173">
        <v>4</v>
      </c>
      <c r="D1173">
        <v>4.82</v>
      </c>
      <c r="E1173">
        <v>23</v>
      </c>
      <c r="F1173">
        <v>56</v>
      </c>
      <c r="G1173">
        <v>60</v>
      </c>
      <c r="H1173">
        <v>30</v>
      </c>
      <c r="I1173">
        <v>6</v>
      </c>
      <c r="J1173">
        <v>49</v>
      </c>
      <c r="K1173">
        <v>29</v>
      </c>
      <c r="L1173">
        <v>1.59</v>
      </c>
      <c r="M1173">
        <v>7.88</v>
      </c>
      <c r="N1173">
        <v>4.66</v>
      </c>
      <c r="O1173">
        <v>4.3899999999999997</v>
      </c>
      <c r="P1173">
        <v>1975</v>
      </c>
    </row>
    <row r="1174" spans="1:16" x14ac:dyDescent="0.25">
      <c r="A1174" t="s">
        <v>2088</v>
      </c>
      <c r="B1174">
        <v>8</v>
      </c>
      <c r="C1174">
        <v>7</v>
      </c>
      <c r="D1174">
        <v>4.07</v>
      </c>
      <c r="E1174">
        <v>2</v>
      </c>
      <c r="F1174">
        <v>137</v>
      </c>
      <c r="G1174">
        <v>133</v>
      </c>
      <c r="H1174">
        <v>62</v>
      </c>
      <c r="I1174">
        <v>14</v>
      </c>
      <c r="J1174">
        <v>91</v>
      </c>
      <c r="K1174">
        <v>56</v>
      </c>
      <c r="L1174">
        <v>1.38</v>
      </c>
      <c r="M1174">
        <v>5.98</v>
      </c>
      <c r="N1174">
        <v>3.68</v>
      </c>
      <c r="O1174">
        <v>4.3899999999999997</v>
      </c>
      <c r="P1174">
        <v>10054</v>
      </c>
    </row>
    <row r="1175" spans="1:16" x14ac:dyDescent="0.25">
      <c r="A1175" t="s">
        <v>16189</v>
      </c>
      <c r="B1175">
        <v>7</v>
      </c>
      <c r="C1175">
        <v>7</v>
      </c>
      <c r="D1175">
        <v>4.4000000000000004</v>
      </c>
      <c r="E1175">
        <v>4</v>
      </c>
      <c r="F1175">
        <v>121</v>
      </c>
      <c r="G1175">
        <v>136</v>
      </c>
      <c r="H1175">
        <v>59</v>
      </c>
      <c r="I1175">
        <v>13</v>
      </c>
      <c r="J1175">
        <v>64</v>
      </c>
      <c r="K1175">
        <v>37</v>
      </c>
      <c r="L1175">
        <v>1.43</v>
      </c>
      <c r="M1175">
        <v>4.7699999999999996</v>
      </c>
      <c r="N1175">
        <v>2.76</v>
      </c>
      <c r="O1175">
        <v>4.3899999999999997</v>
      </c>
      <c r="P1175" t="s">
        <v>16188</v>
      </c>
    </row>
    <row r="1176" spans="1:16" x14ac:dyDescent="0.25">
      <c r="A1176" t="s">
        <v>16812</v>
      </c>
      <c r="B1176">
        <v>3</v>
      </c>
      <c r="C1176">
        <v>5</v>
      </c>
      <c r="D1176">
        <v>5.34</v>
      </c>
      <c r="E1176">
        <v>13</v>
      </c>
      <c r="F1176">
        <v>76</v>
      </c>
      <c r="G1176">
        <v>94</v>
      </c>
      <c r="H1176">
        <v>45</v>
      </c>
      <c r="I1176">
        <v>9</v>
      </c>
      <c r="J1176">
        <v>52</v>
      </c>
      <c r="K1176">
        <v>28</v>
      </c>
      <c r="L1176">
        <v>1.61</v>
      </c>
      <c r="M1176">
        <v>6.17</v>
      </c>
      <c r="N1176">
        <v>3.32</v>
      </c>
      <c r="O1176">
        <v>4.3899999999999997</v>
      </c>
      <c r="P1176">
        <v>5536</v>
      </c>
    </row>
    <row r="1177" spans="1:16" x14ac:dyDescent="0.25">
      <c r="A1177" t="s">
        <v>15363</v>
      </c>
      <c r="B1177">
        <v>4</v>
      </c>
      <c r="C1177">
        <v>5</v>
      </c>
      <c r="D1177">
        <v>4.8499999999999996</v>
      </c>
      <c r="E1177">
        <v>21</v>
      </c>
      <c r="F1177">
        <v>78</v>
      </c>
      <c r="G1177">
        <v>90</v>
      </c>
      <c r="H1177">
        <v>42</v>
      </c>
      <c r="I1177">
        <v>10</v>
      </c>
      <c r="J1177">
        <v>57</v>
      </c>
      <c r="K1177">
        <v>27</v>
      </c>
      <c r="L1177">
        <v>1.5</v>
      </c>
      <c r="M1177">
        <v>6.58</v>
      </c>
      <c r="N1177">
        <v>3.12</v>
      </c>
      <c r="O1177">
        <v>4.3899999999999997</v>
      </c>
      <c r="P1177" t="s">
        <v>15362</v>
      </c>
    </row>
    <row r="1178" spans="1:16" x14ac:dyDescent="0.25">
      <c r="A1178" t="s">
        <v>2119</v>
      </c>
      <c r="B1178">
        <v>5</v>
      </c>
      <c r="C1178">
        <v>7</v>
      </c>
      <c r="D1178">
        <v>4.95</v>
      </c>
      <c r="E1178">
        <v>6</v>
      </c>
      <c r="F1178">
        <v>104</v>
      </c>
      <c r="G1178">
        <v>118</v>
      </c>
      <c r="H1178">
        <v>57</v>
      </c>
      <c r="I1178">
        <v>11</v>
      </c>
      <c r="J1178">
        <v>70</v>
      </c>
      <c r="K1178">
        <v>38</v>
      </c>
      <c r="L1178">
        <v>1.51</v>
      </c>
      <c r="M1178">
        <v>6.08</v>
      </c>
      <c r="N1178">
        <v>3.3</v>
      </c>
      <c r="O1178">
        <v>4.3899999999999997</v>
      </c>
      <c r="P1178">
        <v>8268</v>
      </c>
    </row>
    <row r="1179" spans="1:16" x14ac:dyDescent="0.25">
      <c r="A1179" t="s">
        <v>13095</v>
      </c>
      <c r="B1179">
        <v>2</v>
      </c>
      <c r="C1179">
        <v>2</v>
      </c>
      <c r="D1179">
        <v>4.75</v>
      </c>
      <c r="E1179">
        <v>9</v>
      </c>
      <c r="F1179">
        <v>36</v>
      </c>
      <c r="G1179">
        <v>35</v>
      </c>
      <c r="H1179">
        <v>19</v>
      </c>
      <c r="I1179">
        <v>3</v>
      </c>
      <c r="J1179">
        <v>31</v>
      </c>
      <c r="K1179">
        <v>22</v>
      </c>
      <c r="L1179">
        <v>1.58</v>
      </c>
      <c r="M1179">
        <v>7.75</v>
      </c>
      <c r="N1179">
        <v>5.5</v>
      </c>
      <c r="O1179">
        <v>4.3899999999999997</v>
      </c>
      <c r="P1179" t="s">
        <v>13094</v>
      </c>
    </row>
    <row r="1180" spans="1:16" x14ac:dyDescent="0.25">
      <c r="A1180" t="s">
        <v>16193</v>
      </c>
      <c r="B1180">
        <v>7</v>
      </c>
      <c r="C1180">
        <v>7</v>
      </c>
      <c r="D1180">
        <v>4.43</v>
      </c>
      <c r="E1180">
        <v>2</v>
      </c>
      <c r="F1180">
        <v>130</v>
      </c>
      <c r="G1180">
        <v>150</v>
      </c>
      <c r="H1180">
        <v>64</v>
      </c>
      <c r="I1180">
        <v>17</v>
      </c>
      <c r="J1180">
        <v>70</v>
      </c>
      <c r="K1180">
        <v>29</v>
      </c>
      <c r="L1180">
        <v>1.38</v>
      </c>
      <c r="M1180">
        <v>4.8499999999999996</v>
      </c>
      <c r="N1180">
        <v>2.0099999999999998</v>
      </c>
      <c r="O1180">
        <v>4.3899999999999997</v>
      </c>
      <c r="P1180" t="s">
        <v>16192</v>
      </c>
    </row>
    <row r="1181" spans="1:16" x14ac:dyDescent="0.25">
      <c r="A1181" t="s">
        <v>1939</v>
      </c>
      <c r="B1181">
        <v>6</v>
      </c>
      <c r="C1181">
        <v>6</v>
      </c>
      <c r="D1181">
        <v>4.03</v>
      </c>
      <c r="E1181">
        <v>21</v>
      </c>
      <c r="F1181">
        <v>103</v>
      </c>
      <c r="G1181">
        <v>106</v>
      </c>
      <c r="H1181">
        <v>46</v>
      </c>
      <c r="I1181">
        <v>11</v>
      </c>
      <c r="J1181">
        <v>60</v>
      </c>
      <c r="K1181">
        <v>36</v>
      </c>
      <c r="L1181">
        <v>1.38</v>
      </c>
      <c r="M1181">
        <v>5.25</v>
      </c>
      <c r="N1181">
        <v>3.15</v>
      </c>
      <c r="O1181">
        <v>4.3899999999999997</v>
      </c>
      <c r="P1181">
        <v>3124</v>
      </c>
    </row>
    <row r="1182" spans="1:16" x14ac:dyDescent="0.25">
      <c r="A1182" t="s">
        <v>10798</v>
      </c>
      <c r="B1182">
        <v>1</v>
      </c>
      <c r="C1182">
        <v>2</v>
      </c>
      <c r="D1182">
        <v>5.0199999999999996</v>
      </c>
      <c r="E1182">
        <v>6</v>
      </c>
      <c r="F1182">
        <v>32</v>
      </c>
      <c r="G1182">
        <v>37</v>
      </c>
      <c r="H1182">
        <v>18</v>
      </c>
      <c r="I1182">
        <v>4</v>
      </c>
      <c r="J1182">
        <v>22</v>
      </c>
      <c r="K1182">
        <v>11</v>
      </c>
      <c r="L1182">
        <v>1.49</v>
      </c>
      <c r="M1182">
        <v>6.13</v>
      </c>
      <c r="N1182">
        <v>3.07</v>
      </c>
      <c r="O1182">
        <v>4.3899999999999997</v>
      </c>
      <c r="P1182" t="s">
        <v>10797</v>
      </c>
    </row>
    <row r="1183" spans="1:16" x14ac:dyDescent="0.25">
      <c r="A1183" t="s">
        <v>15536</v>
      </c>
      <c r="B1183">
        <v>4</v>
      </c>
      <c r="C1183">
        <v>4</v>
      </c>
      <c r="D1183">
        <v>4.16</v>
      </c>
      <c r="E1183">
        <v>22</v>
      </c>
      <c r="F1183">
        <v>78</v>
      </c>
      <c r="G1183">
        <v>83</v>
      </c>
      <c r="H1183">
        <v>36</v>
      </c>
      <c r="I1183">
        <v>7</v>
      </c>
      <c r="J1183">
        <v>45</v>
      </c>
      <c r="K1183">
        <v>31</v>
      </c>
      <c r="L1183">
        <v>1.47</v>
      </c>
      <c r="M1183">
        <v>5.21</v>
      </c>
      <c r="N1183">
        <v>3.59</v>
      </c>
      <c r="O1183">
        <v>4.3899999999999997</v>
      </c>
      <c r="P1183" t="s">
        <v>15535</v>
      </c>
    </row>
    <row r="1184" spans="1:16" x14ac:dyDescent="0.25">
      <c r="A1184" t="s">
        <v>14566</v>
      </c>
      <c r="B1184">
        <v>4</v>
      </c>
      <c r="C1184">
        <v>5</v>
      </c>
      <c r="D1184">
        <v>4.59</v>
      </c>
      <c r="E1184">
        <v>21</v>
      </c>
      <c r="F1184">
        <v>73</v>
      </c>
      <c r="G1184">
        <v>74</v>
      </c>
      <c r="H1184">
        <v>37</v>
      </c>
      <c r="I1184">
        <v>8</v>
      </c>
      <c r="J1184">
        <v>55</v>
      </c>
      <c r="K1184">
        <v>32</v>
      </c>
      <c r="L1184">
        <v>1.46</v>
      </c>
      <c r="M1184">
        <v>6.82</v>
      </c>
      <c r="N1184">
        <v>3.97</v>
      </c>
      <c r="O1184">
        <v>4.3899999999999997</v>
      </c>
      <c r="P1184" t="s">
        <v>14565</v>
      </c>
    </row>
    <row r="1185" spans="1:16" x14ac:dyDescent="0.25">
      <c r="A1185" t="s">
        <v>16715</v>
      </c>
      <c r="B1185">
        <v>2</v>
      </c>
      <c r="C1185">
        <v>2</v>
      </c>
      <c r="D1185">
        <v>4.57</v>
      </c>
      <c r="E1185">
        <v>3</v>
      </c>
      <c r="F1185">
        <v>32</v>
      </c>
      <c r="G1185">
        <v>35</v>
      </c>
      <c r="H1185">
        <v>16</v>
      </c>
      <c r="I1185">
        <v>3</v>
      </c>
      <c r="J1185">
        <v>19</v>
      </c>
      <c r="K1185">
        <v>13</v>
      </c>
      <c r="L1185">
        <v>1.52</v>
      </c>
      <c r="M1185">
        <v>5.43</v>
      </c>
      <c r="N1185">
        <v>3.71</v>
      </c>
      <c r="O1185">
        <v>4.4000000000000004</v>
      </c>
      <c r="P1185">
        <v>4573</v>
      </c>
    </row>
    <row r="1186" spans="1:16" x14ac:dyDescent="0.25">
      <c r="A1186" t="s">
        <v>13814</v>
      </c>
      <c r="B1186">
        <v>4</v>
      </c>
      <c r="C1186">
        <v>5</v>
      </c>
      <c r="D1186">
        <v>4.54</v>
      </c>
      <c r="E1186">
        <v>29</v>
      </c>
      <c r="F1186">
        <v>75</v>
      </c>
      <c r="G1186">
        <v>76</v>
      </c>
      <c r="H1186">
        <v>38</v>
      </c>
      <c r="I1186">
        <v>6</v>
      </c>
      <c r="J1186">
        <v>55</v>
      </c>
      <c r="K1186">
        <v>41</v>
      </c>
      <c r="L1186">
        <v>1.55</v>
      </c>
      <c r="M1186">
        <v>6.56</v>
      </c>
      <c r="N1186">
        <v>4.8899999999999997</v>
      </c>
      <c r="O1186">
        <v>4.4000000000000004</v>
      </c>
      <c r="P1186" t="s">
        <v>13813</v>
      </c>
    </row>
    <row r="1187" spans="1:16" x14ac:dyDescent="0.25">
      <c r="A1187" t="s">
        <v>15076</v>
      </c>
      <c r="B1187">
        <v>3</v>
      </c>
      <c r="C1187">
        <v>3</v>
      </c>
      <c r="D1187">
        <v>4.2</v>
      </c>
      <c r="E1187">
        <v>3</v>
      </c>
      <c r="F1187">
        <v>60</v>
      </c>
      <c r="G1187">
        <v>65</v>
      </c>
      <c r="H1187">
        <v>28</v>
      </c>
      <c r="I1187">
        <v>6</v>
      </c>
      <c r="J1187">
        <v>31</v>
      </c>
      <c r="K1187">
        <v>20</v>
      </c>
      <c r="L1187">
        <v>1.42</v>
      </c>
      <c r="M1187">
        <v>4.6500000000000004</v>
      </c>
      <c r="N1187">
        <v>3</v>
      </c>
      <c r="O1187">
        <v>4.4000000000000004</v>
      </c>
      <c r="P1187" t="s">
        <v>15075</v>
      </c>
    </row>
    <row r="1188" spans="1:16" x14ac:dyDescent="0.25">
      <c r="A1188" t="s">
        <v>15933</v>
      </c>
      <c r="B1188">
        <v>6</v>
      </c>
      <c r="C1188">
        <v>7</v>
      </c>
      <c r="D1188">
        <v>4.5599999999999996</v>
      </c>
      <c r="E1188">
        <v>9</v>
      </c>
      <c r="F1188">
        <v>118</v>
      </c>
      <c r="G1188">
        <v>139</v>
      </c>
      <c r="H1188">
        <v>60</v>
      </c>
      <c r="I1188">
        <v>13</v>
      </c>
      <c r="J1188">
        <v>56</v>
      </c>
      <c r="K1188">
        <v>30</v>
      </c>
      <c r="L1188">
        <v>1.43</v>
      </c>
      <c r="M1188">
        <v>4.25</v>
      </c>
      <c r="N1188">
        <v>2.2799999999999998</v>
      </c>
      <c r="O1188">
        <v>4.4000000000000004</v>
      </c>
      <c r="P1188" t="s">
        <v>15932</v>
      </c>
    </row>
    <row r="1189" spans="1:16" x14ac:dyDescent="0.25">
      <c r="A1189" t="s">
        <v>15265</v>
      </c>
      <c r="B1189">
        <v>3</v>
      </c>
      <c r="C1189">
        <v>4</v>
      </c>
      <c r="D1189">
        <v>4.63</v>
      </c>
      <c r="E1189">
        <v>22</v>
      </c>
      <c r="F1189">
        <v>68</v>
      </c>
      <c r="G1189">
        <v>72</v>
      </c>
      <c r="H1189">
        <v>35</v>
      </c>
      <c r="I1189">
        <v>7</v>
      </c>
      <c r="J1189">
        <v>53</v>
      </c>
      <c r="K1189">
        <v>33</v>
      </c>
      <c r="L1189">
        <v>1.54</v>
      </c>
      <c r="M1189">
        <v>7.01</v>
      </c>
      <c r="N1189">
        <v>4.37</v>
      </c>
      <c r="O1189">
        <v>4.4000000000000004</v>
      </c>
      <c r="P1189" t="s">
        <v>15264</v>
      </c>
    </row>
    <row r="1190" spans="1:16" x14ac:dyDescent="0.25">
      <c r="A1190" t="s">
        <v>13751</v>
      </c>
      <c r="B1190">
        <v>3</v>
      </c>
      <c r="C1190">
        <v>4</v>
      </c>
      <c r="D1190">
        <v>4.4000000000000004</v>
      </c>
      <c r="E1190">
        <v>25</v>
      </c>
      <c r="F1190">
        <v>61</v>
      </c>
      <c r="G1190">
        <v>63</v>
      </c>
      <c r="H1190">
        <v>30</v>
      </c>
      <c r="I1190">
        <v>9</v>
      </c>
      <c r="J1190">
        <v>51</v>
      </c>
      <c r="K1190">
        <v>20</v>
      </c>
      <c r="L1190">
        <v>1.35</v>
      </c>
      <c r="M1190">
        <v>7.49</v>
      </c>
      <c r="N1190">
        <v>2.94</v>
      </c>
      <c r="O1190">
        <v>4.4000000000000004</v>
      </c>
      <c r="P1190" t="s">
        <v>13750</v>
      </c>
    </row>
    <row r="1191" spans="1:16" x14ac:dyDescent="0.25">
      <c r="A1191" t="s">
        <v>1732</v>
      </c>
      <c r="B1191">
        <v>4</v>
      </c>
      <c r="C1191">
        <v>5</v>
      </c>
      <c r="D1191">
        <v>4.58</v>
      </c>
      <c r="E1191">
        <v>31</v>
      </c>
      <c r="F1191">
        <v>77</v>
      </c>
      <c r="G1191">
        <v>70</v>
      </c>
      <c r="H1191">
        <v>39</v>
      </c>
      <c r="I1191">
        <v>7</v>
      </c>
      <c r="J1191">
        <v>71</v>
      </c>
      <c r="K1191">
        <v>48</v>
      </c>
      <c r="L1191">
        <v>1.54</v>
      </c>
      <c r="M1191">
        <v>8.34</v>
      </c>
      <c r="N1191">
        <v>5.64</v>
      </c>
      <c r="O1191">
        <v>4.4000000000000004</v>
      </c>
      <c r="P1191" t="s">
        <v>1731</v>
      </c>
    </row>
    <row r="1192" spans="1:16" x14ac:dyDescent="0.25">
      <c r="A1192" t="s">
        <v>17234</v>
      </c>
      <c r="B1192">
        <v>7</v>
      </c>
      <c r="C1192">
        <v>7</v>
      </c>
      <c r="D1192">
        <v>4.28</v>
      </c>
      <c r="E1192">
        <v>10</v>
      </c>
      <c r="F1192">
        <v>128</v>
      </c>
      <c r="G1192">
        <v>133</v>
      </c>
      <c r="H1192">
        <v>61</v>
      </c>
      <c r="I1192">
        <v>14</v>
      </c>
      <c r="J1192">
        <v>75</v>
      </c>
      <c r="K1192">
        <v>45</v>
      </c>
      <c r="L1192">
        <v>1.39</v>
      </c>
      <c r="M1192">
        <v>5.26</v>
      </c>
      <c r="N1192">
        <v>3.16</v>
      </c>
      <c r="O1192">
        <v>4.4000000000000004</v>
      </c>
      <c r="P1192" t="s">
        <v>17233</v>
      </c>
    </row>
    <row r="1193" spans="1:16" x14ac:dyDescent="0.25">
      <c r="A1193" t="s">
        <v>15886</v>
      </c>
      <c r="B1193">
        <v>3</v>
      </c>
      <c r="C1193">
        <v>5</v>
      </c>
      <c r="D1193">
        <v>5.25</v>
      </c>
      <c r="E1193">
        <v>3</v>
      </c>
      <c r="F1193">
        <v>77</v>
      </c>
      <c r="G1193">
        <v>92</v>
      </c>
      <c r="H1193">
        <v>45</v>
      </c>
      <c r="I1193">
        <v>7</v>
      </c>
      <c r="J1193">
        <v>45</v>
      </c>
      <c r="K1193">
        <v>32</v>
      </c>
      <c r="L1193">
        <v>1.61</v>
      </c>
      <c r="M1193">
        <v>5.25</v>
      </c>
      <c r="N1193">
        <v>3.73</v>
      </c>
      <c r="O1193">
        <v>4.4000000000000004</v>
      </c>
      <c r="P1193" t="s">
        <v>15885</v>
      </c>
    </row>
    <row r="1194" spans="1:16" x14ac:dyDescent="0.25">
      <c r="A1194" t="s">
        <v>14467</v>
      </c>
      <c r="B1194">
        <v>5</v>
      </c>
      <c r="C1194">
        <v>5</v>
      </c>
      <c r="D1194">
        <v>4.45</v>
      </c>
      <c r="E1194">
        <v>2</v>
      </c>
      <c r="F1194">
        <v>91</v>
      </c>
      <c r="G1194">
        <v>96</v>
      </c>
      <c r="H1194">
        <v>45</v>
      </c>
      <c r="I1194">
        <v>7</v>
      </c>
      <c r="J1194">
        <v>49</v>
      </c>
      <c r="K1194">
        <v>41</v>
      </c>
      <c r="L1194">
        <v>1.51</v>
      </c>
      <c r="M1194">
        <v>4.8499999999999996</v>
      </c>
      <c r="N1194">
        <v>4.05</v>
      </c>
      <c r="O1194">
        <v>4.4000000000000004</v>
      </c>
      <c r="P1194" t="s">
        <v>14466</v>
      </c>
    </row>
    <row r="1195" spans="1:16" x14ac:dyDescent="0.25">
      <c r="A1195" t="s">
        <v>12038</v>
      </c>
      <c r="B1195">
        <v>1</v>
      </c>
      <c r="C1195">
        <v>2</v>
      </c>
      <c r="D1195">
        <v>4.5999999999999996</v>
      </c>
      <c r="E1195">
        <v>13</v>
      </c>
      <c r="F1195">
        <v>31</v>
      </c>
      <c r="G1195">
        <v>33</v>
      </c>
      <c r="H1195">
        <v>16</v>
      </c>
      <c r="I1195">
        <v>2</v>
      </c>
      <c r="J1195">
        <v>17</v>
      </c>
      <c r="K1195">
        <v>16</v>
      </c>
      <c r="L1195">
        <v>1.57</v>
      </c>
      <c r="M1195">
        <v>4.8899999999999997</v>
      </c>
      <c r="N1195">
        <v>4.5999999999999996</v>
      </c>
      <c r="O1195">
        <v>4.4000000000000004</v>
      </c>
      <c r="P1195" t="s">
        <v>12037</v>
      </c>
    </row>
    <row r="1196" spans="1:16" x14ac:dyDescent="0.25">
      <c r="A1196" t="s">
        <v>14683</v>
      </c>
      <c r="B1196">
        <v>3</v>
      </c>
      <c r="C1196">
        <v>4</v>
      </c>
      <c r="D1196">
        <v>4.53</v>
      </c>
      <c r="E1196">
        <v>24</v>
      </c>
      <c r="F1196">
        <v>66</v>
      </c>
      <c r="G1196">
        <v>68</v>
      </c>
      <c r="H1196">
        <v>33</v>
      </c>
      <c r="I1196">
        <v>6</v>
      </c>
      <c r="J1196">
        <v>51</v>
      </c>
      <c r="K1196">
        <v>35</v>
      </c>
      <c r="L1196">
        <v>1.57</v>
      </c>
      <c r="M1196">
        <v>7.01</v>
      </c>
      <c r="N1196">
        <v>4.8099999999999996</v>
      </c>
      <c r="O1196">
        <v>4.4000000000000004</v>
      </c>
      <c r="P1196" t="s">
        <v>14682</v>
      </c>
    </row>
    <row r="1197" spans="1:16" x14ac:dyDescent="0.25">
      <c r="A1197" t="s">
        <v>15005</v>
      </c>
      <c r="B1197">
        <v>2</v>
      </c>
      <c r="C1197">
        <v>2</v>
      </c>
      <c r="D1197">
        <v>4.6100000000000003</v>
      </c>
      <c r="E1197">
        <v>15</v>
      </c>
      <c r="F1197">
        <v>37</v>
      </c>
      <c r="G1197">
        <v>38</v>
      </c>
      <c r="H1197">
        <v>19</v>
      </c>
      <c r="I1197">
        <v>4</v>
      </c>
      <c r="J1197">
        <v>29</v>
      </c>
      <c r="K1197">
        <v>18</v>
      </c>
      <c r="L1197">
        <v>1.51</v>
      </c>
      <c r="M1197">
        <v>7.04</v>
      </c>
      <c r="N1197">
        <v>4.37</v>
      </c>
      <c r="O1197">
        <v>4.4000000000000004</v>
      </c>
      <c r="P1197" t="s">
        <v>15004</v>
      </c>
    </row>
    <row r="1198" spans="1:16" x14ac:dyDescent="0.25">
      <c r="A1198" t="s">
        <v>1825</v>
      </c>
      <c r="B1198">
        <v>6</v>
      </c>
      <c r="C1198">
        <v>7</v>
      </c>
      <c r="D1198">
        <v>4.6100000000000003</v>
      </c>
      <c r="E1198">
        <v>0</v>
      </c>
      <c r="F1198">
        <v>119</v>
      </c>
      <c r="G1198">
        <v>133</v>
      </c>
      <c r="H1198">
        <v>61</v>
      </c>
      <c r="I1198">
        <v>14</v>
      </c>
      <c r="J1198">
        <v>75</v>
      </c>
      <c r="K1198">
        <v>38</v>
      </c>
      <c r="L1198">
        <v>1.43</v>
      </c>
      <c r="M1198">
        <v>5.66</v>
      </c>
      <c r="N1198">
        <v>2.87</v>
      </c>
      <c r="O1198">
        <v>4.41</v>
      </c>
      <c r="P1198" t="s">
        <v>1824</v>
      </c>
    </row>
    <row r="1199" spans="1:16" x14ac:dyDescent="0.25">
      <c r="A1199" t="s">
        <v>13265</v>
      </c>
      <c r="B1199">
        <v>2</v>
      </c>
      <c r="C1199">
        <v>2</v>
      </c>
      <c r="D1199">
        <v>4.3</v>
      </c>
      <c r="E1199">
        <v>14</v>
      </c>
      <c r="F1199">
        <v>36</v>
      </c>
      <c r="G1199">
        <v>35</v>
      </c>
      <c r="H1199">
        <v>17</v>
      </c>
      <c r="I1199">
        <v>3</v>
      </c>
      <c r="J1199">
        <v>25</v>
      </c>
      <c r="K1199">
        <v>18</v>
      </c>
      <c r="L1199">
        <v>1.49</v>
      </c>
      <c r="M1199">
        <v>6.32</v>
      </c>
      <c r="N1199">
        <v>4.55</v>
      </c>
      <c r="O1199">
        <v>4.41</v>
      </c>
      <c r="P1199" t="s">
        <v>13264</v>
      </c>
    </row>
    <row r="1200" spans="1:16" x14ac:dyDescent="0.25">
      <c r="A1200" t="s">
        <v>13417</v>
      </c>
      <c r="B1200">
        <v>3</v>
      </c>
      <c r="C1200">
        <v>3</v>
      </c>
      <c r="D1200">
        <v>4.08</v>
      </c>
      <c r="E1200">
        <v>20</v>
      </c>
      <c r="F1200">
        <v>53</v>
      </c>
      <c r="G1200">
        <v>50</v>
      </c>
      <c r="H1200">
        <v>24</v>
      </c>
      <c r="I1200">
        <v>7</v>
      </c>
      <c r="J1200">
        <v>42</v>
      </c>
      <c r="K1200">
        <v>20</v>
      </c>
      <c r="L1200">
        <v>1.32</v>
      </c>
      <c r="M1200">
        <v>7.13</v>
      </c>
      <c r="N1200">
        <v>3.4</v>
      </c>
      <c r="O1200">
        <v>4.41</v>
      </c>
      <c r="P1200" t="s">
        <v>13416</v>
      </c>
    </row>
    <row r="1201" spans="1:16" x14ac:dyDescent="0.25">
      <c r="A1201" t="s">
        <v>1969</v>
      </c>
      <c r="B1201">
        <v>6</v>
      </c>
      <c r="C1201">
        <v>5</v>
      </c>
      <c r="D1201">
        <v>4.29</v>
      </c>
      <c r="E1201">
        <v>0</v>
      </c>
      <c r="F1201">
        <v>99</v>
      </c>
      <c r="G1201">
        <v>97</v>
      </c>
      <c r="H1201">
        <v>47</v>
      </c>
      <c r="I1201">
        <v>11</v>
      </c>
      <c r="J1201">
        <v>74</v>
      </c>
      <c r="K1201">
        <v>41</v>
      </c>
      <c r="L1201">
        <v>1.4</v>
      </c>
      <c r="M1201">
        <v>6.75</v>
      </c>
      <c r="N1201">
        <v>3.74</v>
      </c>
      <c r="O1201">
        <v>4.41</v>
      </c>
      <c r="P1201">
        <v>7775</v>
      </c>
    </row>
    <row r="1202" spans="1:16" x14ac:dyDescent="0.25">
      <c r="A1202" t="s">
        <v>12356</v>
      </c>
      <c r="B1202">
        <v>4</v>
      </c>
      <c r="C1202">
        <v>5</v>
      </c>
      <c r="D1202">
        <v>4.92</v>
      </c>
      <c r="E1202">
        <v>3</v>
      </c>
      <c r="F1202">
        <v>77</v>
      </c>
      <c r="G1202">
        <v>87</v>
      </c>
      <c r="H1202">
        <v>42</v>
      </c>
      <c r="I1202">
        <v>7</v>
      </c>
      <c r="J1202">
        <v>48</v>
      </c>
      <c r="K1202">
        <v>32</v>
      </c>
      <c r="L1202">
        <v>1.55</v>
      </c>
      <c r="M1202">
        <v>5.63</v>
      </c>
      <c r="N1202">
        <v>3.75</v>
      </c>
      <c r="O1202">
        <v>4.41</v>
      </c>
      <c r="P1202" t="s">
        <v>12355</v>
      </c>
    </row>
    <row r="1203" spans="1:16" x14ac:dyDescent="0.25">
      <c r="A1203" t="s">
        <v>13348</v>
      </c>
      <c r="B1203">
        <v>1</v>
      </c>
      <c r="C1203">
        <v>2</v>
      </c>
      <c r="D1203">
        <v>4.7</v>
      </c>
      <c r="E1203">
        <v>11</v>
      </c>
      <c r="F1203">
        <v>27</v>
      </c>
      <c r="G1203">
        <v>29</v>
      </c>
      <c r="H1203">
        <v>14</v>
      </c>
      <c r="I1203">
        <v>2</v>
      </c>
      <c r="J1203">
        <v>14</v>
      </c>
      <c r="K1203">
        <v>12</v>
      </c>
      <c r="L1203">
        <v>1.53</v>
      </c>
      <c r="M1203">
        <v>4.7</v>
      </c>
      <c r="N1203">
        <v>4.03</v>
      </c>
      <c r="O1203">
        <v>4.41</v>
      </c>
      <c r="P1203" t="s">
        <v>13347</v>
      </c>
    </row>
    <row r="1204" spans="1:16" x14ac:dyDescent="0.25">
      <c r="A1204" t="s">
        <v>2272</v>
      </c>
      <c r="B1204">
        <v>2</v>
      </c>
      <c r="C1204">
        <v>2</v>
      </c>
      <c r="D1204">
        <v>4.2300000000000004</v>
      </c>
      <c r="E1204">
        <v>15</v>
      </c>
      <c r="F1204">
        <v>36</v>
      </c>
      <c r="G1204">
        <v>35</v>
      </c>
      <c r="H1204">
        <v>17</v>
      </c>
      <c r="I1204">
        <v>4</v>
      </c>
      <c r="J1204">
        <v>28</v>
      </c>
      <c r="K1204">
        <v>17</v>
      </c>
      <c r="L1204">
        <v>1.44</v>
      </c>
      <c r="M1204">
        <v>6.96</v>
      </c>
      <c r="N1204">
        <v>4.2300000000000004</v>
      </c>
      <c r="O1204">
        <v>4.41</v>
      </c>
      <c r="P1204">
        <v>1158</v>
      </c>
    </row>
    <row r="1205" spans="1:16" x14ac:dyDescent="0.25">
      <c r="A1205" t="s">
        <v>13479</v>
      </c>
      <c r="B1205">
        <v>3</v>
      </c>
      <c r="C1205">
        <v>4</v>
      </c>
      <c r="D1205">
        <v>4.49</v>
      </c>
      <c r="E1205">
        <v>19</v>
      </c>
      <c r="F1205">
        <v>70</v>
      </c>
      <c r="G1205">
        <v>72</v>
      </c>
      <c r="H1205">
        <v>35</v>
      </c>
      <c r="I1205">
        <v>8</v>
      </c>
      <c r="J1205">
        <v>53</v>
      </c>
      <c r="K1205">
        <v>30</v>
      </c>
      <c r="L1205">
        <v>1.45</v>
      </c>
      <c r="M1205">
        <v>6.79</v>
      </c>
      <c r="N1205">
        <v>3.85</v>
      </c>
      <c r="O1205">
        <v>4.41</v>
      </c>
      <c r="P1205" t="s">
        <v>13478</v>
      </c>
    </row>
    <row r="1206" spans="1:16" x14ac:dyDescent="0.25">
      <c r="A1206" t="s">
        <v>14025</v>
      </c>
      <c r="B1206">
        <v>1</v>
      </c>
      <c r="C1206">
        <v>2</v>
      </c>
      <c r="D1206">
        <v>5.1100000000000003</v>
      </c>
      <c r="E1206">
        <v>11</v>
      </c>
      <c r="F1206">
        <v>28</v>
      </c>
      <c r="G1206">
        <v>30</v>
      </c>
      <c r="H1206">
        <v>16</v>
      </c>
      <c r="I1206">
        <v>2</v>
      </c>
      <c r="J1206">
        <v>19</v>
      </c>
      <c r="K1206">
        <v>16</v>
      </c>
      <c r="L1206">
        <v>1.63</v>
      </c>
      <c r="M1206">
        <v>6.06</v>
      </c>
      <c r="N1206">
        <v>5.1100000000000003</v>
      </c>
      <c r="O1206">
        <v>4.41</v>
      </c>
      <c r="P1206" t="s">
        <v>14024</v>
      </c>
    </row>
    <row r="1207" spans="1:16" x14ac:dyDescent="0.25">
      <c r="A1207" t="s">
        <v>16719</v>
      </c>
      <c r="B1207">
        <v>5</v>
      </c>
      <c r="C1207">
        <v>6</v>
      </c>
      <c r="D1207">
        <v>4.6399999999999997</v>
      </c>
      <c r="E1207">
        <v>5</v>
      </c>
      <c r="F1207">
        <v>105</v>
      </c>
      <c r="G1207">
        <v>120</v>
      </c>
      <c r="H1207">
        <v>54</v>
      </c>
      <c r="I1207">
        <v>13</v>
      </c>
      <c r="J1207">
        <v>60</v>
      </c>
      <c r="K1207">
        <v>29</v>
      </c>
      <c r="L1207">
        <v>1.42</v>
      </c>
      <c r="M1207">
        <v>5.15</v>
      </c>
      <c r="N1207">
        <v>2.4900000000000002</v>
      </c>
      <c r="O1207">
        <v>4.41</v>
      </c>
      <c r="P1207" t="s">
        <v>16718</v>
      </c>
    </row>
    <row r="1208" spans="1:16" x14ac:dyDescent="0.25">
      <c r="A1208" t="s">
        <v>15814</v>
      </c>
      <c r="B1208">
        <v>4</v>
      </c>
      <c r="C1208">
        <v>5</v>
      </c>
      <c r="D1208">
        <v>4.75</v>
      </c>
      <c r="E1208">
        <v>27</v>
      </c>
      <c r="F1208">
        <v>80</v>
      </c>
      <c r="G1208">
        <v>85</v>
      </c>
      <c r="H1208">
        <v>42</v>
      </c>
      <c r="I1208">
        <v>10</v>
      </c>
      <c r="J1208">
        <v>67</v>
      </c>
      <c r="K1208">
        <v>34</v>
      </c>
      <c r="L1208">
        <v>1.5</v>
      </c>
      <c r="M1208">
        <v>7.58</v>
      </c>
      <c r="N1208">
        <v>3.85</v>
      </c>
      <c r="O1208">
        <v>4.41</v>
      </c>
      <c r="P1208" t="s">
        <v>15813</v>
      </c>
    </row>
    <row r="1209" spans="1:16" x14ac:dyDescent="0.25">
      <c r="A1209" t="s">
        <v>15773</v>
      </c>
      <c r="B1209">
        <v>2</v>
      </c>
      <c r="C1209">
        <v>3</v>
      </c>
      <c r="D1209">
        <v>4.46</v>
      </c>
      <c r="E1209">
        <v>20</v>
      </c>
      <c r="F1209">
        <v>48</v>
      </c>
      <c r="G1209">
        <v>47</v>
      </c>
      <c r="H1209">
        <v>24</v>
      </c>
      <c r="I1209">
        <v>4</v>
      </c>
      <c r="J1209">
        <v>39</v>
      </c>
      <c r="K1209">
        <v>28</v>
      </c>
      <c r="L1209">
        <v>1.55</v>
      </c>
      <c r="M1209">
        <v>7.25</v>
      </c>
      <c r="N1209">
        <v>5.21</v>
      </c>
      <c r="O1209">
        <v>4.41</v>
      </c>
      <c r="P1209" t="s">
        <v>15772</v>
      </c>
    </row>
    <row r="1210" spans="1:16" x14ac:dyDescent="0.25">
      <c r="A1210" t="s">
        <v>15704</v>
      </c>
      <c r="B1210">
        <v>2</v>
      </c>
      <c r="C1210">
        <v>3</v>
      </c>
      <c r="D1210">
        <v>5.0199999999999996</v>
      </c>
      <c r="E1210">
        <v>5</v>
      </c>
      <c r="F1210">
        <v>48</v>
      </c>
      <c r="G1210">
        <v>54</v>
      </c>
      <c r="H1210">
        <v>27</v>
      </c>
      <c r="I1210">
        <v>3</v>
      </c>
      <c r="J1210">
        <v>28</v>
      </c>
      <c r="K1210">
        <v>25</v>
      </c>
      <c r="L1210">
        <v>1.63</v>
      </c>
      <c r="M1210">
        <v>5.21</v>
      </c>
      <c r="N1210">
        <v>4.6500000000000004</v>
      </c>
      <c r="O1210">
        <v>4.41</v>
      </c>
      <c r="P1210" t="s">
        <v>15703</v>
      </c>
    </row>
    <row r="1211" spans="1:16" x14ac:dyDescent="0.25">
      <c r="A1211" t="s">
        <v>11893</v>
      </c>
      <c r="B1211">
        <v>1</v>
      </c>
      <c r="C1211">
        <v>1</v>
      </c>
      <c r="D1211">
        <v>4.1500000000000004</v>
      </c>
      <c r="E1211">
        <v>3</v>
      </c>
      <c r="F1211">
        <v>26</v>
      </c>
      <c r="G1211">
        <v>28</v>
      </c>
      <c r="H1211">
        <v>12</v>
      </c>
      <c r="I1211">
        <v>3</v>
      </c>
      <c r="J1211">
        <v>15</v>
      </c>
      <c r="K1211">
        <v>8</v>
      </c>
      <c r="L1211">
        <v>1.38</v>
      </c>
      <c r="M1211">
        <v>5.19</v>
      </c>
      <c r="N1211">
        <v>2.77</v>
      </c>
      <c r="O1211">
        <v>4.41</v>
      </c>
      <c r="P1211" t="s">
        <v>11892</v>
      </c>
    </row>
    <row r="1212" spans="1:16" x14ac:dyDescent="0.25">
      <c r="A1212" t="s">
        <v>12732</v>
      </c>
      <c r="B1212">
        <v>1</v>
      </c>
      <c r="C1212">
        <v>1</v>
      </c>
      <c r="D1212">
        <v>4.8499999999999996</v>
      </c>
      <c r="E1212">
        <v>5</v>
      </c>
      <c r="F1212">
        <v>13</v>
      </c>
      <c r="G1212">
        <v>15</v>
      </c>
      <c r="H1212">
        <v>7</v>
      </c>
      <c r="I1212">
        <v>1</v>
      </c>
      <c r="J1212">
        <v>8</v>
      </c>
      <c r="K1212">
        <v>6</v>
      </c>
      <c r="L1212">
        <v>1.62</v>
      </c>
      <c r="M1212">
        <v>5.54</v>
      </c>
      <c r="N1212">
        <v>4.1500000000000004</v>
      </c>
      <c r="O1212">
        <v>4.41</v>
      </c>
      <c r="P1212" t="s">
        <v>12731</v>
      </c>
    </row>
    <row r="1213" spans="1:16" x14ac:dyDescent="0.25">
      <c r="A1213" t="s">
        <v>14082</v>
      </c>
      <c r="B1213">
        <v>1</v>
      </c>
      <c r="C1213">
        <v>2</v>
      </c>
      <c r="D1213">
        <v>4.2699999999999996</v>
      </c>
      <c r="E1213">
        <v>11</v>
      </c>
      <c r="F1213">
        <v>27</v>
      </c>
      <c r="G1213">
        <v>28</v>
      </c>
      <c r="H1213">
        <v>13</v>
      </c>
      <c r="I1213">
        <v>2</v>
      </c>
      <c r="J1213">
        <v>15</v>
      </c>
      <c r="K1213">
        <v>12</v>
      </c>
      <c r="L1213">
        <v>1.46</v>
      </c>
      <c r="M1213">
        <v>4.93</v>
      </c>
      <c r="N1213">
        <v>3.94</v>
      </c>
      <c r="O1213">
        <v>4.42</v>
      </c>
      <c r="P1213" t="s">
        <v>14081</v>
      </c>
    </row>
    <row r="1214" spans="1:16" x14ac:dyDescent="0.25">
      <c r="A1214" t="s">
        <v>16304</v>
      </c>
      <c r="B1214">
        <v>4</v>
      </c>
      <c r="C1214">
        <v>5</v>
      </c>
      <c r="D1214">
        <v>4.41</v>
      </c>
      <c r="E1214">
        <v>26</v>
      </c>
      <c r="F1214">
        <v>86</v>
      </c>
      <c r="G1214">
        <v>89</v>
      </c>
      <c r="H1214">
        <v>42</v>
      </c>
      <c r="I1214">
        <v>8</v>
      </c>
      <c r="J1214">
        <v>60</v>
      </c>
      <c r="K1214">
        <v>41</v>
      </c>
      <c r="L1214">
        <v>1.52</v>
      </c>
      <c r="M1214">
        <v>6.29</v>
      </c>
      <c r="N1214">
        <v>4.3</v>
      </c>
      <c r="O1214">
        <v>4.42</v>
      </c>
      <c r="P1214" t="s">
        <v>16303</v>
      </c>
    </row>
    <row r="1215" spans="1:16" x14ac:dyDescent="0.25">
      <c r="A1215" t="s">
        <v>2002</v>
      </c>
      <c r="B1215">
        <v>6</v>
      </c>
      <c r="C1215">
        <v>7</v>
      </c>
      <c r="D1215">
        <v>4.47</v>
      </c>
      <c r="E1215">
        <v>15</v>
      </c>
      <c r="F1215">
        <v>125</v>
      </c>
      <c r="G1215">
        <v>138</v>
      </c>
      <c r="H1215">
        <v>62</v>
      </c>
      <c r="I1215">
        <v>15</v>
      </c>
      <c r="J1215">
        <v>77</v>
      </c>
      <c r="K1215">
        <v>41</v>
      </c>
      <c r="L1215">
        <v>1.44</v>
      </c>
      <c r="M1215">
        <v>5.56</v>
      </c>
      <c r="N1215">
        <v>2.96</v>
      </c>
      <c r="O1215">
        <v>4.42</v>
      </c>
      <c r="P1215" t="s">
        <v>2001</v>
      </c>
    </row>
    <row r="1216" spans="1:16" x14ac:dyDescent="0.25">
      <c r="A1216" t="s">
        <v>15411</v>
      </c>
      <c r="B1216">
        <v>3</v>
      </c>
      <c r="C1216">
        <v>4</v>
      </c>
      <c r="D1216">
        <v>4.45</v>
      </c>
      <c r="E1216">
        <v>20</v>
      </c>
      <c r="F1216">
        <v>63</v>
      </c>
      <c r="G1216">
        <v>58</v>
      </c>
      <c r="H1216">
        <v>31</v>
      </c>
      <c r="I1216">
        <v>5</v>
      </c>
      <c r="J1216">
        <v>49</v>
      </c>
      <c r="K1216">
        <v>37</v>
      </c>
      <c r="L1216">
        <v>1.52</v>
      </c>
      <c r="M1216">
        <v>7.03</v>
      </c>
      <c r="N1216">
        <v>5.31</v>
      </c>
      <c r="O1216">
        <v>4.42</v>
      </c>
      <c r="P1216" t="s">
        <v>15410</v>
      </c>
    </row>
    <row r="1217" spans="1:16" x14ac:dyDescent="0.25">
      <c r="A1217" t="s">
        <v>11541</v>
      </c>
      <c r="B1217">
        <v>1</v>
      </c>
      <c r="C1217">
        <v>2</v>
      </c>
      <c r="D1217">
        <v>4.41</v>
      </c>
      <c r="E1217">
        <v>10</v>
      </c>
      <c r="F1217">
        <v>24</v>
      </c>
      <c r="G1217">
        <v>26</v>
      </c>
      <c r="H1217">
        <v>12</v>
      </c>
      <c r="I1217">
        <v>2</v>
      </c>
      <c r="J1217">
        <v>14</v>
      </c>
      <c r="K1217">
        <v>11</v>
      </c>
      <c r="L1217">
        <v>1.51</v>
      </c>
      <c r="M1217">
        <v>5.14</v>
      </c>
      <c r="N1217">
        <v>4.04</v>
      </c>
      <c r="O1217">
        <v>4.42</v>
      </c>
      <c r="P1217" t="s">
        <v>11540</v>
      </c>
    </row>
    <row r="1218" spans="1:16" x14ac:dyDescent="0.25">
      <c r="A1218" t="s">
        <v>2165</v>
      </c>
      <c r="B1218">
        <v>3</v>
      </c>
      <c r="C1218">
        <v>3</v>
      </c>
      <c r="D1218">
        <v>4.32</v>
      </c>
      <c r="E1218">
        <v>23</v>
      </c>
      <c r="F1218">
        <v>56</v>
      </c>
      <c r="G1218">
        <v>58</v>
      </c>
      <c r="H1218">
        <v>27</v>
      </c>
      <c r="I1218">
        <v>4</v>
      </c>
      <c r="J1218">
        <v>35</v>
      </c>
      <c r="K1218">
        <v>29</v>
      </c>
      <c r="L1218">
        <v>1.55</v>
      </c>
      <c r="M1218">
        <v>5.6</v>
      </c>
      <c r="N1218">
        <v>4.6399999999999997</v>
      </c>
      <c r="O1218">
        <v>4.42</v>
      </c>
      <c r="P1218">
        <v>2185</v>
      </c>
    </row>
    <row r="1219" spans="1:16" x14ac:dyDescent="0.25">
      <c r="A1219" t="s">
        <v>16319</v>
      </c>
      <c r="B1219">
        <v>3</v>
      </c>
      <c r="C1219">
        <v>4</v>
      </c>
      <c r="D1219">
        <v>4.95</v>
      </c>
      <c r="E1219">
        <v>1</v>
      </c>
      <c r="F1219">
        <v>62</v>
      </c>
      <c r="G1219">
        <v>69</v>
      </c>
      <c r="H1219">
        <v>34</v>
      </c>
      <c r="I1219">
        <v>5</v>
      </c>
      <c r="J1219">
        <v>39</v>
      </c>
      <c r="K1219">
        <v>30</v>
      </c>
      <c r="L1219">
        <v>1.6</v>
      </c>
      <c r="M1219">
        <v>5.68</v>
      </c>
      <c r="N1219">
        <v>4.37</v>
      </c>
      <c r="O1219">
        <v>4.42</v>
      </c>
      <c r="P1219" t="s">
        <v>16318</v>
      </c>
    </row>
    <row r="1220" spans="1:16" x14ac:dyDescent="0.25">
      <c r="A1220" t="s">
        <v>16907</v>
      </c>
      <c r="B1220">
        <v>8</v>
      </c>
      <c r="C1220">
        <v>8</v>
      </c>
      <c r="D1220">
        <v>4.24</v>
      </c>
      <c r="E1220">
        <v>4</v>
      </c>
      <c r="F1220">
        <v>140</v>
      </c>
      <c r="G1220">
        <v>142</v>
      </c>
      <c r="H1220">
        <v>66</v>
      </c>
      <c r="I1220">
        <v>16</v>
      </c>
      <c r="J1220">
        <v>95</v>
      </c>
      <c r="K1220">
        <v>48</v>
      </c>
      <c r="L1220">
        <v>1.36</v>
      </c>
      <c r="M1220">
        <v>6.1</v>
      </c>
      <c r="N1220">
        <v>3.08</v>
      </c>
      <c r="O1220">
        <v>4.42</v>
      </c>
      <c r="P1220">
        <v>5099</v>
      </c>
    </row>
    <row r="1221" spans="1:16" x14ac:dyDescent="0.25">
      <c r="A1221" t="s">
        <v>11222</v>
      </c>
      <c r="B1221">
        <v>1</v>
      </c>
      <c r="C1221">
        <v>2</v>
      </c>
      <c r="D1221">
        <v>4.84</v>
      </c>
      <c r="E1221">
        <v>13</v>
      </c>
      <c r="F1221">
        <v>32</v>
      </c>
      <c r="G1221">
        <v>35</v>
      </c>
      <c r="H1221">
        <v>17</v>
      </c>
      <c r="I1221">
        <v>3</v>
      </c>
      <c r="J1221">
        <v>20</v>
      </c>
      <c r="K1221">
        <v>14</v>
      </c>
      <c r="L1221">
        <v>1.55</v>
      </c>
      <c r="M1221">
        <v>5.7</v>
      </c>
      <c r="N1221">
        <v>3.99</v>
      </c>
      <c r="O1221">
        <v>4.42</v>
      </c>
      <c r="P1221" t="s">
        <v>11221</v>
      </c>
    </row>
    <row r="1222" spans="1:16" x14ac:dyDescent="0.25">
      <c r="A1222" t="s">
        <v>1977</v>
      </c>
      <c r="B1222">
        <v>3</v>
      </c>
      <c r="C1222">
        <v>3</v>
      </c>
      <c r="D1222">
        <v>4.18</v>
      </c>
      <c r="E1222">
        <v>23</v>
      </c>
      <c r="F1222">
        <v>58</v>
      </c>
      <c r="G1222">
        <v>59</v>
      </c>
      <c r="H1222">
        <v>27</v>
      </c>
      <c r="I1222">
        <v>6</v>
      </c>
      <c r="J1222">
        <v>39</v>
      </c>
      <c r="K1222">
        <v>24</v>
      </c>
      <c r="L1222">
        <v>1.43</v>
      </c>
      <c r="M1222">
        <v>6.04</v>
      </c>
      <c r="N1222">
        <v>3.72</v>
      </c>
      <c r="O1222">
        <v>4.42</v>
      </c>
      <c r="P1222">
        <v>1330</v>
      </c>
    </row>
    <row r="1223" spans="1:16" x14ac:dyDescent="0.25">
      <c r="A1223" t="s">
        <v>1985</v>
      </c>
      <c r="B1223">
        <v>7</v>
      </c>
      <c r="C1223">
        <v>7</v>
      </c>
      <c r="D1223">
        <v>4.2300000000000004</v>
      </c>
      <c r="E1223">
        <v>0</v>
      </c>
      <c r="F1223">
        <v>128</v>
      </c>
      <c r="G1223">
        <v>131</v>
      </c>
      <c r="H1223">
        <v>60</v>
      </c>
      <c r="I1223">
        <v>13</v>
      </c>
      <c r="J1223">
        <v>78</v>
      </c>
      <c r="K1223">
        <v>49</v>
      </c>
      <c r="L1223">
        <v>1.41</v>
      </c>
      <c r="M1223">
        <v>5.5</v>
      </c>
      <c r="N1223">
        <v>3.46</v>
      </c>
      <c r="O1223">
        <v>4.42</v>
      </c>
      <c r="P1223" t="s">
        <v>1984</v>
      </c>
    </row>
    <row r="1224" spans="1:16" x14ac:dyDescent="0.25">
      <c r="A1224" t="s">
        <v>16553</v>
      </c>
      <c r="B1224">
        <v>3</v>
      </c>
      <c r="C1224">
        <v>5</v>
      </c>
      <c r="D1224">
        <v>5.51</v>
      </c>
      <c r="E1224">
        <v>2</v>
      </c>
      <c r="F1224">
        <v>75</v>
      </c>
      <c r="G1224">
        <v>91</v>
      </c>
      <c r="H1224">
        <v>46</v>
      </c>
      <c r="I1224">
        <v>7</v>
      </c>
      <c r="J1224">
        <v>53</v>
      </c>
      <c r="K1224">
        <v>37</v>
      </c>
      <c r="L1224">
        <v>1.7</v>
      </c>
      <c r="M1224">
        <v>6.34</v>
      </c>
      <c r="N1224">
        <v>4.43</v>
      </c>
      <c r="O1224">
        <v>4.43</v>
      </c>
      <c r="P1224" t="s">
        <v>16552</v>
      </c>
    </row>
    <row r="1225" spans="1:16" x14ac:dyDescent="0.25">
      <c r="A1225" t="s">
        <v>16655</v>
      </c>
      <c r="B1225">
        <v>6</v>
      </c>
      <c r="C1225">
        <v>6</v>
      </c>
      <c r="D1225">
        <v>4.22</v>
      </c>
      <c r="E1225">
        <v>0</v>
      </c>
      <c r="F1225">
        <v>107</v>
      </c>
      <c r="G1225">
        <v>115</v>
      </c>
      <c r="H1225">
        <v>50</v>
      </c>
      <c r="I1225">
        <v>12</v>
      </c>
      <c r="J1225">
        <v>62</v>
      </c>
      <c r="K1225">
        <v>33</v>
      </c>
      <c r="L1225">
        <v>1.39</v>
      </c>
      <c r="M1225">
        <v>5.23</v>
      </c>
      <c r="N1225">
        <v>2.78</v>
      </c>
      <c r="O1225">
        <v>4.43</v>
      </c>
      <c r="P1225" t="s">
        <v>16654</v>
      </c>
    </row>
    <row r="1226" spans="1:16" x14ac:dyDescent="0.25">
      <c r="A1226" t="s">
        <v>13984</v>
      </c>
      <c r="B1226">
        <v>2</v>
      </c>
      <c r="C1226">
        <v>3</v>
      </c>
      <c r="D1226">
        <v>4.55</v>
      </c>
      <c r="E1226">
        <v>15</v>
      </c>
      <c r="F1226">
        <v>42</v>
      </c>
      <c r="G1226">
        <v>40</v>
      </c>
      <c r="H1226">
        <v>21</v>
      </c>
      <c r="I1226">
        <v>3</v>
      </c>
      <c r="J1226">
        <v>34</v>
      </c>
      <c r="K1226">
        <v>27</v>
      </c>
      <c r="L1226">
        <v>1.61</v>
      </c>
      <c r="M1226">
        <v>7.37</v>
      </c>
      <c r="N1226">
        <v>5.86</v>
      </c>
      <c r="O1226">
        <v>4.43</v>
      </c>
      <c r="P1226" t="s">
        <v>13983</v>
      </c>
    </row>
    <row r="1227" spans="1:16" x14ac:dyDescent="0.25">
      <c r="A1227" t="s">
        <v>14832</v>
      </c>
      <c r="B1227">
        <v>4</v>
      </c>
      <c r="C1227">
        <v>5</v>
      </c>
      <c r="D1227">
        <v>4.43</v>
      </c>
      <c r="E1227">
        <v>29</v>
      </c>
      <c r="F1227">
        <v>75</v>
      </c>
      <c r="G1227">
        <v>79</v>
      </c>
      <c r="H1227">
        <v>37</v>
      </c>
      <c r="I1227">
        <v>7</v>
      </c>
      <c r="J1227">
        <v>50</v>
      </c>
      <c r="K1227">
        <v>35</v>
      </c>
      <c r="L1227">
        <v>1.52</v>
      </c>
      <c r="M1227">
        <v>5.99</v>
      </c>
      <c r="N1227">
        <v>4.1900000000000004</v>
      </c>
      <c r="O1227">
        <v>4.43</v>
      </c>
      <c r="P1227" t="s">
        <v>14831</v>
      </c>
    </row>
    <row r="1228" spans="1:16" x14ac:dyDescent="0.25">
      <c r="A1228" t="s">
        <v>14781</v>
      </c>
      <c r="B1228">
        <v>4</v>
      </c>
      <c r="C1228">
        <v>5</v>
      </c>
      <c r="D1228">
        <v>4.97</v>
      </c>
      <c r="E1228">
        <v>0</v>
      </c>
      <c r="F1228">
        <v>78</v>
      </c>
      <c r="G1228">
        <v>86</v>
      </c>
      <c r="H1228">
        <v>43</v>
      </c>
      <c r="I1228">
        <v>7</v>
      </c>
      <c r="J1228">
        <v>51</v>
      </c>
      <c r="K1228">
        <v>34</v>
      </c>
      <c r="L1228">
        <v>1.54</v>
      </c>
      <c r="M1228">
        <v>5.89</v>
      </c>
      <c r="N1228">
        <v>3.93</v>
      </c>
      <c r="O1228">
        <v>4.43</v>
      </c>
      <c r="P1228" t="s">
        <v>14780</v>
      </c>
    </row>
    <row r="1229" spans="1:16" x14ac:dyDescent="0.25">
      <c r="A1229" t="s">
        <v>2363</v>
      </c>
      <c r="B1229">
        <v>2</v>
      </c>
      <c r="C1229">
        <v>4</v>
      </c>
      <c r="D1229">
        <v>5.14</v>
      </c>
      <c r="E1229">
        <v>22</v>
      </c>
      <c r="F1229">
        <v>54</v>
      </c>
      <c r="G1229">
        <v>56</v>
      </c>
      <c r="H1229">
        <v>31</v>
      </c>
      <c r="I1229">
        <v>4</v>
      </c>
      <c r="J1229">
        <v>48</v>
      </c>
      <c r="K1229">
        <v>38</v>
      </c>
      <c r="L1229">
        <v>1.73</v>
      </c>
      <c r="M1229">
        <v>7.96</v>
      </c>
      <c r="N1229">
        <v>6.3</v>
      </c>
      <c r="O1229">
        <v>4.43</v>
      </c>
      <c r="P1229" t="s">
        <v>15164</v>
      </c>
    </row>
    <row r="1230" spans="1:16" x14ac:dyDescent="0.25">
      <c r="A1230" t="s">
        <v>2223</v>
      </c>
      <c r="B1230">
        <v>5</v>
      </c>
      <c r="C1230">
        <v>5</v>
      </c>
      <c r="D1230">
        <v>4.1399999999999997</v>
      </c>
      <c r="E1230">
        <v>28</v>
      </c>
      <c r="F1230">
        <v>89</v>
      </c>
      <c r="G1230">
        <v>88</v>
      </c>
      <c r="H1230">
        <v>41</v>
      </c>
      <c r="I1230">
        <v>9</v>
      </c>
      <c r="J1230">
        <v>59</v>
      </c>
      <c r="K1230">
        <v>39</v>
      </c>
      <c r="L1230">
        <v>1.42</v>
      </c>
      <c r="M1230">
        <v>5.95</v>
      </c>
      <c r="N1230">
        <v>3.93</v>
      </c>
      <c r="O1230">
        <v>4.43</v>
      </c>
      <c r="P1230" t="s">
        <v>16210</v>
      </c>
    </row>
    <row r="1231" spans="1:16" x14ac:dyDescent="0.25">
      <c r="A1231" t="s">
        <v>14515</v>
      </c>
      <c r="B1231">
        <v>2</v>
      </c>
      <c r="C1231">
        <v>4</v>
      </c>
      <c r="D1231">
        <v>5.31</v>
      </c>
      <c r="E1231">
        <v>5</v>
      </c>
      <c r="F1231">
        <v>54</v>
      </c>
      <c r="G1231">
        <v>64</v>
      </c>
      <c r="H1231">
        <v>32</v>
      </c>
      <c r="I1231">
        <v>3</v>
      </c>
      <c r="J1231">
        <v>28</v>
      </c>
      <c r="K1231">
        <v>29</v>
      </c>
      <c r="L1231">
        <v>1.72</v>
      </c>
      <c r="M1231">
        <v>4.6500000000000004</v>
      </c>
      <c r="N1231">
        <v>4.82</v>
      </c>
      <c r="O1231">
        <v>4.43</v>
      </c>
      <c r="P1231" t="s">
        <v>14514</v>
      </c>
    </row>
    <row r="1232" spans="1:16" x14ac:dyDescent="0.25">
      <c r="A1232" t="s">
        <v>13735</v>
      </c>
      <c r="B1232">
        <v>6</v>
      </c>
      <c r="C1232">
        <v>6</v>
      </c>
      <c r="D1232">
        <v>4.32</v>
      </c>
      <c r="E1232">
        <v>18</v>
      </c>
      <c r="F1232">
        <v>108</v>
      </c>
      <c r="G1232">
        <v>111</v>
      </c>
      <c r="H1232">
        <v>52</v>
      </c>
      <c r="I1232">
        <v>8</v>
      </c>
      <c r="J1232">
        <v>57</v>
      </c>
      <c r="K1232">
        <v>48</v>
      </c>
      <c r="L1232">
        <v>1.47</v>
      </c>
      <c r="M1232">
        <v>4.74</v>
      </c>
      <c r="N1232">
        <v>3.99</v>
      </c>
      <c r="O1232">
        <v>4.43</v>
      </c>
      <c r="P1232" t="s">
        <v>13734</v>
      </c>
    </row>
    <row r="1233" spans="1:16" x14ac:dyDescent="0.25">
      <c r="A1233" t="s">
        <v>2168</v>
      </c>
      <c r="B1233">
        <v>4</v>
      </c>
      <c r="C1233">
        <v>6</v>
      </c>
      <c r="D1233">
        <v>4.87</v>
      </c>
      <c r="E1233">
        <v>6</v>
      </c>
      <c r="F1233">
        <v>87</v>
      </c>
      <c r="G1233">
        <v>101</v>
      </c>
      <c r="H1233">
        <v>47</v>
      </c>
      <c r="I1233">
        <v>10</v>
      </c>
      <c r="J1233">
        <v>55</v>
      </c>
      <c r="K1233">
        <v>29</v>
      </c>
      <c r="L1233">
        <v>1.5</v>
      </c>
      <c r="M1233">
        <v>5.7</v>
      </c>
      <c r="N1233">
        <v>3</v>
      </c>
      <c r="O1233">
        <v>4.43</v>
      </c>
      <c r="P1233" t="s">
        <v>2167</v>
      </c>
    </row>
    <row r="1234" spans="1:16" x14ac:dyDescent="0.25">
      <c r="A1234" t="s">
        <v>2008</v>
      </c>
      <c r="B1234">
        <v>8</v>
      </c>
      <c r="C1234">
        <v>9</v>
      </c>
      <c r="D1234">
        <v>4.71</v>
      </c>
      <c r="E1234">
        <v>0</v>
      </c>
      <c r="F1234">
        <v>151</v>
      </c>
      <c r="G1234">
        <v>171</v>
      </c>
      <c r="H1234">
        <v>79</v>
      </c>
      <c r="I1234">
        <v>21</v>
      </c>
      <c r="J1234">
        <v>104</v>
      </c>
      <c r="K1234">
        <v>46</v>
      </c>
      <c r="L1234">
        <v>1.44</v>
      </c>
      <c r="M1234">
        <v>6.2</v>
      </c>
      <c r="N1234">
        <v>2.74</v>
      </c>
      <c r="O1234">
        <v>4.43</v>
      </c>
      <c r="P1234" t="s">
        <v>2007</v>
      </c>
    </row>
    <row r="1235" spans="1:16" x14ac:dyDescent="0.25">
      <c r="A1235" t="s">
        <v>15430</v>
      </c>
      <c r="B1235">
        <v>4</v>
      </c>
      <c r="C1235">
        <v>4</v>
      </c>
      <c r="D1235">
        <v>4.26</v>
      </c>
      <c r="E1235">
        <v>28</v>
      </c>
      <c r="F1235">
        <v>70</v>
      </c>
      <c r="G1235">
        <v>68</v>
      </c>
      <c r="H1235">
        <v>33</v>
      </c>
      <c r="I1235">
        <v>6</v>
      </c>
      <c r="J1235">
        <v>47</v>
      </c>
      <c r="K1235">
        <v>34</v>
      </c>
      <c r="L1235">
        <v>1.46</v>
      </c>
      <c r="M1235">
        <v>6.06</v>
      </c>
      <c r="N1235">
        <v>4.38</v>
      </c>
      <c r="O1235">
        <v>4.43</v>
      </c>
      <c r="P1235">
        <v>7978</v>
      </c>
    </row>
    <row r="1236" spans="1:16" x14ac:dyDescent="0.25">
      <c r="A1236" t="s">
        <v>13201</v>
      </c>
      <c r="B1236">
        <v>4</v>
      </c>
      <c r="C1236">
        <v>5</v>
      </c>
      <c r="D1236">
        <v>4.72</v>
      </c>
      <c r="E1236">
        <v>27</v>
      </c>
      <c r="F1236">
        <v>76</v>
      </c>
      <c r="G1236">
        <v>85</v>
      </c>
      <c r="H1236">
        <v>40</v>
      </c>
      <c r="I1236">
        <v>6</v>
      </c>
      <c r="J1236">
        <v>41</v>
      </c>
      <c r="K1236">
        <v>32</v>
      </c>
      <c r="L1236">
        <v>1.54</v>
      </c>
      <c r="M1236">
        <v>4.84</v>
      </c>
      <c r="N1236">
        <v>3.78</v>
      </c>
      <c r="O1236">
        <v>4.43</v>
      </c>
      <c r="P1236" t="s">
        <v>13200</v>
      </c>
    </row>
    <row r="1237" spans="1:16" x14ac:dyDescent="0.25">
      <c r="A1237" t="s">
        <v>1749</v>
      </c>
      <c r="B1237">
        <v>4</v>
      </c>
      <c r="C1237">
        <v>6</v>
      </c>
      <c r="D1237">
        <v>5.12</v>
      </c>
      <c r="E1237">
        <v>16</v>
      </c>
      <c r="F1237">
        <v>83</v>
      </c>
      <c r="G1237">
        <v>101</v>
      </c>
      <c r="H1237">
        <v>47</v>
      </c>
      <c r="I1237">
        <v>9</v>
      </c>
      <c r="J1237">
        <v>50</v>
      </c>
      <c r="K1237">
        <v>31</v>
      </c>
      <c r="L1237">
        <v>1.6</v>
      </c>
      <c r="M1237">
        <v>5.45</v>
      </c>
      <c r="N1237">
        <v>3.38</v>
      </c>
      <c r="O1237">
        <v>4.43</v>
      </c>
      <c r="P1237">
        <v>6865</v>
      </c>
    </row>
    <row r="1238" spans="1:16" x14ac:dyDescent="0.25">
      <c r="A1238" t="s">
        <v>15722</v>
      </c>
      <c r="B1238">
        <v>4</v>
      </c>
      <c r="C1238">
        <v>5</v>
      </c>
      <c r="D1238">
        <v>4.5999999999999996</v>
      </c>
      <c r="E1238">
        <v>25</v>
      </c>
      <c r="F1238">
        <v>78</v>
      </c>
      <c r="G1238">
        <v>87</v>
      </c>
      <c r="H1238">
        <v>40</v>
      </c>
      <c r="I1238">
        <v>10</v>
      </c>
      <c r="J1238">
        <v>52</v>
      </c>
      <c r="K1238">
        <v>24</v>
      </c>
      <c r="L1238">
        <v>1.42</v>
      </c>
      <c r="M1238">
        <v>5.98</v>
      </c>
      <c r="N1238">
        <v>2.76</v>
      </c>
      <c r="O1238">
        <v>4.43</v>
      </c>
      <c r="P1238" t="s">
        <v>15721</v>
      </c>
    </row>
    <row r="1239" spans="1:16" x14ac:dyDescent="0.25">
      <c r="A1239" t="s">
        <v>2153</v>
      </c>
      <c r="B1239">
        <v>6</v>
      </c>
      <c r="C1239">
        <v>7</v>
      </c>
      <c r="D1239">
        <v>4.37</v>
      </c>
      <c r="E1239">
        <v>0</v>
      </c>
      <c r="F1239">
        <v>117</v>
      </c>
      <c r="G1239">
        <v>109</v>
      </c>
      <c r="H1239">
        <v>57</v>
      </c>
      <c r="I1239">
        <v>11</v>
      </c>
      <c r="J1239">
        <v>100</v>
      </c>
      <c r="K1239">
        <v>67</v>
      </c>
      <c r="L1239">
        <v>1.5</v>
      </c>
      <c r="M1239">
        <v>7.67</v>
      </c>
      <c r="N1239">
        <v>5.14</v>
      </c>
      <c r="O1239">
        <v>4.4400000000000004</v>
      </c>
      <c r="P1239">
        <v>7507</v>
      </c>
    </row>
    <row r="1240" spans="1:16" x14ac:dyDescent="0.25">
      <c r="A1240" t="s">
        <v>14810</v>
      </c>
      <c r="B1240">
        <v>4</v>
      </c>
      <c r="C1240">
        <v>5</v>
      </c>
      <c r="D1240">
        <v>4.3600000000000003</v>
      </c>
      <c r="E1240">
        <v>0</v>
      </c>
      <c r="F1240">
        <v>82</v>
      </c>
      <c r="G1240">
        <v>88</v>
      </c>
      <c r="H1240">
        <v>40</v>
      </c>
      <c r="I1240">
        <v>7</v>
      </c>
      <c r="J1240">
        <v>43</v>
      </c>
      <c r="K1240">
        <v>33</v>
      </c>
      <c r="L1240">
        <v>1.47</v>
      </c>
      <c r="M1240">
        <v>4.6900000000000004</v>
      </c>
      <c r="N1240">
        <v>3.6</v>
      </c>
      <c r="O1240">
        <v>4.4400000000000004</v>
      </c>
      <c r="P1240" t="s">
        <v>14809</v>
      </c>
    </row>
    <row r="1241" spans="1:16" x14ac:dyDescent="0.25">
      <c r="A1241" t="s">
        <v>1453</v>
      </c>
      <c r="B1241">
        <v>3</v>
      </c>
      <c r="C1241">
        <v>4</v>
      </c>
      <c r="D1241">
        <v>4.87</v>
      </c>
      <c r="E1241">
        <v>21</v>
      </c>
      <c r="F1241">
        <v>65</v>
      </c>
      <c r="G1241">
        <v>67</v>
      </c>
      <c r="H1241">
        <v>35</v>
      </c>
      <c r="I1241">
        <v>5</v>
      </c>
      <c r="J1241">
        <v>50</v>
      </c>
      <c r="K1241">
        <v>39</v>
      </c>
      <c r="L1241">
        <v>1.64</v>
      </c>
      <c r="M1241">
        <v>6.96</v>
      </c>
      <c r="N1241">
        <v>5.43</v>
      </c>
      <c r="O1241">
        <v>4.4400000000000004</v>
      </c>
      <c r="P1241">
        <v>8556</v>
      </c>
    </row>
    <row r="1242" spans="1:16" x14ac:dyDescent="0.25">
      <c r="A1242" t="s">
        <v>1923</v>
      </c>
      <c r="B1242">
        <v>3</v>
      </c>
      <c r="C1242">
        <v>3</v>
      </c>
      <c r="D1242">
        <v>4.28</v>
      </c>
      <c r="E1242">
        <v>21</v>
      </c>
      <c r="F1242">
        <v>53</v>
      </c>
      <c r="G1242">
        <v>48</v>
      </c>
      <c r="H1242">
        <v>25</v>
      </c>
      <c r="I1242">
        <v>3</v>
      </c>
      <c r="J1242">
        <v>35</v>
      </c>
      <c r="K1242">
        <v>33</v>
      </c>
      <c r="L1242">
        <v>1.54</v>
      </c>
      <c r="M1242">
        <v>5.99</v>
      </c>
      <c r="N1242">
        <v>5.65</v>
      </c>
      <c r="O1242">
        <v>4.4400000000000004</v>
      </c>
      <c r="P1242" t="s">
        <v>1922</v>
      </c>
    </row>
    <row r="1243" spans="1:16" x14ac:dyDescent="0.25">
      <c r="A1243" t="s">
        <v>15294</v>
      </c>
      <c r="B1243">
        <v>4</v>
      </c>
      <c r="C1243">
        <v>4</v>
      </c>
      <c r="D1243">
        <v>4.22</v>
      </c>
      <c r="E1243">
        <v>11</v>
      </c>
      <c r="F1243">
        <v>72</v>
      </c>
      <c r="G1243">
        <v>78</v>
      </c>
      <c r="H1243">
        <v>34</v>
      </c>
      <c r="I1243">
        <v>9</v>
      </c>
      <c r="J1243">
        <v>39</v>
      </c>
      <c r="K1243">
        <v>19</v>
      </c>
      <c r="L1243">
        <v>1.34</v>
      </c>
      <c r="M1243">
        <v>4.84</v>
      </c>
      <c r="N1243">
        <v>2.36</v>
      </c>
      <c r="O1243">
        <v>4.4400000000000004</v>
      </c>
      <c r="P1243" t="s">
        <v>15293</v>
      </c>
    </row>
    <row r="1244" spans="1:16" x14ac:dyDescent="0.25">
      <c r="A1244" t="s">
        <v>12789</v>
      </c>
      <c r="B1244">
        <v>1</v>
      </c>
      <c r="C1244">
        <v>2</v>
      </c>
      <c r="D1244">
        <v>4.33</v>
      </c>
      <c r="E1244">
        <v>11</v>
      </c>
      <c r="F1244">
        <v>27</v>
      </c>
      <c r="G1244">
        <v>26</v>
      </c>
      <c r="H1244">
        <v>13</v>
      </c>
      <c r="I1244">
        <v>3</v>
      </c>
      <c r="J1244">
        <v>23</v>
      </c>
      <c r="K1244">
        <v>13</v>
      </c>
      <c r="L1244">
        <v>1.44</v>
      </c>
      <c r="M1244">
        <v>7.67</v>
      </c>
      <c r="N1244">
        <v>4.33</v>
      </c>
      <c r="O1244">
        <v>4.4400000000000004</v>
      </c>
      <c r="P1244" t="s">
        <v>12788</v>
      </c>
    </row>
    <row r="1245" spans="1:16" x14ac:dyDescent="0.25">
      <c r="A1245" t="s">
        <v>1998</v>
      </c>
      <c r="B1245">
        <v>6</v>
      </c>
      <c r="C1245">
        <v>8</v>
      </c>
      <c r="D1245">
        <v>4.74</v>
      </c>
      <c r="E1245">
        <v>0</v>
      </c>
      <c r="F1245">
        <v>127</v>
      </c>
      <c r="G1245">
        <v>150</v>
      </c>
      <c r="H1245">
        <v>67</v>
      </c>
      <c r="I1245">
        <v>17</v>
      </c>
      <c r="J1245">
        <v>81</v>
      </c>
      <c r="K1245">
        <v>36</v>
      </c>
      <c r="L1245">
        <v>1.46</v>
      </c>
      <c r="M1245">
        <v>5.74</v>
      </c>
      <c r="N1245">
        <v>2.5499999999999998</v>
      </c>
      <c r="O1245">
        <v>4.4400000000000004</v>
      </c>
      <c r="P1245" t="s">
        <v>1997</v>
      </c>
    </row>
    <row r="1246" spans="1:16" x14ac:dyDescent="0.25">
      <c r="A1246" t="s">
        <v>2039</v>
      </c>
      <c r="B1246">
        <v>6</v>
      </c>
      <c r="C1246">
        <v>6</v>
      </c>
      <c r="D1246">
        <v>4.17</v>
      </c>
      <c r="E1246">
        <v>14</v>
      </c>
      <c r="F1246">
        <v>114</v>
      </c>
      <c r="G1246">
        <v>121</v>
      </c>
      <c r="H1246">
        <v>53</v>
      </c>
      <c r="I1246">
        <v>10</v>
      </c>
      <c r="J1246">
        <v>58</v>
      </c>
      <c r="K1246">
        <v>44</v>
      </c>
      <c r="L1246">
        <v>1.44</v>
      </c>
      <c r="M1246">
        <v>4.57</v>
      </c>
      <c r="N1246">
        <v>3.46</v>
      </c>
      <c r="O1246">
        <v>4.4400000000000004</v>
      </c>
      <c r="P1246">
        <v>6248</v>
      </c>
    </row>
    <row r="1247" spans="1:16" x14ac:dyDescent="0.25">
      <c r="A1247" t="s">
        <v>1698</v>
      </c>
      <c r="B1247">
        <v>3</v>
      </c>
      <c r="C1247">
        <v>5</v>
      </c>
      <c r="D1247">
        <v>4.5199999999999996</v>
      </c>
      <c r="E1247">
        <v>29</v>
      </c>
      <c r="F1247">
        <v>72</v>
      </c>
      <c r="G1247">
        <v>73</v>
      </c>
      <c r="H1247">
        <v>36</v>
      </c>
      <c r="I1247">
        <v>9</v>
      </c>
      <c r="J1247">
        <v>59</v>
      </c>
      <c r="K1247">
        <v>30</v>
      </c>
      <c r="L1247">
        <v>1.44</v>
      </c>
      <c r="M1247">
        <v>7.41</v>
      </c>
      <c r="N1247">
        <v>3.77</v>
      </c>
      <c r="O1247">
        <v>4.4400000000000004</v>
      </c>
      <c r="P1247">
        <v>6883</v>
      </c>
    </row>
    <row r="1248" spans="1:16" x14ac:dyDescent="0.25">
      <c r="A1248" t="s">
        <v>16817</v>
      </c>
      <c r="B1248">
        <v>5</v>
      </c>
      <c r="C1248">
        <v>5</v>
      </c>
      <c r="D1248">
        <v>4.2300000000000004</v>
      </c>
      <c r="E1248">
        <v>22</v>
      </c>
      <c r="F1248">
        <v>87</v>
      </c>
      <c r="G1248">
        <v>83</v>
      </c>
      <c r="H1248">
        <v>41</v>
      </c>
      <c r="I1248">
        <v>11</v>
      </c>
      <c r="J1248">
        <v>70</v>
      </c>
      <c r="K1248">
        <v>36</v>
      </c>
      <c r="L1248">
        <v>1.36</v>
      </c>
      <c r="M1248">
        <v>7.22</v>
      </c>
      <c r="N1248">
        <v>3.71</v>
      </c>
      <c r="O1248">
        <v>4.4400000000000004</v>
      </c>
      <c r="P1248" t="s">
        <v>16816</v>
      </c>
    </row>
    <row r="1249" spans="1:16" x14ac:dyDescent="0.25">
      <c r="A1249" t="s">
        <v>9584</v>
      </c>
      <c r="B1249">
        <v>2</v>
      </c>
      <c r="C1249">
        <v>3</v>
      </c>
      <c r="D1249">
        <v>4.8</v>
      </c>
      <c r="E1249">
        <v>16</v>
      </c>
      <c r="F1249">
        <v>52</v>
      </c>
      <c r="G1249">
        <v>54</v>
      </c>
      <c r="H1249">
        <v>28</v>
      </c>
      <c r="I1249">
        <v>4</v>
      </c>
      <c r="J1249">
        <v>37</v>
      </c>
      <c r="K1249">
        <v>30</v>
      </c>
      <c r="L1249">
        <v>1.6</v>
      </c>
      <c r="M1249">
        <v>6.34</v>
      </c>
      <c r="N1249">
        <v>5.14</v>
      </c>
      <c r="O1249">
        <v>4.4400000000000004</v>
      </c>
      <c r="P1249" t="s">
        <v>9583</v>
      </c>
    </row>
    <row r="1250" spans="1:16" x14ac:dyDescent="0.25">
      <c r="A1250" t="s">
        <v>1675</v>
      </c>
      <c r="B1250">
        <v>7</v>
      </c>
      <c r="C1250">
        <v>8</v>
      </c>
      <c r="D1250">
        <v>4.43</v>
      </c>
      <c r="E1250">
        <v>4</v>
      </c>
      <c r="F1250">
        <v>136</v>
      </c>
      <c r="G1250">
        <v>144</v>
      </c>
      <c r="H1250">
        <v>67</v>
      </c>
      <c r="I1250">
        <v>16</v>
      </c>
      <c r="J1250">
        <v>89</v>
      </c>
      <c r="K1250">
        <v>52</v>
      </c>
      <c r="L1250">
        <v>1.44</v>
      </c>
      <c r="M1250">
        <v>5.88</v>
      </c>
      <c r="N1250">
        <v>3.44</v>
      </c>
      <c r="O1250">
        <v>4.4400000000000004</v>
      </c>
      <c r="P1250">
        <v>6781</v>
      </c>
    </row>
    <row r="1251" spans="1:16" x14ac:dyDescent="0.25">
      <c r="A1251" t="s">
        <v>14076</v>
      </c>
      <c r="B1251">
        <v>5</v>
      </c>
      <c r="C1251">
        <v>6</v>
      </c>
      <c r="D1251">
        <v>4.95</v>
      </c>
      <c r="E1251">
        <v>7</v>
      </c>
      <c r="F1251">
        <v>100</v>
      </c>
      <c r="G1251">
        <v>117</v>
      </c>
      <c r="H1251">
        <v>55</v>
      </c>
      <c r="I1251">
        <v>11</v>
      </c>
      <c r="J1251">
        <v>61</v>
      </c>
      <c r="K1251">
        <v>37</v>
      </c>
      <c r="L1251">
        <v>1.54</v>
      </c>
      <c r="M1251">
        <v>5.49</v>
      </c>
      <c r="N1251">
        <v>3.33</v>
      </c>
      <c r="O1251">
        <v>4.4400000000000004</v>
      </c>
      <c r="P1251" t="s">
        <v>14075</v>
      </c>
    </row>
    <row r="1252" spans="1:16" x14ac:dyDescent="0.25">
      <c r="A1252" t="s">
        <v>14668</v>
      </c>
      <c r="B1252">
        <v>3</v>
      </c>
      <c r="C1252">
        <v>4</v>
      </c>
      <c r="D1252">
        <v>4.33</v>
      </c>
      <c r="E1252">
        <v>25</v>
      </c>
      <c r="F1252">
        <v>62</v>
      </c>
      <c r="G1252">
        <v>63</v>
      </c>
      <c r="H1252">
        <v>30</v>
      </c>
      <c r="I1252">
        <v>5</v>
      </c>
      <c r="J1252">
        <v>38</v>
      </c>
      <c r="K1252">
        <v>28</v>
      </c>
      <c r="L1252">
        <v>1.46</v>
      </c>
      <c r="M1252">
        <v>5.48</v>
      </c>
      <c r="N1252">
        <v>4.04</v>
      </c>
      <c r="O1252">
        <v>4.4400000000000004</v>
      </c>
      <c r="P1252" t="s">
        <v>14667</v>
      </c>
    </row>
    <row r="1253" spans="1:16" x14ac:dyDescent="0.25">
      <c r="A1253" t="s">
        <v>15889</v>
      </c>
      <c r="B1253">
        <v>5</v>
      </c>
      <c r="C1253">
        <v>6</v>
      </c>
      <c r="D1253">
        <v>4.6100000000000003</v>
      </c>
      <c r="E1253">
        <v>12</v>
      </c>
      <c r="F1253">
        <v>96</v>
      </c>
      <c r="G1253">
        <v>111</v>
      </c>
      <c r="H1253">
        <v>49</v>
      </c>
      <c r="I1253">
        <v>11</v>
      </c>
      <c r="J1253">
        <v>52</v>
      </c>
      <c r="K1253">
        <v>29</v>
      </c>
      <c r="L1253">
        <v>1.46</v>
      </c>
      <c r="M1253">
        <v>4.8899999999999997</v>
      </c>
      <c r="N1253">
        <v>2.73</v>
      </c>
      <c r="O1253">
        <v>4.4400000000000004</v>
      </c>
      <c r="P1253">
        <v>7667</v>
      </c>
    </row>
    <row r="1254" spans="1:16" x14ac:dyDescent="0.25">
      <c r="A1254" t="s">
        <v>14509</v>
      </c>
      <c r="B1254">
        <v>5</v>
      </c>
      <c r="C1254">
        <v>5</v>
      </c>
      <c r="D1254">
        <v>4.37</v>
      </c>
      <c r="E1254">
        <v>5</v>
      </c>
      <c r="F1254">
        <v>89</v>
      </c>
      <c r="G1254">
        <v>95</v>
      </c>
      <c r="H1254">
        <v>43</v>
      </c>
      <c r="I1254">
        <v>7</v>
      </c>
      <c r="J1254">
        <v>46</v>
      </c>
      <c r="K1254">
        <v>38</v>
      </c>
      <c r="L1254">
        <v>1.5</v>
      </c>
      <c r="M1254">
        <v>4.67</v>
      </c>
      <c r="N1254">
        <v>3.86</v>
      </c>
      <c r="O1254">
        <v>4.4400000000000004</v>
      </c>
      <c r="P1254" t="s">
        <v>14508</v>
      </c>
    </row>
    <row r="1255" spans="1:16" x14ac:dyDescent="0.25">
      <c r="A1255" t="s">
        <v>12642</v>
      </c>
      <c r="B1255">
        <v>3</v>
      </c>
      <c r="C1255">
        <v>4</v>
      </c>
      <c r="D1255">
        <v>4.76</v>
      </c>
      <c r="E1255">
        <v>18</v>
      </c>
      <c r="F1255">
        <v>57</v>
      </c>
      <c r="G1255">
        <v>61</v>
      </c>
      <c r="H1255">
        <v>30</v>
      </c>
      <c r="I1255">
        <v>6</v>
      </c>
      <c r="J1255">
        <v>41</v>
      </c>
      <c r="K1255">
        <v>25</v>
      </c>
      <c r="L1255">
        <v>1.52</v>
      </c>
      <c r="M1255">
        <v>6.51</v>
      </c>
      <c r="N1255">
        <v>3.97</v>
      </c>
      <c r="O1255">
        <v>4.4400000000000004</v>
      </c>
      <c r="P1255" t="s">
        <v>12641</v>
      </c>
    </row>
    <row r="1256" spans="1:16" x14ac:dyDescent="0.25">
      <c r="A1256" t="s">
        <v>17232</v>
      </c>
      <c r="B1256">
        <v>2</v>
      </c>
      <c r="C1256">
        <v>4</v>
      </c>
      <c r="D1256">
        <v>4.8499999999999996</v>
      </c>
      <c r="E1256">
        <v>22</v>
      </c>
      <c r="F1256">
        <v>54</v>
      </c>
      <c r="G1256">
        <v>59</v>
      </c>
      <c r="H1256">
        <v>29</v>
      </c>
      <c r="I1256">
        <v>5</v>
      </c>
      <c r="J1256">
        <v>35</v>
      </c>
      <c r="K1256">
        <v>25</v>
      </c>
      <c r="L1256">
        <v>1.56</v>
      </c>
      <c r="M1256">
        <v>5.86</v>
      </c>
      <c r="N1256">
        <v>4.18</v>
      </c>
      <c r="O1256">
        <v>4.4400000000000004</v>
      </c>
      <c r="P1256" t="s">
        <v>17231</v>
      </c>
    </row>
    <row r="1257" spans="1:16" x14ac:dyDescent="0.25">
      <c r="A1257" t="s">
        <v>9348</v>
      </c>
      <c r="B1257">
        <v>1</v>
      </c>
      <c r="C1257">
        <v>2</v>
      </c>
      <c r="D1257">
        <v>5.45</v>
      </c>
      <c r="E1257">
        <v>5</v>
      </c>
      <c r="F1257">
        <v>30</v>
      </c>
      <c r="G1257">
        <v>34</v>
      </c>
      <c r="H1257">
        <v>18</v>
      </c>
      <c r="I1257">
        <v>2</v>
      </c>
      <c r="J1257">
        <v>19</v>
      </c>
      <c r="K1257">
        <v>17</v>
      </c>
      <c r="L1257">
        <v>1.72</v>
      </c>
      <c r="M1257">
        <v>5.76</v>
      </c>
      <c r="N1257">
        <v>5.15</v>
      </c>
      <c r="O1257">
        <v>4.4400000000000004</v>
      </c>
      <c r="P1257" t="s">
        <v>9347</v>
      </c>
    </row>
    <row r="1258" spans="1:16" x14ac:dyDescent="0.25">
      <c r="A1258" t="s">
        <v>10919</v>
      </c>
      <c r="B1258">
        <v>0</v>
      </c>
      <c r="C1258">
        <v>1</v>
      </c>
      <c r="D1258">
        <v>4.55</v>
      </c>
      <c r="E1258">
        <v>4</v>
      </c>
      <c r="F1258">
        <v>10</v>
      </c>
      <c r="G1258">
        <v>11</v>
      </c>
      <c r="H1258">
        <v>5</v>
      </c>
      <c r="I1258">
        <v>1</v>
      </c>
      <c r="J1258">
        <v>7</v>
      </c>
      <c r="K1258">
        <v>4</v>
      </c>
      <c r="L1258">
        <v>1.52</v>
      </c>
      <c r="M1258">
        <v>6.36</v>
      </c>
      <c r="N1258">
        <v>3.64</v>
      </c>
      <c r="O1258">
        <v>4.4400000000000004</v>
      </c>
      <c r="P1258" t="s">
        <v>10918</v>
      </c>
    </row>
    <row r="1259" spans="1:16" x14ac:dyDescent="0.25">
      <c r="A1259" t="s">
        <v>14385</v>
      </c>
      <c r="B1259">
        <v>1</v>
      </c>
      <c r="C1259">
        <v>1</v>
      </c>
      <c r="D1259">
        <v>4.67</v>
      </c>
      <c r="E1259">
        <v>8</v>
      </c>
      <c r="F1259">
        <v>21</v>
      </c>
      <c r="G1259">
        <v>23</v>
      </c>
      <c r="H1259">
        <v>11</v>
      </c>
      <c r="I1259">
        <v>2</v>
      </c>
      <c r="J1259">
        <v>13</v>
      </c>
      <c r="K1259">
        <v>9</v>
      </c>
      <c r="L1259">
        <v>1.51</v>
      </c>
      <c r="M1259">
        <v>5.52</v>
      </c>
      <c r="N1259">
        <v>3.82</v>
      </c>
      <c r="O1259">
        <v>4.45</v>
      </c>
      <c r="P1259" t="s">
        <v>14384</v>
      </c>
    </row>
    <row r="1260" spans="1:16" x14ac:dyDescent="0.25">
      <c r="A1260" t="s">
        <v>11805</v>
      </c>
      <c r="B1260">
        <v>3</v>
      </c>
      <c r="C1260">
        <v>4</v>
      </c>
      <c r="D1260">
        <v>4.6100000000000003</v>
      </c>
      <c r="E1260">
        <v>24</v>
      </c>
      <c r="F1260">
        <v>59</v>
      </c>
      <c r="G1260">
        <v>59</v>
      </c>
      <c r="H1260">
        <v>30</v>
      </c>
      <c r="I1260">
        <v>4</v>
      </c>
      <c r="J1260">
        <v>40</v>
      </c>
      <c r="K1260">
        <v>33</v>
      </c>
      <c r="L1260">
        <v>1.57</v>
      </c>
      <c r="M1260">
        <v>6.14</v>
      </c>
      <c r="N1260">
        <v>5.07</v>
      </c>
      <c r="O1260">
        <v>4.45</v>
      </c>
      <c r="P1260" t="s">
        <v>11804</v>
      </c>
    </row>
    <row r="1261" spans="1:16" x14ac:dyDescent="0.25">
      <c r="A1261" t="s">
        <v>2082</v>
      </c>
      <c r="B1261">
        <v>2</v>
      </c>
      <c r="C1261">
        <v>3</v>
      </c>
      <c r="D1261">
        <v>4.3099999999999996</v>
      </c>
      <c r="E1261">
        <v>20</v>
      </c>
      <c r="F1261">
        <v>48</v>
      </c>
      <c r="G1261">
        <v>49</v>
      </c>
      <c r="H1261">
        <v>23</v>
      </c>
      <c r="I1261">
        <v>5</v>
      </c>
      <c r="J1261">
        <v>33</v>
      </c>
      <c r="K1261">
        <v>21</v>
      </c>
      <c r="L1261">
        <v>1.46</v>
      </c>
      <c r="M1261">
        <v>6.19</v>
      </c>
      <c r="N1261">
        <v>3.94</v>
      </c>
      <c r="O1261">
        <v>4.45</v>
      </c>
      <c r="P1261">
        <v>3384</v>
      </c>
    </row>
    <row r="1262" spans="1:16" x14ac:dyDescent="0.25">
      <c r="A1262" t="s">
        <v>15150</v>
      </c>
      <c r="B1262">
        <v>7</v>
      </c>
      <c r="C1262">
        <v>8</v>
      </c>
      <c r="D1262">
        <v>4.3899999999999997</v>
      </c>
      <c r="E1262">
        <v>8</v>
      </c>
      <c r="F1262">
        <v>137</v>
      </c>
      <c r="G1262">
        <v>159</v>
      </c>
      <c r="H1262">
        <v>67</v>
      </c>
      <c r="I1262">
        <v>17</v>
      </c>
      <c r="J1262">
        <v>64</v>
      </c>
      <c r="K1262">
        <v>31</v>
      </c>
      <c r="L1262">
        <v>1.38</v>
      </c>
      <c r="M1262">
        <v>4.1900000000000004</v>
      </c>
      <c r="N1262">
        <v>2.0299999999999998</v>
      </c>
      <c r="O1262">
        <v>4.45</v>
      </c>
      <c r="P1262" t="s">
        <v>15149</v>
      </c>
    </row>
    <row r="1263" spans="1:16" x14ac:dyDescent="0.25">
      <c r="A1263" t="s">
        <v>2060</v>
      </c>
      <c r="B1263">
        <v>3</v>
      </c>
      <c r="C1263">
        <v>4</v>
      </c>
      <c r="D1263">
        <v>4.4000000000000004</v>
      </c>
      <c r="E1263">
        <v>25</v>
      </c>
      <c r="F1263">
        <v>63</v>
      </c>
      <c r="G1263">
        <v>65</v>
      </c>
      <c r="H1263">
        <v>31</v>
      </c>
      <c r="I1263">
        <v>8</v>
      </c>
      <c r="J1263">
        <v>49</v>
      </c>
      <c r="K1263">
        <v>25</v>
      </c>
      <c r="L1263">
        <v>1.42</v>
      </c>
      <c r="M1263">
        <v>6.96</v>
      </c>
      <c r="N1263">
        <v>3.55</v>
      </c>
      <c r="O1263">
        <v>4.45</v>
      </c>
      <c r="P1263">
        <v>8574</v>
      </c>
    </row>
    <row r="1264" spans="1:16" x14ac:dyDescent="0.25">
      <c r="A1264" t="s">
        <v>14904</v>
      </c>
      <c r="B1264">
        <v>3</v>
      </c>
      <c r="C1264">
        <v>4</v>
      </c>
      <c r="D1264">
        <v>4.67</v>
      </c>
      <c r="E1264">
        <v>25</v>
      </c>
      <c r="F1264">
        <v>66</v>
      </c>
      <c r="G1264">
        <v>69</v>
      </c>
      <c r="H1264">
        <v>34</v>
      </c>
      <c r="I1264">
        <v>7</v>
      </c>
      <c r="J1264">
        <v>47</v>
      </c>
      <c r="K1264">
        <v>29</v>
      </c>
      <c r="L1264">
        <v>1.5</v>
      </c>
      <c r="M1264">
        <v>6.46</v>
      </c>
      <c r="N1264">
        <v>3.98</v>
      </c>
      <c r="O1264">
        <v>4.45</v>
      </c>
      <c r="P1264" t="s">
        <v>14903</v>
      </c>
    </row>
    <row r="1265" spans="1:16" x14ac:dyDescent="0.25">
      <c r="A1265" t="s">
        <v>13219</v>
      </c>
      <c r="B1265">
        <v>3</v>
      </c>
      <c r="C1265">
        <v>3</v>
      </c>
      <c r="D1265">
        <v>4.6900000000000004</v>
      </c>
      <c r="E1265">
        <v>9</v>
      </c>
      <c r="F1265">
        <v>56</v>
      </c>
      <c r="G1265">
        <v>60</v>
      </c>
      <c r="H1265">
        <v>29</v>
      </c>
      <c r="I1265">
        <v>5</v>
      </c>
      <c r="J1265">
        <v>35</v>
      </c>
      <c r="K1265">
        <v>26</v>
      </c>
      <c r="L1265">
        <v>1.55</v>
      </c>
      <c r="M1265">
        <v>5.67</v>
      </c>
      <c r="N1265">
        <v>4.21</v>
      </c>
      <c r="O1265">
        <v>4.45</v>
      </c>
      <c r="P1265" t="s">
        <v>13218</v>
      </c>
    </row>
    <row r="1266" spans="1:16" x14ac:dyDescent="0.25">
      <c r="A1266" t="s">
        <v>6162</v>
      </c>
      <c r="B1266">
        <v>5</v>
      </c>
      <c r="C1266">
        <v>4</v>
      </c>
      <c r="D1266">
        <v>4.12</v>
      </c>
      <c r="E1266">
        <v>0</v>
      </c>
      <c r="F1266">
        <v>81</v>
      </c>
      <c r="G1266">
        <v>78</v>
      </c>
      <c r="H1266">
        <v>37</v>
      </c>
      <c r="I1266">
        <v>7</v>
      </c>
      <c r="J1266">
        <v>48</v>
      </c>
      <c r="K1266">
        <v>34</v>
      </c>
      <c r="L1266">
        <v>1.38</v>
      </c>
      <c r="M1266">
        <v>5.34</v>
      </c>
      <c r="N1266">
        <v>3.78</v>
      </c>
      <c r="O1266">
        <v>4.45</v>
      </c>
      <c r="P1266" t="s">
        <v>14943</v>
      </c>
    </row>
    <row r="1267" spans="1:16" x14ac:dyDescent="0.25">
      <c r="A1267" t="s">
        <v>14106</v>
      </c>
      <c r="B1267">
        <v>6</v>
      </c>
      <c r="C1267">
        <v>8</v>
      </c>
      <c r="D1267">
        <v>4.76</v>
      </c>
      <c r="E1267">
        <v>10</v>
      </c>
      <c r="F1267">
        <v>127</v>
      </c>
      <c r="G1267">
        <v>132</v>
      </c>
      <c r="H1267">
        <v>67</v>
      </c>
      <c r="I1267">
        <v>12</v>
      </c>
      <c r="J1267">
        <v>90</v>
      </c>
      <c r="K1267">
        <v>61</v>
      </c>
      <c r="L1267">
        <v>1.52</v>
      </c>
      <c r="M1267">
        <v>6.4</v>
      </c>
      <c r="N1267">
        <v>4.34</v>
      </c>
      <c r="O1267">
        <v>4.45</v>
      </c>
      <c r="P1267" t="s">
        <v>14105</v>
      </c>
    </row>
    <row r="1268" spans="1:16" x14ac:dyDescent="0.25">
      <c r="A1268" t="s">
        <v>10137</v>
      </c>
      <c r="B1268">
        <v>3</v>
      </c>
      <c r="C1268">
        <v>4</v>
      </c>
      <c r="D1268">
        <v>4.83</v>
      </c>
      <c r="E1268">
        <v>11</v>
      </c>
      <c r="F1268">
        <v>63</v>
      </c>
      <c r="G1268">
        <v>68</v>
      </c>
      <c r="H1268">
        <v>34</v>
      </c>
      <c r="I1268">
        <v>4</v>
      </c>
      <c r="J1268">
        <v>38</v>
      </c>
      <c r="K1268">
        <v>34</v>
      </c>
      <c r="L1268">
        <v>1.61</v>
      </c>
      <c r="M1268">
        <v>5.4</v>
      </c>
      <c r="N1268">
        <v>4.83</v>
      </c>
      <c r="O1268">
        <v>4.45</v>
      </c>
      <c r="P1268" t="s">
        <v>10136</v>
      </c>
    </row>
    <row r="1269" spans="1:16" x14ac:dyDescent="0.25">
      <c r="A1269" t="s">
        <v>13237</v>
      </c>
      <c r="B1269">
        <v>1</v>
      </c>
      <c r="C1269">
        <v>2</v>
      </c>
      <c r="D1269">
        <v>5.12</v>
      </c>
      <c r="E1269">
        <v>4</v>
      </c>
      <c r="F1269">
        <v>25</v>
      </c>
      <c r="G1269">
        <v>28</v>
      </c>
      <c r="H1269">
        <v>14</v>
      </c>
      <c r="I1269">
        <v>2</v>
      </c>
      <c r="J1269">
        <v>15</v>
      </c>
      <c r="K1269">
        <v>11</v>
      </c>
      <c r="L1269">
        <v>1.59</v>
      </c>
      <c r="M1269">
        <v>5.49</v>
      </c>
      <c r="N1269">
        <v>4.0199999999999996</v>
      </c>
      <c r="O1269">
        <v>4.45</v>
      </c>
      <c r="P1269" t="s">
        <v>13236</v>
      </c>
    </row>
    <row r="1270" spans="1:16" x14ac:dyDescent="0.25">
      <c r="A1270" t="s">
        <v>10651</v>
      </c>
      <c r="B1270">
        <v>3</v>
      </c>
      <c r="C1270">
        <v>4</v>
      </c>
      <c r="D1270">
        <v>5.03</v>
      </c>
      <c r="E1270">
        <v>4</v>
      </c>
      <c r="F1270">
        <v>56</v>
      </c>
      <c r="G1270">
        <v>67</v>
      </c>
      <c r="H1270">
        <v>31</v>
      </c>
      <c r="I1270">
        <v>5</v>
      </c>
      <c r="J1270">
        <v>29</v>
      </c>
      <c r="K1270">
        <v>22</v>
      </c>
      <c r="L1270">
        <v>1.6</v>
      </c>
      <c r="M1270">
        <v>4.7</v>
      </c>
      <c r="N1270">
        <v>3.57</v>
      </c>
      <c r="O1270">
        <v>4.45</v>
      </c>
      <c r="P1270" t="s">
        <v>10650</v>
      </c>
    </row>
    <row r="1271" spans="1:16" x14ac:dyDescent="0.25">
      <c r="A1271" t="s">
        <v>15113</v>
      </c>
      <c r="B1271">
        <v>3</v>
      </c>
      <c r="C1271">
        <v>4</v>
      </c>
      <c r="D1271">
        <v>4.32</v>
      </c>
      <c r="E1271">
        <v>26</v>
      </c>
      <c r="F1271">
        <v>65</v>
      </c>
      <c r="G1271">
        <v>68</v>
      </c>
      <c r="H1271">
        <v>31</v>
      </c>
      <c r="I1271">
        <v>7</v>
      </c>
      <c r="J1271">
        <v>43</v>
      </c>
      <c r="K1271">
        <v>26</v>
      </c>
      <c r="L1271">
        <v>1.46</v>
      </c>
      <c r="M1271">
        <v>5.99</v>
      </c>
      <c r="N1271">
        <v>3.62</v>
      </c>
      <c r="O1271">
        <v>4.45</v>
      </c>
      <c r="P1271" t="s">
        <v>15112</v>
      </c>
    </row>
    <row r="1272" spans="1:16" x14ac:dyDescent="0.25">
      <c r="A1272" t="s">
        <v>12139</v>
      </c>
      <c r="B1272">
        <v>2</v>
      </c>
      <c r="C1272">
        <v>3</v>
      </c>
      <c r="D1272">
        <v>5.32</v>
      </c>
      <c r="E1272">
        <v>15</v>
      </c>
      <c r="F1272">
        <v>37</v>
      </c>
      <c r="G1272">
        <v>43</v>
      </c>
      <c r="H1272">
        <v>22</v>
      </c>
      <c r="I1272">
        <v>3</v>
      </c>
      <c r="J1272">
        <v>23</v>
      </c>
      <c r="K1272">
        <v>19</v>
      </c>
      <c r="L1272">
        <v>1.67</v>
      </c>
      <c r="M1272">
        <v>5.56</v>
      </c>
      <c r="N1272">
        <v>4.5999999999999996</v>
      </c>
      <c r="O1272">
        <v>4.45</v>
      </c>
      <c r="P1272" t="s">
        <v>12138</v>
      </c>
    </row>
    <row r="1273" spans="1:16" x14ac:dyDescent="0.25">
      <c r="A1273" t="s">
        <v>14654</v>
      </c>
      <c r="B1273">
        <v>2</v>
      </c>
      <c r="C1273">
        <v>2</v>
      </c>
      <c r="D1273">
        <v>4.75</v>
      </c>
      <c r="E1273">
        <v>13</v>
      </c>
      <c r="F1273">
        <v>38</v>
      </c>
      <c r="G1273">
        <v>41</v>
      </c>
      <c r="H1273">
        <v>20</v>
      </c>
      <c r="I1273">
        <v>5</v>
      </c>
      <c r="J1273">
        <v>28</v>
      </c>
      <c r="K1273">
        <v>14</v>
      </c>
      <c r="L1273">
        <v>1.45</v>
      </c>
      <c r="M1273">
        <v>6.65</v>
      </c>
      <c r="N1273">
        <v>3.32</v>
      </c>
      <c r="O1273">
        <v>4.45</v>
      </c>
      <c r="P1273" t="s">
        <v>14653</v>
      </c>
    </row>
    <row r="1274" spans="1:16" x14ac:dyDescent="0.25">
      <c r="A1274" t="s">
        <v>11195</v>
      </c>
      <c r="B1274">
        <v>2</v>
      </c>
      <c r="C1274">
        <v>4</v>
      </c>
      <c r="D1274">
        <v>5.14</v>
      </c>
      <c r="E1274">
        <v>13</v>
      </c>
      <c r="F1274">
        <v>52</v>
      </c>
      <c r="G1274">
        <v>54</v>
      </c>
      <c r="H1274">
        <v>30</v>
      </c>
      <c r="I1274">
        <v>5</v>
      </c>
      <c r="J1274">
        <v>43</v>
      </c>
      <c r="K1274">
        <v>28</v>
      </c>
      <c r="L1274">
        <v>1.56</v>
      </c>
      <c r="M1274">
        <v>7.37</v>
      </c>
      <c r="N1274">
        <v>4.8</v>
      </c>
      <c r="O1274">
        <v>4.46</v>
      </c>
      <c r="P1274" t="s">
        <v>11194</v>
      </c>
    </row>
    <row r="1275" spans="1:16" x14ac:dyDescent="0.25">
      <c r="A1275" t="s">
        <v>2111</v>
      </c>
      <c r="B1275">
        <v>5</v>
      </c>
      <c r="C1275">
        <v>6</v>
      </c>
      <c r="D1275">
        <v>4.92</v>
      </c>
      <c r="E1275">
        <v>3</v>
      </c>
      <c r="F1275">
        <v>99</v>
      </c>
      <c r="G1275">
        <v>104</v>
      </c>
      <c r="H1275">
        <v>54</v>
      </c>
      <c r="I1275">
        <v>10</v>
      </c>
      <c r="J1275">
        <v>80</v>
      </c>
      <c r="K1275">
        <v>55</v>
      </c>
      <c r="L1275">
        <v>1.61</v>
      </c>
      <c r="M1275">
        <v>7.29</v>
      </c>
      <c r="N1275">
        <v>5.0199999999999996</v>
      </c>
      <c r="O1275">
        <v>4.46</v>
      </c>
      <c r="P1275" t="s">
        <v>2110</v>
      </c>
    </row>
    <row r="1276" spans="1:16" x14ac:dyDescent="0.25">
      <c r="A1276" t="s">
        <v>14100</v>
      </c>
      <c r="B1276">
        <v>5</v>
      </c>
      <c r="C1276">
        <v>7</v>
      </c>
      <c r="D1276">
        <v>4.8600000000000003</v>
      </c>
      <c r="E1276">
        <v>1</v>
      </c>
      <c r="F1276">
        <v>104</v>
      </c>
      <c r="G1276">
        <v>113</v>
      </c>
      <c r="H1276">
        <v>56</v>
      </c>
      <c r="I1276">
        <v>7</v>
      </c>
      <c r="J1276">
        <v>66</v>
      </c>
      <c r="K1276">
        <v>59</v>
      </c>
      <c r="L1276">
        <v>1.66</v>
      </c>
      <c r="M1276">
        <v>5.73</v>
      </c>
      <c r="N1276">
        <v>5.13</v>
      </c>
      <c r="O1276">
        <v>4.46</v>
      </c>
      <c r="P1276" t="s">
        <v>14099</v>
      </c>
    </row>
    <row r="1277" spans="1:16" x14ac:dyDescent="0.25">
      <c r="A1277" t="s">
        <v>2130</v>
      </c>
      <c r="B1277">
        <v>5</v>
      </c>
      <c r="C1277">
        <v>7</v>
      </c>
      <c r="D1277">
        <v>4.92</v>
      </c>
      <c r="E1277">
        <v>0</v>
      </c>
      <c r="F1277">
        <v>113</v>
      </c>
      <c r="G1277">
        <v>134</v>
      </c>
      <c r="H1277">
        <v>62</v>
      </c>
      <c r="I1277">
        <v>15</v>
      </c>
      <c r="J1277">
        <v>81</v>
      </c>
      <c r="K1277">
        <v>40</v>
      </c>
      <c r="L1277">
        <v>1.53</v>
      </c>
      <c r="M1277">
        <v>6.43</v>
      </c>
      <c r="N1277">
        <v>3.17</v>
      </c>
      <c r="O1277">
        <v>4.46</v>
      </c>
      <c r="P1277">
        <v>7942</v>
      </c>
    </row>
    <row r="1278" spans="1:16" x14ac:dyDescent="0.25">
      <c r="A1278" t="s">
        <v>14785</v>
      </c>
      <c r="B1278">
        <v>3</v>
      </c>
      <c r="C1278">
        <v>4</v>
      </c>
      <c r="D1278">
        <v>4.57</v>
      </c>
      <c r="E1278">
        <v>22</v>
      </c>
      <c r="F1278">
        <v>65</v>
      </c>
      <c r="G1278">
        <v>71</v>
      </c>
      <c r="H1278">
        <v>33</v>
      </c>
      <c r="I1278">
        <v>6</v>
      </c>
      <c r="J1278">
        <v>36</v>
      </c>
      <c r="K1278">
        <v>26</v>
      </c>
      <c r="L1278">
        <v>1.49</v>
      </c>
      <c r="M1278">
        <v>4.9800000000000004</v>
      </c>
      <c r="N1278">
        <v>3.6</v>
      </c>
      <c r="O1278">
        <v>4.46</v>
      </c>
      <c r="P1278" t="s">
        <v>14784</v>
      </c>
    </row>
    <row r="1279" spans="1:16" x14ac:dyDescent="0.25">
      <c r="A1279" t="s">
        <v>16140</v>
      </c>
      <c r="B1279">
        <v>3</v>
      </c>
      <c r="C1279">
        <v>3</v>
      </c>
      <c r="D1279">
        <v>4.51</v>
      </c>
      <c r="E1279">
        <v>0</v>
      </c>
      <c r="F1279">
        <v>56</v>
      </c>
      <c r="G1279">
        <v>62</v>
      </c>
      <c r="H1279">
        <v>28</v>
      </c>
      <c r="I1279">
        <v>7</v>
      </c>
      <c r="J1279">
        <v>34</v>
      </c>
      <c r="K1279">
        <v>16</v>
      </c>
      <c r="L1279">
        <v>1.4</v>
      </c>
      <c r="M1279">
        <v>5.47</v>
      </c>
      <c r="N1279">
        <v>2.58</v>
      </c>
      <c r="O1279">
        <v>4.46</v>
      </c>
      <c r="P1279" t="s">
        <v>16139</v>
      </c>
    </row>
    <row r="1280" spans="1:16" x14ac:dyDescent="0.25">
      <c r="A1280" t="s">
        <v>1661</v>
      </c>
      <c r="B1280">
        <v>2</v>
      </c>
      <c r="C1280">
        <v>4</v>
      </c>
      <c r="D1280">
        <v>4.8499999999999996</v>
      </c>
      <c r="E1280">
        <v>17</v>
      </c>
      <c r="F1280">
        <v>54</v>
      </c>
      <c r="G1280">
        <v>54</v>
      </c>
      <c r="H1280">
        <v>29</v>
      </c>
      <c r="I1280">
        <v>5</v>
      </c>
      <c r="J1280">
        <v>42</v>
      </c>
      <c r="K1280">
        <v>30</v>
      </c>
      <c r="L1280">
        <v>1.56</v>
      </c>
      <c r="M1280">
        <v>7.03</v>
      </c>
      <c r="N1280">
        <v>5.0199999999999996</v>
      </c>
      <c r="O1280">
        <v>4.46</v>
      </c>
      <c r="P1280">
        <v>6640</v>
      </c>
    </row>
    <row r="1281" spans="1:16" x14ac:dyDescent="0.25">
      <c r="A1281" t="s">
        <v>1762</v>
      </c>
      <c r="B1281">
        <v>8</v>
      </c>
      <c r="C1281">
        <v>8</v>
      </c>
      <c r="D1281">
        <v>4.21</v>
      </c>
      <c r="E1281">
        <v>0</v>
      </c>
      <c r="F1281">
        <v>141</v>
      </c>
      <c r="G1281">
        <v>148</v>
      </c>
      <c r="H1281">
        <v>66</v>
      </c>
      <c r="I1281">
        <v>18</v>
      </c>
      <c r="J1281">
        <v>85</v>
      </c>
      <c r="K1281">
        <v>38</v>
      </c>
      <c r="L1281">
        <v>1.32</v>
      </c>
      <c r="M1281">
        <v>5.42</v>
      </c>
      <c r="N1281">
        <v>2.42</v>
      </c>
      <c r="O1281">
        <v>4.46</v>
      </c>
      <c r="P1281" t="s">
        <v>1761</v>
      </c>
    </row>
    <row r="1282" spans="1:16" x14ac:dyDescent="0.25">
      <c r="A1282" t="s">
        <v>2201</v>
      </c>
      <c r="B1282">
        <v>4</v>
      </c>
      <c r="C1282">
        <v>5</v>
      </c>
      <c r="D1282">
        <v>4.66</v>
      </c>
      <c r="E1282">
        <v>31</v>
      </c>
      <c r="F1282">
        <v>83</v>
      </c>
      <c r="G1282">
        <v>84</v>
      </c>
      <c r="H1282">
        <v>43</v>
      </c>
      <c r="I1282">
        <v>9</v>
      </c>
      <c r="J1282">
        <v>65</v>
      </c>
      <c r="K1282">
        <v>39</v>
      </c>
      <c r="L1282">
        <v>1.48</v>
      </c>
      <c r="M1282">
        <v>7.04</v>
      </c>
      <c r="N1282">
        <v>4.22</v>
      </c>
      <c r="O1282">
        <v>4.46</v>
      </c>
      <c r="P1282">
        <v>4436</v>
      </c>
    </row>
    <row r="1283" spans="1:16" x14ac:dyDescent="0.25">
      <c r="A1283" t="s">
        <v>12300</v>
      </c>
      <c r="B1283">
        <v>2</v>
      </c>
      <c r="C1283">
        <v>4</v>
      </c>
      <c r="D1283">
        <v>4.96</v>
      </c>
      <c r="E1283">
        <v>22</v>
      </c>
      <c r="F1283">
        <v>54</v>
      </c>
      <c r="G1283">
        <v>63</v>
      </c>
      <c r="H1283">
        <v>30</v>
      </c>
      <c r="I1283">
        <v>5</v>
      </c>
      <c r="J1283">
        <v>31</v>
      </c>
      <c r="K1283">
        <v>22</v>
      </c>
      <c r="L1283">
        <v>1.56</v>
      </c>
      <c r="M1283">
        <v>5.13</v>
      </c>
      <c r="N1283">
        <v>3.64</v>
      </c>
      <c r="O1283">
        <v>4.46</v>
      </c>
      <c r="P1283" t="s">
        <v>12299</v>
      </c>
    </row>
    <row r="1284" spans="1:16" x14ac:dyDescent="0.25">
      <c r="A1284" t="s">
        <v>14949</v>
      </c>
      <c r="B1284">
        <v>5</v>
      </c>
      <c r="C1284">
        <v>6</v>
      </c>
      <c r="D1284">
        <v>4.8499999999999996</v>
      </c>
      <c r="E1284">
        <v>6</v>
      </c>
      <c r="F1284">
        <v>98</v>
      </c>
      <c r="G1284">
        <v>115</v>
      </c>
      <c r="H1284">
        <v>53</v>
      </c>
      <c r="I1284">
        <v>12</v>
      </c>
      <c r="J1284">
        <v>60</v>
      </c>
      <c r="K1284">
        <v>32</v>
      </c>
      <c r="L1284">
        <v>1.5</v>
      </c>
      <c r="M1284">
        <v>5.49</v>
      </c>
      <c r="N1284">
        <v>2.93</v>
      </c>
      <c r="O1284">
        <v>4.46</v>
      </c>
      <c r="P1284" t="s">
        <v>14948</v>
      </c>
    </row>
    <row r="1285" spans="1:16" x14ac:dyDescent="0.25">
      <c r="A1285" t="s">
        <v>13758</v>
      </c>
      <c r="B1285">
        <v>2</v>
      </c>
      <c r="C1285">
        <v>3</v>
      </c>
      <c r="D1285">
        <v>4.92</v>
      </c>
      <c r="E1285">
        <v>17</v>
      </c>
      <c r="F1285">
        <v>44</v>
      </c>
      <c r="G1285">
        <v>44</v>
      </c>
      <c r="H1285">
        <v>24</v>
      </c>
      <c r="I1285">
        <v>3</v>
      </c>
      <c r="J1285">
        <v>33</v>
      </c>
      <c r="K1285">
        <v>26</v>
      </c>
      <c r="L1285">
        <v>1.59</v>
      </c>
      <c r="M1285">
        <v>6.77</v>
      </c>
      <c r="N1285">
        <v>5.33</v>
      </c>
      <c r="O1285">
        <v>4.47</v>
      </c>
      <c r="P1285" t="s">
        <v>13757</v>
      </c>
    </row>
    <row r="1286" spans="1:16" x14ac:dyDescent="0.25">
      <c r="A1286" t="s">
        <v>1556</v>
      </c>
      <c r="B1286">
        <v>12</v>
      </c>
      <c r="C1286">
        <v>10</v>
      </c>
      <c r="D1286">
        <v>3.88</v>
      </c>
      <c r="E1286">
        <v>0</v>
      </c>
      <c r="F1286">
        <v>204</v>
      </c>
      <c r="G1286">
        <v>213</v>
      </c>
      <c r="H1286">
        <v>88</v>
      </c>
      <c r="I1286">
        <v>29</v>
      </c>
      <c r="J1286">
        <v>117</v>
      </c>
      <c r="K1286">
        <v>44</v>
      </c>
      <c r="L1286">
        <v>1.26</v>
      </c>
      <c r="M1286">
        <v>5.16</v>
      </c>
      <c r="N1286">
        <v>1.94</v>
      </c>
      <c r="O1286">
        <v>4.47</v>
      </c>
      <c r="P1286">
        <v>978</v>
      </c>
    </row>
    <row r="1287" spans="1:16" x14ac:dyDescent="0.25">
      <c r="A1287" t="s">
        <v>15739</v>
      </c>
      <c r="B1287">
        <v>7</v>
      </c>
      <c r="C1287">
        <v>8</v>
      </c>
      <c r="D1287">
        <v>4.74</v>
      </c>
      <c r="E1287">
        <v>3</v>
      </c>
      <c r="F1287">
        <v>133</v>
      </c>
      <c r="G1287">
        <v>160</v>
      </c>
      <c r="H1287">
        <v>70</v>
      </c>
      <c r="I1287">
        <v>19</v>
      </c>
      <c r="J1287">
        <v>79</v>
      </c>
      <c r="K1287">
        <v>30</v>
      </c>
      <c r="L1287">
        <v>1.43</v>
      </c>
      <c r="M1287">
        <v>5.35</v>
      </c>
      <c r="N1287">
        <v>2.0299999999999998</v>
      </c>
      <c r="O1287">
        <v>4.47</v>
      </c>
      <c r="P1287">
        <v>2932</v>
      </c>
    </row>
    <row r="1288" spans="1:16" x14ac:dyDescent="0.25">
      <c r="A1288" t="s">
        <v>16498</v>
      </c>
      <c r="B1288">
        <v>3</v>
      </c>
      <c r="C1288">
        <v>4</v>
      </c>
      <c r="D1288">
        <v>4.91</v>
      </c>
      <c r="E1288">
        <v>2</v>
      </c>
      <c r="F1288">
        <v>66</v>
      </c>
      <c r="G1288">
        <v>74</v>
      </c>
      <c r="H1288">
        <v>36</v>
      </c>
      <c r="I1288">
        <v>8</v>
      </c>
      <c r="J1288">
        <v>45</v>
      </c>
      <c r="K1288">
        <v>25</v>
      </c>
      <c r="L1288">
        <v>1.5</v>
      </c>
      <c r="M1288">
        <v>6.14</v>
      </c>
      <c r="N1288">
        <v>3.41</v>
      </c>
      <c r="O1288">
        <v>4.47</v>
      </c>
      <c r="P1288" t="s">
        <v>16497</v>
      </c>
    </row>
    <row r="1289" spans="1:16" x14ac:dyDescent="0.25">
      <c r="A1289" t="s">
        <v>11429</v>
      </c>
      <c r="B1289">
        <v>1</v>
      </c>
      <c r="C1289">
        <v>2</v>
      </c>
      <c r="D1289">
        <v>4.68</v>
      </c>
      <c r="E1289">
        <v>10</v>
      </c>
      <c r="F1289">
        <v>25</v>
      </c>
      <c r="G1289">
        <v>27</v>
      </c>
      <c r="H1289">
        <v>13</v>
      </c>
      <c r="I1289">
        <v>3</v>
      </c>
      <c r="J1289">
        <v>18</v>
      </c>
      <c r="K1289">
        <v>10</v>
      </c>
      <c r="L1289">
        <v>1.48</v>
      </c>
      <c r="M1289">
        <v>6.48</v>
      </c>
      <c r="N1289">
        <v>3.6</v>
      </c>
      <c r="O1289">
        <v>4.47</v>
      </c>
      <c r="P1289" t="s">
        <v>11428</v>
      </c>
    </row>
    <row r="1290" spans="1:16" x14ac:dyDescent="0.25">
      <c r="A1290" t="s">
        <v>16408</v>
      </c>
      <c r="B1290">
        <v>2</v>
      </c>
      <c r="C1290">
        <v>3</v>
      </c>
      <c r="D1290">
        <v>4.75</v>
      </c>
      <c r="E1290">
        <v>1</v>
      </c>
      <c r="F1290">
        <v>49</v>
      </c>
      <c r="G1290">
        <v>51</v>
      </c>
      <c r="H1290">
        <v>26</v>
      </c>
      <c r="I1290">
        <v>5</v>
      </c>
      <c r="J1290">
        <v>36</v>
      </c>
      <c r="K1290">
        <v>23</v>
      </c>
      <c r="L1290">
        <v>1.5</v>
      </c>
      <c r="M1290">
        <v>6.57</v>
      </c>
      <c r="N1290">
        <v>4.2</v>
      </c>
      <c r="O1290">
        <v>4.47</v>
      </c>
      <c r="P1290" t="s">
        <v>16407</v>
      </c>
    </row>
    <row r="1291" spans="1:16" x14ac:dyDescent="0.25">
      <c r="A1291" t="s">
        <v>15007</v>
      </c>
      <c r="B1291">
        <v>5</v>
      </c>
      <c r="C1291">
        <v>5</v>
      </c>
      <c r="D1291">
        <v>4.3899999999999997</v>
      </c>
      <c r="E1291">
        <v>6</v>
      </c>
      <c r="F1291">
        <v>94</v>
      </c>
      <c r="G1291">
        <v>104</v>
      </c>
      <c r="H1291">
        <v>46</v>
      </c>
      <c r="I1291">
        <v>10</v>
      </c>
      <c r="J1291">
        <v>45</v>
      </c>
      <c r="K1291">
        <v>28</v>
      </c>
      <c r="L1291">
        <v>1.4</v>
      </c>
      <c r="M1291">
        <v>4.29</v>
      </c>
      <c r="N1291">
        <v>2.67</v>
      </c>
      <c r="O1291">
        <v>4.47</v>
      </c>
      <c r="P1291" t="s">
        <v>15006</v>
      </c>
    </row>
    <row r="1292" spans="1:16" x14ac:dyDescent="0.25">
      <c r="A1292" t="s">
        <v>2218</v>
      </c>
      <c r="B1292">
        <v>3</v>
      </c>
      <c r="C1292">
        <v>4</v>
      </c>
      <c r="D1292">
        <v>4.76</v>
      </c>
      <c r="E1292">
        <v>24</v>
      </c>
      <c r="F1292">
        <v>68</v>
      </c>
      <c r="G1292">
        <v>70</v>
      </c>
      <c r="H1292">
        <v>36</v>
      </c>
      <c r="I1292">
        <v>8</v>
      </c>
      <c r="J1292">
        <v>57</v>
      </c>
      <c r="K1292">
        <v>33</v>
      </c>
      <c r="L1292">
        <v>1.51</v>
      </c>
      <c r="M1292">
        <v>7.54</v>
      </c>
      <c r="N1292">
        <v>4.37</v>
      </c>
      <c r="O1292">
        <v>4.47</v>
      </c>
      <c r="P1292" t="s">
        <v>2217</v>
      </c>
    </row>
    <row r="1293" spans="1:16" x14ac:dyDescent="0.25">
      <c r="A1293" t="s">
        <v>15446</v>
      </c>
      <c r="B1293">
        <v>3</v>
      </c>
      <c r="C1293">
        <v>5</v>
      </c>
      <c r="D1293">
        <v>5.14</v>
      </c>
      <c r="E1293">
        <v>22</v>
      </c>
      <c r="F1293">
        <v>67</v>
      </c>
      <c r="G1293">
        <v>76</v>
      </c>
      <c r="H1293">
        <v>38</v>
      </c>
      <c r="I1293">
        <v>6</v>
      </c>
      <c r="J1293">
        <v>51</v>
      </c>
      <c r="K1293">
        <v>35</v>
      </c>
      <c r="L1293">
        <v>1.67</v>
      </c>
      <c r="M1293">
        <v>6.89</v>
      </c>
      <c r="N1293">
        <v>4.7300000000000004</v>
      </c>
      <c r="O1293">
        <v>4.47</v>
      </c>
      <c r="P1293" t="s">
        <v>15445</v>
      </c>
    </row>
    <row r="1294" spans="1:16" x14ac:dyDescent="0.25">
      <c r="A1294" t="s">
        <v>13278</v>
      </c>
      <c r="B1294">
        <v>3</v>
      </c>
      <c r="C1294">
        <v>4</v>
      </c>
      <c r="D1294">
        <v>4.66</v>
      </c>
      <c r="E1294">
        <v>19</v>
      </c>
      <c r="F1294">
        <v>64</v>
      </c>
      <c r="G1294">
        <v>63</v>
      </c>
      <c r="H1294">
        <v>33</v>
      </c>
      <c r="I1294">
        <v>5</v>
      </c>
      <c r="J1294">
        <v>48</v>
      </c>
      <c r="K1294">
        <v>37</v>
      </c>
      <c r="L1294">
        <v>1.57</v>
      </c>
      <c r="M1294">
        <v>6.78</v>
      </c>
      <c r="N1294">
        <v>5.23</v>
      </c>
      <c r="O1294">
        <v>4.47</v>
      </c>
      <c r="P1294" t="s">
        <v>13277</v>
      </c>
    </row>
    <row r="1295" spans="1:16" x14ac:dyDescent="0.25">
      <c r="A1295" t="s">
        <v>2114</v>
      </c>
      <c r="B1295">
        <v>8</v>
      </c>
      <c r="C1295">
        <v>9</v>
      </c>
      <c r="D1295">
        <v>4.57</v>
      </c>
      <c r="E1295">
        <v>1</v>
      </c>
      <c r="F1295">
        <v>156</v>
      </c>
      <c r="G1295">
        <v>171</v>
      </c>
      <c r="H1295">
        <v>79</v>
      </c>
      <c r="I1295">
        <v>14</v>
      </c>
      <c r="J1295">
        <v>88</v>
      </c>
      <c r="K1295">
        <v>63</v>
      </c>
      <c r="L1295">
        <v>1.5</v>
      </c>
      <c r="M1295">
        <v>5.09</v>
      </c>
      <c r="N1295">
        <v>3.64</v>
      </c>
      <c r="O1295">
        <v>4.4800000000000004</v>
      </c>
      <c r="P1295">
        <v>8077</v>
      </c>
    </row>
    <row r="1296" spans="1:16" x14ac:dyDescent="0.25">
      <c r="A1296" t="s">
        <v>12075</v>
      </c>
      <c r="B1296">
        <v>2</v>
      </c>
      <c r="C1296">
        <v>3</v>
      </c>
      <c r="D1296">
        <v>5.13</v>
      </c>
      <c r="E1296">
        <v>8</v>
      </c>
      <c r="F1296">
        <v>49</v>
      </c>
      <c r="G1296">
        <v>59</v>
      </c>
      <c r="H1296">
        <v>28</v>
      </c>
      <c r="I1296">
        <v>4</v>
      </c>
      <c r="J1296">
        <v>22</v>
      </c>
      <c r="K1296">
        <v>18</v>
      </c>
      <c r="L1296">
        <v>1.57</v>
      </c>
      <c r="M1296">
        <v>4.03</v>
      </c>
      <c r="N1296">
        <v>3.3</v>
      </c>
      <c r="O1296">
        <v>4.4800000000000004</v>
      </c>
      <c r="P1296" t="s">
        <v>15236</v>
      </c>
    </row>
    <row r="1297" spans="1:16" x14ac:dyDescent="0.25">
      <c r="A1297" t="s">
        <v>14511</v>
      </c>
      <c r="B1297">
        <v>3</v>
      </c>
      <c r="C1297">
        <v>4</v>
      </c>
      <c r="D1297">
        <v>4.6900000000000004</v>
      </c>
      <c r="E1297">
        <v>10</v>
      </c>
      <c r="F1297">
        <v>69</v>
      </c>
      <c r="G1297">
        <v>75</v>
      </c>
      <c r="H1297">
        <v>36</v>
      </c>
      <c r="I1297">
        <v>8</v>
      </c>
      <c r="J1297">
        <v>44</v>
      </c>
      <c r="K1297">
        <v>25</v>
      </c>
      <c r="L1297">
        <v>1.45</v>
      </c>
      <c r="M1297">
        <v>5.73</v>
      </c>
      <c r="N1297">
        <v>3.26</v>
      </c>
      <c r="O1297">
        <v>4.4800000000000004</v>
      </c>
      <c r="P1297" t="s">
        <v>14510</v>
      </c>
    </row>
    <row r="1298" spans="1:16" x14ac:dyDescent="0.25">
      <c r="A1298" t="s">
        <v>16721</v>
      </c>
      <c r="B1298">
        <v>2</v>
      </c>
      <c r="C1298">
        <v>3</v>
      </c>
      <c r="D1298">
        <v>4.34</v>
      </c>
      <c r="E1298">
        <v>4</v>
      </c>
      <c r="F1298">
        <v>46</v>
      </c>
      <c r="G1298">
        <v>48</v>
      </c>
      <c r="H1298">
        <v>22</v>
      </c>
      <c r="I1298">
        <v>6</v>
      </c>
      <c r="J1298">
        <v>33</v>
      </c>
      <c r="K1298">
        <v>16</v>
      </c>
      <c r="L1298">
        <v>1.4</v>
      </c>
      <c r="M1298">
        <v>6.51</v>
      </c>
      <c r="N1298">
        <v>3.16</v>
      </c>
      <c r="O1298">
        <v>4.4800000000000004</v>
      </c>
      <c r="P1298" t="s">
        <v>16720</v>
      </c>
    </row>
    <row r="1299" spans="1:16" x14ac:dyDescent="0.25">
      <c r="A1299" t="s">
        <v>14314</v>
      </c>
      <c r="B1299">
        <v>3</v>
      </c>
      <c r="C1299">
        <v>4</v>
      </c>
      <c r="D1299">
        <v>4.66</v>
      </c>
      <c r="E1299">
        <v>20</v>
      </c>
      <c r="F1299">
        <v>58</v>
      </c>
      <c r="G1299">
        <v>57</v>
      </c>
      <c r="H1299">
        <v>30</v>
      </c>
      <c r="I1299">
        <v>5</v>
      </c>
      <c r="J1299">
        <v>46</v>
      </c>
      <c r="K1299">
        <v>35</v>
      </c>
      <c r="L1299">
        <v>1.59</v>
      </c>
      <c r="M1299">
        <v>7.14</v>
      </c>
      <c r="N1299">
        <v>5.43</v>
      </c>
      <c r="O1299">
        <v>4.4800000000000004</v>
      </c>
      <c r="P1299" t="s">
        <v>14313</v>
      </c>
    </row>
    <row r="1300" spans="1:16" x14ac:dyDescent="0.25">
      <c r="A1300" t="s">
        <v>14213</v>
      </c>
      <c r="B1300">
        <v>3</v>
      </c>
      <c r="C1300">
        <v>4</v>
      </c>
      <c r="D1300">
        <v>4.4000000000000004</v>
      </c>
      <c r="E1300">
        <v>18</v>
      </c>
      <c r="F1300">
        <v>57</v>
      </c>
      <c r="G1300">
        <v>57</v>
      </c>
      <c r="H1300">
        <v>28</v>
      </c>
      <c r="I1300">
        <v>6</v>
      </c>
      <c r="J1300">
        <v>44</v>
      </c>
      <c r="K1300">
        <v>28</v>
      </c>
      <c r="L1300">
        <v>1.48</v>
      </c>
      <c r="M1300">
        <v>6.91</v>
      </c>
      <c r="N1300">
        <v>4.4000000000000004</v>
      </c>
      <c r="O1300">
        <v>4.4800000000000004</v>
      </c>
      <c r="P1300" t="s">
        <v>14212</v>
      </c>
    </row>
    <row r="1301" spans="1:16" x14ac:dyDescent="0.25">
      <c r="A1301" t="s">
        <v>1962</v>
      </c>
      <c r="B1301">
        <v>7</v>
      </c>
      <c r="C1301">
        <v>7</v>
      </c>
      <c r="D1301">
        <v>4.25</v>
      </c>
      <c r="E1301">
        <v>18</v>
      </c>
      <c r="F1301">
        <v>123</v>
      </c>
      <c r="G1301">
        <v>125</v>
      </c>
      <c r="H1301">
        <v>58</v>
      </c>
      <c r="I1301">
        <v>10</v>
      </c>
      <c r="J1301">
        <v>72</v>
      </c>
      <c r="K1301">
        <v>57</v>
      </c>
      <c r="L1301">
        <v>1.48</v>
      </c>
      <c r="M1301">
        <v>5.28</v>
      </c>
      <c r="N1301">
        <v>4.18</v>
      </c>
      <c r="O1301">
        <v>4.4800000000000004</v>
      </c>
      <c r="P1301">
        <v>7501</v>
      </c>
    </row>
    <row r="1302" spans="1:16" x14ac:dyDescent="0.25">
      <c r="A1302" t="s">
        <v>11646</v>
      </c>
      <c r="B1302">
        <v>4</v>
      </c>
      <c r="C1302">
        <v>5</v>
      </c>
      <c r="D1302">
        <v>4.76</v>
      </c>
      <c r="E1302">
        <v>3</v>
      </c>
      <c r="F1302">
        <v>87</v>
      </c>
      <c r="G1302">
        <v>94</v>
      </c>
      <c r="H1302">
        <v>46</v>
      </c>
      <c r="I1302">
        <v>10</v>
      </c>
      <c r="J1302">
        <v>65</v>
      </c>
      <c r="K1302">
        <v>38</v>
      </c>
      <c r="L1302">
        <v>1.52</v>
      </c>
      <c r="M1302">
        <v>6.73</v>
      </c>
      <c r="N1302">
        <v>3.94</v>
      </c>
      <c r="O1302">
        <v>4.4800000000000004</v>
      </c>
      <c r="P1302" t="s">
        <v>11645</v>
      </c>
    </row>
    <row r="1303" spans="1:16" x14ac:dyDescent="0.25">
      <c r="A1303" t="s">
        <v>13802</v>
      </c>
      <c r="B1303">
        <v>2</v>
      </c>
      <c r="C1303">
        <v>3</v>
      </c>
      <c r="D1303">
        <v>4.42</v>
      </c>
      <c r="E1303">
        <v>18</v>
      </c>
      <c r="F1303">
        <v>45</v>
      </c>
      <c r="G1303">
        <v>46</v>
      </c>
      <c r="H1303">
        <v>22</v>
      </c>
      <c r="I1303">
        <v>4</v>
      </c>
      <c r="J1303">
        <v>28</v>
      </c>
      <c r="K1303">
        <v>21</v>
      </c>
      <c r="L1303">
        <v>1.5</v>
      </c>
      <c r="M1303">
        <v>5.63</v>
      </c>
      <c r="N1303">
        <v>4.22</v>
      </c>
      <c r="O1303">
        <v>4.4800000000000004</v>
      </c>
      <c r="P1303" t="s">
        <v>13801</v>
      </c>
    </row>
    <row r="1304" spans="1:16" x14ac:dyDescent="0.25">
      <c r="A1304" t="s">
        <v>14188</v>
      </c>
      <c r="B1304">
        <v>4</v>
      </c>
      <c r="C1304">
        <v>6</v>
      </c>
      <c r="D1304">
        <v>4.7699999999999996</v>
      </c>
      <c r="E1304">
        <v>22</v>
      </c>
      <c r="F1304">
        <v>87</v>
      </c>
      <c r="G1304">
        <v>96</v>
      </c>
      <c r="H1304">
        <v>46</v>
      </c>
      <c r="I1304">
        <v>9</v>
      </c>
      <c r="J1304">
        <v>54</v>
      </c>
      <c r="K1304">
        <v>37</v>
      </c>
      <c r="L1304">
        <v>1.53</v>
      </c>
      <c r="M1304">
        <v>5.6</v>
      </c>
      <c r="N1304">
        <v>3.84</v>
      </c>
      <c r="O1304">
        <v>4.4800000000000004</v>
      </c>
      <c r="P1304" t="s">
        <v>14187</v>
      </c>
    </row>
    <row r="1305" spans="1:16" x14ac:dyDescent="0.25">
      <c r="A1305" t="s">
        <v>16731</v>
      </c>
      <c r="B1305">
        <v>2</v>
      </c>
      <c r="C1305">
        <v>3</v>
      </c>
      <c r="D1305">
        <v>4.67</v>
      </c>
      <c r="E1305">
        <v>17</v>
      </c>
      <c r="F1305">
        <v>48</v>
      </c>
      <c r="G1305">
        <v>49</v>
      </c>
      <c r="H1305">
        <v>25</v>
      </c>
      <c r="I1305">
        <v>5</v>
      </c>
      <c r="J1305">
        <v>38</v>
      </c>
      <c r="K1305">
        <v>26</v>
      </c>
      <c r="L1305">
        <v>1.56</v>
      </c>
      <c r="M1305">
        <v>7.1</v>
      </c>
      <c r="N1305">
        <v>4.8499999999999996</v>
      </c>
      <c r="O1305">
        <v>4.4800000000000004</v>
      </c>
      <c r="P1305">
        <v>5284</v>
      </c>
    </row>
    <row r="1306" spans="1:16" x14ac:dyDescent="0.25">
      <c r="A1306" t="s">
        <v>15148</v>
      </c>
      <c r="B1306">
        <v>2</v>
      </c>
      <c r="C1306">
        <v>3</v>
      </c>
      <c r="D1306">
        <v>5.14</v>
      </c>
      <c r="E1306">
        <v>17</v>
      </c>
      <c r="F1306">
        <v>42</v>
      </c>
      <c r="G1306">
        <v>47</v>
      </c>
      <c r="H1306">
        <v>24</v>
      </c>
      <c r="I1306">
        <v>5</v>
      </c>
      <c r="J1306">
        <v>35</v>
      </c>
      <c r="K1306">
        <v>20</v>
      </c>
      <c r="L1306">
        <v>1.6</v>
      </c>
      <c r="M1306">
        <v>7.5</v>
      </c>
      <c r="N1306">
        <v>4.29</v>
      </c>
      <c r="O1306">
        <v>4.4800000000000004</v>
      </c>
      <c r="P1306" t="s">
        <v>15147</v>
      </c>
    </row>
    <row r="1307" spans="1:16" x14ac:dyDescent="0.25">
      <c r="A1307" t="s">
        <v>9835</v>
      </c>
      <c r="B1307">
        <v>3</v>
      </c>
      <c r="C1307">
        <v>4</v>
      </c>
      <c r="D1307">
        <v>4.41</v>
      </c>
      <c r="E1307">
        <v>26</v>
      </c>
      <c r="F1307">
        <v>63</v>
      </c>
      <c r="G1307">
        <v>65</v>
      </c>
      <c r="H1307">
        <v>31</v>
      </c>
      <c r="I1307">
        <v>6</v>
      </c>
      <c r="J1307">
        <v>41</v>
      </c>
      <c r="K1307">
        <v>29</v>
      </c>
      <c r="L1307">
        <v>1.48</v>
      </c>
      <c r="M1307">
        <v>5.83</v>
      </c>
      <c r="N1307">
        <v>4.12</v>
      </c>
      <c r="O1307">
        <v>4.4800000000000004</v>
      </c>
      <c r="P1307" t="s">
        <v>15227</v>
      </c>
    </row>
    <row r="1308" spans="1:16" x14ac:dyDescent="0.25">
      <c r="A1308" t="s">
        <v>14247</v>
      </c>
      <c r="B1308">
        <v>2</v>
      </c>
      <c r="C1308">
        <v>3</v>
      </c>
      <c r="D1308">
        <v>3.96</v>
      </c>
      <c r="E1308">
        <v>18</v>
      </c>
      <c r="F1308">
        <v>45</v>
      </c>
      <c r="G1308">
        <v>43</v>
      </c>
      <c r="H1308">
        <v>20</v>
      </c>
      <c r="I1308">
        <v>3</v>
      </c>
      <c r="J1308">
        <v>27</v>
      </c>
      <c r="K1308">
        <v>24</v>
      </c>
      <c r="L1308">
        <v>1.48</v>
      </c>
      <c r="M1308">
        <v>5.35</v>
      </c>
      <c r="N1308">
        <v>4.76</v>
      </c>
      <c r="O1308">
        <v>4.4800000000000004</v>
      </c>
      <c r="P1308" t="s">
        <v>14246</v>
      </c>
    </row>
    <row r="1309" spans="1:16" x14ac:dyDescent="0.25">
      <c r="A1309" t="s">
        <v>12238</v>
      </c>
      <c r="B1309">
        <v>2</v>
      </c>
      <c r="C1309">
        <v>3</v>
      </c>
      <c r="D1309">
        <v>5</v>
      </c>
      <c r="E1309">
        <v>15</v>
      </c>
      <c r="F1309">
        <v>38</v>
      </c>
      <c r="G1309">
        <v>36</v>
      </c>
      <c r="H1309">
        <v>21</v>
      </c>
      <c r="I1309">
        <v>2</v>
      </c>
      <c r="J1309">
        <v>32</v>
      </c>
      <c r="K1309">
        <v>29</v>
      </c>
      <c r="L1309">
        <v>1.72</v>
      </c>
      <c r="M1309">
        <v>7.62</v>
      </c>
      <c r="N1309">
        <v>6.9</v>
      </c>
      <c r="O1309">
        <v>4.49</v>
      </c>
      <c r="P1309" t="s">
        <v>12237</v>
      </c>
    </row>
    <row r="1310" spans="1:16" x14ac:dyDescent="0.25">
      <c r="A1310" t="s">
        <v>15888</v>
      </c>
      <c r="B1310">
        <v>5</v>
      </c>
      <c r="C1310">
        <v>6</v>
      </c>
      <c r="D1310">
        <v>4.66</v>
      </c>
      <c r="E1310">
        <v>0</v>
      </c>
      <c r="F1310">
        <v>102</v>
      </c>
      <c r="G1310">
        <v>111</v>
      </c>
      <c r="H1310">
        <v>53</v>
      </c>
      <c r="I1310">
        <v>11</v>
      </c>
      <c r="J1310">
        <v>60</v>
      </c>
      <c r="K1310">
        <v>39</v>
      </c>
      <c r="L1310">
        <v>1.46</v>
      </c>
      <c r="M1310">
        <v>5.27</v>
      </c>
      <c r="N1310">
        <v>3.43</v>
      </c>
      <c r="O1310">
        <v>4.49</v>
      </c>
      <c r="P1310" t="s">
        <v>15887</v>
      </c>
    </row>
    <row r="1311" spans="1:16" x14ac:dyDescent="0.25">
      <c r="A1311" t="s">
        <v>14451</v>
      </c>
      <c r="B1311">
        <v>3</v>
      </c>
      <c r="C1311">
        <v>4</v>
      </c>
      <c r="D1311">
        <v>4.9000000000000004</v>
      </c>
      <c r="E1311">
        <v>10</v>
      </c>
      <c r="F1311">
        <v>68</v>
      </c>
      <c r="G1311">
        <v>74</v>
      </c>
      <c r="H1311">
        <v>37</v>
      </c>
      <c r="I1311">
        <v>5</v>
      </c>
      <c r="J1311">
        <v>43</v>
      </c>
      <c r="K1311">
        <v>37</v>
      </c>
      <c r="L1311">
        <v>1.63</v>
      </c>
      <c r="M1311">
        <v>5.69</v>
      </c>
      <c r="N1311">
        <v>4.9000000000000004</v>
      </c>
      <c r="O1311">
        <v>4.49</v>
      </c>
      <c r="P1311" t="s">
        <v>14450</v>
      </c>
    </row>
    <row r="1312" spans="1:16" x14ac:dyDescent="0.25">
      <c r="A1312" t="s">
        <v>10544</v>
      </c>
      <c r="B1312">
        <v>1</v>
      </c>
      <c r="C1312">
        <v>2</v>
      </c>
      <c r="D1312">
        <v>4.66</v>
      </c>
      <c r="E1312">
        <v>12</v>
      </c>
      <c r="F1312">
        <v>31</v>
      </c>
      <c r="G1312">
        <v>27</v>
      </c>
      <c r="H1312">
        <v>16</v>
      </c>
      <c r="I1312">
        <v>2</v>
      </c>
      <c r="J1312">
        <v>28</v>
      </c>
      <c r="K1312">
        <v>23</v>
      </c>
      <c r="L1312">
        <v>1.62</v>
      </c>
      <c r="M1312">
        <v>8.16</v>
      </c>
      <c r="N1312">
        <v>6.7</v>
      </c>
      <c r="O1312">
        <v>4.49</v>
      </c>
      <c r="P1312" t="s">
        <v>10543</v>
      </c>
    </row>
    <row r="1313" spans="1:16" x14ac:dyDescent="0.25">
      <c r="A1313" t="s">
        <v>2330</v>
      </c>
      <c r="B1313">
        <v>7</v>
      </c>
      <c r="C1313">
        <v>8</v>
      </c>
      <c r="D1313">
        <v>4.4400000000000004</v>
      </c>
      <c r="E1313">
        <v>2</v>
      </c>
      <c r="F1313">
        <v>136</v>
      </c>
      <c r="G1313">
        <v>138</v>
      </c>
      <c r="H1313">
        <v>67</v>
      </c>
      <c r="I1313">
        <v>10</v>
      </c>
      <c r="J1313">
        <v>80</v>
      </c>
      <c r="K1313">
        <v>70</v>
      </c>
      <c r="L1313">
        <v>1.53</v>
      </c>
      <c r="M1313">
        <v>5.3</v>
      </c>
      <c r="N1313">
        <v>4.6399999999999997</v>
      </c>
      <c r="O1313">
        <v>4.49</v>
      </c>
      <c r="P1313" t="s">
        <v>2329</v>
      </c>
    </row>
    <row r="1314" spans="1:16" x14ac:dyDescent="0.25">
      <c r="A1314" t="s">
        <v>1763</v>
      </c>
      <c r="B1314">
        <v>7</v>
      </c>
      <c r="C1314">
        <v>8</v>
      </c>
      <c r="D1314">
        <v>4.4400000000000004</v>
      </c>
      <c r="E1314">
        <v>0</v>
      </c>
      <c r="F1314">
        <v>134</v>
      </c>
      <c r="G1314">
        <v>149</v>
      </c>
      <c r="H1314">
        <v>66</v>
      </c>
      <c r="I1314">
        <v>16</v>
      </c>
      <c r="J1314">
        <v>74</v>
      </c>
      <c r="K1314">
        <v>42</v>
      </c>
      <c r="L1314">
        <v>1.43</v>
      </c>
      <c r="M1314">
        <v>4.9800000000000004</v>
      </c>
      <c r="N1314">
        <v>2.83</v>
      </c>
      <c r="O1314">
        <v>4.49</v>
      </c>
      <c r="P1314">
        <v>5556</v>
      </c>
    </row>
    <row r="1315" spans="1:16" x14ac:dyDescent="0.25">
      <c r="A1315" t="s">
        <v>10748</v>
      </c>
      <c r="B1315">
        <v>1</v>
      </c>
      <c r="C1315">
        <v>2</v>
      </c>
      <c r="D1315">
        <v>5.19</v>
      </c>
      <c r="E1315">
        <v>12</v>
      </c>
      <c r="F1315">
        <v>30</v>
      </c>
      <c r="G1315">
        <v>31</v>
      </c>
      <c r="H1315">
        <v>17</v>
      </c>
      <c r="I1315">
        <v>2</v>
      </c>
      <c r="J1315">
        <v>20</v>
      </c>
      <c r="K1315">
        <v>18</v>
      </c>
      <c r="L1315">
        <v>1.66</v>
      </c>
      <c r="M1315">
        <v>6.1</v>
      </c>
      <c r="N1315">
        <v>5.49</v>
      </c>
      <c r="O1315">
        <v>4.49</v>
      </c>
      <c r="P1315" t="s">
        <v>10747</v>
      </c>
    </row>
    <row r="1316" spans="1:16" x14ac:dyDescent="0.25">
      <c r="A1316" t="s">
        <v>11793</v>
      </c>
      <c r="B1316">
        <v>1</v>
      </c>
      <c r="C1316">
        <v>2</v>
      </c>
      <c r="D1316">
        <v>4.99</v>
      </c>
      <c r="E1316">
        <v>14</v>
      </c>
      <c r="F1316">
        <v>34</v>
      </c>
      <c r="G1316">
        <v>35</v>
      </c>
      <c r="H1316">
        <v>19</v>
      </c>
      <c r="I1316">
        <v>3</v>
      </c>
      <c r="J1316">
        <v>29</v>
      </c>
      <c r="K1316">
        <v>21</v>
      </c>
      <c r="L1316">
        <v>1.63</v>
      </c>
      <c r="M1316">
        <v>7.61</v>
      </c>
      <c r="N1316">
        <v>5.51</v>
      </c>
      <c r="O1316">
        <v>4.49</v>
      </c>
      <c r="P1316" t="s">
        <v>11792</v>
      </c>
    </row>
    <row r="1317" spans="1:16" x14ac:dyDescent="0.25">
      <c r="A1317" t="s">
        <v>16834</v>
      </c>
      <c r="B1317">
        <v>3</v>
      </c>
      <c r="C1317">
        <v>3</v>
      </c>
      <c r="D1317">
        <v>4.54</v>
      </c>
      <c r="E1317">
        <v>20</v>
      </c>
      <c r="F1317">
        <v>54</v>
      </c>
      <c r="G1317">
        <v>55</v>
      </c>
      <c r="H1317">
        <v>27</v>
      </c>
      <c r="I1317">
        <v>4</v>
      </c>
      <c r="J1317">
        <v>35</v>
      </c>
      <c r="K1317">
        <v>29</v>
      </c>
      <c r="L1317">
        <v>1.57</v>
      </c>
      <c r="M1317">
        <v>5.89</v>
      </c>
      <c r="N1317">
        <v>4.88</v>
      </c>
      <c r="O1317">
        <v>4.49</v>
      </c>
      <c r="P1317">
        <v>6580</v>
      </c>
    </row>
    <row r="1318" spans="1:16" x14ac:dyDescent="0.25">
      <c r="A1318" t="s">
        <v>14822</v>
      </c>
      <c r="B1318">
        <v>6</v>
      </c>
      <c r="C1318">
        <v>8</v>
      </c>
      <c r="D1318">
        <v>4.79</v>
      </c>
      <c r="E1318">
        <v>0</v>
      </c>
      <c r="F1318">
        <v>124</v>
      </c>
      <c r="G1318">
        <v>143</v>
      </c>
      <c r="H1318">
        <v>66</v>
      </c>
      <c r="I1318">
        <v>11</v>
      </c>
      <c r="J1318">
        <v>65</v>
      </c>
      <c r="K1318">
        <v>52</v>
      </c>
      <c r="L1318">
        <v>1.57</v>
      </c>
      <c r="M1318">
        <v>4.71</v>
      </c>
      <c r="N1318">
        <v>3.77</v>
      </c>
      <c r="O1318">
        <v>4.49</v>
      </c>
      <c r="P1318" t="s">
        <v>14821</v>
      </c>
    </row>
    <row r="1319" spans="1:16" x14ac:dyDescent="0.25">
      <c r="A1319" t="s">
        <v>14395</v>
      </c>
      <c r="B1319">
        <v>3</v>
      </c>
      <c r="C1319">
        <v>4</v>
      </c>
      <c r="D1319">
        <v>4.8600000000000003</v>
      </c>
      <c r="E1319">
        <v>2</v>
      </c>
      <c r="F1319">
        <v>56</v>
      </c>
      <c r="G1319">
        <v>61</v>
      </c>
      <c r="H1319">
        <v>30</v>
      </c>
      <c r="I1319">
        <v>5</v>
      </c>
      <c r="J1319">
        <v>34</v>
      </c>
      <c r="K1319">
        <v>26</v>
      </c>
      <c r="L1319">
        <v>1.57</v>
      </c>
      <c r="M1319">
        <v>5.51</v>
      </c>
      <c r="N1319">
        <v>4.22</v>
      </c>
      <c r="O1319">
        <v>4.49</v>
      </c>
      <c r="P1319" t="s">
        <v>14394</v>
      </c>
    </row>
    <row r="1320" spans="1:16" x14ac:dyDescent="0.25">
      <c r="A1320" t="s">
        <v>1906</v>
      </c>
      <c r="B1320">
        <v>6</v>
      </c>
      <c r="C1320">
        <v>7</v>
      </c>
      <c r="D1320">
        <v>4.45</v>
      </c>
      <c r="E1320">
        <v>0</v>
      </c>
      <c r="F1320">
        <v>119</v>
      </c>
      <c r="G1320">
        <v>120</v>
      </c>
      <c r="H1320">
        <v>59</v>
      </c>
      <c r="I1320">
        <v>13</v>
      </c>
      <c r="J1320">
        <v>89</v>
      </c>
      <c r="K1320">
        <v>55</v>
      </c>
      <c r="L1320">
        <v>1.47</v>
      </c>
      <c r="M1320">
        <v>6.72</v>
      </c>
      <c r="N1320">
        <v>4.1500000000000004</v>
      </c>
      <c r="O1320">
        <v>4.49</v>
      </c>
      <c r="P1320" t="s">
        <v>1905</v>
      </c>
    </row>
    <row r="1321" spans="1:16" x14ac:dyDescent="0.25">
      <c r="A1321" t="s">
        <v>2142</v>
      </c>
      <c r="B1321">
        <v>8</v>
      </c>
      <c r="C1321">
        <v>8</v>
      </c>
      <c r="D1321">
        <v>4.4400000000000004</v>
      </c>
      <c r="E1321">
        <v>1</v>
      </c>
      <c r="F1321">
        <v>146</v>
      </c>
      <c r="G1321">
        <v>160</v>
      </c>
      <c r="H1321">
        <v>72</v>
      </c>
      <c r="I1321">
        <v>17</v>
      </c>
      <c r="J1321">
        <v>88</v>
      </c>
      <c r="K1321">
        <v>48</v>
      </c>
      <c r="L1321">
        <v>1.43</v>
      </c>
      <c r="M1321">
        <v>5.43</v>
      </c>
      <c r="N1321">
        <v>2.96</v>
      </c>
      <c r="O1321">
        <v>4.49</v>
      </c>
      <c r="P1321">
        <v>9895</v>
      </c>
    </row>
    <row r="1322" spans="1:16" x14ac:dyDescent="0.25">
      <c r="A1322" t="s">
        <v>13942</v>
      </c>
      <c r="B1322">
        <v>3</v>
      </c>
      <c r="C1322">
        <v>4</v>
      </c>
      <c r="D1322">
        <v>4.78</v>
      </c>
      <c r="E1322">
        <v>27</v>
      </c>
      <c r="F1322">
        <v>68</v>
      </c>
      <c r="G1322">
        <v>72</v>
      </c>
      <c r="H1322">
        <v>36</v>
      </c>
      <c r="I1322">
        <v>5</v>
      </c>
      <c r="J1322">
        <v>46</v>
      </c>
      <c r="K1322">
        <v>38</v>
      </c>
      <c r="L1322">
        <v>1.62</v>
      </c>
      <c r="M1322">
        <v>6.11</v>
      </c>
      <c r="N1322">
        <v>5.04</v>
      </c>
      <c r="O1322">
        <v>4.49</v>
      </c>
      <c r="P1322" t="s">
        <v>13941</v>
      </c>
    </row>
    <row r="1323" spans="1:16" x14ac:dyDescent="0.25">
      <c r="A1323" t="s">
        <v>1736</v>
      </c>
      <c r="B1323">
        <v>7</v>
      </c>
      <c r="C1323">
        <v>7</v>
      </c>
      <c r="D1323">
        <v>4.2699999999999996</v>
      </c>
      <c r="E1323">
        <v>1</v>
      </c>
      <c r="F1323">
        <v>131</v>
      </c>
      <c r="G1323">
        <v>135</v>
      </c>
      <c r="H1323">
        <v>62</v>
      </c>
      <c r="I1323">
        <v>14</v>
      </c>
      <c r="J1323">
        <v>84</v>
      </c>
      <c r="K1323">
        <v>54</v>
      </c>
      <c r="L1323">
        <v>1.44</v>
      </c>
      <c r="M1323">
        <v>5.78</v>
      </c>
      <c r="N1323">
        <v>3.72</v>
      </c>
      <c r="O1323">
        <v>4.49</v>
      </c>
      <c r="P1323" t="s">
        <v>1735</v>
      </c>
    </row>
    <row r="1324" spans="1:16" x14ac:dyDescent="0.25">
      <c r="A1324" t="s">
        <v>1862</v>
      </c>
      <c r="B1324">
        <v>4</v>
      </c>
      <c r="C1324">
        <v>5</v>
      </c>
      <c r="D1324">
        <v>4.8</v>
      </c>
      <c r="E1324">
        <v>7</v>
      </c>
      <c r="F1324">
        <v>73</v>
      </c>
      <c r="G1324">
        <v>82</v>
      </c>
      <c r="H1324">
        <v>39</v>
      </c>
      <c r="I1324">
        <v>9</v>
      </c>
      <c r="J1324">
        <v>50</v>
      </c>
      <c r="K1324">
        <v>27</v>
      </c>
      <c r="L1324">
        <v>1.49</v>
      </c>
      <c r="M1324">
        <v>6.15</v>
      </c>
      <c r="N1324">
        <v>3.32</v>
      </c>
      <c r="O1324">
        <v>4.49</v>
      </c>
      <c r="P1324">
        <v>1695</v>
      </c>
    </row>
    <row r="1325" spans="1:16" x14ac:dyDescent="0.25">
      <c r="A1325" t="s">
        <v>1874</v>
      </c>
      <c r="B1325">
        <v>5</v>
      </c>
      <c r="C1325">
        <v>6</v>
      </c>
      <c r="D1325">
        <v>4.5599999999999996</v>
      </c>
      <c r="E1325">
        <v>30</v>
      </c>
      <c r="F1325">
        <v>105</v>
      </c>
      <c r="G1325">
        <v>109</v>
      </c>
      <c r="H1325">
        <v>53</v>
      </c>
      <c r="I1325">
        <v>10</v>
      </c>
      <c r="J1325">
        <v>65</v>
      </c>
      <c r="K1325">
        <v>46</v>
      </c>
      <c r="L1325">
        <v>1.48</v>
      </c>
      <c r="M1325">
        <v>5.59</v>
      </c>
      <c r="N1325">
        <v>3.96</v>
      </c>
      <c r="O1325">
        <v>4.49</v>
      </c>
      <c r="P1325" t="s">
        <v>1873</v>
      </c>
    </row>
    <row r="1326" spans="1:16" x14ac:dyDescent="0.25">
      <c r="A1326" t="s">
        <v>11021</v>
      </c>
      <c r="B1326">
        <v>2</v>
      </c>
      <c r="C1326">
        <v>3</v>
      </c>
      <c r="D1326">
        <v>4.72</v>
      </c>
      <c r="E1326">
        <v>12</v>
      </c>
      <c r="F1326">
        <v>46</v>
      </c>
      <c r="G1326">
        <v>47</v>
      </c>
      <c r="H1326">
        <v>24</v>
      </c>
      <c r="I1326">
        <v>3</v>
      </c>
      <c r="J1326">
        <v>28</v>
      </c>
      <c r="K1326">
        <v>26</v>
      </c>
      <c r="L1326">
        <v>1.59</v>
      </c>
      <c r="M1326">
        <v>5.5</v>
      </c>
      <c r="N1326">
        <v>5.1100000000000003</v>
      </c>
      <c r="O1326">
        <v>4.49</v>
      </c>
      <c r="P1326" t="s">
        <v>11020</v>
      </c>
    </row>
    <row r="1327" spans="1:16" x14ac:dyDescent="0.25">
      <c r="A1327" t="s">
        <v>10391</v>
      </c>
      <c r="B1327">
        <v>1</v>
      </c>
      <c r="C1327">
        <v>1</v>
      </c>
      <c r="D1327">
        <v>5.12</v>
      </c>
      <c r="E1327">
        <v>5</v>
      </c>
      <c r="F1327">
        <v>12</v>
      </c>
      <c r="G1327">
        <v>13</v>
      </c>
      <c r="H1327">
        <v>7</v>
      </c>
      <c r="I1327">
        <v>1</v>
      </c>
      <c r="J1327">
        <v>8</v>
      </c>
      <c r="K1327">
        <v>6</v>
      </c>
      <c r="L1327">
        <v>1.54</v>
      </c>
      <c r="M1327">
        <v>5.85</v>
      </c>
      <c r="N1327">
        <v>4.3899999999999997</v>
      </c>
      <c r="O1327">
        <v>4.49</v>
      </c>
      <c r="P1327" t="s">
        <v>10390</v>
      </c>
    </row>
    <row r="1328" spans="1:16" x14ac:dyDescent="0.25">
      <c r="A1328" t="s">
        <v>11125</v>
      </c>
      <c r="B1328">
        <v>1</v>
      </c>
      <c r="C1328">
        <v>1</v>
      </c>
      <c r="D1328">
        <v>4.83</v>
      </c>
      <c r="E1328">
        <v>8</v>
      </c>
      <c r="F1328">
        <v>20</v>
      </c>
      <c r="G1328">
        <v>23</v>
      </c>
      <c r="H1328">
        <v>11</v>
      </c>
      <c r="I1328">
        <v>2</v>
      </c>
      <c r="J1328">
        <v>13</v>
      </c>
      <c r="K1328">
        <v>9</v>
      </c>
      <c r="L1328">
        <v>1.56</v>
      </c>
      <c r="M1328">
        <v>5.71</v>
      </c>
      <c r="N1328">
        <v>3.95</v>
      </c>
      <c r="O1328">
        <v>4.49</v>
      </c>
      <c r="P1328" t="s">
        <v>11124</v>
      </c>
    </row>
    <row r="1329" spans="1:16" x14ac:dyDescent="0.25">
      <c r="A1329" t="s">
        <v>2087</v>
      </c>
      <c r="B1329">
        <v>8</v>
      </c>
      <c r="C1329">
        <v>7</v>
      </c>
      <c r="D1329">
        <v>4.21</v>
      </c>
      <c r="E1329">
        <v>0</v>
      </c>
      <c r="F1329">
        <v>135</v>
      </c>
      <c r="G1329">
        <v>152</v>
      </c>
      <c r="H1329">
        <v>63</v>
      </c>
      <c r="I1329">
        <v>13</v>
      </c>
      <c r="J1329">
        <v>52</v>
      </c>
      <c r="K1329">
        <v>41</v>
      </c>
      <c r="L1329">
        <v>1.43</v>
      </c>
      <c r="M1329">
        <v>3.48</v>
      </c>
      <c r="N1329">
        <v>2.74</v>
      </c>
      <c r="O1329">
        <v>4.49</v>
      </c>
      <c r="P1329">
        <v>1571</v>
      </c>
    </row>
    <row r="1330" spans="1:16" x14ac:dyDescent="0.25">
      <c r="A1330" t="s">
        <v>14849</v>
      </c>
      <c r="B1330">
        <v>6</v>
      </c>
      <c r="C1330">
        <v>7</v>
      </c>
      <c r="D1330">
        <v>4.6399999999999997</v>
      </c>
      <c r="E1330">
        <v>0</v>
      </c>
      <c r="F1330">
        <v>111</v>
      </c>
      <c r="G1330">
        <v>119</v>
      </c>
      <c r="H1330">
        <v>57</v>
      </c>
      <c r="I1330">
        <v>10</v>
      </c>
      <c r="J1330">
        <v>68</v>
      </c>
      <c r="K1330">
        <v>52</v>
      </c>
      <c r="L1330">
        <v>1.55</v>
      </c>
      <c r="M1330">
        <v>5.53</v>
      </c>
      <c r="N1330">
        <v>4.2300000000000004</v>
      </c>
      <c r="O1330">
        <v>4.49</v>
      </c>
      <c r="P1330" t="s">
        <v>14848</v>
      </c>
    </row>
    <row r="1331" spans="1:16" x14ac:dyDescent="0.25">
      <c r="A1331" t="s">
        <v>16029</v>
      </c>
      <c r="B1331">
        <v>4</v>
      </c>
      <c r="C1331">
        <v>6</v>
      </c>
      <c r="D1331">
        <v>5.0599999999999996</v>
      </c>
      <c r="E1331">
        <v>1</v>
      </c>
      <c r="F1331">
        <v>94</v>
      </c>
      <c r="G1331">
        <v>120</v>
      </c>
      <c r="H1331">
        <v>53</v>
      </c>
      <c r="I1331">
        <v>12</v>
      </c>
      <c r="J1331">
        <v>48</v>
      </c>
      <c r="K1331">
        <v>22</v>
      </c>
      <c r="L1331">
        <v>1.51</v>
      </c>
      <c r="M1331">
        <v>4.59</v>
      </c>
      <c r="N1331">
        <v>2.1</v>
      </c>
      <c r="O1331">
        <v>4.49</v>
      </c>
      <c r="P1331" t="s">
        <v>16028</v>
      </c>
    </row>
    <row r="1332" spans="1:16" x14ac:dyDescent="0.25">
      <c r="A1332" t="s">
        <v>13037</v>
      </c>
      <c r="B1332">
        <v>4</v>
      </c>
      <c r="C1332">
        <v>5</v>
      </c>
      <c r="D1332">
        <v>4.5999999999999996</v>
      </c>
      <c r="E1332">
        <v>13</v>
      </c>
      <c r="F1332">
        <v>74</v>
      </c>
      <c r="G1332">
        <v>81</v>
      </c>
      <c r="H1332">
        <v>38</v>
      </c>
      <c r="I1332">
        <v>8</v>
      </c>
      <c r="J1332">
        <v>47</v>
      </c>
      <c r="K1332">
        <v>29</v>
      </c>
      <c r="L1332">
        <v>1.48</v>
      </c>
      <c r="M1332">
        <v>5.69</v>
      </c>
      <c r="N1332">
        <v>3.51</v>
      </c>
      <c r="O1332">
        <v>4.5</v>
      </c>
      <c r="P1332" t="s">
        <v>13036</v>
      </c>
    </row>
    <row r="1333" spans="1:16" x14ac:dyDescent="0.25">
      <c r="A1333" t="s">
        <v>1946</v>
      </c>
      <c r="B1333">
        <v>4</v>
      </c>
      <c r="C1333">
        <v>5</v>
      </c>
      <c r="D1333">
        <v>4.4000000000000004</v>
      </c>
      <c r="E1333">
        <v>30</v>
      </c>
      <c r="F1333">
        <v>74</v>
      </c>
      <c r="G1333">
        <v>80</v>
      </c>
      <c r="H1333">
        <v>36</v>
      </c>
      <c r="I1333">
        <v>8</v>
      </c>
      <c r="J1333">
        <v>43</v>
      </c>
      <c r="K1333">
        <v>25</v>
      </c>
      <c r="L1333">
        <v>1.42</v>
      </c>
      <c r="M1333">
        <v>5.25</v>
      </c>
      <c r="N1333">
        <v>3.05</v>
      </c>
      <c r="O1333">
        <v>4.5</v>
      </c>
      <c r="P1333">
        <v>2807</v>
      </c>
    </row>
    <row r="1334" spans="1:16" x14ac:dyDescent="0.25">
      <c r="A1334" t="s">
        <v>14884</v>
      </c>
      <c r="B1334">
        <v>2</v>
      </c>
      <c r="C1334">
        <v>2</v>
      </c>
      <c r="D1334">
        <v>4.66</v>
      </c>
      <c r="E1334">
        <v>14</v>
      </c>
      <c r="F1334">
        <v>35</v>
      </c>
      <c r="G1334">
        <v>35</v>
      </c>
      <c r="H1334">
        <v>18</v>
      </c>
      <c r="I1334">
        <v>3</v>
      </c>
      <c r="J1334">
        <v>24</v>
      </c>
      <c r="K1334">
        <v>19</v>
      </c>
      <c r="L1334">
        <v>1.55</v>
      </c>
      <c r="M1334">
        <v>6.21</v>
      </c>
      <c r="N1334">
        <v>4.91</v>
      </c>
      <c r="O1334">
        <v>4.5</v>
      </c>
      <c r="P1334" t="s">
        <v>14883</v>
      </c>
    </row>
    <row r="1335" spans="1:16" x14ac:dyDescent="0.25">
      <c r="A1335" t="s">
        <v>15488</v>
      </c>
      <c r="B1335">
        <v>3</v>
      </c>
      <c r="C1335">
        <v>4</v>
      </c>
      <c r="D1335">
        <v>4.8099999999999996</v>
      </c>
      <c r="E1335">
        <v>8</v>
      </c>
      <c r="F1335">
        <v>66</v>
      </c>
      <c r="G1335">
        <v>73</v>
      </c>
      <c r="H1335">
        <v>35</v>
      </c>
      <c r="I1335">
        <v>7</v>
      </c>
      <c r="J1335">
        <v>41</v>
      </c>
      <c r="K1335">
        <v>27</v>
      </c>
      <c r="L1335">
        <v>1.53</v>
      </c>
      <c r="M1335">
        <v>5.63</v>
      </c>
      <c r="N1335">
        <v>3.71</v>
      </c>
      <c r="O1335">
        <v>4.5</v>
      </c>
      <c r="P1335" t="s">
        <v>15487</v>
      </c>
    </row>
    <row r="1336" spans="1:16" x14ac:dyDescent="0.25">
      <c r="A1336" t="s">
        <v>14919</v>
      </c>
      <c r="B1336">
        <v>4</v>
      </c>
      <c r="C1336">
        <v>5</v>
      </c>
      <c r="D1336">
        <v>4.4400000000000004</v>
      </c>
      <c r="E1336">
        <v>28</v>
      </c>
      <c r="F1336">
        <v>75</v>
      </c>
      <c r="G1336">
        <v>74</v>
      </c>
      <c r="H1336">
        <v>37</v>
      </c>
      <c r="I1336">
        <v>8</v>
      </c>
      <c r="J1336">
        <v>54</v>
      </c>
      <c r="K1336">
        <v>34</v>
      </c>
      <c r="L1336">
        <v>1.44</v>
      </c>
      <c r="M1336">
        <v>6.48</v>
      </c>
      <c r="N1336">
        <v>4.08</v>
      </c>
      <c r="O1336">
        <v>4.5</v>
      </c>
      <c r="P1336" t="s">
        <v>14918</v>
      </c>
    </row>
    <row r="1337" spans="1:16" x14ac:dyDescent="0.25">
      <c r="A1337" t="s">
        <v>15255</v>
      </c>
      <c r="B1337">
        <v>2</v>
      </c>
      <c r="C1337">
        <v>3</v>
      </c>
      <c r="D1337">
        <v>5.37</v>
      </c>
      <c r="E1337">
        <v>1</v>
      </c>
      <c r="F1337">
        <v>40</v>
      </c>
      <c r="G1337">
        <v>47</v>
      </c>
      <c r="H1337">
        <v>24</v>
      </c>
      <c r="I1337">
        <v>3</v>
      </c>
      <c r="J1337">
        <v>23</v>
      </c>
      <c r="K1337">
        <v>20</v>
      </c>
      <c r="L1337">
        <v>1.67</v>
      </c>
      <c r="M1337">
        <v>5.15</v>
      </c>
      <c r="N1337">
        <v>4.4800000000000004</v>
      </c>
      <c r="O1337">
        <v>4.5</v>
      </c>
      <c r="P1337" t="s">
        <v>15254</v>
      </c>
    </row>
    <row r="1338" spans="1:16" x14ac:dyDescent="0.25">
      <c r="A1338" t="s">
        <v>1021</v>
      </c>
      <c r="B1338">
        <v>2</v>
      </c>
      <c r="C1338">
        <v>2</v>
      </c>
      <c r="D1338">
        <v>5.48</v>
      </c>
      <c r="E1338">
        <v>6</v>
      </c>
      <c r="F1338">
        <v>36</v>
      </c>
      <c r="G1338">
        <v>43</v>
      </c>
      <c r="H1338">
        <v>22</v>
      </c>
      <c r="I1338">
        <v>2</v>
      </c>
      <c r="J1338">
        <v>15</v>
      </c>
      <c r="K1338">
        <v>17</v>
      </c>
      <c r="L1338">
        <v>1.66</v>
      </c>
      <c r="M1338">
        <v>3.74</v>
      </c>
      <c r="N1338">
        <v>4.24</v>
      </c>
      <c r="O1338">
        <v>4.5</v>
      </c>
      <c r="P1338" t="s">
        <v>17230</v>
      </c>
    </row>
    <row r="1339" spans="1:16" x14ac:dyDescent="0.25">
      <c r="A1339" t="s">
        <v>16801</v>
      </c>
      <c r="B1339">
        <v>7</v>
      </c>
      <c r="C1339">
        <v>8</v>
      </c>
      <c r="D1339">
        <v>4.87</v>
      </c>
      <c r="E1339">
        <v>1</v>
      </c>
      <c r="F1339">
        <v>135</v>
      </c>
      <c r="G1339">
        <v>153</v>
      </c>
      <c r="H1339">
        <v>73</v>
      </c>
      <c r="I1339">
        <v>16</v>
      </c>
      <c r="J1339">
        <v>86</v>
      </c>
      <c r="K1339">
        <v>49</v>
      </c>
      <c r="L1339">
        <v>1.5</v>
      </c>
      <c r="M1339">
        <v>5.74</v>
      </c>
      <c r="N1339">
        <v>3.27</v>
      </c>
      <c r="O1339">
        <v>4.5</v>
      </c>
      <c r="P1339" t="s">
        <v>16800</v>
      </c>
    </row>
    <row r="1340" spans="1:16" x14ac:dyDescent="0.25">
      <c r="A1340" t="s">
        <v>11019</v>
      </c>
      <c r="B1340">
        <v>1</v>
      </c>
      <c r="C1340">
        <v>1</v>
      </c>
      <c r="D1340">
        <v>5.12</v>
      </c>
      <c r="E1340">
        <v>7</v>
      </c>
      <c r="F1340">
        <v>21</v>
      </c>
      <c r="G1340">
        <v>24</v>
      </c>
      <c r="H1340">
        <v>12</v>
      </c>
      <c r="I1340">
        <v>2</v>
      </c>
      <c r="J1340">
        <v>14</v>
      </c>
      <c r="K1340">
        <v>10</v>
      </c>
      <c r="L1340">
        <v>1.61</v>
      </c>
      <c r="M1340">
        <v>5.97</v>
      </c>
      <c r="N1340">
        <v>4.2699999999999996</v>
      </c>
      <c r="O1340">
        <v>4.5</v>
      </c>
      <c r="P1340" t="s">
        <v>11018</v>
      </c>
    </row>
    <row r="1341" spans="1:16" x14ac:dyDescent="0.25">
      <c r="A1341" t="s">
        <v>1961</v>
      </c>
      <c r="B1341">
        <v>5</v>
      </c>
      <c r="C1341">
        <v>5</v>
      </c>
      <c r="D1341">
        <v>4.38</v>
      </c>
      <c r="E1341">
        <v>20</v>
      </c>
      <c r="F1341">
        <v>90</v>
      </c>
      <c r="G1341">
        <v>91</v>
      </c>
      <c r="H1341">
        <v>44</v>
      </c>
      <c r="I1341">
        <v>10</v>
      </c>
      <c r="J1341">
        <v>66</v>
      </c>
      <c r="K1341">
        <v>41</v>
      </c>
      <c r="L1341">
        <v>1.46</v>
      </c>
      <c r="M1341">
        <v>6.56</v>
      </c>
      <c r="N1341">
        <v>4.08</v>
      </c>
      <c r="O1341">
        <v>4.5</v>
      </c>
      <c r="P1341">
        <v>2882</v>
      </c>
    </row>
    <row r="1342" spans="1:16" x14ac:dyDescent="0.25">
      <c r="A1342" t="s">
        <v>14530</v>
      </c>
      <c r="B1342">
        <v>6</v>
      </c>
      <c r="C1342">
        <v>8</v>
      </c>
      <c r="D1342">
        <v>4.7</v>
      </c>
      <c r="E1342">
        <v>19</v>
      </c>
      <c r="F1342">
        <v>126</v>
      </c>
      <c r="G1342">
        <v>133</v>
      </c>
      <c r="H1342">
        <v>66</v>
      </c>
      <c r="I1342">
        <v>9</v>
      </c>
      <c r="J1342">
        <v>69</v>
      </c>
      <c r="K1342">
        <v>61</v>
      </c>
      <c r="L1342">
        <v>1.53</v>
      </c>
      <c r="M1342">
        <v>4.91</v>
      </c>
      <c r="N1342">
        <v>4.34</v>
      </c>
      <c r="O1342">
        <v>4.5</v>
      </c>
      <c r="P1342" t="s">
        <v>14529</v>
      </c>
    </row>
    <row r="1343" spans="1:16" x14ac:dyDescent="0.25">
      <c r="A1343" t="s">
        <v>9235</v>
      </c>
      <c r="B1343">
        <v>2</v>
      </c>
      <c r="C1343">
        <v>3</v>
      </c>
      <c r="D1343">
        <v>4.76</v>
      </c>
      <c r="E1343">
        <v>6</v>
      </c>
      <c r="F1343">
        <v>44</v>
      </c>
      <c r="G1343">
        <v>48</v>
      </c>
      <c r="H1343">
        <v>23</v>
      </c>
      <c r="I1343">
        <v>3</v>
      </c>
      <c r="J1343">
        <v>22</v>
      </c>
      <c r="K1343">
        <v>20</v>
      </c>
      <c r="L1343">
        <v>1.56</v>
      </c>
      <c r="M1343">
        <v>4.55</v>
      </c>
      <c r="N1343">
        <v>4.1399999999999997</v>
      </c>
      <c r="O1343">
        <v>4.5</v>
      </c>
      <c r="P1343" t="s">
        <v>9234</v>
      </c>
    </row>
    <row r="1344" spans="1:16" x14ac:dyDescent="0.25">
      <c r="A1344" t="s">
        <v>10729</v>
      </c>
      <c r="B1344">
        <v>1</v>
      </c>
      <c r="C1344">
        <v>2</v>
      </c>
      <c r="D1344">
        <v>4.62</v>
      </c>
      <c r="E1344">
        <v>12</v>
      </c>
      <c r="F1344">
        <v>29</v>
      </c>
      <c r="G1344">
        <v>28</v>
      </c>
      <c r="H1344">
        <v>15</v>
      </c>
      <c r="I1344">
        <v>2</v>
      </c>
      <c r="J1344">
        <v>23</v>
      </c>
      <c r="K1344">
        <v>20</v>
      </c>
      <c r="L1344">
        <v>1.64</v>
      </c>
      <c r="M1344">
        <v>7.09</v>
      </c>
      <c r="N1344">
        <v>6.16</v>
      </c>
      <c r="O1344">
        <v>4.5</v>
      </c>
      <c r="P1344" t="s">
        <v>10728</v>
      </c>
    </row>
    <row r="1345" spans="1:16" x14ac:dyDescent="0.25">
      <c r="A1345" t="s">
        <v>12693</v>
      </c>
      <c r="B1345">
        <v>4</v>
      </c>
      <c r="C1345">
        <v>5</v>
      </c>
      <c r="D1345">
        <v>4.53</v>
      </c>
      <c r="E1345">
        <v>9</v>
      </c>
      <c r="F1345">
        <v>84</v>
      </c>
      <c r="G1345">
        <v>92</v>
      </c>
      <c r="H1345">
        <v>42</v>
      </c>
      <c r="I1345">
        <v>7</v>
      </c>
      <c r="J1345">
        <v>41</v>
      </c>
      <c r="K1345">
        <v>34</v>
      </c>
      <c r="L1345">
        <v>1.51</v>
      </c>
      <c r="M1345">
        <v>4.42</v>
      </c>
      <c r="N1345">
        <v>3.66</v>
      </c>
      <c r="O1345">
        <v>4.5</v>
      </c>
      <c r="P1345" t="s">
        <v>12692</v>
      </c>
    </row>
    <row r="1346" spans="1:16" x14ac:dyDescent="0.25">
      <c r="A1346" t="s">
        <v>14546</v>
      </c>
      <c r="B1346">
        <v>5</v>
      </c>
      <c r="C1346">
        <v>6</v>
      </c>
      <c r="D1346">
        <v>4.67</v>
      </c>
      <c r="E1346">
        <v>8</v>
      </c>
      <c r="F1346">
        <v>96</v>
      </c>
      <c r="G1346">
        <v>101</v>
      </c>
      <c r="H1346">
        <v>50</v>
      </c>
      <c r="I1346">
        <v>7</v>
      </c>
      <c r="J1346">
        <v>63</v>
      </c>
      <c r="K1346">
        <v>52</v>
      </c>
      <c r="L1346">
        <v>1.59</v>
      </c>
      <c r="M1346">
        <v>5.89</v>
      </c>
      <c r="N1346">
        <v>4.8600000000000003</v>
      </c>
      <c r="O1346">
        <v>4.5</v>
      </c>
      <c r="P1346" t="s">
        <v>14545</v>
      </c>
    </row>
    <row r="1347" spans="1:16" x14ac:dyDescent="0.25">
      <c r="A1347" t="s">
        <v>14828</v>
      </c>
      <c r="B1347">
        <v>3</v>
      </c>
      <c r="C1347">
        <v>5</v>
      </c>
      <c r="D1347">
        <v>5.0199999999999996</v>
      </c>
      <c r="E1347">
        <v>27</v>
      </c>
      <c r="F1347">
        <v>66</v>
      </c>
      <c r="G1347">
        <v>78</v>
      </c>
      <c r="H1347">
        <v>37</v>
      </c>
      <c r="I1347">
        <v>7</v>
      </c>
      <c r="J1347">
        <v>43</v>
      </c>
      <c r="K1347">
        <v>27</v>
      </c>
      <c r="L1347">
        <v>1.58</v>
      </c>
      <c r="M1347">
        <v>5.83</v>
      </c>
      <c r="N1347">
        <v>3.66</v>
      </c>
      <c r="O1347">
        <v>4.51</v>
      </c>
      <c r="P1347" t="s">
        <v>14827</v>
      </c>
    </row>
    <row r="1348" spans="1:16" x14ac:dyDescent="0.25">
      <c r="A1348" t="s">
        <v>12500</v>
      </c>
      <c r="B1348">
        <v>1</v>
      </c>
      <c r="C1348">
        <v>1</v>
      </c>
      <c r="D1348">
        <v>4.71</v>
      </c>
      <c r="E1348">
        <v>8</v>
      </c>
      <c r="F1348">
        <v>21</v>
      </c>
      <c r="G1348">
        <v>22</v>
      </c>
      <c r="H1348">
        <v>11</v>
      </c>
      <c r="I1348">
        <v>2</v>
      </c>
      <c r="J1348">
        <v>14</v>
      </c>
      <c r="K1348">
        <v>10</v>
      </c>
      <c r="L1348">
        <v>1.52</v>
      </c>
      <c r="M1348">
        <v>6</v>
      </c>
      <c r="N1348">
        <v>4.29</v>
      </c>
      <c r="O1348">
        <v>4.51</v>
      </c>
      <c r="P1348" t="s">
        <v>12499</v>
      </c>
    </row>
    <row r="1349" spans="1:16" x14ac:dyDescent="0.25">
      <c r="A1349" t="s">
        <v>15802</v>
      </c>
      <c r="B1349">
        <v>2</v>
      </c>
      <c r="C1349">
        <v>3</v>
      </c>
      <c r="D1349">
        <v>4.82</v>
      </c>
      <c r="E1349">
        <v>2</v>
      </c>
      <c r="F1349">
        <v>47</v>
      </c>
      <c r="G1349">
        <v>49</v>
      </c>
      <c r="H1349">
        <v>25</v>
      </c>
      <c r="I1349">
        <v>5</v>
      </c>
      <c r="J1349">
        <v>34</v>
      </c>
      <c r="K1349">
        <v>20</v>
      </c>
      <c r="L1349">
        <v>1.48</v>
      </c>
      <c r="M1349">
        <v>6.55</v>
      </c>
      <c r="N1349">
        <v>3.85</v>
      </c>
      <c r="O1349">
        <v>4.51</v>
      </c>
      <c r="P1349" t="s">
        <v>15801</v>
      </c>
    </row>
    <row r="1350" spans="1:16" x14ac:dyDescent="0.25">
      <c r="A1350" t="s">
        <v>12030</v>
      </c>
      <c r="B1350">
        <v>2</v>
      </c>
      <c r="C1350">
        <v>3</v>
      </c>
      <c r="D1350">
        <v>4.7</v>
      </c>
      <c r="E1350">
        <v>19</v>
      </c>
      <c r="F1350">
        <v>46</v>
      </c>
      <c r="G1350">
        <v>51</v>
      </c>
      <c r="H1350">
        <v>24</v>
      </c>
      <c r="I1350">
        <v>5</v>
      </c>
      <c r="J1350">
        <v>27</v>
      </c>
      <c r="K1350">
        <v>17</v>
      </c>
      <c r="L1350">
        <v>1.48</v>
      </c>
      <c r="M1350">
        <v>5.28</v>
      </c>
      <c r="N1350">
        <v>3.33</v>
      </c>
      <c r="O1350">
        <v>4.51</v>
      </c>
      <c r="P1350" t="s">
        <v>12029</v>
      </c>
    </row>
    <row r="1351" spans="1:16" x14ac:dyDescent="0.25">
      <c r="A1351" t="s">
        <v>11885</v>
      </c>
      <c r="B1351">
        <v>3</v>
      </c>
      <c r="C1351">
        <v>3</v>
      </c>
      <c r="D1351">
        <v>4.49</v>
      </c>
      <c r="E1351">
        <v>22</v>
      </c>
      <c r="F1351">
        <v>54</v>
      </c>
      <c r="G1351">
        <v>57</v>
      </c>
      <c r="H1351">
        <v>27</v>
      </c>
      <c r="I1351">
        <v>4</v>
      </c>
      <c r="J1351">
        <v>28</v>
      </c>
      <c r="K1351">
        <v>26</v>
      </c>
      <c r="L1351">
        <v>1.53</v>
      </c>
      <c r="M1351">
        <v>4.66</v>
      </c>
      <c r="N1351">
        <v>4.33</v>
      </c>
      <c r="O1351">
        <v>4.51</v>
      </c>
      <c r="P1351" t="s">
        <v>11884</v>
      </c>
    </row>
    <row r="1352" spans="1:16" x14ac:dyDescent="0.25">
      <c r="A1352" t="s">
        <v>13186</v>
      </c>
      <c r="B1352">
        <v>2</v>
      </c>
      <c r="C1352">
        <v>3</v>
      </c>
      <c r="D1352">
        <v>4.57</v>
      </c>
      <c r="E1352">
        <v>18</v>
      </c>
      <c r="F1352">
        <v>45</v>
      </c>
      <c r="G1352">
        <v>49</v>
      </c>
      <c r="H1352">
        <v>23</v>
      </c>
      <c r="I1352">
        <v>6</v>
      </c>
      <c r="J1352">
        <v>31</v>
      </c>
      <c r="K1352">
        <v>15</v>
      </c>
      <c r="L1352">
        <v>1.41</v>
      </c>
      <c r="M1352">
        <v>6.16</v>
      </c>
      <c r="N1352">
        <v>2.98</v>
      </c>
      <c r="O1352">
        <v>4.51</v>
      </c>
      <c r="P1352" t="s">
        <v>13185</v>
      </c>
    </row>
    <row r="1353" spans="1:16" x14ac:dyDescent="0.25">
      <c r="A1353" t="s">
        <v>15738</v>
      </c>
      <c r="B1353">
        <v>2</v>
      </c>
      <c r="C1353">
        <v>3</v>
      </c>
      <c r="D1353">
        <v>4.3</v>
      </c>
      <c r="E1353">
        <v>17</v>
      </c>
      <c r="F1353">
        <v>42</v>
      </c>
      <c r="G1353">
        <v>44</v>
      </c>
      <c r="H1353">
        <v>20</v>
      </c>
      <c r="I1353">
        <v>5</v>
      </c>
      <c r="J1353">
        <v>27</v>
      </c>
      <c r="K1353">
        <v>15</v>
      </c>
      <c r="L1353">
        <v>1.41</v>
      </c>
      <c r="M1353">
        <v>5.8</v>
      </c>
      <c r="N1353">
        <v>3.22</v>
      </c>
      <c r="O1353">
        <v>4.51</v>
      </c>
      <c r="P1353" t="s">
        <v>15737</v>
      </c>
    </row>
    <row r="1354" spans="1:16" x14ac:dyDescent="0.25">
      <c r="A1354" t="s">
        <v>16177</v>
      </c>
      <c r="B1354">
        <v>6</v>
      </c>
      <c r="C1354">
        <v>6</v>
      </c>
      <c r="D1354">
        <v>4.53</v>
      </c>
      <c r="E1354">
        <v>6</v>
      </c>
      <c r="F1354">
        <v>107</v>
      </c>
      <c r="G1354">
        <v>122</v>
      </c>
      <c r="H1354">
        <v>54</v>
      </c>
      <c r="I1354">
        <v>14</v>
      </c>
      <c r="J1354">
        <v>61</v>
      </c>
      <c r="K1354">
        <v>28</v>
      </c>
      <c r="L1354">
        <v>1.4</v>
      </c>
      <c r="M1354">
        <v>5.1100000000000003</v>
      </c>
      <c r="N1354">
        <v>2.35</v>
      </c>
      <c r="O1354">
        <v>4.51</v>
      </c>
      <c r="P1354" t="s">
        <v>16176</v>
      </c>
    </row>
    <row r="1355" spans="1:16" x14ac:dyDescent="0.25">
      <c r="A1355" t="s">
        <v>9290</v>
      </c>
      <c r="B1355">
        <v>1</v>
      </c>
      <c r="C1355">
        <v>2</v>
      </c>
      <c r="D1355">
        <v>4.8499999999999996</v>
      </c>
      <c r="E1355">
        <v>2</v>
      </c>
      <c r="F1355">
        <v>30</v>
      </c>
      <c r="G1355">
        <v>33</v>
      </c>
      <c r="H1355">
        <v>16</v>
      </c>
      <c r="I1355">
        <v>2</v>
      </c>
      <c r="J1355">
        <v>15</v>
      </c>
      <c r="K1355">
        <v>15</v>
      </c>
      <c r="L1355">
        <v>1.62</v>
      </c>
      <c r="M1355">
        <v>4.55</v>
      </c>
      <c r="N1355">
        <v>4.55</v>
      </c>
      <c r="O1355">
        <v>4.51</v>
      </c>
      <c r="P1355" t="s">
        <v>9289</v>
      </c>
    </row>
    <row r="1356" spans="1:16" x14ac:dyDescent="0.25">
      <c r="A1356" t="s">
        <v>17229</v>
      </c>
      <c r="B1356">
        <v>5</v>
      </c>
      <c r="C1356">
        <v>7</v>
      </c>
      <c r="D1356">
        <v>5</v>
      </c>
      <c r="E1356">
        <v>7</v>
      </c>
      <c r="F1356">
        <v>103</v>
      </c>
      <c r="G1356">
        <v>122</v>
      </c>
      <c r="H1356">
        <v>57</v>
      </c>
      <c r="I1356">
        <v>9</v>
      </c>
      <c r="J1356">
        <v>50</v>
      </c>
      <c r="K1356">
        <v>37</v>
      </c>
      <c r="L1356">
        <v>1.55</v>
      </c>
      <c r="M1356">
        <v>4.3899999999999997</v>
      </c>
      <c r="N1356">
        <v>3.25</v>
      </c>
      <c r="O1356">
        <v>4.51</v>
      </c>
      <c r="P1356" t="s">
        <v>17228</v>
      </c>
    </row>
    <row r="1357" spans="1:16" x14ac:dyDescent="0.25">
      <c r="A1357" t="s">
        <v>14367</v>
      </c>
      <c r="B1357">
        <v>1</v>
      </c>
      <c r="C1357">
        <v>2</v>
      </c>
      <c r="D1357">
        <v>4.8099999999999996</v>
      </c>
      <c r="E1357">
        <v>7</v>
      </c>
      <c r="F1357">
        <v>24</v>
      </c>
      <c r="G1357">
        <v>27</v>
      </c>
      <c r="H1357">
        <v>13</v>
      </c>
      <c r="I1357">
        <v>2</v>
      </c>
      <c r="J1357">
        <v>13</v>
      </c>
      <c r="K1357">
        <v>11</v>
      </c>
      <c r="L1357">
        <v>1.56</v>
      </c>
      <c r="M1357">
        <v>4.8099999999999996</v>
      </c>
      <c r="N1357">
        <v>4.07</v>
      </c>
      <c r="O1357">
        <v>4.51</v>
      </c>
      <c r="P1357" t="s">
        <v>14366</v>
      </c>
    </row>
    <row r="1358" spans="1:16" x14ac:dyDescent="0.25">
      <c r="A1358" t="s">
        <v>14900</v>
      </c>
      <c r="B1358">
        <v>3</v>
      </c>
      <c r="C1358">
        <v>4</v>
      </c>
      <c r="D1358">
        <v>4.63</v>
      </c>
      <c r="E1358">
        <v>23</v>
      </c>
      <c r="F1358">
        <v>66</v>
      </c>
      <c r="G1358">
        <v>64</v>
      </c>
      <c r="H1358">
        <v>34</v>
      </c>
      <c r="I1358">
        <v>5</v>
      </c>
      <c r="J1358">
        <v>51</v>
      </c>
      <c r="K1358">
        <v>43</v>
      </c>
      <c r="L1358">
        <v>1.62</v>
      </c>
      <c r="M1358">
        <v>6.94</v>
      </c>
      <c r="N1358">
        <v>5.85</v>
      </c>
      <c r="O1358">
        <v>4.51</v>
      </c>
      <c r="P1358" t="s">
        <v>14899</v>
      </c>
    </row>
    <row r="1359" spans="1:16" x14ac:dyDescent="0.25">
      <c r="A1359" t="s">
        <v>2250</v>
      </c>
      <c r="B1359">
        <v>4</v>
      </c>
      <c r="C1359">
        <v>5</v>
      </c>
      <c r="D1359">
        <v>4.5599999999999996</v>
      </c>
      <c r="E1359">
        <v>0</v>
      </c>
      <c r="F1359">
        <v>79</v>
      </c>
      <c r="G1359">
        <v>76</v>
      </c>
      <c r="H1359">
        <v>40</v>
      </c>
      <c r="I1359">
        <v>6</v>
      </c>
      <c r="J1359">
        <v>60</v>
      </c>
      <c r="K1359">
        <v>45</v>
      </c>
      <c r="L1359">
        <v>1.53</v>
      </c>
      <c r="M1359">
        <v>6.84</v>
      </c>
      <c r="N1359">
        <v>5.13</v>
      </c>
      <c r="O1359">
        <v>4.51</v>
      </c>
      <c r="P1359">
        <v>7115</v>
      </c>
    </row>
    <row r="1360" spans="1:16" x14ac:dyDescent="0.25">
      <c r="A1360" t="s">
        <v>12534</v>
      </c>
      <c r="B1360">
        <v>3</v>
      </c>
      <c r="C1360">
        <v>4</v>
      </c>
      <c r="D1360">
        <v>4.83</v>
      </c>
      <c r="E1360">
        <v>9</v>
      </c>
      <c r="F1360">
        <v>71</v>
      </c>
      <c r="G1360">
        <v>77</v>
      </c>
      <c r="H1360">
        <v>38</v>
      </c>
      <c r="I1360">
        <v>6</v>
      </c>
      <c r="J1360">
        <v>42</v>
      </c>
      <c r="K1360">
        <v>31</v>
      </c>
      <c r="L1360">
        <v>1.53</v>
      </c>
      <c r="M1360">
        <v>5.34</v>
      </c>
      <c r="N1360">
        <v>3.94</v>
      </c>
      <c r="O1360">
        <v>4.51</v>
      </c>
      <c r="P1360" t="s">
        <v>12533</v>
      </c>
    </row>
    <row r="1361" spans="1:16" x14ac:dyDescent="0.25">
      <c r="A1361" t="s">
        <v>12620</v>
      </c>
      <c r="B1361">
        <v>1</v>
      </c>
      <c r="C1361">
        <v>2</v>
      </c>
      <c r="D1361">
        <v>4.96</v>
      </c>
      <c r="E1361">
        <v>9</v>
      </c>
      <c r="F1361">
        <v>24</v>
      </c>
      <c r="G1361">
        <v>27</v>
      </c>
      <c r="H1361">
        <v>13</v>
      </c>
      <c r="I1361">
        <v>2</v>
      </c>
      <c r="J1361">
        <v>15</v>
      </c>
      <c r="K1361">
        <v>12</v>
      </c>
      <c r="L1361">
        <v>1.65</v>
      </c>
      <c r="M1361">
        <v>5.72</v>
      </c>
      <c r="N1361">
        <v>4.58</v>
      </c>
      <c r="O1361">
        <v>4.51</v>
      </c>
      <c r="P1361" t="s">
        <v>12619</v>
      </c>
    </row>
    <row r="1362" spans="1:16" x14ac:dyDescent="0.25">
      <c r="A1362" t="s">
        <v>15437</v>
      </c>
      <c r="B1362">
        <v>4</v>
      </c>
      <c r="C1362">
        <v>5</v>
      </c>
      <c r="D1362">
        <v>4.7300000000000004</v>
      </c>
      <c r="E1362">
        <v>0</v>
      </c>
      <c r="F1362">
        <v>86</v>
      </c>
      <c r="G1362">
        <v>94</v>
      </c>
      <c r="H1362">
        <v>45</v>
      </c>
      <c r="I1362">
        <v>9</v>
      </c>
      <c r="J1362">
        <v>55</v>
      </c>
      <c r="K1362">
        <v>37</v>
      </c>
      <c r="L1362">
        <v>1.53</v>
      </c>
      <c r="M1362">
        <v>5.78</v>
      </c>
      <c r="N1362">
        <v>3.89</v>
      </c>
      <c r="O1362">
        <v>4.51</v>
      </c>
      <c r="P1362">
        <v>6936</v>
      </c>
    </row>
    <row r="1363" spans="1:16" x14ac:dyDescent="0.25">
      <c r="A1363" t="s">
        <v>16680</v>
      </c>
      <c r="B1363">
        <v>2</v>
      </c>
      <c r="C1363">
        <v>2</v>
      </c>
      <c r="D1363">
        <v>4.6500000000000004</v>
      </c>
      <c r="E1363">
        <v>3</v>
      </c>
      <c r="F1363">
        <v>31</v>
      </c>
      <c r="G1363">
        <v>31</v>
      </c>
      <c r="H1363">
        <v>16</v>
      </c>
      <c r="I1363">
        <v>3</v>
      </c>
      <c r="J1363">
        <v>22</v>
      </c>
      <c r="K1363">
        <v>16</v>
      </c>
      <c r="L1363">
        <v>1.52</v>
      </c>
      <c r="M1363">
        <v>6.39</v>
      </c>
      <c r="N1363">
        <v>4.6500000000000004</v>
      </c>
      <c r="O1363">
        <v>4.51</v>
      </c>
      <c r="P1363" t="s">
        <v>16679</v>
      </c>
    </row>
    <row r="1364" spans="1:16" x14ac:dyDescent="0.25">
      <c r="A1364" t="s">
        <v>16260</v>
      </c>
      <c r="B1364">
        <v>5</v>
      </c>
      <c r="C1364">
        <v>5</v>
      </c>
      <c r="D1364">
        <v>4.38</v>
      </c>
      <c r="E1364">
        <v>0</v>
      </c>
      <c r="F1364">
        <v>84</v>
      </c>
      <c r="G1364">
        <v>84</v>
      </c>
      <c r="H1364">
        <v>41</v>
      </c>
      <c r="I1364">
        <v>9</v>
      </c>
      <c r="J1364">
        <v>62</v>
      </c>
      <c r="K1364">
        <v>38</v>
      </c>
      <c r="L1364">
        <v>1.45</v>
      </c>
      <c r="M1364">
        <v>6.63</v>
      </c>
      <c r="N1364">
        <v>4.0599999999999996</v>
      </c>
      <c r="O1364">
        <v>4.51</v>
      </c>
      <c r="P1364">
        <v>7874</v>
      </c>
    </row>
    <row r="1365" spans="1:16" x14ac:dyDescent="0.25">
      <c r="A1365" t="s">
        <v>12441</v>
      </c>
      <c r="B1365">
        <v>1</v>
      </c>
      <c r="C1365">
        <v>2</v>
      </c>
      <c r="D1365">
        <v>5.1100000000000003</v>
      </c>
      <c r="E1365">
        <v>9</v>
      </c>
      <c r="F1365">
        <v>23</v>
      </c>
      <c r="G1365">
        <v>26</v>
      </c>
      <c r="H1365">
        <v>13</v>
      </c>
      <c r="I1365">
        <v>2</v>
      </c>
      <c r="J1365">
        <v>14</v>
      </c>
      <c r="K1365">
        <v>11</v>
      </c>
      <c r="L1365">
        <v>1.62</v>
      </c>
      <c r="M1365">
        <v>5.5</v>
      </c>
      <c r="N1365">
        <v>4.32</v>
      </c>
      <c r="O1365">
        <v>4.51</v>
      </c>
      <c r="P1365" t="s">
        <v>12440</v>
      </c>
    </row>
    <row r="1366" spans="1:16" x14ac:dyDescent="0.25">
      <c r="A1366" t="s">
        <v>1835</v>
      </c>
      <c r="B1366">
        <v>6</v>
      </c>
      <c r="C1366">
        <v>8</v>
      </c>
      <c r="D1366">
        <v>4.8</v>
      </c>
      <c r="E1366">
        <v>0</v>
      </c>
      <c r="F1366">
        <v>122</v>
      </c>
      <c r="G1366">
        <v>137</v>
      </c>
      <c r="H1366">
        <v>65</v>
      </c>
      <c r="I1366">
        <v>13</v>
      </c>
      <c r="J1366">
        <v>75</v>
      </c>
      <c r="K1366">
        <v>49</v>
      </c>
      <c r="L1366">
        <v>1.53</v>
      </c>
      <c r="M1366">
        <v>5.54</v>
      </c>
      <c r="N1366">
        <v>3.62</v>
      </c>
      <c r="O1366">
        <v>4.51</v>
      </c>
      <c r="P1366">
        <v>4535</v>
      </c>
    </row>
    <row r="1367" spans="1:16" x14ac:dyDescent="0.25">
      <c r="A1367" t="s">
        <v>14239</v>
      </c>
      <c r="B1367">
        <v>3</v>
      </c>
      <c r="C1367">
        <v>4</v>
      </c>
      <c r="D1367">
        <v>5.26</v>
      </c>
      <c r="E1367">
        <v>5</v>
      </c>
      <c r="F1367">
        <v>63</v>
      </c>
      <c r="G1367">
        <v>76</v>
      </c>
      <c r="H1367">
        <v>37</v>
      </c>
      <c r="I1367">
        <v>6</v>
      </c>
      <c r="J1367">
        <v>37</v>
      </c>
      <c r="K1367">
        <v>27</v>
      </c>
      <c r="L1367">
        <v>1.63</v>
      </c>
      <c r="M1367">
        <v>5.26</v>
      </c>
      <c r="N1367">
        <v>3.84</v>
      </c>
      <c r="O1367">
        <v>4.51</v>
      </c>
      <c r="P1367" t="s">
        <v>14238</v>
      </c>
    </row>
    <row r="1368" spans="1:16" x14ac:dyDescent="0.25">
      <c r="A1368" t="s">
        <v>8898</v>
      </c>
      <c r="B1368">
        <v>1</v>
      </c>
      <c r="C1368">
        <v>2</v>
      </c>
      <c r="D1368">
        <v>5.79</v>
      </c>
      <c r="E1368">
        <v>8</v>
      </c>
      <c r="F1368">
        <v>20</v>
      </c>
      <c r="G1368">
        <v>24</v>
      </c>
      <c r="H1368">
        <v>13</v>
      </c>
      <c r="I1368">
        <v>1</v>
      </c>
      <c r="J1368">
        <v>11</v>
      </c>
      <c r="K1368">
        <v>12</v>
      </c>
      <c r="L1368">
        <v>1.78</v>
      </c>
      <c r="M1368">
        <v>4.9000000000000004</v>
      </c>
      <c r="N1368">
        <v>5.35</v>
      </c>
      <c r="O1368">
        <v>4.5199999999999996</v>
      </c>
      <c r="P1368" t="s">
        <v>17227</v>
      </c>
    </row>
    <row r="1369" spans="1:16" x14ac:dyDescent="0.25">
      <c r="A1369" t="s">
        <v>12420</v>
      </c>
      <c r="B1369">
        <v>2</v>
      </c>
      <c r="C1369">
        <v>3</v>
      </c>
      <c r="D1369">
        <v>4.8499999999999996</v>
      </c>
      <c r="E1369">
        <v>16</v>
      </c>
      <c r="F1369">
        <v>46</v>
      </c>
      <c r="G1369">
        <v>53</v>
      </c>
      <c r="H1369">
        <v>25</v>
      </c>
      <c r="I1369">
        <v>5</v>
      </c>
      <c r="J1369">
        <v>28</v>
      </c>
      <c r="K1369">
        <v>18</v>
      </c>
      <c r="L1369">
        <v>1.53</v>
      </c>
      <c r="M1369">
        <v>5.43</v>
      </c>
      <c r="N1369">
        <v>3.49</v>
      </c>
      <c r="O1369">
        <v>4.5199999999999996</v>
      </c>
      <c r="P1369" t="s">
        <v>12419</v>
      </c>
    </row>
    <row r="1370" spans="1:16" x14ac:dyDescent="0.25">
      <c r="A1370" t="s">
        <v>14940</v>
      </c>
      <c r="B1370">
        <v>4</v>
      </c>
      <c r="C1370">
        <v>4</v>
      </c>
      <c r="D1370">
        <v>4.46</v>
      </c>
      <c r="E1370">
        <v>22</v>
      </c>
      <c r="F1370">
        <v>71</v>
      </c>
      <c r="G1370">
        <v>77</v>
      </c>
      <c r="H1370">
        <v>35</v>
      </c>
      <c r="I1370">
        <v>7</v>
      </c>
      <c r="J1370">
        <v>35</v>
      </c>
      <c r="K1370">
        <v>25</v>
      </c>
      <c r="L1370">
        <v>1.44</v>
      </c>
      <c r="M1370">
        <v>4.46</v>
      </c>
      <c r="N1370">
        <v>3.19</v>
      </c>
      <c r="O1370">
        <v>4.5199999999999996</v>
      </c>
      <c r="P1370" t="s">
        <v>14939</v>
      </c>
    </row>
    <row r="1371" spans="1:16" x14ac:dyDescent="0.25">
      <c r="A1371" t="s">
        <v>16270</v>
      </c>
      <c r="B1371">
        <v>3</v>
      </c>
      <c r="C1371">
        <v>3</v>
      </c>
      <c r="D1371">
        <v>5.08</v>
      </c>
      <c r="E1371">
        <v>0</v>
      </c>
      <c r="F1371">
        <v>53</v>
      </c>
      <c r="G1371">
        <v>60</v>
      </c>
      <c r="H1371">
        <v>30</v>
      </c>
      <c r="I1371">
        <v>5</v>
      </c>
      <c r="J1371">
        <v>35</v>
      </c>
      <c r="K1371">
        <v>26</v>
      </c>
      <c r="L1371">
        <v>1.62</v>
      </c>
      <c r="M1371">
        <v>5.93</v>
      </c>
      <c r="N1371">
        <v>4.41</v>
      </c>
      <c r="O1371">
        <v>4.5199999999999996</v>
      </c>
      <c r="P1371" t="s">
        <v>16269</v>
      </c>
    </row>
    <row r="1372" spans="1:16" x14ac:dyDescent="0.25">
      <c r="A1372" t="s">
        <v>1738</v>
      </c>
      <c r="B1372">
        <v>4</v>
      </c>
      <c r="C1372">
        <v>5</v>
      </c>
      <c r="D1372">
        <v>4.79</v>
      </c>
      <c r="E1372">
        <v>1</v>
      </c>
      <c r="F1372">
        <v>85</v>
      </c>
      <c r="G1372">
        <v>90</v>
      </c>
      <c r="H1372">
        <v>45</v>
      </c>
      <c r="I1372">
        <v>10</v>
      </c>
      <c r="J1372">
        <v>65</v>
      </c>
      <c r="K1372">
        <v>37</v>
      </c>
      <c r="L1372">
        <v>1.5</v>
      </c>
      <c r="M1372">
        <v>6.91</v>
      </c>
      <c r="N1372">
        <v>3.94</v>
      </c>
      <c r="O1372">
        <v>4.5199999999999996</v>
      </c>
      <c r="P1372" t="s">
        <v>1737</v>
      </c>
    </row>
    <row r="1373" spans="1:16" x14ac:dyDescent="0.25">
      <c r="A1373" t="s">
        <v>1721</v>
      </c>
      <c r="B1373">
        <v>2</v>
      </c>
      <c r="C1373">
        <v>3</v>
      </c>
      <c r="D1373">
        <v>4.84</v>
      </c>
      <c r="E1373">
        <v>19</v>
      </c>
      <c r="F1373">
        <v>48</v>
      </c>
      <c r="G1373">
        <v>44</v>
      </c>
      <c r="H1373">
        <v>26</v>
      </c>
      <c r="I1373">
        <v>4</v>
      </c>
      <c r="J1373">
        <v>47</v>
      </c>
      <c r="K1373">
        <v>34</v>
      </c>
      <c r="L1373">
        <v>1.61</v>
      </c>
      <c r="M1373">
        <v>8.76</v>
      </c>
      <c r="N1373">
        <v>6.34</v>
      </c>
      <c r="O1373">
        <v>4.5199999999999996</v>
      </c>
      <c r="P1373">
        <v>3941</v>
      </c>
    </row>
    <row r="1374" spans="1:16" x14ac:dyDescent="0.25">
      <c r="A1374" t="s">
        <v>11674</v>
      </c>
      <c r="B1374">
        <v>2</v>
      </c>
      <c r="C1374">
        <v>4</v>
      </c>
      <c r="D1374">
        <v>5.07</v>
      </c>
      <c r="E1374">
        <v>22</v>
      </c>
      <c r="F1374">
        <v>55</v>
      </c>
      <c r="G1374">
        <v>60</v>
      </c>
      <c r="H1374">
        <v>31</v>
      </c>
      <c r="I1374">
        <v>5</v>
      </c>
      <c r="J1374">
        <v>41</v>
      </c>
      <c r="K1374">
        <v>30</v>
      </c>
      <c r="L1374">
        <v>1.64</v>
      </c>
      <c r="M1374">
        <v>6.71</v>
      </c>
      <c r="N1374">
        <v>4.91</v>
      </c>
      <c r="O1374">
        <v>4.5199999999999996</v>
      </c>
      <c r="P1374" t="s">
        <v>11673</v>
      </c>
    </row>
    <row r="1375" spans="1:16" x14ac:dyDescent="0.25">
      <c r="A1375" t="s">
        <v>16222</v>
      </c>
      <c r="B1375">
        <v>3</v>
      </c>
      <c r="C1375">
        <v>3</v>
      </c>
      <c r="D1375">
        <v>4.6500000000000004</v>
      </c>
      <c r="E1375">
        <v>3</v>
      </c>
      <c r="F1375">
        <v>50</v>
      </c>
      <c r="G1375">
        <v>56</v>
      </c>
      <c r="H1375">
        <v>26</v>
      </c>
      <c r="I1375">
        <v>5</v>
      </c>
      <c r="J1375">
        <v>25</v>
      </c>
      <c r="K1375">
        <v>18</v>
      </c>
      <c r="L1375">
        <v>1.47</v>
      </c>
      <c r="M1375">
        <v>4.47</v>
      </c>
      <c r="N1375">
        <v>3.22</v>
      </c>
      <c r="O1375">
        <v>4.5199999999999996</v>
      </c>
      <c r="P1375" t="s">
        <v>16221</v>
      </c>
    </row>
    <row r="1376" spans="1:16" x14ac:dyDescent="0.25">
      <c r="A1376" t="s">
        <v>16285</v>
      </c>
      <c r="B1376">
        <v>8</v>
      </c>
      <c r="C1376">
        <v>10</v>
      </c>
      <c r="D1376">
        <v>4.82</v>
      </c>
      <c r="E1376">
        <v>2</v>
      </c>
      <c r="F1376">
        <v>164</v>
      </c>
      <c r="G1376">
        <v>192</v>
      </c>
      <c r="H1376">
        <v>88</v>
      </c>
      <c r="I1376">
        <v>22</v>
      </c>
      <c r="J1376">
        <v>103</v>
      </c>
      <c r="K1376">
        <v>49</v>
      </c>
      <c r="L1376">
        <v>1.47</v>
      </c>
      <c r="M1376">
        <v>5.65</v>
      </c>
      <c r="N1376">
        <v>2.69</v>
      </c>
      <c r="O1376">
        <v>4.5199999999999996</v>
      </c>
      <c r="P1376" t="s">
        <v>16284</v>
      </c>
    </row>
    <row r="1377" spans="1:16" x14ac:dyDescent="0.25">
      <c r="A1377" t="s">
        <v>14999</v>
      </c>
      <c r="B1377">
        <v>2</v>
      </c>
      <c r="C1377">
        <v>3</v>
      </c>
      <c r="D1377">
        <v>4.91</v>
      </c>
      <c r="E1377">
        <v>4</v>
      </c>
      <c r="F1377">
        <v>42</v>
      </c>
      <c r="G1377">
        <v>51</v>
      </c>
      <c r="H1377">
        <v>23</v>
      </c>
      <c r="I1377">
        <v>4</v>
      </c>
      <c r="J1377">
        <v>20</v>
      </c>
      <c r="K1377">
        <v>16</v>
      </c>
      <c r="L1377">
        <v>1.59</v>
      </c>
      <c r="M1377">
        <v>4.2699999999999996</v>
      </c>
      <c r="N1377">
        <v>3.41</v>
      </c>
      <c r="O1377">
        <v>4.5199999999999996</v>
      </c>
      <c r="P1377" t="s">
        <v>14998</v>
      </c>
    </row>
    <row r="1378" spans="1:16" x14ac:dyDescent="0.25">
      <c r="A1378" t="s">
        <v>1957</v>
      </c>
      <c r="B1378">
        <v>6</v>
      </c>
      <c r="C1378">
        <v>8</v>
      </c>
      <c r="D1378">
        <v>4.84</v>
      </c>
      <c r="E1378">
        <v>0</v>
      </c>
      <c r="F1378">
        <v>132</v>
      </c>
      <c r="G1378">
        <v>134</v>
      </c>
      <c r="H1378">
        <v>71</v>
      </c>
      <c r="I1378">
        <v>12</v>
      </c>
      <c r="J1378">
        <v>107</v>
      </c>
      <c r="K1378">
        <v>78</v>
      </c>
      <c r="L1378">
        <v>1.61</v>
      </c>
      <c r="M1378">
        <v>7.3</v>
      </c>
      <c r="N1378">
        <v>5.32</v>
      </c>
      <c r="O1378">
        <v>4.5199999999999996</v>
      </c>
      <c r="P1378" t="s">
        <v>1956</v>
      </c>
    </row>
    <row r="1379" spans="1:16" x14ac:dyDescent="0.25">
      <c r="A1379" t="s">
        <v>17226</v>
      </c>
      <c r="B1379">
        <v>3</v>
      </c>
      <c r="C1379">
        <v>3</v>
      </c>
      <c r="D1379">
        <v>4.54</v>
      </c>
      <c r="E1379">
        <v>16</v>
      </c>
      <c r="F1379">
        <v>52</v>
      </c>
      <c r="G1379">
        <v>49</v>
      </c>
      <c r="H1379">
        <v>26</v>
      </c>
      <c r="I1379">
        <v>4</v>
      </c>
      <c r="J1379">
        <v>37</v>
      </c>
      <c r="K1379">
        <v>28</v>
      </c>
      <c r="L1379">
        <v>1.5</v>
      </c>
      <c r="M1379">
        <v>6.47</v>
      </c>
      <c r="N1379">
        <v>4.8899999999999997</v>
      </c>
      <c r="O1379">
        <v>4.53</v>
      </c>
      <c r="P1379" t="s">
        <v>17225</v>
      </c>
    </row>
    <row r="1380" spans="1:16" x14ac:dyDescent="0.25">
      <c r="A1380" t="s">
        <v>12885</v>
      </c>
      <c r="B1380">
        <v>4</v>
      </c>
      <c r="C1380">
        <v>5</v>
      </c>
      <c r="D1380">
        <v>4.38</v>
      </c>
      <c r="E1380">
        <v>16</v>
      </c>
      <c r="F1380">
        <v>80</v>
      </c>
      <c r="G1380">
        <v>87</v>
      </c>
      <c r="H1380">
        <v>39</v>
      </c>
      <c r="I1380">
        <v>8</v>
      </c>
      <c r="J1380">
        <v>40</v>
      </c>
      <c r="K1380">
        <v>29</v>
      </c>
      <c r="L1380">
        <v>1.45</v>
      </c>
      <c r="M1380">
        <v>4.49</v>
      </c>
      <c r="N1380">
        <v>3.25</v>
      </c>
      <c r="O1380">
        <v>4.53</v>
      </c>
      <c r="P1380" t="s">
        <v>12884</v>
      </c>
    </row>
    <row r="1381" spans="1:16" x14ac:dyDescent="0.25">
      <c r="A1381" t="s">
        <v>2150</v>
      </c>
      <c r="B1381">
        <v>6</v>
      </c>
      <c r="C1381">
        <v>7</v>
      </c>
      <c r="D1381">
        <v>4.49</v>
      </c>
      <c r="E1381">
        <v>8</v>
      </c>
      <c r="F1381">
        <v>124</v>
      </c>
      <c r="G1381">
        <v>114</v>
      </c>
      <c r="H1381">
        <v>62</v>
      </c>
      <c r="I1381">
        <v>12</v>
      </c>
      <c r="J1381">
        <v>105</v>
      </c>
      <c r="K1381">
        <v>68</v>
      </c>
      <c r="L1381">
        <v>1.46</v>
      </c>
      <c r="M1381">
        <v>7.6</v>
      </c>
      <c r="N1381">
        <v>4.92</v>
      </c>
      <c r="O1381">
        <v>4.53</v>
      </c>
      <c r="P1381" t="s">
        <v>2149</v>
      </c>
    </row>
    <row r="1382" spans="1:16" x14ac:dyDescent="0.25">
      <c r="A1382" t="s">
        <v>1641</v>
      </c>
      <c r="B1382">
        <v>5</v>
      </c>
      <c r="C1382">
        <v>5</v>
      </c>
      <c r="D1382">
        <v>3.98</v>
      </c>
      <c r="E1382">
        <v>34</v>
      </c>
      <c r="F1382">
        <v>88</v>
      </c>
      <c r="G1382">
        <v>83</v>
      </c>
      <c r="H1382">
        <v>39</v>
      </c>
      <c r="I1382">
        <v>11</v>
      </c>
      <c r="J1382">
        <v>67</v>
      </c>
      <c r="K1382">
        <v>38</v>
      </c>
      <c r="L1382">
        <v>1.37</v>
      </c>
      <c r="M1382">
        <v>6.84</v>
      </c>
      <c r="N1382">
        <v>3.88</v>
      </c>
      <c r="O1382">
        <v>4.53</v>
      </c>
      <c r="P1382" t="s">
        <v>1640</v>
      </c>
    </row>
    <row r="1383" spans="1:16" x14ac:dyDescent="0.25">
      <c r="A1383" t="s">
        <v>11587</v>
      </c>
      <c r="B1383">
        <v>1</v>
      </c>
      <c r="C1383">
        <v>2</v>
      </c>
      <c r="D1383">
        <v>5.45</v>
      </c>
      <c r="E1383">
        <v>12</v>
      </c>
      <c r="F1383">
        <v>31</v>
      </c>
      <c r="G1383">
        <v>33</v>
      </c>
      <c r="H1383">
        <v>19</v>
      </c>
      <c r="I1383">
        <v>2</v>
      </c>
      <c r="J1383">
        <v>24</v>
      </c>
      <c r="K1383">
        <v>22</v>
      </c>
      <c r="L1383">
        <v>1.75</v>
      </c>
      <c r="M1383">
        <v>6.88</v>
      </c>
      <c r="N1383">
        <v>6.31</v>
      </c>
      <c r="O1383">
        <v>4.53</v>
      </c>
      <c r="P1383" t="s">
        <v>11586</v>
      </c>
    </row>
    <row r="1384" spans="1:16" x14ac:dyDescent="0.25">
      <c r="A1384" t="s">
        <v>2370</v>
      </c>
      <c r="B1384">
        <v>6</v>
      </c>
      <c r="C1384">
        <v>7</v>
      </c>
      <c r="D1384">
        <v>4.92</v>
      </c>
      <c r="E1384">
        <v>1</v>
      </c>
      <c r="F1384">
        <v>119</v>
      </c>
      <c r="G1384">
        <v>135</v>
      </c>
      <c r="H1384">
        <v>65</v>
      </c>
      <c r="I1384">
        <v>15</v>
      </c>
      <c r="J1384">
        <v>79</v>
      </c>
      <c r="K1384">
        <v>43</v>
      </c>
      <c r="L1384">
        <v>1.5</v>
      </c>
      <c r="M1384">
        <v>5.98</v>
      </c>
      <c r="N1384">
        <v>3.25</v>
      </c>
      <c r="O1384">
        <v>4.53</v>
      </c>
      <c r="P1384" t="s">
        <v>2369</v>
      </c>
    </row>
    <row r="1385" spans="1:16" x14ac:dyDescent="0.25">
      <c r="A1385" t="s">
        <v>14104</v>
      </c>
      <c r="B1385">
        <v>2</v>
      </c>
      <c r="C1385">
        <v>2</v>
      </c>
      <c r="D1385">
        <v>4.57</v>
      </c>
      <c r="E1385">
        <v>16</v>
      </c>
      <c r="F1385">
        <v>39</v>
      </c>
      <c r="G1385">
        <v>44</v>
      </c>
      <c r="H1385">
        <v>20</v>
      </c>
      <c r="I1385">
        <v>4</v>
      </c>
      <c r="J1385">
        <v>22</v>
      </c>
      <c r="K1385">
        <v>15</v>
      </c>
      <c r="L1385">
        <v>1.5</v>
      </c>
      <c r="M1385">
        <v>5.03</v>
      </c>
      <c r="N1385">
        <v>3.43</v>
      </c>
      <c r="O1385">
        <v>4.53</v>
      </c>
      <c r="P1385" t="s">
        <v>14103</v>
      </c>
    </row>
    <row r="1386" spans="1:16" x14ac:dyDescent="0.25">
      <c r="A1386" t="s">
        <v>1921</v>
      </c>
      <c r="B1386">
        <v>9</v>
      </c>
      <c r="C1386">
        <v>9</v>
      </c>
      <c r="D1386">
        <v>4.3600000000000003</v>
      </c>
      <c r="E1386">
        <v>2</v>
      </c>
      <c r="F1386">
        <v>159</v>
      </c>
      <c r="G1386">
        <v>169</v>
      </c>
      <c r="H1386">
        <v>77</v>
      </c>
      <c r="I1386">
        <v>20</v>
      </c>
      <c r="J1386">
        <v>95</v>
      </c>
      <c r="K1386">
        <v>49</v>
      </c>
      <c r="L1386">
        <v>1.37</v>
      </c>
      <c r="M1386">
        <v>5.38</v>
      </c>
      <c r="N1386">
        <v>2.78</v>
      </c>
      <c r="O1386">
        <v>4.53</v>
      </c>
      <c r="P1386">
        <v>8036</v>
      </c>
    </row>
    <row r="1387" spans="1:16" x14ac:dyDescent="0.25">
      <c r="A1387" t="s">
        <v>13741</v>
      </c>
      <c r="B1387">
        <v>1</v>
      </c>
      <c r="C1387">
        <v>2</v>
      </c>
      <c r="D1387">
        <v>4.5</v>
      </c>
      <c r="E1387">
        <v>10</v>
      </c>
      <c r="F1387">
        <v>26</v>
      </c>
      <c r="G1387">
        <v>26</v>
      </c>
      <c r="H1387">
        <v>13</v>
      </c>
      <c r="I1387">
        <v>2</v>
      </c>
      <c r="J1387">
        <v>16</v>
      </c>
      <c r="K1387">
        <v>14</v>
      </c>
      <c r="L1387">
        <v>1.54</v>
      </c>
      <c r="M1387">
        <v>5.54</v>
      </c>
      <c r="N1387">
        <v>4.8499999999999996</v>
      </c>
      <c r="O1387">
        <v>4.53</v>
      </c>
      <c r="P1387" t="s">
        <v>13740</v>
      </c>
    </row>
    <row r="1388" spans="1:16" x14ac:dyDescent="0.25">
      <c r="A1388" t="s">
        <v>11082</v>
      </c>
      <c r="B1388">
        <v>3</v>
      </c>
      <c r="C1388">
        <v>4</v>
      </c>
      <c r="D1388">
        <v>4.55</v>
      </c>
      <c r="E1388">
        <v>23</v>
      </c>
      <c r="F1388">
        <v>67</v>
      </c>
      <c r="G1388">
        <v>67</v>
      </c>
      <c r="H1388">
        <v>34</v>
      </c>
      <c r="I1388">
        <v>6</v>
      </c>
      <c r="J1388">
        <v>50</v>
      </c>
      <c r="K1388">
        <v>37</v>
      </c>
      <c r="L1388">
        <v>1.55</v>
      </c>
      <c r="M1388">
        <v>6.69</v>
      </c>
      <c r="N1388">
        <v>4.95</v>
      </c>
      <c r="O1388">
        <v>4.53</v>
      </c>
      <c r="P1388" t="s">
        <v>11081</v>
      </c>
    </row>
    <row r="1389" spans="1:16" x14ac:dyDescent="0.25">
      <c r="A1389" t="s">
        <v>15567</v>
      </c>
      <c r="B1389">
        <v>3</v>
      </c>
      <c r="C1389">
        <v>4</v>
      </c>
      <c r="D1389">
        <v>4.8899999999999997</v>
      </c>
      <c r="E1389">
        <v>6</v>
      </c>
      <c r="F1389">
        <v>63</v>
      </c>
      <c r="G1389">
        <v>57</v>
      </c>
      <c r="H1389">
        <v>34</v>
      </c>
      <c r="I1389">
        <v>3</v>
      </c>
      <c r="J1389">
        <v>52</v>
      </c>
      <c r="K1389">
        <v>49</v>
      </c>
      <c r="L1389">
        <v>1.69</v>
      </c>
      <c r="M1389">
        <v>7.48</v>
      </c>
      <c r="N1389">
        <v>7.04</v>
      </c>
      <c r="O1389">
        <v>4.53</v>
      </c>
      <c r="P1389" t="s">
        <v>15566</v>
      </c>
    </row>
    <row r="1390" spans="1:16" x14ac:dyDescent="0.25">
      <c r="A1390" t="s">
        <v>15577</v>
      </c>
      <c r="B1390">
        <v>5</v>
      </c>
      <c r="C1390">
        <v>5</v>
      </c>
      <c r="D1390">
        <v>4.4000000000000004</v>
      </c>
      <c r="E1390">
        <v>3</v>
      </c>
      <c r="F1390">
        <v>90</v>
      </c>
      <c r="G1390">
        <v>93</v>
      </c>
      <c r="H1390">
        <v>44</v>
      </c>
      <c r="I1390">
        <v>8</v>
      </c>
      <c r="J1390">
        <v>49</v>
      </c>
      <c r="K1390">
        <v>38</v>
      </c>
      <c r="L1390">
        <v>1.46</v>
      </c>
      <c r="M1390">
        <v>4.91</v>
      </c>
      <c r="N1390">
        <v>3.8</v>
      </c>
      <c r="O1390">
        <v>4.53</v>
      </c>
      <c r="P1390" t="s">
        <v>15576</v>
      </c>
    </row>
    <row r="1391" spans="1:16" x14ac:dyDescent="0.25">
      <c r="A1391" t="s">
        <v>10987</v>
      </c>
      <c r="B1391">
        <v>1</v>
      </c>
      <c r="C1391">
        <v>2</v>
      </c>
      <c r="D1391">
        <v>4.9800000000000004</v>
      </c>
      <c r="E1391">
        <v>10</v>
      </c>
      <c r="F1391">
        <v>25</v>
      </c>
      <c r="G1391">
        <v>26</v>
      </c>
      <c r="H1391">
        <v>14</v>
      </c>
      <c r="I1391">
        <v>2</v>
      </c>
      <c r="J1391">
        <v>18</v>
      </c>
      <c r="K1391">
        <v>15</v>
      </c>
      <c r="L1391">
        <v>1.62</v>
      </c>
      <c r="M1391">
        <v>6.4</v>
      </c>
      <c r="N1391">
        <v>5.34</v>
      </c>
      <c r="O1391">
        <v>4.53</v>
      </c>
      <c r="P1391" t="s">
        <v>10986</v>
      </c>
    </row>
    <row r="1392" spans="1:16" x14ac:dyDescent="0.25">
      <c r="A1392" t="s">
        <v>1682</v>
      </c>
      <c r="B1392">
        <v>6</v>
      </c>
      <c r="C1392">
        <v>7</v>
      </c>
      <c r="D1392">
        <v>4.9400000000000004</v>
      </c>
      <c r="E1392">
        <v>0</v>
      </c>
      <c r="F1392">
        <v>116</v>
      </c>
      <c r="G1392">
        <v>124</v>
      </c>
      <c r="H1392">
        <v>64</v>
      </c>
      <c r="I1392">
        <v>14</v>
      </c>
      <c r="J1392">
        <v>92</v>
      </c>
      <c r="K1392">
        <v>49</v>
      </c>
      <c r="L1392">
        <v>1.48</v>
      </c>
      <c r="M1392">
        <v>7.11</v>
      </c>
      <c r="N1392">
        <v>3.79</v>
      </c>
      <c r="O1392">
        <v>4.53</v>
      </c>
      <c r="P1392" t="s">
        <v>1681</v>
      </c>
    </row>
    <row r="1393" spans="1:16" x14ac:dyDescent="0.25">
      <c r="A1393" t="s">
        <v>1727</v>
      </c>
      <c r="B1393">
        <v>6</v>
      </c>
      <c r="C1393">
        <v>7</v>
      </c>
      <c r="D1393">
        <v>4.6399999999999997</v>
      </c>
      <c r="E1393">
        <v>16</v>
      </c>
      <c r="F1393">
        <v>116</v>
      </c>
      <c r="G1393">
        <v>129</v>
      </c>
      <c r="H1393">
        <v>60</v>
      </c>
      <c r="I1393">
        <v>14</v>
      </c>
      <c r="J1393">
        <v>68</v>
      </c>
      <c r="K1393">
        <v>39</v>
      </c>
      <c r="L1393">
        <v>1.44</v>
      </c>
      <c r="M1393">
        <v>5.25</v>
      </c>
      <c r="N1393">
        <v>3.01</v>
      </c>
      <c r="O1393">
        <v>4.53</v>
      </c>
      <c r="P1393" t="s">
        <v>1726</v>
      </c>
    </row>
    <row r="1394" spans="1:16" x14ac:dyDescent="0.25">
      <c r="A1394" t="s">
        <v>1879</v>
      </c>
      <c r="B1394">
        <v>2</v>
      </c>
      <c r="C1394">
        <v>2</v>
      </c>
      <c r="D1394">
        <v>4.43</v>
      </c>
      <c r="E1394">
        <v>16</v>
      </c>
      <c r="F1394">
        <v>41</v>
      </c>
      <c r="G1394">
        <v>34</v>
      </c>
      <c r="H1394">
        <v>20</v>
      </c>
      <c r="I1394">
        <v>3</v>
      </c>
      <c r="J1394">
        <v>37</v>
      </c>
      <c r="K1394">
        <v>29</v>
      </c>
      <c r="L1394">
        <v>1.55</v>
      </c>
      <c r="M1394">
        <v>8.1999999999999993</v>
      </c>
      <c r="N1394">
        <v>6.43</v>
      </c>
      <c r="O1394">
        <v>4.53</v>
      </c>
      <c r="P1394" t="s">
        <v>1878</v>
      </c>
    </row>
    <row r="1395" spans="1:16" x14ac:dyDescent="0.25">
      <c r="A1395" t="s">
        <v>10607</v>
      </c>
      <c r="B1395">
        <v>1</v>
      </c>
      <c r="C1395">
        <v>2</v>
      </c>
      <c r="D1395">
        <v>4.5199999999999996</v>
      </c>
      <c r="E1395">
        <v>12</v>
      </c>
      <c r="F1395">
        <v>30</v>
      </c>
      <c r="G1395">
        <v>30</v>
      </c>
      <c r="H1395">
        <v>15</v>
      </c>
      <c r="I1395">
        <v>2</v>
      </c>
      <c r="J1395">
        <v>19</v>
      </c>
      <c r="K1395">
        <v>18</v>
      </c>
      <c r="L1395">
        <v>1.61</v>
      </c>
      <c r="M1395">
        <v>5.72</v>
      </c>
      <c r="N1395">
        <v>5.42</v>
      </c>
      <c r="O1395">
        <v>4.54</v>
      </c>
      <c r="P1395" t="s">
        <v>10606</v>
      </c>
    </row>
    <row r="1396" spans="1:16" x14ac:dyDescent="0.25">
      <c r="A1396" t="s">
        <v>15229</v>
      </c>
      <c r="B1396">
        <v>2</v>
      </c>
      <c r="C1396">
        <v>3</v>
      </c>
      <c r="D1396">
        <v>5.51</v>
      </c>
      <c r="E1396">
        <v>3</v>
      </c>
      <c r="F1396">
        <v>39</v>
      </c>
      <c r="G1396">
        <v>45</v>
      </c>
      <c r="H1396">
        <v>24</v>
      </c>
      <c r="I1396">
        <v>3</v>
      </c>
      <c r="J1396">
        <v>26</v>
      </c>
      <c r="K1396">
        <v>22</v>
      </c>
      <c r="L1396">
        <v>1.71</v>
      </c>
      <c r="M1396">
        <v>5.97</v>
      </c>
      <c r="N1396">
        <v>5.05</v>
      </c>
      <c r="O1396">
        <v>4.54</v>
      </c>
      <c r="P1396" t="s">
        <v>15228</v>
      </c>
    </row>
    <row r="1397" spans="1:16" x14ac:dyDescent="0.25">
      <c r="A1397" t="s">
        <v>14745</v>
      </c>
      <c r="B1397">
        <v>1</v>
      </c>
      <c r="C1397">
        <v>2</v>
      </c>
      <c r="D1397">
        <v>4.88</v>
      </c>
      <c r="E1397">
        <v>13</v>
      </c>
      <c r="F1397">
        <v>33</v>
      </c>
      <c r="G1397">
        <v>37</v>
      </c>
      <c r="H1397">
        <v>18</v>
      </c>
      <c r="I1397">
        <v>4</v>
      </c>
      <c r="J1397">
        <v>25</v>
      </c>
      <c r="K1397">
        <v>14</v>
      </c>
      <c r="L1397">
        <v>1.54</v>
      </c>
      <c r="M1397">
        <v>6.78</v>
      </c>
      <c r="N1397">
        <v>3.8</v>
      </c>
      <c r="O1397">
        <v>4.54</v>
      </c>
      <c r="P1397" t="s">
        <v>14744</v>
      </c>
    </row>
    <row r="1398" spans="1:16" x14ac:dyDescent="0.25">
      <c r="A1398" t="s">
        <v>13300</v>
      </c>
      <c r="B1398">
        <v>4</v>
      </c>
      <c r="C1398">
        <v>5</v>
      </c>
      <c r="D1398">
        <v>4.68</v>
      </c>
      <c r="E1398">
        <v>19</v>
      </c>
      <c r="F1398">
        <v>75</v>
      </c>
      <c r="G1398">
        <v>79</v>
      </c>
      <c r="H1398">
        <v>39</v>
      </c>
      <c r="I1398">
        <v>7</v>
      </c>
      <c r="J1398">
        <v>49</v>
      </c>
      <c r="K1398">
        <v>36</v>
      </c>
      <c r="L1398">
        <v>1.53</v>
      </c>
      <c r="M1398">
        <v>5.88</v>
      </c>
      <c r="N1398">
        <v>4.32</v>
      </c>
      <c r="O1398">
        <v>4.54</v>
      </c>
      <c r="P1398" t="s">
        <v>13299</v>
      </c>
    </row>
    <row r="1399" spans="1:16" x14ac:dyDescent="0.25">
      <c r="A1399" t="s">
        <v>1842</v>
      </c>
      <c r="B1399">
        <v>5</v>
      </c>
      <c r="C1399">
        <v>5</v>
      </c>
      <c r="D1399">
        <v>4.16</v>
      </c>
      <c r="E1399">
        <v>13</v>
      </c>
      <c r="F1399">
        <v>82</v>
      </c>
      <c r="G1399">
        <v>87</v>
      </c>
      <c r="H1399">
        <v>38</v>
      </c>
      <c r="I1399">
        <v>10</v>
      </c>
      <c r="J1399">
        <v>45</v>
      </c>
      <c r="K1399">
        <v>24</v>
      </c>
      <c r="L1399">
        <v>1.35</v>
      </c>
      <c r="M1399">
        <v>4.92</v>
      </c>
      <c r="N1399">
        <v>2.62</v>
      </c>
      <c r="O1399">
        <v>4.54</v>
      </c>
      <c r="P1399">
        <v>1801</v>
      </c>
    </row>
    <row r="1400" spans="1:16" x14ac:dyDescent="0.25">
      <c r="A1400" t="s">
        <v>15439</v>
      </c>
      <c r="B1400">
        <v>3</v>
      </c>
      <c r="C1400">
        <v>4</v>
      </c>
      <c r="D1400">
        <v>5.0199999999999996</v>
      </c>
      <c r="E1400">
        <v>25</v>
      </c>
      <c r="F1400">
        <v>61</v>
      </c>
      <c r="G1400">
        <v>74</v>
      </c>
      <c r="H1400">
        <v>34</v>
      </c>
      <c r="I1400">
        <v>8</v>
      </c>
      <c r="J1400">
        <v>39</v>
      </c>
      <c r="K1400">
        <v>20</v>
      </c>
      <c r="L1400">
        <v>1.54</v>
      </c>
      <c r="M1400">
        <v>5.75</v>
      </c>
      <c r="N1400">
        <v>2.95</v>
      </c>
      <c r="O1400">
        <v>4.54</v>
      </c>
      <c r="P1400" t="s">
        <v>15438</v>
      </c>
    </row>
    <row r="1401" spans="1:16" x14ac:dyDescent="0.25">
      <c r="A1401" t="s">
        <v>14582</v>
      </c>
      <c r="B1401">
        <v>4</v>
      </c>
      <c r="C1401">
        <v>5</v>
      </c>
      <c r="D1401">
        <v>4.45</v>
      </c>
      <c r="E1401">
        <v>15</v>
      </c>
      <c r="F1401">
        <v>79</v>
      </c>
      <c r="G1401">
        <v>85</v>
      </c>
      <c r="H1401">
        <v>39</v>
      </c>
      <c r="I1401">
        <v>10</v>
      </c>
      <c r="J1401">
        <v>52</v>
      </c>
      <c r="K1401">
        <v>27</v>
      </c>
      <c r="L1401">
        <v>1.42</v>
      </c>
      <c r="M1401">
        <v>5.93</v>
      </c>
      <c r="N1401">
        <v>3.08</v>
      </c>
      <c r="O1401">
        <v>4.54</v>
      </c>
      <c r="P1401" t="s">
        <v>14581</v>
      </c>
    </row>
    <row r="1402" spans="1:16" x14ac:dyDescent="0.25">
      <c r="A1402" t="s">
        <v>15313</v>
      </c>
      <c r="B1402">
        <v>4</v>
      </c>
      <c r="C1402">
        <v>6</v>
      </c>
      <c r="D1402">
        <v>5.03</v>
      </c>
      <c r="E1402">
        <v>8</v>
      </c>
      <c r="F1402">
        <v>95</v>
      </c>
      <c r="G1402">
        <v>110</v>
      </c>
      <c r="H1402">
        <v>53</v>
      </c>
      <c r="I1402">
        <v>11</v>
      </c>
      <c r="J1402">
        <v>54</v>
      </c>
      <c r="K1402">
        <v>30</v>
      </c>
      <c r="L1402">
        <v>1.48</v>
      </c>
      <c r="M1402">
        <v>5.13</v>
      </c>
      <c r="N1402">
        <v>2.85</v>
      </c>
      <c r="O1402">
        <v>4.54</v>
      </c>
      <c r="P1402" t="s">
        <v>15312</v>
      </c>
    </row>
    <row r="1403" spans="1:16" x14ac:dyDescent="0.25">
      <c r="A1403" t="s">
        <v>13389</v>
      </c>
      <c r="B1403">
        <v>4</v>
      </c>
      <c r="C1403">
        <v>5</v>
      </c>
      <c r="D1403">
        <v>4.53</v>
      </c>
      <c r="E1403">
        <v>24</v>
      </c>
      <c r="F1403">
        <v>84</v>
      </c>
      <c r="G1403">
        <v>89</v>
      </c>
      <c r="H1403">
        <v>42</v>
      </c>
      <c r="I1403">
        <v>8</v>
      </c>
      <c r="J1403">
        <v>46</v>
      </c>
      <c r="K1403">
        <v>35</v>
      </c>
      <c r="L1403">
        <v>1.49</v>
      </c>
      <c r="M1403">
        <v>4.96</v>
      </c>
      <c r="N1403">
        <v>3.77</v>
      </c>
      <c r="O1403">
        <v>4.54</v>
      </c>
      <c r="P1403" t="s">
        <v>13388</v>
      </c>
    </row>
    <row r="1404" spans="1:16" x14ac:dyDescent="0.25">
      <c r="A1404" t="s">
        <v>13207</v>
      </c>
      <c r="B1404">
        <v>1</v>
      </c>
      <c r="C1404">
        <v>1</v>
      </c>
      <c r="D1404">
        <v>4.67</v>
      </c>
      <c r="E1404">
        <v>8</v>
      </c>
      <c r="F1404">
        <v>21</v>
      </c>
      <c r="G1404">
        <v>24</v>
      </c>
      <c r="H1404">
        <v>11</v>
      </c>
      <c r="I1404">
        <v>2</v>
      </c>
      <c r="J1404">
        <v>12</v>
      </c>
      <c r="K1404">
        <v>9</v>
      </c>
      <c r="L1404">
        <v>1.56</v>
      </c>
      <c r="M1404">
        <v>5.09</v>
      </c>
      <c r="N1404">
        <v>3.82</v>
      </c>
      <c r="O1404">
        <v>4.54</v>
      </c>
      <c r="P1404" t="s">
        <v>13206</v>
      </c>
    </row>
    <row r="1405" spans="1:16" x14ac:dyDescent="0.25">
      <c r="A1405" t="s">
        <v>13585</v>
      </c>
      <c r="B1405">
        <v>2</v>
      </c>
      <c r="C1405">
        <v>4</v>
      </c>
      <c r="D1405">
        <v>5.13</v>
      </c>
      <c r="E1405">
        <v>22</v>
      </c>
      <c r="F1405">
        <v>60</v>
      </c>
      <c r="G1405">
        <v>69</v>
      </c>
      <c r="H1405">
        <v>34</v>
      </c>
      <c r="I1405">
        <v>8</v>
      </c>
      <c r="J1405">
        <v>46</v>
      </c>
      <c r="K1405">
        <v>23</v>
      </c>
      <c r="L1405">
        <v>1.54</v>
      </c>
      <c r="M1405">
        <v>6.95</v>
      </c>
      <c r="N1405">
        <v>3.47</v>
      </c>
      <c r="O1405">
        <v>4.54</v>
      </c>
      <c r="P1405" t="s">
        <v>13584</v>
      </c>
    </row>
    <row r="1406" spans="1:16" x14ac:dyDescent="0.25">
      <c r="A1406" t="s">
        <v>1674</v>
      </c>
      <c r="B1406">
        <v>8</v>
      </c>
      <c r="C1406">
        <v>8</v>
      </c>
      <c r="D1406">
        <v>4.51</v>
      </c>
      <c r="E1406">
        <v>1</v>
      </c>
      <c r="F1406">
        <v>142</v>
      </c>
      <c r="G1406">
        <v>148</v>
      </c>
      <c r="H1406">
        <v>71</v>
      </c>
      <c r="I1406">
        <v>9</v>
      </c>
      <c r="J1406">
        <v>82</v>
      </c>
      <c r="K1406">
        <v>78</v>
      </c>
      <c r="L1406">
        <v>1.59</v>
      </c>
      <c r="M1406">
        <v>5.21</v>
      </c>
      <c r="N1406">
        <v>4.95</v>
      </c>
      <c r="O1406">
        <v>4.54</v>
      </c>
      <c r="P1406" t="s">
        <v>1673</v>
      </c>
    </row>
    <row r="1407" spans="1:16" x14ac:dyDescent="0.25">
      <c r="A1407" t="s">
        <v>9730</v>
      </c>
      <c r="B1407">
        <v>1</v>
      </c>
      <c r="C1407">
        <v>1</v>
      </c>
      <c r="D1407">
        <v>4.6900000000000004</v>
      </c>
      <c r="E1407">
        <v>7</v>
      </c>
      <c r="F1407">
        <v>19</v>
      </c>
      <c r="G1407">
        <v>19</v>
      </c>
      <c r="H1407">
        <v>10</v>
      </c>
      <c r="I1407">
        <v>2</v>
      </c>
      <c r="J1407">
        <v>15</v>
      </c>
      <c r="K1407">
        <v>10</v>
      </c>
      <c r="L1407">
        <v>1.51</v>
      </c>
      <c r="M1407">
        <v>7.03</v>
      </c>
      <c r="N1407">
        <v>4.6900000000000004</v>
      </c>
      <c r="O1407">
        <v>4.54</v>
      </c>
      <c r="P1407" t="s">
        <v>9729</v>
      </c>
    </row>
    <row r="1408" spans="1:16" x14ac:dyDescent="0.25">
      <c r="A1408" t="s">
        <v>2023</v>
      </c>
      <c r="B1408">
        <v>6</v>
      </c>
      <c r="C1408">
        <v>7</v>
      </c>
      <c r="D1408">
        <v>4.5599999999999996</v>
      </c>
      <c r="E1408">
        <v>9</v>
      </c>
      <c r="F1408">
        <v>112</v>
      </c>
      <c r="G1408">
        <v>132</v>
      </c>
      <c r="H1408">
        <v>57</v>
      </c>
      <c r="I1408">
        <v>17</v>
      </c>
      <c r="J1408">
        <v>66</v>
      </c>
      <c r="K1408">
        <v>20</v>
      </c>
      <c r="L1408">
        <v>1.35</v>
      </c>
      <c r="M1408">
        <v>5.28</v>
      </c>
      <c r="N1408">
        <v>1.6</v>
      </c>
      <c r="O1408">
        <v>4.54</v>
      </c>
      <c r="P1408">
        <v>3685</v>
      </c>
    </row>
    <row r="1409" spans="1:16" x14ac:dyDescent="0.25">
      <c r="A1409" t="s">
        <v>16031</v>
      </c>
      <c r="B1409">
        <v>4</v>
      </c>
      <c r="C1409">
        <v>5</v>
      </c>
      <c r="D1409">
        <v>4.38</v>
      </c>
      <c r="E1409">
        <v>23</v>
      </c>
      <c r="F1409">
        <v>76</v>
      </c>
      <c r="G1409">
        <v>72</v>
      </c>
      <c r="H1409">
        <v>37</v>
      </c>
      <c r="I1409">
        <v>10</v>
      </c>
      <c r="J1409">
        <v>66</v>
      </c>
      <c r="K1409">
        <v>37</v>
      </c>
      <c r="L1409">
        <v>1.43</v>
      </c>
      <c r="M1409">
        <v>7.81</v>
      </c>
      <c r="N1409">
        <v>4.38</v>
      </c>
      <c r="O1409">
        <v>4.54</v>
      </c>
      <c r="P1409" t="s">
        <v>16030</v>
      </c>
    </row>
    <row r="1410" spans="1:16" x14ac:dyDescent="0.25">
      <c r="A1410" t="s">
        <v>15332</v>
      </c>
      <c r="B1410">
        <v>2</v>
      </c>
      <c r="C1410">
        <v>3</v>
      </c>
      <c r="D1410">
        <v>4.76</v>
      </c>
      <c r="E1410">
        <v>5</v>
      </c>
      <c r="F1410">
        <v>40</v>
      </c>
      <c r="G1410">
        <v>41</v>
      </c>
      <c r="H1410">
        <v>21</v>
      </c>
      <c r="I1410">
        <v>4</v>
      </c>
      <c r="J1410">
        <v>29</v>
      </c>
      <c r="K1410">
        <v>20</v>
      </c>
      <c r="L1410">
        <v>1.54</v>
      </c>
      <c r="M1410">
        <v>6.57</v>
      </c>
      <c r="N1410">
        <v>4.53</v>
      </c>
      <c r="O1410">
        <v>4.54</v>
      </c>
      <c r="P1410" t="s">
        <v>15331</v>
      </c>
    </row>
    <row r="1411" spans="1:16" x14ac:dyDescent="0.25">
      <c r="A1411" t="s">
        <v>1989</v>
      </c>
      <c r="B1411">
        <v>5</v>
      </c>
      <c r="C1411">
        <v>6</v>
      </c>
      <c r="D1411">
        <v>4.6500000000000004</v>
      </c>
      <c r="E1411">
        <v>0</v>
      </c>
      <c r="F1411">
        <v>104</v>
      </c>
      <c r="G1411">
        <v>124</v>
      </c>
      <c r="H1411">
        <v>54</v>
      </c>
      <c r="I1411">
        <v>12</v>
      </c>
      <c r="J1411">
        <v>50</v>
      </c>
      <c r="K1411">
        <v>29</v>
      </c>
      <c r="L1411">
        <v>1.46</v>
      </c>
      <c r="M1411">
        <v>4.3099999999999996</v>
      </c>
      <c r="N1411">
        <v>2.5</v>
      </c>
      <c r="O1411">
        <v>4.54</v>
      </c>
      <c r="P1411">
        <v>2074</v>
      </c>
    </row>
    <row r="1412" spans="1:16" x14ac:dyDescent="0.25">
      <c r="A1412" t="s">
        <v>13869</v>
      </c>
      <c r="B1412">
        <v>3</v>
      </c>
      <c r="C1412">
        <v>4</v>
      </c>
      <c r="D1412">
        <v>4.4400000000000004</v>
      </c>
      <c r="E1412">
        <v>15</v>
      </c>
      <c r="F1412">
        <v>61</v>
      </c>
      <c r="G1412">
        <v>65</v>
      </c>
      <c r="H1412">
        <v>30</v>
      </c>
      <c r="I1412">
        <v>8</v>
      </c>
      <c r="J1412">
        <v>42</v>
      </c>
      <c r="K1412">
        <v>22</v>
      </c>
      <c r="L1412">
        <v>1.43</v>
      </c>
      <c r="M1412">
        <v>6.22</v>
      </c>
      <c r="N1412">
        <v>3.26</v>
      </c>
      <c r="O1412">
        <v>4.54</v>
      </c>
      <c r="P1412" t="s">
        <v>13868</v>
      </c>
    </row>
    <row r="1413" spans="1:16" x14ac:dyDescent="0.25">
      <c r="A1413" t="s">
        <v>12998</v>
      </c>
      <c r="B1413">
        <v>3</v>
      </c>
      <c r="C1413">
        <v>4</v>
      </c>
      <c r="D1413">
        <v>4.74</v>
      </c>
      <c r="E1413">
        <v>24</v>
      </c>
      <c r="F1413">
        <v>61</v>
      </c>
      <c r="G1413">
        <v>61</v>
      </c>
      <c r="H1413">
        <v>32</v>
      </c>
      <c r="I1413">
        <v>5</v>
      </c>
      <c r="J1413">
        <v>42</v>
      </c>
      <c r="K1413">
        <v>34</v>
      </c>
      <c r="L1413">
        <v>1.56</v>
      </c>
      <c r="M1413">
        <v>6.22</v>
      </c>
      <c r="N1413">
        <v>5.03</v>
      </c>
      <c r="O1413">
        <v>4.54</v>
      </c>
      <c r="P1413" t="s">
        <v>12997</v>
      </c>
    </row>
    <row r="1414" spans="1:16" x14ac:dyDescent="0.25">
      <c r="A1414" t="s">
        <v>1917</v>
      </c>
      <c r="B1414">
        <v>3</v>
      </c>
      <c r="C1414">
        <v>3</v>
      </c>
      <c r="D1414">
        <v>4.54</v>
      </c>
      <c r="E1414">
        <v>22</v>
      </c>
      <c r="F1414">
        <v>56</v>
      </c>
      <c r="G1414">
        <v>58</v>
      </c>
      <c r="H1414">
        <v>28</v>
      </c>
      <c r="I1414">
        <v>5</v>
      </c>
      <c r="J1414">
        <v>34</v>
      </c>
      <c r="K1414">
        <v>26</v>
      </c>
      <c r="L1414">
        <v>1.51</v>
      </c>
      <c r="M1414">
        <v>5.51</v>
      </c>
      <c r="N1414">
        <v>4.22</v>
      </c>
      <c r="O1414">
        <v>4.54</v>
      </c>
      <c r="P1414" t="s">
        <v>1916</v>
      </c>
    </row>
    <row r="1415" spans="1:16" x14ac:dyDescent="0.25">
      <c r="A1415" t="s">
        <v>15606</v>
      </c>
      <c r="B1415">
        <v>2</v>
      </c>
      <c r="C1415">
        <v>3</v>
      </c>
      <c r="D1415">
        <v>5.14</v>
      </c>
      <c r="E1415">
        <v>1</v>
      </c>
      <c r="F1415">
        <v>40</v>
      </c>
      <c r="G1415">
        <v>44</v>
      </c>
      <c r="H1415">
        <v>23</v>
      </c>
      <c r="I1415">
        <v>4</v>
      </c>
      <c r="J1415">
        <v>30</v>
      </c>
      <c r="K1415">
        <v>21</v>
      </c>
      <c r="L1415">
        <v>1.61</v>
      </c>
      <c r="M1415">
        <v>6.7</v>
      </c>
      <c r="N1415">
        <v>4.6900000000000004</v>
      </c>
      <c r="O1415">
        <v>4.54</v>
      </c>
      <c r="P1415" t="s">
        <v>15605</v>
      </c>
    </row>
    <row r="1416" spans="1:16" x14ac:dyDescent="0.25">
      <c r="A1416" t="s">
        <v>16692</v>
      </c>
      <c r="B1416">
        <v>7</v>
      </c>
      <c r="C1416">
        <v>7</v>
      </c>
      <c r="D1416">
        <v>4.42</v>
      </c>
      <c r="E1416">
        <v>2</v>
      </c>
      <c r="F1416">
        <v>124</v>
      </c>
      <c r="G1416">
        <v>128</v>
      </c>
      <c r="H1416">
        <v>61</v>
      </c>
      <c r="I1416">
        <v>14</v>
      </c>
      <c r="J1416">
        <v>87</v>
      </c>
      <c r="K1416">
        <v>55</v>
      </c>
      <c r="L1416">
        <v>1.47</v>
      </c>
      <c r="M1416">
        <v>6.3</v>
      </c>
      <c r="N1416">
        <v>3.99</v>
      </c>
      <c r="O1416">
        <v>4.54</v>
      </c>
      <c r="P1416" t="s">
        <v>16691</v>
      </c>
    </row>
    <row r="1417" spans="1:16" x14ac:dyDescent="0.25">
      <c r="A1417" t="s">
        <v>1892</v>
      </c>
      <c r="B1417">
        <v>8</v>
      </c>
      <c r="C1417">
        <v>8</v>
      </c>
      <c r="D1417">
        <v>4.37</v>
      </c>
      <c r="E1417">
        <v>3</v>
      </c>
      <c r="F1417">
        <v>142</v>
      </c>
      <c r="G1417">
        <v>160</v>
      </c>
      <c r="H1417">
        <v>69</v>
      </c>
      <c r="I1417">
        <v>13</v>
      </c>
      <c r="J1417">
        <v>64</v>
      </c>
      <c r="K1417">
        <v>51</v>
      </c>
      <c r="L1417">
        <v>1.49</v>
      </c>
      <c r="M1417">
        <v>4.0599999999999996</v>
      </c>
      <c r="N1417">
        <v>3.23</v>
      </c>
      <c r="O1417">
        <v>4.54</v>
      </c>
      <c r="P1417" t="s">
        <v>1891</v>
      </c>
    </row>
    <row r="1418" spans="1:16" x14ac:dyDescent="0.25">
      <c r="A1418" t="s">
        <v>13901</v>
      </c>
      <c r="B1418">
        <v>3</v>
      </c>
      <c r="C1418">
        <v>4</v>
      </c>
      <c r="D1418">
        <v>5.09</v>
      </c>
      <c r="E1418">
        <v>14</v>
      </c>
      <c r="F1418">
        <v>60</v>
      </c>
      <c r="G1418">
        <v>73</v>
      </c>
      <c r="H1418">
        <v>34</v>
      </c>
      <c r="I1418">
        <v>6</v>
      </c>
      <c r="J1418">
        <v>28</v>
      </c>
      <c r="K1418">
        <v>21</v>
      </c>
      <c r="L1418">
        <v>1.56</v>
      </c>
      <c r="M1418">
        <v>4.1900000000000004</v>
      </c>
      <c r="N1418">
        <v>3.14</v>
      </c>
      <c r="O1418">
        <v>4.54</v>
      </c>
      <c r="P1418" t="s">
        <v>13900</v>
      </c>
    </row>
    <row r="1419" spans="1:16" x14ac:dyDescent="0.25">
      <c r="A1419" t="s">
        <v>13229</v>
      </c>
      <c r="B1419">
        <v>2</v>
      </c>
      <c r="C1419">
        <v>3</v>
      </c>
      <c r="D1419">
        <v>5.21</v>
      </c>
      <c r="E1419">
        <v>15</v>
      </c>
      <c r="F1419">
        <v>45</v>
      </c>
      <c r="G1419">
        <v>51</v>
      </c>
      <c r="H1419">
        <v>26</v>
      </c>
      <c r="I1419">
        <v>4</v>
      </c>
      <c r="J1419">
        <v>28</v>
      </c>
      <c r="K1419">
        <v>21</v>
      </c>
      <c r="L1419">
        <v>1.6</v>
      </c>
      <c r="M1419">
        <v>5.61</v>
      </c>
      <c r="N1419">
        <v>4.21</v>
      </c>
      <c r="O1419">
        <v>4.54</v>
      </c>
      <c r="P1419" t="s">
        <v>13228</v>
      </c>
    </row>
    <row r="1420" spans="1:16" x14ac:dyDescent="0.25">
      <c r="A1420" t="s">
        <v>9749</v>
      </c>
      <c r="B1420">
        <v>1</v>
      </c>
      <c r="C1420">
        <v>2</v>
      </c>
      <c r="D1420">
        <v>4.8499999999999996</v>
      </c>
      <c r="E1420">
        <v>4</v>
      </c>
      <c r="F1420">
        <v>30</v>
      </c>
      <c r="G1420">
        <v>32</v>
      </c>
      <c r="H1420">
        <v>16</v>
      </c>
      <c r="I1420">
        <v>2</v>
      </c>
      <c r="J1420">
        <v>16</v>
      </c>
      <c r="K1420">
        <v>15</v>
      </c>
      <c r="L1420">
        <v>1.58</v>
      </c>
      <c r="M1420">
        <v>4.8499999999999996</v>
      </c>
      <c r="N1420">
        <v>4.55</v>
      </c>
      <c r="O1420">
        <v>4.55</v>
      </c>
      <c r="P1420" t="s">
        <v>9748</v>
      </c>
    </row>
    <row r="1421" spans="1:16" x14ac:dyDescent="0.25">
      <c r="A1421" t="s">
        <v>15706</v>
      </c>
      <c r="B1421">
        <v>4</v>
      </c>
      <c r="C1421">
        <v>4</v>
      </c>
      <c r="D1421">
        <v>4.55</v>
      </c>
      <c r="E1421">
        <v>0</v>
      </c>
      <c r="F1421">
        <v>67</v>
      </c>
      <c r="G1421">
        <v>76</v>
      </c>
      <c r="H1421">
        <v>34</v>
      </c>
      <c r="I1421">
        <v>9</v>
      </c>
      <c r="J1421">
        <v>36</v>
      </c>
      <c r="K1421">
        <v>17</v>
      </c>
      <c r="L1421">
        <v>1.38</v>
      </c>
      <c r="M1421">
        <v>4.8099999999999996</v>
      </c>
      <c r="N1421">
        <v>2.27</v>
      </c>
      <c r="O1421">
        <v>4.55</v>
      </c>
      <c r="P1421" t="s">
        <v>15705</v>
      </c>
    </row>
    <row r="1422" spans="1:16" x14ac:dyDescent="0.25">
      <c r="A1422" t="s">
        <v>11557</v>
      </c>
      <c r="B1422">
        <v>1</v>
      </c>
      <c r="C1422">
        <v>1</v>
      </c>
      <c r="D1422">
        <v>4.24</v>
      </c>
      <c r="E1422">
        <v>8</v>
      </c>
      <c r="F1422">
        <v>19</v>
      </c>
      <c r="G1422">
        <v>20</v>
      </c>
      <c r="H1422">
        <v>9</v>
      </c>
      <c r="I1422">
        <v>2</v>
      </c>
      <c r="J1422">
        <v>12</v>
      </c>
      <c r="K1422">
        <v>8</v>
      </c>
      <c r="L1422">
        <v>1.47</v>
      </c>
      <c r="M1422">
        <v>5.65</v>
      </c>
      <c r="N1422">
        <v>3.77</v>
      </c>
      <c r="O1422">
        <v>4.55</v>
      </c>
      <c r="P1422" t="s">
        <v>11556</v>
      </c>
    </row>
    <row r="1423" spans="1:16" x14ac:dyDescent="0.25">
      <c r="A1423" t="s">
        <v>15370</v>
      </c>
      <c r="B1423">
        <v>3</v>
      </c>
      <c r="C1423">
        <v>5</v>
      </c>
      <c r="D1423">
        <v>4.5999999999999996</v>
      </c>
      <c r="E1423">
        <v>28</v>
      </c>
      <c r="F1423">
        <v>72</v>
      </c>
      <c r="G1423">
        <v>82</v>
      </c>
      <c r="H1423">
        <v>37</v>
      </c>
      <c r="I1423">
        <v>8</v>
      </c>
      <c r="J1423">
        <v>42</v>
      </c>
      <c r="K1423">
        <v>28</v>
      </c>
      <c r="L1423">
        <v>1.52</v>
      </c>
      <c r="M1423">
        <v>5.22</v>
      </c>
      <c r="N1423">
        <v>3.48</v>
      </c>
      <c r="O1423">
        <v>4.55</v>
      </c>
      <c r="P1423" t="s">
        <v>15369</v>
      </c>
    </row>
    <row r="1424" spans="1:16" x14ac:dyDescent="0.25">
      <c r="A1424" t="s">
        <v>15189</v>
      </c>
      <c r="B1424">
        <v>3</v>
      </c>
      <c r="C1424">
        <v>4</v>
      </c>
      <c r="D1424">
        <v>4.8499999999999996</v>
      </c>
      <c r="E1424">
        <v>18</v>
      </c>
      <c r="F1424">
        <v>61</v>
      </c>
      <c r="G1424">
        <v>67</v>
      </c>
      <c r="H1424">
        <v>33</v>
      </c>
      <c r="I1424">
        <v>5</v>
      </c>
      <c r="J1424">
        <v>37</v>
      </c>
      <c r="K1424">
        <v>31</v>
      </c>
      <c r="L1424">
        <v>1.6</v>
      </c>
      <c r="M1424">
        <v>5.44</v>
      </c>
      <c r="N1424">
        <v>4.5599999999999996</v>
      </c>
      <c r="O1424">
        <v>4.55</v>
      </c>
      <c r="P1424" t="s">
        <v>15188</v>
      </c>
    </row>
    <row r="1425" spans="1:16" x14ac:dyDescent="0.25">
      <c r="A1425" t="s">
        <v>13332</v>
      </c>
      <c r="B1425">
        <v>1</v>
      </c>
      <c r="C1425">
        <v>1</v>
      </c>
      <c r="D1425">
        <v>4.74</v>
      </c>
      <c r="E1425">
        <v>7</v>
      </c>
      <c r="F1425">
        <v>17</v>
      </c>
      <c r="G1425">
        <v>17</v>
      </c>
      <c r="H1425">
        <v>9</v>
      </c>
      <c r="I1425">
        <v>2</v>
      </c>
      <c r="J1425">
        <v>15</v>
      </c>
      <c r="K1425">
        <v>9</v>
      </c>
      <c r="L1425">
        <v>1.52</v>
      </c>
      <c r="M1425">
        <v>7.89</v>
      </c>
      <c r="N1425">
        <v>4.74</v>
      </c>
      <c r="O1425">
        <v>4.55</v>
      </c>
      <c r="P1425" t="s">
        <v>13331</v>
      </c>
    </row>
    <row r="1426" spans="1:16" x14ac:dyDescent="0.25">
      <c r="A1426" t="s">
        <v>13733</v>
      </c>
      <c r="B1426">
        <v>3</v>
      </c>
      <c r="C1426">
        <v>4</v>
      </c>
      <c r="D1426">
        <v>4.76</v>
      </c>
      <c r="E1426">
        <v>25</v>
      </c>
      <c r="F1426">
        <v>62</v>
      </c>
      <c r="G1426">
        <v>70</v>
      </c>
      <c r="H1426">
        <v>33</v>
      </c>
      <c r="I1426">
        <v>7</v>
      </c>
      <c r="J1426">
        <v>40</v>
      </c>
      <c r="K1426">
        <v>26</v>
      </c>
      <c r="L1426">
        <v>1.54</v>
      </c>
      <c r="M1426">
        <v>5.77</v>
      </c>
      <c r="N1426">
        <v>3.75</v>
      </c>
      <c r="O1426">
        <v>4.55</v>
      </c>
      <c r="P1426" t="s">
        <v>13732</v>
      </c>
    </row>
    <row r="1427" spans="1:16" x14ac:dyDescent="0.25">
      <c r="A1427" t="s">
        <v>16100</v>
      </c>
      <c r="B1427">
        <v>3</v>
      </c>
      <c r="C1427">
        <v>4</v>
      </c>
      <c r="D1427">
        <v>4.62</v>
      </c>
      <c r="E1427">
        <v>25</v>
      </c>
      <c r="F1427">
        <v>62</v>
      </c>
      <c r="G1427">
        <v>63</v>
      </c>
      <c r="H1427">
        <v>32</v>
      </c>
      <c r="I1427">
        <v>7</v>
      </c>
      <c r="J1427">
        <v>46</v>
      </c>
      <c r="K1427">
        <v>28</v>
      </c>
      <c r="L1427">
        <v>1.46</v>
      </c>
      <c r="M1427">
        <v>6.63</v>
      </c>
      <c r="N1427">
        <v>4.04</v>
      </c>
      <c r="O1427">
        <v>4.55</v>
      </c>
      <c r="P1427" t="s">
        <v>16099</v>
      </c>
    </row>
    <row r="1428" spans="1:16" x14ac:dyDescent="0.25">
      <c r="A1428" t="s">
        <v>1943</v>
      </c>
      <c r="B1428">
        <v>7</v>
      </c>
      <c r="C1428">
        <v>8</v>
      </c>
      <c r="D1428">
        <v>4.66</v>
      </c>
      <c r="E1428">
        <v>5</v>
      </c>
      <c r="F1428">
        <v>131</v>
      </c>
      <c r="G1428">
        <v>148</v>
      </c>
      <c r="H1428">
        <v>68</v>
      </c>
      <c r="I1428">
        <v>16</v>
      </c>
      <c r="J1428">
        <v>76</v>
      </c>
      <c r="K1428">
        <v>44</v>
      </c>
      <c r="L1428">
        <v>1.46</v>
      </c>
      <c r="M1428">
        <v>5.21</v>
      </c>
      <c r="N1428">
        <v>3.02</v>
      </c>
      <c r="O1428">
        <v>4.55</v>
      </c>
      <c r="P1428">
        <v>150</v>
      </c>
    </row>
    <row r="1429" spans="1:16" x14ac:dyDescent="0.25">
      <c r="A1429" t="s">
        <v>11767</v>
      </c>
      <c r="B1429">
        <v>1</v>
      </c>
      <c r="C1429">
        <v>2</v>
      </c>
      <c r="D1429">
        <v>5.1100000000000003</v>
      </c>
      <c r="E1429">
        <v>11</v>
      </c>
      <c r="F1429">
        <v>28</v>
      </c>
      <c r="G1429">
        <v>32</v>
      </c>
      <c r="H1429">
        <v>16</v>
      </c>
      <c r="I1429">
        <v>3</v>
      </c>
      <c r="J1429">
        <v>19</v>
      </c>
      <c r="K1429">
        <v>12</v>
      </c>
      <c r="L1429">
        <v>1.56</v>
      </c>
      <c r="M1429">
        <v>6.06</v>
      </c>
      <c r="N1429">
        <v>3.83</v>
      </c>
      <c r="O1429">
        <v>4.55</v>
      </c>
      <c r="P1429" t="s">
        <v>11766</v>
      </c>
    </row>
    <row r="1430" spans="1:16" x14ac:dyDescent="0.25">
      <c r="A1430" t="s">
        <v>17224</v>
      </c>
      <c r="B1430">
        <v>3</v>
      </c>
      <c r="C1430">
        <v>4</v>
      </c>
      <c r="D1430">
        <v>4.67</v>
      </c>
      <c r="E1430">
        <v>26</v>
      </c>
      <c r="F1430">
        <v>64</v>
      </c>
      <c r="G1430">
        <v>65</v>
      </c>
      <c r="H1430">
        <v>33</v>
      </c>
      <c r="I1430">
        <v>7</v>
      </c>
      <c r="J1430">
        <v>48</v>
      </c>
      <c r="K1430">
        <v>32</v>
      </c>
      <c r="L1430">
        <v>1.53</v>
      </c>
      <c r="M1430">
        <v>6.79</v>
      </c>
      <c r="N1430">
        <v>4.53</v>
      </c>
      <c r="O1430">
        <v>4.5599999999999996</v>
      </c>
      <c r="P1430">
        <v>2432</v>
      </c>
    </row>
    <row r="1431" spans="1:16" x14ac:dyDescent="0.25">
      <c r="A1431" t="s">
        <v>12256</v>
      </c>
      <c r="B1431">
        <v>2</v>
      </c>
      <c r="C1431">
        <v>3</v>
      </c>
      <c r="D1431">
        <v>4.96</v>
      </c>
      <c r="E1431">
        <v>11</v>
      </c>
      <c r="F1431">
        <v>47</v>
      </c>
      <c r="G1431">
        <v>51</v>
      </c>
      <c r="H1431">
        <v>26</v>
      </c>
      <c r="I1431">
        <v>5</v>
      </c>
      <c r="J1431">
        <v>37</v>
      </c>
      <c r="K1431">
        <v>25</v>
      </c>
      <c r="L1431">
        <v>1.61</v>
      </c>
      <c r="M1431">
        <v>7.06</v>
      </c>
      <c r="N1431">
        <v>4.7699999999999996</v>
      </c>
      <c r="O1431">
        <v>4.5599999999999996</v>
      </c>
      <c r="P1431" t="s">
        <v>12255</v>
      </c>
    </row>
    <row r="1432" spans="1:16" x14ac:dyDescent="0.25">
      <c r="A1432" t="s">
        <v>13399</v>
      </c>
      <c r="B1432">
        <v>4</v>
      </c>
      <c r="C1432">
        <v>5</v>
      </c>
      <c r="D1432">
        <v>4.6900000000000004</v>
      </c>
      <c r="E1432">
        <v>19</v>
      </c>
      <c r="F1432">
        <v>77</v>
      </c>
      <c r="G1432">
        <v>76</v>
      </c>
      <c r="H1432">
        <v>40</v>
      </c>
      <c r="I1432">
        <v>5</v>
      </c>
      <c r="J1432">
        <v>52</v>
      </c>
      <c r="K1432">
        <v>49</v>
      </c>
      <c r="L1432">
        <v>1.63</v>
      </c>
      <c r="M1432">
        <v>6.1</v>
      </c>
      <c r="N1432">
        <v>5.75</v>
      </c>
      <c r="O1432">
        <v>4.5599999999999996</v>
      </c>
      <c r="P1432" t="s">
        <v>13398</v>
      </c>
    </row>
    <row r="1433" spans="1:16" x14ac:dyDescent="0.25">
      <c r="A1433" t="s">
        <v>11092</v>
      </c>
      <c r="B1433">
        <v>1</v>
      </c>
      <c r="C1433">
        <v>2</v>
      </c>
      <c r="D1433">
        <v>4.97</v>
      </c>
      <c r="E1433">
        <v>9</v>
      </c>
      <c r="F1433">
        <v>31</v>
      </c>
      <c r="G1433">
        <v>35</v>
      </c>
      <c r="H1433">
        <v>17</v>
      </c>
      <c r="I1433">
        <v>4</v>
      </c>
      <c r="J1433">
        <v>19</v>
      </c>
      <c r="K1433">
        <v>10</v>
      </c>
      <c r="L1433">
        <v>1.46</v>
      </c>
      <c r="M1433">
        <v>5.55</v>
      </c>
      <c r="N1433">
        <v>2.92</v>
      </c>
      <c r="O1433">
        <v>4.5599999999999996</v>
      </c>
      <c r="P1433" t="s">
        <v>11091</v>
      </c>
    </row>
    <row r="1434" spans="1:16" x14ac:dyDescent="0.25">
      <c r="A1434" t="s">
        <v>16026</v>
      </c>
      <c r="B1434">
        <v>3</v>
      </c>
      <c r="C1434">
        <v>5</v>
      </c>
      <c r="D1434">
        <v>5.14</v>
      </c>
      <c r="E1434">
        <v>3</v>
      </c>
      <c r="F1434">
        <v>70</v>
      </c>
      <c r="G1434">
        <v>84</v>
      </c>
      <c r="H1434">
        <v>40</v>
      </c>
      <c r="I1434">
        <v>6</v>
      </c>
      <c r="J1434">
        <v>32</v>
      </c>
      <c r="K1434">
        <v>28</v>
      </c>
      <c r="L1434">
        <v>1.6</v>
      </c>
      <c r="M1434">
        <v>4.1100000000000003</v>
      </c>
      <c r="N1434">
        <v>3.59</v>
      </c>
      <c r="O1434">
        <v>4.5599999999999996</v>
      </c>
      <c r="P1434" t="s">
        <v>16025</v>
      </c>
    </row>
    <row r="1435" spans="1:16" x14ac:dyDescent="0.25">
      <c r="A1435" t="s">
        <v>11317</v>
      </c>
      <c r="B1435">
        <v>2</v>
      </c>
      <c r="C1435">
        <v>2</v>
      </c>
      <c r="D1435">
        <v>4.75</v>
      </c>
      <c r="E1435">
        <v>15</v>
      </c>
      <c r="F1435">
        <v>36</v>
      </c>
      <c r="G1435">
        <v>40</v>
      </c>
      <c r="H1435">
        <v>19</v>
      </c>
      <c r="I1435">
        <v>4</v>
      </c>
      <c r="J1435">
        <v>24</v>
      </c>
      <c r="K1435">
        <v>15</v>
      </c>
      <c r="L1435">
        <v>1.53</v>
      </c>
      <c r="M1435">
        <v>6</v>
      </c>
      <c r="N1435">
        <v>3.75</v>
      </c>
      <c r="O1435">
        <v>4.5599999999999996</v>
      </c>
      <c r="P1435" t="s">
        <v>11316</v>
      </c>
    </row>
    <row r="1436" spans="1:16" x14ac:dyDescent="0.25">
      <c r="A1436" t="s">
        <v>14970</v>
      </c>
      <c r="B1436">
        <v>2</v>
      </c>
      <c r="C1436">
        <v>3</v>
      </c>
      <c r="D1436">
        <v>4.8499999999999996</v>
      </c>
      <c r="E1436">
        <v>18</v>
      </c>
      <c r="F1436">
        <v>44</v>
      </c>
      <c r="G1436">
        <v>50</v>
      </c>
      <c r="H1436">
        <v>24</v>
      </c>
      <c r="I1436">
        <v>5</v>
      </c>
      <c r="J1436">
        <v>27</v>
      </c>
      <c r="K1436">
        <v>17</v>
      </c>
      <c r="L1436">
        <v>1.51</v>
      </c>
      <c r="M1436">
        <v>5.46</v>
      </c>
      <c r="N1436">
        <v>3.44</v>
      </c>
      <c r="O1436">
        <v>4.5599999999999996</v>
      </c>
      <c r="P1436" t="s">
        <v>14969</v>
      </c>
    </row>
    <row r="1437" spans="1:16" x14ac:dyDescent="0.25">
      <c r="A1437" t="s">
        <v>13497</v>
      </c>
      <c r="B1437">
        <v>4</v>
      </c>
      <c r="C1437">
        <v>4</v>
      </c>
      <c r="D1437">
        <v>4.34</v>
      </c>
      <c r="E1437">
        <v>22</v>
      </c>
      <c r="F1437">
        <v>75</v>
      </c>
      <c r="G1437">
        <v>78</v>
      </c>
      <c r="H1437">
        <v>36</v>
      </c>
      <c r="I1437">
        <v>6</v>
      </c>
      <c r="J1437">
        <v>36</v>
      </c>
      <c r="K1437">
        <v>33</v>
      </c>
      <c r="L1437">
        <v>1.49</v>
      </c>
      <c r="M1437">
        <v>4.34</v>
      </c>
      <c r="N1437">
        <v>3.98</v>
      </c>
      <c r="O1437">
        <v>4.5599999999999996</v>
      </c>
      <c r="P1437" t="s">
        <v>13496</v>
      </c>
    </row>
    <row r="1438" spans="1:16" x14ac:dyDescent="0.25">
      <c r="A1438" t="s">
        <v>13340</v>
      </c>
      <c r="B1438">
        <v>5</v>
      </c>
      <c r="C1438">
        <v>6</v>
      </c>
      <c r="D1438">
        <v>4.6500000000000004</v>
      </c>
      <c r="E1438">
        <v>14</v>
      </c>
      <c r="F1438">
        <v>99</v>
      </c>
      <c r="G1438">
        <v>108</v>
      </c>
      <c r="H1438">
        <v>51</v>
      </c>
      <c r="I1438">
        <v>13</v>
      </c>
      <c r="J1438">
        <v>69</v>
      </c>
      <c r="K1438">
        <v>35</v>
      </c>
      <c r="L1438">
        <v>1.45</v>
      </c>
      <c r="M1438">
        <v>6.29</v>
      </c>
      <c r="N1438">
        <v>3.19</v>
      </c>
      <c r="O1438">
        <v>4.5599999999999996</v>
      </c>
      <c r="P1438" t="s">
        <v>13339</v>
      </c>
    </row>
    <row r="1439" spans="1:16" x14ac:dyDescent="0.25">
      <c r="A1439" t="s">
        <v>15087</v>
      </c>
      <c r="B1439">
        <v>4</v>
      </c>
      <c r="C1439">
        <v>4</v>
      </c>
      <c r="D1439">
        <v>4.67</v>
      </c>
      <c r="E1439">
        <v>2</v>
      </c>
      <c r="F1439">
        <v>71</v>
      </c>
      <c r="G1439">
        <v>77</v>
      </c>
      <c r="H1439">
        <v>37</v>
      </c>
      <c r="I1439">
        <v>7</v>
      </c>
      <c r="J1439">
        <v>42</v>
      </c>
      <c r="K1439">
        <v>30</v>
      </c>
      <c r="L1439">
        <v>1.5</v>
      </c>
      <c r="M1439">
        <v>5.3</v>
      </c>
      <c r="N1439">
        <v>3.79</v>
      </c>
      <c r="O1439">
        <v>4.5599999999999996</v>
      </c>
      <c r="P1439" t="s">
        <v>15086</v>
      </c>
    </row>
    <row r="1440" spans="1:16" x14ac:dyDescent="0.25">
      <c r="A1440" t="s">
        <v>15097</v>
      </c>
      <c r="B1440">
        <v>3</v>
      </c>
      <c r="C1440">
        <v>6</v>
      </c>
      <c r="D1440">
        <v>5.77</v>
      </c>
      <c r="E1440">
        <v>0</v>
      </c>
      <c r="F1440">
        <v>84</v>
      </c>
      <c r="G1440">
        <v>101</v>
      </c>
      <c r="H1440">
        <v>54</v>
      </c>
      <c r="I1440">
        <v>6</v>
      </c>
      <c r="J1440">
        <v>51</v>
      </c>
      <c r="K1440">
        <v>46</v>
      </c>
      <c r="L1440">
        <v>1.74</v>
      </c>
      <c r="M1440">
        <v>5.44</v>
      </c>
      <c r="N1440">
        <v>4.91</v>
      </c>
      <c r="O1440">
        <v>4.5599999999999996</v>
      </c>
      <c r="P1440" t="s">
        <v>15096</v>
      </c>
    </row>
    <row r="1441" spans="1:16" x14ac:dyDescent="0.25">
      <c r="A1441" t="s">
        <v>2317</v>
      </c>
      <c r="B1441">
        <v>1</v>
      </c>
      <c r="C1441">
        <v>1</v>
      </c>
      <c r="D1441">
        <v>4.1399999999999997</v>
      </c>
      <c r="E1441">
        <v>0</v>
      </c>
      <c r="F1441">
        <v>26</v>
      </c>
      <c r="G1441">
        <v>27</v>
      </c>
      <c r="H1441">
        <v>12</v>
      </c>
      <c r="I1441">
        <v>3</v>
      </c>
      <c r="J1441">
        <v>16</v>
      </c>
      <c r="K1441">
        <v>10</v>
      </c>
      <c r="L1441">
        <v>1.42</v>
      </c>
      <c r="M1441">
        <v>5.52</v>
      </c>
      <c r="N1441">
        <v>3.45</v>
      </c>
      <c r="O1441">
        <v>4.5599999999999996</v>
      </c>
      <c r="P1441" t="s">
        <v>2316</v>
      </c>
    </row>
    <row r="1442" spans="1:16" x14ac:dyDescent="0.25">
      <c r="A1442" t="s">
        <v>2117</v>
      </c>
      <c r="B1442">
        <v>2</v>
      </c>
      <c r="C1442">
        <v>2</v>
      </c>
      <c r="D1442">
        <v>4.5199999999999996</v>
      </c>
      <c r="E1442">
        <v>11</v>
      </c>
      <c r="F1442">
        <v>40</v>
      </c>
      <c r="G1442">
        <v>40</v>
      </c>
      <c r="H1442">
        <v>20</v>
      </c>
      <c r="I1442">
        <v>4</v>
      </c>
      <c r="J1442">
        <v>30</v>
      </c>
      <c r="K1442">
        <v>21</v>
      </c>
      <c r="L1442">
        <v>1.53</v>
      </c>
      <c r="M1442">
        <v>6.78</v>
      </c>
      <c r="N1442">
        <v>4.75</v>
      </c>
      <c r="O1442">
        <v>4.5599999999999996</v>
      </c>
      <c r="P1442" t="s">
        <v>2116</v>
      </c>
    </row>
    <row r="1443" spans="1:16" x14ac:dyDescent="0.25">
      <c r="A1443" t="s">
        <v>14628</v>
      </c>
      <c r="B1443">
        <v>3</v>
      </c>
      <c r="C1443">
        <v>4</v>
      </c>
      <c r="D1443">
        <v>4.82</v>
      </c>
      <c r="E1443">
        <v>25</v>
      </c>
      <c r="F1443">
        <v>67</v>
      </c>
      <c r="G1443">
        <v>62</v>
      </c>
      <c r="H1443">
        <v>36</v>
      </c>
      <c r="I1443">
        <v>6</v>
      </c>
      <c r="J1443">
        <v>64</v>
      </c>
      <c r="K1443">
        <v>48</v>
      </c>
      <c r="L1443">
        <v>1.64</v>
      </c>
      <c r="M1443">
        <v>8.57</v>
      </c>
      <c r="N1443">
        <v>6.43</v>
      </c>
      <c r="O1443">
        <v>4.5599999999999996</v>
      </c>
      <c r="P1443" t="s">
        <v>14627</v>
      </c>
    </row>
    <row r="1444" spans="1:16" x14ac:dyDescent="0.25">
      <c r="A1444" t="s">
        <v>16241</v>
      </c>
      <c r="B1444">
        <v>5</v>
      </c>
      <c r="C1444">
        <v>6</v>
      </c>
      <c r="D1444">
        <v>4.63</v>
      </c>
      <c r="E1444">
        <v>3</v>
      </c>
      <c r="F1444">
        <v>95</v>
      </c>
      <c r="G1444">
        <v>109</v>
      </c>
      <c r="H1444">
        <v>49</v>
      </c>
      <c r="I1444">
        <v>12</v>
      </c>
      <c r="J1444">
        <v>53</v>
      </c>
      <c r="K1444">
        <v>27</v>
      </c>
      <c r="L1444">
        <v>1.43</v>
      </c>
      <c r="M1444">
        <v>5.01</v>
      </c>
      <c r="N1444">
        <v>2.5499999999999998</v>
      </c>
      <c r="O1444">
        <v>4.5599999999999996</v>
      </c>
      <c r="P1444">
        <v>4635</v>
      </c>
    </row>
    <row r="1445" spans="1:16" x14ac:dyDescent="0.25">
      <c r="A1445" t="s">
        <v>14027</v>
      </c>
      <c r="B1445">
        <v>1</v>
      </c>
      <c r="C1445">
        <v>1</v>
      </c>
      <c r="D1445">
        <v>4.97</v>
      </c>
      <c r="E1445">
        <v>2</v>
      </c>
      <c r="F1445">
        <v>16</v>
      </c>
      <c r="G1445">
        <v>18</v>
      </c>
      <c r="H1445">
        <v>9</v>
      </c>
      <c r="I1445">
        <v>2</v>
      </c>
      <c r="J1445">
        <v>11</v>
      </c>
      <c r="K1445">
        <v>6</v>
      </c>
      <c r="L1445">
        <v>1.47</v>
      </c>
      <c r="M1445">
        <v>6.07</v>
      </c>
      <c r="N1445">
        <v>3.31</v>
      </c>
      <c r="O1445">
        <v>4.5599999999999996</v>
      </c>
      <c r="P1445" t="s">
        <v>14026</v>
      </c>
    </row>
    <row r="1446" spans="1:16" x14ac:dyDescent="0.25">
      <c r="A1446" t="s">
        <v>16898</v>
      </c>
      <c r="B1446">
        <v>6</v>
      </c>
      <c r="C1446">
        <v>8</v>
      </c>
      <c r="D1446">
        <v>5.09</v>
      </c>
      <c r="E1446">
        <v>10</v>
      </c>
      <c r="F1446">
        <v>124</v>
      </c>
      <c r="G1446">
        <v>156</v>
      </c>
      <c r="H1446">
        <v>70</v>
      </c>
      <c r="I1446">
        <v>14</v>
      </c>
      <c r="J1446">
        <v>59</v>
      </c>
      <c r="K1446">
        <v>35</v>
      </c>
      <c r="L1446">
        <v>1.54</v>
      </c>
      <c r="M1446">
        <v>4.29</v>
      </c>
      <c r="N1446">
        <v>2.54</v>
      </c>
      <c r="O1446">
        <v>4.5599999999999996</v>
      </c>
      <c r="P1446">
        <v>3773</v>
      </c>
    </row>
    <row r="1447" spans="1:16" x14ac:dyDescent="0.25">
      <c r="A1447" t="s">
        <v>14719</v>
      </c>
      <c r="B1447">
        <v>5</v>
      </c>
      <c r="C1447">
        <v>6</v>
      </c>
      <c r="D1447">
        <v>4.6399999999999997</v>
      </c>
      <c r="E1447">
        <v>13</v>
      </c>
      <c r="F1447">
        <v>97</v>
      </c>
      <c r="G1447">
        <v>112</v>
      </c>
      <c r="H1447">
        <v>50</v>
      </c>
      <c r="I1447">
        <v>8</v>
      </c>
      <c r="J1447">
        <v>36</v>
      </c>
      <c r="K1447">
        <v>35</v>
      </c>
      <c r="L1447">
        <v>1.52</v>
      </c>
      <c r="M1447">
        <v>3.34</v>
      </c>
      <c r="N1447">
        <v>3.25</v>
      </c>
      <c r="O1447">
        <v>4.57</v>
      </c>
      <c r="P1447" t="s">
        <v>14718</v>
      </c>
    </row>
    <row r="1448" spans="1:16" x14ac:dyDescent="0.25">
      <c r="A1448" t="s">
        <v>1934</v>
      </c>
      <c r="B1448">
        <v>8</v>
      </c>
      <c r="C1448">
        <v>9</v>
      </c>
      <c r="D1448">
        <v>4.6500000000000004</v>
      </c>
      <c r="E1448">
        <v>7</v>
      </c>
      <c r="F1448">
        <v>151</v>
      </c>
      <c r="G1448">
        <v>169</v>
      </c>
      <c r="H1448">
        <v>78</v>
      </c>
      <c r="I1448">
        <v>13</v>
      </c>
      <c r="J1448">
        <v>87</v>
      </c>
      <c r="K1448">
        <v>74</v>
      </c>
      <c r="L1448">
        <v>1.61</v>
      </c>
      <c r="M1448">
        <v>5.19</v>
      </c>
      <c r="N1448">
        <v>4.41</v>
      </c>
      <c r="O1448">
        <v>4.57</v>
      </c>
      <c r="P1448">
        <v>4338</v>
      </c>
    </row>
    <row r="1449" spans="1:16" x14ac:dyDescent="0.25">
      <c r="A1449" t="s">
        <v>2121</v>
      </c>
      <c r="B1449">
        <v>7</v>
      </c>
      <c r="C1449">
        <v>9</v>
      </c>
      <c r="D1449">
        <v>4.74</v>
      </c>
      <c r="E1449">
        <v>1</v>
      </c>
      <c r="F1449">
        <v>142</v>
      </c>
      <c r="G1449">
        <v>157</v>
      </c>
      <c r="H1449">
        <v>75</v>
      </c>
      <c r="I1449">
        <v>15</v>
      </c>
      <c r="J1449">
        <v>90</v>
      </c>
      <c r="K1449">
        <v>62</v>
      </c>
      <c r="L1449">
        <v>1.54</v>
      </c>
      <c r="M1449">
        <v>5.69</v>
      </c>
      <c r="N1449">
        <v>3.92</v>
      </c>
      <c r="O1449">
        <v>4.57</v>
      </c>
      <c r="P1449" t="s">
        <v>2120</v>
      </c>
    </row>
    <row r="1450" spans="1:16" x14ac:dyDescent="0.25">
      <c r="A1450" t="s">
        <v>12787</v>
      </c>
      <c r="B1450">
        <v>2</v>
      </c>
      <c r="C1450">
        <v>3</v>
      </c>
      <c r="D1450">
        <v>4.9800000000000004</v>
      </c>
      <c r="E1450">
        <v>15</v>
      </c>
      <c r="F1450">
        <v>42</v>
      </c>
      <c r="G1450">
        <v>41</v>
      </c>
      <c r="H1450">
        <v>23</v>
      </c>
      <c r="I1450">
        <v>4</v>
      </c>
      <c r="J1450">
        <v>36</v>
      </c>
      <c r="K1450">
        <v>26</v>
      </c>
      <c r="L1450">
        <v>1.61</v>
      </c>
      <c r="M1450">
        <v>7.79</v>
      </c>
      <c r="N1450">
        <v>5.63</v>
      </c>
      <c r="O1450">
        <v>4.57</v>
      </c>
      <c r="P1450" t="s">
        <v>12786</v>
      </c>
    </row>
    <row r="1451" spans="1:16" x14ac:dyDescent="0.25">
      <c r="A1451" t="s">
        <v>11915</v>
      </c>
      <c r="B1451">
        <v>2</v>
      </c>
      <c r="C1451">
        <v>2</v>
      </c>
      <c r="D1451">
        <v>4.53</v>
      </c>
      <c r="E1451">
        <v>14</v>
      </c>
      <c r="F1451">
        <v>34</v>
      </c>
      <c r="G1451">
        <v>34</v>
      </c>
      <c r="H1451">
        <v>17</v>
      </c>
      <c r="I1451">
        <v>3</v>
      </c>
      <c r="J1451">
        <v>25</v>
      </c>
      <c r="K1451">
        <v>19</v>
      </c>
      <c r="L1451">
        <v>1.57</v>
      </c>
      <c r="M1451">
        <v>6.66</v>
      </c>
      <c r="N1451">
        <v>5.0599999999999996</v>
      </c>
      <c r="O1451">
        <v>4.57</v>
      </c>
      <c r="P1451" t="s">
        <v>11914</v>
      </c>
    </row>
    <row r="1452" spans="1:16" x14ac:dyDescent="0.25">
      <c r="A1452" t="s">
        <v>1607</v>
      </c>
      <c r="B1452">
        <v>3</v>
      </c>
      <c r="C1452">
        <v>3</v>
      </c>
      <c r="D1452">
        <v>4.3899999999999997</v>
      </c>
      <c r="E1452">
        <v>21</v>
      </c>
      <c r="F1452">
        <v>53</v>
      </c>
      <c r="G1452">
        <v>45</v>
      </c>
      <c r="H1452">
        <v>26</v>
      </c>
      <c r="I1452">
        <v>5</v>
      </c>
      <c r="J1452">
        <v>53</v>
      </c>
      <c r="K1452">
        <v>38</v>
      </c>
      <c r="L1452">
        <v>1.56</v>
      </c>
      <c r="M1452">
        <v>8.9499999999999993</v>
      </c>
      <c r="N1452">
        <v>6.42</v>
      </c>
      <c r="O1452">
        <v>4.57</v>
      </c>
      <c r="P1452">
        <v>5830</v>
      </c>
    </row>
    <row r="1453" spans="1:16" x14ac:dyDescent="0.25">
      <c r="A1453" t="s">
        <v>12526</v>
      </c>
      <c r="B1453">
        <v>4</v>
      </c>
      <c r="C1453">
        <v>4</v>
      </c>
      <c r="D1453">
        <v>4.62</v>
      </c>
      <c r="E1453">
        <v>4</v>
      </c>
      <c r="F1453">
        <v>72</v>
      </c>
      <c r="G1453">
        <v>81</v>
      </c>
      <c r="H1453">
        <v>37</v>
      </c>
      <c r="I1453">
        <v>7</v>
      </c>
      <c r="J1453">
        <v>32</v>
      </c>
      <c r="K1453">
        <v>24</v>
      </c>
      <c r="L1453">
        <v>1.46</v>
      </c>
      <c r="M1453">
        <v>3.99</v>
      </c>
      <c r="N1453">
        <v>3</v>
      </c>
      <c r="O1453">
        <v>4.57</v>
      </c>
      <c r="P1453" t="s">
        <v>12525</v>
      </c>
    </row>
    <row r="1454" spans="1:16" x14ac:dyDescent="0.25">
      <c r="A1454" t="s">
        <v>13111</v>
      </c>
      <c r="B1454">
        <v>3</v>
      </c>
      <c r="C1454">
        <v>4</v>
      </c>
      <c r="D1454">
        <v>4.83</v>
      </c>
      <c r="E1454">
        <v>4</v>
      </c>
      <c r="F1454">
        <v>71</v>
      </c>
      <c r="G1454">
        <v>81</v>
      </c>
      <c r="H1454">
        <v>38</v>
      </c>
      <c r="I1454">
        <v>8</v>
      </c>
      <c r="J1454">
        <v>38</v>
      </c>
      <c r="K1454">
        <v>24</v>
      </c>
      <c r="L1454">
        <v>1.48</v>
      </c>
      <c r="M1454">
        <v>4.83</v>
      </c>
      <c r="N1454">
        <v>3.05</v>
      </c>
      <c r="O1454">
        <v>4.57</v>
      </c>
      <c r="P1454" t="s">
        <v>13110</v>
      </c>
    </row>
    <row r="1455" spans="1:16" x14ac:dyDescent="0.25">
      <c r="A1455" t="s">
        <v>13754</v>
      </c>
      <c r="B1455">
        <v>2</v>
      </c>
      <c r="C1455">
        <v>3</v>
      </c>
      <c r="D1455">
        <v>4.5599999999999996</v>
      </c>
      <c r="E1455">
        <v>20</v>
      </c>
      <c r="F1455">
        <v>51</v>
      </c>
      <c r="G1455">
        <v>52</v>
      </c>
      <c r="H1455">
        <v>26</v>
      </c>
      <c r="I1455">
        <v>6</v>
      </c>
      <c r="J1455">
        <v>40</v>
      </c>
      <c r="K1455">
        <v>23</v>
      </c>
      <c r="L1455">
        <v>1.46</v>
      </c>
      <c r="M1455">
        <v>7.02</v>
      </c>
      <c r="N1455">
        <v>4.04</v>
      </c>
      <c r="O1455">
        <v>4.57</v>
      </c>
      <c r="P1455" t="s">
        <v>13753</v>
      </c>
    </row>
    <row r="1456" spans="1:16" x14ac:dyDescent="0.25">
      <c r="A1456" t="s">
        <v>15880</v>
      </c>
      <c r="B1456">
        <v>4</v>
      </c>
      <c r="C1456">
        <v>6</v>
      </c>
      <c r="D1456">
        <v>5.0599999999999996</v>
      </c>
      <c r="E1456">
        <v>12</v>
      </c>
      <c r="F1456">
        <v>89</v>
      </c>
      <c r="G1456">
        <v>101</v>
      </c>
      <c r="H1456">
        <v>50</v>
      </c>
      <c r="I1456">
        <v>10</v>
      </c>
      <c r="J1456">
        <v>58</v>
      </c>
      <c r="K1456">
        <v>34</v>
      </c>
      <c r="L1456">
        <v>1.52</v>
      </c>
      <c r="M1456">
        <v>5.87</v>
      </c>
      <c r="N1456">
        <v>3.44</v>
      </c>
      <c r="O1456">
        <v>4.57</v>
      </c>
      <c r="P1456" t="s">
        <v>15879</v>
      </c>
    </row>
    <row r="1457" spans="1:16" x14ac:dyDescent="0.25">
      <c r="A1457" t="s">
        <v>1926</v>
      </c>
      <c r="B1457">
        <v>1</v>
      </c>
      <c r="C1457">
        <v>2</v>
      </c>
      <c r="D1457">
        <v>5.24</v>
      </c>
      <c r="E1457">
        <v>12</v>
      </c>
      <c r="F1457">
        <v>29</v>
      </c>
      <c r="G1457">
        <v>32</v>
      </c>
      <c r="H1457">
        <v>17</v>
      </c>
      <c r="I1457">
        <v>3</v>
      </c>
      <c r="J1457">
        <v>21</v>
      </c>
      <c r="K1457">
        <v>15</v>
      </c>
      <c r="L1457">
        <v>1.61</v>
      </c>
      <c r="M1457">
        <v>6.47</v>
      </c>
      <c r="N1457">
        <v>4.62</v>
      </c>
      <c r="O1457">
        <v>4.57</v>
      </c>
      <c r="P1457">
        <v>6166</v>
      </c>
    </row>
    <row r="1458" spans="1:16" x14ac:dyDescent="0.25">
      <c r="A1458" t="s">
        <v>13998</v>
      </c>
      <c r="B1458">
        <v>2</v>
      </c>
      <c r="C1458">
        <v>3</v>
      </c>
      <c r="D1458">
        <v>4.92</v>
      </c>
      <c r="E1458">
        <v>17</v>
      </c>
      <c r="F1458">
        <v>42</v>
      </c>
      <c r="G1458">
        <v>42</v>
      </c>
      <c r="H1458">
        <v>23</v>
      </c>
      <c r="I1458">
        <v>3</v>
      </c>
      <c r="J1458">
        <v>29</v>
      </c>
      <c r="K1458">
        <v>26</v>
      </c>
      <c r="L1458">
        <v>1.62</v>
      </c>
      <c r="M1458">
        <v>6.2</v>
      </c>
      <c r="N1458">
        <v>5.56</v>
      </c>
      <c r="O1458">
        <v>4.57</v>
      </c>
      <c r="P1458" t="s">
        <v>13997</v>
      </c>
    </row>
    <row r="1459" spans="1:16" x14ac:dyDescent="0.25">
      <c r="A1459" t="s">
        <v>14990</v>
      </c>
      <c r="B1459">
        <v>6</v>
      </c>
      <c r="C1459">
        <v>8</v>
      </c>
      <c r="D1459">
        <v>4.82</v>
      </c>
      <c r="E1459">
        <v>11</v>
      </c>
      <c r="F1459">
        <v>125</v>
      </c>
      <c r="G1459">
        <v>146</v>
      </c>
      <c r="H1459">
        <v>67</v>
      </c>
      <c r="I1459">
        <v>16</v>
      </c>
      <c r="J1459">
        <v>78</v>
      </c>
      <c r="K1459">
        <v>44</v>
      </c>
      <c r="L1459">
        <v>1.52</v>
      </c>
      <c r="M1459">
        <v>5.62</v>
      </c>
      <c r="N1459">
        <v>3.17</v>
      </c>
      <c r="O1459">
        <v>4.57</v>
      </c>
      <c r="P1459" t="s">
        <v>15891</v>
      </c>
    </row>
    <row r="1460" spans="1:16" x14ac:dyDescent="0.25">
      <c r="A1460" t="s">
        <v>15861</v>
      </c>
      <c r="B1460">
        <v>3</v>
      </c>
      <c r="C1460">
        <v>4</v>
      </c>
      <c r="D1460">
        <v>5.05</v>
      </c>
      <c r="E1460">
        <v>3</v>
      </c>
      <c r="F1460">
        <v>66</v>
      </c>
      <c r="G1460">
        <v>82</v>
      </c>
      <c r="H1460">
        <v>37</v>
      </c>
      <c r="I1460">
        <v>8</v>
      </c>
      <c r="J1460">
        <v>28</v>
      </c>
      <c r="K1460">
        <v>15</v>
      </c>
      <c r="L1460">
        <v>1.47</v>
      </c>
      <c r="M1460">
        <v>3.82</v>
      </c>
      <c r="N1460">
        <v>2.0499999999999998</v>
      </c>
      <c r="O1460">
        <v>4.58</v>
      </c>
      <c r="P1460" t="s">
        <v>15860</v>
      </c>
    </row>
    <row r="1461" spans="1:16" x14ac:dyDescent="0.25">
      <c r="A1461" t="s">
        <v>8745</v>
      </c>
      <c r="B1461">
        <v>3</v>
      </c>
      <c r="C1461">
        <v>4</v>
      </c>
      <c r="D1461">
        <v>4.5999999999999996</v>
      </c>
      <c r="E1461">
        <v>25</v>
      </c>
      <c r="F1461">
        <v>68</v>
      </c>
      <c r="G1461">
        <v>76</v>
      </c>
      <c r="H1461">
        <v>35</v>
      </c>
      <c r="I1461">
        <v>7</v>
      </c>
      <c r="J1461">
        <v>36</v>
      </c>
      <c r="K1461">
        <v>26</v>
      </c>
      <c r="L1461">
        <v>1.49</v>
      </c>
      <c r="M1461">
        <v>4.7300000000000004</v>
      </c>
      <c r="N1461">
        <v>3.42</v>
      </c>
      <c r="O1461">
        <v>4.58</v>
      </c>
      <c r="P1461" t="s">
        <v>13604</v>
      </c>
    </row>
    <row r="1462" spans="1:16" x14ac:dyDescent="0.25">
      <c r="A1462" t="s">
        <v>14840</v>
      </c>
      <c r="B1462">
        <v>4</v>
      </c>
      <c r="C1462">
        <v>5</v>
      </c>
      <c r="D1462">
        <v>4.72</v>
      </c>
      <c r="E1462">
        <v>19</v>
      </c>
      <c r="F1462">
        <v>74</v>
      </c>
      <c r="G1462">
        <v>79</v>
      </c>
      <c r="H1462">
        <v>39</v>
      </c>
      <c r="I1462">
        <v>8</v>
      </c>
      <c r="J1462">
        <v>53</v>
      </c>
      <c r="K1462">
        <v>33</v>
      </c>
      <c r="L1462">
        <v>1.51</v>
      </c>
      <c r="M1462">
        <v>6.42</v>
      </c>
      <c r="N1462">
        <v>4</v>
      </c>
      <c r="O1462">
        <v>4.58</v>
      </c>
      <c r="P1462" t="s">
        <v>14839</v>
      </c>
    </row>
    <row r="1463" spans="1:16" x14ac:dyDescent="0.25">
      <c r="A1463" t="s">
        <v>1954</v>
      </c>
      <c r="B1463">
        <v>5</v>
      </c>
      <c r="C1463">
        <v>6</v>
      </c>
      <c r="D1463">
        <v>4.71</v>
      </c>
      <c r="E1463">
        <v>11</v>
      </c>
      <c r="F1463">
        <v>96</v>
      </c>
      <c r="G1463">
        <v>94</v>
      </c>
      <c r="H1463">
        <v>50</v>
      </c>
      <c r="I1463">
        <v>8</v>
      </c>
      <c r="J1463">
        <v>77</v>
      </c>
      <c r="K1463">
        <v>61</v>
      </c>
      <c r="L1463">
        <v>1.62</v>
      </c>
      <c r="M1463">
        <v>7.25</v>
      </c>
      <c r="N1463">
        <v>5.74</v>
      </c>
      <c r="O1463">
        <v>4.58</v>
      </c>
      <c r="P1463" t="s">
        <v>1953</v>
      </c>
    </row>
    <row r="1464" spans="1:16" x14ac:dyDescent="0.25">
      <c r="A1464" t="s">
        <v>1887</v>
      </c>
      <c r="B1464">
        <v>3</v>
      </c>
      <c r="C1464">
        <v>4</v>
      </c>
      <c r="D1464">
        <v>4.8899999999999997</v>
      </c>
      <c r="E1464">
        <v>25</v>
      </c>
      <c r="F1464">
        <v>63</v>
      </c>
      <c r="G1464">
        <v>71</v>
      </c>
      <c r="H1464">
        <v>34</v>
      </c>
      <c r="I1464">
        <v>5</v>
      </c>
      <c r="J1464">
        <v>32</v>
      </c>
      <c r="K1464">
        <v>28</v>
      </c>
      <c r="L1464">
        <v>1.58</v>
      </c>
      <c r="M1464">
        <v>4.5999999999999996</v>
      </c>
      <c r="N1464">
        <v>4.03</v>
      </c>
      <c r="O1464">
        <v>4.58</v>
      </c>
      <c r="P1464">
        <v>4204</v>
      </c>
    </row>
    <row r="1465" spans="1:16" x14ac:dyDescent="0.25">
      <c r="A1465" t="s">
        <v>15585</v>
      </c>
      <c r="B1465">
        <v>3</v>
      </c>
      <c r="C1465">
        <v>6</v>
      </c>
      <c r="D1465">
        <v>5.52</v>
      </c>
      <c r="E1465">
        <v>24</v>
      </c>
      <c r="F1465">
        <v>90</v>
      </c>
      <c r="G1465">
        <v>107</v>
      </c>
      <c r="H1465">
        <v>55</v>
      </c>
      <c r="I1465">
        <v>10</v>
      </c>
      <c r="J1465">
        <v>63</v>
      </c>
      <c r="K1465">
        <v>41</v>
      </c>
      <c r="L1465">
        <v>1.65</v>
      </c>
      <c r="M1465">
        <v>6.32</v>
      </c>
      <c r="N1465">
        <v>4.1100000000000003</v>
      </c>
      <c r="O1465">
        <v>4.58</v>
      </c>
      <c r="P1465" t="s">
        <v>15584</v>
      </c>
    </row>
    <row r="1466" spans="1:16" x14ac:dyDescent="0.25">
      <c r="A1466" t="s">
        <v>1752</v>
      </c>
      <c r="B1466">
        <v>8</v>
      </c>
      <c r="C1466">
        <v>7</v>
      </c>
      <c r="D1466">
        <v>4.25</v>
      </c>
      <c r="E1466">
        <v>1</v>
      </c>
      <c r="F1466">
        <v>136</v>
      </c>
      <c r="G1466">
        <v>147</v>
      </c>
      <c r="H1466">
        <v>64</v>
      </c>
      <c r="I1466">
        <v>16</v>
      </c>
      <c r="J1466">
        <v>65</v>
      </c>
      <c r="K1466">
        <v>38</v>
      </c>
      <c r="L1466">
        <v>1.37</v>
      </c>
      <c r="M1466">
        <v>4.32</v>
      </c>
      <c r="N1466">
        <v>2.52</v>
      </c>
      <c r="O1466">
        <v>4.58</v>
      </c>
      <c r="P1466">
        <v>11420</v>
      </c>
    </row>
    <row r="1467" spans="1:16" x14ac:dyDescent="0.25">
      <c r="A1467" t="s">
        <v>16367</v>
      </c>
      <c r="B1467">
        <v>5</v>
      </c>
      <c r="C1467">
        <v>7</v>
      </c>
      <c r="D1467">
        <v>5.0999999999999996</v>
      </c>
      <c r="E1467">
        <v>6</v>
      </c>
      <c r="F1467">
        <v>108</v>
      </c>
      <c r="G1467">
        <v>121</v>
      </c>
      <c r="H1467">
        <v>61</v>
      </c>
      <c r="I1467">
        <v>12</v>
      </c>
      <c r="J1467">
        <v>77</v>
      </c>
      <c r="K1467">
        <v>51</v>
      </c>
      <c r="L1467">
        <v>1.6</v>
      </c>
      <c r="M1467">
        <v>6.43</v>
      </c>
      <c r="N1467">
        <v>4.26</v>
      </c>
      <c r="O1467">
        <v>4.58</v>
      </c>
      <c r="P1467" t="s">
        <v>16366</v>
      </c>
    </row>
    <row r="1468" spans="1:16" x14ac:dyDescent="0.25">
      <c r="A1468" t="s">
        <v>15985</v>
      </c>
      <c r="B1468">
        <v>6</v>
      </c>
      <c r="C1468">
        <v>8</v>
      </c>
      <c r="D1468">
        <v>5.03</v>
      </c>
      <c r="E1468">
        <v>13</v>
      </c>
      <c r="F1468">
        <v>120</v>
      </c>
      <c r="G1468">
        <v>137</v>
      </c>
      <c r="H1468">
        <v>67</v>
      </c>
      <c r="I1468">
        <v>14</v>
      </c>
      <c r="J1468">
        <v>82</v>
      </c>
      <c r="K1468">
        <v>50</v>
      </c>
      <c r="L1468">
        <v>1.56</v>
      </c>
      <c r="M1468">
        <v>6.16</v>
      </c>
      <c r="N1468">
        <v>3.75</v>
      </c>
      <c r="O1468">
        <v>4.58</v>
      </c>
      <c r="P1468" t="s">
        <v>15984</v>
      </c>
    </row>
    <row r="1469" spans="1:16" x14ac:dyDescent="0.25">
      <c r="A1469" t="s">
        <v>9296</v>
      </c>
      <c r="B1469">
        <v>2</v>
      </c>
      <c r="C1469">
        <v>3</v>
      </c>
      <c r="D1469">
        <v>5.09</v>
      </c>
      <c r="E1469">
        <v>8</v>
      </c>
      <c r="F1469">
        <v>48</v>
      </c>
      <c r="G1469">
        <v>55</v>
      </c>
      <c r="H1469">
        <v>27</v>
      </c>
      <c r="I1469">
        <v>4</v>
      </c>
      <c r="J1469">
        <v>22</v>
      </c>
      <c r="K1469">
        <v>19</v>
      </c>
      <c r="L1469">
        <v>1.55</v>
      </c>
      <c r="M1469">
        <v>4.1500000000000004</v>
      </c>
      <c r="N1469">
        <v>3.58</v>
      </c>
      <c r="O1469">
        <v>4.58</v>
      </c>
      <c r="P1469" t="s">
        <v>9295</v>
      </c>
    </row>
    <row r="1470" spans="1:16" x14ac:dyDescent="0.25">
      <c r="A1470" t="s">
        <v>4768</v>
      </c>
      <c r="B1470">
        <v>3</v>
      </c>
      <c r="C1470">
        <v>5</v>
      </c>
      <c r="D1470">
        <v>5.37</v>
      </c>
      <c r="E1470">
        <v>5</v>
      </c>
      <c r="F1470">
        <v>75</v>
      </c>
      <c r="G1470">
        <v>90</v>
      </c>
      <c r="H1470">
        <v>45</v>
      </c>
      <c r="I1470">
        <v>8</v>
      </c>
      <c r="J1470">
        <v>46</v>
      </c>
      <c r="K1470">
        <v>32</v>
      </c>
      <c r="L1470">
        <v>1.62</v>
      </c>
      <c r="M1470">
        <v>5.49</v>
      </c>
      <c r="N1470">
        <v>3.82</v>
      </c>
      <c r="O1470">
        <v>4.58</v>
      </c>
      <c r="P1470" t="s">
        <v>16012</v>
      </c>
    </row>
    <row r="1471" spans="1:16" x14ac:dyDescent="0.25">
      <c r="A1471" t="s">
        <v>13599</v>
      </c>
      <c r="B1471">
        <v>4</v>
      </c>
      <c r="C1471">
        <v>6</v>
      </c>
      <c r="D1471">
        <v>4.8499999999999996</v>
      </c>
      <c r="E1471">
        <v>28</v>
      </c>
      <c r="F1471">
        <v>95</v>
      </c>
      <c r="G1471">
        <v>104</v>
      </c>
      <c r="H1471">
        <v>51</v>
      </c>
      <c r="I1471">
        <v>9</v>
      </c>
      <c r="J1471">
        <v>54</v>
      </c>
      <c r="K1471">
        <v>42</v>
      </c>
      <c r="L1471">
        <v>1.54</v>
      </c>
      <c r="M1471">
        <v>5.14</v>
      </c>
      <c r="N1471">
        <v>4</v>
      </c>
      <c r="O1471">
        <v>4.58</v>
      </c>
      <c r="P1471" t="s">
        <v>13598</v>
      </c>
    </row>
    <row r="1472" spans="1:16" x14ac:dyDescent="0.25">
      <c r="A1472" t="s">
        <v>1948</v>
      </c>
      <c r="B1472">
        <v>3</v>
      </c>
      <c r="C1472">
        <v>5</v>
      </c>
      <c r="D1472">
        <v>4.83</v>
      </c>
      <c r="E1472">
        <v>23</v>
      </c>
      <c r="F1472">
        <v>73</v>
      </c>
      <c r="G1472">
        <v>82</v>
      </c>
      <c r="H1472">
        <v>39</v>
      </c>
      <c r="I1472">
        <v>6</v>
      </c>
      <c r="J1472">
        <v>38</v>
      </c>
      <c r="K1472">
        <v>33</v>
      </c>
      <c r="L1472">
        <v>1.58</v>
      </c>
      <c r="M1472">
        <v>4.7</v>
      </c>
      <c r="N1472">
        <v>4.09</v>
      </c>
      <c r="O1472">
        <v>4.58</v>
      </c>
      <c r="P1472">
        <v>6950</v>
      </c>
    </row>
    <row r="1473" spans="1:16" x14ac:dyDescent="0.25">
      <c r="A1473" t="s">
        <v>1694</v>
      </c>
      <c r="B1473">
        <v>5</v>
      </c>
      <c r="C1473">
        <v>7</v>
      </c>
      <c r="D1473">
        <v>4.83</v>
      </c>
      <c r="E1473">
        <v>24</v>
      </c>
      <c r="F1473">
        <v>112</v>
      </c>
      <c r="G1473">
        <v>128</v>
      </c>
      <c r="H1473">
        <v>60</v>
      </c>
      <c r="I1473">
        <v>11</v>
      </c>
      <c r="J1473">
        <v>58</v>
      </c>
      <c r="K1473">
        <v>44</v>
      </c>
      <c r="L1473">
        <v>1.54</v>
      </c>
      <c r="M1473">
        <v>4.66</v>
      </c>
      <c r="N1473">
        <v>3.54</v>
      </c>
      <c r="O1473">
        <v>4.58</v>
      </c>
      <c r="P1473">
        <v>6736</v>
      </c>
    </row>
    <row r="1474" spans="1:16" x14ac:dyDescent="0.25">
      <c r="A1474" t="s">
        <v>14741</v>
      </c>
      <c r="B1474">
        <v>2</v>
      </c>
      <c r="C1474">
        <v>2</v>
      </c>
      <c r="D1474">
        <v>4.67</v>
      </c>
      <c r="E1474">
        <v>14</v>
      </c>
      <c r="F1474">
        <v>35</v>
      </c>
      <c r="G1474">
        <v>37</v>
      </c>
      <c r="H1474">
        <v>18</v>
      </c>
      <c r="I1474">
        <v>4</v>
      </c>
      <c r="J1474">
        <v>23</v>
      </c>
      <c r="K1474">
        <v>15</v>
      </c>
      <c r="L1474">
        <v>1.5</v>
      </c>
      <c r="M1474">
        <v>5.97</v>
      </c>
      <c r="N1474">
        <v>3.89</v>
      </c>
      <c r="O1474">
        <v>4.59</v>
      </c>
      <c r="P1474" t="s">
        <v>14740</v>
      </c>
    </row>
    <row r="1475" spans="1:16" x14ac:dyDescent="0.25">
      <c r="A1475" t="s">
        <v>10583</v>
      </c>
      <c r="B1475">
        <v>3</v>
      </c>
      <c r="C1475">
        <v>4</v>
      </c>
      <c r="D1475">
        <v>4.71</v>
      </c>
      <c r="E1475">
        <v>20</v>
      </c>
      <c r="F1475">
        <v>65</v>
      </c>
      <c r="G1475">
        <v>68</v>
      </c>
      <c r="H1475">
        <v>34</v>
      </c>
      <c r="I1475">
        <v>6</v>
      </c>
      <c r="J1475">
        <v>41</v>
      </c>
      <c r="K1475">
        <v>31</v>
      </c>
      <c r="L1475">
        <v>1.53</v>
      </c>
      <c r="M1475">
        <v>5.69</v>
      </c>
      <c r="N1475">
        <v>4.3</v>
      </c>
      <c r="O1475">
        <v>4.59</v>
      </c>
      <c r="P1475" t="s">
        <v>10582</v>
      </c>
    </row>
    <row r="1476" spans="1:16" x14ac:dyDescent="0.25">
      <c r="A1476" t="s">
        <v>14291</v>
      </c>
      <c r="B1476">
        <v>3</v>
      </c>
      <c r="C1476">
        <v>3</v>
      </c>
      <c r="D1476">
        <v>4.5599999999999996</v>
      </c>
      <c r="E1476">
        <v>7</v>
      </c>
      <c r="F1476">
        <v>53</v>
      </c>
      <c r="G1476">
        <v>59</v>
      </c>
      <c r="H1476">
        <v>27</v>
      </c>
      <c r="I1476">
        <v>7</v>
      </c>
      <c r="J1476">
        <v>31</v>
      </c>
      <c r="K1476">
        <v>16</v>
      </c>
      <c r="L1476">
        <v>1.41</v>
      </c>
      <c r="M1476">
        <v>5.23</v>
      </c>
      <c r="N1476">
        <v>2.7</v>
      </c>
      <c r="O1476">
        <v>4.59</v>
      </c>
      <c r="P1476" t="s">
        <v>14290</v>
      </c>
    </row>
    <row r="1477" spans="1:16" x14ac:dyDescent="0.25">
      <c r="A1477" t="s">
        <v>14820</v>
      </c>
      <c r="B1477">
        <v>2</v>
      </c>
      <c r="C1477">
        <v>3</v>
      </c>
      <c r="D1477">
        <v>5.07</v>
      </c>
      <c r="E1477">
        <v>1</v>
      </c>
      <c r="F1477">
        <v>53</v>
      </c>
      <c r="G1477">
        <v>66</v>
      </c>
      <c r="H1477">
        <v>30</v>
      </c>
      <c r="I1477">
        <v>7</v>
      </c>
      <c r="J1477">
        <v>31</v>
      </c>
      <c r="K1477">
        <v>16</v>
      </c>
      <c r="L1477">
        <v>1.54</v>
      </c>
      <c r="M1477">
        <v>5.23</v>
      </c>
      <c r="N1477">
        <v>2.7</v>
      </c>
      <c r="O1477">
        <v>4.59</v>
      </c>
      <c r="P1477" t="s">
        <v>14819</v>
      </c>
    </row>
    <row r="1478" spans="1:16" x14ac:dyDescent="0.25">
      <c r="A1478" t="s">
        <v>13549</v>
      </c>
      <c r="B1478">
        <v>3</v>
      </c>
      <c r="C1478">
        <v>4</v>
      </c>
      <c r="D1478">
        <v>4.97</v>
      </c>
      <c r="E1478">
        <v>24</v>
      </c>
      <c r="F1478">
        <v>60</v>
      </c>
      <c r="G1478">
        <v>62</v>
      </c>
      <c r="H1478">
        <v>33</v>
      </c>
      <c r="I1478">
        <v>6</v>
      </c>
      <c r="J1478">
        <v>51</v>
      </c>
      <c r="K1478">
        <v>37</v>
      </c>
      <c r="L1478">
        <v>1.66</v>
      </c>
      <c r="M1478">
        <v>7.69</v>
      </c>
      <c r="N1478">
        <v>5.58</v>
      </c>
      <c r="O1478">
        <v>4.59</v>
      </c>
      <c r="P1478" t="s">
        <v>13548</v>
      </c>
    </row>
    <row r="1479" spans="1:16" x14ac:dyDescent="0.25">
      <c r="A1479" t="s">
        <v>10012</v>
      </c>
      <c r="B1479">
        <v>1</v>
      </c>
      <c r="C1479">
        <v>1</v>
      </c>
      <c r="D1479">
        <v>4.97</v>
      </c>
      <c r="E1479">
        <v>6</v>
      </c>
      <c r="F1479">
        <v>20</v>
      </c>
      <c r="G1479">
        <v>22</v>
      </c>
      <c r="H1479">
        <v>11</v>
      </c>
      <c r="I1479">
        <v>2</v>
      </c>
      <c r="J1479">
        <v>14</v>
      </c>
      <c r="K1479">
        <v>10</v>
      </c>
      <c r="L1479">
        <v>1.61</v>
      </c>
      <c r="M1479">
        <v>6.33</v>
      </c>
      <c r="N1479">
        <v>4.5199999999999996</v>
      </c>
      <c r="O1479">
        <v>4.59</v>
      </c>
      <c r="P1479" t="s">
        <v>10011</v>
      </c>
    </row>
    <row r="1480" spans="1:16" x14ac:dyDescent="0.25">
      <c r="A1480" t="s">
        <v>13180</v>
      </c>
      <c r="B1480">
        <v>1</v>
      </c>
      <c r="C1480">
        <v>1</v>
      </c>
      <c r="D1480">
        <v>5.26</v>
      </c>
      <c r="E1480">
        <v>6</v>
      </c>
      <c r="F1480">
        <v>15</v>
      </c>
      <c r="G1480">
        <v>16</v>
      </c>
      <c r="H1480">
        <v>9</v>
      </c>
      <c r="I1480">
        <v>1</v>
      </c>
      <c r="J1480">
        <v>11</v>
      </c>
      <c r="K1480">
        <v>10</v>
      </c>
      <c r="L1480">
        <v>1.69</v>
      </c>
      <c r="M1480">
        <v>6.43</v>
      </c>
      <c r="N1480">
        <v>5.84</v>
      </c>
      <c r="O1480">
        <v>4.59</v>
      </c>
      <c r="P1480" t="s">
        <v>13179</v>
      </c>
    </row>
    <row r="1481" spans="1:16" x14ac:dyDescent="0.25">
      <c r="A1481" t="s">
        <v>10018</v>
      </c>
      <c r="B1481">
        <v>2</v>
      </c>
      <c r="C1481">
        <v>3</v>
      </c>
      <c r="D1481">
        <v>5.35</v>
      </c>
      <c r="E1481">
        <v>7</v>
      </c>
      <c r="F1481">
        <v>40</v>
      </c>
      <c r="G1481">
        <v>46</v>
      </c>
      <c r="H1481">
        <v>24</v>
      </c>
      <c r="I1481">
        <v>3</v>
      </c>
      <c r="J1481">
        <v>24</v>
      </c>
      <c r="K1481">
        <v>21</v>
      </c>
      <c r="L1481">
        <v>1.66</v>
      </c>
      <c r="M1481">
        <v>5.35</v>
      </c>
      <c r="N1481">
        <v>4.68</v>
      </c>
      <c r="O1481">
        <v>4.59</v>
      </c>
      <c r="P1481" t="s">
        <v>10017</v>
      </c>
    </row>
    <row r="1482" spans="1:16" x14ac:dyDescent="0.25">
      <c r="A1482" t="s">
        <v>15955</v>
      </c>
      <c r="B1482">
        <v>3</v>
      </c>
      <c r="C1482">
        <v>5</v>
      </c>
      <c r="D1482">
        <v>5.17</v>
      </c>
      <c r="E1482">
        <v>3</v>
      </c>
      <c r="F1482">
        <v>73</v>
      </c>
      <c r="G1482">
        <v>83</v>
      </c>
      <c r="H1482">
        <v>42</v>
      </c>
      <c r="I1482">
        <v>7</v>
      </c>
      <c r="J1482">
        <v>50</v>
      </c>
      <c r="K1482">
        <v>38</v>
      </c>
      <c r="L1482">
        <v>1.66</v>
      </c>
      <c r="M1482">
        <v>6.16</v>
      </c>
      <c r="N1482">
        <v>4.68</v>
      </c>
      <c r="O1482">
        <v>4.59</v>
      </c>
      <c r="P1482" t="s">
        <v>15954</v>
      </c>
    </row>
    <row r="1483" spans="1:16" x14ac:dyDescent="0.25">
      <c r="A1483" t="s">
        <v>16715</v>
      </c>
      <c r="B1483">
        <v>4</v>
      </c>
      <c r="C1483">
        <v>6</v>
      </c>
      <c r="D1483">
        <v>4.8099999999999996</v>
      </c>
      <c r="E1483">
        <v>20</v>
      </c>
      <c r="F1483">
        <v>94</v>
      </c>
      <c r="G1483">
        <v>108</v>
      </c>
      <c r="H1483">
        <v>50</v>
      </c>
      <c r="I1483">
        <v>9</v>
      </c>
      <c r="J1483">
        <v>50</v>
      </c>
      <c r="K1483">
        <v>36</v>
      </c>
      <c r="L1483">
        <v>1.54</v>
      </c>
      <c r="M1483">
        <v>4.8099999999999996</v>
      </c>
      <c r="N1483">
        <v>3.46</v>
      </c>
      <c r="O1483">
        <v>4.59</v>
      </c>
      <c r="P1483">
        <v>2240</v>
      </c>
    </row>
    <row r="1484" spans="1:16" x14ac:dyDescent="0.25">
      <c r="A1484" t="s">
        <v>11571</v>
      </c>
      <c r="B1484">
        <v>4</v>
      </c>
      <c r="C1484">
        <v>6</v>
      </c>
      <c r="D1484">
        <v>5.03</v>
      </c>
      <c r="E1484">
        <v>21</v>
      </c>
      <c r="F1484">
        <v>86</v>
      </c>
      <c r="G1484">
        <v>91</v>
      </c>
      <c r="H1484">
        <v>48</v>
      </c>
      <c r="I1484">
        <v>7</v>
      </c>
      <c r="J1484">
        <v>58</v>
      </c>
      <c r="K1484">
        <v>49</v>
      </c>
      <c r="L1484">
        <v>1.63</v>
      </c>
      <c r="M1484">
        <v>6.08</v>
      </c>
      <c r="N1484">
        <v>5.13</v>
      </c>
      <c r="O1484">
        <v>4.59</v>
      </c>
      <c r="P1484" t="s">
        <v>11570</v>
      </c>
    </row>
    <row r="1485" spans="1:16" x14ac:dyDescent="0.25">
      <c r="A1485" t="s">
        <v>1893</v>
      </c>
      <c r="B1485">
        <v>5</v>
      </c>
      <c r="C1485">
        <v>7</v>
      </c>
      <c r="D1485">
        <v>4.82</v>
      </c>
      <c r="E1485">
        <v>7</v>
      </c>
      <c r="F1485">
        <v>106</v>
      </c>
      <c r="G1485">
        <v>116</v>
      </c>
      <c r="H1485">
        <v>57</v>
      </c>
      <c r="I1485">
        <v>10</v>
      </c>
      <c r="J1485">
        <v>72</v>
      </c>
      <c r="K1485">
        <v>57</v>
      </c>
      <c r="L1485">
        <v>1.63</v>
      </c>
      <c r="M1485">
        <v>6.09</v>
      </c>
      <c r="N1485">
        <v>4.82</v>
      </c>
      <c r="O1485">
        <v>4.59</v>
      </c>
      <c r="P1485">
        <v>4048</v>
      </c>
    </row>
    <row r="1486" spans="1:16" x14ac:dyDescent="0.25">
      <c r="A1486" t="s">
        <v>2173</v>
      </c>
      <c r="B1486">
        <v>7</v>
      </c>
      <c r="C1486">
        <v>7</v>
      </c>
      <c r="D1486">
        <v>4.28</v>
      </c>
      <c r="E1486">
        <v>0</v>
      </c>
      <c r="F1486">
        <v>124</v>
      </c>
      <c r="G1486">
        <v>131</v>
      </c>
      <c r="H1486">
        <v>59</v>
      </c>
      <c r="I1486">
        <v>15</v>
      </c>
      <c r="J1486">
        <v>68</v>
      </c>
      <c r="K1486">
        <v>37</v>
      </c>
      <c r="L1486">
        <v>1.35</v>
      </c>
      <c r="M1486">
        <v>4.93</v>
      </c>
      <c r="N1486">
        <v>2.68</v>
      </c>
      <c r="O1486">
        <v>4.59</v>
      </c>
      <c r="P1486">
        <v>3273</v>
      </c>
    </row>
    <row r="1487" spans="1:16" x14ac:dyDescent="0.25">
      <c r="A1487" t="s">
        <v>15461</v>
      </c>
      <c r="B1487">
        <v>5</v>
      </c>
      <c r="C1487">
        <v>5</v>
      </c>
      <c r="D1487">
        <v>4.3600000000000003</v>
      </c>
      <c r="E1487">
        <v>0</v>
      </c>
      <c r="F1487">
        <v>91</v>
      </c>
      <c r="G1487">
        <v>100</v>
      </c>
      <c r="H1487">
        <v>44</v>
      </c>
      <c r="I1487">
        <v>11</v>
      </c>
      <c r="J1487">
        <v>53</v>
      </c>
      <c r="K1487">
        <v>31</v>
      </c>
      <c r="L1487">
        <v>1.44</v>
      </c>
      <c r="M1487">
        <v>5.25</v>
      </c>
      <c r="N1487">
        <v>3.07</v>
      </c>
      <c r="O1487">
        <v>4.59</v>
      </c>
      <c r="P1487" t="s">
        <v>15460</v>
      </c>
    </row>
    <row r="1488" spans="1:16" x14ac:dyDescent="0.25">
      <c r="A1488" t="s">
        <v>13493</v>
      </c>
      <c r="B1488">
        <v>0</v>
      </c>
      <c r="C1488">
        <v>0</v>
      </c>
      <c r="D1488">
        <v>0</v>
      </c>
      <c r="E1488">
        <v>0</v>
      </c>
      <c r="F1488">
        <v>26</v>
      </c>
      <c r="G1488">
        <v>27</v>
      </c>
      <c r="H1488">
        <v>0</v>
      </c>
      <c r="I1488">
        <v>2</v>
      </c>
      <c r="J1488">
        <v>17</v>
      </c>
      <c r="K1488">
        <v>15</v>
      </c>
      <c r="L1488">
        <v>1.64</v>
      </c>
      <c r="M1488">
        <v>5.98</v>
      </c>
      <c r="N1488">
        <v>5.27</v>
      </c>
      <c r="O1488">
        <v>4.59</v>
      </c>
      <c r="P1488" t="s">
        <v>13492</v>
      </c>
    </row>
    <row r="1489" spans="1:16" x14ac:dyDescent="0.25">
      <c r="A1489" t="s">
        <v>1897</v>
      </c>
      <c r="B1489">
        <v>3</v>
      </c>
      <c r="C1489">
        <v>5</v>
      </c>
      <c r="D1489">
        <v>4.8600000000000003</v>
      </c>
      <c r="E1489">
        <v>28</v>
      </c>
      <c r="F1489">
        <v>70</v>
      </c>
      <c r="G1489">
        <v>79</v>
      </c>
      <c r="H1489">
        <v>38</v>
      </c>
      <c r="I1489">
        <v>7</v>
      </c>
      <c r="J1489">
        <v>37</v>
      </c>
      <c r="K1489">
        <v>28</v>
      </c>
      <c r="L1489">
        <v>1.52</v>
      </c>
      <c r="M1489">
        <v>4.74</v>
      </c>
      <c r="N1489">
        <v>3.58</v>
      </c>
      <c r="O1489">
        <v>4.59</v>
      </c>
      <c r="P1489" t="s">
        <v>1896</v>
      </c>
    </row>
    <row r="1490" spans="1:16" x14ac:dyDescent="0.25">
      <c r="A1490" t="s">
        <v>1789</v>
      </c>
      <c r="B1490">
        <v>2</v>
      </c>
      <c r="C1490">
        <v>3</v>
      </c>
      <c r="D1490">
        <v>4.6399999999999997</v>
      </c>
      <c r="E1490">
        <v>21</v>
      </c>
      <c r="F1490">
        <v>52</v>
      </c>
      <c r="G1490">
        <v>51</v>
      </c>
      <c r="H1490">
        <v>27</v>
      </c>
      <c r="I1490">
        <v>4</v>
      </c>
      <c r="J1490">
        <v>42</v>
      </c>
      <c r="K1490">
        <v>34</v>
      </c>
      <c r="L1490">
        <v>1.62</v>
      </c>
      <c r="M1490">
        <v>7.21</v>
      </c>
      <c r="N1490">
        <v>5.84</v>
      </c>
      <c r="O1490">
        <v>4.59</v>
      </c>
      <c r="P1490">
        <v>8360</v>
      </c>
    </row>
    <row r="1491" spans="1:16" x14ac:dyDescent="0.25">
      <c r="A1491" t="s">
        <v>13151</v>
      </c>
      <c r="B1491">
        <v>1</v>
      </c>
      <c r="C1491">
        <v>2</v>
      </c>
      <c r="D1491">
        <v>5.48</v>
      </c>
      <c r="E1491">
        <v>9</v>
      </c>
      <c r="F1491">
        <v>23</v>
      </c>
      <c r="G1491">
        <v>26</v>
      </c>
      <c r="H1491">
        <v>14</v>
      </c>
      <c r="I1491">
        <v>2</v>
      </c>
      <c r="J1491">
        <v>16</v>
      </c>
      <c r="K1491">
        <v>13</v>
      </c>
      <c r="L1491">
        <v>1.7</v>
      </c>
      <c r="M1491">
        <v>6.26</v>
      </c>
      <c r="N1491">
        <v>5.09</v>
      </c>
      <c r="O1491">
        <v>4.5999999999999996</v>
      </c>
      <c r="P1491" t="s">
        <v>13150</v>
      </c>
    </row>
    <row r="1492" spans="1:16" x14ac:dyDescent="0.25">
      <c r="A1492" t="s">
        <v>14596</v>
      </c>
      <c r="B1492">
        <v>2</v>
      </c>
      <c r="C1492">
        <v>3</v>
      </c>
      <c r="D1492">
        <v>4.7</v>
      </c>
      <c r="E1492">
        <v>17</v>
      </c>
      <c r="F1492">
        <v>48</v>
      </c>
      <c r="G1492">
        <v>48</v>
      </c>
      <c r="H1492">
        <v>25</v>
      </c>
      <c r="I1492">
        <v>5</v>
      </c>
      <c r="J1492">
        <v>40</v>
      </c>
      <c r="K1492">
        <v>29</v>
      </c>
      <c r="L1492">
        <v>1.61</v>
      </c>
      <c r="M1492">
        <v>7.52</v>
      </c>
      <c r="N1492">
        <v>5.45</v>
      </c>
      <c r="O1492">
        <v>4.5999999999999996</v>
      </c>
      <c r="P1492" t="s">
        <v>14595</v>
      </c>
    </row>
    <row r="1493" spans="1:16" x14ac:dyDescent="0.25">
      <c r="A1493" t="s">
        <v>10707</v>
      </c>
      <c r="B1493">
        <v>2</v>
      </c>
      <c r="C1493">
        <v>2</v>
      </c>
      <c r="D1493">
        <v>4.95</v>
      </c>
      <c r="E1493">
        <v>13</v>
      </c>
      <c r="F1493">
        <v>36</v>
      </c>
      <c r="G1493">
        <v>42</v>
      </c>
      <c r="H1493">
        <v>20</v>
      </c>
      <c r="I1493">
        <v>3</v>
      </c>
      <c r="J1493">
        <v>18</v>
      </c>
      <c r="K1493">
        <v>16</v>
      </c>
      <c r="L1493">
        <v>1.59</v>
      </c>
      <c r="M1493">
        <v>4.45</v>
      </c>
      <c r="N1493">
        <v>3.96</v>
      </c>
      <c r="O1493">
        <v>4.5999999999999996</v>
      </c>
      <c r="P1493" t="s">
        <v>10706</v>
      </c>
    </row>
    <row r="1494" spans="1:16" x14ac:dyDescent="0.25">
      <c r="A1494" t="s">
        <v>1898</v>
      </c>
      <c r="B1494">
        <v>3</v>
      </c>
      <c r="C1494">
        <v>5</v>
      </c>
      <c r="D1494">
        <v>4.95</v>
      </c>
      <c r="E1494">
        <v>3</v>
      </c>
      <c r="F1494">
        <v>73</v>
      </c>
      <c r="G1494">
        <v>87</v>
      </c>
      <c r="H1494">
        <v>40</v>
      </c>
      <c r="I1494">
        <v>8</v>
      </c>
      <c r="J1494">
        <v>40</v>
      </c>
      <c r="K1494">
        <v>27</v>
      </c>
      <c r="L1494">
        <v>1.57</v>
      </c>
      <c r="M1494">
        <v>4.95</v>
      </c>
      <c r="N1494">
        <v>3.34</v>
      </c>
      <c r="O1494">
        <v>4.5999999999999996</v>
      </c>
      <c r="P1494">
        <v>7074</v>
      </c>
    </row>
    <row r="1495" spans="1:16" x14ac:dyDescent="0.25">
      <c r="A1495" t="s">
        <v>11425</v>
      </c>
      <c r="B1495">
        <v>1</v>
      </c>
      <c r="C1495">
        <v>2</v>
      </c>
      <c r="D1495">
        <v>5.64</v>
      </c>
      <c r="E1495">
        <v>3</v>
      </c>
      <c r="F1495">
        <v>35</v>
      </c>
      <c r="G1495">
        <v>44</v>
      </c>
      <c r="H1495">
        <v>22</v>
      </c>
      <c r="I1495">
        <v>3</v>
      </c>
      <c r="J1495">
        <v>16</v>
      </c>
      <c r="K1495">
        <v>14</v>
      </c>
      <c r="L1495">
        <v>1.65</v>
      </c>
      <c r="M1495">
        <v>4.0999999999999996</v>
      </c>
      <c r="N1495">
        <v>3.59</v>
      </c>
      <c r="O1495">
        <v>4.5999999999999996</v>
      </c>
      <c r="P1495" t="s">
        <v>11424</v>
      </c>
    </row>
    <row r="1496" spans="1:16" x14ac:dyDescent="0.25">
      <c r="A1496" t="s">
        <v>13772</v>
      </c>
      <c r="B1496">
        <v>5</v>
      </c>
      <c r="C1496">
        <v>6</v>
      </c>
      <c r="D1496">
        <v>4.67</v>
      </c>
      <c r="E1496">
        <v>14</v>
      </c>
      <c r="F1496">
        <v>102</v>
      </c>
      <c r="G1496">
        <v>111</v>
      </c>
      <c r="H1496">
        <v>53</v>
      </c>
      <c r="I1496">
        <v>10</v>
      </c>
      <c r="J1496">
        <v>57</v>
      </c>
      <c r="K1496">
        <v>45</v>
      </c>
      <c r="L1496">
        <v>1.53</v>
      </c>
      <c r="M1496">
        <v>5.0199999999999996</v>
      </c>
      <c r="N1496">
        <v>3.97</v>
      </c>
      <c r="O1496">
        <v>4.5999999999999996</v>
      </c>
      <c r="P1496" t="s">
        <v>13771</v>
      </c>
    </row>
    <row r="1497" spans="1:16" x14ac:dyDescent="0.25">
      <c r="A1497" t="s">
        <v>17223</v>
      </c>
      <c r="B1497">
        <v>2</v>
      </c>
      <c r="C1497">
        <v>2</v>
      </c>
      <c r="D1497">
        <v>4.8</v>
      </c>
      <c r="E1497">
        <v>1</v>
      </c>
      <c r="F1497">
        <v>32</v>
      </c>
      <c r="G1497">
        <v>38</v>
      </c>
      <c r="H1497">
        <v>17</v>
      </c>
      <c r="I1497">
        <v>4</v>
      </c>
      <c r="J1497">
        <v>16</v>
      </c>
      <c r="K1497">
        <v>9</v>
      </c>
      <c r="L1497">
        <v>1.47</v>
      </c>
      <c r="M1497">
        <v>4.51</v>
      </c>
      <c r="N1497">
        <v>2.54</v>
      </c>
      <c r="O1497">
        <v>4.5999999999999996</v>
      </c>
      <c r="P1497" t="s">
        <v>17222</v>
      </c>
    </row>
    <row r="1498" spans="1:16" x14ac:dyDescent="0.25">
      <c r="A1498" t="s">
        <v>1793</v>
      </c>
      <c r="B1498">
        <v>2</v>
      </c>
      <c r="C1498">
        <v>3</v>
      </c>
      <c r="D1498">
        <v>4.76</v>
      </c>
      <c r="E1498">
        <v>18</v>
      </c>
      <c r="F1498">
        <v>51</v>
      </c>
      <c r="G1498">
        <v>57</v>
      </c>
      <c r="H1498">
        <v>27</v>
      </c>
      <c r="I1498">
        <v>4</v>
      </c>
      <c r="J1498">
        <v>28</v>
      </c>
      <c r="K1498">
        <v>26</v>
      </c>
      <c r="L1498">
        <v>1.63</v>
      </c>
      <c r="M1498">
        <v>4.9400000000000004</v>
      </c>
      <c r="N1498">
        <v>4.59</v>
      </c>
      <c r="O1498">
        <v>4.5999999999999996</v>
      </c>
      <c r="P1498">
        <v>334</v>
      </c>
    </row>
    <row r="1499" spans="1:16" x14ac:dyDescent="0.25">
      <c r="A1499" t="s">
        <v>1903</v>
      </c>
      <c r="B1499">
        <v>7</v>
      </c>
      <c r="C1499">
        <v>8</v>
      </c>
      <c r="D1499">
        <v>4.51</v>
      </c>
      <c r="E1499">
        <v>10</v>
      </c>
      <c r="F1499">
        <v>138</v>
      </c>
      <c r="G1499">
        <v>134</v>
      </c>
      <c r="H1499">
        <v>69</v>
      </c>
      <c r="I1499">
        <v>16</v>
      </c>
      <c r="J1499">
        <v>107</v>
      </c>
      <c r="K1499">
        <v>67</v>
      </c>
      <c r="L1499">
        <v>1.46</v>
      </c>
      <c r="M1499">
        <v>6.99</v>
      </c>
      <c r="N1499">
        <v>4.38</v>
      </c>
      <c r="O1499">
        <v>4.5999999999999996</v>
      </c>
      <c r="P1499">
        <v>4053</v>
      </c>
    </row>
    <row r="1500" spans="1:16" x14ac:dyDescent="0.25">
      <c r="A1500" t="s">
        <v>14312</v>
      </c>
      <c r="B1500">
        <v>2</v>
      </c>
      <c r="C1500">
        <v>3</v>
      </c>
      <c r="D1500">
        <v>4.78</v>
      </c>
      <c r="E1500">
        <v>17</v>
      </c>
      <c r="F1500">
        <v>41</v>
      </c>
      <c r="G1500">
        <v>46</v>
      </c>
      <c r="H1500">
        <v>22</v>
      </c>
      <c r="I1500">
        <v>4</v>
      </c>
      <c r="J1500">
        <v>25</v>
      </c>
      <c r="K1500">
        <v>19</v>
      </c>
      <c r="L1500">
        <v>1.57</v>
      </c>
      <c r="M1500">
        <v>5.43</v>
      </c>
      <c r="N1500">
        <v>4.13</v>
      </c>
      <c r="O1500">
        <v>4.5999999999999996</v>
      </c>
      <c r="P1500" t="s">
        <v>14311</v>
      </c>
    </row>
    <row r="1501" spans="1:16" x14ac:dyDescent="0.25">
      <c r="A1501" t="s">
        <v>14731</v>
      </c>
      <c r="B1501">
        <v>4</v>
      </c>
      <c r="C1501">
        <v>5</v>
      </c>
      <c r="D1501">
        <v>4.55</v>
      </c>
      <c r="E1501">
        <v>25</v>
      </c>
      <c r="F1501">
        <v>75</v>
      </c>
      <c r="G1501">
        <v>76</v>
      </c>
      <c r="H1501">
        <v>38</v>
      </c>
      <c r="I1501">
        <v>7</v>
      </c>
      <c r="J1501">
        <v>54</v>
      </c>
      <c r="K1501">
        <v>38</v>
      </c>
      <c r="L1501">
        <v>1.52</v>
      </c>
      <c r="M1501">
        <v>6.47</v>
      </c>
      <c r="N1501">
        <v>4.55</v>
      </c>
      <c r="O1501">
        <v>4.5999999999999996</v>
      </c>
      <c r="P1501" t="s">
        <v>14730</v>
      </c>
    </row>
    <row r="1502" spans="1:16" x14ac:dyDescent="0.25">
      <c r="A1502" t="s">
        <v>16356</v>
      </c>
      <c r="B1502">
        <v>5</v>
      </c>
      <c r="C1502">
        <v>5</v>
      </c>
      <c r="D1502">
        <v>4.55</v>
      </c>
      <c r="E1502">
        <v>10</v>
      </c>
      <c r="F1502">
        <v>89</v>
      </c>
      <c r="G1502">
        <v>99</v>
      </c>
      <c r="H1502">
        <v>45</v>
      </c>
      <c r="I1502">
        <v>12</v>
      </c>
      <c r="J1502">
        <v>56</v>
      </c>
      <c r="K1502">
        <v>29</v>
      </c>
      <c r="L1502">
        <v>1.44</v>
      </c>
      <c r="M1502">
        <v>5.66</v>
      </c>
      <c r="N1502">
        <v>2.93</v>
      </c>
      <c r="O1502">
        <v>4.5999999999999996</v>
      </c>
      <c r="P1502" t="s">
        <v>16355</v>
      </c>
    </row>
    <row r="1503" spans="1:16" x14ac:dyDescent="0.25">
      <c r="A1503" t="s">
        <v>10444</v>
      </c>
      <c r="B1503">
        <v>2</v>
      </c>
      <c r="C1503">
        <v>2</v>
      </c>
      <c r="D1503">
        <v>4.8</v>
      </c>
      <c r="E1503">
        <v>3</v>
      </c>
      <c r="F1503">
        <v>36</v>
      </c>
      <c r="G1503">
        <v>39</v>
      </c>
      <c r="H1503">
        <v>19</v>
      </c>
      <c r="I1503">
        <v>4</v>
      </c>
      <c r="J1503">
        <v>22</v>
      </c>
      <c r="K1503">
        <v>15</v>
      </c>
      <c r="L1503">
        <v>1.52</v>
      </c>
      <c r="M1503">
        <v>5.56</v>
      </c>
      <c r="N1503">
        <v>3.79</v>
      </c>
      <c r="O1503">
        <v>4.5999999999999996</v>
      </c>
      <c r="P1503" t="s">
        <v>10443</v>
      </c>
    </row>
    <row r="1504" spans="1:16" x14ac:dyDescent="0.25">
      <c r="A1504" t="s">
        <v>14695</v>
      </c>
      <c r="B1504">
        <v>3</v>
      </c>
      <c r="C1504">
        <v>4</v>
      </c>
      <c r="D1504">
        <v>4.63</v>
      </c>
      <c r="E1504">
        <v>5</v>
      </c>
      <c r="F1504">
        <v>66</v>
      </c>
      <c r="G1504">
        <v>73</v>
      </c>
      <c r="H1504">
        <v>34</v>
      </c>
      <c r="I1504">
        <v>6</v>
      </c>
      <c r="J1504">
        <v>32</v>
      </c>
      <c r="K1504">
        <v>25</v>
      </c>
      <c r="L1504">
        <v>1.48</v>
      </c>
      <c r="M1504">
        <v>4.3600000000000003</v>
      </c>
      <c r="N1504">
        <v>3.4</v>
      </c>
      <c r="O1504">
        <v>4.5999999999999996</v>
      </c>
      <c r="P1504" t="s">
        <v>14694</v>
      </c>
    </row>
    <row r="1505" spans="1:16" x14ac:dyDescent="0.25">
      <c r="A1505" t="s">
        <v>14481</v>
      </c>
      <c r="B1505">
        <v>4</v>
      </c>
      <c r="C1505">
        <v>5</v>
      </c>
      <c r="D1505">
        <v>4.99</v>
      </c>
      <c r="E1505">
        <v>23</v>
      </c>
      <c r="F1505">
        <v>79</v>
      </c>
      <c r="G1505">
        <v>90</v>
      </c>
      <c r="H1505">
        <v>44</v>
      </c>
      <c r="I1505">
        <v>7</v>
      </c>
      <c r="J1505">
        <v>46</v>
      </c>
      <c r="K1505">
        <v>38</v>
      </c>
      <c r="L1505">
        <v>1.61</v>
      </c>
      <c r="M1505">
        <v>5.21</v>
      </c>
      <c r="N1505">
        <v>4.3099999999999996</v>
      </c>
      <c r="O1505">
        <v>4.5999999999999996</v>
      </c>
      <c r="P1505" t="s">
        <v>14480</v>
      </c>
    </row>
    <row r="1506" spans="1:16" x14ac:dyDescent="0.25">
      <c r="A1506" t="s">
        <v>16050</v>
      </c>
      <c r="B1506">
        <v>3</v>
      </c>
      <c r="C1506">
        <v>4</v>
      </c>
      <c r="D1506">
        <v>4.83</v>
      </c>
      <c r="E1506">
        <v>23</v>
      </c>
      <c r="F1506">
        <v>58</v>
      </c>
      <c r="G1506">
        <v>62</v>
      </c>
      <c r="H1506">
        <v>31</v>
      </c>
      <c r="I1506">
        <v>6</v>
      </c>
      <c r="J1506">
        <v>43</v>
      </c>
      <c r="K1506">
        <v>31</v>
      </c>
      <c r="L1506">
        <v>1.61</v>
      </c>
      <c r="M1506">
        <v>6.7</v>
      </c>
      <c r="N1506">
        <v>4.83</v>
      </c>
      <c r="O1506">
        <v>4.5999999999999996</v>
      </c>
      <c r="P1506">
        <v>1911</v>
      </c>
    </row>
    <row r="1507" spans="1:16" x14ac:dyDescent="0.25">
      <c r="A1507" t="s">
        <v>1782</v>
      </c>
      <c r="B1507">
        <v>8</v>
      </c>
      <c r="C1507">
        <v>9</v>
      </c>
      <c r="D1507">
        <v>4.74</v>
      </c>
      <c r="E1507">
        <v>1</v>
      </c>
      <c r="F1507">
        <v>154</v>
      </c>
      <c r="G1507">
        <v>181</v>
      </c>
      <c r="H1507">
        <v>81</v>
      </c>
      <c r="I1507">
        <v>20</v>
      </c>
      <c r="J1507">
        <v>81</v>
      </c>
      <c r="K1507">
        <v>43</v>
      </c>
      <c r="L1507">
        <v>1.46</v>
      </c>
      <c r="M1507">
        <v>4.74</v>
      </c>
      <c r="N1507">
        <v>2.52</v>
      </c>
      <c r="O1507">
        <v>4.5999999999999996</v>
      </c>
      <c r="P1507" t="s">
        <v>1781</v>
      </c>
    </row>
    <row r="1508" spans="1:16" x14ac:dyDescent="0.25">
      <c r="A1508" t="s">
        <v>16531</v>
      </c>
      <c r="B1508">
        <v>2</v>
      </c>
      <c r="C1508">
        <v>3</v>
      </c>
      <c r="D1508">
        <v>5.15</v>
      </c>
      <c r="E1508">
        <v>1</v>
      </c>
      <c r="F1508">
        <v>49</v>
      </c>
      <c r="G1508">
        <v>57</v>
      </c>
      <c r="H1508">
        <v>28</v>
      </c>
      <c r="I1508">
        <v>4</v>
      </c>
      <c r="J1508">
        <v>25</v>
      </c>
      <c r="K1508">
        <v>22</v>
      </c>
      <c r="L1508">
        <v>1.62</v>
      </c>
      <c r="M1508">
        <v>4.5999999999999996</v>
      </c>
      <c r="N1508">
        <v>4.05</v>
      </c>
      <c r="O1508">
        <v>4.5999999999999996</v>
      </c>
      <c r="P1508" t="s">
        <v>16530</v>
      </c>
    </row>
    <row r="1509" spans="1:16" x14ac:dyDescent="0.25">
      <c r="A1509" t="s">
        <v>1834</v>
      </c>
      <c r="B1509">
        <v>6</v>
      </c>
      <c r="C1509">
        <v>6</v>
      </c>
      <c r="D1509">
        <v>4.5599999999999996</v>
      </c>
      <c r="E1509">
        <v>1</v>
      </c>
      <c r="F1509">
        <v>110</v>
      </c>
      <c r="G1509">
        <v>108</v>
      </c>
      <c r="H1509">
        <v>56</v>
      </c>
      <c r="I1509">
        <v>11</v>
      </c>
      <c r="J1509">
        <v>82</v>
      </c>
      <c r="K1509">
        <v>60</v>
      </c>
      <c r="L1509">
        <v>1.52</v>
      </c>
      <c r="M1509">
        <v>6.68</v>
      </c>
      <c r="N1509">
        <v>4.8899999999999997</v>
      </c>
      <c r="O1509">
        <v>4.5999999999999996</v>
      </c>
      <c r="P1509" t="s">
        <v>1833</v>
      </c>
    </row>
    <row r="1510" spans="1:16" x14ac:dyDescent="0.25">
      <c r="A1510" t="s">
        <v>1847</v>
      </c>
      <c r="B1510">
        <v>5</v>
      </c>
      <c r="C1510">
        <v>5</v>
      </c>
      <c r="D1510">
        <v>4.1500000000000004</v>
      </c>
      <c r="E1510">
        <v>5</v>
      </c>
      <c r="F1510">
        <v>89</v>
      </c>
      <c r="G1510">
        <v>84</v>
      </c>
      <c r="H1510">
        <v>41</v>
      </c>
      <c r="I1510">
        <v>8</v>
      </c>
      <c r="J1510">
        <v>57</v>
      </c>
      <c r="K1510">
        <v>44</v>
      </c>
      <c r="L1510">
        <v>1.44</v>
      </c>
      <c r="M1510">
        <v>5.77</v>
      </c>
      <c r="N1510">
        <v>4.45</v>
      </c>
      <c r="O1510">
        <v>4.5999999999999996</v>
      </c>
      <c r="P1510" t="s">
        <v>1846</v>
      </c>
    </row>
    <row r="1511" spans="1:16" x14ac:dyDescent="0.25">
      <c r="A1511" t="s">
        <v>1816</v>
      </c>
      <c r="B1511">
        <v>3</v>
      </c>
      <c r="C1511">
        <v>4</v>
      </c>
      <c r="D1511">
        <v>4.91</v>
      </c>
      <c r="E1511">
        <v>23</v>
      </c>
      <c r="F1511">
        <v>66</v>
      </c>
      <c r="G1511">
        <v>76</v>
      </c>
      <c r="H1511">
        <v>36</v>
      </c>
      <c r="I1511">
        <v>10</v>
      </c>
      <c r="J1511">
        <v>52</v>
      </c>
      <c r="K1511">
        <v>23</v>
      </c>
      <c r="L1511">
        <v>1.5</v>
      </c>
      <c r="M1511">
        <v>7.09</v>
      </c>
      <c r="N1511">
        <v>3.14</v>
      </c>
      <c r="O1511">
        <v>4.6100000000000003</v>
      </c>
      <c r="P1511" t="s">
        <v>1815</v>
      </c>
    </row>
    <row r="1512" spans="1:16" x14ac:dyDescent="0.25">
      <c r="A1512" t="s">
        <v>11841</v>
      </c>
      <c r="B1512">
        <v>2</v>
      </c>
      <c r="C1512">
        <v>3</v>
      </c>
      <c r="D1512">
        <v>4.88</v>
      </c>
      <c r="E1512">
        <v>16</v>
      </c>
      <c r="F1512">
        <v>39</v>
      </c>
      <c r="G1512">
        <v>43</v>
      </c>
      <c r="H1512">
        <v>21</v>
      </c>
      <c r="I1512">
        <v>4</v>
      </c>
      <c r="J1512">
        <v>24</v>
      </c>
      <c r="K1512">
        <v>17</v>
      </c>
      <c r="L1512">
        <v>1.55</v>
      </c>
      <c r="M1512">
        <v>5.58</v>
      </c>
      <c r="N1512">
        <v>3.95</v>
      </c>
      <c r="O1512">
        <v>4.6100000000000003</v>
      </c>
      <c r="P1512" t="s">
        <v>11840</v>
      </c>
    </row>
    <row r="1513" spans="1:16" x14ac:dyDescent="0.25">
      <c r="A1513" t="s">
        <v>16595</v>
      </c>
      <c r="B1513">
        <v>1</v>
      </c>
      <c r="C1513">
        <v>2</v>
      </c>
      <c r="D1513">
        <v>4.8499999999999996</v>
      </c>
      <c r="E1513">
        <v>10</v>
      </c>
      <c r="F1513">
        <v>24</v>
      </c>
      <c r="G1513">
        <v>26</v>
      </c>
      <c r="H1513">
        <v>13</v>
      </c>
      <c r="I1513">
        <v>3</v>
      </c>
      <c r="J1513">
        <v>17</v>
      </c>
      <c r="K1513">
        <v>10</v>
      </c>
      <c r="L1513">
        <v>1.49</v>
      </c>
      <c r="M1513">
        <v>6.35</v>
      </c>
      <c r="N1513">
        <v>3.73</v>
      </c>
      <c r="O1513">
        <v>4.6100000000000003</v>
      </c>
      <c r="P1513">
        <v>6419</v>
      </c>
    </row>
    <row r="1514" spans="1:16" x14ac:dyDescent="0.25">
      <c r="A1514" t="s">
        <v>15058</v>
      </c>
      <c r="B1514">
        <v>7</v>
      </c>
      <c r="C1514">
        <v>7</v>
      </c>
      <c r="D1514">
        <v>4.54</v>
      </c>
      <c r="E1514">
        <v>1</v>
      </c>
      <c r="F1514">
        <v>127</v>
      </c>
      <c r="G1514">
        <v>135</v>
      </c>
      <c r="H1514">
        <v>64</v>
      </c>
      <c r="I1514">
        <v>11</v>
      </c>
      <c r="J1514">
        <v>66</v>
      </c>
      <c r="K1514">
        <v>57</v>
      </c>
      <c r="L1514">
        <v>1.51</v>
      </c>
      <c r="M1514">
        <v>4.68</v>
      </c>
      <c r="N1514">
        <v>4.05</v>
      </c>
      <c r="O1514">
        <v>4.6100000000000003</v>
      </c>
      <c r="P1514" t="s">
        <v>15057</v>
      </c>
    </row>
    <row r="1515" spans="1:16" x14ac:dyDescent="0.25">
      <c r="A1515" t="s">
        <v>1719</v>
      </c>
      <c r="B1515">
        <v>4</v>
      </c>
      <c r="C1515">
        <v>5</v>
      </c>
      <c r="D1515">
        <v>4.8</v>
      </c>
      <c r="E1515">
        <v>0</v>
      </c>
      <c r="F1515">
        <v>86</v>
      </c>
      <c r="G1515">
        <v>92</v>
      </c>
      <c r="H1515">
        <v>46</v>
      </c>
      <c r="I1515">
        <v>8</v>
      </c>
      <c r="J1515">
        <v>59</v>
      </c>
      <c r="K1515">
        <v>43</v>
      </c>
      <c r="L1515">
        <v>1.57</v>
      </c>
      <c r="M1515">
        <v>6.16</v>
      </c>
      <c r="N1515">
        <v>4.49</v>
      </c>
      <c r="O1515">
        <v>4.6100000000000003</v>
      </c>
      <c r="P1515">
        <v>4897</v>
      </c>
    </row>
    <row r="1516" spans="1:16" x14ac:dyDescent="0.25">
      <c r="A1516" t="s">
        <v>11899</v>
      </c>
      <c r="B1516">
        <v>5</v>
      </c>
      <c r="C1516">
        <v>7</v>
      </c>
      <c r="D1516">
        <v>5.18</v>
      </c>
      <c r="E1516">
        <v>9</v>
      </c>
      <c r="F1516">
        <v>108</v>
      </c>
      <c r="G1516">
        <v>133</v>
      </c>
      <c r="H1516">
        <v>62</v>
      </c>
      <c r="I1516">
        <v>12</v>
      </c>
      <c r="J1516">
        <v>56</v>
      </c>
      <c r="K1516">
        <v>37</v>
      </c>
      <c r="L1516">
        <v>1.58</v>
      </c>
      <c r="M1516">
        <v>4.68</v>
      </c>
      <c r="N1516">
        <v>3.09</v>
      </c>
      <c r="O1516">
        <v>4.6100000000000003</v>
      </c>
      <c r="P1516" t="s">
        <v>11898</v>
      </c>
    </row>
    <row r="1517" spans="1:16" x14ac:dyDescent="0.25">
      <c r="A1517" t="s">
        <v>10345</v>
      </c>
      <c r="B1517">
        <v>1</v>
      </c>
      <c r="C1517">
        <v>2</v>
      </c>
      <c r="D1517">
        <v>5.13</v>
      </c>
      <c r="E1517">
        <v>5</v>
      </c>
      <c r="F1517">
        <v>23</v>
      </c>
      <c r="G1517">
        <v>26</v>
      </c>
      <c r="H1517">
        <v>13</v>
      </c>
      <c r="I1517">
        <v>3</v>
      </c>
      <c r="J1517">
        <v>15</v>
      </c>
      <c r="K1517">
        <v>8</v>
      </c>
      <c r="L1517">
        <v>1.49</v>
      </c>
      <c r="M1517">
        <v>5.92</v>
      </c>
      <c r="N1517">
        <v>3.16</v>
      </c>
      <c r="O1517">
        <v>4.6100000000000003</v>
      </c>
      <c r="P1517" t="s">
        <v>10344</v>
      </c>
    </row>
    <row r="1518" spans="1:16" x14ac:dyDescent="0.25">
      <c r="A1518" t="s">
        <v>12781</v>
      </c>
      <c r="B1518">
        <v>0</v>
      </c>
      <c r="C1518">
        <v>1</v>
      </c>
      <c r="D1518">
        <v>4.74</v>
      </c>
      <c r="E1518">
        <v>2</v>
      </c>
      <c r="F1518">
        <v>10</v>
      </c>
      <c r="G1518">
        <v>10</v>
      </c>
      <c r="H1518">
        <v>5</v>
      </c>
      <c r="I1518">
        <v>1</v>
      </c>
      <c r="J1518">
        <v>5</v>
      </c>
      <c r="K1518">
        <v>4</v>
      </c>
      <c r="L1518">
        <v>1.47</v>
      </c>
      <c r="M1518">
        <v>4.74</v>
      </c>
      <c r="N1518">
        <v>3.79</v>
      </c>
      <c r="O1518">
        <v>4.6100000000000003</v>
      </c>
      <c r="P1518" t="s">
        <v>12780</v>
      </c>
    </row>
    <row r="1519" spans="1:16" x14ac:dyDescent="0.25">
      <c r="A1519" t="s">
        <v>2066</v>
      </c>
      <c r="B1519">
        <v>2</v>
      </c>
      <c r="C1519">
        <v>3</v>
      </c>
      <c r="D1519">
        <v>4.32</v>
      </c>
      <c r="E1519">
        <v>20</v>
      </c>
      <c r="F1519">
        <v>50</v>
      </c>
      <c r="G1519">
        <v>48</v>
      </c>
      <c r="H1519">
        <v>24</v>
      </c>
      <c r="I1519">
        <v>6</v>
      </c>
      <c r="J1519">
        <v>43</v>
      </c>
      <c r="K1519">
        <v>27</v>
      </c>
      <c r="L1519">
        <v>1.5</v>
      </c>
      <c r="M1519">
        <v>7.74</v>
      </c>
      <c r="N1519">
        <v>4.8600000000000003</v>
      </c>
      <c r="O1519">
        <v>4.6100000000000003</v>
      </c>
      <c r="P1519">
        <v>5224</v>
      </c>
    </row>
    <row r="1520" spans="1:16" x14ac:dyDescent="0.25">
      <c r="A1520" t="s">
        <v>12416</v>
      </c>
      <c r="B1520">
        <v>2</v>
      </c>
      <c r="C1520">
        <v>3</v>
      </c>
      <c r="D1520">
        <v>5.08</v>
      </c>
      <c r="E1520">
        <v>7</v>
      </c>
      <c r="F1520">
        <v>44</v>
      </c>
      <c r="G1520">
        <v>47</v>
      </c>
      <c r="H1520">
        <v>25</v>
      </c>
      <c r="I1520">
        <v>3</v>
      </c>
      <c r="J1520">
        <v>28</v>
      </c>
      <c r="K1520">
        <v>27</v>
      </c>
      <c r="L1520">
        <v>1.67</v>
      </c>
      <c r="M1520">
        <v>5.69</v>
      </c>
      <c r="N1520">
        <v>5.49</v>
      </c>
      <c r="O1520">
        <v>4.6100000000000003</v>
      </c>
      <c r="P1520" t="s">
        <v>12415</v>
      </c>
    </row>
    <row r="1521" spans="1:16" x14ac:dyDescent="0.25">
      <c r="A1521" t="s">
        <v>13573</v>
      </c>
      <c r="B1521">
        <v>3</v>
      </c>
      <c r="C1521">
        <v>4</v>
      </c>
      <c r="D1521">
        <v>4.8499999999999996</v>
      </c>
      <c r="E1521">
        <v>25</v>
      </c>
      <c r="F1521">
        <v>63</v>
      </c>
      <c r="G1521">
        <v>67</v>
      </c>
      <c r="H1521">
        <v>34</v>
      </c>
      <c r="I1521">
        <v>6</v>
      </c>
      <c r="J1521">
        <v>43</v>
      </c>
      <c r="K1521">
        <v>34</v>
      </c>
      <c r="L1521">
        <v>1.6</v>
      </c>
      <c r="M1521">
        <v>6.13</v>
      </c>
      <c r="N1521">
        <v>4.8499999999999996</v>
      </c>
      <c r="O1521">
        <v>4.6100000000000003</v>
      </c>
      <c r="P1521" t="s">
        <v>13572</v>
      </c>
    </row>
    <row r="1522" spans="1:16" x14ac:dyDescent="0.25">
      <c r="A1522" t="s">
        <v>15187</v>
      </c>
      <c r="B1522">
        <v>7</v>
      </c>
      <c r="C1522">
        <v>8</v>
      </c>
      <c r="D1522">
        <v>4.75</v>
      </c>
      <c r="E1522">
        <v>5</v>
      </c>
      <c r="F1522">
        <v>134</v>
      </c>
      <c r="G1522">
        <v>151</v>
      </c>
      <c r="H1522">
        <v>71</v>
      </c>
      <c r="I1522">
        <v>15</v>
      </c>
      <c r="J1522">
        <v>78</v>
      </c>
      <c r="K1522">
        <v>55</v>
      </c>
      <c r="L1522">
        <v>1.53</v>
      </c>
      <c r="M1522">
        <v>5.22</v>
      </c>
      <c r="N1522">
        <v>3.68</v>
      </c>
      <c r="O1522">
        <v>4.6100000000000003</v>
      </c>
      <c r="P1522" t="s">
        <v>15186</v>
      </c>
    </row>
    <row r="1523" spans="1:16" x14ac:dyDescent="0.25">
      <c r="A1523" t="s">
        <v>15539</v>
      </c>
      <c r="B1523">
        <v>4</v>
      </c>
      <c r="C1523">
        <v>5</v>
      </c>
      <c r="D1523">
        <v>4.79</v>
      </c>
      <c r="E1523">
        <v>0</v>
      </c>
      <c r="F1523">
        <v>86</v>
      </c>
      <c r="G1523">
        <v>102</v>
      </c>
      <c r="H1523">
        <v>46</v>
      </c>
      <c r="I1523">
        <v>11</v>
      </c>
      <c r="J1523">
        <v>45</v>
      </c>
      <c r="K1523">
        <v>24</v>
      </c>
      <c r="L1523">
        <v>1.46</v>
      </c>
      <c r="M1523">
        <v>4.6900000000000004</v>
      </c>
      <c r="N1523">
        <v>2.5</v>
      </c>
      <c r="O1523">
        <v>4.62</v>
      </c>
      <c r="P1523" t="s">
        <v>15538</v>
      </c>
    </row>
    <row r="1524" spans="1:16" x14ac:dyDescent="0.25">
      <c r="A1524" t="s">
        <v>14393</v>
      </c>
      <c r="B1524">
        <v>4</v>
      </c>
      <c r="C1524">
        <v>6</v>
      </c>
      <c r="D1524">
        <v>5</v>
      </c>
      <c r="E1524">
        <v>20</v>
      </c>
      <c r="F1524">
        <v>86</v>
      </c>
      <c r="G1524">
        <v>103</v>
      </c>
      <c r="H1524">
        <v>48</v>
      </c>
      <c r="I1524">
        <v>8</v>
      </c>
      <c r="J1524">
        <v>39</v>
      </c>
      <c r="K1524">
        <v>31</v>
      </c>
      <c r="L1524">
        <v>1.55</v>
      </c>
      <c r="M1524">
        <v>4.0599999999999996</v>
      </c>
      <c r="N1524">
        <v>3.23</v>
      </c>
      <c r="O1524">
        <v>4.62</v>
      </c>
      <c r="P1524" t="s">
        <v>14392</v>
      </c>
    </row>
    <row r="1525" spans="1:16" x14ac:dyDescent="0.25">
      <c r="A1525" t="s">
        <v>11825</v>
      </c>
      <c r="B1525">
        <v>2</v>
      </c>
      <c r="C1525">
        <v>4</v>
      </c>
      <c r="D1525">
        <v>5.42</v>
      </c>
      <c r="E1525">
        <v>20</v>
      </c>
      <c r="F1525">
        <v>50</v>
      </c>
      <c r="G1525">
        <v>57</v>
      </c>
      <c r="H1525">
        <v>30</v>
      </c>
      <c r="I1525">
        <v>4</v>
      </c>
      <c r="J1525">
        <v>33</v>
      </c>
      <c r="K1525">
        <v>29</v>
      </c>
      <c r="L1525">
        <v>1.73</v>
      </c>
      <c r="M1525">
        <v>5.96</v>
      </c>
      <c r="N1525">
        <v>5.24</v>
      </c>
      <c r="O1525">
        <v>4.62</v>
      </c>
      <c r="P1525" t="s">
        <v>11824</v>
      </c>
    </row>
    <row r="1526" spans="1:16" x14ac:dyDescent="0.25">
      <c r="A1526" t="s">
        <v>10480</v>
      </c>
      <c r="B1526">
        <v>1</v>
      </c>
      <c r="C1526">
        <v>2</v>
      </c>
      <c r="D1526">
        <v>4.6500000000000004</v>
      </c>
      <c r="E1526">
        <v>11</v>
      </c>
      <c r="F1526">
        <v>27</v>
      </c>
      <c r="G1526">
        <v>30</v>
      </c>
      <c r="H1526">
        <v>14</v>
      </c>
      <c r="I1526">
        <v>3</v>
      </c>
      <c r="J1526">
        <v>16</v>
      </c>
      <c r="K1526">
        <v>11</v>
      </c>
      <c r="L1526">
        <v>1.51</v>
      </c>
      <c r="M1526">
        <v>5.31</v>
      </c>
      <c r="N1526">
        <v>3.65</v>
      </c>
      <c r="O1526">
        <v>4.62</v>
      </c>
      <c r="P1526" t="s">
        <v>10479</v>
      </c>
    </row>
    <row r="1527" spans="1:16" x14ac:dyDescent="0.25">
      <c r="A1527" t="s">
        <v>1628</v>
      </c>
      <c r="B1527">
        <v>6</v>
      </c>
      <c r="C1527">
        <v>7</v>
      </c>
      <c r="D1527">
        <v>4.6500000000000004</v>
      </c>
      <c r="E1527">
        <v>1</v>
      </c>
      <c r="F1527">
        <v>108</v>
      </c>
      <c r="G1527">
        <v>110</v>
      </c>
      <c r="H1527">
        <v>56</v>
      </c>
      <c r="I1527">
        <v>9</v>
      </c>
      <c r="J1527">
        <v>76</v>
      </c>
      <c r="K1527">
        <v>67</v>
      </c>
      <c r="L1527">
        <v>1.63</v>
      </c>
      <c r="M1527">
        <v>6.31</v>
      </c>
      <c r="N1527">
        <v>5.56</v>
      </c>
      <c r="O1527">
        <v>4.62</v>
      </c>
      <c r="P1527">
        <v>5261</v>
      </c>
    </row>
    <row r="1528" spans="1:16" x14ac:dyDescent="0.25">
      <c r="A1528" t="s">
        <v>13543</v>
      </c>
      <c r="B1528">
        <v>3</v>
      </c>
      <c r="C1528">
        <v>5</v>
      </c>
      <c r="D1528">
        <v>5.34</v>
      </c>
      <c r="E1528">
        <v>6</v>
      </c>
      <c r="F1528">
        <v>78</v>
      </c>
      <c r="G1528">
        <v>90</v>
      </c>
      <c r="H1528">
        <v>46</v>
      </c>
      <c r="I1528">
        <v>9</v>
      </c>
      <c r="J1528">
        <v>57</v>
      </c>
      <c r="K1528">
        <v>37</v>
      </c>
      <c r="L1528">
        <v>1.64</v>
      </c>
      <c r="M1528">
        <v>6.62</v>
      </c>
      <c r="N1528">
        <v>4.3</v>
      </c>
      <c r="O1528">
        <v>4.62</v>
      </c>
      <c r="P1528" t="s">
        <v>13542</v>
      </c>
    </row>
    <row r="1529" spans="1:16" x14ac:dyDescent="0.25">
      <c r="A1529" t="s">
        <v>14648</v>
      </c>
      <c r="B1529">
        <v>4</v>
      </c>
      <c r="C1529">
        <v>5</v>
      </c>
      <c r="D1529">
        <v>4.72</v>
      </c>
      <c r="E1529">
        <v>5</v>
      </c>
      <c r="F1529">
        <v>74</v>
      </c>
      <c r="G1529">
        <v>87</v>
      </c>
      <c r="H1529">
        <v>39</v>
      </c>
      <c r="I1529">
        <v>7</v>
      </c>
      <c r="J1529">
        <v>36</v>
      </c>
      <c r="K1529">
        <v>30</v>
      </c>
      <c r="L1529">
        <v>1.57</v>
      </c>
      <c r="M1529">
        <v>4.3600000000000003</v>
      </c>
      <c r="N1529">
        <v>3.63</v>
      </c>
      <c r="O1529">
        <v>4.62</v>
      </c>
      <c r="P1529" t="s">
        <v>14647</v>
      </c>
    </row>
    <row r="1530" spans="1:16" x14ac:dyDescent="0.25">
      <c r="A1530" t="s">
        <v>15200</v>
      </c>
      <c r="B1530">
        <v>3</v>
      </c>
      <c r="C1530">
        <v>4</v>
      </c>
      <c r="D1530">
        <v>4.71</v>
      </c>
      <c r="E1530">
        <v>21</v>
      </c>
      <c r="F1530">
        <v>55</v>
      </c>
      <c r="G1530">
        <v>64</v>
      </c>
      <c r="H1530">
        <v>29</v>
      </c>
      <c r="I1530">
        <v>8</v>
      </c>
      <c r="J1530">
        <v>35</v>
      </c>
      <c r="K1530">
        <v>16</v>
      </c>
      <c r="L1530">
        <v>1.44</v>
      </c>
      <c r="M1530">
        <v>5.69</v>
      </c>
      <c r="N1530">
        <v>2.6</v>
      </c>
      <c r="O1530">
        <v>4.62</v>
      </c>
      <c r="P1530" t="s">
        <v>15199</v>
      </c>
    </row>
    <row r="1531" spans="1:16" x14ac:dyDescent="0.25">
      <c r="A1531" t="s">
        <v>16381</v>
      </c>
      <c r="B1531">
        <v>4</v>
      </c>
      <c r="C1531">
        <v>5</v>
      </c>
      <c r="D1531">
        <v>4.87</v>
      </c>
      <c r="E1531">
        <v>1</v>
      </c>
      <c r="F1531">
        <v>83</v>
      </c>
      <c r="G1531">
        <v>95</v>
      </c>
      <c r="H1531">
        <v>45</v>
      </c>
      <c r="I1531">
        <v>10</v>
      </c>
      <c r="J1531">
        <v>50</v>
      </c>
      <c r="K1531">
        <v>31</v>
      </c>
      <c r="L1531">
        <v>1.52</v>
      </c>
      <c r="M1531">
        <v>5.42</v>
      </c>
      <c r="N1531">
        <v>3.36</v>
      </c>
      <c r="O1531">
        <v>4.62</v>
      </c>
      <c r="P1531" t="s">
        <v>16380</v>
      </c>
    </row>
    <row r="1532" spans="1:16" x14ac:dyDescent="0.25">
      <c r="A1532" t="s">
        <v>15769</v>
      </c>
      <c r="B1532">
        <v>7</v>
      </c>
      <c r="C1532">
        <v>9</v>
      </c>
      <c r="D1532">
        <v>4.83</v>
      </c>
      <c r="E1532">
        <v>3</v>
      </c>
      <c r="F1532">
        <v>147</v>
      </c>
      <c r="G1532">
        <v>169</v>
      </c>
      <c r="H1532">
        <v>79</v>
      </c>
      <c r="I1532">
        <v>18</v>
      </c>
      <c r="J1532">
        <v>87</v>
      </c>
      <c r="K1532">
        <v>49</v>
      </c>
      <c r="L1532">
        <v>1.48</v>
      </c>
      <c r="M1532">
        <v>5.32</v>
      </c>
      <c r="N1532">
        <v>2.99</v>
      </c>
      <c r="O1532">
        <v>4.62</v>
      </c>
      <c r="P1532" t="s">
        <v>15768</v>
      </c>
    </row>
    <row r="1533" spans="1:16" x14ac:dyDescent="0.25">
      <c r="A1533" t="s">
        <v>9328</v>
      </c>
      <c r="B1533">
        <v>1</v>
      </c>
      <c r="C1533">
        <v>2</v>
      </c>
      <c r="D1533">
        <v>5.33</v>
      </c>
      <c r="E1533">
        <v>7</v>
      </c>
      <c r="F1533">
        <v>32</v>
      </c>
      <c r="G1533">
        <v>36</v>
      </c>
      <c r="H1533">
        <v>19</v>
      </c>
      <c r="I1533">
        <v>2</v>
      </c>
      <c r="J1533">
        <v>19</v>
      </c>
      <c r="K1533">
        <v>20</v>
      </c>
      <c r="L1533">
        <v>1.74</v>
      </c>
      <c r="M1533">
        <v>5.33</v>
      </c>
      <c r="N1533">
        <v>5.61</v>
      </c>
      <c r="O1533">
        <v>4.62</v>
      </c>
      <c r="P1533" t="s">
        <v>9327</v>
      </c>
    </row>
    <row r="1534" spans="1:16" x14ac:dyDescent="0.25">
      <c r="A1534" t="s">
        <v>15895</v>
      </c>
      <c r="B1534">
        <v>3</v>
      </c>
      <c r="C1534">
        <v>4</v>
      </c>
      <c r="D1534">
        <v>4.82</v>
      </c>
      <c r="E1534">
        <v>20</v>
      </c>
      <c r="F1534">
        <v>58</v>
      </c>
      <c r="G1534">
        <v>57</v>
      </c>
      <c r="H1534">
        <v>31</v>
      </c>
      <c r="I1534">
        <v>6</v>
      </c>
      <c r="J1534">
        <v>50</v>
      </c>
      <c r="K1534">
        <v>36</v>
      </c>
      <c r="L1534">
        <v>1.61</v>
      </c>
      <c r="M1534">
        <v>7.77</v>
      </c>
      <c r="N1534">
        <v>5.6</v>
      </c>
      <c r="O1534">
        <v>4.62</v>
      </c>
      <c r="P1534" t="s">
        <v>15894</v>
      </c>
    </row>
    <row r="1535" spans="1:16" x14ac:dyDescent="0.25">
      <c r="A1535" t="s">
        <v>13243</v>
      </c>
      <c r="B1535">
        <v>2</v>
      </c>
      <c r="C1535">
        <v>3</v>
      </c>
      <c r="D1535">
        <v>4.57</v>
      </c>
      <c r="E1535">
        <v>6</v>
      </c>
      <c r="F1535">
        <v>45</v>
      </c>
      <c r="G1535">
        <v>48</v>
      </c>
      <c r="H1535">
        <v>23</v>
      </c>
      <c r="I1535">
        <v>4</v>
      </c>
      <c r="J1535">
        <v>23</v>
      </c>
      <c r="K1535">
        <v>21</v>
      </c>
      <c r="L1535">
        <v>1.52</v>
      </c>
      <c r="M1535">
        <v>4.57</v>
      </c>
      <c r="N1535">
        <v>4.17</v>
      </c>
      <c r="O1535">
        <v>4.62</v>
      </c>
      <c r="P1535" t="s">
        <v>13242</v>
      </c>
    </row>
    <row r="1536" spans="1:16" x14ac:dyDescent="0.25">
      <c r="A1536" t="s">
        <v>1699</v>
      </c>
      <c r="B1536">
        <v>8</v>
      </c>
      <c r="C1536">
        <v>9</v>
      </c>
      <c r="D1536">
        <v>4.51</v>
      </c>
      <c r="E1536">
        <v>0</v>
      </c>
      <c r="F1536">
        <v>152</v>
      </c>
      <c r="G1536">
        <v>148</v>
      </c>
      <c r="H1536">
        <v>76</v>
      </c>
      <c r="I1536">
        <v>16</v>
      </c>
      <c r="J1536">
        <v>120</v>
      </c>
      <c r="K1536">
        <v>89</v>
      </c>
      <c r="L1536">
        <v>1.56</v>
      </c>
      <c r="M1536">
        <v>7.12</v>
      </c>
      <c r="N1536">
        <v>5.28</v>
      </c>
      <c r="O1536">
        <v>4.62</v>
      </c>
      <c r="P1536">
        <v>9111</v>
      </c>
    </row>
    <row r="1537" spans="1:16" x14ac:dyDescent="0.25">
      <c r="A1537" t="s">
        <v>15905</v>
      </c>
      <c r="B1537">
        <v>4</v>
      </c>
      <c r="C1537">
        <v>5</v>
      </c>
      <c r="D1537">
        <v>4.74</v>
      </c>
      <c r="E1537">
        <v>15</v>
      </c>
      <c r="F1537">
        <v>87</v>
      </c>
      <c r="G1537">
        <v>98</v>
      </c>
      <c r="H1537">
        <v>46</v>
      </c>
      <c r="I1537">
        <v>12</v>
      </c>
      <c r="J1537">
        <v>52</v>
      </c>
      <c r="K1537">
        <v>25</v>
      </c>
      <c r="L1537">
        <v>1.41</v>
      </c>
      <c r="M1537">
        <v>5.35</v>
      </c>
      <c r="N1537">
        <v>2.57</v>
      </c>
      <c r="O1537">
        <v>4.62</v>
      </c>
      <c r="P1537" t="s">
        <v>15904</v>
      </c>
    </row>
    <row r="1538" spans="1:16" x14ac:dyDescent="0.25">
      <c r="A1538" t="s">
        <v>14606</v>
      </c>
      <c r="B1538">
        <v>5</v>
      </c>
      <c r="C1538">
        <v>5</v>
      </c>
      <c r="D1538">
        <v>4.6100000000000003</v>
      </c>
      <c r="E1538">
        <v>1</v>
      </c>
      <c r="F1538">
        <v>92</v>
      </c>
      <c r="G1538">
        <v>97</v>
      </c>
      <c r="H1538">
        <v>47</v>
      </c>
      <c r="I1538">
        <v>8</v>
      </c>
      <c r="J1538">
        <v>51</v>
      </c>
      <c r="K1538">
        <v>39</v>
      </c>
      <c r="L1538">
        <v>1.48</v>
      </c>
      <c r="M1538">
        <v>5.01</v>
      </c>
      <c r="N1538">
        <v>3.83</v>
      </c>
      <c r="O1538">
        <v>4.62</v>
      </c>
      <c r="P1538" t="s">
        <v>14605</v>
      </c>
    </row>
    <row r="1539" spans="1:16" x14ac:dyDescent="0.25">
      <c r="A1539" t="s">
        <v>2388</v>
      </c>
      <c r="B1539">
        <v>6</v>
      </c>
      <c r="C1539">
        <v>7</v>
      </c>
      <c r="D1539">
        <v>4.8499999999999996</v>
      </c>
      <c r="E1539">
        <v>1</v>
      </c>
      <c r="F1539">
        <v>119</v>
      </c>
      <c r="G1539">
        <v>124</v>
      </c>
      <c r="H1539">
        <v>64</v>
      </c>
      <c r="I1539">
        <v>12</v>
      </c>
      <c r="J1539">
        <v>84</v>
      </c>
      <c r="K1539">
        <v>65</v>
      </c>
      <c r="L1539">
        <v>1.59</v>
      </c>
      <c r="M1539">
        <v>6.37</v>
      </c>
      <c r="N1539">
        <v>4.93</v>
      </c>
      <c r="O1539">
        <v>4.62</v>
      </c>
      <c r="P1539" t="s">
        <v>2387</v>
      </c>
    </row>
    <row r="1540" spans="1:16" x14ac:dyDescent="0.25">
      <c r="A1540" t="s">
        <v>15396</v>
      </c>
      <c r="B1540">
        <v>5</v>
      </c>
      <c r="C1540">
        <v>5</v>
      </c>
      <c r="D1540">
        <v>4.43</v>
      </c>
      <c r="E1540">
        <v>3</v>
      </c>
      <c r="F1540">
        <v>85</v>
      </c>
      <c r="G1540">
        <v>87</v>
      </c>
      <c r="H1540">
        <v>42</v>
      </c>
      <c r="I1540">
        <v>8</v>
      </c>
      <c r="J1540">
        <v>47</v>
      </c>
      <c r="K1540">
        <v>37</v>
      </c>
      <c r="L1540">
        <v>1.45</v>
      </c>
      <c r="M1540">
        <v>4.95</v>
      </c>
      <c r="N1540">
        <v>3.9</v>
      </c>
      <c r="O1540">
        <v>4.62</v>
      </c>
      <c r="P1540" t="s">
        <v>15395</v>
      </c>
    </row>
    <row r="1541" spans="1:16" x14ac:dyDescent="0.25">
      <c r="A1541" t="s">
        <v>11741</v>
      </c>
      <c r="B1541">
        <v>2</v>
      </c>
      <c r="C1541">
        <v>3</v>
      </c>
      <c r="D1541">
        <v>4.99</v>
      </c>
      <c r="E1541">
        <v>17</v>
      </c>
      <c r="F1541">
        <v>43</v>
      </c>
      <c r="G1541">
        <v>45</v>
      </c>
      <c r="H1541">
        <v>24</v>
      </c>
      <c r="I1541">
        <v>4</v>
      </c>
      <c r="J1541">
        <v>32</v>
      </c>
      <c r="K1541">
        <v>25</v>
      </c>
      <c r="L1541">
        <v>1.62</v>
      </c>
      <c r="M1541">
        <v>6.65</v>
      </c>
      <c r="N1541">
        <v>5.2</v>
      </c>
      <c r="O1541">
        <v>4.62</v>
      </c>
      <c r="P1541" t="s">
        <v>11740</v>
      </c>
    </row>
    <row r="1542" spans="1:16" x14ac:dyDescent="0.25">
      <c r="A1542" t="s">
        <v>1566</v>
      </c>
      <c r="B1542">
        <v>9</v>
      </c>
      <c r="C1542">
        <v>8</v>
      </c>
      <c r="D1542">
        <v>4.12</v>
      </c>
      <c r="E1542">
        <v>0</v>
      </c>
      <c r="F1542">
        <v>148</v>
      </c>
      <c r="G1542">
        <v>164</v>
      </c>
      <c r="H1542">
        <v>68</v>
      </c>
      <c r="I1542">
        <v>22</v>
      </c>
      <c r="J1542">
        <v>80</v>
      </c>
      <c r="K1542">
        <v>32</v>
      </c>
      <c r="L1542">
        <v>1.32</v>
      </c>
      <c r="M1542">
        <v>4.8499999999999996</v>
      </c>
      <c r="N1542">
        <v>1.94</v>
      </c>
      <c r="O1542">
        <v>4.63</v>
      </c>
      <c r="P1542">
        <v>1157</v>
      </c>
    </row>
    <row r="1543" spans="1:16" x14ac:dyDescent="0.25">
      <c r="A1543" t="s">
        <v>15030</v>
      </c>
      <c r="B1543">
        <v>2</v>
      </c>
      <c r="C1543">
        <v>3</v>
      </c>
      <c r="D1543">
        <v>5.19</v>
      </c>
      <c r="E1543">
        <v>18</v>
      </c>
      <c r="F1543">
        <v>45</v>
      </c>
      <c r="G1543">
        <v>50</v>
      </c>
      <c r="H1543">
        <v>26</v>
      </c>
      <c r="I1543">
        <v>5</v>
      </c>
      <c r="J1543">
        <v>34</v>
      </c>
      <c r="K1543">
        <v>22</v>
      </c>
      <c r="L1543">
        <v>1.6</v>
      </c>
      <c r="M1543">
        <v>6.78</v>
      </c>
      <c r="N1543">
        <v>4.3899999999999997</v>
      </c>
      <c r="O1543">
        <v>4.63</v>
      </c>
      <c r="P1543" t="s">
        <v>15029</v>
      </c>
    </row>
    <row r="1544" spans="1:16" x14ac:dyDescent="0.25">
      <c r="A1544" t="s">
        <v>16758</v>
      </c>
      <c r="B1544">
        <v>7</v>
      </c>
      <c r="C1544">
        <v>9</v>
      </c>
      <c r="D1544">
        <v>4.96</v>
      </c>
      <c r="E1544">
        <v>0</v>
      </c>
      <c r="F1544">
        <v>140</v>
      </c>
      <c r="G1544">
        <v>152</v>
      </c>
      <c r="H1544">
        <v>77</v>
      </c>
      <c r="I1544">
        <v>20</v>
      </c>
      <c r="J1544">
        <v>110</v>
      </c>
      <c r="K1544">
        <v>57</v>
      </c>
      <c r="L1544">
        <v>1.5</v>
      </c>
      <c r="M1544">
        <v>7.09</v>
      </c>
      <c r="N1544">
        <v>3.67</v>
      </c>
      <c r="O1544">
        <v>4.63</v>
      </c>
      <c r="P1544" t="s">
        <v>16757</v>
      </c>
    </row>
    <row r="1545" spans="1:16" x14ac:dyDescent="0.25">
      <c r="A1545" t="s">
        <v>13806</v>
      </c>
      <c r="B1545">
        <v>1</v>
      </c>
      <c r="C1545">
        <v>1</v>
      </c>
      <c r="D1545">
        <v>5.0999999999999996</v>
      </c>
      <c r="E1545">
        <v>8</v>
      </c>
      <c r="F1545">
        <v>19</v>
      </c>
      <c r="G1545">
        <v>22</v>
      </c>
      <c r="H1545">
        <v>11</v>
      </c>
      <c r="I1545">
        <v>2</v>
      </c>
      <c r="J1545">
        <v>14</v>
      </c>
      <c r="K1545">
        <v>10</v>
      </c>
      <c r="L1545">
        <v>1.65</v>
      </c>
      <c r="M1545">
        <v>6.49</v>
      </c>
      <c r="N1545">
        <v>4.6399999999999997</v>
      </c>
      <c r="O1545">
        <v>4.63</v>
      </c>
      <c r="P1545" t="s">
        <v>13805</v>
      </c>
    </row>
    <row r="1546" spans="1:16" x14ac:dyDescent="0.25">
      <c r="A1546" t="s">
        <v>1804</v>
      </c>
      <c r="B1546">
        <v>2</v>
      </c>
      <c r="C1546">
        <v>3</v>
      </c>
      <c r="D1546">
        <v>5.16</v>
      </c>
      <c r="E1546">
        <v>10</v>
      </c>
      <c r="F1546">
        <v>49</v>
      </c>
      <c r="G1546">
        <v>55</v>
      </c>
      <c r="H1546">
        <v>28</v>
      </c>
      <c r="I1546">
        <v>5</v>
      </c>
      <c r="J1546">
        <v>37</v>
      </c>
      <c r="K1546">
        <v>26</v>
      </c>
      <c r="L1546">
        <v>1.66</v>
      </c>
      <c r="M1546">
        <v>6.82</v>
      </c>
      <c r="N1546">
        <v>4.8</v>
      </c>
      <c r="O1546">
        <v>4.63</v>
      </c>
      <c r="P1546">
        <v>7335</v>
      </c>
    </row>
    <row r="1547" spans="1:16" x14ac:dyDescent="0.25">
      <c r="A1547" t="s">
        <v>1646</v>
      </c>
      <c r="B1547">
        <v>8</v>
      </c>
      <c r="C1547">
        <v>9</v>
      </c>
      <c r="D1547">
        <v>4.49</v>
      </c>
      <c r="E1547">
        <v>2</v>
      </c>
      <c r="F1547">
        <v>154</v>
      </c>
      <c r="G1547">
        <v>167</v>
      </c>
      <c r="H1547">
        <v>77</v>
      </c>
      <c r="I1547">
        <v>23</v>
      </c>
      <c r="J1547">
        <v>110</v>
      </c>
      <c r="K1547">
        <v>51</v>
      </c>
      <c r="L1547">
        <v>1.41</v>
      </c>
      <c r="M1547">
        <v>6.41</v>
      </c>
      <c r="N1547">
        <v>2.97</v>
      </c>
      <c r="O1547">
        <v>4.63</v>
      </c>
      <c r="P1547">
        <v>9943</v>
      </c>
    </row>
    <row r="1548" spans="1:16" x14ac:dyDescent="0.25">
      <c r="A1548" t="s">
        <v>1677</v>
      </c>
      <c r="B1548">
        <v>2</v>
      </c>
      <c r="C1548">
        <v>3</v>
      </c>
      <c r="D1548">
        <v>5</v>
      </c>
      <c r="E1548">
        <v>18</v>
      </c>
      <c r="F1548">
        <v>45</v>
      </c>
      <c r="G1548">
        <v>43</v>
      </c>
      <c r="H1548">
        <v>25</v>
      </c>
      <c r="I1548">
        <v>4</v>
      </c>
      <c r="J1548">
        <v>41</v>
      </c>
      <c r="K1548">
        <v>33</v>
      </c>
      <c r="L1548">
        <v>1.69</v>
      </c>
      <c r="M1548">
        <v>8.1999999999999993</v>
      </c>
      <c r="N1548">
        <v>6.6</v>
      </c>
      <c r="O1548">
        <v>4.63</v>
      </c>
      <c r="P1548" t="s">
        <v>1676</v>
      </c>
    </row>
    <row r="1549" spans="1:16" x14ac:dyDescent="0.25">
      <c r="A1549" t="s">
        <v>16236</v>
      </c>
      <c r="B1549">
        <v>2</v>
      </c>
      <c r="C1549">
        <v>2</v>
      </c>
      <c r="D1549">
        <v>4.21</v>
      </c>
      <c r="E1549">
        <v>16</v>
      </c>
      <c r="F1549">
        <v>41</v>
      </c>
      <c r="G1549">
        <v>40</v>
      </c>
      <c r="H1549">
        <v>19</v>
      </c>
      <c r="I1549">
        <v>4</v>
      </c>
      <c r="J1549">
        <v>28</v>
      </c>
      <c r="K1549">
        <v>20</v>
      </c>
      <c r="L1549">
        <v>1.48</v>
      </c>
      <c r="M1549">
        <v>6.21</v>
      </c>
      <c r="N1549">
        <v>4.43</v>
      </c>
      <c r="O1549">
        <v>4.63</v>
      </c>
      <c r="P1549">
        <v>754</v>
      </c>
    </row>
    <row r="1550" spans="1:16" x14ac:dyDescent="0.25">
      <c r="A1550" t="s">
        <v>12558</v>
      </c>
      <c r="B1550">
        <v>3</v>
      </c>
      <c r="C1550">
        <v>4</v>
      </c>
      <c r="D1550">
        <v>5.12</v>
      </c>
      <c r="E1550">
        <v>5</v>
      </c>
      <c r="F1550">
        <v>56</v>
      </c>
      <c r="G1550">
        <v>67</v>
      </c>
      <c r="H1550">
        <v>32</v>
      </c>
      <c r="I1550">
        <v>6</v>
      </c>
      <c r="J1550">
        <v>30</v>
      </c>
      <c r="K1550">
        <v>22</v>
      </c>
      <c r="L1550">
        <v>1.58</v>
      </c>
      <c r="M1550">
        <v>4.8</v>
      </c>
      <c r="N1550">
        <v>3.52</v>
      </c>
      <c r="O1550">
        <v>4.63</v>
      </c>
      <c r="P1550" t="s">
        <v>12557</v>
      </c>
    </row>
    <row r="1551" spans="1:16" x14ac:dyDescent="0.25">
      <c r="A1551" t="s">
        <v>12851</v>
      </c>
      <c r="B1551">
        <v>3</v>
      </c>
      <c r="C1551">
        <v>5</v>
      </c>
      <c r="D1551">
        <v>5.42</v>
      </c>
      <c r="E1551">
        <v>6</v>
      </c>
      <c r="F1551">
        <v>73</v>
      </c>
      <c r="G1551">
        <v>87</v>
      </c>
      <c r="H1551">
        <v>44</v>
      </c>
      <c r="I1551">
        <v>6</v>
      </c>
      <c r="J1551">
        <v>42</v>
      </c>
      <c r="K1551">
        <v>37</v>
      </c>
      <c r="L1551">
        <v>1.7</v>
      </c>
      <c r="M1551">
        <v>5.18</v>
      </c>
      <c r="N1551">
        <v>4.5599999999999996</v>
      </c>
      <c r="O1551">
        <v>4.63</v>
      </c>
      <c r="P1551" t="s">
        <v>12850</v>
      </c>
    </row>
    <row r="1552" spans="1:16" x14ac:dyDescent="0.25">
      <c r="A1552" t="s">
        <v>15220</v>
      </c>
      <c r="B1552">
        <v>6</v>
      </c>
      <c r="C1552">
        <v>6</v>
      </c>
      <c r="D1552">
        <v>4.24</v>
      </c>
      <c r="E1552">
        <v>13</v>
      </c>
      <c r="F1552">
        <v>115</v>
      </c>
      <c r="G1552">
        <v>124</v>
      </c>
      <c r="H1552">
        <v>54</v>
      </c>
      <c r="I1552">
        <v>13</v>
      </c>
      <c r="J1552">
        <v>54</v>
      </c>
      <c r="K1552">
        <v>37</v>
      </c>
      <c r="L1552">
        <v>1.4</v>
      </c>
      <c r="M1552">
        <v>4.24</v>
      </c>
      <c r="N1552">
        <v>2.9</v>
      </c>
      <c r="O1552">
        <v>4.63</v>
      </c>
      <c r="P1552" t="s">
        <v>15219</v>
      </c>
    </row>
    <row r="1553" spans="1:16" x14ac:dyDescent="0.25">
      <c r="A1553" t="s">
        <v>1771</v>
      </c>
      <c r="B1553">
        <v>7</v>
      </c>
      <c r="C1553">
        <v>8</v>
      </c>
      <c r="D1553">
        <v>4.71</v>
      </c>
      <c r="E1553">
        <v>1</v>
      </c>
      <c r="F1553">
        <v>140</v>
      </c>
      <c r="G1553">
        <v>163</v>
      </c>
      <c r="H1553">
        <v>73</v>
      </c>
      <c r="I1553">
        <v>18</v>
      </c>
      <c r="J1553">
        <v>71</v>
      </c>
      <c r="K1553">
        <v>36</v>
      </c>
      <c r="L1553">
        <v>1.43</v>
      </c>
      <c r="M1553">
        <v>4.58</v>
      </c>
      <c r="N1553">
        <v>2.3199999999999998</v>
      </c>
      <c r="O1553">
        <v>4.63</v>
      </c>
      <c r="P1553">
        <v>5909</v>
      </c>
    </row>
    <row r="1554" spans="1:16" x14ac:dyDescent="0.25">
      <c r="A1554" t="s">
        <v>16060</v>
      </c>
      <c r="B1554">
        <v>5</v>
      </c>
      <c r="C1554">
        <v>6</v>
      </c>
      <c r="D1554">
        <v>4.76</v>
      </c>
      <c r="E1554">
        <v>2</v>
      </c>
      <c r="F1554">
        <v>102</v>
      </c>
      <c r="G1554">
        <v>123</v>
      </c>
      <c r="H1554">
        <v>54</v>
      </c>
      <c r="I1554">
        <v>11</v>
      </c>
      <c r="J1554">
        <v>48</v>
      </c>
      <c r="K1554">
        <v>35</v>
      </c>
      <c r="L1554">
        <v>1.55</v>
      </c>
      <c r="M1554">
        <v>4.2300000000000004</v>
      </c>
      <c r="N1554">
        <v>3.08</v>
      </c>
      <c r="O1554">
        <v>4.63</v>
      </c>
      <c r="P1554" t="s">
        <v>16059</v>
      </c>
    </row>
    <row r="1555" spans="1:16" x14ac:dyDescent="0.25">
      <c r="A1555" t="s">
        <v>14261</v>
      </c>
      <c r="B1555">
        <v>4</v>
      </c>
      <c r="C1555">
        <v>5</v>
      </c>
      <c r="D1555">
        <v>4.78</v>
      </c>
      <c r="E1555">
        <v>30</v>
      </c>
      <c r="F1555">
        <v>79</v>
      </c>
      <c r="G1555">
        <v>78</v>
      </c>
      <c r="H1555">
        <v>42</v>
      </c>
      <c r="I1555">
        <v>7</v>
      </c>
      <c r="J1555">
        <v>60</v>
      </c>
      <c r="K1555">
        <v>49</v>
      </c>
      <c r="L1555">
        <v>1.61</v>
      </c>
      <c r="M1555">
        <v>6.83</v>
      </c>
      <c r="N1555">
        <v>5.58</v>
      </c>
      <c r="O1555">
        <v>4.6399999999999997</v>
      </c>
      <c r="P1555" t="s">
        <v>14260</v>
      </c>
    </row>
    <row r="1556" spans="1:16" x14ac:dyDescent="0.25">
      <c r="A1556" t="s">
        <v>1987</v>
      </c>
      <c r="B1556">
        <v>5</v>
      </c>
      <c r="C1556">
        <v>6</v>
      </c>
      <c r="D1556">
        <v>4.5599999999999996</v>
      </c>
      <c r="E1556">
        <v>9</v>
      </c>
      <c r="F1556">
        <v>105</v>
      </c>
      <c r="G1556">
        <v>115</v>
      </c>
      <c r="H1556">
        <v>53</v>
      </c>
      <c r="I1556">
        <v>14</v>
      </c>
      <c r="J1556">
        <v>67</v>
      </c>
      <c r="K1556">
        <v>37</v>
      </c>
      <c r="L1556">
        <v>1.45</v>
      </c>
      <c r="M1556">
        <v>5.76</v>
      </c>
      <c r="N1556">
        <v>3.18</v>
      </c>
      <c r="O1556">
        <v>4.6399999999999997</v>
      </c>
      <c r="P1556" t="s">
        <v>1986</v>
      </c>
    </row>
    <row r="1557" spans="1:16" x14ac:dyDescent="0.25">
      <c r="A1557" t="s">
        <v>15732</v>
      </c>
      <c r="B1557">
        <v>3</v>
      </c>
      <c r="C1557">
        <v>4</v>
      </c>
      <c r="D1557">
        <v>4.78</v>
      </c>
      <c r="E1557">
        <v>1</v>
      </c>
      <c r="F1557">
        <v>68</v>
      </c>
      <c r="G1557">
        <v>79</v>
      </c>
      <c r="H1557">
        <v>36</v>
      </c>
      <c r="I1557">
        <v>9</v>
      </c>
      <c r="J1557">
        <v>37</v>
      </c>
      <c r="K1557">
        <v>17</v>
      </c>
      <c r="L1557">
        <v>1.42</v>
      </c>
      <c r="M1557">
        <v>4.91</v>
      </c>
      <c r="N1557">
        <v>2.2599999999999998</v>
      </c>
      <c r="O1557">
        <v>4.6399999999999997</v>
      </c>
      <c r="P1557" t="s">
        <v>15731</v>
      </c>
    </row>
    <row r="1558" spans="1:16" x14ac:dyDescent="0.25">
      <c r="A1558" t="s">
        <v>14959</v>
      </c>
      <c r="B1558">
        <v>5</v>
      </c>
      <c r="C1558">
        <v>6</v>
      </c>
      <c r="D1558">
        <v>4.6399999999999997</v>
      </c>
      <c r="E1558">
        <v>13</v>
      </c>
      <c r="F1558">
        <v>99</v>
      </c>
      <c r="G1558">
        <v>102</v>
      </c>
      <c r="H1558">
        <v>51</v>
      </c>
      <c r="I1558">
        <v>11</v>
      </c>
      <c r="J1558">
        <v>76</v>
      </c>
      <c r="K1558">
        <v>53</v>
      </c>
      <c r="L1558">
        <v>1.57</v>
      </c>
      <c r="M1558">
        <v>6.92</v>
      </c>
      <c r="N1558">
        <v>4.82</v>
      </c>
      <c r="O1558">
        <v>4.6399999999999997</v>
      </c>
      <c r="P1558" t="s">
        <v>14958</v>
      </c>
    </row>
    <row r="1559" spans="1:16" x14ac:dyDescent="0.25">
      <c r="A1559" t="s">
        <v>15127</v>
      </c>
      <c r="B1559">
        <v>7</v>
      </c>
      <c r="C1559">
        <v>8</v>
      </c>
      <c r="D1559">
        <v>4.62</v>
      </c>
      <c r="E1559">
        <v>4</v>
      </c>
      <c r="F1559">
        <v>132</v>
      </c>
      <c r="G1559">
        <v>144</v>
      </c>
      <c r="H1559">
        <v>68</v>
      </c>
      <c r="I1559">
        <v>12</v>
      </c>
      <c r="J1559">
        <v>60</v>
      </c>
      <c r="K1559">
        <v>49</v>
      </c>
      <c r="L1559">
        <v>1.46</v>
      </c>
      <c r="M1559">
        <v>4.08</v>
      </c>
      <c r="N1559">
        <v>3.33</v>
      </c>
      <c r="O1559">
        <v>4.6399999999999997</v>
      </c>
      <c r="P1559" t="s">
        <v>15126</v>
      </c>
    </row>
    <row r="1560" spans="1:16" x14ac:dyDescent="0.25">
      <c r="A1560" t="s">
        <v>13551</v>
      </c>
      <c r="B1560">
        <v>2</v>
      </c>
      <c r="C1560">
        <v>3</v>
      </c>
      <c r="D1560">
        <v>4.5199999999999996</v>
      </c>
      <c r="E1560">
        <v>19</v>
      </c>
      <c r="F1560">
        <v>48</v>
      </c>
      <c r="G1560">
        <v>51</v>
      </c>
      <c r="H1560">
        <v>24</v>
      </c>
      <c r="I1560">
        <v>6</v>
      </c>
      <c r="J1560">
        <v>29</v>
      </c>
      <c r="K1560">
        <v>17</v>
      </c>
      <c r="L1560">
        <v>1.42</v>
      </c>
      <c r="M1560">
        <v>5.46</v>
      </c>
      <c r="N1560">
        <v>3.2</v>
      </c>
      <c r="O1560">
        <v>4.6399999999999997</v>
      </c>
      <c r="P1560" t="s">
        <v>13550</v>
      </c>
    </row>
    <row r="1561" spans="1:16" x14ac:dyDescent="0.25">
      <c r="A1561" t="s">
        <v>16688</v>
      </c>
      <c r="B1561">
        <v>3</v>
      </c>
      <c r="C1561">
        <v>5</v>
      </c>
      <c r="D1561">
        <v>5.19</v>
      </c>
      <c r="E1561">
        <v>25</v>
      </c>
      <c r="F1561">
        <v>68</v>
      </c>
      <c r="G1561">
        <v>79</v>
      </c>
      <c r="H1561">
        <v>39</v>
      </c>
      <c r="I1561">
        <v>8</v>
      </c>
      <c r="J1561">
        <v>47</v>
      </c>
      <c r="K1561">
        <v>31</v>
      </c>
      <c r="L1561">
        <v>1.63</v>
      </c>
      <c r="M1561">
        <v>6.26</v>
      </c>
      <c r="N1561">
        <v>4.13</v>
      </c>
      <c r="O1561">
        <v>4.6399999999999997</v>
      </c>
      <c r="P1561">
        <v>3588</v>
      </c>
    </row>
    <row r="1562" spans="1:16" x14ac:dyDescent="0.25">
      <c r="A1562" t="s">
        <v>14580</v>
      </c>
      <c r="B1562">
        <v>5</v>
      </c>
      <c r="C1562">
        <v>6</v>
      </c>
      <c r="D1562">
        <v>4.75</v>
      </c>
      <c r="E1562">
        <v>13</v>
      </c>
      <c r="F1562">
        <v>99</v>
      </c>
      <c r="G1562">
        <v>105</v>
      </c>
      <c r="H1562">
        <v>52</v>
      </c>
      <c r="I1562">
        <v>14</v>
      </c>
      <c r="J1562">
        <v>73</v>
      </c>
      <c r="K1562">
        <v>37</v>
      </c>
      <c r="L1562">
        <v>1.44</v>
      </c>
      <c r="M1562">
        <v>6.66</v>
      </c>
      <c r="N1562">
        <v>3.38</v>
      </c>
      <c r="O1562">
        <v>4.6399999999999997</v>
      </c>
      <c r="P1562" t="s">
        <v>14579</v>
      </c>
    </row>
    <row r="1563" spans="1:16" x14ac:dyDescent="0.25">
      <c r="A1563" t="s">
        <v>15991</v>
      </c>
      <c r="B1563">
        <v>5</v>
      </c>
      <c r="C1563">
        <v>8</v>
      </c>
      <c r="D1563">
        <v>5.2</v>
      </c>
      <c r="E1563">
        <v>5</v>
      </c>
      <c r="F1563">
        <v>118</v>
      </c>
      <c r="G1563">
        <v>147</v>
      </c>
      <c r="H1563">
        <v>68</v>
      </c>
      <c r="I1563">
        <v>11</v>
      </c>
      <c r="J1563">
        <v>53</v>
      </c>
      <c r="K1563">
        <v>47</v>
      </c>
      <c r="L1563">
        <v>1.65</v>
      </c>
      <c r="M1563">
        <v>4.05</v>
      </c>
      <c r="N1563">
        <v>3.59</v>
      </c>
      <c r="O1563">
        <v>4.6399999999999997</v>
      </c>
      <c r="P1563" t="s">
        <v>15990</v>
      </c>
    </row>
    <row r="1564" spans="1:16" x14ac:dyDescent="0.25">
      <c r="A1564" t="s">
        <v>1679</v>
      </c>
      <c r="B1564">
        <v>3</v>
      </c>
      <c r="C1564">
        <v>4</v>
      </c>
      <c r="D1564">
        <v>4.3899999999999997</v>
      </c>
      <c r="E1564">
        <v>24</v>
      </c>
      <c r="F1564">
        <v>60</v>
      </c>
      <c r="G1564">
        <v>60</v>
      </c>
      <c r="H1564">
        <v>29</v>
      </c>
      <c r="I1564">
        <v>8</v>
      </c>
      <c r="J1564">
        <v>46</v>
      </c>
      <c r="K1564">
        <v>24</v>
      </c>
      <c r="L1564">
        <v>1.41</v>
      </c>
      <c r="M1564">
        <v>6.96</v>
      </c>
      <c r="N1564">
        <v>3.63</v>
      </c>
      <c r="O1564">
        <v>4.6399999999999997</v>
      </c>
      <c r="P1564">
        <v>7542</v>
      </c>
    </row>
    <row r="1565" spans="1:16" x14ac:dyDescent="0.25">
      <c r="A1565" t="s">
        <v>14963</v>
      </c>
      <c r="B1565">
        <v>6</v>
      </c>
      <c r="C1565">
        <v>7</v>
      </c>
      <c r="D1565">
        <v>4.63</v>
      </c>
      <c r="E1565">
        <v>2</v>
      </c>
      <c r="F1565">
        <v>111</v>
      </c>
      <c r="G1565">
        <v>116</v>
      </c>
      <c r="H1565">
        <v>57</v>
      </c>
      <c r="I1565">
        <v>11</v>
      </c>
      <c r="J1565">
        <v>66</v>
      </c>
      <c r="K1565">
        <v>50</v>
      </c>
      <c r="L1565">
        <v>1.5</v>
      </c>
      <c r="M1565">
        <v>5.36</v>
      </c>
      <c r="N1565">
        <v>4.0599999999999996</v>
      </c>
      <c r="O1565">
        <v>4.6399999999999997</v>
      </c>
      <c r="P1565" t="s">
        <v>14962</v>
      </c>
    </row>
    <row r="1566" spans="1:16" x14ac:dyDescent="0.25">
      <c r="A1566" t="s">
        <v>17221</v>
      </c>
      <c r="B1566">
        <v>1</v>
      </c>
      <c r="C1566">
        <v>1</v>
      </c>
      <c r="D1566">
        <v>5.54</v>
      </c>
      <c r="E1566">
        <v>1</v>
      </c>
      <c r="F1566">
        <v>13</v>
      </c>
      <c r="G1566">
        <v>15</v>
      </c>
      <c r="H1566">
        <v>8</v>
      </c>
      <c r="I1566">
        <v>1</v>
      </c>
      <c r="J1566">
        <v>8</v>
      </c>
      <c r="K1566">
        <v>7</v>
      </c>
      <c r="L1566">
        <v>1.69</v>
      </c>
      <c r="M1566">
        <v>5.54</v>
      </c>
      <c r="N1566">
        <v>4.8499999999999996</v>
      </c>
      <c r="O1566">
        <v>4.6500000000000004</v>
      </c>
      <c r="P1566" t="s">
        <v>17220</v>
      </c>
    </row>
    <row r="1567" spans="1:16" x14ac:dyDescent="0.25">
      <c r="A1567" t="s">
        <v>10233</v>
      </c>
      <c r="B1567">
        <v>1</v>
      </c>
      <c r="C1567">
        <v>1</v>
      </c>
      <c r="D1567">
        <v>5.54</v>
      </c>
      <c r="E1567">
        <v>3</v>
      </c>
      <c r="F1567">
        <v>13</v>
      </c>
      <c r="G1567">
        <v>15</v>
      </c>
      <c r="H1567">
        <v>8</v>
      </c>
      <c r="I1567">
        <v>1</v>
      </c>
      <c r="J1567">
        <v>8</v>
      </c>
      <c r="K1567">
        <v>7</v>
      </c>
      <c r="L1567">
        <v>1.69</v>
      </c>
      <c r="M1567">
        <v>5.54</v>
      </c>
      <c r="N1567">
        <v>4.8499999999999996</v>
      </c>
      <c r="O1567">
        <v>4.6500000000000004</v>
      </c>
      <c r="P1567" t="s">
        <v>10232</v>
      </c>
    </row>
    <row r="1568" spans="1:16" x14ac:dyDescent="0.25">
      <c r="A1568" t="s">
        <v>9863</v>
      </c>
      <c r="B1568">
        <v>1</v>
      </c>
      <c r="C1568">
        <v>1</v>
      </c>
      <c r="D1568">
        <v>4.72</v>
      </c>
      <c r="E1568">
        <v>7</v>
      </c>
      <c r="F1568">
        <v>23</v>
      </c>
      <c r="G1568">
        <v>24</v>
      </c>
      <c r="H1568">
        <v>12</v>
      </c>
      <c r="I1568">
        <v>2</v>
      </c>
      <c r="J1568">
        <v>14</v>
      </c>
      <c r="K1568">
        <v>12</v>
      </c>
      <c r="L1568">
        <v>1.57</v>
      </c>
      <c r="M1568">
        <v>5.5</v>
      </c>
      <c r="N1568">
        <v>4.72</v>
      </c>
      <c r="O1568">
        <v>4.6500000000000004</v>
      </c>
      <c r="P1568" t="s">
        <v>9862</v>
      </c>
    </row>
    <row r="1569" spans="1:16" x14ac:dyDescent="0.25">
      <c r="A1569" t="s">
        <v>9936</v>
      </c>
      <c r="B1569">
        <v>2</v>
      </c>
      <c r="C1569">
        <v>3</v>
      </c>
      <c r="D1569">
        <v>5.61</v>
      </c>
      <c r="E1569">
        <v>8</v>
      </c>
      <c r="F1569">
        <v>43</v>
      </c>
      <c r="G1569">
        <v>50</v>
      </c>
      <c r="H1569">
        <v>27</v>
      </c>
      <c r="I1569">
        <v>4</v>
      </c>
      <c r="J1569">
        <v>33</v>
      </c>
      <c r="K1569">
        <v>25</v>
      </c>
      <c r="L1569">
        <v>1.73</v>
      </c>
      <c r="M1569">
        <v>6.86</v>
      </c>
      <c r="N1569">
        <v>5.2</v>
      </c>
      <c r="O1569">
        <v>4.6500000000000004</v>
      </c>
      <c r="P1569" t="s">
        <v>9935</v>
      </c>
    </row>
    <row r="1570" spans="1:16" x14ac:dyDescent="0.25">
      <c r="A1570" t="s">
        <v>16325</v>
      </c>
      <c r="B1570">
        <v>3</v>
      </c>
      <c r="C1570">
        <v>4</v>
      </c>
      <c r="D1570">
        <v>5.04</v>
      </c>
      <c r="E1570">
        <v>0</v>
      </c>
      <c r="F1570">
        <v>64</v>
      </c>
      <c r="G1570">
        <v>71</v>
      </c>
      <c r="H1570">
        <v>36</v>
      </c>
      <c r="I1570">
        <v>6</v>
      </c>
      <c r="J1570">
        <v>38</v>
      </c>
      <c r="K1570">
        <v>31</v>
      </c>
      <c r="L1570">
        <v>1.59</v>
      </c>
      <c r="M1570">
        <v>5.32</v>
      </c>
      <c r="N1570">
        <v>4.34</v>
      </c>
      <c r="O1570">
        <v>4.6500000000000004</v>
      </c>
      <c r="P1570" t="s">
        <v>16324</v>
      </c>
    </row>
    <row r="1571" spans="1:16" x14ac:dyDescent="0.25">
      <c r="A1571" t="s">
        <v>1744</v>
      </c>
      <c r="B1571">
        <v>7</v>
      </c>
      <c r="C1571">
        <v>8</v>
      </c>
      <c r="D1571">
        <v>4.6399999999999997</v>
      </c>
      <c r="E1571">
        <v>0</v>
      </c>
      <c r="F1571">
        <v>140</v>
      </c>
      <c r="G1571">
        <v>151</v>
      </c>
      <c r="H1571">
        <v>72</v>
      </c>
      <c r="I1571">
        <v>16</v>
      </c>
      <c r="J1571">
        <v>96</v>
      </c>
      <c r="K1571">
        <v>63</v>
      </c>
      <c r="L1571">
        <v>1.53</v>
      </c>
      <c r="M1571">
        <v>6.18</v>
      </c>
      <c r="N1571">
        <v>4.0599999999999996</v>
      </c>
      <c r="O1571">
        <v>4.6500000000000004</v>
      </c>
      <c r="P1571" t="s">
        <v>1743</v>
      </c>
    </row>
    <row r="1572" spans="1:16" x14ac:dyDescent="0.25">
      <c r="A1572" t="s">
        <v>15494</v>
      </c>
      <c r="B1572">
        <v>7</v>
      </c>
      <c r="C1572">
        <v>10</v>
      </c>
      <c r="D1572">
        <v>5.21</v>
      </c>
      <c r="E1572">
        <v>3</v>
      </c>
      <c r="F1572">
        <v>156</v>
      </c>
      <c r="G1572">
        <v>180</v>
      </c>
      <c r="H1572">
        <v>90</v>
      </c>
      <c r="I1572">
        <v>16</v>
      </c>
      <c r="J1572">
        <v>101</v>
      </c>
      <c r="K1572">
        <v>74</v>
      </c>
      <c r="L1572">
        <v>1.63</v>
      </c>
      <c r="M1572">
        <v>5.84</v>
      </c>
      <c r="N1572">
        <v>4.28</v>
      </c>
      <c r="O1572">
        <v>4.6500000000000004</v>
      </c>
      <c r="P1572" t="s">
        <v>15493</v>
      </c>
    </row>
    <row r="1573" spans="1:16" x14ac:dyDescent="0.25">
      <c r="A1573" t="s">
        <v>1795</v>
      </c>
      <c r="B1573">
        <v>1</v>
      </c>
      <c r="C1573">
        <v>2</v>
      </c>
      <c r="D1573">
        <v>5.07</v>
      </c>
      <c r="E1573">
        <v>10</v>
      </c>
      <c r="F1573">
        <v>28</v>
      </c>
      <c r="G1573">
        <v>32</v>
      </c>
      <c r="H1573">
        <v>16</v>
      </c>
      <c r="I1573">
        <v>4</v>
      </c>
      <c r="J1573">
        <v>21</v>
      </c>
      <c r="K1573">
        <v>11</v>
      </c>
      <c r="L1573">
        <v>1.51</v>
      </c>
      <c r="M1573">
        <v>6.65</v>
      </c>
      <c r="N1573">
        <v>3.49</v>
      </c>
      <c r="O1573">
        <v>4.6500000000000004</v>
      </c>
      <c r="P1573">
        <v>3265</v>
      </c>
    </row>
    <row r="1574" spans="1:16" x14ac:dyDescent="0.25">
      <c r="A1574" t="s">
        <v>10321</v>
      </c>
      <c r="B1574">
        <v>4</v>
      </c>
      <c r="C1574">
        <v>5</v>
      </c>
      <c r="D1574">
        <v>4.34</v>
      </c>
      <c r="E1574">
        <v>30</v>
      </c>
      <c r="F1574">
        <v>75</v>
      </c>
      <c r="G1574">
        <v>71</v>
      </c>
      <c r="H1574">
        <v>36</v>
      </c>
      <c r="I1574">
        <v>9</v>
      </c>
      <c r="J1574">
        <v>61</v>
      </c>
      <c r="K1574">
        <v>37</v>
      </c>
      <c r="L1574">
        <v>1.45</v>
      </c>
      <c r="M1574">
        <v>7.35</v>
      </c>
      <c r="N1574">
        <v>4.46</v>
      </c>
      <c r="O1574">
        <v>4.6500000000000004</v>
      </c>
      <c r="P1574" t="s">
        <v>16343</v>
      </c>
    </row>
    <row r="1575" spans="1:16" x14ac:dyDescent="0.25">
      <c r="A1575" t="s">
        <v>13621</v>
      </c>
      <c r="B1575">
        <v>4</v>
      </c>
      <c r="C1575">
        <v>6</v>
      </c>
      <c r="D1575">
        <v>4.93</v>
      </c>
      <c r="E1575">
        <v>6</v>
      </c>
      <c r="F1575">
        <v>90</v>
      </c>
      <c r="G1575">
        <v>104</v>
      </c>
      <c r="H1575">
        <v>49</v>
      </c>
      <c r="I1575">
        <v>11</v>
      </c>
      <c r="J1575">
        <v>50</v>
      </c>
      <c r="K1575">
        <v>30</v>
      </c>
      <c r="L1575">
        <v>1.5</v>
      </c>
      <c r="M1575">
        <v>5.03</v>
      </c>
      <c r="N1575">
        <v>3.02</v>
      </c>
      <c r="O1575">
        <v>4.6500000000000004</v>
      </c>
      <c r="P1575" t="s">
        <v>13620</v>
      </c>
    </row>
    <row r="1576" spans="1:16" x14ac:dyDescent="0.25">
      <c r="A1576" t="s">
        <v>9612</v>
      </c>
      <c r="B1576">
        <v>1</v>
      </c>
      <c r="C1576">
        <v>2</v>
      </c>
      <c r="D1576">
        <v>5.28</v>
      </c>
      <c r="E1576">
        <v>7</v>
      </c>
      <c r="F1576">
        <v>29</v>
      </c>
      <c r="G1576">
        <v>30</v>
      </c>
      <c r="H1576">
        <v>17</v>
      </c>
      <c r="I1576">
        <v>2</v>
      </c>
      <c r="J1576">
        <v>21</v>
      </c>
      <c r="K1576">
        <v>20</v>
      </c>
      <c r="L1576">
        <v>1.72</v>
      </c>
      <c r="M1576">
        <v>6.52</v>
      </c>
      <c r="N1576">
        <v>6.21</v>
      </c>
      <c r="O1576">
        <v>4.6500000000000004</v>
      </c>
      <c r="P1576" t="s">
        <v>9611</v>
      </c>
    </row>
    <row r="1577" spans="1:16" x14ac:dyDescent="0.25">
      <c r="A1577" t="s">
        <v>14779</v>
      </c>
      <c r="B1577">
        <v>3</v>
      </c>
      <c r="C1577">
        <v>4</v>
      </c>
      <c r="D1577">
        <v>4.8600000000000003</v>
      </c>
      <c r="E1577">
        <v>7</v>
      </c>
      <c r="F1577">
        <v>70</v>
      </c>
      <c r="G1577">
        <v>82</v>
      </c>
      <c r="H1577">
        <v>38</v>
      </c>
      <c r="I1577">
        <v>10</v>
      </c>
      <c r="J1577">
        <v>44</v>
      </c>
      <c r="K1577">
        <v>21</v>
      </c>
      <c r="L1577">
        <v>1.47</v>
      </c>
      <c r="M1577">
        <v>5.63</v>
      </c>
      <c r="N1577">
        <v>2.69</v>
      </c>
      <c r="O1577">
        <v>4.6500000000000004</v>
      </c>
      <c r="P1577" t="s">
        <v>14778</v>
      </c>
    </row>
    <row r="1578" spans="1:16" x14ac:dyDescent="0.25">
      <c r="A1578" t="s">
        <v>13583</v>
      </c>
      <c r="B1578">
        <v>3</v>
      </c>
      <c r="C1578">
        <v>4</v>
      </c>
      <c r="D1578">
        <v>4.8099999999999996</v>
      </c>
      <c r="E1578">
        <v>12</v>
      </c>
      <c r="F1578">
        <v>56</v>
      </c>
      <c r="G1578">
        <v>56</v>
      </c>
      <c r="H1578">
        <v>30</v>
      </c>
      <c r="I1578">
        <v>4</v>
      </c>
      <c r="J1578">
        <v>36</v>
      </c>
      <c r="K1578">
        <v>35</v>
      </c>
      <c r="L1578">
        <v>1.62</v>
      </c>
      <c r="M1578">
        <v>5.78</v>
      </c>
      <c r="N1578">
        <v>5.61</v>
      </c>
      <c r="O1578">
        <v>4.6500000000000004</v>
      </c>
      <c r="P1578" t="s">
        <v>13582</v>
      </c>
    </row>
    <row r="1579" spans="1:16" x14ac:dyDescent="0.25">
      <c r="A1579" t="s">
        <v>1609</v>
      </c>
      <c r="B1579">
        <v>6</v>
      </c>
      <c r="C1579">
        <v>7</v>
      </c>
      <c r="D1579">
        <v>4.71</v>
      </c>
      <c r="E1579">
        <v>3</v>
      </c>
      <c r="F1579">
        <v>116</v>
      </c>
      <c r="G1579">
        <v>115</v>
      </c>
      <c r="H1579">
        <v>61</v>
      </c>
      <c r="I1579">
        <v>12</v>
      </c>
      <c r="J1579">
        <v>93</v>
      </c>
      <c r="K1579">
        <v>69</v>
      </c>
      <c r="L1579">
        <v>1.58</v>
      </c>
      <c r="M1579">
        <v>7.18</v>
      </c>
      <c r="N1579">
        <v>5.33</v>
      </c>
      <c r="O1579">
        <v>4.6500000000000004</v>
      </c>
      <c r="P1579">
        <v>9154</v>
      </c>
    </row>
    <row r="1580" spans="1:16" x14ac:dyDescent="0.25">
      <c r="A1580" t="s">
        <v>14753</v>
      </c>
      <c r="B1580">
        <v>6</v>
      </c>
      <c r="C1580">
        <v>8</v>
      </c>
      <c r="D1580">
        <v>4.8899999999999997</v>
      </c>
      <c r="E1580">
        <v>11</v>
      </c>
      <c r="F1580">
        <v>127</v>
      </c>
      <c r="G1580">
        <v>154</v>
      </c>
      <c r="H1580">
        <v>69</v>
      </c>
      <c r="I1580">
        <v>16</v>
      </c>
      <c r="J1580">
        <v>67</v>
      </c>
      <c r="K1580">
        <v>38</v>
      </c>
      <c r="L1580">
        <v>1.51</v>
      </c>
      <c r="M1580">
        <v>4.75</v>
      </c>
      <c r="N1580">
        <v>2.7</v>
      </c>
      <c r="O1580">
        <v>4.6500000000000004</v>
      </c>
      <c r="P1580" t="s">
        <v>14752</v>
      </c>
    </row>
    <row r="1581" spans="1:16" x14ac:dyDescent="0.25">
      <c r="A1581" t="s">
        <v>12524</v>
      </c>
      <c r="B1581">
        <v>3</v>
      </c>
      <c r="C1581">
        <v>4</v>
      </c>
      <c r="D1581">
        <v>5.23</v>
      </c>
      <c r="E1581">
        <v>2</v>
      </c>
      <c r="F1581">
        <v>58</v>
      </c>
      <c r="G1581">
        <v>61</v>
      </c>
      <c r="H1581">
        <v>34</v>
      </c>
      <c r="I1581">
        <v>4</v>
      </c>
      <c r="J1581">
        <v>43</v>
      </c>
      <c r="K1581">
        <v>37</v>
      </c>
      <c r="L1581">
        <v>1.68</v>
      </c>
      <c r="M1581">
        <v>6.62</v>
      </c>
      <c r="N1581">
        <v>5.69</v>
      </c>
      <c r="O1581">
        <v>4.6500000000000004</v>
      </c>
      <c r="P1581" t="s">
        <v>12523</v>
      </c>
    </row>
    <row r="1582" spans="1:16" x14ac:dyDescent="0.25">
      <c r="A1582" t="s">
        <v>13093</v>
      </c>
      <c r="B1582">
        <v>1</v>
      </c>
      <c r="C1582">
        <v>2</v>
      </c>
      <c r="D1582">
        <v>4.5</v>
      </c>
      <c r="E1582">
        <v>10</v>
      </c>
      <c r="F1582">
        <v>24</v>
      </c>
      <c r="G1582">
        <v>25</v>
      </c>
      <c r="H1582">
        <v>12</v>
      </c>
      <c r="I1582">
        <v>2</v>
      </c>
      <c r="J1582">
        <v>13</v>
      </c>
      <c r="K1582">
        <v>12</v>
      </c>
      <c r="L1582">
        <v>1.54</v>
      </c>
      <c r="M1582">
        <v>4.88</v>
      </c>
      <c r="N1582">
        <v>4.5</v>
      </c>
      <c r="O1582">
        <v>4.66</v>
      </c>
      <c r="P1582" t="s">
        <v>13092</v>
      </c>
    </row>
    <row r="1583" spans="1:16" x14ac:dyDescent="0.25">
      <c r="A1583" t="s">
        <v>13466</v>
      </c>
      <c r="B1583">
        <v>2</v>
      </c>
      <c r="C1583">
        <v>4</v>
      </c>
      <c r="D1583">
        <v>5.43</v>
      </c>
      <c r="E1583">
        <v>18</v>
      </c>
      <c r="F1583">
        <v>55</v>
      </c>
      <c r="G1583">
        <v>68</v>
      </c>
      <c r="H1583">
        <v>33</v>
      </c>
      <c r="I1583">
        <v>7</v>
      </c>
      <c r="J1583">
        <v>37</v>
      </c>
      <c r="K1583">
        <v>22</v>
      </c>
      <c r="L1583">
        <v>1.65</v>
      </c>
      <c r="M1583">
        <v>6.09</v>
      </c>
      <c r="N1583">
        <v>3.62</v>
      </c>
      <c r="O1583">
        <v>4.66</v>
      </c>
      <c r="P1583" t="s">
        <v>13465</v>
      </c>
    </row>
    <row r="1584" spans="1:16" x14ac:dyDescent="0.25">
      <c r="A1584" t="s">
        <v>14986</v>
      </c>
      <c r="B1584">
        <v>5</v>
      </c>
      <c r="C1584">
        <v>7</v>
      </c>
      <c r="D1584">
        <v>4.9400000000000004</v>
      </c>
      <c r="E1584">
        <v>9</v>
      </c>
      <c r="F1584">
        <v>113</v>
      </c>
      <c r="G1584">
        <v>126</v>
      </c>
      <c r="H1584">
        <v>62</v>
      </c>
      <c r="I1584">
        <v>13</v>
      </c>
      <c r="J1584">
        <v>69</v>
      </c>
      <c r="K1584">
        <v>47</v>
      </c>
      <c r="L1584">
        <v>1.53</v>
      </c>
      <c r="M1584">
        <v>5.5</v>
      </c>
      <c r="N1584">
        <v>3.74</v>
      </c>
      <c r="O1584">
        <v>4.66</v>
      </c>
      <c r="P1584" t="s">
        <v>14985</v>
      </c>
    </row>
    <row r="1585" spans="1:16" x14ac:dyDescent="0.25">
      <c r="A1585" t="s">
        <v>17219</v>
      </c>
      <c r="B1585">
        <v>5</v>
      </c>
      <c r="C1585">
        <v>5</v>
      </c>
      <c r="D1585">
        <v>4.37</v>
      </c>
      <c r="E1585">
        <v>3</v>
      </c>
      <c r="F1585">
        <v>86</v>
      </c>
      <c r="G1585">
        <v>98</v>
      </c>
      <c r="H1585">
        <v>42</v>
      </c>
      <c r="I1585">
        <v>12</v>
      </c>
      <c r="J1585">
        <v>39</v>
      </c>
      <c r="K1585">
        <v>18</v>
      </c>
      <c r="L1585">
        <v>1.34</v>
      </c>
      <c r="M1585">
        <v>4.0599999999999996</v>
      </c>
      <c r="N1585">
        <v>1.87</v>
      </c>
      <c r="O1585">
        <v>4.66</v>
      </c>
      <c r="P1585" t="s">
        <v>17218</v>
      </c>
    </row>
    <row r="1586" spans="1:16" x14ac:dyDescent="0.25">
      <c r="A1586" t="s">
        <v>1658</v>
      </c>
      <c r="B1586">
        <v>7</v>
      </c>
      <c r="C1586">
        <v>8</v>
      </c>
      <c r="D1586">
        <v>4.54</v>
      </c>
      <c r="E1586">
        <v>3</v>
      </c>
      <c r="F1586">
        <v>137</v>
      </c>
      <c r="G1586">
        <v>153</v>
      </c>
      <c r="H1586">
        <v>69</v>
      </c>
      <c r="I1586">
        <v>19</v>
      </c>
      <c r="J1586">
        <v>78</v>
      </c>
      <c r="K1586">
        <v>39</v>
      </c>
      <c r="L1586">
        <v>1.4</v>
      </c>
      <c r="M1586">
        <v>5.13</v>
      </c>
      <c r="N1586">
        <v>2.57</v>
      </c>
      <c r="O1586">
        <v>4.66</v>
      </c>
      <c r="P1586">
        <v>27</v>
      </c>
    </row>
    <row r="1587" spans="1:16" x14ac:dyDescent="0.25">
      <c r="A1587" t="s">
        <v>15009</v>
      </c>
      <c r="B1587">
        <v>3</v>
      </c>
      <c r="C1587">
        <v>5</v>
      </c>
      <c r="D1587">
        <v>5.18</v>
      </c>
      <c r="E1587">
        <v>24</v>
      </c>
      <c r="F1587">
        <v>73</v>
      </c>
      <c r="G1587">
        <v>79</v>
      </c>
      <c r="H1587">
        <v>42</v>
      </c>
      <c r="I1587">
        <v>6</v>
      </c>
      <c r="J1587">
        <v>50</v>
      </c>
      <c r="K1587">
        <v>42</v>
      </c>
      <c r="L1587">
        <v>1.66</v>
      </c>
      <c r="M1587">
        <v>6.16</v>
      </c>
      <c r="N1587">
        <v>5.18</v>
      </c>
      <c r="O1587">
        <v>4.66</v>
      </c>
      <c r="P1587" t="s">
        <v>15008</v>
      </c>
    </row>
    <row r="1588" spans="1:16" x14ac:dyDescent="0.25">
      <c r="A1588" t="s">
        <v>1769</v>
      </c>
      <c r="B1588">
        <v>7</v>
      </c>
      <c r="C1588">
        <v>8</v>
      </c>
      <c r="D1588">
        <v>4.5999999999999996</v>
      </c>
      <c r="E1588">
        <v>4</v>
      </c>
      <c r="F1588">
        <v>141</v>
      </c>
      <c r="G1588">
        <v>150</v>
      </c>
      <c r="H1588">
        <v>72</v>
      </c>
      <c r="I1588">
        <v>13</v>
      </c>
      <c r="J1588">
        <v>76</v>
      </c>
      <c r="K1588">
        <v>59</v>
      </c>
      <c r="L1588">
        <v>1.48</v>
      </c>
      <c r="M1588">
        <v>4.8499999999999996</v>
      </c>
      <c r="N1588">
        <v>3.77</v>
      </c>
      <c r="O1588">
        <v>4.66</v>
      </c>
      <c r="P1588" t="s">
        <v>1768</v>
      </c>
    </row>
    <row r="1589" spans="1:16" x14ac:dyDescent="0.25">
      <c r="A1589" t="s">
        <v>15121</v>
      </c>
      <c r="B1589">
        <v>5</v>
      </c>
      <c r="C1589">
        <v>6</v>
      </c>
      <c r="D1589">
        <v>4.63</v>
      </c>
      <c r="E1589">
        <v>12</v>
      </c>
      <c r="F1589">
        <v>101</v>
      </c>
      <c r="G1589">
        <v>106</v>
      </c>
      <c r="H1589">
        <v>52</v>
      </c>
      <c r="I1589">
        <v>14</v>
      </c>
      <c r="J1589">
        <v>76</v>
      </c>
      <c r="K1589">
        <v>40</v>
      </c>
      <c r="L1589">
        <v>1.44</v>
      </c>
      <c r="M1589">
        <v>6.77</v>
      </c>
      <c r="N1589">
        <v>3.56</v>
      </c>
      <c r="O1589">
        <v>4.66</v>
      </c>
      <c r="P1589" t="s">
        <v>15120</v>
      </c>
    </row>
    <row r="1590" spans="1:16" x14ac:dyDescent="0.25">
      <c r="A1590" t="s">
        <v>1809</v>
      </c>
      <c r="B1590">
        <v>5</v>
      </c>
      <c r="C1590">
        <v>7</v>
      </c>
      <c r="D1590">
        <v>5.0599999999999996</v>
      </c>
      <c r="E1590">
        <v>6</v>
      </c>
      <c r="F1590">
        <v>108</v>
      </c>
      <c r="G1590">
        <v>126</v>
      </c>
      <c r="H1590">
        <v>61</v>
      </c>
      <c r="I1590">
        <v>10</v>
      </c>
      <c r="J1590">
        <v>59</v>
      </c>
      <c r="K1590">
        <v>50</v>
      </c>
      <c r="L1590">
        <v>1.62</v>
      </c>
      <c r="M1590">
        <v>4.9000000000000004</v>
      </c>
      <c r="N1590">
        <v>4.1500000000000004</v>
      </c>
      <c r="O1590">
        <v>4.66</v>
      </c>
      <c r="P1590" t="s">
        <v>1808</v>
      </c>
    </row>
    <row r="1591" spans="1:16" x14ac:dyDescent="0.25">
      <c r="A1591" t="s">
        <v>15101</v>
      </c>
      <c r="B1591">
        <v>3</v>
      </c>
      <c r="C1591">
        <v>3</v>
      </c>
      <c r="D1591">
        <v>4.9000000000000004</v>
      </c>
      <c r="E1591">
        <v>3</v>
      </c>
      <c r="F1591">
        <v>55</v>
      </c>
      <c r="G1591">
        <v>60</v>
      </c>
      <c r="H1591">
        <v>30</v>
      </c>
      <c r="I1591">
        <v>6</v>
      </c>
      <c r="J1591">
        <v>33</v>
      </c>
      <c r="K1591">
        <v>25</v>
      </c>
      <c r="L1591">
        <v>1.54</v>
      </c>
      <c r="M1591">
        <v>5.39</v>
      </c>
      <c r="N1591">
        <v>4.08</v>
      </c>
      <c r="O1591">
        <v>4.66</v>
      </c>
      <c r="P1591" t="s">
        <v>15100</v>
      </c>
    </row>
    <row r="1592" spans="1:16" x14ac:dyDescent="0.25">
      <c r="A1592" t="s">
        <v>2004</v>
      </c>
      <c r="B1592">
        <v>7</v>
      </c>
      <c r="C1592">
        <v>8</v>
      </c>
      <c r="D1592">
        <v>4.54</v>
      </c>
      <c r="E1592">
        <v>0</v>
      </c>
      <c r="F1592">
        <v>141</v>
      </c>
      <c r="G1592">
        <v>155</v>
      </c>
      <c r="H1592">
        <v>71</v>
      </c>
      <c r="I1592">
        <v>22</v>
      </c>
      <c r="J1592">
        <v>94</v>
      </c>
      <c r="K1592">
        <v>40</v>
      </c>
      <c r="L1592">
        <v>1.39</v>
      </c>
      <c r="M1592">
        <v>6.01</v>
      </c>
      <c r="N1592">
        <v>2.56</v>
      </c>
      <c r="O1592">
        <v>4.66</v>
      </c>
      <c r="P1592" t="s">
        <v>2003</v>
      </c>
    </row>
    <row r="1593" spans="1:16" x14ac:dyDescent="0.25">
      <c r="A1593" t="s">
        <v>15981</v>
      </c>
      <c r="B1593">
        <v>2</v>
      </c>
      <c r="C1593">
        <v>3</v>
      </c>
      <c r="D1593">
        <v>5.05</v>
      </c>
      <c r="E1593">
        <v>8</v>
      </c>
      <c r="F1593">
        <v>43</v>
      </c>
      <c r="G1593">
        <v>45</v>
      </c>
      <c r="H1593">
        <v>24</v>
      </c>
      <c r="I1593">
        <v>4</v>
      </c>
      <c r="J1593">
        <v>30</v>
      </c>
      <c r="K1593">
        <v>24</v>
      </c>
      <c r="L1593">
        <v>1.61</v>
      </c>
      <c r="M1593">
        <v>6.31</v>
      </c>
      <c r="N1593">
        <v>5.05</v>
      </c>
      <c r="O1593">
        <v>4.67</v>
      </c>
      <c r="P1593" t="s">
        <v>15980</v>
      </c>
    </row>
    <row r="1594" spans="1:16" x14ac:dyDescent="0.25">
      <c r="A1594" t="s">
        <v>16102</v>
      </c>
      <c r="B1594">
        <v>4</v>
      </c>
      <c r="C1594">
        <v>6</v>
      </c>
      <c r="D1594">
        <v>5.07</v>
      </c>
      <c r="E1594">
        <v>11</v>
      </c>
      <c r="F1594">
        <v>92</v>
      </c>
      <c r="G1594">
        <v>105</v>
      </c>
      <c r="H1594">
        <v>52</v>
      </c>
      <c r="I1594">
        <v>12</v>
      </c>
      <c r="J1594">
        <v>58</v>
      </c>
      <c r="K1594">
        <v>32</v>
      </c>
      <c r="L1594">
        <v>1.48</v>
      </c>
      <c r="M1594">
        <v>5.66</v>
      </c>
      <c r="N1594">
        <v>3.12</v>
      </c>
      <c r="O1594">
        <v>4.67</v>
      </c>
      <c r="P1594" t="s">
        <v>16101</v>
      </c>
    </row>
    <row r="1595" spans="1:16" x14ac:dyDescent="0.25">
      <c r="A1595" t="s">
        <v>11661</v>
      </c>
      <c r="B1595">
        <v>3</v>
      </c>
      <c r="C1595">
        <v>3</v>
      </c>
      <c r="D1595">
        <v>4.63</v>
      </c>
      <c r="E1595">
        <v>4</v>
      </c>
      <c r="F1595">
        <v>54</v>
      </c>
      <c r="G1595">
        <v>60</v>
      </c>
      <c r="H1595">
        <v>28</v>
      </c>
      <c r="I1595">
        <v>6</v>
      </c>
      <c r="J1595">
        <v>29</v>
      </c>
      <c r="K1595">
        <v>21</v>
      </c>
      <c r="L1595">
        <v>1.49</v>
      </c>
      <c r="M1595">
        <v>4.8</v>
      </c>
      <c r="N1595">
        <v>3.47</v>
      </c>
      <c r="O1595">
        <v>4.67</v>
      </c>
      <c r="P1595" t="s">
        <v>11660</v>
      </c>
    </row>
    <row r="1596" spans="1:16" x14ac:dyDescent="0.25">
      <c r="A1596" t="s">
        <v>1788</v>
      </c>
      <c r="B1596">
        <v>7</v>
      </c>
      <c r="C1596">
        <v>9</v>
      </c>
      <c r="D1596">
        <v>4.91</v>
      </c>
      <c r="E1596">
        <v>6</v>
      </c>
      <c r="F1596">
        <v>139</v>
      </c>
      <c r="G1596">
        <v>140</v>
      </c>
      <c r="H1596">
        <v>76</v>
      </c>
      <c r="I1596">
        <v>11</v>
      </c>
      <c r="J1596">
        <v>106</v>
      </c>
      <c r="K1596">
        <v>94</v>
      </c>
      <c r="L1596">
        <v>1.68</v>
      </c>
      <c r="M1596">
        <v>6.85</v>
      </c>
      <c r="N1596">
        <v>6.07</v>
      </c>
      <c r="O1596">
        <v>4.67</v>
      </c>
      <c r="P1596">
        <v>10257</v>
      </c>
    </row>
    <row r="1597" spans="1:16" x14ac:dyDescent="0.25">
      <c r="A1597" t="s">
        <v>16369</v>
      </c>
      <c r="B1597">
        <v>4</v>
      </c>
      <c r="C1597">
        <v>7</v>
      </c>
      <c r="D1597">
        <v>5.48</v>
      </c>
      <c r="E1597">
        <v>28</v>
      </c>
      <c r="F1597">
        <v>95</v>
      </c>
      <c r="G1597">
        <v>121</v>
      </c>
      <c r="H1597">
        <v>58</v>
      </c>
      <c r="I1597">
        <v>13</v>
      </c>
      <c r="J1597">
        <v>59</v>
      </c>
      <c r="K1597">
        <v>32</v>
      </c>
      <c r="L1597">
        <v>1.61</v>
      </c>
      <c r="M1597">
        <v>5.57</v>
      </c>
      <c r="N1597">
        <v>3.02</v>
      </c>
      <c r="O1597">
        <v>4.67</v>
      </c>
      <c r="P1597" t="s">
        <v>16368</v>
      </c>
    </row>
    <row r="1598" spans="1:16" x14ac:dyDescent="0.25">
      <c r="A1598" t="s">
        <v>15571</v>
      </c>
      <c r="B1598">
        <v>2</v>
      </c>
      <c r="C1598">
        <v>3</v>
      </c>
      <c r="D1598">
        <v>5.1100000000000003</v>
      </c>
      <c r="E1598">
        <v>3</v>
      </c>
      <c r="F1598">
        <v>46</v>
      </c>
      <c r="G1598">
        <v>53</v>
      </c>
      <c r="H1598">
        <v>26</v>
      </c>
      <c r="I1598">
        <v>5</v>
      </c>
      <c r="J1598">
        <v>28</v>
      </c>
      <c r="K1598">
        <v>20</v>
      </c>
      <c r="L1598">
        <v>1.59</v>
      </c>
      <c r="M1598">
        <v>5.5</v>
      </c>
      <c r="N1598">
        <v>3.93</v>
      </c>
      <c r="O1598">
        <v>4.67</v>
      </c>
      <c r="P1598" t="s">
        <v>15570</v>
      </c>
    </row>
    <row r="1599" spans="1:16" x14ac:dyDescent="0.25">
      <c r="A1599" t="s">
        <v>1758</v>
      </c>
      <c r="B1599">
        <v>8</v>
      </c>
      <c r="C1599">
        <v>10</v>
      </c>
      <c r="D1599">
        <v>4.67</v>
      </c>
      <c r="E1599">
        <v>0</v>
      </c>
      <c r="F1599">
        <v>160</v>
      </c>
      <c r="G1599">
        <v>181</v>
      </c>
      <c r="H1599">
        <v>83</v>
      </c>
      <c r="I1599">
        <v>21</v>
      </c>
      <c r="J1599">
        <v>88</v>
      </c>
      <c r="K1599">
        <v>51</v>
      </c>
      <c r="L1599">
        <v>1.45</v>
      </c>
      <c r="M1599">
        <v>4.95</v>
      </c>
      <c r="N1599">
        <v>2.87</v>
      </c>
      <c r="O1599">
        <v>4.67</v>
      </c>
      <c r="P1599">
        <v>4257</v>
      </c>
    </row>
    <row r="1600" spans="1:16" x14ac:dyDescent="0.25">
      <c r="A1600" t="s">
        <v>13351</v>
      </c>
      <c r="B1600">
        <v>3</v>
      </c>
      <c r="C1600">
        <v>5</v>
      </c>
      <c r="D1600">
        <v>4.96</v>
      </c>
      <c r="E1600">
        <v>9</v>
      </c>
      <c r="F1600">
        <v>73</v>
      </c>
      <c r="G1600">
        <v>82</v>
      </c>
      <c r="H1600">
        <v>40</v>
      </c>
      <c r="I1600">
        <v>7</v>
      </c>
      <c r="J1600">
        <v>43</v>
      </c>
      <c r="K1600">
        <v>33</v>
      </c>
      <c r="L1600">
        <v>1.58</v>
      </c>
      <c r="M1600">
        <v>5.33</v>
      </c>
      <c r="N1600">
        <v>4.09</v>
      </c>
      <c r="O1600">
        <v>4.67</v>
      </c>
      <c r="P1600" t="s">
        <v>13350</v>
      </c>
    </row>
    <row r="1601" spans="1:16" x14ac:dyDescent="0.25">
      <c r="A1601" t="s">
        <v>1805</v>
      </c>
      <c r="B1601">
        <v>5</v>
      </c>
      <c r="C1601">
        <v>7</v>
      </c>
      <c r="D1601">
        <v>5.36</v>
      </c>
      <c r="E1601">
        <v>4</v>
      </c>
      <c r="F1601">
        <v>109</v>
      </c>
      <c r="G1601">
        <v>134</v>
      </c>
      <c r="H1601">
        <v>65</v>
      </c>
      <c r="I1601">
        <v>11</v>
      </c>
      <c r="J1601">
        <v>60</v>
      </c>
      <c r="K1601">
        <v>47</v>
      </c>
      <c r="L1601">
        <v>1.66</v>
      </c>
      <c r="M1601">
        <v>4.95</v>
      </c>
      <c r="N1601">
        <v>3.87</v>
      </c>
      <c r="O1601">
        <v>4.67</v>
      </c>
      <c r="P1601">
        <v>3944</v>
      </c>
    </row>
    <row r="1602" spans="1:16" x14ac:dyDescent="0.25">
      <c r="A1602" t="s">
        <v>16375</v>
      </c>
      <c r="B1602">
        <v>4</v>
      </c>
      <c r="C1602">
        <v>7</v>
      </c>
      <c r="D1602">
        <v>5.47</v>
      </c>
      <c r="E1602">
        <v>7</v>
      </c>
      <c r="F1602">
        <v>104</v>
      </c>
      <c r="G1602">
        <v>132</v>
      </c>
      <c r="H1602">
        <v>63</v>
      </c>
      <c r="I1602">
        <v>11</v>
      </c>
      <c r="J1602">
        <v>51</v>
      </c>
      <c r="K1602">
        <v>38</v>
      </c>
      <c r="L1602">
        <v>1.64</v>
      </c>
      <c r="M1602">
        <v>4.43</v>
      </c>
      <c r="N1602">
        <v>3.3</v>
      </c>
      <c r="O1602">
        <v>4.67</v>
      </c>
      <c r="P1602">
        <v>999</v>
      </c>
    </row>
    <row r="1603" spans="1:16" x14ac:dyDescent="0.25">
      <c r="A1603" t="s">
        <v>16617</v>
      </c>
      <c r="B1603">
        <v>6</v>
      </c>
      <c r="C1603">
        <v>9</v>
      </c>
      <c r="D1603">
        <v>4.99</v>
      </c>
      <c r="E1603">
        <v>1</v>
      </c>
      <c r="F1603">
        <v>135</v>
      </c>
      <c r="G1603">
        <v>150</v>
      </c>
      <c r="H1603">
        <v>75</v>
      </c>
      <c r="I1603">
        <v>19</v>
      </c>
      <c r="J1603">
        <v>104</v>
      </c>
      <c r="K1603">
        <v>54</v>
      </c>
      <c r="L1603">
        <v>1.51</v>
      </c>
      <c r="M1603">
        <v>6.91</v>
      </c>
      <c r="N1603">
        <v>3.59</v>
      </c>
      <c r="O1603">
        <v>4.67</v>
      </c>
      <c r="P1603" t="s">
        <v>16616</v>
      </c>
    </row>
    <row r="1604" spans="1:16" x14ac:dyDescent="0.25">
      <c r="A1604" t="s">
        <v>16562</v>
      </c>
      <c r="B1604">
        <v>8</v>
      </c>
      <c r="C1604">
        <v>9</v>
      </c>
      <c r="D1604">
        <v>4.43</v>
      </c>
      <c r="E1604">
        <v>6</v>
      </c>
      <c r="F1604">
        <v>148</v>
      </c>
      <c r="G1604">
        <v>158</v>
      </c>
      <c r="H1604">
        <v>73</v>
      </c>
      <c r="I1604">
        <v>18</v>
      </c>
      <c r="J1604">
        <v>78</v>
      </c>
      <c r="K1604">
        <v>47</v>
      </c>
      <c r="L1604">
        <v>1.38</v>
      </c>
      <c r="M1604">
        <v>4.74</v>
      </c>
      <c r="N1604">
        <v>2.85</v>
      </c>
      <c r="O1604">
        <v>4.67</v>
      </c>
      <c r="P1604">
        <v>219</v>
      </c>
    </row>
    <row r="1605" spans="1:16" x14ac:dyDescent="0.25">
      <c r="A1605" t="s">
        <v>1792</v>
      </c>
      <c r="B1605">
        <v>3</v>
      </c>
      <c r="C1605">
        <v>4</v>
      </c>
      <c r="D1605">
        <v>4.6500000000000004</v>
      </c>
      <c r="E1605">
        <v>24</v>
      </c>
      <c r="F1605">
        <v>66</v>
      </c>
      <c r="G1605">
        <v>60</v>
      </c>
      <c r="H1605">
        <v>34</v>
      </c>
      <c r="I1605">
        <v>6</v>
      </c>
      <c r="J1605">
        <v>57</v>
      </c>
      <c r="K1605">
        <v>45</v>
      </c>
      <c r="L1605">
        <v>1.6</v>
      </c>
      <c r="M1605">
        <v>7.8</v>
      </c>
      <c r="N1605">
        <v>6.16</v>
      </c>
      <c r="O1605">
        <v>4.67</v>
      </c>
      <c r="P1605" t="s">
        <v>1791</v>
      </c>
    </row>
    <row r="1606" spans="1:16" x14ac:dyDescent="0.25">
      <c r="A1606" t="s">
        <v>15028</v>
      </c>
      <c r="B1606">
        <v>2</v>
      </c>
      <c r="C1606">
        <v>3</v>
      </c>
      <c r="D1606">
        <v>4.67</v>
      </c>
      <c r="E1606">
        <v>6</v>
      </c>
      <c r="F1606">
        <v>46</v>
      </c>
      <c r="G1606">
        <v>51</v>
      </c>
      <c r="H1606">
        <v>24</v>
      </c>
      <c r="I1606">
        <v>5</v>
      </c>
      <c r="J1606">
        <v>26</v>
      </c>
      <c r="K1606">
        <v>18</v>
      </c>
      <c r="L1606">
        <v>1.49</v>
      </c>
      <c r="M1606">
        <v>5.05</v>
      </c>
      <c r="N1606">
        <v>3.5</v>
      </c>
      <c r="O1606">
        <v>4.67</v>
      </c>
      <c r="P1606" t="s">
        <v>15027</v>
      </c>
    </row>
    <row r="1607" spans="1:16" x14ac:dyDescent="0.25">
      <c r="A1607" t="s">
        <v>14353</v>
      </c>
      <c r="B1607">
        <v>2</v>
      </c>
      <c r="C1607">
        <v>3</v>
      </c>
      <c r="D1607">
        <v>4.4800000000000004</v>
      </c>
      <c r="E1607">
        <v>16</v>
      </c>
      <c r="F1607">
        <v>40</v>
      </c>
      <c r="G1607">
        <v>43</v>
      </c>
      <c r="H1607">
        <v>20</v>
      </c>
      <c r="I1607">
        <v>5</v>
      </c>
      <c r="J1607">
        <v>28</v>
      </c>
      <c r="K1607">
        <v>17</v>
      </c>
      <c r="L1607">
        <v>1.49</v>
      </c>
      <c r="M1607">
        <v>6.27</v>
      </c>
      <c r="N1607">
        <v>3.81</v>
      </c>
      <c r="O1607">
        <v>4.67</v>
      </c>
      <c r="P1607" t="s">
        <v>14352</v>
      </c>
    </row>
    <row r="1608" spans="1:16" x14ac:dyDescent="0.25">
      <c r="A1608" t="s">
        <v>8796</v>
      </c>
      <c r="B1608">
        <v>2</v>
      </c>
      <c r="C1608">
        <v>4</v>
      </c>
      <c r="D1608">
        <v>5.36</v>
      </c>
      <c r="E1608">
        <v>10</v>
      </c>
      <c r="F1608">
        <v>55</v>
      </c>
      <c r="G1608">
        <v>58</v>
      </c>
      <c r="H1608">
        <v>33</v>
      </c>
      <c r="I1608">
        <v>4</v>
      </c>
      <c r="J1608">
        <v>45</v>
      </c>
      <c r="K1608">
        <v>40</v>
      </c>
      <c r="L1608">
        <v>1.77</v>
      </c>
      <c r="M1608">
        <v>7.31</v>
      </c>
      <c r="N1608">
        <v>6.5</v>
      </c>
      <c r="O1608">
        <v>4.67</v>
      </c>
      <c r="P1608" t="s">
        <v>8795</v>
      </c>
    </row>
    <row r="1609" spans="1:16" x14ac:dyDescent="0.25">
      <c r="A1609" t="s">
        <v>16830</v>
      </c>
      <c r="B1609">
        <v>5</v>
      </c>
      <c r="C1609">
        <v>7</v>
      </c>
      <c r="D1609">
        <v>4.84</v>
      </c>
      <c r="E1609">
        <v>25</v>
      </c>
      <c r="F1609">
        <v>104</v>
      </c>
      <c r="G1609">
        <v>123</v>
      </c>
      <c r="H1609">
        <v>56</v>
      </c>
      <c r="I1609">
        <v>15</v>
      </c>
      <c r="J1609">
        <v>60</v>
      </c>
      <c r="K1609">
        <v>29</v>
      </c>
      <c r="L1609">
        <v>1.46</v>
      </c>
      <c r="M1609">
        <v>5.19</v>
      </c>
      <c r="N1609">
        <v>2.5099999999999998</v>
      </c>
      <c r="O1609">
        <v>4.67</v>
      </c>
      <c r="P1609" t="s">
        <v>16829</v>
      </c>
    </row>
    <row r="1610" spans="1:16" x14ac:dyDescent="0.25">
      <c r="A1610" t="s">
        <v>1714</v>
      </c>
      <c r="B1610">
        <v>2</v>
      </c>
      <c r="C1610">
        <v>4</v>
      </c>
      <c r="D1610">
        <v>5.27</v>
      </c>
      <c r="E1610">
        <v>21</v>
      </c>
      <c r="F1610">
        <v>53</v>
      </c>
      <c r="G1610">
        <v>58</v>
      </c>
      <c r="H1610">
        <v>31</v>
      </c>
      <c r="I1610">
        <v>4</v>
      </c>
      <c r="J1610">
        <v>38</v>
      </c>
      <c r="K1610">
        <v>34</v>
      </c>
      <c r="L1610">
        <v>1.74</v>
      </c>
      <c r="M1610">
        <v>6.47</v>
      </c>
      <c r="N1610">
        <v>5.78</v>
      </c>
      <c r="O1610">
        <v>4.67</v>
      </c>
      <c r="P1610">
        <v>7334</v>
      </c>
    </row>
    <row r="1611" spans="1:16" x14ac:dyDescent="0.25">
      <c r="A1611" t="s">
        <v>15475</v>
      </c>
      <c r="B1611">
        <v>6</v>
      </c>
      <c r="C1611">
        <v>8</v>
      </c>
      <c r="D1611">
        <v>4.96</v>
      </c>
      <c r="E1611">
        <v>10</v>
      </c>
      <c r="F1611">
        <v>122</v>
      </c>
      <c r="G1611">
        <v>138</v>
      </c>
      <c r="H1611">
        <v>67</v>
      </c>
      <c r="I1611">
        <v>14</v>
      </c>
      <c r="J1611">
        <v>72</v>
      </c>
      <c r="K1611">
        <v>47</v>
      </c>
      <c r="L1611">
        <v>1.52</v>
      </c>
      <c r="M1611">
        <v>5.33</v>
      </c>
      <c r="N1611">
        <v>3.48</v>
      </c>
      <c r="O1611">
        <v>4.67</v>
      </c>
      <c r="P1611" t="s">
        <v>15474</v>
      </c>
    </row>
    <row r="1612" spans="1:16" x14ac:dyDescent="0.25">
      <c r="A1612" t="s">
        <v>14620</v>
      </c>
      <c r="B1612">
        <v>4</v>
      </c>
      <c r="C1612">
        <v>5</v>
      </c>
      <c r="D1612">
        <v>4.4400000000000004</v>
      </c>
      <c r="E1612">
        <v>32</v>
      </c>
      <c r="F1612">
        <v>79</v>
      </c>
      <c r="G1612">
        <v>77</v>
      </c>
      <c r="H1612">
        <v>39</v>
      </c>
      <c r="I1612">
        <v>9</v>
      </c>
      <c r="J1612">
        <v>64</v>
      </c>
      <c r="K1612">
        <v>43</v>
      </c>
      <c r="L1612">
        <v>1.52</v>
      </c>
      <c r="M1612">
        <v>7.29</v>
      </c>
      <c r="N1612">
        <v>4.9000000000000004</v>
      </c>
      <c r="O1612">
        <v>4.68</v>
      </c>
      <c r="P1612" t="s">
        <v>14619</v>
      </c>
    </row>
    <row r="1613" spans="1:16" x14ac:dyDescent="0.25">
      <c r="A1613" t="s">
        <v>2090</v>
      </c>
      <c r="B1613">
        <v>6</v>
      </c>
      <c r="C1613">
        <v>7</v>
      </c>
      <c r="D1613">
        <v>4.57</v>
      </c>
      <c r="E1613">
        <v>0</v>
      </c>
      <c r="F1613">
        <v>114</v>
      </c>
      <c r="G1613">
        <v>124</v>
      </c>
      <c r="H1613">
        <v>58</v>
      </c>
      <c r="I1613">
        <v>16</v>
      </c>
      <c r="J1613">
        <v>73</v>
      </c>
      <c r="K1613">
        <v>38</v>
      </c>
      <c r="L1613">
        <v>1.42</v>
      </c>
      <c r="M1613">
        <v>5.76</v>
      </c>
      <c r="N1613">
        <v>3</v>
      </c>
      <c r="O1613">
        <v>4.68</v>
      </c>
      <c r="P1613" t="s">
        <v>2089</v>
      </c>
    </row>
    <row r="1614" spans="1:16" x14ac:dyDescent="0.25">
      <c r="A1614" t="s">
        <v>16667</v>
      </c>
      <c r="B1614">
        <v>3</v>
      </c>
      <c r="C1614">
        <v>4</v>
      </c>
      <c r="D1614">
        <v>5</v>
      </c>
      <c r="E1614">
        <v>0</v>
      </c>
      <c r="F1614">
        <v>56</v>
      </c>
      <c r="G1614">
        <v>67</v>
      </c>
      <c r="H1614">
        <v>31</v>
      </c>
      <c r="I1614">
        <v>7</v>
      </c>
      <c r="J1614">
        <v>31</v>
      </c>
      <c r="K1614">
        <v>18</v>
      </c>
      <c r="L1614">
        <v>1.52</v>
      </c>
      <c r="M1614">
        <v>5</v>
      </c>
      <c r="N1614">
        <v>2.9</v>
      </c>
      <c r="O1614">
        <v>4.68</v>
      </c>
      <c r="P1614" t="s">
        <v>16666</v>
      </c>
    </row>
    <row r="1615" spans="1:16" x14ac:dyDescent="0.25">
      <c r="A1615" t="s">
        <v>1632</v>
      </c>
      <c r="B1615">
        <v>5</v>
      </c>
      <c r="C1615">
        <v>6</v>
      </c>
      <c r="D1615">
        <v>4.72</v>
      </c>
      <c r="E1615">
        <v>4</v>
      </c>
      <c r="F1615">
        <v>103</v>
      </c>
      <c r="G1615">
        <v>97</v>
      </c>
      <c r="H1615">
        <v>54</v>
      </c>
      <c r="I1615">
        <v>8</v>
      </c>
      <c r="J1615">
        <v>78</v>
      </c>
      <c r="K1615">
        <v>69</v>
      </c>
      <c r="L1615">
        <v>1.61</v>
      </c>
      <c r="M1615">
        <v>6.82</v>
      </c>
      <c r="N1615">
        <v>6.03</v>
      </c>
      <c r="O1615">
        <v>4.68</v>
      </c>
      <c r="P1615" t="s">
        <v>1631</v>
      </c>
    </row>
    <row r="1616" spans="1:16" x14ac:dyDescent="0.25">
      <c r="A1616" t="s">
        <v>10915</v>
      </c>
      <c r="B1616">
        <v>1</v>
      </c>
      <c r="C1616">
        <v>1</v>
      </c>
      <c r="D1616">
        <v>5.24</v>
      </c>
      <c r="E1616">
        <v>8</v>
      </c>
      <c r="F1616">
        <v>21</v>
      </c>
      <c r="G1616">
        <v>24</v>
      </c>
      <c r="H1616">
        <v>12</v>
      </c>
      <c r="I1616">
        <v>2</v>
      </c>
      <c r="J1616">
        <v>11</v>
      </c>
      <c r="K1616">
        <v>9</v>
      </c>
      <c r="L1616">
        <v>1.6</v>
      </c>
      <c r="M1616">
        <v>4.8099999999999996</v>
      </c>
      <c r="N1616">
        <v>3.93</v>
      </c>
      <c r="O1616">
        <v>4.68</v>
      </c>
      <c r="P1616" t="s">
        <v>10914</v>
      </c>
    </row>
    <row r="1617" spans="1:16" x14ac:dyDescent="0.25">
      <c r="A1617" t="s">
        <v>13355</v>
      </c>
      <c r="B1617">
        <v>1</v>
      </c>
      <c r="C1617">
        <v>2</v>
      </c>
      <c r="D1617">
        <v>5.48</v>
      </c>
      <c r="E1617">
        <v>9</v>
      </c>
      <c r="F1617">
        <v>23</v>
      </c>
      <c r="G1617">
        <v>26</v>
      </c>
      <c r="H1617">
        <v>14</v>
      </c>
      <c r="I1617">
        <v>2</v>
      </c>
      <c r="J1617">
        <v>15</v>
      </c>
      <c r="K1617">
        <v>13</v>
      </c>
      <c r="L1617">
        <v>1.7</v>
      </c>
      <c r="M1617">
        <v>5.87</v>
      </c>
      <c r="N1617">
        <v>5.09</v>
      </c>
      <c r="O1617">
        <v>4.68</v>
      </c>
      <c r="P1617" t="s">
        <v>13354</v>
      </c>
    </row>
    <row r="1618" spans="1:16" x14ac:dyDescent="0.25">
      <c r="A1618" t="s">
        <v>14517</v>
      </c>
      <c r="B1618">
        <v>3</v>
      </c>
      <c r="C1618">
        <v>5</v>
      </c>
      <c r="D1618">
        <v>5.15</v>
      </c>
      <c r="E1618">
        <v>26</v>
      </c>
      <c r="F1618">
        <v>65</v>
      </c>
      <c r="G1618">
        <v>64</v>
      </c>
      <c r="H1618">
        <v>37</v>
      </c>
      <c r="I1618">
        <v>6</v>
      </c>
      <c r="J1618">
        <v>59</v>
      </c>
      <c r="K1618">
        <v>45</v>
      </c>
      <c r="L1618">
        <v>1.68</v>
      </c>
      <c r="M1618">
        <v>8.2100000000000009</v>
      </c>
      <c r="N1618">
        <v>6.26</v>
      </c>
      <c r="O1618">
        <v>4.68</v>
      </c>
      <c r="P1618" t="s">
        <v>14516</v>
      </c>
    </row>
    <row r="1619" spans="1:16" x14ac:dyDescent="0.25">
      <c r="A1619" t="s">
        <v>17217</v>
      </c>
      <c r="B1619">
        <v>1</v>
      </c>
      <c r="C1619">
        <v>2</v>
      </c>
      <c r="D1619">
        <v>4.8499999999999996</v>
      </c>
      <c r="E1619">
        <v>10</v>
      </c>
      <c r="F1619">
        <v>26</v>
      </c>
      <c r="G1619">
        <v>30</v>
      </c>
      <c r="H1619">
        <v>14</v>
      </c>
      <c r="I1619">
        <v>3</v>
      </c>
      <c r="J1619">
        <v>16</v>
      </c>
      <c r="K1619">
        <v>11</v>
      </c>
      <c r="L1619">
        <v>1.58</v>
      </c>
      <c r="M1619">
        <v>5.54</v>
      </c>
      <c r="N1619">
        <v>3.81</v>
      </c>
      <c r="O1619">
        <v>4.68</v>
      </c>
      <c r="P1619" t="s">
        <v>17216</v>
      </c>
    </row>
    <row r="1620" spans="1:16" x14ac:dyDescent="0.25">
      <c r="A1620" t="s">
        <v>2046</v>
      </c>
      <c r="B1620">
        <v>7</v>
      </c>
      <c r="C1620">
        <v>9</v>
      </c>
      <c r="D1620">
        <v>4.9000000000000004</v>
      </c>
      <c r="E1620">
        <v>0</v>
      </c>
      <c r="F1620">
        <v>143</v>
      </c>
      <c r="G1620">
        <v>168</v>
      </c>
      <c r="H1620">
        <v>78</v>
      </c>
      <c r="I1620">
        <v>17</v>
      </c>
      <c r="J1620">
        <v>82</v>
      </c>
      <c r="K1620">
        <v>55</v>
      </c>
      <c r="L1620">
        <v>1.56</v>
      </c>
      <c r="M1620">
        <v>5.15</v>
      </c>
      <c r="N1620">
        <v>3.45</v>
      </c>
      <c r="O1620">
        <v>4.68</v>
      </c>
      <c r="P1620">
        <v>10061</v>
      </c>
    </row>
    <row r="1621" spans="1:16" x14ac:dyDescent="0.25">
      <c r="A1621" t="s">
        <v>1779</v>
      </c>
      <c r="B1621">
        <v>3</v>
      </c>
      <c r="C1621">
        <v>4</v>
      </c>
      <c r="D1621">
        <v>4.97</v>
      </c>
      <c r="E1621">
        <v>21</v>
      </c>
      <c r="F1621">
        <v>60</v>
      </c>
      <c r="G1621">
        <v>56</v>
      </c>
      <c r="H1621">
        <v>33</v>
      </c>
      <c r="I1621">
        <v>4</v>
      </c>
      <c r="J1621">
        <v>53</v>
      </c>
      <c r="K1621">
        <v>46</v>
      </c>
      <c r="L1621">
        <v>1.71</v>
      </c>
      <c r="M1621">
        <v>7.98</v>
      </c>
      <c r="N1621">
        <v>6.92</v>
      </c>
      <c r="O1621">
        <v>4.6900000000000004</v>
      </c>
      <c r="P1621" t="s">
        <v>1778</v>
      </c>
    </row>
    <row r="1622" spans="1:16" x14ac:dyDescent="0.25">
      <c r="A1622" t="s">
        <v>12724</v>
      </c>
      <c r="B1622">
        <v>2</v>
      </c>
      <c r="C1622">
        <v>4</v>
      </c>
      <c r="D1622">
        <v>5.03</v>
      </c>
      <c r="E1622">
        <v>19</v>
      </c>
      <c r="F1622">
        <v>54</v>
      </c>
      <c r="G1622">
        <v>61</v>
      </c>
      <c r="H1622">
        <v>30</v>
      </c>
      <c r="I1622">
        <v>6</v>
      </c>
      <c r="J1622">
        <v>35</v>
      </c>
      <c r="K1622">
        <v>25</v>
      </c>
      <c r="L1622">
        <v>1.6</v>
      </c>
      <c r="M1622">
        <v>5.87</v>
      </c>
      <c r="N1622">
        <v>4.1900000000000004</v>
      </c>
      <c r="O1622">
        <v>4.6900000000000004</v>
      </c>
      <c r="P1622" t="s">
        <v>12723</v>
      </c>
    </row>
    <row r="1623" spans="1:16" x14ac:dyDescent="0.25">
      <c r="A1623" t="s">
        <v>13249</v>
      </c>
      <c r="B1623">
        <v>2</v>
      </c>
      <c r="C1623">
        <v>4</v>
      </c>
      <c r="D1623">
        <v>4.97</v>
      </c>
      <c r="E1623">
        <v>20</v>
      </c>
      <c r="F1623">
        <v>54</v>
      </c>
      <c r="G1623">
        <v>60</v>
      </c>
      <c r="H1623">
        <v>30</v>
      </c>
      <c r="I1623">
        <v>7</v>
      </c>
      <c r="J1623">
        <v>38</v>
      </c>
      <c r="K1623">
        <v>23</v>
      </c>
      <c r="L1623">
        <v>1.53</v>
      </c>
      <c r="M1623">
        <v>6.3</v>
      </c>
      <c r="N1623">
        <v>3.81</v>
      </c>
      <c r="O1623">
        <v>4.6900000000000004</v>
      </c>
      <c r="P1623" t="s">
        <v>13248</v>
      </c>
    </row>
    <row r="1624" spans="1:16" x14ac:dyDescent="0.25">
      <c r="A1624" t="s">
        <v>10783</v>
      </c>
      <c r="B1624">
        <v>1</v>
      </c>
      <c r="C1624">
        <v>2</v>
      </c>
      <c r="D1624">
        <v>4.9800000000000004</v>
      </c>
      <c r="E1624">
        <v>12</v>
      </c>
      <c r="F1624">
        <v>31</v>
      </c>
      <c r="G1624">
        <v>31</v>
      </c>
      <c r="H1624">
        <v>17</v>
      </c>
      <c r="I1624">
        <v>3</v>
      </c>
      <c r="J1624">
        <v>24</v>
      </c>
      <c r="K1624">
        <v>18</v>
      </c>
      <c r="L1624">
        <v>1.6</v>
      </c>
      <c r="M1624">
        <v>7.04</v>
      </c>
      <c r="N1624">
        <v>5.28</v>
      </c>
      <c r="O1624">
        <v>4.6900000000000004</v>
      </c>
      <c r="P1624" t="s">
        <v>10782</v>
      </c>
    </row>
    <row r="1625" spans="1:16" x14ac:dyDescent="0.25">
      <c r="A1625" t="s">
        <v>13766</v>
      </c>
      <c r="B1625">
        <v>3</v>
      </c>
      <c r="C1625">
        <v>4</v>
      </c>
      <c r="D1625">
        <v>4.9800000000000004</v>
      </c>
      <c r="E1625">
        <v>19</v>
      </c>
      <c r="F1625">
        <v>63</v>
      </c>
      <c r="G1625">
        <v>73</v>
      </c>
      <c r="H1625">
        <v>35</v>
      </c>
      <c r="I1625">
        <v>8</v>
      </c>
      <c r="J1625">
        <v>40</v>
      </c>
      <c r="K1625">
        <v>24</v>
      </c>
      <c r="L1625">
        <v>1.53</v>
      </c>
      <c r="M1625">
        <v>5.7</v>
      </c>
      <c r="N1625">
        <v>3.42</v>
      </c>
      <c r="O1625">
        <v>4.6900000000000004</v>
      </c>
      <c r="P1625" t="s">
        <v>13765</v>
      </c>
    </row>
    <row r="1626" spans="1:16" x14ac:dyDescent="0.25">
      <c r="A1626" t="s">
        <v>16218</v>
      </c>
      <c r="B1626">
        <v>3</v>
      </c>
      <c r="C1626">
        <v>4</v>
      </c>
      <c r="D1626">
        <v>4.71</v>
      </c>
      <c r="E1626">
        <v>26</v>
      </c>
      <c r="F1626">
        <v>65</v>
      </c>
      <c r="G1626">
        <v>68</v>
      </c>
      <c r="H1626">
        <v>34</v>
      </c>
      <c r="I1626">
        <v>10</v>
      </c>
      <c r="J1626">
        <v>56</v>
      </c>
      <c r="K1626">
        <v>27</v>
      </c>
      <c r="L1626">
        <v>1.46</v>
      </c>
      <c r="M1626">
        <v>7.75</v>
      </c>
      <c r="N1626">
        <v>3.74</v>
      </c>
      <c r="O1626">
        <v>4.6900000000000004</v>
      </c>
      <c r="P1626" t="s">
        <v>16217</v>
      </c>
    </row>
    <row r="1627" spans="1:16" x14ac:dyDescent="0.25">
      <c r="A1627" t="s">
        <v>15003</v>
      </c>
      <c r="B1627">
        <v>3</v>
      </c>
      <c r="C1627">
        <v>5</v>
      </c>
      <c r="D1627">
        <v>5.03</v>
      </c>
      <c r="E1627">
        <v>22</v>
      </c>
      <c r="F1627">
        <v>66</v>
      </c>
      <c r="G1627">
        <v>73</v>
      </c>
      <c r="H1627">
        <v>37</v>
      </c>
      <c r="I1627">
        <v>9</v>
      </c>
      <c r="J1627">
        <v>53</v>
      </c>
      <c r="K1627">
        <v>30</v>
      </c>
      <c r="L1627">
        <v>1.56</v>
      </c>
      <c r="M1627">
        <v>7.21</v>
      </c>
      <c r="N1627">
        <v>4.08</v>
      </c>
      <c r="O1627">
        <v>4.6900000000000004</v>
      </c>
      <c r="P1627" t="s">
        <v>15002</v>
      </c>
    </row>
    <row r="1628" spans="1:16" x14ac:dyDescent="0.25">
      <c r="A1628" t="s">
        <v>12716</v>
      </c>
      <c r="B1628">
        <v>3</v>
      </c>
      <c r="C1628">
        <v>4</v>
      </c>
      <c r="D1628">
        <v>4.54</v>
      </c>
      <c r="E1628">
        <v>24</v>
      </c>
      <c r="F1628">
        <v>67</v>
      </c>
      <c r="G1628">
        <v>72</v>
      </c>
      <c r="H1628">
        <v>34</v>
      </c>
      <c r="I1628">
        <v>7</v>
      </c>
      <c r="J1628">
        <v>39</v>
      </c>
      <c r="K1628">
        <v>29</v>
      </c>
      <c r="L1628">
        <v>1.5</v>
      </c>
      <c r="M1628">
        <v>5.21</v>
      </c>
      <c r="N1628">
        <v>3.87</v>
      </c>
      <c r="O1628">
        <v>4.6900000000000004</v>
      </c>
      <c r="P1628" t="s">
        <v>12715</v>
      </c>
    </row>
    <row r="1629" spans="1:16" x14ac:dyDescent="0.25">
      <c r="A1629" t="s">
        <v>1637</v>
      </c>
      <c r="B1629">
        <v>4</v>
      </c>
      <c r="C1629">
        <v>6</v>
      </c>
      <c r="D1629">
        <v>4.8899999999999997</v>
      </c>
      <c r="E1629">
        <v>2</v>
      </c>
      <c r="F1629">
        <v>92</v>
      </c>
      <c r="G1629">
        <v>98</v>
      </c>
      <c r="H1629">
        <v>50</v>
      </c>
      <c r="I1629">
        <v>11</v>
      </c>
      <c r="J1629">
        <v>67</v>
      </c>
      <c r="K1629">
        <v>42</v>
      </c>
      <c r="L1629">
        <v>1.52</v>
      </c>
      <c r="M1629">
        <v>6.55</v>
      </c>
      <c r="N1629">
        <v>4.1100000000000003</v>
      </c>
      <c r="O1629">
        <v>4.6900000000000004</v>
      </c>
      <c r="P1629" t="s">
        <v>1636</v>
      </c>
    </row>
    <row r="1630" spans="1:16" x14ac:dyDescent="0.25">
      <c r="A1630" t="s">
        <v>14310</v>
      </c>
      <c r="B1630">
        <v>4</v>
      </c>
      <c r="C1630">
        <v>5</v>
      </c>
      <c r="D1630">
        <v>4.7</v>
      </c>
      <c r="E1630">
        <v>23</v>
      </c>
      <c r="F1630">
        <v>80</v>
      </c>
      <c r="G1630">
        <v>84</v>
      </c>
      <c r="H1630">
        <v>42</v>
      </c>
      <c r="I1630">
        <v>7</v>
      </c>
      <c r="J1630">
        <v>49</v>
      </c>
      <c r="K1630">
        <v>41</v>
      </c>
      <c r="L1630">
        <v>1.55</v>
      </c>
      <c r="M1630">
        <v>5.48</v>
      </c>
      <c r="N1630">
        <v>4.58</v>
      </c>
      <c r="O1630">
        <v>4.6900000000000004</v>
      </c>
      <c r="P1630" t="s">
        <v>14309</v>
      </c>
    </row>
    <row r="1631" spans="1:16" x14ac:dyDescent="0.25">
      <c r="A1631" t="s">
        <v>16216</v>
      </c>
      <c r="B1631">
        <v>5</v>
      </c>
      <c r="C1631">
        <v>8</v>
      </c>
      <c r="D1631">
        <v>5.37</v>
      </c>
      <c r="E1631">
        <v>2</v>
      </c>
      <c r="F1631">
        <v>112</v>
      </c>
      <c r="G1631">
        <v>134</v>
      </c>
      <c r="H1631">
        <v>67</v>
      </c>
      <c r="I1631">
        <v>13</v>
      </c>
      <c r="J1631">
        <v>72</v>
      </c>
      <c r="K1631">
        <v>47</v>
      </c>
      <c r="L1631">
        <v>1.61</v>
      </c>
      <c r="M1631">
        <v>5.77</v>
      </c>
      <c r="N1631">
        <v>3.77</v>
      </c>
      <c r="O1631">
        <v>4.7</v>
      </c>
      <c r="P1631" t="s">
        <v>16215</v>
      </c>
    </row>
    <row r="1632" spans="1:16" x14ac:dyDescent="0.25">
      <c r="A1632" t="s">
        <v>14098</v>
      </c>
      <c r="B1632">
        <v>2</v>
      </c>
      <c r="C1632">
        <v>3</v>
      </c>
      <c r="D1632">
        <v>4.88</v>
      </c>
      <c r="E1632">
        <v>20</v>
      </c>
      <c r="F1632">
        <v>50</v>
      </c>
      <c r="G1632">
        <v>57</v>
      </c>
      <c r="H1632">
        <v>27</v>
      </c>
      <c r="I1632">
        <v>5</v>
      </c>
      <c r="J1632">
        <v>27</v>
      </c>
      <c r="K1632">
        <v>22</v>
      </c>
      <c r="L1632">
        <v>1.59</v>
      </c>
      <c r="M1632">
        <v>4.88</v>
      </c>
      <c r="N1632">
        <v>3.98</v>
      </c>
      <c r="O1632">
        <v>4.7</v>
      </c>
      <c r="P1632" t="s">
        <v>14097</v>
      </c>
    </row>
    <row r="1633" spans="1:16" x14ac:dyDescent="0.25">
      <c r="A1633" t="s">
        <v>14861</v>
      </c>
      <c r="B1633">
        <v>3</v>
      </c>
      <c r="C1633">
        <v>6</v>
      </c>
      <c r="D1633">
        <v>5.49</v>
      </c>
      <c r="E1633">
        <v>27</v>
      </c>
      <c r="F1633">
        <v>85</v>
      </c>
      <c r="G1633">
        <v>98</v>
      </c>
      <c r="H1633">
        <v>52</v>
      </c>
      <c r="I1633">
        <v>7</v>
      </c>
      <c r="J1633">
        <v>54</v>
      </c>
      <c r="K1633">
        <v>47</v>
      </c>
      <c r="L1633">
        <v>1.7</v>
      </c>
      <c r="M1633">
        <v>5.7</v>
      </c>
      <c r="N1633">
        <v>4.96</v>
      </c>
      <c r="O1633">
        <v>4.7</v>
      </c>
      <c r="P1633" t="s">
        <v>14860</v>
      </c>
    </row>
    <row r="1634" spans="1:16" x14ac:dyDescent="0.25">
      <c r="A1634" t="s">
        <v>11474</v>
      </c>
      <c r="B1634">
        <v>1</v>
      </c>
      <c r="C1634">
        <v>2</v>
      </c>
      <c r="D1634">
        <v>5.38</v>
      </c>
      <c r="E1634">
        <v>9</v>
      </c>
      <c r="F1634">
        <v>23</v>
      </c>
      <c r="G1634">
        <v>24</v>
      </c>
      <c r="H1634">
        <v>14</v>
      </c>
      <c r="I1634">
        <v>2</v>
      </c>
      <c r="J1634">
        <v>19</v>
      </c>
      <c r="K1634">
        <v>16</v>
      </c>
      <c r="L1634">
        <v>1.71</v>
      </c>
      <c r="M1634">
        <v>7.31</v>
      </c>
      <c r="N1634">
        <v>6.15</v>
      </c>
      <c r="O1634">
        <v>4.7</v>
      </c>
      <c r="P1634" t="s">
        <v>11473</v>
      </c>
    </row>
    <row r="1635" spans="1:16" x14ac:dyDescent="0.25">
      <c r="A1635" t="s">
        <v>16146</v>
      </c>
      <c r="B1635">
        <v>4</v>
      </c>
      <c r="C1635">
        <v>7</v>
      </c>
      <c r="D1635">
        <v>5.63</v>
      </c>
      <c r="E1635">
        <v>1</v>
      </c>
      <c r="F1635">
        <v>96</v>
      </c>
      <c r="G1635">
        <v>107</v>
      </c>
      <c r="H1635">
        <v>60</v>
      </c>
      <c r="I1635">
        <v>11</v>
      </c>
      <c r="J1635">
        <v>83</v>
      </c>
      <c r="K1635">
        <v>56</v>
      </c>
      <c r="L1635">
        <v>1.7</v>
      </c>
      <c r="M1635">
        <v>7.78</v>
      </c>
      <c r="N1635">
        <v>5.25</v>
      </c>
      <c r="O1635">
        <v>4.7</v>
      </c>
      <c r="P1635" t="s">
        <v>16145</v>
      </c>
    </row>
    <row r="1636" spans="1:16" x14ac:dyDescent="0.25">
      <c r="A1636" t="s">
        <v>15305</v>
      </c>
      <c r="B1636">
        <v>2</v>
      </c>
      <c r="C1636">
        <v>3</v>
      </c>
      <c r="D1636">
        <v>4.8499999999999996</v>
      </c>
      <c r="E1636">
        <v>4</v>
      </c>
      <c r="F1636">
        <v>41</v>
      </c>
      <c r="G1636">
        <v>45</v>
      </c>
      <c r="H1636">
        <v>22</v>
      </c>
      <c r="I1636">
        <v>3</v>
      </c>
      <c r="J1636">
        <v>20</v>
      </c>
      <c r="K1636">
        <v>21</v>
      </c>
      <c r="L1636">
        <v>1.62</v>
      </c>
      <c r="M1636">
        <v>4.41</v>
      </c>
      <c r="N1636">
        <v>4.63</v>
      </c>
      <c r="O1636">
        <v>4.7</v>
      </c>
      <c r="P1636" t="s">
        <v>15304</v>
      </c>
    </row>
    <row r="1637" spans="1:16" x14ac:dyDescent="0.25">
      <c r="A1637" t="s">
        <v>13834</v>
      </c>
      <c r="B1637">
        <v>3</v>
      </c>
      <c r="C1637">
        <v>4</v>
      </c>
      <c r="D1637">
        <v>4.71</v>
      </c>
      <c r="E1637">
        <v>7</v>
      </c>
      <c r="F1637">
        <v>63</v>
      </c>
      <c r="G1637">
        <v>65</v>
      </c>
      <c r="H1637">
        <v>33</v>
      </c>
      <c r="I1637">
        <v>5</v>
      </c>
      <c r="J1637">
        <v>37</v>
      </c>
      <c r="K1637">
        <v>36</v>
      </c>
      <c r="L1637">
        <v>1.6</v>
      </c>
      <c r="M1637">
        <v>5.29</v>
      </c>
      <c r="N1637">
        <v>5.14</v>
      </c>
      <c r="O1637">
        <v>4.7</v>
      </c>
      <c r="P1637" t="s">
        <v>13833</v>
      </c>
    </row>
    <row r="1638" spans="1:16" x14ac:dyDescent="0.25">
      <c r="A1638" t="s">
        <v>17215</v>
      </c>
      <c r="B1638">
        <v>1</v>
      </c>
      <c r="C1638">
        <v>2</v>
      </c>
      <c r="D1638">
        <v>5.48</v>
      </c>
      <c r="E1638">
        <v>10</v>
      </c>
      <c r="F1638">
        <v>31</v>
      </c>
      <c r="G1638">
        <v>39</v>
      </c>
      <c r="H1638">
        <v>19</v>
      </c>
      <c r="I1638">
        <v>4</v>
      </c>
      <c r="J1638">
        <v>15</v>
      </c>
      <c r="K1638">
        <v>9</v>
      </c>
      <c r="L1638">
        <v>1.54</v>
      </c>
      <c r="M1638">
        <v>4.33</v>
      </c>
      <c r="N1638">
        <v>2.6</v>
      </c>
      <c r="O1638">
        <v>4.7</v>
      </c>
      <c r="P1638" t="s">
        <v>17214</v>
      </c>
    </row>
    <row r="1639" spans="1:16" x14ac:dyDescent="0.25">
      <c r="A1639" t="s">
        <v>15643</v>
      </c>
      <c r="B1639">
        <v>4</v>
      </c>
      <c r="C1639">
        <v>6</v>
      </c>
      <c r="D1639">
        <v>5.1100000000000003</v>
      </c>
      <c r="E1639">
        <v>28</v>
      </c>
      <c r="F1639">
        <v>86</v>
      </c>
      <c r="G1639">
        <v>99</v>
      </c>
      <c r="H1639">
        <v>49</v>
      </c>
      <c r="I1639">
        <v>11</v>
      </c>
      <c r="J1639">
        <v>55</v>
      </c>
      <c r="K1639">
        <v>33</v>
      </c>
      <c r="L1639">
        <v>1.53</v>
      </c>
      <c r="M1639">
        <v>5.74</v>
      </c>
      <c r="N1639">
        <v>3.44</v>
      </c>
      <c r="O1639">
        <v>4.7</v>
      </c>
      <c r="P1639" t="s">
        <v>15642</v>
      </c>
    </row>
    <row r="1640" spans="1:16" x14ac:dyDescent="0.25">
      <c r="A1640" t="s">
        <v>16098</v>
      </c>
      <c r="B1640">
        <v>4</v>
      </c>
      <c r="C1640">
        <v>5</v>
      </c>
      <c r="D1640">
        <v>5.09</v>
      </c>
      <c r="E1640">
        <v>1</v>
      </c>
      <c r="F1640">
        <v>76</v>
      </c>
      <c r="G1640">
        <v>85</v>
      </c>
      <c r="H1640">
        <v>43</v>
      </c>
      <c r="I1640">
        <v>10</v>
      </c>
      <c r="J1640">
        <v>51</v>
      </c>
      <c r="K1640">
        <v>30</v>
      </c>
      <c r="L1640">
        <v>1.51</v>
      </c>
      <c r="M1640">
        <v>6.03</v>
      </c>
      <c r="N1640">
        <v>3.55</v>
      </c>
      <c r="O1640">
        <v>4.7</v>
      </c>
      <c r="P1640" t="s">
        <v>16097</v>
      </c>
    </row>
    <row r="1641" spans="1:16" x14ac:dyDescent="0.25">
      <c r="A1641" t="s">
        <v>15106</v>
      </c>
      <c r="B1641">
        <v>6</v>
      </c>
      <c r="C1641">
        <v>9</v>
      </c>
      <c r="D1641">
        <v>5.16</v>
      </c>
      <c r="E1641">
        <v>13</v>
      </c>
      <c r="F1641">
        <v>136</v>
      </c>
      <c r="G1641">
        <v>158</v>
      </c>
      <c r="H1641">
        <v>78</v>
      </c>
      <c r="I1641">
        <v>13</v>
      </c>
      <c r="J1641">
        <v>79</v>
      </c>
      <c r="K1641">
        <v>63</v>
      </c>
      <c r="L1641">
        <v>1.63</v>
      </c>
      <c r="M1641">
        <v>5.23</v>
      </c>
      <c r="N1641">
        <v>4.17</v>
      </c>
      <c r="O1641">
        <v>4.7</v>
      </c>
      <c r="P1641" t="s">
        <v>15105</v>
      </c>
    </row>
    <row r="1642" spans="1:16" x14ac:dyDescent="0.25">
      <c r="A1642" t="s">
        <v>1803</v>
      </c>
      <c r="B1642">
        <v>2</v>
      </c>
      <c r="C1642">
        <v>3</v>
      </c>
      <c r="D1642">
        <v>4.47</v>
      </c>
      <c r="E1642">
        <v>20</v>
      </c>
      <c r="F1642">
        <v>50</v>
      </c>
      <c r="G1642">
        <v>54</v>
      </c>
      <c r="H1642">
        <v>25</v>
      </c>
      <c r="I1642">
        <v>5</v>
      </c>
      <c r="J1642">
        <v>28</v>
      </c>
      <c r="K1642">
        <v>22</v>
      </c>
      <c r="L1642">
        <v>1.51</v>
      </c>
      <c r="M1642">
        <v>5.01</v>
      </c>
      <c r="N1642">
        <v>3.94</v>
      </c>
      <c r="O1642">
        <v>4.7</v>
      </c>
      <c r="P1642">
        <v>7718</v>
      </c>
    </row>
    <row r="1643" spans="1:16" x14ac:dyDescent="0.25">
      <c r="A1643" t="s">
        <v>1584</v>
      </c>
      <c r="B1643">
        <v>2</v>
      </c>
      <c r="C1643">
        <v>3</v>
      </c>
      <c r="D1643">
        <v>4.57</v>
      </c>
      <c r="E1643">
        <v>19</v>
      </c>
      <c r="F1643">
        <v>47</v>
      </c>
      <c r="G1643">
        <v>39</v>
      </c>
      <c r="H1643">
        <v>24</v>
      </c>
      <c r="I1643">
        <v>3</v>
      </c>
      <c r="J1643">
        <v>43</v>
      </c>
      <c r="K1643">
        <v>38</v>
      </c>
      <c r="L1643">
        <v>1.63</v>
      </c>
      <c r="M1643">
        <v>8.18</v>
      </c>
      <c r="N1643">
        <v>7.23</v>
      </c>
      <c r="O1643">
        <v>4.7</v>
      </c>
      <c r="P1643">
        <v>341</v>
      </c>
    </row>
    <row r="1644" spans="1:16" x14ac:dyDescent="0.25">
      <c r="A1644" t="s">
        <v>12648</v>
      </c>
      <c r="B1644">
        <v>4</v>
      </c>
      <c r="C1644">
        <v>6</v>
      </c>
      <c r="D1644">
        <v>5.37</v>
      </c>
      <c r="E1644">
        <v>20</v>
      </c>
      <c r="F1644">
        <v>92</v>
      </c>
      <c r="G1644">
        <v>110</v>
      </c>
      <c r="H1644">
        <v>55</v>
      </c>
      <c r="I1644">
        <v>10</v>
      </c>
      <c r="J1644">
        <v>54</v>
      </c>
      <c r="K1644">
        <v>40</v>
      </c>
      <c r="L1644">
        <v>1.63</v>
      </c>
      <c r="M1644">
        <v>5.27</v>
      </c>
      <c r="N1644">
        <v>3.9</v>
      </c>
      <c r="O1644">
        <v>4.7</v>
      </c>
      <c r="P1644" t="s">
        <v>12647</v>
      </c>
    </row>
    <row r="1645" spans="1:16" x14ac:dyDescent="0.25">
      <c r="A1645" t="s">
        <v>1577</v>
      </c>
      <c r="B1645">
        <v>6</v>
      </c>
      <c r="C1645">
        <v>9</v>
      </c>
      <c r="D1645">
        <v>5.24</v>
      </c>
      <c r="E1645">
        <v>2</v>
      </c>
      <c r="F1645">
        <v>132</v>
      </c>
      <c r="G1645">
        <v>149</v>
      </c>
      <c r="H1645">
        <v>77</v>
      </c>
      <c r="I1645">
        <v>10</v>
      </c>
      <c r="J1645">
        <v>85</v>
      </c>
      <c r="K1645">
        <v>83</v>
      </c>
      <c r="L1645">
        <v>1.75</v>
      </c>
      <c r="M1645">
        <v>5.78</v>
      </c>
      <c r="N1645">
        <v>5.65</v>
      </c>
      <c r="O1645">
        <v>4.7</v>
      </c>
      <c r="P1645" t="s">
        <v>1576</v>
      </c>
    </row>
    <row r="1646" spans="1:16" x14ac:dyDescent="0.25">
      <c r="A1646" t="s">
        <v>13669</v>
      </c>
      <c r="B1646">
        <v>4</v>
      </c>
      <c r="C1646">
        <v>4</v>
      </c>
      <c r="D1646">
        <v>4.5599999999999996</v>
      </c>
      <c r="E1646">
        <v>7</v>
      </c>
      <c r="F1646">
        <v>73</v>
      </c>
      <c r="G1646">
        <v>74</v>
      </c>
      <c r="H1646">
        <v>37</v>
      </c>
      <c r="I1646">
        <v>9</v>
      </c>
      <c r="J1646">
        <v>50</v>
      </c>
      <c r="K1646">
        <v>32</v>
      </c>
      <c r="L1646">
        <v>1.45</v>
      </c>
      <c r="M1646">
        <v>6.16</v>
      </c>
      <c r="N1646">
        <v>3.95</v>
      </c>
      <c r="O1646">
        <v>4.7</v>
      </c>
      <c r="P1646" t="s">
        <v>13668</v>
      </c>
    </row>
    <row r="1647" spans="1:16" x14ac:dyDescent="0.25">
      <c r="A1647" t="s">
        <v>12536</v>
      </c>
      <c r="B1647">
        <v>3</v>
      </c>
      <c r="C1647">
        <v>5</v>
      </c>
      <c r="D1647">
        <v>5.41</v>
      </c>
      <c r="E1647">
        <v>17</v>
      </c>
      <c r="F1647">
        <v>68</v>
      </c>
      <c r="G1647">
        <v>76</v>
      </c>
      <c r="H1647">
        <v>41</v>
      </c>
      <c r="I1647">
        <v>5</v>
      </c>
      <c r="J1647">
        <v>46</v>
      </c>
      <c r="K1647">
        <v>44</v>
      </c>
      <c r="L1647">
        <v>1.76</v>
      </c>
      <c r="M1647">
        <v>6.07</v>
      </c>
      <c r="N1647">
        <v>5.81</v>
      </c>
      <c r="O1647">
        <v>4.7</v>
      </c>
      <c r="P1647" t="s">
        <v>12535</v>
      </c>
    </row>
    <row r="1648" spans="1:16" x14ac:dyDescent="0.25">
      <c r="A1648" t="s">
        <v>17213</v>
      </c>
      <c r="B1648">
        <v>1</v>
      </c>
      <c r="C1648">
        <v>2</v>
      </c>
      <c r="D1648">
        <v>5.12</v>
      </c>
      <c r="E1648">
        <v>9</v>
      </c>
      <c r="F1648">
        <v>28</v>
      </c>
      <c r="G1648">
        <v>33</v>
      </c>
      <c r="H1648">
        <v>16</v>
      </c>
      <c r="I1648">
        <v>3</v>
      </c>
      <c r="J1648">
        <v>17</v>
      </c>
      <c r="K1648">
        <v>13</v>
      </c>
      <c r="L1648">
        <v>1.64</v>
      </c>
      <c r="M1648">
        <v>5.44</v>
      </c>
      <c r="N1648">
        <v>4.16</v>
      </c>
      <c r="O1648">
        <v>4.7</v>
      </c>
      <c r="P1648" t="s">
        <v>17212</v>
      </c>
    </row>
    <row r="1649" spans="1:16" x14ac:dyDescent="0.25">
      <c r="A1649" t="s">
        <v>13129</v>
      </c>
      <c r="B1649">
        <v>3</v>
      </c>
      <c r="C1649">
        <v>5</v>
      </c>
      <c r="D1649">
        <v>4.8499999999999996</v>
      </c>
      <c r="E1649">
        <v>20</v>
      </c>
      <c r="F1649">
        <v>70</v>
      </c>
      <c r="G1649">
        <v>78</v>
      </c>
      <c r="H1649">
        <v>38</v>
      </c>
      <c r="I1649">
        <v>9</v>
      </c>
      <c r="J1649">
        <v>46</v>
      </c>
      <c r="K1649">
        <v>28</v>
      </c>
      <c r="L1649">
        <v>1.5</v>
      </c>
      <c r="M1649">
        <v>5.87</v>
      </c>
      <c r="N1649">
        <v>3.57</v>
      </c>
      <c r="O1649">
        <v>4.7</v>
      </c>
      <c r="P1649" t="s">
        <v>13128</v>
      </c>
    </row>
    <row r="1650" spans="1:16" x14ac:dyDescent="0.25">
      <c r="A1650" t="s">
        <v>12841</v>
      </c>
      <c r="B1650">
        <v>1</v>
      </c>
      <c r="C1650">
        <v>2</v>
      </c>
      <c r="D1650">
        <v>5.15</v>
      </c>
      <c r="E1650">
        <v>9</v>
      </c>
      <c r="F1650">
        <v>23</v>
      </c>
      <c r="G1650">
        <v>25</v>
      </c>
      <c r="H1650">
        <v>13</v>
      </c>
      <c r="I1650">
        <v>2</v>
      </c>
      <c r="J1650">
        <v>15</v>
      </c>
      <c r="K1650">
        <v>13</v>
      </c>
      <c r="L1650">
        <v>1.67</v>
      </c>
      <c r="M1650">
        <v>5.95</v>
      </c>
      <c r="N1650">
        <v>5.15</v>
      </c>
      <c r="O1650">
        <v>4.7</v>
      </c>
      <c r="P1650" t="s">
        <v>12840</v>
      </c>
    </row>
    <row r="1651" spans="1:16" x14ac:dyDescent="0.25">
      <c r="A1651" t="s">
        <v>14339</v>
      </c>
      <c r="B1651">
        <v>4</v>
      </c>
      <c r="C1651">
        <v>6</v>
      </c>
      <c r="D1651">
        <v>5.0599999999999996</v>
      </c>
      <c r="E1651">
        <v>17</v>
      </c>
      <c r="F1651">
        <v>89</v>
      </c>
      <c r="G1651">
        <v>105</v>
      </c>
      <c r="H1651">
        <v>50</v>
      </c>
      <c r="I1651">
        <v>10</v>
      </c>
      <c r="J1651">
        <v>46</v>
      </c>
      <c r="K1651">
        <v>35</v>
      </c>
      <c r="L1651">
        <v>1.57</v>
      </c>
      <c r="M1651">
        <v>4.6500000000000004</v>
      </c>
      <c r="N1651">
        <v>3.54</v>
      </c>
      <c r="O1651">
        <v>4.7</v>
      </c>
      <c r="P1651" t="s">
        <v>14338</v>
      </c>
    </row>
    <row r="1652" spans="1:16" x14ac:dyDescent="0.25">
      <c r="A1652" t="s">
        <v>9861</v>
      </c>
      <c r="B1652">
        <v>1</v>
      </c>
      <c r="C1652">
        <v>1</v>
      </c>
      <c r="D1652">
        <v>5.48</v>
      </c>
      <c r="E1652">
        <v>8</v>
      </c>
      <c r="F1652">
        <v>20</v>
      </c>
      <c r="G1652">
        <v>21</v>
      </c>
      <c r="H1652">
        <v>12</v>
      </c>
      <c r="I1652">
        <v>1</v>
      </c>
      <c r="J1652">
        <v>11</v>
      </c>
      <c r="K1652">
        <v>13</v>
      </c>
      <c r="L1652">
        <v>1.73</v>
      </c>
      <c r="M1652">
        <v>5.03</v>
      </c>
      <c r="N1652">
        <v>5.94</v>
      </c>
      <c r="O1652">
        <v>4.71</v>
      </c>
      <c r="P1652" t="s">
        <v>9860</v>
      </c>
    </row>
    <row r="1653" spans="1:16" x14ac:dyDescent="0.25">
      <c r="A1653" t="s">
        <v>16469</v>
      </c>
      <c r="B1653">
        <v>6</v>
      </c>
      <c r="C1653">
        <v>8</v>
      </c>
      <c r="D1653">
        <v>5.13</v>
      </c>
      <c r="E1653">
        <v>17</v>
      </c>
      <c r="F1653">
        <v>126</v>
      </c>
      <c r="G1653">
        <v>161</v>
      </c>
      <c r="H1653">
        <v>72</v>
      </c>
      <c r="I1653">
        <v>20</v>
      </c>
      <c r="J1653">
        <v>75</v>
      </c>
      <c r="K1653">
        <v>30</v>
      </c>
      <c r="L1653">
        <v>1.51</v>
      </c>
      <c r="M1653">
        <v>5.34</v>
      </c>
      <c r="N1653">
        <v>2.14</v>
      </c>
      <c r="O1653">
        <v>4.71</v>
      </c>
      <c r="P1653" t="s">
        <v>16468</v>
      </c>
    </row>
    <row r="1654" spans="1:16" x14ac:dyDescent="0.25">
      <c r="A1654" t="s">
        <v>10787</v>
      </c>
      <c r="B1654">
        <v>4</v>
      </c>
      <c r="C1654">
        <v>6</v>
      </c>
      <c r="D1654">
        <v>5.46</v>
      </c>
      <c r="E1654">
        <v>16</v>
      </c>
      <c r="F1654">
        <v>91</v>
      </c>
      <c r="G1654">
        <v>89</v>
      </c>
      <c r="H1654">
        <v>55</v>
      </c>
      <c r="I1654">
        <v>6</v>
      </c>
      <c r="J1654">
        <v>86</v>
      </c>
      <c r="K1654">
        <v>77</v>
      </c>
      <c r="L1654">
        <v>1.83</v>
      </c>
      <c r="M1654">
        <v>8.5399999999999991</v>
      </c>
      <c r="N1654">
        <v>7.65</v>
      </c>
      <c r="O1654">
        <v>4.71</v>
      </c>
      <c r="P1654" t="s">
        <v>10786</v>
      </c>
    </row>
    <row r="1655" spans="1:16" x14ac:dyDescent="0.25">
      <c r="A1655" t="s">
        <v>16466</v>
      </c>
      <c r="B1655">
        <v>2</v>
      </c>
      <c r="C1655">
        <v>2</v>
      </c>
      <c r="D1655">
        <v>5.04</v>
      </c>
      <c r="E1655">
        <v>0</v>
      </c>
      <c r="F1655">
        <v>38</v>
      </c>
      <c r="G1655">
        <v>41</v>
      </c>
      <c r="H1655">
        <v>21</v>
      </c>
      <c r="I1655">
        <v>4</v>
      </c>
      <c r="J1655">
        <v>23</v>
      </c>
      <c r="K1655">
        <v>17</v>
      </c>
      <c r="L1655">
        <v>1.55</v>
      </c>
      <c r="M1655">
        <v>5.52</v>
      </c>
      <c r="N1655">
        <v>4.08</v>
      </c>
      <c r="O1655">
        <v>4.71</v>
      </c>
      <c r="P1655" t="s">
        <v>16465</v>
      </c>
    </row>
    <row r="1656" spans="1:16" x14ac:dyDescent="0.25">
      <c r="A1656" t="s">
        <v>9757</v>
      </c>
      <c r="B1656">
        <v>2</v>
      </c>
      <c r="C1656">
        <v>3</v>
      </c>
      <c r="D1656">
        <v>4.67</v>
      </c>
      <c r="E1656">
        <v>19</v>
      </c>
      <c r="F1656">
        <v>48</v>
      </c>
      <c r="G1656">
        <v>50</v>
      </c>
      <c r="H1656">
        <v>25</v>
      </c>
      <c r="I1656">
        <v>4</v>
      </c>
      <c r="J1656">
        <v>26</v>
      </c>
      <c r="K1656">
        <v>24</v>
      </c>
      <c r="L1656">
        <v>1.54</v>
      </c>
      <c r="M1656">
        <v>4.8499999999999996</v>
      </c>
      <c r="N1656">
        <v>4.4800000000000004</v>
      </c>
      <c r="O1656">
        <v>4.71</v>
      </c>
      <c r="P1656" t="s">
        <v>9756</v>
      </c>
    </row>
    <row r="1657" spans="1:16" x14ac:dyDescent="0.25">
      <c r="A1657" t="s">
        <v>11575</v>
      </c>
      <c r="B1657">
        <v>2</v>
      </c>
      <c r="C1657">
        <v>2</v>
      </c>
      <c r="D1657">
        <v>4.62</v>
      </c>
      <c r="E1657">
        <v>10</v>
      </c>
      <c r="F1657">
        <v>35</v>
      </c>
      <c r="G1657">
        <v>35</v>
      </c>
      <c r="H1657">
        <v>18</v>
      </c>
      <c r="I1657">
        <v>3</v>
      </c>
      <c r="J1657">
        <v>26</v>
      </c>
      <c r="K1657">
        <v>21</v>
      </c>
      <c r="L1657">
        <v>1.6</v>
      </c>
      <c r="M1657">
        <v>6.67</v>
      </c>
      <c r="N1657">
        <v>5.38</v>
      </c>
      <c r="O1657">
        <v>4.71</v>
      </c>
      <c r="P1657" t="s">
        <v>11574</v>
      </c>
    </row>
    <row r="1658" spans="1:16" x14ac:dyDescent="0.25">
      <c r="A1658" t="s">
        <v>1746</v>
      </c>
      <c r="B1658">
        <v>6</v>
      </c>
      <c r="C1658">
        <v>8</v>
      </c>
      <c r="D1658">
        <v>5</v>
      </c>
      <c r="E1658">
        <v>8</v>
      </c>
      <c r="F1658">
        <v>128</v>
      </c>
      <c r="G1658">
        <v>144</v>
      </c>
      <c r="H1658">
        <v>71</v>
      </c>
      <c r="I1658">
        <v>15</v>
      </c>
      <c r="J1658">
        <v>83</v>
      </c>
      <c r="K1658">
        <v>55</v>
      </c>
      <c r="L1658">
        <v>1.56</v>
      </c>
      <c r="M1658">
        <v>5.84</v>
      </c>
      <c r="N1658">
        <v>3.87</v>
      </c>
      <c r="O1658">
        <v>4.71</v>
      </c>
      <c r="P1658" t="s">
        <v>1745</v>
      </c>
    </row>
    <row r="1659" spans="1:16" x14ac:dyDescent="0.25">
      <c r="A1659" t="s">
        <v>16039</v>
      </c>
      <c r="B1659">
        <v>6</v>
      </c>
      <c r="C1659">
        <v>7</v>
      </c>
      <c r="D1659">
        <v>4.95</v>
      </c>
      <c r="E1659">
        <v>1</v>
      </c>
      <c r="F1659">
        <v>118</v>
      </c>
      <c r="G1659">
        <v>128</v>
      </c>
      <c r="H1659">
        <v>65</v>
      </c>
      <c r="I1659">
        <v>13</v>
      </c>
      <c r="J1659">
        <v>81</v>
      </c>
      <c r="K1659">
        <v>60</v>
      </c>
      <c r="L1659">
        <v>1.59</v>
      </c>
      <c r="M1659">
        <v>6.17</v>
      </c>
      <c r="N1659">
        <v>4.57</v>
      </c>
      <c r="O1659">
        <v>4.71</v>
      </c>
      <c r="P1659" t="s">
        <v>16038</v>
      </c>
    </row>
    <row r="1660" spans="1:16" x14ac:dyDescent="0.25">
      <c r="A1660" t="s">
        <v>5057</v>
      </c>
      <c r="B1660">
        <v>0</v>
      </c>
      <c r="C1660">
        <v>1</v>
      </c>
      <c r="D1660">
        <v>4.74</v>
      </c>
      <c r="E1660">
        <v>4</v>
      </c>
      <c r="F1660">
        <v>10</v>
      </c>
      <c r="G1660">
        <v>11</v>
      </c>
      <c r="H1660">
        <v>5</v>
      </c>
      <c r="I1660">
        <v>1</v>
      </c>
      <c r="J1660">
        <v>6</v>
      </c>
      <c r="K1660">
        <v>5</v>
      </c>
      <c r="L1660">
        <v>1.68</v>
      </c>
      <c r="M1660">
        <v>5.68</v>
      </c>
      <c r="N1660">
        <v>4.74</v>
      </c>
      <c r="O1660">
        <v>4.71</v>
      </c>
      <c r="P1660" t="s">
        <v>5056</v>
      </c>
    </row>
    <row r="1661" spans="1:16" x14ac:dyDescent="0.25">
      <c r="A1661" t="s">
        <v>16074</v>
      </c>
      <c r="B1661">
        <v>5</v>
      </c>
      <c r="C1661">
        <v>8</v>
      </c>
      <c r="D1661">
        <v>5.13</v>
      </c>
      <c r="E1661">
        <v>12</v>
      </c>
      <c r="F1661">
        <v>118</v>
      </c>
      <c r="G1661">
        <v>141</v>
      </c>
      <c r="H1661">
        <v>67</v>
      </c>
      <c r="I1661">
        <v>15</v>
      </c>
      <c r="J1661">
        <v>66</v>
      </c>
      <c r="K1661">
        <v>40</v>
      </c>
      <c r="L1661">
        <v>1.54</v>
      </c>
      <c r="M1661">
        <v>5.0599999999999996</v>
      </c>
      <c r="N1661">
        <v>3.06</v>
      </c>
      <c r="O1661">
        <v>4.72</v>
      </c>
      <c r="P1661" t="s">
        <v>16073</v>
      </c>
    </row>
    <row r="1662" spans="1:16" x14ac:dyDescent="0.25">
      <c r="A1662" t="s">
        <v>12082</v>
      </c>
      <c r="B1662">
        <v>1</v>
      </c>
      <c r="C1662">
        <v>1</v>
      </c>
      <c r="D1662">
        <v>5.76</v>
      </c>
      <c r="E1662">
        <v>6</v>
      </c>
      <c r="F1662">
        <v>17</v>
      </c>
      <c r="G1662">
        <v>19</v>
      </c>
      <c r="H1662">
        <v>11</v>
      </c>
      <c r="I1662">
        <v>1</v>
      </c>
      <c r="J1662">
        <v>10</v>
      </c>
      <c r="K1662">
        <v>11</v>
      </c>
      <c r="L1662">
        <v>1.74</v>
      </c>
      <c r="M1662">
        <v>5.23</v>
      </c>
      <c r="N1662">
        <v>5.76</v>
      </c>
      <c r="O1662">
        <v>4.72</v>
      </c>
      <c r="P1662" t="s">
        <v>12081</v>
      </c>
    </row>
    <row r="1663" spans="1:16" x14ac:dyDescent="0.25">
      <c r="A1663" t="s">
        <v>15583</v>
      </c>
      <c r="B1663">
        <v>2</v>
      </c>
      <c r="C1663">
        <v>3</v>
      </c>
      <c r="D1663">
        <v>4.76</v>
      </c>
      <c r="E1663">
        <v>3</v>
      </c>
      <c r="F1663">
        <v>49</v>
      </c>
      <c r="G1663">
        <v>57</v>
      </c>
      <c r="H1663">
        <v>26</v>
      </c>
      <c r="I1663">
        <v>6</v>
      </c>
      <c r="J1663">
        <v>23</v>
      </c>
      <c r="K1663">
        <v>15</v>
      </c>
      <c r="L1663">
        <v>1.46</v>
      </c>
      <c r="M1663">
        <v>4.21</v>
      </c>
      <c r="N1663">
        <v>2.74</v>
      </c>
      <c r="O1663">
        <v>4.72</v>
      </c>
      <c r="P1663" t="s">
        <v>15582</v>
      </c>
    </row>
    <row r="1664" spans="1:16" x14ac:dyDescent="0.25">
      <c r="A1664" t="s">
        <v>14424</v>
      </c>
      <c r="B1664">
        <v>1</v>
      </c>
      <c r="C1664">
        <v>2</v>
      </c>
      <c r="D1664">
        <v>4.78</v>
      </c>
      <c r="E1664">
        <v>10</v>
      </c>
      <c r="F1664">
        <v>32</v>
      </c>
      <c r="G1664">
        <v>35</v>
      </c>
      <c r="H1664">
        <v>17</v>
      </c>
      <c r="I1664">
        <v>4</v>
      </c>
      <c r="J1664">
        <v>23</v>
      </c>
      <c r="K1664">
        <v>15</v>
      </c>
      <c r="L1664">
        <v>1.56</v>
      </c>
      <c r="M1664">
        <v>6.47</v>
      </c>
      <c r="N1664">
        <v>4.22</v>
      </c>
      <c r="O1664">
        <v>4.72</v>
      </c>
      <c r="P1664" t="s">
        <v>14423</v>
      </c>
    </row>
    <row r="1665" spans="1:16" x14ac:dyDescent="0.25">
      <c r="A1665" t="s">
        <v>15070</v>
      </c>
      <c r="B1665">
        <v>2</v>
      </c>
      <c r="C1665">
        <v>3</v>
      </c>
      <c r="D1665">
        <v>4.76</v>
      </c>
      <c r="E1665">
        <v>16</v>
      </c>
      <c r="F1665">
        <v>40</v>
      </c>
      <c r="G1665">
        <v>43</v>
      </c>
      <c r="H1665">
        <v>21</v>
      </c>
      <c r="I1665">
        <v>6</v>
      </c>
      <c r="J1665">
        <v>31</v>
      </c>
      <c r="K1665">
        <v>15</v>
      </c>
      <c r="L1665">
        <v>1.46</v>
      </c>
      <c r="M1665">
        <v>7.03</v>
      </c>
      <c r="N1665">
        <v>3.4</v>
      </c>
      <c r="O1665">
        <v>4.72</v>
      </c>
      <c r="P1665" t="s">
        <v>15069</v>
      </c>
    </row>
    <row r="1666" spans="1:16" x14ac:dyDescent="0.25">
      <c r="A1666" t="s">
        <v>10709</v>
      </c>
      <c r="B1666">
        <v>1</v>
      </c>
      <c r="C1666">
        <v>2</v>
      </c>
      <c r="D1666">
        <v>4.9400000000000004</v>
      </c>
      <c r="E1666">
        <v>9</v>
      </c>
      <c r="F1666">
        <v>24</v>
      </c>
      <c r="G1666">
        <v>24</v>
      </c>
      <c r="H1666">
        <v>13</v>
      </c>
      <c r="I1666">
        <v>3</v>
      </c>
      <c r="J1666">
        <v>22</v>
      </c>
      <c r="K1666">
        <v>14</v>
      </c>
      <c r="L1666">
        <v>1.6</v>
      </c>
      <c r="M1666">
        <v>8.35</v>
      </c>
      <c r="N1666">
        <v>5.32</v>
      </c>
      <c r="O1666">
        <v>4.72</v>
      </c>
      <c r="P1666" t="s">
        <v>10708</v>
      </c>
    </row>
    <row r="1667" spans="1:16" x14ac:dyDescent="0.25">
      <c r="A1667" t="s">
        <v>1703</v>
      </c>
      <c r="B1667">
        <v>6</v>
      </c>
      <c r="C1667">
        <v>8</v>
      </c>
      <c r="D1667">
        <v>4.87</v>
      </c>
      <c r="E1667">
        <v>10</v>
      </c>
      <c r="F1667">
        <v>126</v>
      </c>
      <c r="G1667">
        <v>147</v>
      </c>
      <c r="H1667">
        <v>68</v>
      </c>
      <c r="I1667">
        <v>18</v>
      </c>
      <c r="J1667">
        <v>77</v>
      </c>
      <c r="K1667">
        <v>40</v>
      </c>
      <c r="L1667">
        <v>1.49</v>
      </c>
      <c r="M1667">
        <v>5.52</v>
      </c>
      <c r="N1667">
        <v>2.87</v>
      </c>
      <c r="O1667">
        <v>4.72</v>
      </c>
      <c r="P1667">
        <v>7397</v>
      </c>
    </row>
    <row r="1668" spans="1:16" x14ac:dyDescent="0.25">
      <c r="A1668" t="s">
        <v>15334</v>
      </c>
      <c r="B1668">
        <v>4</v>
      </c>
      <c r="C1668">
        <v>4</v>
      </c>
      <c r="D1668">
        <v>4.62</v>
      </c>
      <c r="E1668">
        <v>0</v>
      </c>
      <c r="F1668">
        <v>72</v>
      </c>
      <c r="G1668">
        <v>75</v>
      </c>
      <c r="H1668">
        <v>37</v>
      </c>
      <c r="I1668">
        <v>8</v>
      </c>
      <c r="J1668">
        <v>48</v>
      </c>
      <c r="K1668">
        <v>35</v>
      </c>
      <c r="L1668">
        <v>1.53</v>
      </c>
      <c r="M1668">
        <v>5.99</v>
      </c>
      <c r="N1668">
        <v>4.37</v>
      </c>
      <c r="O1668">
        <v>4.72</v>
      </c>
      <c r="P1668" t="s">
        <v>15333</v>
      </c>
    </row>
    <row r="1669" spans="1:16" x14ac:dyDescent="0.25">
      <c r="A1669" t="s">
        <v>12985</v>
      </c>
      <c r="B1669">
        <v>1</v>
      </c>
      <c r="C1669">
        <v>3</v>
      </c>
      <c r="D1669">
        <v>5.54</v>
      </c>
      <c r="E1669">
        <v>15</v>
      </c>
      <c r="F1669">
        <v>39</v>
      </c>
      <c r="G1669">
        <v>41</v>
      </c>
      <c r="H1669">
        <v>24</v>
      </c>
      <c r="I1669">
        <v>3</v>
      </c>
      <c r="J1669">
        <v>30</v>
      </c>
      <c r="K1669">
        <v>27</v>
      </c>
      <c r="L1669">
        <v>1.74</v>
      </c>
      <c r="M1669">
        <v>6.92</v>
      </c>
      <c r="N1669">
        <v>6.23</v>
      </c>
      <c r="O1669">
        <v>4.72</v>
      </c>
      <c r="P1669" t="s">
        <v>12984</v>
      </c>
    </row>
    <row r="1670" spans="1:16" x14ac:dyDescent="0.25">
      <c r="A1670" t="s">
        <v>15212</v>
      </c>
      <c r="B1670">
        <v>3</v>
      </c>
      <c r="C1670">
        <v>5</v>
      </c>
      <c r="D1670">
        <v>5.52</v>
      </c>
      <c r="E1670">
        <v>1</v>
      </c>
      <c r="F1670">
        <v>68</v>
      </c>
      <c r="G1670">
        <v>85</v>
      </c>
      <c r="H1670">
        <v>42</v>
      </c>
      <c r="I1670">
        <v>9</v>
      </c>
      <c r="J1670">
        <v>38</v>
      </c>
      <c r="K1670">
        <v>23</v>
      </c>
      <c r="L1670">
        <v>1.58</v>
      </c>
      <c r="M1670">
        <v>4.99</v>
      </c>
      <c r="N1670">
        <v>3.02</v>
      </c>
      <c r="O1670">
        <v>4.72</v>
      </c>
      <c r="P1670" t="s">
        <v>15211</v>
      </c>
    </row>
    <row r="1671" spans="1:16" x14ac:dyDescent="0.25">
      <c r="A1671" t="s">
        <v>17211</v>
      </c>
      <c r="B1671">
        <v>2</v>
      </c>
      <c r="C1671">
        <v>3</v>
      </c>
      <c r="D1671">
        <v>5.32</v>
      </c>
      <c r="E1671">
        <v>11</v>
      </c>
      <c r="F1671">
        <v>37</v>
      </c>
      <c r="G1671">
        <v>39</v>
      </c>
      <c r="H1671">
        <v>22</v>
      </c>
      <c r="I1671">
        <v>3</v>
      </c>
      <c r="J1671">
        <v>27</v>
      </c>
      <c r="K1671">
        <v>24</v>
      </c>
      <c r="L1671">
        <v>1.69</v>
      </c>
      <c r="M1671">
        <v>6.53</v>
      </c>
      <c r="N1671">
        <v>5.81</v>
      </c>
      <c r="O1671">
        <v>4.72</v>
      </c>
      <c r="P1671" t="s">
        <v>17210</v>
      </c>
    </row>
    <row r="1672" spans="1:16" x14ac:dyDescent="0.25">
      <c r="A1672" t="s">
        <v>12795</v>
      </c>
      <c r="B1672">
        <v>2</v>
      </c>
      <c r="C1672">
        <v>4</v>
      </c>
      <c r="D1672">
        <v>4.92</v>
      </c>
      <c r="E1672">
        <v>15</v>
      </c>
      <c r="F1672">
        <v>53</v>
      </c>
      <c r="G1672">
        <v>64</v>
      </c>
      <c r="H1672">
        <v>29</v>
      </c>
      <c r="I1672">
        <v>5</v>
      </c>
      <c r="J1672">
        <v>22</v>
      </c>
      <c r="K1672">
        <v>20</v>
      </c>
      <c r="L1672">
        <v>1.58</v>
      </c>
      <c r="M1672">
        <v>3.73</v>
      </c>
      <c r="N1672">
        <v>3.39</v>
      </c>
      <c r="O1672">
        <v>4.72</v>
      </c>
      <c r="P1672" t="s">
        <v>12794</v>
      </c>
    </row>
    <row r="1673" spans="1:16" x14ac:dyDescent="0.25">
      <c r="A1673" t="s">
        <v>14922</v>
      </c>
      <c r="B1673">
        <v>3</v>
      </c>
      <c r="C1673">
        <v>5</v>
      </c>
      <c r="D1673">
        <v>4.91</v>
      </c>
      <c r="E1673">
        <v>25</v>
      </c>
      <c r="F1673">
        <v>70</v>
      </c>
      <c r="G1673">
        <v>77</v>
      </c>
      <c r="H1673">
        <v>38</v>
      </c>
      <c r="I1673">
        <v>9</v>
      </c>
      <c r="J1673">
        <v>52</v>
      </c>
      <c r="K1673">
        <v>33</v>
      </c>
      <c r="L1673">
        <v>1.58</v>
      </c>
      <c r="M1673">
        <v>6.72</v>
      </c>
      <c r="N1673">
        <v>4.2699999999999996</v>
      </c>
      <c r="O1673">
        <v>4.7300000000000004</v>
      </c>
      <c r="P1673" t="s">
        <v>14921</v>
      </c>
    </row>
    <row r="1674" spans="1:16" x14ac:dyDescent="0.25">
      <c r="A1674" t="s">
        <v>13419</v>
      </c>
      <c r="B1674">
        <v>1</v>
      </c>
      <c r="C1674">
        <v>2</v>
      </c>
      <c r="D1674">
        <v>5.09</v>
      </c>
      <c r="E1674">
        <v>10</v>
      </c>
      <c r="F1674">
        <v>28</v>
      </c>
      <c r="G1674">
        <v>33</v>
      </c>
      <c r="H1674">
        <v>16</v>
      </c>
      <c r="I1674">
        <v>3</v>
      </c>
      <c r="J1674">
        <v>15</v>
      </c>
      <c r="K1674">
        <v>12</v>
      </c>
      <c r="L1674">
        <v>1.59</v>
      </c>
      <c r="M1674">
        <v>4.7699999999999996</v>
      </c>
      <c r="N1674">
        <v>3.82</v>
      </c>
      <c r="O1674">
        <v>4.7300000000000004</v>
      </c>
      <c r="P1674" t="s">
        <v>13418</v>
      </c>
    </row>
    <row r="1675" spans="1:16" x14ac:dyDescent="0.25">
      <c r="A1675" t="s">
        <v>1568</v>
      </c>
      <c r="B1675">
        <v>7</v>
      </c>
      <c r="C1675">
        <v>7</v>
      </c>
      <c r="D1675">
        <v>4.49</v>
      </c>
      <c r="E1675">
        <v>0</v>
      </c>
      <c r="F1675">
        <v>124</v>
      </c>
      <c r="G1675">
        <v>125</v>
      </c>
      <c r="H1675">
        <v>62</v>
      </c>
      <c r="I1675">
        <v>12</v>
      </c>
      <c r="J1675">
        <v>79</v>
      </c>
      <c r="K1675">
        <v>68</v>
      </c>
      <c r="L1675">
        <v>1.55</v>
      </c>
      <c r="M1675">
        <v>5.72</v>
      </c>
      <c r="N1675">
        <v>4.92</v>
      </c>
      <c r="O1675">
        <v>4.7300000000000004</v>
      </c>
      <c r="P1675">
        <v>4359</v>
      </c>
    </row>
    <row r="1676" spans="1:16" x14ac:dyDescent="0.25">
      <c r="A1676" t="s">
        <v>8970</v>
      </c>
      <c r="B1676">
        <v>1</v>
      </c>
      <c r="C1676">
        <v>2</v>
      </c>
      <c r="D1676">
        <v>5.45</v>
      </c>
      <c r="E1676">
        <v>4</v>
      </c>
      <c r="F1676">
        <v>33</v>
      </c>
      <c r="G1676">
        <v>33</v>
      </c>
      <c r="H1676">
        <v>20</v>
      </c>
      <c r="I1676">
        <v>2</v>
      </c>
      <c r="J1676">
        <v>24</v>
      </c>
      <c r="K1676">
        <v>24</v>
      </c>
      <c r="L1676">
        <v>1.73</v>
      </c>
      <c r="M1676">
        <v>6.55</v>
      </c>
      <c r="N1676">
        <v>6.55</v>
      </c>
      <c r="O1676">
        <v>4.7300000000000004</v>
      </c>
      <c r="P1676" t="s">
        <v>8969</v>
      </c>
    </row>
    <row r="1677" spans="1:16" x14ac:dyDescent="0.25">
      <c r="A1677" t="s">
        <v>1697</v>
      </c>
      <c r="B1677">
        <v>3</v>
      </c>
      <c r="C1677">
        <v>5</v>
      </c>
      <c r="D1677">
        <v>5.23</v>
      </c>
      <c r="E1677">
        <v>25</v>
      </c>
      <c r="F1677">
        <v>65</v>
      </c>
      <c r="G1677">
        <v>67</v>
      </c>
      <c r="H1677">
        <v>38</v>
      </c>
      <c r="I1677">
        <v>5</v>
      </c>
      <c r="J1677">
        <v>52</v>
      </c>
      <c r="K1677">
        <v>46</v>
      </c>
      <c r="L1677">
        <v>1.73</v>
      </c>
      <c r="M1677">
        <v>7.16</v>
      </c>
      <c r="N1677">
        <v>6.33</v>
      </c>
      <c r="O1677">
        <v>4.7300000000000004</v>
      </c>
      <c r="P1677" t="s">
        <v>1696</v>
      </c>
    </row>
    <row r="1678" spans="1:16" x14ac:dyDescent="0.25">
      <c r="A1678" t="s">
        <v>1625</v>
      </c>
      <c r="B1678">
        <v>3</v>
      </c>
      <c r="C1678">
        <v>4</v>
      </c>
      <c r="D1678">
        <v>4.74</v>
      </c>
      <c r="E1678">
        <v>24</v>
      </c>
      <c r="F1678">
        <v>59</v>
      </c>
      <c r="G1678">
        <v>58</v>
      </c>
      <c r="H1678">
        <v>31</v>
      </c>
      <c r="I1678">
        <v>5</v>
      </c>
      <c r="J1678">
        <v>44</v>
      </c>
      <c r="K1678">
        <v>39</v>
      </c>
      <c r="L1678">
        <v>1.65</v>
      </c>
      <c r="M1678">
        <v>6.72</v>
      </c>
      <c r="N1678">
        <v>5.96</v>
      </c>
      <c r="O1678">
        <v>4.7300000000000004</v>
      </c>
      <c r="P1678">
        <v>6007</v>
      </c>
    </row>
    <row r="1679" spans="1:16" x14ac:dyDescent="0.25">
      <c r="A1679" t="s">
        <v>11953</v>
      </c>
      <c r="B1679">
        <v>1</v>
      </c>
      <c r="C1679">
        <v>1</v>
      </c>
      <c r="D1679">
        <v>5.09</v>
      </c>
      <c r="E1679">
        <v>6</v>
      </c>
      <c r="F1679">
        <v>16</v>
      </c>
      <c r="G1679">
        <v>17</v>
      </c>
      <c r="H1679">
        <v>9</v>
      </c>
      <c r="I1679">
        <v>2</v>
      </c>
      <c r="J1679">
        <v>13</v>
      </c>
      <c r="K1679">
        <v>8</v>
      </c>
      <c r="L1679">
        <v>1.57</v>
      </c>
      <c r="M1679">
        <v>7.36</v>
      </c>
      <c r="N1679">
        <v>4.53</v>
      </c>
      <c r="O1679">
        <v>4.7300000000000004</v>
      </c>
      <c r="P1679" t="s">
        <v>11952</v>
      </c>
    </row>
    <row r="1680" spans="1:16" x14ac:dyDescent="0.25">
      <c r="A1680" t="s">
        <v>14612</v>
      </c>
      <c r="B1680">
        <v>2</v>
      </c>
      <c r="C1680">
        <v>4</v>
      </c>
      <c r="D1680">
        <v>5.39</v>
      </c>
      <c r="E1680">
        <v>18</v>
      </c>
      <c r="F1680">
        <v>52</v>
      </c>
      <c r="G1680">
        <v>58</v>
      </c>
      <c r="H1680">
        <v>31</v>
      </c>
      <c r="I1680">
        <v>3</v>
      </c>
      <c r="J1680">
        <v>31</v>
      </c>
      <c r="K1680">
        <v>34</v>
      </c>
      <c r="L1680">
        <v>1.78</v>
      </c>
      <c r="M1680">
        <v>5.39</v>
      </c>
      <c r="N1680">
        <v>5.91</v>
      </c>
      <c r="O1680">
        <v>4.7300000000000004</v>
      </c>
      <c r="P1680" t="s">
        <v>14611</v>
      </c>
    </row>
    <row r="1681" spans="1:16" x14ac:dyDescent="0.25">
      <c r="A1681" t="s">
        <v>15204</v>
      </c>
      <c r="B1681">
        <v>5</v>
      </c>
      <c r="C1681">
        <v>8</v>
      </c>
      <c r="D1681">
        <v>5.44</v>
      </c>
      <c r="E1681">
        <v>7</v>
      </c>
      <c r="F1681">
        <v>112</v>
      </c>
      <c r="G1681">
        <v>139</v>
      </c>
      <c r="H1681">
        <v>68</v>
      </c>
      <c r="I1681">
        <v>14</v>
      </c>
      <c r="J1681">
        <v>63</v>
      </c>
      <c r="K1681">
        <v>41</v>
      </c>
      <c r="L1681">
        <v>1.6</v>
      </c>
      <c r="M1681">
        <v>5.04</v>
      </c>
      <c r="N1681">
        <v>3.28</v>
      </c>
      <c r="O1681">
        <v>4.7300000000000004</v>
      </c>
      <c r="P1681" t="s">
        <v>15203</v>
      </c>
    </row>
    <row r="1682" spans="1:16" x14ac:dyDescent="0.25">
      <c r="A1682" t="s">
        <v>1845</v>
      </c>
      <c r="B1682">
        <v>2</v>
      </c>
      <c r="C1682">
        <v>3</v>
      </c>
      <c r="D1682">
        <v>5.0999999999999996</v>
      </c>
      <c r="E1682">
        <v>18</v>
      </c>
      <c r="F1682">
        <v>46</v>
      </c>
      <c r="G1682">
        <v>44</v>
      </c>
      <c r="H1682">
        <v>26</v>
      </c>
      <c r="I1682">
        <v>4</v>
      </c>
      <c r="J1682">
        <v>44</v>
      </c>
      <c r="K1682">
        <v>35</v>
      </c>
      <c r="L1682">
        <v>1.72</v>
      </c>
      <c r="M1682">
        <v>8.6300000000000008</v>
      </c>
      <c r="N1682">
        <v>6.86</v>
      </c>
      <c r="O1682">
        <v>4.7300000000000004</v>
      </c>
      <c r="P1682" t="s">
        <v>1844</v>
      </c>
    </row>
    <row r="1683" spans="1:16" x14ac:dyDescent="0.25">
      <c r="A1683" t="s">
        <v>12741</v>
      </c>
      <c r="B1683">
        <v>1</v>
      </c>
      <c r="C1683">
        <v>2</v>
      </c>
      <c r="D1683">
        <v>4.71</v>
      </c>
      <c r="E1683">
        <v>12</v>
      </c>
      <c r="F1683">
        <v>31</v>
      </c>
      <c r="G1683">
        <v>35</v>
      </c>
      <c r="H1683">
        <v>16</v>
      </c>
      <c r="I1683">
        <v>3</v>
      </c>
      <c r="J1683">
        <v>16</v>
      </c>
      <c r="K1683">
        <v>13</v>
      </c>
      <c r="L1683">
        <v>1.57</v>
      </c>
      <c r="M1683">
        <v>4.71</v>
      </c>
      <c r="N1683">
        <v>3.82</v>
      </c>
      <c r="O1683">
        <v>4.7300000000000004</v>
      </c>
      <c r="P1683" t="s">
        <v>12740</v>
      </c>
    </row>
    <row r="1684" spans="1:16" x14ac:dyDescent="0.25">
      <c r="A1684" t="s">
        <v>11965</v>
      </c>
      <c r="B1684">
        <v>2</v>
      </c>
      <c r="C1684">
        <v>3</v>
      </c>
      <c r="D1684">
        <v>4.8600000000000003</v>
      </c>
      <c r="E1684">
        <v>15</v>
      </c>
      <c r="F1684">
        <v>50</v>
      </c>
      <c r="G1684">
        <v>50</v>
      </c>
      <c r="H1684">
        <v>27</v>
      </c>
      <c r="I1684">
        <v>4</v>
      </c>
      <c r="J1684">
        <v>33</v>
      </c>
      <c r="K1684">
        <v>31</v>
      </c>
      <c r="L1684">
        <v>1.62</v>
      </c>
      <c r="M1684">
        <v>5.94</v>
      </c>
      <c r="N1684">
        <v>5.58</v>
      </c>
      <c r="O1684">
        <v>4.7300000000000004</v>
      </c>
      <c r="P1684" t="s">
        <v>11964</v>
      </c>
    </row>
    <row r="1685" spans="1:16" x14ac:dyDescent="0.25">
      <c r="A1685" t="s">
        <v>13178</v>
      </c>
      <c r="B1685">
        <v>3</v>
      </c>
      <c r="C1685">
        <v>4</v>
      </c>
      <c r="D1685">
        <v>4.71</v>
      </c>
      <c r="E1685">
        <v>18</v>
      </c>
      <c r="F1685">
        <v>69</v>
      </c>
      <c r="G1685">
        <v>69</v>
      </c>
      <c r="H1685">
        <v>36</v>
      </c>
      <c r="I1685">
        <v>7</v>
      </c>
      <c r="J1685">
        <v>47</v>
      </c>
      <c r="K1685">
        <v>37</v>
      </c>
      <c r="L1685">
        <v>1.54</v>
      </c>
      <c r="M1685">
        <v>6.15</v>
      </c>
      <c r="N1685">
        <v>4.84</v>
      </c>
      <c r="O1685">
        <v>4.7300000000000004</v>
      </c>
      <c r="P1685" t="s">
        <v>13177</v>
      </c>
    </row>
    <row r="1686" spans="1:16" x14ac:dyDescent="0.25">
      <c r="A1686" t="s">
        <v>13290</v>
      </c>
      <c r="B1686">
        <v>1</v>
      </c>
      <c r="C1686">
        <v>2</v>
      </c>
      <c r="D1686">
        <v>5.31</v>
      </c>
      <c r="E1686">
        <v>11</v>
      </c>
      <c r="F1686">
        <v>29</v>
      </c>
      <c r="G1686">
        <v>28</v>
      </c>
      <c r="H1686">
        <v>17</v>
      </c>
      <c r="I1686">
        <v>2</v>
      </c>
      <c r="J1686">
        <v>23</v>
      </c>
      <c r="K1686">
        <v>22</v>
      </c>
      <c r="L1686">
        <v>1.74</v>
      </c>
      <c r="M1686">
        <v>7.19</v>
      </c>
      <c r="N1686">
        <v>6.88</v>
      </c>
      <c r="O1686">
        <v>4.7300000000000004</v>
      </c>
      <c r="P1686" t="s">
        <v>13289</v>
      </c>
    </row>
    <row r="1687" spans="1:16" x14ac:dyDescent="0.25">
      <c r="A1687" t="s">
        <v>12445</v>
      </c>
      <c r="B1687">
        <v>1</v>
      </c>
      <c r="C1687">
        <v>1</v>
      </c>
      <c r="D1687">
        <v>5.27</v>
      </c>
      <c r="E1687">
        <v>7</v>
      </c>
      <c r="F1687">
        <v>19</v>
      </c>
      <c r="G1687">
        <v>20</v>
      </c>
      <c r="H1687">
        <v>11</v>
      </c>
      <c r="I1687">
        <v>2</v>
      </c>
      <c r="J1687">
        <v>15</v>
      </c>
      <c r="K1687">
        <v>11</v>
      </c>
      <c r="L1687">
        <v>1.65</v>
      </c>
      <c r="M1687">
        <v>7.18</v>
      </c>
      <c r="N1687">
        <v>5.27</v>
      </c>
      <c r="O1687">
        <v>4.7300000000000004</v>
      </c>
      <c r="P1687" t="s">
        <v>12444</v>
      </c>
    </row>
    <row r="1688" spans="1:16" x14ac:dyDescent="0.25">
      <c r="A1688" t="s">
        <v>16820</v>
      </c>
      <c r="B1688">
        <v>5</v>
      </c>
      <c r="C1688">
        <v>7</v>
      </c>
      <c r="D1688">
        <v>5.2</v>
      </c>
      <c r="E1688">
        <v>5</v>
      </c>
      <c r="F1688">
        <v>102</v>
      </c>
      <c r="G1688">
        <v>122</v>
      </c>
      <c r="H1688">
        <v>59</v>
      </c>
      <c r="I1688">
        <v>10</v>
      </c>
      <c r="J1688">
        <v>53</v>
      </c>
      <c r="K1688">
        <v>43</v>
      </c>
      <c r="L1688">
        <v>1.61</v>
      </c>
      <c r="M1688">
        <v>4.67</v>
      </c>
      <c r="N1688">
        <v>3.79</v>
      </c>
      <c r="O1688">
        <v>4.7300000000000004</v>
      </c>
      <c r="P1688">
        <v>2219</v>
      </c>
    </row>
    <row r="1689" spans="1:16" x14ac:dyDescent="0.25">
      <c r="A1689" t="s">
        <v>11488</v>
      </c>
      <c r="B1689">
        <v>1</v>
      </c>
      <c r="C1689">
        <v>2</v>
      </c>
      <c r="D1689">
        <v>4.92</v>
      </c>
      <c r="E1689">
        <v>12</v>
      </c>
      <c r="F1689">
        <v>31</v>
      </c>
      <c r="G1689">
        <v>32</v>
      </c>
      <c r="H1689">
        <v>17</v>
      </c>
      <c r="I1689">
        <v>3</v>
      </c>
      <c r="J1689">
        <v>23</v>
      </c>
      <c r="K1689">
        <v>17</v>
      </c>
      <c r="L1689">
        <v>1.58</v>
      </c>
      <c r="M1689">
        <v>6.66</v>
      </c>
      <c r="N1689">
        <v>4.92</v>
      </c>
      <c r="O1689">
        <v>4.7300000000000004</v>
      </c>
      <c r="P1689" t="s">
        <v>11487</v>
      </c>
    </row>
    <row r="1690" spans="1:16" x14ac:dyDescent="0.25">
      <c r="A1690" t="s">
        <v>11577</v>
      </c>
      <c r="B1690">
        <v>2</v>
      </c>
      <c r="C1690">
        <v>4</v>
      </c>
      <c r="D1690">
        <v>5.48</v>
      </c>
      <c r="E1690">
        <v>23</v>
      </c>
      <c r="F1690">
        <v>58</v>
      </c>
      <c r="G1690">
        <v>65</v>
      </c>
      <c r="H1690">
        <v>35</v>
      </c>
      <c r="I1690">
        <v>5</v>
      </c>
      <c r="J1690">
        <v>39</v>
      </c>
      <c r="K1690">
        <v>32</v>
      </c>
      <c r="L1690">
        <v>1.69</v>
      </c>
      <c r="M1690">
        <v>6.1</v>
      </c>
      <c r="N1690">
        <v>5.01</v>
      </c>
      <c r="O1690">
        <v>4.7300000000000004</v>
      </c>
      <c r="P1690" t="s">
        <v>11576</v>
      </c>
    </row>
    <row r="1691" spans="1:16" x14ac:dyDescent="0.25">
      <c r="A1691" t="s">
        <v>1963</v>
      </c>
      <c r="B1691">
        <v>3</v>
      </c>
      <c r="C1691">
        <v>4</v>
      </c>
      <c r="D1691">
        <v>4.68</v>
      </c>
      <c r="E1691">
        <v>24</v>
      </c>
      <c r="F1691">
        <v>62</v>
      </c>
      <c r="G1691">
        <v>63</v>
      </c>
      <c r="H1691">
        <v>32</v>
      </c>
      <c r="I1691">
        <v>6</v>
      </c>
      <c r="J1691">
        <v>42</v>
      </c>
      <c r="K1691">
        <v>34</v>
      </c>
      <c r="L1691">
        <v>1.57</v>
      </c>
      <c r="M1691">
        <v>6.14</v>
      </c>
      <c r="N1691">
        <v>4.97</v>
      </c>
      <c r="O1691">
        <v>4.7300000000000004</v>
      </c>
      <c r="P1691">
        <v>2207</v>
      </c>
    </row>
    <row r="1692" spans="1:16" x14ac:dyDescent="0.25">
      <c r="A1692" t="s">
        <v>1734</v>
      </c>
      <c r="B1692">
        <v>5</v>
      </c>
      <c r="C1692">
        <v>6</v>
      </c>
      <c r="D1692">
        <v>4.68</v>
      </c>
      <c r="E1692">
        <v>18</v>
      </c>
      <c r="F1692">
        <v>104</v>
      </c>
      <c r="G1692">
        <v>104</v>
      </c>
      <c r="H1692">
        <v>54</v>
      </c>
      <c r="I1692">
        <v>12</v>
      </c>
      <c r="J1692">
        <v>81</v>
      </c>
      <c r="K1692">
        <v>56</v>
      </c>
      <c r="L1692">
        <v>1.54</v>
      </c>
      <c r="M1692">
        <v>7.02</v>
      </c>
      <c r="N1692">
        <v>4.8600000000000003</v>
      </c>
      <c r="O1692">
        <v>4.74</v>
      </c>
      <c r="P1692" t="s">
        <v>1733</v>
      </c>
    </row>
    <row r="1693" spans="1:16" x14ac:dyDescent="0.25">
      <c r="A1693" t="s">
        <v>16263</v>
      </c>
      <c r="B1693">
        <v>2</v>
      </c>
      <c r="C1693">
        <v>3</v>
      </c>
      <c r="D1693">
        <v>4.7300000000000004</v>
      </c>
      <c r="E1693">
        <v>6</v>
      </c>
      <c r="F1693">
        <v>46</v>
      </c>
      <c r="G1693">
        <v>50</v>
      </c>
      <c r="H1693">
        <v>24</v>
      </c>
      <c r="I1693">
        <v>5</v>
      </c>
      <c r="J1693">
        <v>25</v>
      </c>
      <c r="K1693">
        <v>19</v>
      </c>
      <c r="L1693">
        <v>1.51</v>
      </c>
      <c r="M1693">
        <v>4.92</v>
      </c>
      <c r="N1693">
        <v>3.74</v>
      </c>
      <c r="O1693">
        <v>4.74</v>
      </c>
      <c r="P1693" t="s">
        <v>16262</v>
      </c>
    </row>
    <row r="1694" spans="1:16" x14ac:dyDescent="0.25">
      <c r="A1694" t="s">
        <v>11114</v>
      </c>
      <c r="B1694">
        <v>0</v>
      </c>
      <c r="C1694">
        <v>1</v>
      </c>
      <c r="D1694">
        <v>5.12</v>
      </c>
      <c r="E1694">
        <v>5</v>
      </c>
      <c r="F1694">
        <v>12</v>
      </c>
      <c r="G1694">
        <v>14</v>
      </c>
      <c r="H1694">
        <v>7</v>
      </c>
      <c r="I1694">
        <v>1</v>
      </c>
      <c r="J1694">
        <v>8</v>
      </c>
      <c r="K1694">
        <v>7</v>
      </c>
      <c r="L1694">
        <v>1.71</v>
      </c>
      <c r="M1694">
        <v>5.85</v>
      </c>
      <c r="N1694">
        <v>5.12</v>
      </c>
      <c r="O1694">
        <v>4.74</v>
      </c>
      <c r="P1694" t="s">
        <v>11113</v>
      </c>
    </row>
    <row r="1695" spans="1:16" x14ac:dyDescent="0.25">
      <c r="A1695" t="s">
        <v>13693</v>
      </c>
      <c r="B1695">
        <v>3</v>
      </c>
      <c r="C1695">
        <v>6</v>
      </c>
      <c r="D1695">
        <v>5.78</v>
      </c>
      <c r="E1695">
        <v>29</v>
      </c>
      <c r="F1695">
        <v>73</v>
      </c>
      <c r="G1695">
        <v>95</v>
      </c>
      <c r="H1695">
        <v>47</v>
      </c>
      <c r="I1695">
        <v>8</v>
      </c>
      <c r="J1695">
        <v>39</v>
      </c>
      <c r="K1695">
        <v>29</v>
      </c>
      <c r="L1695">
        <v>1.69</v>
      </c>
      <c r="M1695">
        <v>4.8</v>
      </c>
      <c r="N1695">
        <v>3.57</v>
      </c>
      <c r="O1695">
        <v>4.74</v>
      </c>
      <c r="P1695" t="s">
        <v>13692</v>
      </c>
    </row>
    <row r="1696" spans="1:16" x14ac:dyDescent="0.25">
      <c r="A1696" t="s">
        <v>17209</v>
      </c>
      <c r="B1696">
        <v>1</v>
      </c>
      <c r="C1696">
        <v>2</v>
      </c>
      <c r="D1696">
        <v>4.88</v>
      </c>
      <c r="E1696">
        <v>5</v>
      </c>
      <c r="F1696">
        <v>24</v>
      </c>
      <c r="G1696">
        <v>26</v>
      </c>
      <c r="H1696">
        <v>13</v>
      </c>
      <c r="I1696">
        <v>3</v>
      </c>
      <c r="J1696">
        <v>17</v>
      </c>
      <c r="K1696">
        <v>11</v>
      </c>
      <c r="L1696">
        <v>1.54</v>
      </c>
      <c r="M1696">
        <v>6.38</v>
      </c>
      <c r="N1696">
        <v>4.13</v>
      </c>
      <c r="O1696">
        <v>4.74</v>
      </c>
      <c r="P1696" t="s">
        <v>17208</v>
      </c>
    </row>
    <row r="1697" spans="1:16" x14ac:dyDescent="0.25">
      <c r="A1697" t="s">
        <v>15530</v>
      </c>
      <c r="B1697">
        <v>7</v>
      </c>
      <c r="C1697">
        <v>8</v>
      </c>
      <c r="D1697">
        <v>4.47</v>
      </c>
      <c r="E1697">
        <v>1</v>
      </c>
      <c r="F1697">
        <v>133</v>
      </c>
      <c r="G1697">
        <v>152</v>
      </c>
      <c r="H1697">
        <v>66</v>
      </c>
      <c r="I1697">
        <v>19</v>
      </c>
      <c r="J1697">
        <v>64</v>
      </c>
      <c r="K1697">
        <v>30</v>
      </c>
      <c r="L1697">
        <v>1.37</v>
      </c>
      <c r="M1697">
        <v>4.34</v>
      </c>
      <c r="N1697">
        <v>2.0299999999999998</v>
      </c>
      <c r="O1697">
        <v>4.74</v>
      </c>
      <c r="P1697" t="s">
        <v>15529</v>
      </c>
    </row>
    <row r="1698" spans="1:16" x14ac:dyDescent="0.25">
      <c r="A1698" t="s">
        <v>15307</v>
      </c>
      <c r="B1698">
        <v>4</v>
      </c>
      <c r="C1698">
        <v>6</v>
      </c>
      <c r="D1698">
        <v>5.03</v>
      </c>
      <c r="E1698">
        <v>16</v>
      </c>
      <c r="F1698">
        <v>90</v>
      </c>
      <c r="G1698">
        <v>103</v>
      </c>
      <c r="H1698">
        <v>50</v>
      </c>
      <c r="I1698">
        <v>10</v>
      </c>
      <c r="J1698">
        <v>50</v>
      </c>
      <c r="K1698">
        <v>34</v>
      </c>
      <c r="L1698">
        <v>1.53</v>
      </c>
      <c r="M1698">
        <v>5.03</v>
      </c>
      <c r="N1698">
        <v>3.42</v>
      </c>
      <c r="O1698">
        <v>4.74</v>
      </c>
      <c r="P1698" t="s">
        <v>15306</v>
      </c>
    </row>
    <row r="1699" spans="1:16" x14ac:dyDescent="0.25">
      <c r="A1699" t="s">
        <v>9904</v>
      </c>
      <c r="B1699">
        <v>1</v>
      </c>
      <c r="C1699">
        <v>2</v>
      </c>
      <c r="D1699">
        <v>5.22</v>
      </c>
      <c r="E1699">
        <v>14</v>
      </c>
      <c r="F1699">
        <v>34</v>
      </c>
      <c r="G1699">
        <v>39</v>
      </c>
      <c r="H1699">
        <v>20</v>
      </c>
      <c r="I1699">
        <v>3</v>
      </c>
      <c r="J1699">
        <v>20</v>
      </c>
      <c r="K1699">
        <v>19</v>
      </c>
      <c r="L1699">
        <v>1.68</v>
      </c>
      <c r="M1699">
        <v>5.22</v>
      </c>
      <c r="N1699">
        <v>4.96</v>
      </c>
      <c r="O1699">
        <v>4.74</v>
      </c>
      <c r="P1699" t="s">
        <v>9903</v>
      </c>
    </row>
    <row r="1700" spans="1:16" x14ac:dyDescent="0.25">
      <c r="A1700" t="s">
        <v>14301</v>
      </c>
      <c r="B1700">
        <v>6</v>
      </c>
      <c r="C1700">
        <v>8</v>
      </c>
      <c r="D1700">
        <v>4.9000000000000004</v>
      </c>
      <c r="E1700">
        <v>16</v>
      </c>
      <c r="F1700">
        <v>118</v>
      </c>
      <c r="G1700">
        <v>134</v>
      </c>
      <c r="H1700">
        <v>64</v>
      </c>
      <c r="I1700">
        <v>13</v>
      </c>
      <c r="J1700">
        <v>62</v>
      </c>
      <c r="K1700">
        <v>48</v>
      </c>
      <c r="L1700">
        <v>1.55</v>
      </c>
      <c r="M1700">
        <v>4.75</v>
      </c>
      <c r="N1700">
        <v>3.68</v>
      </c>
      <c r="O1700">
        <v>4.74</v>
      </c>
      <c r="P1700" t="s">
        <v>14300</v>
      </c>
    </row>
    <row r="1701" spans="1:16" x14ac:dyDescent="0.25">
      <c r="A1701" t="s">
        <v>15673</v>
      </c>
      <c r="B1701">
        <v>6</v>
      </c>
      <c r="C1701">
        <v>8</v>
      </c>
      <c r="D1701">
        <v>4.97</v>
      </c>
      <c r="E1701">
        <v>11</v>
      </c>
      <c r="F1701">
        <v>128</v>
      </c>
      <c r="G1701">
        <v>148</v>
      </c>
      <c r="H1701">
        <v>71</v>
      </c>
      <c r="I1701">
        <v>12</v>
      </c>
      <c r="J1701">
        <v>67</v>
      </c>
      <c r="K1701">
        <v>56</v>
      </c>
      <c r="L1701">
        <v>1.59</v>
      </c>
      <c r="M1701">
        <v>4.6900000000000004</v>
      </c>
      <c r="N1701">
        <v>3.92</v>
      </c>
      <c r="O1701">
        <v>4.74</v>
      </c>
      <c r="P1701" t="s">
        <v>15672</v>
      </c>
    </row>
    <row r="1702" spans="1:16" x14ac:dyDescent="0.25">
      <c r="A1702" t="s">
        <v>10319</v>
      </c>
      <c r="B1702">
        <v>1</v>
      </c>
      <c r="C1702">
        <v>1</v>
      </c>
      <c r="D1702">
        <v>4.97</v>
      </c>
      <c r="E1702">
        <v>5</v>
      </c>
      <c r="F1702">
        <v>18</v>
      </c>
      <c r="G1702">
        <v>20</v>
      </c>
      <c r="H1702">
        <v>10</v>
      </c>
      <c r="I1702">
        <v>2</v>
      </c>
      <c r="J1702">
        <v>11</v>
      </c>
      <c r="K1702">
        <v>8</v>
      </c>
      <c r="L1702">
        <v>1.55</v>
      </c>
      <c r="M1702">
        <v>5.47</v>
      </c>
      <c r="N1702">
        <v>3.98</v>
      </c>
      <c r="O1702">
        <v>4.74</v>
      </c>
      <c r="P1702" t="s">
        <v>10318</v>
      </c>
    </row>
    <row r="1703" spans="1:16" x14ac:dyDescent="0.25">
      <c r="A1703" t="s">
        <v>14994</v>
      </c>
      <c r="B1703">
        <v>4</v>
      </c>
      <c r="C1703">
        <v>7</v>
      </c>
      <c r="D1703">
        <v>5.05</v>
      </c>
      <c r="E1703">
        <v>21</v>
      </c>
      <c r="F1703">
        <v>100</v>
      </c>
      <c r="G1703">
        <v>108</v>
      </c>
      <c r="H1703">
        <v>56</v>
      </c>
      <c r="I1703">
        <v>10</v>
      </c>
      <c r="J1703">
        <v>65</v>
      </c>
      <c r="K1703">
        <v>51</v>
      </c>
      <c r="L1703">
        <v>1.59</v>
      </c>
      <c r="M1703">
        <v>5.86</v>
      </c>
      <c r="N1703">
        <v>4.5999999999999996</v>
      </c>
      <c r="O1703">
        <v>4.74</v>
      </c>
      <c r="P1703" t="s">
        <v>14993</v>
      </c>
    </row>
    <row r="1704" spans="1:16" x14ac:dyDescent="0.25">
      <c r="A1704" t="s">
        <v>16496</v>
      </c>
      <c r="B1704">
        <v>2</v>
      </c>
      <c r="C1704">
        <v>3</v>
      </c>
      <c r="D1704">
        <v>4.95</v>
      </c>
      <c r="E1704">
        <v>1</v>
      </c>
      <c r="F1704">
        <v>46</v>
      </c>
      <c r="G1704">
        <v>53</v>
      </c>
      <c r="H1704">
        <v>25</v>
      </c>
      <c r="I1704">
        <v>6</v>
      </c>
      <c r="J1704">
        <v>27</v>
      </c>
      <c r="K1704">
        <v>16</v>
      </c>
      <c r="L1704">
        <v>1.52</v>
      </c>
      <c r="M1704">
        <v>5.34</v>
      </c>
      <c r="N1704">
        <v>3.16</v>
      </c>
      <c r="O1704">
        <v>4.74</v>
      </c>
      <c r="P1704" t="s">
        <v>16495</v>
      </c>
    </row>
    <row r="1705" spans="1:16" x14ac:dyDescent="0.25">
      <c r="A1705" t="s">
        <v>14329</v>
      </c>
      <c r="B1705">
        <v>6</v>
      </c>
      <c r="C1705">
        <v>7</v>
      </c>
      <c r="D1705">
        <v>4.6100000000000003</v>
      </c>
      <c r="E1705">
        <v>6</v>
      </c>
      <c r="F1705">
        <v>111</v>
      </c>
      <c r="G1705">
        <v>122</v>
      </c>
      <c r="H1705">
        <v>57</v>
      </c>
      <c r="I1705">
        <v>11</v>
      </c>
      <c r="J1705">
        <v>54</v>
      </c>
      <c r="K1705">
        <v>47</v>
      </c>
      <c r="L1705">
        <v>1.52</v>
      </c>
      <c r="M1705">
        <v>4.3600000000000003</v>
      </c>
      <c r="N1705">
        <v>3.8</v>
      </c>
      <c r="O1705">
        <v>4.74</v>
      </c>
      <c r="P1705" t="s">
        <v>14328</v>
      </c>
    </row>
    <row r="1706" spans="1:16" x14ac:dyDescent="0.25">
      <c r="A1706" t="s">
        <v>9745</v>
      </c>
      <c r="B1706">
        <v>1</v>
      </c>
      <c r="C1706">
        <v>2</v>
      </c>
      <c r="D1706">
        <v>5.58</v>
      </c>
      <c r="E1706">
        <v>9</v>
      </c>
      <c r="F1706">
        <v>27</v>
      </c>
      <c r="G1706">
        <v>33</v>
      </c>
      <c r="H1706">
        <v>17</v>
      </c>
      <c r="I1706">
        <v>3</v>
      </c>
      <c r="J1706">
        <v>17</v>
      </c>
      <c r="K1706">
        <v>13</v>
      </c>
      <c r="L1706">
        <v>1.68</v>
      </c>
      <c r="M1706">
        <v>5.58</v>
      </c>
      <c r="N1706">
        <v>4.2699999999999996</v>
      </c>
      <c r="O1706">
        <v>4.75</v>
      </c>
      <c r="P1706" t="s">
        <v>9744</v>
      </c>
    </row>
    <row r="1707" spans="1:16" x14ac:dyDescent="0.25">
      <c r="A1707" t="s">
        <v>14795</v>
      </c>
      <c r="B1707">
        <v>3</v>
      </c>
      <c r="C1707">
        <v>4</v>
      </c>
      <c r="D1707">
        <v>4.7300000000000004</v>
      </c>
      <c r="E1707">
        <v>22</v>
      </c>
      <c r="F1707">
        <v>65</v>
      </c>
      <c r="G1707">
        <v>68</v>
      </c>
      <c r="H1707">
        <v>34</v>
      </c>
      <c r="I1707">
        <v>8</v>
      </c>
      <c r="J1707">
        <v>46</v>
      </c>
      <c r="K1707">
        <v>30</v>
      </c>
      <c r="L1707">
        <v>1.51</v>
      </c>
      <c r="M1707">
        <v>6.4</v>
      </c>
      <c r="N1707">
        <v>4.17</v>
      </c>
      <c r="O1707">
        <v>4.75</v>
      </c>
      <c r="P1707" t="s">
        <v>14794</v>
      </c>
    </row>
    <row r="1708" spans="1:16" x14ac:dyDescent="0.25">
      <c r="A1708" t="s">
        <v>14207</v>
      </c>
      <c r="B1708">
        <v>3</v>
      </c>
      <c r="C1708">
        <v>4</v>
      </c>
      <c r="D1708">
        <v>5.15</v>
      </c>
      <c r="E1708">
        <v>20</v>
      </c>
      <c r="F1708">
        <v>61</v>
      </c>
      <c r="G1708">
        <v>73</v>
      </c>
      <c r="H1708">
        <v>35</v>
      </c>
      <c r="I1708">
        <v>5</v>
      </c>
      <c r="J1708">
        <v>31</v>
      </c>
      <c r="K1708">
        <v>31</v>
      </c>
      <c r="L1708">
        <v>1.7</v>
      </c>
      <c r="M1708">
        <v>4.5599999999999996</v>
      </c>
      <c r="N1708">
        <v>4.5599999999999996</v>
      </c>
      <c r="O1708">
        <v>4.75</v>
      </c>
      <c r="P1708" t="s">
        <v>14206</v>
      </c>
    </row>
    <row r="1709" spans="1:16" x14ac:dyDescent="0.25">
      <c r="A1709" t="s">
        <v>1759</v>
      </c>
      <c r="B1709">
        <v>3</v>
      </c>
      <c r="C1709">
        <v>4</v>
      </c>
      <c r="D1709">
        <v>5.15</v>
      </c>
      <c r="E1709">
        <v>1</v>
      </c>
      <c r="F1709">
        <v>61</v>
      </c>
      <c r="G1709">
        <v>65</v>
      </c>
      <c r="H1709">
        <v>35</v>
      </c>
      <c r="I1709">
        <v>6</v>
      </c>
      <c r="J1709">
        <v>45</v>
      </c>
      <c r="K1709">
        <v>36</v>
      </c>
      <c r="L1709">
        <v>1.65</v>
      </c>
      <c r="M1709">
        <v>6.62</v>
      </c>
      <c r="N1709">
        <v>5.29</v>
      </c>
      <c r="O1709">
        <v>4.75</v>
      </c>
      <c r="P1709">
        <v>4773</v>
      </c>
    </row>
    <row r="1710" spans="1:16" x14ac:dyDescent="0.25">
      <c r="A1710" t="s">
        <v>17207</v>
      </c>
      <c r="B1710">
        <v>1</v>
      </c>
      <c r="C1710">
        <v>1</v>
      </c>
      <c r="D1710">
        <v>4.8499999999999996</v>
      </c>
      <c r="E1710">
        <v>2</v>
      </c>
      <c r="F1710">
        <v>20</v>
      </c>
      <c r="G1710">
        <v>23</v>
      </c>
      <c r="H1710">
        <v>11</v>
      </c>
      <c r="I1710">
        <v>2</v>
      </c>
      <c r="J1710">
        <v>12</v>
      </c>
      <c r="K1710">
        <v>10</v>
      </c>
      <c r="L1710">
        <v>1.62</v>
      </c>
      <c r="M1710">
        <v>5.29</v>
      </c>
      <c r="N1710">
        <v>4.41</v>
      </c>
      <c r="O1710">
        <v>4.75</v>
      </c>
      <c r="P1710" t="s">
        <v>17206</v>
      </c>
    </row>
    <row r="1711" spans="1:16" x14ac:dyDescent="0.25">
      <c r="A1711" t="s">
        <v>13509</v>
      </c>
      <c r="B1711">
        <v>1</v>
      </c>
      <c r="C1711">
        <v>2</v>
      </c>
      <c r="D1711">
        <v>5.41</v>
      </c>
      <c r="E1711">
        <v>9</v>
      </c>
      <c r="F1711">
        <v>23</v>
      </c>
      <c r="G1711">
        <v>26</v>
      </c>
      <c r="H1711">
        <v>14</v>
      </c>
      <c r="I1711">
        <v>2</v>
      </c>
      <c r="J1711">
        <v>17</v>
      </c>
      <c r="K1711">
        <v>15</v>
      </c>
      <c r="L1711">
        <v>1.76</v>
      </c>
      <c r="M1711">
        <v>6.57</v>
      </c>
      <c r="N1711">
        <v>5.79</v>
      </c>
      <c r="O1711">
        <v>4.75</v>
      </c>
      <c r="P1711" t="s">
        <v>13508</v>
      </c>
    </row>
    <row r="1712" spans="1:16" x14ac:dyDescent="0.25">
      <c r="A1712" t="s">
        <v>10291</v>
      </c>
      <c r="B1712">
        <v>1</v>
      </c>
      <c r="C1712">
        <v>2</v>
      </c>
      <c r="D1712">
        <v>4.8099999999999996</v>
      </c>
      <c r="E1712">
        <v>7</v>
      </c>
      <c r="F1712">
        <v>26</v>
      </c>
      <c r="G1712">
        <v>27</v>
      </c>
      <c r="H1712">
        <v>14</v>
      </c>
      <c r="I1712">
        <v>2</v>
      </c>
      <c r="J1712">
        <v>16</v>
      </c>
      <c r="K1712">
        <v>16</v>
      </c>
      <c r="L1712">
        <v>1.64</v>
      </c>
      <c r="M1712">
        <v>5.5</v>
      </c>
      <c r="N1712">
        <v>5.5</v>
      </c>
      <c r="O1712">
        <v>4.75</v>
      </c>
      <c r="P1712" t="s">
        <v>10290</v>
      </c>
    </row>
    <row r="1713" spans="1:16" x14ac:dyDescent="0.25">
      <c r="A1713" t="s">
        <v>14874</v>
      </c>
      <c r="B1713">
        <v>3</v>
      </c>
      <c r="C1713">
        <v>5</v>
      </c>
      <c r="D1713">
        <v>5.27</v>
      </c>
      <c r="E1713">
        <v>25</v>
      </c>
      <c r="F1713">
        <v>75</v>
      </c>
      <c r="G1713">
        <v>82</v>
      </c>
      <c r="H1713">
        <v>44</v>
      </c>
      <c r="I1713">
        <v>9</v>
      </c>
      <c r="J1713">
        <v>60</v>
      </c>
      <c r="K1713">
        <v>42</v>
      </c>
      <c r="L1713">
        <v>1.65</v>
      </c>
      <c r="M1713">
        <v>7.19</v>
      </c>
      <c r="N1713">
        <v>5.03</v>
      </c>
      <c r="O1713">
        <v>4.75</v>
      </c>
      <c r="P1713" t="s">
        <v>14873</v>
      </c>
    </row>
    <row r="1714" spans="1:16" x14ac:dyDescent="0.25">
      <c r="A1714" t="s">
        <v>3111</v>
      </c>
      <c r="B1714">
        <v>1</v>
      </c>
      <c r="C1714">
        <v>1</v>
      </c>
      <c r="D1714">
        <v>4.97</v>
      </c>
      <c r="E1714">
        <v>7</v>
      </c>
      <c r="F1714">
        <v>16</v>
      </c>
      <c r="G1714">
        <v>18</v>
      </c>
      <c r="H1714">
        <v>9</v>
      </c>
      <c r="I1714">
        <v>2</v>
      </c>
      <c r="J1714">
        <v>11</v>
      </c>
      <c r="K1714">
        <v>7</v>
      </c>
      <c r="L1714">
        <v>1.53</v>
      </c>
      <c r="M1714">
        <v>6.07</v>
      </c>
      <c r="N1714">
        <v>3.87</v>
      </c>
      <c r="O1714">
        <v>4.75</v>
      </c>
      <c r="P1714" t="s">
        <v>3110</v>
      </c>
    </row>
    <row r="1715" spans="1:16" x14ac:dyDescent="0.25">
      <c r="A1715" t="s">
        <v>1689</v>
      </c>
      <c r="B1715">
        <v>4</v>
      </c>
      <c r="C1715">
        <v>6</v>
      </c>
      <c r="D1715">
        <v>4.99</v>
      </c>
      <c r="E1715">
        <v>25</v>
      </c>
      <c r="F1715">
        <v>90</v>
      </c>
      <c r="G1715">
        <v>97</v>
      </c>
      <c r="H1715">
        <v>50</v>
      </c>
      <c r="I1715">
        <v>11</v>
      </c>
      <c r="J1715">
        <v>69</v>
      </c>
      <c r="K1715">
        <v>45</v>
      </c>
      <c r="L1715">
        <v>1.57</v>
      </c>
      <c r="M1715">
        <v>6.88</v>
      </c>
      <c r="N1715">
        <v>4.49</v>
      </c>
      <c r="O1715">
        <v>4.75</v>
      </c>
      <c r="P1715" t="s">
        <v>1688</v>
      </c>
    </row>
    <row r="1716" spans="1:16" x14ac:dyDescent="0.25">
      <c r="A1716" t="s">
        <v>1853</v>
      </c>
      <c r="B1716">
        <v>8</v>
      </c>
      <c r="C1716">
        <v>9</v>
      </c>
      <c r="D1716">
        <v>4.76</v>
      </c>
      <c r="E1716">
        <v>0</v>
      </c>
      <c r="F1716">
        <v>153</v>
      </c>
      <c r="G1716">
        <v>187</v>
      </c>
      <c r="H1716">
        <v>81</v>
      </c>
      <c r="I1716">
        <v>20</v>
      </c>
      <c r="J1716">
        <v>69</v>
      </c>
      <c r="K1716">
        <v>44</v>
      </c>
      <c r="L1716">
        <v>1.51</v>
      </c>
      <c r="M1716">
        <v>4.0599999999999996</v>
      </c>
      <c r="N1716">
        <v>2.59</v>
      </c>
      <c r="O1716">
        <v>4.75</v>
      </c>
      <c r="P1716">
        <v>4270</v>
      </c>
    </row>
    <row r="1717" spans="1:16" x14ac:dyDescent="0.25">
      <c r="A1717" t="s">
        <v>10339</v>
      </c>
      <c r="B1717">
        <v>1</v>
      </c>
      <c r="C1717">
        <v>1</v>
      </c>
      <c r="D1717">
        <v>4.8899999999999997</v>
      </c>
      <c r="E1717">
        <v>9</v>
      </c>
      <c r="F1717">
        <v>22</v>
      </c>
      <c r="G1717">
        <v>23</v>
      </c>
      <c r="H1717">
        <v>12</v>
      </c>
      <c r="I1717">
        <v>2</v>
      </c>
      <c r="J1717">
        <v>15</v>
      </c>
      <c r="K1717">
        <v>13</v>
      </c>
      <c r="L1717">
        <v>1.63</v>
      </c>
      <c r="M1717">
        <v>6.11</v>
      </c>
      <c r="N1717">
        <v>5.29</v>
      </c>
      <c r="O1717">
        <v>4.75</v>
      </c>
      <c r="P1717" t="s">
        <v>10338</v>
      </c>
    </row>
    <row r="1718" spans="1:16" x14ac:dyDescent="0.25">
      <c r="A1718" t="s">
        <v>2379</v>
      </c>
      <c r="B1718">
        <v>1</v>
      </c>
      <c r="C1718">
        <v>1</v>
      </c>
      <c r="D1718">
        <v>4.59</v>
      </c>
      <c r="E1718">
        <v>2</v>
      </c>
      <c r="F1718">
        <v>16</v>
      </c>
      <c r="G1718">
        <v>16</v>
      </c>
      <c r="H1718">
        <v>8</v>
      </c>
      <c r="I1718">
        <v>2</v>
      </c>
      <c r="J1718">
        <v>13</v>
      </c>
      <c r="K1718">
        <v>8</v>
      </c>
      <c r="L1718">
        <v>1.53</v>
      </c>
      <c r="M1718">
        <v>7.45</v>
      </c>
      <c r="N1718">
        <v>4.59</v>
      </c>
      <c r="O1718">
        <v>4.75</v>
      </c>
      <c r="P1718">
        <v>1902</v>
      </c>
    </row>
    <row r="1719" spans="1:16" x14ac:dyDescent="0.25">
      <c r="A1719" t="s">
        <v>12136</v>
      </c>
      <c r="B1719">
        <v>2</v>
      </c>
      <c r="C1719">
        <v>3</v>
      </c>
      <c r="D1719">
        <v>5.37</v>
      </c>
      <c r="E1719">
        <v>17</v>
      </c>
      <c r="F1719">
        <v>44</v>
      </c>
      <c r="G1719">
        <v>49</v>
      </c>
      <c r="H1719">
        <v>26</v>
      </c>
      <c r="I1719">
        <v>4</v>
      </c>
      <c r="J1719">
        <v>29</v>
      </c>
      <c r="K1719">
        <v>24</v>
      </c>
      <c r="L1719">
        <v>1.67</v>
      </c>
      <c r="M1719">
        <v>5.99</v>
      </c>
      <c r="N1719">
        <v>4.95</v>
      </c>
      <c r="O1719">
        <v>4.75</v>
      </c>
      <c r="P1719" t="s">
        <v>12135</v>
      </c>
    </row>
    <row r="1720" spans="1:16" x14ac:dyDescent="0.25">
      <c r="A1720" t="s">
        <v>15775</v>
      </c>
      <c r="B1720">
        <v>5</v>
      </c>
      <c r="C1720">
        <v>6</v>
      </c>
      <c r="D1720">
        <v>4.68</v>
      </c>
      <c r="E1720">
        <v>0</v>
      </c>
      <c r="F1720">
        <v>106</v>
      </c>
      <c r="G1720">
        <v>117</v>
      </c>
      <c r="H1720">
        <v>55</v>
      </c>
      <c r="I1720">
        <v>11</v>
      </c>
      <c r="J1720">
        <v>51</v>
      </c>
      <c r="K1720">
        <v>42</v>
      </c>
      <c r="L1720">
        <v>1.5</v>
      </c>
      <c r="M1720">
        <v>4.34</v>
      </c>
      <c r="N1720">
        <v>3.57</v>
      </c>
      <c r="O1720">
        <v>4.75</v>
      </c>
      <c r="P1720" t="s">
        <v>15774</v>
      </c>
    </row>
    <row r="1721" spans="1:16" x14ac:dyDescent="0.25">
      <c r="A1721" t="s">
        <v>14035</v>
      </c>
      <c r="B1721">
        <v>2</v>
      </c>
      <c r="C1721">
        <v>3</v>
      </c>
      <c r="D1721">
        <v>5.23</v>
      </c>
      <c r="E1721">
        <v>2</v>
      </c>
      <c r="F1721">
        <v>46</v>
      </c>
      <c r="G1721">
        <v>53</v>
      </c>
      <c r="H1721">
        <v>27</v>
      </c>
      <c r="I1721">
        <v>4</v>
      </c>
      <c r="J1721">
        <v>25</v>
      </c>
      <c r="K1721">
        <v>24</v>
      </c>
      <c r="L1721">
        <v>1.66</v>
      </c>
      <c r="M1721">
        <v>4.84</v>
      </c>
      <c r="N1721">
        <v>4.6500000000000004</v>
      </c>
      <c r="O1721">
        <v>4.75</v>
      </c>
      <c r="P1721" t="s">
        <v>14034</v>
      </c>
    </row>
    <row r="1722" spans="1:16" x14ac:dyDescent="0.25">
      <c r="A1722" t="s">
        <v>13477</v>
      </c>
      <c r="B1722">
        <v>3</v>
      </c>
      <c r="C1722">
        <v>5</v>
      </c>
      <c r="D1722">
        <v>4.84</v>
      </c>
      <c r="E1722">
        <v>23</v>
      </c>
      <c r="F1722">
        <v>72</v>
      </c>
      <c r="G1722">
        <v>80</v>
      </c>
      <c r="H1722">
        <v>39</v>
      </c>
      <c r="I1722">
        <v>7</v>
      </c>
      <c r="J1722">
        <v>40</v>
      </c>
      <c r="K1722">
        <v>36</v>
      </c>
      <c r="L1722">
        <v>1.6</v>
      </c>
      <c r="M1722">
        <v>4.97</v>
      </c>
      <c r="N1722">
        <v>4.47</v>
      </c>
      <c r="O1722">
        <v>4.75</v>
      </c>
      <c r="P1722" t="s">
        <v>13476</v>
      </c>
    </row>
    <row r="1723" spans="1:16" x14ac:dyDescent="0.25">
      <c r="A1723" t="s">
        <v>13328</v>
      </c>
      <c r="B1723">
        <v>4</v>
      </c>
      <c r="C1723">
        <v>5</v>
      </c>
      <c r="D1723">
        <v>4.7699999999999996</v>
      </c>
      <c r="E1723">
        <v>11</v>
      </c>
      <c r="F1723">
        <v>74</v>
      </c>
      <c r="G1723">
        <v>83</v>
      </c>
      <c r="H1723">
        <v>39</v>
      </c>
      <c r="I1723">
        <v>10</v>
      </c>
      <c r="J1723">
        <v>42</v>
      </c>
      <c r="K1723">
        <v>23</v>
      </c>
      <c r="L1723">
        <v>1.44</v>
      </c>
      <c r="M1723">
        <v>5.14</v>
      </c>
      <c r="N1723">
        <v>2.81</v>
      </c>
      <c r="O1723">
        <v>4.76</v>
      </c>
      <c r="P1723" t="s">
        <v>13327</v>
      </c>
    </row>
    <row r="1724" spans="1:16" x14ac:dyDescent="0.25">
      <c r="A1724" t="s">
        <v>1941</v>
      </c>
      <c r="B1724">
        <v>7</v>
      </c>
      <c r="C1724">
        <v>7</v>
      </c>
      <c r="D1724">
        <v>4.54</v>
      </c>
      <c r="E1724">
        <v>3</v>
      </c>
      <c r="F1724">
        <v>127</v>
      </c>
      <c r="G1724">
        <v>131</v>
      </c>
      <c r="H1724">
        <v>64</v>
      </c>
      <c r="I1724">
        <v>18</v>
      </c>
      <c r="J1724">
        <v>90</v>
      </c>
      <c r="K1724">
        <v>50</v>
      </c>
      <c r="L1724">
        <v>1.43</v>
      </c>
      <c r="M1724">
        <v>6.38</v>
      </c>
      <c r="N1724">
        <v>3.55</v>
      </c>
      <c r="O1724">
        <v>4.76</v>
      </c>
      <c r="P1724" t="s">
        <v>1940</v>
      </c>
    </row>
    <row r="1725" spans="1:16" x14ac:dyDescent="0.25">
      <c r="A1725" t="s">
        <v>11094</v>
      </c>
      <c r="B1725">
        <v>1</v>
      </c>
      <c r="C1725">
        <v>1</v>
      </c>
      <c r="D1725">
        <v>5.36</v>
      </c>
      <c r="E1725">
        <v>7</v>
      </c>
      <c r="F1725">
        <v>17</v>
      </c>
      <c r="G1725">
        <v>19</v>
      </c>
      <c r="H1725">
        <v>10</v>
      </c>
      <c r="I1725">
        <v>2</v>
      </c>
      <c r="J1725">
        <v>12</v>
      </c>
      <c r="K1725">
        <v>8</v>
      </c>
      <c r="L1725">
        <v>1.61</v>
      </c>
      <c r="M1725">
        <v>6.43</v>
      </c>
      <c r="N1725">
        <v>4.29</v>
      </c>
      <c r="O1725">
        <v>4.76</v>
      </c>
      <c r="P1725" t="s">
        <v>11093</v>
      </c>
    </row>
    <row r="1726" spans="1:16" x14ac:dyDescent="0.25">
      <c r="A1726" t="s">
        <v>14747</v>
      </c>
      <c r="B1726">
        <v>2</v>
      </c>
      <c r="C1726">
        <v>3</v>
      </c>
      <c r="D1726">
        <v>4.96</v>
      </c>
      <c r="E1726">
        <v>16</v>
      </c>
      <c r="F1726">
        <v>42</v>
      </c>
      <c r="G1726">
        <v>45</v>
      </c>
      <c r="H1726">
        <v>23</v>
      </c>
      <c r="I1726">
        <v>4</v>
      </c>
      <c r="J1726">
        <v>26</v>
      </c>
      <c r="K1726">
        <v>21</v>
      </c>
      <c r="L1726">
        <v>1.58</v>
      </c>
      <c r="M1726">
        <v>5.61</v>
      </c>
      <c r="N1726">
        <v>4.53</v>
      </c>
      <c r="O1726">
        <v>4.76</v>
      </c>
      <c r="P1726" t="s">
        <v>14746</v>
      </c>
    </row>
    <row r="1727" spans="1:16" x14ac:dyDescent="0.25">
      <c r="A1727" t="s">
        <v>7601</v>
      </c>
      <c r="B1727">
        <v>1</v>
      </c>
      <c r="C1727">
        <v>2</v>
      </c>
      <c r="D1727">
        <v>5.0599999999999996</v>
      </c>
      <c r="E1727">
        <v>10</v>
      </c>
      <c r="F1727">
        <v>25</v>
      </c>
      <c r="G1727">
        <v>26</v>
      </c>
      <c r="H1727">
        <v>14</v>
      </c>
      <c r="I1727">
        <v>2</v>
      </c>
      <c r="J1727">
        <v>17</v>
      </c>
      <c r="K1727">
        <v>16</v>
      </c>
      <c r="L1727">
        <v>1.69</v>
      </c>
      <c r="M1727">
        <v>6.14</v>
      </c>
      <c r="N1727">
        <v>5.78</v>
      </c>
      <c r="O1727">
        <v>4.76</v>
      </c>
      <c r="P1727" t="s">
        <v>9833</v>
      </c>
    </row>
    <row r="1728" spans="1:16" x14ac:dyDescent="0.25">
      <c r="A1728" t="s">
        <v>12662</v>
      </c>
      <c r="B1728">
        <v>4</v>
      </c>
      <c r="C1728">
        <v>6</v>
      </c>
      <c r="D1728">
        <v>4.83</v>
      </c>
      <c r="E1728">
        <v>8</v>
      </c>
      <c r="F1728">
        <v>93</v>
      </c>
      <c r="G1728">
        <v>99</v>
      </c>
      <c r="H1728">
        <v>50</v>
      </c>
      <c r="I1728">
        <v>9</v>
      </c>
      <c r="J1728">
        <v>56</v>
      </c>
      <c r="K1728">
        <v>50</v>
      </c>
      <c r="L1728">
        <v>1.6</v>
      </c>
      <c r="M1728">
        <v>5.41</v>
      </c>
      <c r="N1728">
        <v>4.83</v>
      </c>
      <c r="O1728">
        <v>4.76</v>
      </c>
      <c r="P1728" t="s">
        <v>12661</v>
      </c>
    </row>
    <row r="1729" spans="1:16" x14ac:dyDescent="0.25">
      <c r="A1729" t="s">
        <v>1773</v>
      </c>
      <c r="B1729">
        <v>8</v>
      </c>
      <c r="C1729">
        <v>9</v>
      </c>
      <c r="D1729">
        <v>4.41</v>
      </c>
      <c r="E1729">
        <v>4</v>
      </c>
      <c r="F1729">
        <v>155</v>
      </c>
      <c r="G1729">
        <v>177</v>
      </c>
      <c r="H1729">
        <v>76</v>
      </c>
      <c r="I1729">
        <v>22</v>
      </c>
      <c r="J1729">
        <v>66</v>
      </c>
      <c r="K1729">
        <v>32</v>
      </c>
      <c r="L1729">
        <v>1.35</v>
      </c>
      <c r="M1729">
        <v>3.83</v>
      </c>
      <c r="N1729">
        <v>1.86</v>
      </c>
      <c r="O1729">
        <v>4.76</v>
      </c>
      <c r="P1729" t="s">
        <v>1772</v>
      </c>
    </row>
    <row r="1730" spans="1:16" x14ac:dyDescent="0.25">
      <c r="A1730" t="s">
        <v>10084</v>
      </c>
      <c r="B1730">
        <v>1</v>
      </c>
      <c r="C1730">
        <v>2</v>
      </c>
      <c r="D1730">
        <v>5.35</v>
      </c>
      <c r="E1730">
        <v>11</v>
      </c>
      <c r="F1730">
        <v>35</v>
      </c>
      <c r="G1730">
        <v>43</v>
      </c>
      <c r="H1730">
        <v>21</v>
      </c>
      <c r="I1730">
        <v>3</v>
      </c>
      <c r="J1730">
        <v>16</v>
      </c>
      <c r="K1730">
        <v>16</v>
      </c>
      <c r="L1730">
        <v>1.67</v>
      </c>
      <c r="M1730">
        <v>4.08</v>
      </c>
      <c r="N1730">
        <v>4.08</v>
      </c>
      <c r="O1730">
        <v>4.76</v>
      </c>
      <c r="P1730" t="s">
        <v>10083</v>
      </c>
    </row>
    <row r="1731" spans="1:16" x14ac:dyDescent="0.25">
      <c r="A1731" t="s">
        <v>13101</v>
      </c>
      <c r="B1731">
        <v>4</v>
      </c>
      <c r="C1731">
        <v>6</v>
      </c>
      <c r="D1731">
        <v>4.93</v>
      </c>
      <c r="E1731">
        <v>24</v>
      </c>
      <c r="F1731">
        <v>95</v>
      </c>
      <c r="G1731">
        <v>102</v>
      </c>
      <c r="H1731">
        <v>52</v>
      </c>
      <c r="I1731">
        <v>9</v>
      </c>
      <c r="J1731">
        <v>62</v>
      </c>
      <c r="K1731">
        <v>53</v>
      </c>
      <c r="L1731">
        <v>1.63</v>
      </c>
      <c r="M1731">
        <v>5.88</v>
      </c>
      <c r="N1731">
        <v>5.03</v>
      </c>
      <c r="O1731">
        <v>4.76</v>
      </c>
      <c r="P1731" t="s">
        <v>13100</v>
      </c>
    </row>
    <row r="1732" spans="1:16" x14ac:dyDescent="0.25">
      <c r="A1732" t="s">
        <v>14777</v>
      </c>
      <c r="B1732">
        <v>3</v>
      </c>
      <c r="C1732">
        <v>5</v>
      </c>
      <c r="D1732">
        <v>5.07</v>
      </c>
      <c r="E1732">
        <v>29</v>
      </c>
      <c r="F1732">
        <v>78</v>
      </c>
      <c r="G1732">
        <v>81</v>
      </c>
      <c r="H1732">
        <v>44</v>
      </c>
      <c r="I1732">
        <v>9</v>
      </c>
      <c r="J1732">
        <v>66</v>
      </c>
      <c r="K1732">
        <v>46</v>
      </c>
      <c r="L1732">
        <v>1.63</v>
      </c>
      <c r="M1732">
        <v>7.61</v>
      </c>
      <c r="N1732">
        <v>5.3</v>
      </c>
      <c r="O1732">
        <v>4.76</v>
      </c>
      <c r="P1732" t="s">
        <v>14776</v>
      </c>
    </row>
    <row r="1733" spans="1:16" x14ac:dyDescent="0.25">
      <c r="A1733" t="s">
        <v>14814</v>
      </c>
      <c r="B1733">
        <v>5</v>
      </c>
      <c r="C1733">
        <v>7</v>
      </c>
      <c r="D1733">
        <v>5.05</v>
      </c>
      <c r="E1733">
        <v>20</v>
      </c>
      <c r="F1733">
        <v>107</v>
      </c>
      <c r="G1733">
        <v>118</v>
      </c>
      <c r="H1733">
        <v>60</v>
      </c>
      <c r="I1733">
        <v>10</v>
      </c>
      <c r="J1733">
        <v>73</v>
      </c>
      <c r="K1733">
        <v>61</v>
      </c>
      <c r="L1733">
        <v>1.67</v>
      </c>
      <c r="M1733">
        <v>6.14</v>
      </c>
      <c r="N1733">
        <v>5.13</v>
      </c>
      <c r="O1733">
        <v>4.76</v>
      </c>
      <c r="P1733" t="s">
        <v>14813</v>
      </c>
    </row>
    <row r="1734" spans="1:16" x14ac:dyDescent="0.25">
      <c r="A1734" t="s">
        <v>16160</v>
      </c>
      <c r="B1734">
        <v>3</v>
      </c>
      <c r="C1734">
        <v>5</v>
      </c>
      <c r="D1734">
        <v>4.9400000000000004</v>
      </c>
      <c r="E1734">
        <v>25</v>
      </c>
      <c r="F1734">
        <v>71</v>
      </c>
      <c r="G1734">
        <v>77</v>
      </c>
      <c r="H1734">
        <v>39</v>
      </c>
      <c r="I1734">
        <v>8</v>
      </c>
      <c r="J1734">
        <v>49</v>
      </c>
      <c r="K1734">
        <v>36</v>
      </c>
      <c r="L1734">
        <v>1.59</v>
      </c>
      <c r="M1734">
        <v>6.2</v>
      </c>
      <c r="N1734">
        <v>4.5599999999999996</v>
      </c>
      <c r="O1734">
        <v>4.76</v>
      </c>
      <c r="P1734" t="s">
        <v>16159</v>
      </c>
    </row>
    <row r="1735" spans="1:16" x14ac:dyDescent="0.25">
      <c r="A1735" t="s">
        <v>12722</v>
      </c>
      <c r="B1735">
        <v>3</v>
      </c>
      <c r="C1735">
        <v>5</v>
      </c>
      <c r="D1735">
        <v>5.51</v>
      </c>
      <c r="E1735">
        <v>5</v>
      </c>
      <c r="F1735">
        <v>65</v>
      </c>
      <c r="G1735">
        <v>80</v>
      </c>
      <c r="H1735">
        <v>40</v>
      </c>
      <c r="I1735">
        <v>8</v>
      </c>
      <c r="J1735">
        <v>39</v>
      </c>
      <c r="K1735">
        <v>26</v>
      </c>
      <c r="L1735">
        <v>1.62</v>
      </c>
      <c r="M1735">
        <v>5.38</v>
      </c>
      <c r="N1735">
        <v>3.58</v>
      </c>
      <c r="O1735">
        <v>4.76</v>
      </c>
      <c r="P1735" t="s">
        <v>12721</v>
      </c>
    </row>
    <row r="1736" spans="1:16" x14ac:dyDescent="0.25">
      <c r="A1736" t="s">
        <v>11815</v>
      </c>
      <c r="B1736">
        <v>3</v>
      </c>
      <c r="C1736">
        <v>5</v>
      </c>
      <c r="D1736">
        <v>5.24</v>
      </c>
      <c r="E1736">
        <v>23</v>
      </c>
      <c r="F1736">
        <v>65</v>
      </c>
      <c r="G1736">
        <v>76</v>
      </c>
      <c r="H1736">
        <v>38</v>
      </c>
      <c r="I1736">
        <v>6</v>
      </c>
      <c r="J1736">
        <v>35</v>
      </c>
      <c r="K1736">
        <v>32</v>
      </c>
      <c r="L1736">
        <v>1.65</v>
      </c>
      <c r="M1736">
        <v>4.82</v>
      </c>
      <c r="N1736">
        <v>4.41</v>
      </c>
      <c r="O1736">
        <v>4.76</v>
      </c>
      <c r="P1736" t="s">
        <v>11814</v>
      </c>
    </row>
    <row r="1737" spans="1:16" x14ac:dyDescent="0.25">
      <c r="A1737" t="s">
        <v>10530</v>
      </c>
      <c r="B1737">
        <v>1</v>
      </c>
      <c r="C1737">
        <v>1</v>
      </c>
      <c r="D1737">
        <v>4.76</v>
      </c>
      <c r="E1737">
        <v>6</v>
      </c>
      <c r="F1737">
        <v>21</v>
      </c>
      <c r="G1737">
        <v>22</v>
      </c>
      <c r="H1737">
        <v>11</v>
      </c>
      <c r="I1737">
        <v>2</v>
      </c>
      <c r="J1737">
        <v>13</v>
      </c>
      <c r="K1737">
        <v>11</v>
      </c>
      <c r="L1737">
        <v>1.59</v>
      </c>
      <c r="M1737">
        <v>5.63</v>
      </c>
      <c r="N1737">
        <v>4.76</v>
      </c>
      <c r="O1737">
        <v>4.76</v>
      </c>
      <c r="P1737" t="s">
        <v>10529</v>
      </c>
    </row>
    <row r="1738" spans="1:16" x14ac:dyDescent="0.25">
      <c r="A1738" t="s">
        <v>15882</v>
      </c>
      <c r="B1738">
        <v>6</v>
      </c>
      <c r="C1738">
        <v>8</v>
      </c>
      <c r="D1738">
        <v>5.0199999999999996</v>
      </c>
      <c r="E1738">
        <v>4</v>
      </c>
      <c r="F1738">
        <v>122</v>
      </c>
      <c r="G1738">
        <v>137</v>
      </c>
      <c r="H1738">
        <v>68</v>
      </c>
      <c r="I1738">
        <v>15</v>
      </c>
      <c r="J1738">
        <v>85</v>
      </c>
      <c r="K1738">
        <v>58</v>
      </c>
      <c r="L1738">
        <v>1.6</v>
      </c>
      <c r="M1738">
        <v>6.28</v>
      </c>
      <c r="N1738">
        <v>4.28</v>
      </c>
      <c r="O1738">
        <v>4.76</v>
      </c>
      <c r="P1738" t="s">
        <v>15881</v>
      </c>
    </row>
    <row r="1739" spans="1:16" x14ac:dyDescent="0.25">
      <c r="A1739" t="s">
        <v>17205</v>
      </c>
      <c r="B1739">
        <v>2</v>
      </c>
      <c r="C1739">
        <v>3</v>
      </c>
      <c r="D1739">
        <v>5.12</v>
      </c>
      <c r="E1739">
        <v>15</v>
      </c>
      <c r="F1739">
        <v>39</v>
      </c>
      <c r="G1739">
        <v>42</v>
      </c>
      <c r="H1739">
        <v>22</v>
      </c>
      <c r="I1739">
        <v>4</v>
      </c>
      <c r="J1739">
        <v>27</v>
      </c>
      <c r="K1739">
        <v>21</v>
      </c>
      <c r="L1739">
        <v>1.63</v>
      </c>
      <c r="M1739">
        <v>6.28</v>
      </c>
      <c r="N1739">
        <v>4.88</v>
      </c>
      <c r="O1739">
        <v>4.76</v>
      </c>
      <c r="P1739" t="s">
        <v>17204</v>
      </c>
    </row>
    <row r="1740" spans="1:16" x14ac:dyDescent="0.25">
      <c r="A1740" t="s">
        <v>9162</v>
      </c>
      <c r="B1740">
        <v>2</v>
      </c>
      <c r="C1740">
        <v>3</v>
      </c>
      <c r="D1740">
        <v>4.96</v>
      </c>
      <c r="E1740">
        <v>9</v>
      </c>
      <c r="F1740">
        <v>51</v>
      </c>
      <c r="G1740">
        <v>54</v>
      </c>
      <c r="H1740">
        <v>28</v>
      </c>
      <c r="I1740">
        <v>4</v>
      </c>
      <c r="J1740">
        <v>30</v>
      </c>
      <c r="K1740">
        <v>29</v>
      </c>
      <c r="L1740">
        <v>1.63</v>
      </c>
      <c r="M1740">
        <v>5.31</v>
      </c>
      <c r="N1740">
        <v>5.14</v>
      </c>
      <c r="O1740">
        <v>4.76</v>
      </c>
      <c r="P1740" t="s">
        <v>9161</v>
      </c>
    </row>
    <row r="1741" spans="1:16" x14ac:dyDescent="0.25">
      <c r="A1741" t="s">
        <v>1965</v>
      </c>
      <c r="B1741">
        <v>2</v>
      </c>
      <c r="C1741">
        <v>3</v>
      </c>
      <c r="D1741">
        <v>4.4000000000000004</v>
      </c>
      <c r="E1741">
        <v>18</v>
      </c>
      <c r="F1741">
        <v>45</v>
      </c>
      <c r="G1741">
        <v>41</v>
      </c>
      <c r="H1741">
        <v>22</v>
      </c>
      <c r="I1741">
        <v>4</v>
      </c>
      <c r="J1741">
        <v>35</v>
      </c>
      <c r="K1741">
        <v>29</v>
      </c>
      <c r="L1741">
        <v>1.56</v>
      </c>
      <c r="M1741">
        <v>7</v>
      </c>
      <c r="N1741">
        <v>5.8</v>
      </c>
      <c r="O1741">
        <v>4.76</v>
      </c>
      <c r="P1741" t="s">
        <v>1964</v>
      </c>
    </row>
    <row r="1742" spans="1:16" x14ac:dyDescent="0.25">
      <c r="A1742" t="s">
        <v>15299</v>
      </c>
      <c r="B1742">
        <v>7</v>
      </c>
      <c r="C1742">
        <v>9</v>
      </c>
      <c r="D1742">
        <v>4.92</v>
      </c>
      <c r="E1742">
        <v>4</v>
      </c>
      <c r="F1742">
        <v>137</v>
      </c>
      <c r="G1742">
        <v>140</v>
      </c>
      <c r="H1742">
        <v>75</v>
      </c>
      <c r="I1742">
        <v>14</v>
      </c>
      <c r="J1742">
        <v>98</v>
      </c>
      <c r="K1742">
        <v>78</v>
      </c>
      <c r="L1742">
        <v>1.59</v>
      </c>
      <c r="M1742">
        <v>6.42</v>
      </c>
      <c r="N1742">
        <v>5.1100000000000003</v>
      </c>
      <c r="O1742">
        <v>4.76</v>
      </c>
      <c r="P1742" t="s">
        <v>15298</v>
      </c>
    </row>
    <row r="1743" spans="1:16" x14ac:dyDescent="0.25">
      <c r="A1743" t="s">
        <v>15957</v>
      </c>
      <c r="B1743">
        <v>5</v>
      </c>
      <c r="C1743">
        <v>8</v>
      </c>
      <c r="D1743">
        <v>5.0999999999999996</v>
      </c>
      <c r="E1743">
        <v>12</v>
      </c>
      <c r="F1743">
        <v>115</v>
      </c>
      <c r="G1743">
        <v>143</v>
      </c>
      <c r="H1743">
        <v>65</v>
      </c>
      <c r="I1743">
        <v>17</v>
      </c>
      <c r="J1743">
        <v>56</v>
      </c>
      <c r="K1743">
        <v>26</v>
      </c>
      <c r="L1743">
        <v>1.47</v>
      </c>
      <c r="M1743">
        <v>4.3899999999999997</v>
      </c>
      <c r="N1743">
        <v>2.04</v>
      </c>
      <c r="O1743">
        <v>4.76</v>
      </c>
      <c r="P1743" t="s">
        <v>15956</v>
      </c>
    </row>
    <row r="1744" spans="1:16" x14ac:dyDescent="0.25">
      <c r="A1744" t="s">
        <v>17203</v>
      </c>
      <c r="B1744">
        <v>0</v>
      </c>
      <c r="C1744">
        <v>1</v>
      </c>
      <c r="D1744">
        <v>5.95</v>
      </c>
      <c r="E1744">
        <v>4</v>
      </c>
      <c r="F1744">
        <v>12</v>
      </c>
      <c r="G1744">
        <v>14</v>
      </c>
      <c r="H1744">
        <v>8</v>
      </c>
      <c r="I1744">
        <v>1</v>
      </c>
      <c r="J1744">
        <v>8</v>
      </c>
      <c r="K1744">
        <v>7</v>
      </c>
      <c r="L1744">
        <v>1.74</v>
      </c>
      <c r="M1744">
        <v>5.95</v>
      </c>
      <c r="N1744">
        <v>5.21</v>
      </c>
      <c r="O1744">
        <v>4.7699999999999996</v>
      </c>
      <c r="P1744" t="s">
        <v>17202</v>
      </c>
    </row>
    <row r="1745" spans="1:16" x14ac:dyDescent="0.25">
      <c r="A1745" t="s">
        <v>16512</v>
      </c>
      <c r="B1745">
        <v>4</v>
      </c>
      <c r="C1745">
        <v>5</v>
      </c>
      <c r="D1745">
        <v>4.8099999999999996</v>
      </c>
      <c r="E1745">
        <v>2</v>
      </c>
      <c r="F1745">
        <v>75</v>
      </c>
      <c r="G1745">
        <v>82</v>
      </c>
      <c r="H1745">
        <v>40</v>
      </c>
      <c r="I1745">
        <v>10</v>
      </c>
      <c r="J1745">
        <v>45</v>
      </c>
      <c r="K1745">
        <v>27</v>
      </c>
      <c r="L1745">
        <v>1.46</v>
      </c>
      <c r="M1745">
        <v>5.41</v>
      </c>
      <c r="N1745">
        <v>3.24</v>
      </c>
      <c r="O1745">
        <v>4.7699999999999996</v>
      </c>
      <c r="P1745" t="s">
        <v>16511</v>
      </c>
    </row>
    <row r="1746" spans="1:16" x14ac:dyDescent="0.25">
      <c r="A1746" t="s">
        <v>1711</v>
      </c>
      <c r="B1746">
        <v>5</v>
      </c>
      <c r="C1746">
        <v>7</v>
      </c>
      <c r="D1746">
        <v>4.92</v>
      </c>
      <c r="E1746">
        <v>9</v>
      </c>
      <c r="F1746">
        <v>102</v>
      </c>
      <c r="G1746">
        <v>111</v>
      </c>
      <c r="H1746">
        <v>56</v>
      </c>
      <c r="I1746">
        <v>11</v>
      </c>
      <c r="J1746">
        <v>65</v>
      </c>
      <c r="K1746">
        <v>50</v>
      </c>
      <c r="L1746">
        <v>1.57</v>
      </c>
      <c r="M1746">
        <v>5.71</v>
      </c>
      <c r="N1746">
        <v>4.3899999999999997</v>
      </c>
      <c r="O1746">
        <v>4.7699999999999996</v>
      </c>
      <c r="P1746" t="s">
        <v>1710</v>
      </c>
    </row>
    <row r="1747" spans="1:16" x14ac:dyDescent="0.25">
      <c r="A1747" t="s">
        <v>14355</v>
      </c>
      <c r="B1747">
        <v>4</v>
      </c>
      <c r="C1747">
        <v>6</v>
      </c>
      <c r="D1747">
        <v>5.15</v>
      </c>
      <c r="E1747">
        <v>17</v>
      </c>
      <c r="F1747">
        <v>93</v>
      </c>
      <c r="G1747">
        <v>110</v>
      </c>
      <c r="H1747">
        <v>53</v>
      </c>
      <c r="I1747">
        <v>11</v>
      </c>
      <c r="J1747">
        <v>51</v>
      </c>
      <c r="K1747">
        <v>37</v>
      </c>
      <c r="L1747">
        <v>1.59</v>
      </c>
      <c r="M1747">
        <v>4.95</v>
      </c>
      <c r="N1747">
        <v>3.59</v>
      </c>
      <c r="O1747">
        <v>4.7699999999999996</v>
      </c>
      <c r="P1747" t="s">
        <v>14354</v>
      </c>
    </row>
    <row r="1748" spans="1:16" x14ac:dyDescent="0.25">
      <c r="A1748" t="s">
        <v>12011</v>
      </c>
      <c r="B1748">
        <v>2</v>
      </c>
      <c r="C1748">
        <v>3</v>
      </c>
      <c r="D1748">
        <v>5.44</v>
      </c>
      <c r="E1748">
        <v>15</v>
      </c>
      <c r="F1748">
        <v>40</v>
      </c>
      <c r="G1748">
        <v>45</v>
      </c>
      <c r="H1748">
        <v>24</v>
      </c>
      <c r="I1748">
        <v>4</v>
      </c>
      <c r="J1748">
        <v>26</v>
      </c>
      <c r="K1748">
        <v>21</v>
      </c>
      <c r="L1748">
        <v>1.66</v>
      </c>
      <c r="M1748">
        <v>5.89</v>
      </c>
      <c r="N1748">
        <v>4.76</v>
      </c>
      <c r="O1748">
        <v>4.7699999999999996</v>
      </c>
      <c r="P1748" t="s">
        <v>12010</v>
      </c>
    </row>
    <row r="1749" spans="1:16" x14ac:dyDescent="0.25">
      <c r="A1749" t="s">
        <v>14672</v>
      </c>
      <c r="B1749">
        <v>4</v>
      </c>
      <c r="C1749">
        <v>5</v>
      </c>
      <c r="D1749">
        <v>5.04</v>
      </c>
      <c r="E1749">
        <v>3</v>
      </c>
      <c r="F1749">
        <v>84</v>
      </c>
      <c r="G1749">
        <v>91</v>
      </c>
      <c r="H1749">
        <v>47</v>
      </c>
      <c r="I1749">
        <v>7</v>
      </c>
      <c r="J1749">
        <v>52</v>
      </c>
      <c r="K1749">
        <v>49</v>
      </c>
      <c r="L1749">
        <v>1.67</v>
      </c>
      <c r="M1749">
        <v>5.57</v>
      </c>
      <c r="N1749">
        <v>5.25</v>
      </c>
      <c r="O1749">
        <v>4.7699999999999996</v>
      </c>
      <c r="P1749" t="s">
        <v>14671</v>
      </c>
    </row>
    <row r="1750" spans="1:16" x14ac:dyDescent="0.25">
      <c r="A1750" t="s">
        <v>12959</v>
      </c>
      <c r="B1750">
        <v>1</v>
      </c>
      <c r="C1750">
        <v>2</v>
      </c>
      <c r="D1750">
        <v>5.22</v>
      </c>
      <c r="E1750">
        <v>11</v>
      </c>
      <c r="F1750">
        <v>28</v>
      </c>
      <c r="G1750">
        <v>34</v>
      </c>
      <c r="H1750">
        <v>16</v>
      </c>
      <c r="I1750">
        <v>4</v>
      </c>
      <c r="J1750">
        <v>17</v>
      </c>
      <c r="K1750">
        <v>9</v>
      </c>
      <c r="L1750">
        <v>1.56</v>
      </c>
      <c r="M1750">
        <v>5.54</v>
      </c>
      <c r="N1750">
        <v>2.93</v>
      </c>
      <c r="O1750">
        <v>4.7699999999999996</v>
      </c>
      <c r="P1750" t="s">
        <v>12958</v>
      </c>
    </row>
    <row r="1751" spans="1:16" x14ac:dyDescent="0.25">
      <c r="A1751" t="s">
        <v>958</v>
      </c>
      <c r="B1751">
        <v>2</v>
      </c>
      <c r="C1751">
        <v>3</v>
      </c>
      <c r="D1751">
        <v>5.29</v>
      </c>
      <c r="E1751">
        <v>16</v>
      </c>
      <c r="F1751">
        <v>39</v>
      </c>
      <c r="G1751">
        <v>42</v>
      </c>
      <c r="H1751">
        <v>23</v>
      </c>
      <c r="I1751">
        <v>3</v>
      </c>
      <c r="J1751">
        <v>29</v>
      </c>
      <c r="K1751">
        <v>28</v>
      </c>
      <c r="L1751">
        <v>1.79</v>
      </c>
      <c r="M1751">
        <v>6.68</v>
      </c>
      <c r="N1751">
        <v>6.45</v>
      </c>
      <c r="O1751">
        <v>4.7699999999999996</v>
      </c>
      <c r="P1751" t="s">
        <v>12016</v>
      </c>
    </row>
    <row r="1752" spans="1:16" x14ac:dyDescent="0.25">
      <c r="A1752" t="s">
        <v>16041</v>
      </c>
      <c r="B1752">
        <v>1</v>
      </c>
      <c r="C1752">
        <v>1</v>
      </c>
      <c r="D1752">
        <v>4.55</v>
      </c>
      <c r="E1752">
        <v>1</v>
      </c>
      <c r="F1752">
        <v>18</v>
      </c>
      <c r="G1752">
        <v>19</v>
      </c>
      <c r="H1752">
        <v>9</v>
      </c>
      <c r="I1752">
        <v>2</v>
      </c>
      <c r="J1752">
        <v>11</v>
      </c>
      <c r="K1752">
        <v>8</v>
      </c>
      <c r="L1752">
        <v>1.52</v>
      </c>
      <c r="M1752">
        <v>5.56</v>
      </c>
      <c r="N1752">
        <v>4.04</v>
      </c>
      <c r="O1752">
        <v>4.7699999999999996</v>
      </c>
      <c r="P1752" t="s">
        <v>16040</v>
      </c>
    </row>
    <row r="1753" spans="1:16" x14ac:dyDescent="0.25">
      <c r="A1753" t="s">
        <v>1784</v>
      </c>
      <c r="B1753">
        <v>10</v>
      </c>
      <c r="C1753">
        <v>9</v>
      </c>
      <c r="D1753">
        <v>4.08</v>
      </c>
      <c r="E1753">
        <v>1</v>
      </c>
      <c r="F1753">
        <v>170</v>
      </c>
      <c r="G1753">
        <v>171</v>
      </c>
      <c r="H1753">
        <v>77</v>
      </c>
      <c r="I1753">
        <v>22</v>
      </c>
      <c r="J1753">
        <v>94</v>
      </c>
      <c r="K1753">
        <v>60</v>
      </c>
      <c r="L1753">
        <v>1.36</v>
      </c>
      <c r="M1753">
        <v>4.9800000000000004</v>
      </c>
      <c r="N1753">
        <v>3.18</v>
      </c>
      <c r="O1753">
        <v>4.7699999999999996</v>
      </c>
      <c r="P1753">
        <v>2412</v>
      </c>
    </row>
    <row r="1754" spans="1:16" x14ac:dyDescent="0.25">
      <c r="A1754" t="s">
        <v>11955</v>
      </c>
      <c r="B1754">
        <v>4</v>
      </c>
      <c r="C1754">
        <v>7</v>
      </c>
      <c r="D1754">
        <v>5.89</v>
      </c>
      <c r="E1754">
        <v>9</v>
      </c>
      <c r="F1754">
        <v>95</v>
      </c>
      <c r="G1754">
        <v>115</v>
      </c>
      <c r="H1754">
        <v>62</v>
      </c>
      <c r="I1754">
        <v>8</v>
      </c>
      <c r="J1754">
        <v>61</v>
      </c>
      <c r="K1754">
        <v>58</v>
      </c>
      <c r="L1754">
        <v>1.83</v>
      </c>
      <c r="M1754">
        <v>5.8</v>
      </c>
      <c r="N1754">
        <v>5.51</v>
      </c>
      <c r="O1754">
        <v>4.7699999999999996</v>
      </c>
      <c r="P1754" t="s">
        <v>11954</v>
      </c>
    </row>
    <row r="1755" spans="1:16" x14ac:dyDescent="0.25">
      <c r="A1755" t="s">
        <v>9156</v>
      </c>
      <c r="B1755">
        <v>1</v>
      </c>
      <c r="C1755">
        <v>2</v>
      </c>
      <c r="D1755">
        <v>4.8499999999999996</v>
      </c>
      <c r="E1755">
        <v>9</v>
      </c>
      <c r="F1755">
        <v>24</v>
      </c>
      <c r="G1755">
        <v>25</v>
      </c>
      <c r="H1755">
        <v>13</v>
      </c>
      <c r="I1755">
        <v>2</v>
      </c>
      <c r="J1755">
        <v>16</v>
      </c>
      <c r="K1755">
        <v>15</v>
      </c>
      <c r="L1755">
        <v>1.66</v>
      </c>
      <c r="M1755">
        <v>5.98</v>
      </c>
      <c r="N1755">
        <v>5.6</v>
      </c>
      <c r="O1755">
        <v>4.7699999999999996</v>
      </c>
      <c r="P1755" t="s">
        <v>9155</v>
      </c>
    </row>
    <row r="1756" spans="1:16" x14ac:dyDescent="0.25">
      <c r="A1756" t="s">
        <v>15074</v>
      </c>
      <c r="B1756">
        <v>3</v>
      </c>
      <c r="C1756">
        <v>4</v>
      </c>
      <c r="D1756">
        <v>5.07</v>
      </c>
      <c r="E1756">
        <v>0</v>
      </c>
      <c r="F1756">
        <v>57</v>
      </c>
      <c r="G1756">
        <v>67</v>
      </c>
      <c r="H1756">
        <v>32</v>
      </c>
      <c r="I1756">
        <v>8</v>
      </c>
      <c r="J1756">
        <v>34</v>
      </c>
      <c r="K1756">
        <v>19</v>
      </c>
      <c r="L1756">
        <v>1.51</v>
      </c>
      <c r="M1756">
        <v>5.39</v>
      </c>
      <c r="N1756">
        <v>3.01</v>
      </c>
      <c r="O1756">
        <v>4.7699999999999996</v>
      </c>
      <c r="P1756" t="s">
        <v>15073</v>
      </c>
    </row>
    <row r="1757" spans="1:16" x14ac:dyDescent="0.25">
      <c r="A1757" t="s">
        <v>1907</v>
      </c>
      <c r="B1757">
        <v>2</v>
      </c>
      <c r="C1757">
        <v>4</v>
      </c>
      <c r="D1757">
        <v>4.95</v>
      </c>
      <c r="E1757">
        <v>19</v>
      </c>
      <c r="F1757">
        <v>54</v>
      </c>
      <c r="G1757">
        <v>62</v>
      </c>
      <c r="H1757">
        <v>30</v>
      </c>
      <c r="I1757">
        <v>4</v>
      </c>
      <c r="J1757">
        <v>28</v>
      </c>
      <c r="K1757">
        <v>30</v>
      </c>
      <c r="L1757">
        <v>1.69</v>
      </c>
      <c r="M1757">
        <v>4.62</v>
      </c>
      <c r="N1757">
        <v>4.95</v>
      </c>
      <c r="O1757">
        <v>4.7699999999999996</v>
      </c>
      <c r="P1757">
        <v>5564</v>
      </c>
    </row>
    <row r="1758" spans="1:16" x14ac:dyDescent="0.25">
      <c r="A1758" t="s">
        <v>12584</v>
      </c>
      <c r="B1758">
        <v>3</v>
      </c>
      <c r="C1758">
        <v>5</v>
      </c>
      <c r="D1758">
        <v>5.15</v>
      </c>
      <c r="E1758">
        <v>27</v>
      </c>
      <c r="F1758">
        <v>75</v>
      </c>
      <c r="G1758">
        <v>90</v>
      </c>
      <c r="H1758">
        <v>43</v>
      </c>
      <c r="I1758">
        <v>9</v>
      </c>
      <c r="J1758">
        <v>38</v>
      </c>
      <c r="K1758">
        <v>27</v>
      </c>
      <c r="L1758">
        <v>1.56</v>
      </c>
      <c r="M1758">
        <v>4.55</v>
      </c>
      <c r="N1758">
        <v>3.24</v>
      </c>
      <c r="O1758">
        <v>4.7699999999999996</v>
      </c>
      <c r="P1758" t="s">
        <v>12583</v>
      </c>
    </row>
    <row r="1759" spans="1:16" x14ac:dyDescent="0.25">
      <c r="A1759" t="s">
        <v>11448</v>
      </c>
      <c r="B1759">
        <v>3</v>
      </c>
      <c r="C1759">
        <v>4</v>
      </c>
      <c r="D1759">
        <v>4.83</v>
      </c>
      <c r="E1759">
        <v>12</v>
      </c>
      <c r="F1759">
        <v>60</v>
      </c>
      <c r="G1759">
        <v>65</v>
      </c>
      <c r="H1759">
        <v>32</v>
      </c>
      <c r="I1759">
        <v>6</v>
      </c>
      <c r="J1759">
        <v>35</v>
      </c>
      <c r="K1759">
        <v>30</v>
      </c>
      <c r="L1759">
        <v>1.59</v>
      </c>
      <c r="M1759">
        <v>5.29</v>
      </c>
      <c r="N1759">
        <v>4.53</v>
      </c>
      <c r="O1759">
        <v>4.7699999999999996</v>
      </c>
      <c r="P1759" t="s">
        <v>11447</v>
      </c>
    </row>
    <row r="1760" spans="1:16" x14ac:dyDescent="0.25">
      <c r="A1760" t="s">
        <v>13421</v>
      </c>
      <c r="B1760">
        <v>1</v>
      </c>
      <c r="C1760">
        <v>1</v>
      </c>
      <c r="D1760">
        <v>5.09</v>
      </c>
      <c r="E1760">
        <v>7</v>
      </c>
      <c r="F1760">
        <v>21</v>
      </c>
      <c r="G1760">
        <v>22</v>
      </c>
      <c r="H1760">
        <v>12</v>
      </c>
      <c r="I1760">
        <v>2</v>
      </c>
      <c r="J1760">
        <v>14</v>
      </c>
      <c r="K1760">
        <v>12</v>
      </c>
      <c r="L1760">
        <v>1.6</v>
      </c>
      <c r="M1760">
        <v>5.94</v>
      </c>
      <c r="N1760">
        <v>5.09</v>
      </c>
      <c r="O1760">
        <v>4.78</v>
      </c>
      <c r="P1760" t="s">
        <v>13420</v>
      </c>
    </row>
    <row r="1761" spans="1:16" x14ac:dyDescent="0.25">
      <c r="A1761" t="s">
        <v>12923</v>
      </c>
      <c r="B1761">
        <v>1</v>
      </c>
      <c r="C1761">
        <v>1</v>
      </c>
      <c r="D1761">
        <v>4.67</v>
      </c>
      <c r="E1761">
        <v>9</v>
      </c>
      <c r="F1761">
        <v>21</v>
      </c>
      <c r="G1761">
        <v>22</v>
      </c>
      <c r="H1761">
        <v>11</v>
      </c>
      <c r="I1761">
        <v>2</v>
      </c>
      <c r="J1761">
        <v>14</v>
      </c>
      <c r="K1761">
        <v>12</v>
      </c>
      <c r="L1761">
        <v>1.6</v>
      </c>
      <c r="M1761">
        <v>5.94</v>
      </c>
      <c r="N1761">
        <v>5.09</v>
      </c>
      <c r="O1761">
        <v>4.78</v>
      </c>
      <c r="P1761" t="s">
        <v>12922</v>
      </c>
    </row>
    <row r="1762" spans="1:16" x14ac:dyDescent="0.25">
      <c r="A1762" t="s">
        <v>16223</v>
      </c>
      <c r="B1762">
        <v>2</v>
      </c>
      <c r="C1762">
        <v>3</v>
      </c>
      <c r="D1762">
        <v>5.39</v>
      </c>
      <c r="E1762">
        <v>15</v>
      </c>
      <c r="F1762">
        <v>40</v>
      </c>
      <c r="G1762">
        <v>38</v>
      </c>
      <c r="H1762">
        <v>24</v>
      </c>
      <c r="I1762">
        <v>2</v>
      </c>
      <c r="J1762">
        <v>35</v>
      </c>
      <c r="K1762">
        <v>36</v>
      </c>
      <c r="L1762">
        <v>1.85</v>
      </c>
      <c r="M1762">
        <v>7.86</v>
      </c>
      <c r="N1762">
        <v>8.08</v>
      </c>
      <c r="O1762">
        <v>4.78</v>
      </c>
      <c r="P1762">
        <v>3369</v>
      </c>
    </row>
    <row r="1763" spans="1:16" x14ac:dyDescent="0.25">
      <c r="A1763" t="s">
        <v>1839</v>
      </c>
      <c r="B1763">
        <v>3</v>
      </c>
      <c r="C1763">
        <v>5</v>
      </c>
      <c r="D1763">
        <v>4.9000000000000004</v>
      </c>
      <c r="E1763">
        <v>0</v>
      </c>
      <c r="F1763">
        <v>72</v>
      </c>
      <c r="G1763">
        <v>81</v>
      </c>
      <c r="H1763">
        <v>39</v>
      </c>
      <c r="I1763">
        <v>7</v>
      </c>
      <c r="J1763">
        <v>37</v>
      </c>
      <c r="K1763">
        <v>32</v>
      </c>
      <c r="L1763">
        <v>1.58</v>
      </c>
      <c r="M1763">
        <v>4.6500000000000004</v>
      </c>
      <c r="N1763">
        <v>4.0199999999999996</v>
      </c>
      <c r="O1763">
        <v>4.78</v>
      </c>
      <c r="P1763" t="s">
        <v>1838</v>
      </c>
    </row>
    <row r="1764" spans="1:16" x14ac:dyDescent="0.25">
      <c r="A1764" t="s">
        <v>15675</v>
      </c>
      <c r="B1764">
        <v>3</v>
      </c>
      <c r="C1764">
        <v>4</v>
      </c>
      <c r="D1764">
        <v>4.71</v>
      </c>
      <c r="E1764">
        <v>1</v>
      </c>
      <c r="F1764">
        <v>63</v>
      </c>
      <c r="G1764">
        <v>68</v>
      </c>
      <c r="H1764">
        <v>33</v>
      </c>
      <c r="I1764">
        <v>8</v>
      </c>
      <c r="J1764">
        <v>39</v>
      </c>
      <c r="K1764">
        <v>25</v>
      </c>
      <c r="L1764">
        <v>1.48</v>
      </c>
      <c r="M1764">
        <v>5.57</v>
      </c>
      <c r="N1764">
        <v>3.57</v>
      </c>
      <c r="O1764">
        <v>4.78</v>
      </c>
      <c r="P1764" t="s">
        <v>15674</v>
      </c>
    </row>
    <row r="1765" spans="1:16" x14ac:dyDescent="0.25">
      <c r="A1765" t="s">
        <v>8159</v>
      </c>
      <c r="B1765">
        <v>2</v>
      </c>
      <c r="C1765">
        <v>3</v>
      </c>
      <c r="D1765">
        <v>4.91</v>
      </c>
      <c r="E1765">
        <v>18</v>
      </c>
      <c r="F1765">
        <v>46</v>
      </c>
      <c r="G1765">
        <v>47</v>
      </c>
      <c r="H1765">
        <v>25</v>
      </c>
      <c r="I1765">
        <v>4</v>
      </c>
      <c r="J1765">
        <v>31</v>
      </c>
      <c r="K1765">
        <v>28</v>
      </c>
      <c r="L1765">
        <v>1.64</v>
      </c>
      <c r="M1765">
        <v>6.09</v>
      </c>
      <c r="N1765">
        <v>5.5</v>
      </c>
      <c r="O1765">
        <v>4.78</v>
      </c>
      <c r="P1765" t="s">
        <v>8158</v>
      </c>
    </row>
    <row r="1766" spans="1:16" x14ac:dyDescent="0.25">
      <c r="A1766" t="s">
        <v>11987</v>
      </c>
      <c r="B1766">
        <v>3</v>
      </c>
      <c r="C1766">
        <v>5</v>
      </c>
      <c r="D1766">
        <v>4.95</v>
      </c>
      <c r="E1766">
        <v>29</v>
      </c>
      <c r="F1766">
        <v>73</v>
      </c>
      <c r="G1766">
        <v>80</v>
      </c>
      <c r="H1766">
        <v>40</v>
      </c>
      <c r="I1766">
        <v>7</v>
      </c>
      <c r="J1766">
        <v>39</v>
      </c>
      <c r="K1766">
        <v>33</v>
      </c>
      <c r="L1766">
        <v>1.55</v>
      </c>
      <c r="M1766">
        <v>4.83</v>
      </c>
      <c r="N1766">
        <v>4.09</v>
      </c>
      <c r="O1766">
        <v>4.78</v>
      </c>
      <c r="P1766" t="s">
        <v>11986</v>
      </c>
    </row>
    <row r="1767" spans="1:16" x14ac:dyDescent="0.25">
      <c r="A1767" t="s">
        <v>14894</v>
      </c>
      <c r="B1767">
        <v>4</v>
      </c>
      <c r="C1767">
        <v>6</v>
      </c>
      <c r="D1767">
        <v>5.17</v>
      </c>
      <c r="E1767">
        <v>2</v>
      </c>
      <c r="F1767">
        <v>87</v>
      </c>
      <c r="G1767">
        <v>94</v>
      </c>
      <c r="H1767">
        <v>50</v>
      </c>
      <c r="I1767">
        <v>9</v>
      </c>
      <c r="J1767">
        <v>59</v>
      </c>
      <c r="K1767">
        <v>47</v>
      </c>
      <c r="L1767">
        <v>1.62</v>
      </c>
      <c r="M1767">
        <v>6.1</v>
      </c>
      <c r="N1767">
        <v>4.8600000000000003</v>
      </c>
      <c r="O1767">
        <v>4.78</v>
      </c>
      <c r="P1767" t="s">
        <v>14893</v>
      </c>
    </row>
    <row r="1768" spans="1:16" x14ac:dyDescent="0.25">
      <c r="A1768" t="s">
        <v>15945</v>
      </c>
      <c r="B1768">
        <v>3</v>
      </c>
      <c r="C1768">
        <v>4</v>
      </c>
      <c r="D1768">
        <v>4.9800000000000004</v>
      </c>
      <c r="E1768">
        <v>0</v>
      </c>
      <c r="F1768">
        <v>58</v>
      </c>
      <c r="G1768">
        <v>70</v>
      </c>
      <c r="H1768">
        <v>32</v>
      </c>
      <c r="I1768">
        <v>8</v>
      </c>
      <c r="J1768">
        <v>30</v>
      </c>
      <c r="K1768">
        <v>16</v>
      </c>
      <c r="L1768">
        <v>1.49</v>
      </c>
      <c r="M1768">
        <v>4.67</v>
      </c>
      <c r="N1768">
        <v>2.4900000000000002</v>
      </c>
      <c r="O1768">
        <v>4.78</v>
      </c>
      <c r="P1768" t="s">
        <v>15944</v>
      </c>
    </row>
    <row r="1769" spans="1:16" x14ac:dyDescent="0.25">
      <c r="A1769" t="s">
        <v>13143</v>
      </c>
      <c r="B1769">
        <v>2</v>
      </c>
      <c r="C1769">
        <v>3</v>
      </c>
      <c r="D1769">
        <v>5.46</v>
      </c>
      <c r="E1769">
        <v>8</v>
      </c>
      <c r="F1769">
        <v>41</v>
      </c>
      <c r="G1769">
        <v>43</v>
      </c>
      <c r="H1769">
        <v>25</v>
      </c>
      <c r="I1769">
        <v>3</v>
      </c>
      <c r="J1769">
        <v>33</v>
      </c>
      <c r="K1769">
        <v>31</v>
      </c>
      <c r="L1769">
        <v>1.8</v>
      </c>
      <c r="M1769">
        <v>7.21</v>
      </c>
      <c r="N1769">
        <v>6.77</v>
      </c>
      <c r="O1769">
        <v>4.78</v>
      </c>
      <c r="P1769" t="s">
        <v>13142</v>
      </c>
    </row>
    <row r="1770" spans="1:16" x14ac:dyDescent="0.25">
      <c r="A1770" t="s">
        <v>12248</v>
      </c>
      <c r="B1770">
        <v>1</v>
      </c>
      <c r="C1770">
        <v>2</v>
      </c>
      <c r="D1770">
        <v>5.24</v>
      </c>
      <c r="E1770">
        <v>12</v>
      </c>
      <c r="F1770">
        <v>31</v>
      </c>
      <c r="G1770">
        <v>32</v>
      </c>
      <c r="H1770">
        <v>18</v>
      </c>
      <c r="I1770">
        <v>2</v>
      </c>
      <c r="J1770">
        <v>22</v>
      </c>
      <c r="K1770">
        <v>22</v>
      </c>
      <c r="L1770">
        <v>1.75</v>
      </c>
      <c r="M1770">
        <v>6.41</v>
      </c>
      <c r="N1770">
        <v>6.41</v>
      </c>
      <c r="O1770">
        <v>4.78</v>
      </c>
      <c r="P1770" t="s">
        <v>12247</v>
      </c>
    </row>
    <row r="1771" spans="1:16" x14ac:dyDescent="0.25">
      <c r="A1771" t="s">
        <v>9495</v>
      </c>
      <c r="B1771">
        <v>2</v>
      </c>
      <c r="C1771">
        <v>3</v>
      </c>
      <c r="D1771">
        <v>5.0199999999999996</v>
      </c>
      <c r="E1771">
        <v>7</v>
      </c>
      <c r="F1771">
        <v>41</v>
      </c>
      <c r="G1771">
        <v>47</v>
      </c>
      <c r="H1771">
        <v>23</v>
      </c>
      <c r="I1771">
        <v>4</v>
      </c>
      <c r="J1771">
        <v>20</v>
      </c>
      <c r="K1771">
        <v>19</v>
      </c>
      <c r="L1771">
        <v>1.6</v>
      </c>
      <c r="M1771">
        <v>4.37</v>
      </c>
      <c r="N1771">
        <v>4.1500000000000004</v>
      </c>
      <c r="O1771">
        <v>4.78</v>
      </c>
      <c r="P1771" t="s">
        <v>9494</v>
      </c>
    </row>
    <row r="1772" spans="1:16" x14ac:dyDescent="0.25">
      <c r="A1772" t="s">
        <v>10738</v>
      </c>
      <c r="B1772">
        <v>1</v>
      </c>
      <c r="C1772">
        <v>1</v>
      </c>
      <c r="D1772">
        <v>4.8099999999999996</v>
      </c>
      <c r="E1772">
        <v>8</v>
      </c>
      <c r="F1772">
        <v>21</v>
      </c>
      <c r="G1772">
        <v>22</v>
      </c>
      <c r="H1772">
        <v>11</v>
      </c>
      <c r="I1772">
        <v>2</v>
      </c>
      <c r="J1772">
        <v>13</v>
      </c>
      <c r="K1772">
        <v>11</v>
      </c>
      <c r="L1772">
        <v>1.6</v>
      </c>
      <c r="M1772">
        <v>5.68</v>
      </c>
      <c r="N1772">
        <v>4.8099999999999996</v>
      </c>
      <c r="O1772">
        <v>4.78</v>
      </c>
      <c r="P1772" t="s">
        <v>10737</v>
      </c>
    </row>
    <row r="1773" spans="1:16" x14ac:dyDescent="0.25">
      <c r="A1773" t="s">
        <v>15569</v>
      </c>
      <c r="B1773">
        <v>3</v>
      </c>
      <c r="C1773">
        <v>3</v>
      </c>
      <c r="D1773">
        <v>4.91</v>
      </c>
      <c r="E1773">
        <v>0</v>
      </c>
      <c r="F1773">
        <v>53</v>
      </c>
      <c r="G1773">
        <v>62</v>
      </c>
      <c r="H1773">
        <v>29</v>
      </c>
      <c r="I1773">
        <v>7</v>
      </c>
      <c r="J1773">
        <v>29</v>
      </c>
      <c r="K1773">
        <v>18</v>
      </c>
      <c r="L1773">
        <v>1.5</v>
      </c>
      <c r="M1773">
        <v>4.91</v>
      </c>
      <c r="N1773">
        <v>3.05</v>
      </c>
      <c r="O1773">
        <v>4.78</v>
      </c>
      <c r="P1773" t="s">
        <v>15568</v>
      </c>
    </row>
    <row r="1774" spans="1:16" x14ac:dyDescent="0.25">
      <c r="A1774" t="s">
        <v>11193</v>
      </c>
      <c r="B1774">
        <v>1</v>
      </c>
      <c r="C1774">
        <v>2</v>
      </c>
      <c r="D1774">
        <v>5.25</v>
      </c>
      <c r="E1774">
        <v>13</v>
      </c>
      <c r="F1774">
        <v>33</v>
      </c>
      <c r="G1774">
        <v>38</v>
      </c>
      <c r="H1774">
        <v>19</v>
      </c>
      <c r="I1774">
        <v>4</v>
      </c>
      <c r="J1774">
        <v>20</v>
      </c>
      <c r="K1774">
        <v>13</v>
      </c>
      <c r="L1774">
        <v>1.56</v>
      </c>
      <c r="M1774">
        <v>5.52</v>
      </c>
      <c r="N1774">
        <v>3.59</v>
      </c>
      <c r="O1774">
        <v>4.78</v>
      </c>
      <c r="P1774" t="s">
        <v>11192</v>
      </c>
    </row>
    <row r="1775" spans="1:16" x14ac:dyDescent="0.25">
      <c r="A1775" t="s">
        <v>1647</v>
      </c>
      <c r="B1775">
        <v>3</v>
      </c>
      <c r="C1775">
        <v>5</v>
      </c>
      <c r="D1775">
        <v>4.8</v>
      </c>
      <c r="E1775">
        <v>28</v>
      </c>
      <c r="F1775">
        <v>73</v>
      </c>
      <c r="G1775">
        <v>85</v>
      </c>
      <c r="H1775">
        <v>39</v>
      </c>
      <c r="I1775">
        <v>10</v>
      </c>
      <c r="J1775">
        <v>40</v>
      </c>
      <c r="K1775">
        <v>24</v>
      </c>
      <c r="L1775">
        <v>1.49</v>
      </c>
      <c r="M1775">
        <v>4.92</v>
      </c>
      <c r="N1775">
        <v>2.95</v>
      </c>
      <c r="O1775">
        <v>4.78</v>
      </c>
      <c r="P1775">
        <v>1574</v>
      </c>
    </row>
    <row r="1776" spans="1:16" x14ac:dyDescent="0.25">
      <c r="A1776" t="s">
        <v>14936</v>
      </c>
      <c r="B1776">
        <v>4</v>
      </c>
      <c r="C1776">
        <v>6</v>
      </c>
      <c r="D1776">
        <v>5</v>
      </c>
      <c r="E1776">
        <v>12</v>
      </c>
      <c r="F1776">
        <v>97</v>
      </c>
      <c r="G1776">
        <v>116</v>
      </c>
      <c r="H1776">
        <v>54</v>
      </c>
      <c r="I1776">
        <v>11</v>
      </c>
      <c r="J1776">
        <v>48</v>
      </c>
      <c r="K1776">
        <v>36</v>
      </c>
      <c r="L1776">
        <v>1.56</v>
      </c>
      <c r="M1776">
        <v>4.4400000000000004</v>
      </c>
      <c r="N1776">
        <v>3.33</v>
      </c>
      <c r="O1776">
        <v>4.78</v>
      </c>
      <c r="P1776" t="s">
        <v>14935</v>
      </c>
    </row>
    <row r="1777" spans="1:16" x14ac:dyDescent="0.25">
      <c r="A1777" t="s">
        <v>15179</v>
      </c>
      <c r="B1777">
        <v>3</v>
      </c>
      <c r="C1777">
        <v>5</v>
      </c>
      <c r="D1777">
        <v>4.97</v>
      </c>
      <c r="E1777">
        <v>14</v>
      </c>
      <c r="F1777">
        <v>74</v>
      </c>
      <c r="G1777">
        <v>86</v>
      </c>
      <c r="H1777">
        <v>41</v>
      </c>
      <c r="I1777">
        <v>11</v>
      </c>
      <c r="J1777">
        <v>47</v>
      </c>
      <c r="K1777">
        <v>24</v>
      </c>
      <c r="L1777">
        <v>1.48</v>
      </c>
      <c r="M1777">
        <v>5.69</v>
      </c>
      <c r="N1777">
        <v>2.91</v>
      </c>
      <c r="O1777">
        <v>4.78</v>
      </c>
      <c r="P1777" t="s">
        <v>15178</v>
      </c>
    </row>
    <row r="1778" spans="1:16" x14ac:dyDescent="0.25">
      <c r="A1778" t="s">
        <v>16181</v>
      </c>
      <c r="B1778">
        <v>2</v>
      </c>
      <c r="C1778">
        <v>3</v>
      </c>
      <c r="D1778">
        <v>5.0599999999999996</v>
      </c>
      <c r="E1778">
        <v>2</v>
      </c>
      <c r="F1778">
        <v>48</v>
      </c>
      <c r="G1778">
        <v>54</v>
      </c>
      <c r="H1778">
        <v>27</v>
      </c>
      <c r="I1778">
        <v>4</v>
      </c>
      <c r="J1778">
        <v>23</v>
      </c>
      <c r="K1778">
        <v>24</v>
      </c>
      <c r="L1778">
        <v>1.63</v>
      </c>
      <c r="M1778">
        <v>4.3099999999999996</v>
      </c>
      <c r="N1778">
        <v>4.5</v>
      </c>
      <c r="O1778">
        <v>4.78</v>
      </c>
      <c r="P1778" t="s">
        <v>16180</v>
      </c>
    </row>
    <row r="1779" spans="1:16" x14ac:dyDescent="0.25">
      <c r="A1779" t="s">
        <v>16513</v>
      </c>
      <c r="B1779">
        <v>2</v>
      </c>
      <c r="C1779">
        <v>2</v>
      </c>
      <c r="D1779">
        <v>4.75</v>
      </c>
      <c r="E1779">
        <v>11</v>
      </c>
      <c r="F1779">
        <v>36</v>
      </c>
      <c r="G1779">
        <v>41</v>
      </c>
      <c r="H1779">
        <v>19</v>
      </c>
      <c r="I1779">
        <v>5</v>
      </c>
      <c r="J1779">
        <v>25</v>
      </c>
      <c r="K1779">
        <v>14</v>
      </c>
      <c r="L1779">
        <v>1.53</v>
      </c>
      <c r="M1779">
        <v>6.25</v>
      </c>
      <c r="N1779">
        <v>3.5</v>
      </c>
      <c r="O1779">
        <v>4.78</v>
      </c>
      <c r="P1779">
        <v>5436</v>
      </c>
    </row>
    <row r="1780" spans="1:16" x14ac:dyDescent="0.25">
      <c r="A1780" t="s">
        <v>1600</v>
      </c>
      <c r="B1780">
        <v>5</v>
      </c>
      <c r="C1780">
        <v>7</v>
      </c>
      <c r="D1780">
        <v>5.19</v>
      </c>
      <c r="E1780">
        <v>5</v>
      </c>
      <c r="F1780">
        <v>100</v>
      </c>
      <c r="G1780">
        <v>110</v>
      </c>
      <c r="H1780">
        <v>58</v>
      </c>
      <c r="I1780">
        <v>13</v>
      </c>
      <c r="J1780">
        <v>73</v>
      </c>
      <c r="K1780">
        <v>46</v>
      </c>
      <c r="L1780">
        <v>1.55</v>
      </c>
      <c r="M1780">
        <v>6.54</v>
      </c>
      <c r="N1780">
        <v>4.12</v>
      </c>
      <c r="O1780">
        <v>4.78</v>
      </c>
      <c r="P1780" t="s">
        <v>1599</v>
      </c>
    </row>
    <row r="1781" spans="1:16" x14ac:dyDescent="0.25">
      <c r="A1781" t="s">
        <v>15579</v>
      </c>
      <c r="B1781">
        <v>5</v>
      </c>
      <c r="C1781">
        <v>8</v>
      </c>
      <c r="D1781">
        <v>5.05</v>
      </c>
      <c r="E1781">
        <v>6</v>
      </c>
      <c r="F1781">
        <v>116</v>
      </c>
      <c r="G1781">
        <v>136</v>
      </c>
      <c r="H1781">
        <v>65</v>
      </c>
      <c r="I1781">
        <v>16</v>
      </c>
      <c r="J1781">
        <v>73</v>
      </c>
      <c r="K1781">
        <v>41</v>
      </c>
      <c r="L1781">
        <v>1.53</v>
      </c>
      <c r="M1781">
        <v>5.67</v>
      </c>
      <c r="N1781">
        <v>3.18</v>
      </c>
      <c r="O1781">
        <v>4.78</v>
      </c>
      <c r="P1781" t="s">
        <v>15578</v>
      </c>
    </row>
    <row r="1782" spans="1:16" x14ac:dyDescent="0.25">
      <c r="A1782" t="s">
        <v>13375</v>
      </c>
      <c r="B1782">
        <v>2</v>
      </c>
      <c r="C1782">
        <v>4</v>
      </c>
      <c r="D1782">
        <v>5.31</v>
      </c>
      <c r="E1782">
        <v>20</v>
      </c>
      <c r="F1782">
        <v>52</v>
      </c>
      <c r="G1782">
        <v>54</v>
      </c>
      <c r="H1782">
        <v>31</v>
      </c>
      <c r="I1782">
        <v>4</v>
      </c>
      <c r="J1782">
        <v>40</v>
      </c>
      <c r="K1782">
        <v>37</v>
      </c>
      <c r="L1782">
        <v>1.73</v>
      </c>
      <c r="M1782">
        <v>6.86</v>
      </c>
      <c r="N1782">
        <v>6.34</v>
      </c>
      <c r="O1782">
        <v>4.78</v>
      </c>
      <c r="P1782" t="s">
        <v>13374</v>
      </c>
    </row>
    <row r="1783" spans="1:16" x14ac:dyDescent="0.25">
      <c r="A1783" t="s">
        <v>14000</v>
      </c>
      <c r="B1783">
        <v>4</v>
      </c>
      <c r="C1783">
        <v>6</v>
      </c>
      <c r="D1783">
        <v>5.15</v>
      </c>
      <c r="E1783">
        <v>28</v>
      </c>
      <c r="F1783">
        <v>87</v>
      </c>
      <c r="G1783">
        <v>101</v>
      </c>
      <c r="H1783">
        <v>50</v>
      </c>
      <c r="I1783">
        <v>10</v>
      </c>
      <c r="J1783">
        <v>56</v>
      </c>
      <c r="K1783">
        <v>41</v>
      </c>
      <c r="L1783">
        <v>1.63</v>
      </c>
      <c r="M1783">
        <v>5.77</v>
      </c>
      <c r="N1783">
        <v>4.2300000000000004</v>
      </c>
      <c r="O1783">
        <v>4.78</v>
      </c>
      <c r="P1783" t="s">
        <v>13999</v>
      </c>
    </row>
    <row r="1784" spans="1:16" x14ac:dyDescent="0.25">
      <c r="A1784" t="s">
        <v>10565</v>
      </c>
      <c r="B1784">
        <v>4</v>
      </c>
      <c r="C1784">
        <v>5</v>
      </c>
      <c r="D1784">
        <v>5.05</v>
      </c>
      <c r="E1784">
        <v>3</v>
      </c>
      <c r="F1784">
        <v>82</v>
      </c>
      <c r="G1784">
        <v>86</v>
      </c>
      <c r="H1784">
        <v>46</v>
      </c>
      <c r="I1784">
        <v>6</v>
      </c>
      <c r="J1784">
        <v>48</v>
      </c>
      <c r="K1784">
        <v>48</v>
      </c>
      <c r="L1784">
        <v>1.63</v>
      </c>
      <c r="M1784">
        <v>5.27</v>
      </c>
      <c r="N1784">
        <v>5.27</v>
      </c>
      <c r="O1784">
        <v>4.79</v>
      </c>
      <c r="P1784" t="s">
        <v>10564</v>
      </c>
    </row>
    <row r="1785" spans="1:16" x14ac:dyDescent="0.25">
      <c r="A1785" t="s">
        <v>1783</v>
      </c>
      <c r="B1785">
        <v>6</v>
      </c>
      <c r="C1785">
        <v>9</v>
      </c>
      <c r="D1785">
        <v>5.03</v>
      </c>
      <c r="E1785">
        <v>11</v>
      </c>
      <c r="F1785">
        <v>138</v>
      </c>
      <c r="G1785">
        <v>154</v>
      </c>
      <c r="H1785">
        <v>77</v>
      </c>
      <c r="I1785">
        <v>11</v>
      </c>
      <c r="J1785">
        <v>72</v>
      </c>
      <c r="K1785">
        <v>74</v>
      </c>
      <c r="L1785">
        <v>1.65</v>
      </c>
      <c r="M1785">
        <v>4.7</v>
      </c>
      <c r="N1785">
        <v>4.83</v>
      </c>
      <c r="O1785">
        <v>4.79</v>
      </c>
      <c r="P1785">
        <v>3219</v>
      </c>
    </row>
    <row r="1786" spans="1:16" x14ac:dyDescent="0.25">
      <c r="A1786" t="s">
        <v>16090</v>
      </c>
      <c r="B1786">
        <v>3</v>
      </c>
      <c r="C1786">
        <v>4</v>
      </c>
      <c r="D1786">
        <v>4.43</v>
      </c>
      <c r="E1786">
        <v>2</v>
      </c>
      <c r="F1786">
        <v>61</v>
      </c>
      <c r="G1786">
        <v>62</v>
      </c>
      <c r="H1786">
        <v>30</v>
      </c>
      <c r="I1786">
        <v>7</v>
      </c>
      <c r="J1786">
        <v>37</v>
      </c>
      <c r="K1786">
        <v>26</v>
      </c>
      <c r="L1786">
        <v>1.44</v>
      </c>
      <c r="M1786">
        <v>5.47</v>
      </c>
      <c r="N1786">
        <v>3.84</v>
      </c>
      <c r="O1786">
        <v>4.79</v>
      </c>
      <c r="P1786" t="s">
        <v>16089</v>
      </c>
    </row>
    <row r="1787" spans="1:16" x14ac:dyDescent="0.25">
      <c r="A1787" t="s">
        <v>1742</v>
      </c>
      <c r="B1787">
        <v>6</v>
      </c>
      <c r="C1787">
        <v>7</v>
      </c>
      <c r="D1787">
        <v>4.82</v>
      </c>
      <c r="E1787">
        <v>5</v>
      </c>
      <c r="F1787">
        <v>114</v>
      </c>
      <c r="G1787">
        <v>120</v>
      </c>
      <c r="H1787">
        <v>61</v>
      </c>
      <c r="I1787">
        <v>12</v>
      </c>
      <c r="J1787">
        <v>74</v>
      </c>
      <c r="K1787">
        <v>57</v>
      </c>
      <c r="L1787">
        <v>1.56</v>
      </c>
      <c r="M1787">
        <v>5.85</v>
      </c>
      <c r="N1787">
        <v>4.51</v>
      </c>
      <c r="O1787">
        <v>4.79</v>
      </c>
      <c r="P1787" t="s">
        <v>1741</v>
      </c>
    </row>
    <row r="1788" spans="1:16" x14ac:dyDescent="0.25">
      <c r="A1788" t="s">
        <v>12614</v>
      </c>
      <c r="B1788">
        <v>4</v>
      </c>
      <c r="C1788">
        <v>6</v>
      </c>
      <c r="D1788">
        <v>5.0599999999999996</v>
      </c>
      <c r="E1788">
        <v>16</v>
      </c>
      <c r="F1788">
        <v>84</v>
      </c>
      <c r="G1788">
        <v>97</v>
      </c>
      <c r="H1788">
        <v>47</v>
      </c>
      <c r="I1788">
        <v>9</v>
      </c>
      <c r="J1788">
        <v>45</v>
      </c>
      <c r="K1788">
        <v>35</v>
      </c>
      <c r="L1788">
        <v>1.58</v>
      </c>
      <c r="M1788">
        <v>4.84</v>
      </c>
      <c r="N1788">
        <v>3.77</v>
      </c>
      <c r="O1788">
        <v>4.79</v>
      </c>
      <c r="P1788" t="s">
        <v>12613</v>
      </c>
    </row>
    <row r="1789" spans="1:16" x14ac:dyDescent="0.25">
      <c r="A1789" t="s">
        <v>11302</v>
      </c>
      <c r="B1789">
        <v>4</v>
      </c>
      <c r="C1789">
        <v>6</v>
      </c>
      <c r="D1789">
        <v>5.0599999999999996</v>
      </c>
      <c r="E1789">
        <v>9</v>
      </c>
      <c r="F1789">
        <v>96</v>
      </c>
      <c r="G1789">
        <v>110</v>
      </c>
      <c r="H1789">
        <v>54</v>
      </c>
      <c r="I1789">
        <v>11</v>
      </c>
      <c r="J1789">
        <v>50</v>
      </c>
      <c r="K1789">
        <v>36</v>
      </c>
      <c r="L1789">
        <v>1.52</v>
      </c>
      <c r="M1789">
        <v>4.68</v>
      </c>
      <c r="N1789">
        <v>3.37</v>
      </c>
      <c r="O1789">
        <v>4.79</v>
      </c>
      <c r="P1789" t="s">
        <v>11301</v>
      </c>
    </row>
    <row r="1790" spans="1:16" x14ac:dyDescent="0.25">
      <c r="A1790" t="s">
        <v>14592</v>
      </c>
      <c r="B1790">
        <v>3</v>
      </c>
      <c r="C1790">
        <v>4</v>
      </c>
      <c r="D1790">
        <v>4.97</v>
      </c>
      <c r="E1790">
        <v>23</v>
      </c>
      <c r="F1790">
        <v>60</v>
      </c>
      <c r="G1790">
        <v>65</v>
      </c>
      <c r="H1790">
        <v>33</v>
      </c>
      <c r="I1790">
        <v>7</v>
      </c>
      <c r="J1790">
        <v>41</v>
      </c>
      <c r="K1790">
        <v>29</v>
      </c>
      <c r="L1790">
        <v>1.57</v>
      </c>
      <c r="M1790">
        <v>6.18</v>
      </c>
      <c r="N1790">
        <v>4.37</v>
      </c>
      <c r="O1790">
        <v>4.79</v>
      </c>
      <c r="P1790" t="s">
        <v>14591</v>
      </c>
    </row>
    <row r="1791" spans="1:16" x14ac:dyDescent="0.25">
      <c r="A1791" t="s">
        <v>12805</v>
      </c>
      <c r="B1791">
        <v>1</v>
      </c>
      <c r="C1791">
        <v>2</v>
      </c>
      <c r="D1791">
        <v>5.73</v>
      </c>
      <c r="E1791">
        <v>11</v>
      </c>
      <c r="F1791">
        <v>27</v>
      </c>
      <c r="G1791">
        <v>31</v>
      </c>
      <c r="H1791">
        <v>17</v>
      </c>
      <c r="I1791">
        <v>2</v>
      </c>
      <c r="J1791">
        <v>15</v>
      </c>
      <c r="K1791">
        <v>16</v>
      </c>
      <c r="L1791">
        <v>1.76</v>
      </c>
      <c r="M1791">
        <v>5.0599999999999996</v>
      </c>
      <c r="N1791">
        <v>5.39</v>
      </c>
      <c r="O1791">
        <v>4.79</v>
      </c>
      <c r="P1791" t="s">
        <v>12804</v>
      </c>
    </row>
    <row r="1792" spans="1:16" x14ac:dyDescent="0.25">
      <c r="A1792" t="s">
        <v>1595</v>
      </c>
      <c r="B1792">
        <v>5</v>
      </c>
      <c r="C1792">
        <v>8</v>
      </c>
      <c r="D1792">
        <v>5.21</v>
      </c>
      <c r="E1792">
        <v>3</v>
      </c>
      <c r="F1792">
        <v>121</v>
      </c>
      <c r="G1792">
        <v>121</v>
      </c>
      <c r="H1792">
        <v>70</v>
      </c>
      <c r="I1792">
        <v>11</v>
      </c>
      <c r="J1792">
        <v>106</v>
      </c>
      <c r="K1792">
        <v>85</v>
      </c>
      <c r="L1792">
        <v>1.7</v>
      </c>
      <c r="M1792">
        <v>7.88</v>
      </c>
      <c r="N1792">
        <v>6.32</v>
      </c>
      <c r="O1792">
        <v>4.79</v>
      </c>
      <c r="P1792">
        <v>6216</v>
      </c>
    </row>
    <row r="1793" spans="1:16" x14ac:dyDescent="0.25">
      <c r="A1793" t="s">
        <v>13119</v>
      </c>
      <c r="B1793">
        <v>3</v>
      </c>
      <c r="C1793">
        <v>5</v>
      </c>
      <c r="D1793">
        <v>5.61</v>
      </c>
      <c r="E1793">
        <v>22</v>
      </c>
      <c r="F1793">
        <v>74</v>
      </c>
      <c r="G1793">
        <v>85</v>
      </c>
      <c r="H1793">
        <v>46</v>
      </c>
      <c r="I1793">
        <v>4</v>
      </c>
      <c r="J1793">
        <v>39</v>
      </c>
      <c r="K1793">
        <v>49</v>
      </c>
      <c r="L1793">
        <v>1.82</v>
      </c>
      <c r="M1793">
        <v>4.76</v>
      </c>
      <c r="N1793">
        <v>5.98</v>
      </c>
      <c r="O1793">
        <v>4.79</v>
      </c>
      <c r="P1793" t="s">
        <v>13118</v>
      </c>
    </row>
    <row r="1794" spans="1:16" x14ac:dyDescent="0.25">
      <c r="A1794" t="s">
        <v>1755</v>
      </c>
      <c r="B1794">
        <v>5</v>
      </c>
      <c r="C1794">
        <v>8</v>
      </c>
      <c r="D1794">
        <v>5.13</v>
      </c>
      <c r="E1794">
        <v>11</v>
      </c>
      <c r="F1794">
        <v>116</v>
      </c>
      <c r="G1794">
        <v>134</v>
      </c>
      <c r="H1794">
        <v>66</v>
      </c>
      <c r="I1794">
        <v>13</v>
      </c>
      <c r="J1794">
        <v>62</v>
      </c>
      <c r="K1794">
        <v>46</v>
      </c>
      <c r="L1794">
        <v>1.55</v>
      </c>
      <c r="M1794">
        <v>4.82</v>
      </c>
      <c r="N1794">
        <v>3.58</v>
      </c>
      <c r="O1794">
        <v>4.79</v>
      </c>
      <c r="P1794">
        <v>683</v>
      </c>
    </row>
    <row r="1795" spans="1:16" x14ac:dyDescent="0.25">
      <c r="A1795" t="s">
        <v>15193</v>
      </c>
      <c r="B1795">
        <v>2</v>
      </c>
      <c r="C1795">
        <v>4</v>
      </c>
      <c r="D1795">
        <v>5.29</v>
      </c>
      <c r="E1795">
        <v>24</v>
      </c>
      <c r="F1795">
        <v>60</v>
      </c>
      <c r="G1795">
        <v>71</v>
      </c>
      <c r="H1795">
        <v>35</v>
      </c>
      <c r="I1795">
        <v>7</v>
      </c>
      <c r="J1795">
        <v>35</v>
      </c>
      <c r="K1795">
        <v>25</v>
      </c>
      <c r="L1795">
        <v>1.61</v>
      </c>
      <c r="M1795">
        <v>5.29</v>
      </c>
      <c r="N1795">
        <v>3.78</v>
      </c>
      <c r="O1795">
        <v>4.79</v>
      </c>
      <c r="P1795" t="s">
        <v>15192</v>
      </c>
    </row>
    <row r="1796" spans="1:16" x14ac:dyDescent="0.25">
      <c r="A1796" t="s">
        <v>12917</v>
      </c>
      <c r="B1796">
        <v>4</v>
      </c>
      <c r="C1796">
        <v>6</v>
      </c>
      <c r="D1796">
        <v>5.25</v>
      </c>
      <c r="E1796">
        <v>14</v>
      </c>
      <c r="F1796">
        <v>82</v>
      </c>
      <c r="G1796">
        <v>99</v>
      </c>
      <c r="H1796">
        <v>48</v>
      </c>
      <c r="I1796">
        <v>11</v>
      </c>
      <c r="J1796">
        <v>50</v>
      </c>
      <c r="K1796">
        <v>31</v>
      </c>
      <c r="L1796">
        <v>1.58</v>
      </c>
      <c r="M1796">
        <v>5.47</v>
      </c>
      <c r="N1796">
        <v>3.39</v>
      </c>
      <c r="O1796">
        <v>4.79</v>
      </c>
      <c r="P1796" t="s">
        <v>12916</v>
      </c>
    </row>
    <row r="1797" spans="1:16" x14ac:dyDescent="0.25">
      <c r="A1797" t="s">
        <v>14876</v>
      </c>
      <c r="B1797">
        <v>4</v>
      </c>
      <c r="C1797">
        <v>5</v>
      </c>
      <c r="D1797">
        <v>4.9000000000000004</v>
      </c>
      <c r="E1797">
        <v>12</v>
      </c>
      <c r="F1797">
        <v>84</v>
      </c>
      <c r="G1797">
        <v>97</v>
      </c>
      <c r="H1797">
        <v>46</v>
      </c>
      <c r="I1797">
        <v>9</v>
      </c>
      <c r="J1797">
        <v>38</v>
      </c>
      <c r="K1797">
        <v>30</v>
      </c>
      <c r="L1797">
        <v>1.5</v>
      </c>
      <c r="M1797">
        <v>4.05</v>
      </c>
      <c r="N1797">
        <v>3.2</v>
      </c>
      <c r="O1797">
        <v>4.79</v>
      </c>
      <c r="P1797" t="s">
        <v>14875</v>
      </c>
    </row>
    <row r="1798" spans="1:16" x14ac:dyDescent="0.25">
      <c r="A1798" t="s">
        <v>14844</v>
      </c>
      <c r="B1798">
        <v>6</v>
      </c>
      <c r="C1798">
        <v>9</v>
      </c>
      <c r="D1798">
        <v>5.1100000000000003</v>
      </c>
      <c r="E1798">
        <v>4</v>
      </c>
      <c r="F1798">
        <v>136</v>
      </c>
      <c r="G1798">
        <v>159</v>
      </c>
      <c r="H1798">
        <v>77</v>
      </c>
      <c r="I1798">
        <v>11</v>
      </c>
      <c r="J1798">
        <v>54</v>
      </c>
      <c r="K1798">
        <v>58</v>
      </c>
      <c r="L1798">
        <v>1.6</v>
      </c>
      <c r="M1798">
        <v>3.59</v>
      </c>
      <c r="N1798">
        <v>3.85</v>
      </c>
      <c r="O1798">
        <v>4.79</v>
      </c>
      <c r="P1798" t="s">
        <v>14843</v>
      </c>
    </row>
    <row r="1799" spans="1:16" x14ac:dyDescent="0.25">
      <c r="A1799" t="s">
        <v>14536</v>
      </c>
      <c r="B1799">
        <v>4</v>
      </c>
      <c r="C1799">
        <v>6</v>
      </c>
      <c r="D1799">
        <v>4.88</v>
      </c>
      <c r="E1799">
        <v>28</v>
      </c>
      <c r="F1799">
        <v>94</v>
      </c>
      <c r="G1799">
        <v>98</v>
      </c>
      <c r="H1799">
        <v>51</v>
      </c>
      <c r="I1799">
        <v>9</v>
      </c>
      <c r="J1799">
        <v>61</v>
      </c>
      <c r="K1799">
        <v>51</v>
      </c>
      <c r="L1799">
        <v>1.58</v>
      </c>
      <c r="M1799">
        <v>5.83</v>
      </c>
      <c r="N1799">
        <v>4.88</v>
      </c>
      <c r="O1799">
        <v>4.79</v>
      </c>
      <c r="P1799" t="s">
        <v>14535</v>
      </c>
    </row>
    <row r="1800" spans="1:16" x14ac:dyDescent="0.25">
      <c r="A1800" t="s">
        <v>12246</v>
      </c>
      <c r="B1800">
        <v>2</v>
      </c>
      <c r="C1800">
        <v>4</v>
      </c>
      <c r="D1800">
        <v>5.29</v>
      </c>
      <c r="E1800">
        <v>21</v>
      </c>
      <c r="F1800">
        <v>60</v>
      </c>
      <c r="G1800">
        <v>63</v>
      </c>
      <c r="H1800">
        <v>35</v>
      </c>
      <c r="I1800">
        <v>4</v>
      </c>
      <c r="J1800">
        <v>38</v>
      </c>
      <c r="K1800">
        <v>40</v>
      </c>
      <c r="L1800">
        <v>1.73</v>
      </c>
      <c r="M1800">
        <v>5.75</v>
      </c>
      <c r="N1800">
        <v>6.05</v>
      </c>
      <c r="O1800">
        <v>4.79</v>
      </c>
      <c r="P1800" t="s">
        <v>12245</v>
      </c>
    </row>
    <row r="1801" spans="1:16" x14ac:dyDescent="0.25">
      <c r="A1801" t="s">
        <v>13158</v>
      </c>
      <c r="B1801">
        <v>5</v>
      </c>
      <c r="C1801">
        <v>7</v>
      </c>
      <c r="D1801">
        <v>4.9800000000000004</v>
      </c>
      <c r="E1801">
        <v>13</v>
      </c>
      <c r="F1801">
        <v>105</v>
      </c>
      <c r="G1801">
        <v>127</v>
      </c>
      <c r="H1801">
        <v>58</v>
      </c>
      <c r="I1801">
        <v>13</v>
      </c>
      <c r="J1801">
        <v>43</v>
      </c>
      <c r="K1801">
        <v>28</v>
      </c>
      <c r="L1801">
        <v>1.48</v>
      </c>
      <c r="M1801">
        <v>3.69</v>
      </c>
      <c r="N1801">
        <v>2.4</v>
      </c>
      <c r="O1801">
        <v>4.8</v>
      </c>
      <c r="P1801" t="s">
        <v>13157</v>
      </c>
    </row>
    <row r="1802" spans="1:16" x14ac:dyDescent="0.25">
      <c r="A1802" t="s">
        <v>15661</v>
      </c>
      <c r="B1802">
        <v>3</v>
      </c>
      <c r="C1802">
        <v>4</v>
      </c>
      <c r="D1802">
        <v>5.35</v>
      </c>
      <c r="E1802">
        <v>6</v>
      </c>
      <c r="F1802">
        <v>59</v>
      </c>
      <c r="G1802">
        <v>64</v>
      </c>
      <c r="H1802">
        <v>35</v>
      </c>
      <c r="I1802">
        <v>5</v>
      </c>
      <c r="J1802">
        <v>39</v>
      </c>
      <c r="K1802">
        <v>35</v>
      </c>
      <c r="L1802">
        <v>1.68</v>
      </c>
      <c r="M1802">
        <v>5.96</v>
      </c>
      <c r="N1802">
        <v>5.35</v>
      </c>
      <c r="O1802">
        <v>4.8</v>
      </c>
      <c r="P1802" t="s">
        <v>15660</v>
      </c>
    </row>
    <row r="1803" spans="1:16" x14ac:dyDescent="0.25">
      <c r="A1803" t="s">
        <v>14865</v>
      </c>
      <c r="B1803">
        <v>3</v>
      </c>
      <c r="C1803">
        <v>4</v>
      </c>
      <c r="D1803">
        <v>5.16</v>
      </c>
      <c r="E1803">
        <v>19</v>
      </c>
      <c r="F1803">
        <v>64</v>
      </c>
      <c r="G1803">
        <v>76</v>
      </c>
      <c r="H1803">
        <v>37</v>
      </c>
      <c r="I1803">
        <v>6</v>
      </c>
      <c r="J1803">
        <v>30</v>
      </c>
      <c r="K1803">
        <v>27</v>
      </c>
      <c r="L1803">
        <v>1.6</v>
      </c>
      <c r="M1803">
        <v>4.1900000000000004</v>
      </c>
      <c r="N1803">
        <v>3.77</v>
      </c>
      <c r="O1803">
        <v>4.8</v>
      </c>
      <c r="P1803" t="s">
        <v>14864</v>
      </c>
    </row>
    <row r="1804" spans="1:16" x14ac:dyDescent="0.25">
      <c r="A1804" t="s">
        <v>14062</v>
      </c>
      <c r="B1804">
        <v>2</v>
      </c>
      <c r="C1804">
        <v>3</v>
      </c>
      <c r="D1804">
        <v>5.17</v>
      </c>
      <c r="E1804">
        <v>17</v>
      </c>
      <c r="F1804">
        <v>42</v>
      </c>
      <c r="G1804">
        <v>46</v>
      </c>
      <c r="H1804">
        <v>24</v>
      </c>
      <c r="I1804">
        <v>5</v>
      </c>
      <c r="J1804">
        <v>27</v>
      </c>
      <c r="K1804">
        <v>19</v>
      </c>
      <c r="L1804">
        <v>1.56</v>
      </c>
      <c r="M1804">
        <v>5.81</v>
      </c>
      <c r="N1804">
        <v>4.09</v>
      </c>
      <c r="O1804">
        <v>4.8</v>
      </c>
      <c r="P1804" t="s">
        <v>14061</v>
      </c>
    </row>
    <row r="1805" spans="1:16" x14ac:dyDescent="0.25">
      <c r="A1805" t="s">
        <v>11343</v>
      </c>
      <c r="B1805">
        <v>3</v>
      </c>
      <c r="C1805">
        <v>4</v>
      </c>
      <c r="D1805">
        <v>5.01</v>
      </c>
      <c r="E1805">
        <v>6</v>
      </c>
      <c r="F1805">
        <v>59</v>
      </c>
      <c r="G1805">
        <v>57</v>
      </c>
      <c r="H1805">
        <v>33</v>
      </c>
      <c r="I1805">
        <v>5</v>
      </c>
      <c r="J1805">
        <v>49</v>
      </c>
      <c r="K1805">
        <v>42</v>
      </c>
      <c r="L1805">
        <v>1.67</v>
      </c>
      <c r="M1805">
        <v>7.44</v>
      </c>
      <c r="N1805">
        <v>6.37</v>
      </c>
      <c r="O1805">
        <v>4.8</v>
      </c>
      <c r="P1805" t="s">
        <v>11342</v>
      </c>
    </row>
    <row r="1806" spans="1:16" x14ac:dyDescent="0.25">
      <c r="A1806" t="s">
        <v>16150</v>
      </c>
      <c r="B1806">
        <v>2</v>
      </c>
      <c r="C1806">
        <v>3</v>
      </c>
      <c r="D1806">
        <v>5.38</v>
      </c>
      <c r="E1806">
        <v>1</v>
      </c>
      <c r="F1806">
        <v>52</v>
      </c>
      <c r="G1806">
        <v>58</v>
      </c>
      <c r="H1806">
        <v>31</v>
      </c>
      <c r="I1806">
        <v>4</v>
      </c>
      <c r="J1806">
        <v>31</v>
      </c>
      <c r="K1806">
        <v>32</v>
      </c>
      <c r="L1806">
        <v>1.73</v>
      </c>
      <c r="M1806">
        <v>5.38</v>
      </c>
      <c r="N1806">
        <v>5.55</v>
      </c>
      <c r="O1806">
        <v>4.8</v>
      </c>
      <c r="P1806" t="s">
        <v>16149</v>
      </c>
    </row>
    <row r="1807" spans="1:16" x14ac:dyDescent="0.25">
      <c r="A1807" t="s">
        <v>16892</v>
      </c>
      <c r="B1807">
        <v>2</v>
      </c>
      <c r="C1807">
        <v>4</v>
      </c>
      <c r="D1807">
        <v>5.38</v>
      </c>
      <c r="E1807">
        <v>12</v>
      </c>
      <c r="F1807">
        <v>52</v>
      </c>
      <c r="G1807">
        <v>63</v>
      </c>
      <c r="H1807">
        <v>31</v>
      </c>
      <c r="I1807">
        <v>5</v>
      </c>
      <c r="J1807">
        <v>27</v>
      </c>
      <c r="K1807">
        <v>24</v>
      </c>
      <c r="L1807">
        <v>1.68</v>
      </c>
      <c r="M1807">
        <v>4.68</v>
      </c>
      <c r="N1807">
        <v>4.16</v>
      </c>
      <c r="O1807">
        <v>4.8</v>
      </c>
      <c r="P1807">
        <v>2237</v>
      </c>
    </row>
    <row r="1808" spans="1:16" x14ac:dyDescent="0.25">
      <c r="A1808" t="s">
        <v>13302</v>
      </c>
      <c r="B1808">
        <v>3</v>
      </c>
      <c r="C1808">
        <v>4</v>
      </c>
      <c r="D1808">
        <v>5.32</v>
      </c>
      <c r="E1808">
        <v>19</v>
      </c>
      <c r="F1808">
        <v>61</v>
      </c>
      <c r="G1808">
        <v>72</v>
      </c>
      <c r="H1808">
        <v>36</v>
      </c>
      <c r="I1808">
        <v>6</v>
      </c>
      <c r="J1808">
        <v>33</v>
      </c>
      <c r="K1808">
        <v>29</v>
      </c>
      <c r="L1808">
        <v>1.66</v>
      </c>
      <c r="M1808">
        <v>4.88</v>
      </c>
      <c r="N1808">
        <v>4.29</v>
      </c>
      <c r="O1808">
        <v>4.8</v>
      </c>
      <c r="P1808" t="s">
        <v>13301</v>
      </c>
    </row>
    <row r="1809" spans="1:16" x14ac:dyDescent="0.25">
      <c r="A1809" t="s">
        <v>12877</v>
      </c>
      <c r="B1809">
        <v>1</v>
      </c>
      <c r="C1809">
        <v>2</v>
      </c>
      <c r="D1809">
        <v>4.75</v>
      </c>
      <c r="E1809">
        <v>11</v>
      </c>
      <c r="F1809">
        <v>26</v>
      </c>
      <c r="G1809">
        <v>26</v>
      </c>
      <c r="H1809">
        <v>14</v>
      </c>
      <c r="I1809">
        <v>3</v>
      </c>
      <c r="J1809">
        <v>20</v>
      </c>
      <c r="K1809">
        <v>15</v>
      </c>
      <c r="L1809">
        <v>1.55</v>
      </c>
      <c r="M1809">
        <v>6.79</v>
      </c>
      <c r="N1809">
        <v>5.09</v>
      </c>
      <c r="O1809">
        <v>4.8</v>
      </c>
      <c r="P1809" t="s">
        <v>12876</v>
      </c>
    </row>
    <row r="1810" spans="1:16" x14ac:dyDescent="0.25">
      <c r="A1810" t="s">
        <v>16113</v>
      </c>
      <c r="B1810">
        <v>4</v>
      </c>
      <c r="C1810">
        <v>7</v>
      </c>
      <c r="D1810">
        <v>5.24</v>
      </c>
      <c r="E1810">
        <v>13</v>
      </c>
      <c r="F1810">
        <v>101</v>
      </c>
      <c r="G1810">
        <v>113</v>
      </c>
      <c r="H1810">
        <v>59</v>
      </c>
      <c r="I1810">
        <v>12</v>
      </c>
      <c r="J1810">
        <v>69</v>
      </c>
      <c r="K1810">
        <v>47</v>
      </c>
      <c r="L1810">
        <v>1.58</v>
      </c>
      <c r="M1810">
        <v>6.12</v>
      </c>
      <c r="N1810">
        <v>4.17</v>
      </c>
      <c r="O1810">
        <v>4.8099999999999996</v>
      </c>
      <c r="P1810" t="s">
        <v>16112</v>
      </c>
    </row>
    <row r="1811" spans="1:16" x14ac:dyDescent="0.25">
      <c r="A1811" t="s">
        <v>17201</v>
      </c>
      <c r="B1811">
        <v>0</v>
      </c>
      <c r="C1811">
        <v>1</v>
      </c>
      <c r="D1811">
        <v>5.89</v>
      </c>
      <c r="E1811">
        <v>4</v>
      </c>
      <c r="F1811">
        <v>11</v>
      </c>
      <c r="G1811">
        <v>13</v>
      </c>
      <c r="H1811">
        <v>7</v>
      </c>
      <c r="I1811">
        <v>1</v>
      </c>
      <c r="J1811">
        <v>6</v>
      </c>
      <c r="K1811">
        <v>5</v>
      </c>
      <c r="L1811">
        <v>1.68</v>
      </c>
      <c r="M1811">
        <v>5.05</v>
      </c>
      <c r="N1811">
        <v>4.21</v>
      </c>
      <c r="O1811">
        <v>4.8099999999999996</v>
      </c>
      <c r="P1811" t="s">
        <v>17200</v>
      </c>
    </row>
    <row r="1812" spans="1:16" x14ac:dyDescent="0.25">
      <c r="A1812" t="s">
        <v>13454</v>
      </c>
      <c r="B1812">
        <v>3</v>
      </c>
      <c r="C1812">
        <v>5</v>
      </c>
      <c r="D1812">
        <v>5.42</v>
      </c>
      <c r="E1812">
        <v>14</v>
      </c>
      <c r="F1812">
        <v>70</v>
      </c>
      <c r="G1812">
        <v>81</v>
      </c>
      <c r="H1812">
        <v>42</v>
      </c>
      <c r="I1812">
        <v>5</v>
      </c>
      <c r="J1812">
        <v>41</v>
      </c>
      <c r="K1812">
        <v>44</v>
      </c>
      <c r="L1812">
        <v>1.79</v>
      </c>
      <c r="M1812">
        <v>5.29</v>
      </c>
      <c r="N1812">
        <v>5.67</v>
      </c>
      <c r="O1812">
        <v>4.8099999999999996</v>
      </c>
      <c r="P1812" t="s">
        <v>13453</v>
      </c>
    </row>
    <row r="1813" spans="1:16" x14ac:dyDescent="0.25">
      <c r="A1813" t="s">
        <v>13031</v>
      </c>
      <c r="B1813">
        <v>1</v>
      </c>
      <c r="C1813">
        <v>1</v>
      </c>
      <c r="D1813">
        <v>5.03</v>
      </c>
      <c r="E1813">
        <v>8</v>
      </c>
      <c r="F1813">
        <v>20</v>
      </c>
      <c r="G1813">
        <v>21</v>
      </c>
      <c r="H1813">
        <v>11</v>
      </c>
      <c r="I1813">
        <v>2</v>
      </c>
      <c r="J1813">
        <v>12</v>
      </c>
      <c r="K1813">
        <v>9</v>
      </c>
      <c r="L1813">
        <v>1.52</v>
      </c>
      <c r="M1813">
        <v>5.48</v>
      </c>
      <c r="N1813">
        <v>4.1100000000000003</v>
      </c>
      <c r="O1813">
        <v>4.8099999999999996</v>
      </c>
      <c r="P1813" t="s">
        <v>13030</v>
      </c>
    </row>
    <row r="1814" spans="1:16" x14ac:dyDescent="0.25">
      <c r="A1814" t="s">
        <v>1579</v>
      </c>
      <c r="B1814">
        <v>2</v>
      </c>
      <c r="C1814">
        <v>3</v>
      </c>
      <c r="D1814">
        <v>4.6900000000000004</v>
      </c>
      <c r="E1814">
        <v>17</v>
      </c>
      <c r="F1814">
        <v>42</v>
      </c>
      <c r="G1814">
        <v>44</v>
      </c>
      <c r="H1814">
        <v>22</v>
      </c>
      <c r="I1814">
        <v>3</v>
      </c>
      <c r="J1814">
        <v>21</v>
      </c>
      <c r="K1814">
        <v>24</v>
      </c>
      <c r="L1814">
        <v>1.61</v>
      </c>
      <c r="M1814">
        <v>4.4800000000000004</v>
      </c>
      <c r="N1814">
        <v>5.12</v>
      </c>
      <c r="O1814">
        <v>4.8099999999999996</v>
      </c>
      <c r="P1814" t="s">
        <v>1578</v>
      </c>
    </row>
    <row r="1815" spans="1:16" x14ac:dyDescent="0.25">
      <c r="A1815" t="s">
        <v>12652</v>
      </c>
      <c r="B1815">
        <v>1</v>
      </c>
      <c r="C1815">
        <v>2</v>
      </c>
      <c r="D1815">
        <v>5.6</v>
      </c>
      <c r="E1815">
        <v>9</v>
      </c>
      <c r="F1815">
        <v>22</v>
      </c>
      <c r="G1815">
        <v>24</v>
      </c>
      <c r="H1815">
        <v>14</v>
      </c>
      <c r="I1815">
        <v>2</v>
      </c>
      <c r="J1815">
        <v>17</v>
      </c>
      <c r="K1815">
        <v>15</v>
      </c>
      <c r="L1815">
        <v>1.73</v>
      </c>
      <c r="M1815">
        <v>6.8</v>
      </c>
      <c r="N1815">
        <v>6</v>
      </c>
      <c r="O1815">
        <v>4.8099999999999996</v>
      </c>
      <c r="P1815" t="s">
        <v>12651</v>
      </c>
    </row>
    <row r="1816" spans="1:16" x14ac:dyDescent="0.25">
      <c r="A1816" t="s">
        <v>17199</v>
      </c>
      <c r="B1816">
        <v>2</v>
      </c>
      <c r="C1816">
        <v>3</v>
      </c>
      <c r="D1816">
        <v>5.08</v>
      </c>
      <c r="E1816">
        <v>7</v>
      </c>
      <c r="F1816">
        <v>48</v>
      </c>
      <c r="G1816">
        <v>54</v>
      </c>
      <c r="H1816">
        <v>27</v>
      </c>
      <c r="I1816">
        <v>6</v>
      </c>
      <c r="J1816">
        <v>31</v>
      </c>
      <c r="K1816">
        <v>21</v>
      </c>
      <c r="L1816">
        <v>1.57</v>
      </c>
      <c r="M1816">
        <v>5.84</v>
      </c>
      <c r="N1816">
        <v>3.95</v>
      </c>
      <c r="O1816">
        <v>4.8099999999999996</v>
      </c>
      <c r="P1816" t="s">
        <v>17198</v>
      </c>
    </row>
    <row r="1817" spans="1:16" x14ac:dyDescent="0.25">
      <c r="A1817" t="s">
        <v>13973</v>
      </c>
      <c r="B1817">
        <v>3</v>
      </c>
      <c r="C1817">
        <v>4</v>
      </c>
      <c r="D1817">
        <v>5.38</v>
      </c>
      <c r="E1817">
        <v>1</v>
      </c>
      <c r="F1817">
        <v>65</v>
      </c>
      <c r="G1817">
        <v>77</v>
      </c>
      <c r="H1817">
        <v>39</v>
      </c>
      <c r="I1817">
        <v>5</v>
      </c>
      <c r="J1817">
        <v>30</v>
      </c>
      <c r="K1817">
        <v>32</v>
      </c>
      <c r="L1817">
        <v>1.67</v>
      </c>
      <c r="M1817">
        <v>4.1399999999999997</v>
      </c>
      <c r="N1817">
        <v>4.42</v>
      </c>
      <c r="O1817">
        <v>4.8099999999999996</v>
      </c>
      <c r="P1817" t="s">
        <v>13972</v>
      </c>
    </row>
    <row r="1818" spans="1:16" x14ac:dyDescent="0.25">
      <c r="A1818" t="s">
        <v>1728</v>
      </c>
      <c r="B1818">
        <v>8</v>
      </c>
      <c r="C1818">
        <v>9</v>
      </c>
      <c r="D1818">
        <v>4.66</v>
      </c>
      <c r="E1818">
        <v>6</v>
      </c>
      <c r="F1818">
        <v>151</v>
      </c>
      <c r="G1818">
        <v>176</v>
      </c>
      <c r="H1818">
        <v>78</v>
      </c>
      <c r="I1818">
        <v>21</v>
      </c>
      <c r="J1818">
        <v>76</v>
      </c>
      <c r="K1818">
        <v>45</v>
      </c>
      <c r="L1818">
        <v>1.47</v>
      </c>
      <c r="M1818">
        <v>4.54</v>
      </c>
      <c r="N1818">
        <v>2.69</v>
      </c>
      <c r="O1818">
        <v>4.8099999999999996</v>
      </c>
      <c r="P1818">
        <v>10326</v>
      </c>
    </row>
    <row r="1819" spans="1:16" x14ac:dyDescent="0.25">
      <c r="A1819" t="s">
        <v>10492</v>
      </c>
      <c r="B1819">
        <v>4</v>
      </c>
      <c r="C1819">
        <v>6</v>
      </c>
      <c r="D1819">
        <v>5.0999999999999996</v>
      </c>
      <c r="E1819">
        <v>5</v>
      </c>
      <c r="F1819">
        <v>86</v>
      </c>
      <c r="G1819">
        <v>98</v>
      </c>
      <c r="H1819">
        <v>49</v>
      </c>
      <c r="I1819">
        <v>10</v>
      </c>
      <c r="J1819">
        <v>48</v>
      </c>
      <c r="K1819">
        <v>35</v>
      </c>
      <c r="L1819">
        <v>1.54</v>
      </c>
      <c r="M1819">
        <v>4.99</v>
      </c>
      <c r="N1819">
        <v>3.64</v>
      </c>
      <c r="O1819">
        <v>4.8099999999999996</v>
      </c>
      <c r="P1819" t="s">
        <v>10491</v>
      </c>
    </row>
    <row r="1820" spans="1:16" x14ac:dyDescent="0.25">
      <c r="A1820" t="s">
        <v>13707</v>
      </c>
      <c r="B1820">
        <v>2</v>
      </c>
      <c r="C1820">
        <v>2</v>
      </c>
      <c r="D1820">
        <v>5.18</v>
      </c>
      <c r="E1820">
        <v>9</v>
      </c>
      <c r="F1820">
        <v>36</v>
      </c>
      <c r="G1820">
        <v>43</v>
      </c>
      <c r="H1820">
        <v>21</v>
      </c>
      <c r="I1820">
        <v>4</v>
      </c>
      <c r="J1820">
        <v>19</v>
      </c>
      <c r="K1820">
        <v>16</v>
      </c>
      <c r="L1820">
        <v>1.62</v>
      </c>
      <c r="M1820">
        <v>4.68</v>
      </c>
      <c r="N1820">
        <v>3.95</v>
      </c>
      <c r="O1820">
        <v>4.8099999999999996</v>
      </c>
      <c r="P1820" t="s">
        <v>13706</v>
      </c>
    </row>
    <row r="1821" spans="1:16" x14ac:dyDescent="0.25">
      <c r="A1821" t="s">
        <v>11569</v>
      </c>
      <c r="B1821">
        <v>2</v>
      </c>
      <c r="C1821">
        <v>3</v>
      </c>
      <c r="D1821">
        <v>5.28</v>
      </c>
      <c r="E1821">
        <v>2</v>
      </c>
      <c r="F1821">
        <v>51</v>
      </c>
      <c r="G1821">
        <v>61</v>
      </c>
      <c r="H1821">
        <v>30</v>
      </c>
      <c r="I1821">
        <v>6</v>
      </c>
      <c r="J1821">
        <v>28</v>
      </c>
      <c r="K1821">
        <v>21</v>
      </c>
      <c r="L1821">
        <v>1.6</v>
      </c>
      <c r="M1821">
        <v>4.93</v>
      </c>
      <c r="N1821">
        <v>3.7</v>
      </c>
      <c r="O1821">
        <v>4.8099999999999996</v>
      </c>
      <c r="P1821" t="s">
        <v>11568</v>
      </c>
    </row>
    <row r="1822" spans="1:16" x14ac:dyDescent="0.25">
      <c r="A1822" t="s">
        <v>13401</v>
      </c>
      <c r="B1822">
        <v>2</v>
      </c>
      <c r="C1822">
        <v>3</v>
      </c>
      <c r="D1822">
        <v>5.6</v>
      </c>
      <c r="E1822">
        <v>18</v>
      </c>
      <c r="F1822">
        <v>47</v>
      </c>
      <c r="G1822">
        <v>54</v>
      </c>
      <c r="H1822">
        <v>29</v>
      </c>
      <c r="I1822">
        <v>5</v>
      </c>
      <c r="J1822">
        <v>33</v>
      </c>
      <c r="K1822">
        <v>26</v>
      </c>
      <c r="L1822">
        <v>1.72</v>
      </c>
      <c r="M1822">
        <v>6.37</v>
      </c>
      <c r="N1822">
        <v>5.0199999999999996</v>
      </c>
      <c r="O1822">
        <v>4.8099999999999996</v>
      </c>
      <c r="P1822" t="s">
        <v>13400</v>
      </c>
    </row>
    <row r="1823" spans="1:16" x14ac:dyDescent="0.25">
      <c r="A1823" t="s">
        <v>13221</v>
      </c>
      <c r="B1823">
        <v>4</v>
      </c>
      <c r="C1823">
        <v>5</v>
      </c>
      <c r="D1823">
        <v>4.99</v>
      </c>
      <c r="E1823">
        <v>12</v>
      </c>
      <c r="F1823">
        <v>83</v>
      </c>
      <c r="G1823">
        <v>94</v>
      </c>
      <c r="H1823">
        <v>46</v>
      </c>
      <c r="I1823">
        <v>9</v>
      </c>
      <c r="J1823">
        <v>46</v>
      </c>
      <c r="K1823">
        <v>35</v>
      </c>
      <c r="L1823">
        <v>1.55</v>
      </c>
      <c r="M1823">
        <v>4.99</v>
      </c>
      <c r="N1823">
        <v>3.8</v>
      </c>
      <c r="O1823">
        <v>4.8099999999999996</v>
      </c>
      <c r="P1823" t="s">
        <v>13220</v>
      </c>
    </row>
    <row r="1824" spans="1:16" x14ac:dyDescent="0.25">
      <c r="A1824" t="s">
        <v>1626</v>
      </c>
      <c r="B1824">
        <v>2</v>
      </c>
      <c r="C1824">
        <v>4</v>
      </c>
      <c r="D1824">
        <v>5.4</v>
      </c>
      <c r="E1824">
        <v>23</v>
      </c>
      <c r="F1824">
        <v>60</v>
      </c>
      <c r="G1824">
        <v>65</v>
      </c>
      <c r="H1824">
        <v>36</v>
      </c>
      <c r="I1824">
        <v>5</v>
      </c>
      <c r="J1824">
        <v>48</v>
      </c>
      <c r="K1824">
        <v>43</v>
      </c>
      <c r="L1824">
        <v>1.8</v>
      </c>
      <c r="M1824">
        <v>7.2</v>
      </c>
      <c r="N1824">
        <v>6.45</v>
      </c>
      <c r="O1824">
        <v>4.8099999999999996</v>
      </c>
      <c r="P1824">
        <v>9651</v>
      </c>
    </row>
    <row r="1825" spans="1:16" x14ac:dyDescent="0.25">
      <c r="A1825" t="s">
        <v>17197</v>
      </c>
      <c r="B1825">
        <v>1</v>
      </c>
      <c r="C1825">
        <v>2</v>
      </c>
      <c r="D1825">
        <v>5.36</v>
      </c>
      <c r="E1825">
        <v>9</v>
      </c>
      <c r="F1825">
        <v>24</v>
      </c>
      <c r="G1825">
        <v>26</v>
      </c>
      <c r="H1825">
        <v>14</v>
      </c>
      <c r="I1825">
        <v>2</v>
      </c>
      <c r="J1825">
        <v>16</v>
      </c>
      <c r="K1825">
        <v>15</v>
      </c>
      <c r="L1825">
        <v>1.74</v>
      </c>
      <c r="M1825">
        <v>6.13</v>
      </c>
      <c r="N1825">
        <v>5.74</v>
      </c>
      <c r="O1825">
        <v>4.82</v>
      </c>
      <c r="P1825" t="s">
        <v>17196</v>
      </c>
    </row>
    <row r="1826" spans="1:16" x14ac:dyDescent="0.25">
      <c r="A1826" t="s">
        <v>17195</v>
      </c>
      <c r="B1826">
        <v>2</v>
      </c>
      <c r="C1826">
        <v>3</v>
      </c>
      <c r="D1826">
        <v>5.21</v>
      </c>
      <c r="E1826">
        <v>11</v>
      </c>
      <c r="F1826">
        <v>40</v>
      </c>
      <c r="G1826">
        <v>46</v>
      </c>
      <c r="H1826">
        <v>23</v>
      </c>
      <c r="I1826">
        <v>5</v>
      </c>
      <c r="J1826">
        <v>24</v>
      </c>
      <c r="K1826">
        <v>16</v>
      </c>
      <c r="L1826">
        <v>1.56</v>
      </c>
      <c r="M1826">
        <v>5.44</v>
      </c>
      <c r="N1826">
        <v>3.63</v>
      </c>
      <c r="O1826">
        <v>4.82</v>
      </c>
      <c r="P1826" t="s">
        <v>17194</v>
      </c>
    </row>
    <row r="1827" spans="1:16" x14ac:dyDescent="0.25">
      <c r="A1827" t="s">
        <v>16484</v>
      </c>
      <c r="B1827">
        <v>2</v>
      </c>
      <c r="C1827">
        <v>3</v>
      </c>
      <c r="D1827">
        <v>5.21</v>
      </c>
      <c r="E1827">
        <v>2</v>
      </c>
      <c r="F1827">
        <v>40</v>
      </c>
      <c r="G1827">
        <v>45</v>
      </c>
      <c r="H1827">
        <v>23</v>
      </c>
      <c r="I1827">
        <v>4</v>
      </c>
      <c r="J1827">
        <v>25</v>
      </c>
      <c r="K1827">
        <v>21</v>
      </c>
      <c r="L1827">
        <v>1.66</v>
      </c>
      <c r="M1827">
        <v>5.67</v>
      </c>
      <c r="N1827">
        <v>4.76</v>
      </c>
      <c r="O1827">
        <v>4.82</v>
      </c>
      <c r="P1827" t="s">
        <v>16483</v>
      </c>
    </row>
    <row r="1828" spans="1:16" x14ac:dyDescent="0.25">
      <c r="A1828" t="s">
        <v>15710</v>
      </c>
      <c r="B1828">
        <v>1</v>
      </c>
      <c r="C1828">
        <v>1</v>
      </c>
      <c r="D1828">
        <v>5.37</v>
      </c>
      <c r="E1828">
        <v>2</v>
      </c>
      <c r="F1828">
        <v>22</v>
      </c>
      <c r="G1828">
        <v>25</v>
      </c>
      <c r="H1828">
        <v>13</v>
      </c>
      <c r="I1828">
        <v>3</v>
      </c>
      <c r="J1828">
        <v>15</v>
      </c>
      <c r="K1828">
        <v>9</v>
      </c>
      <c r="L1828">
        <v>1.56</v>
      </c>
      <c r="M1828">
        <v>6.19</v>
      </c>
      <c r="N1828">
        <v>3.72</v>
      </c>
      <c r="O1828">
        <v>4.82</v>
      </c>
      <c r="P1828" t="s">
        <v>15709</v>
      </c>
    </row>
    <row r="1829" spans="1:16" x14ac:dyDescent="0.25">
      <c r="A1829" t="s">
        <v>13153</v>
      </c>
      <c r="B1829">
        <v>1</v>
      </c>
      <c r="C1829">
        <v>1</v>
      </c>
      <c r="D1829">
        <v>4.95</v>
      </c>
      <c r="E1829">
        <v>8</v>
      </c>
      <c r="F1829">
        <v>22</v>
      </c>
      <c r="G1829">
        <v>22</v>
      </c>
      <c r="H1829">
        <v>12</v>
      </c>
      <c r="I1829">
        <v>2</v>
      </c>
      <c r="J1829">
        <v>16</v>
      </c>
      <c r="K1829">
        <v>14</v>
      </c>
      <c r="L1829">
        <v>1.65</v>
      </c>
      <c r="M1829">
        <v>6.61</v>
      </c>
      <c r="N1829">
        <v>5.78</v>
      </c>
      <c r="O1829">
        <v>4.82</v>
      </c>
      <c r="P1829" t="s">
        <v>13152</v>
      </c>
    </row>
    <row r="1830" spans="1:16" x14ac:dyDescent="0.25">
      <c r="A1830" t="s">
        <v>15303</v>
      </c>
      <c r="B1830">
        <v>4</v>
      </c>
      <c r="C1830">
        <v>5</v>
      </c>
      <c r="D1830">
        <v>5.07</v>
      </c>
      <c r="E1830">
        <v>13</v>
      </c>
      <c r="F1830">
        <v>82</v>
      </c>
      <c r="G1830">
        <v>92</v>
      </c>
      <c r="H1830">
        <v>46</v>
      </c>
      <c r="I1830">
        <v>9</v>
      </c>
      <c r="J1830">
        <v>44</v>
      </c>
      <c r="K1830">
        <v>36</v>
      </c>
      <c r="L1830">
        <v>1.57</v>
      </c>
      <c r="M1830">
        <v>4.8499999999999996</v>
      </c>
      <c r="N1830">
        <v>3.97</v>
      </c>
      <c r="O1830">
        <v>4.82</v>
      </c>
      <c r="P1830" t="s">
        <v>15302</v>
      </c>
    </row>
    <row r="1831" spans="1:16" x14ac:dyDescent="0.25">
      <c r="A1831" t="s">
        <v>16001</v>
      </c>
      <c r="B1831">
        <v>5</v>
      </c>
      <c r="C1831">
        <v>7</v>
      </c>
      <c r="D1831">
        <v>5.14</v>
      </c>
      <c r="E1831">
        <v>3</v>
      </c>
      <c r="F1831">
        <v>100</v>
      </c>
      <c r="G1831">
        <v>120</v>
      </c>
      <c r="H1831">
        <v>57</v>
      </c>
      <c r="I1831">
        <v>13</v>
      </c>
      <c r="J1831">
        <v>55</v>
      </c>
      <c r="K1831">
        <v>37</v>
      </c>
      <c r="L1831">
        <v>1.57</v>
      </c>
      <c r="M1831">
        <v>4.95</v>
      </c>
      <c r="N1831">
        <v>3.33</v>
      </c>
      <c r="O1831">
        <v>4.82</v>
      </c>
      <c r="P1831" t="s">
        <v>16000</v>
      </c>
    </row>
    <row r="1832" spans="1:16" x14ac:dyDescent="0.25">
      <c r="A1832" t="s">
        <v>16183</v>
      </c>
      <c r="B1832">
        <v>4</v>
      </c>
      <c r="C1832">
        <v>5</v>
      </c>
      <c r="D1832">
        <v>4.7300000000000004</v>
      </c>
      <c r="E1832">
        <v>2</v>
      </c>
      <c r="F1832">
        <v>88</v>
      </c>
      <c r="G1832">
        <v>103</v>
      </c>
      <c r="H1832">
        <v>46</v>
      </c>
      <c r="I1832">
        <v>10</v>
      </c>
      <c r="J1832">
        <v>36</v>
      </c>
      <c r="K1832">
        <v>27</v>
      </c>
      <c r="L1832">
        <v>1.48</v>
      </c>
      <c r="M1832">
        <v>3.7</v>
      </c>
      <c r="N1832">
        <v>2.77</v>
      </c>
      <c r="O1832">
        <v>4.82</v>
      </c>
      <c r="P1832" t="s">
        <v>16182</v>
      </c>
    </row>
    <row r="1833" spans="1:16" x14ac:dyDescent="0.25">
      <c r="A1833" t="s">
        <v>13251</v>
      </c>
      <c r="B1833">
        <v>1</v>
      </c>
      <c r="C1833">
        <v>2</v>
      </c>
      <c r="D1833">
        <v>5.28</v>
      </c>
      <c r="E1833">
        <v>12</v>
      </c>
      <c r="F1833">
        <v>29</v>
      </c>
      <c r="G1833">
        <v>31</v>
      </c>
      <c r="H1833">
        <v>17</v>
      </c>
      <c r="I1833">
        <v>4</v>
      </c>
      <c r="J1833">
        <v>24</v>
      </c>
      <c r="K1833">
        <v>15</v>
      </c>
      <c r="L1833">
        <v>1.59</v>
      </c>
      <c r="M1833">
        <v>7.45</v>
      </c>
      <c r="N1833">
        <v>4.66</v>
      </c>
      <c r="O1833">
        <v>4.82</v>
      </c>
      <c r="P1833" t="s">
        <v>13250</v>
      </c>
    </row>
    <row r="1834" spans="1:16" x14ac:dyDescent="0.25">
      <c r="A1834" t="s">
        <v>14880</v>
      </c>
      <c r="B1834">
        <v>3</v>
      </c>
      <c r="C1834">
        <v>4</v>
      </c>
      <c r="D1834">
        <v>5.08</v>
      </c>
      <c r="E1834">
        <v>19</v>
      </c>
      <c r="F1834">
        <v>60</v>
      </c>
      <c r="G1834">
        <v>66</v>
      </c>
      <c r="H1834">
        <v>34</v>
      </c>
      <c r="I1834">
        <v>7</v>
      </c>
      <c r="J1834">
        <v>41</v>
      </c>
      <c r="K1834">
        <v>30</v>
      </c>
      <c r="L1834">
        <v>1.59</v>
      </c>
      <c r="M1834">
        <v>6.13</v>
      </c>
      <c r="N1834">
        <v>4.49</v>
      </c>
      <c r="O1834">
        <v>4.82</v>
      </c>
      <c r="P1834" t="s">
        <v>14879</v>
      </c>
    </row>
    <row r="1835" spans="1:16" x14ac:dyDescent="0.25">
      <c r="A1835" t="s">
        <v>14797</v>
      </c>
      <c r="B1835">
        <v>4</v>
      </c>
      <c r="C1835">
        <v>6</v>
      </c>
      <c r="D1835">
        <v>5.23</v>
      </c>
      <c r="E1835">
        <v>8</v>
      </c>
      <c r="F1835">
        <v>95</v>
      </c>
      <c r="G1835">
        <v>111</v>
      </c>
      <c r="H1835">
        <v>55</v>
      </c>
      <c r="I1835">
        <v>12</v>
      </c>
      <c r="J1835">
        <v>62</v>
      </c>
      <c r="K1835">
        <v>43</v>
      </c>
      <c r="L1835">
        <v>1.63</v>
      </c>
      <c r="M1835">
        <v>5.89</v>
      </c>
      <c r="N1835">
        <v>4.09</v>
      </c>
      <c r="O1835">
        <v>4.83</v>
      </c>
      <c r="P1835" t="s">
        <v>14796</v>
      </c>
    </row>
    <row r="1836" spans="1:16" x14ac:dyDescent="0.25">
      <c r="A1836" t="s">
        <v>9926</v>
      </c>
      <c r="B1836">
        <v>2</v>
      </c>
      <c r="C1836">
        <v>4</v>
      </c>
      <c r="D1836">
        <v>5.82</v>
      </c>
      <c r="E1836">
        <v>4</v>
      </c>
      <c r="F1836">
        <v>48</v>
      </c>
      <c r="G1836">
        <v>62</v>
      </c>
      <c r="H1836">
        <v>31</v>
      </c>
      <c r="I1836">
        <v>5</v>
      </c>
      <c r="J1836">
        <v>24</v>
      </c>
      <c r="K1836">
        <v>21</v>
      </c>
      <c r="L1836">
        <v>1.73</v>
      </c>
      <c r="M1836">
        <v>4.51</v>
      </c>
      <c r="N1836">
        <v>3.95</v>
      </c>
      <c r="O1836">
        <v>4.83</v>
      </c>
      <c r="P1836" t="s">
        <v>9925</v>
      </c>
    </row>
    <row r="1837" spans="1:16" x14ac:dyDescent="0.25">
      <c r="A1837" t="s">
        <v>14562</v>
      </c>
      <c r="B1837">
        <v>4</v>
      </c>
      <c r="C1837">
        <v>7</v>
      </c>
      <c r="D1837">
        <v>5.83</v>
      </c>
      <c r="E1837">
        <v>0</v>
      </c>
      <c r="F1837">
        <v>102</v>
      </c>
      <c r="G1837">
        <v>114</v>
      </c>
      <c r="H1837">
        <v>66</v>
      </c>
      <c r="I1837">
        <v>9</v>
      </c>
      <c r="J1837">
        <v>78</v>
      </c>
      <c r="K1837">
        <v>68</v>
      </c>
      <c r="L1837">
        <v>1.79</v>
      </c>
      <c r="M1837">
        <v>6.9</v>
      </c>
      <c r="N1837">
        <v>6.01</v>
      </c>
      <c r="O1837">
        <v>4.83</v>
      </c>
      <c r="P1837" t="s">
        <v>14561</v>
      </c>
    </row>
    <row r="1838" spans="1:16" x14ac:dyDescent="0.25">
      <c r="A1838" t="s">
        <v>9828</v>
      </c>
      <c r="B1838">
        <v>0</v>
      </c>
      <c r="C1838">
        <v>1</v>
      </c>
      <c r="D1838">
        <v>5.83</v>
      </c>
      <c r="E1838">
        <v>5</v>
      </c>
      <c r="F1838">
        <v>14</v>
      </c>
      <c r="G1838">
        <v>16</v>
      </c>
      <c r="H1838">
        <v>9</v>
      </c>
      <c r="I1838">
        <v>1</v>
      </c>
      <c r="J1838">
        <v>9</v>
      </c>
      <c r="K1838">
        <v>9</v>
      </c>
      <c r="L1838">
        <v>1.8</v>
      </c>
      <c r="M1838">
        <v>5.83</v>
      </c>
      <c r="N1838">
        <v>5.83</v>
      </c>
      <c r="O1838">
        <v>4.83</v>
      </c>
      <c r="P1838" t="s">
        <v>9827</v>
      </c>
    </row>
    <row r="1839" spans="1:16" x14ac:dyDescent="0.25">
      <c r="A1839" t="s">
        <v>1598</v>
      </c>
      <c r="B1839">
        <v>6</v>
      </c>
      <c r="C1839">
        <v>8</v>
      </c>
      <c r="D1839">
        <v>4.9800000000000004</v>
      </c>
      <c r="E1839">
        <v>4</v>
      </c>
      <c r="F1839">
        <v>121</v>
      </c>
      <c r="G1839">
        <v>120</v>
      </c>
      <c r="H1839">
        <v>67</v>
      </c>
      <c r="I1839">
        <v>11</v>
      </c>
      <c r="J1839">
        <v>93</v>
      </c>
      <c r="K1839">
        <v>83</v>
      </c>
      <c r="L1839">
        <v>1.67</v>
      </c>
      <c r="M1839">
        <v>6.91</v>
      </c>
      <c r="N1839">
        <v>6.16</v>
      </c>
      <c r="O1839">
        <v>4.83</v>
      </c>
      <c r="P1839" t="s">
        <v>1597</v>
      </c>
    </row>
    <row r="1840" spans="1:16" x14ac:dyDescent="0.25">
      <c r="A1840" t="s">
        <v>11329</v>
      </c>
      <c r="B1840">
        <v>2</v>
      </c>
      <c r="C1840">
        <v>3</v>
      </c>
      <c r="D1840">
        <v>5.78</v>
      </c>
      <c r="E1840">
        <v>13</v>
      </c>
      <c r="F1840">
        <v>47</v>
      </c>
      <c r="G1840">
        <v>55</v>
      </c>
      <c r="H1840">
        <v>30</v>
      </c>
      <c r="I1840">
        <v>4</v>
      </c>
      <c r="J1840">
        <v>26</v>
      </c>
      <c r="K1840">
        <v>26</v>
      </c>
      <c r="L1840">
        <v>1.73</v>
      </c>
      <c r="M1840">
        <v>5.01</v>
      </c>
      <c r="N1840">
        <v>5.01</v>
      </c>
      <c r="O1840">
        <v>4.83</v>
      </c>
      <c r="P1840" t="s">
        <v>11328</v>
      </c>
    </row>
    <row r="1841" spans="1:16" x14ac:dyDescent="0.25">
      <c r="A1841" t="s">
        <v>12859</v>
      </c>
      <c r="B1841">
        <v>2</v>
      </c>
      <c r="C1841">
        <v>3</v>
      </c>
      <c r="D1841">
        <v>5.08</v>
      </c>
      <c r="E1841">
        <v>18</v>
      </c>
      <c r="F1841">
        <v>48</v>
      </c>
      <c r="G1841">
        <v>50</v>
      </c>
      <c r="H1841">
        <v>27</v>
      </c>
      <c r="I1841">
        <v>5</v>
      </c>
      <c r="J1841">
        <v>36</v>
      </c>
      <c r="K1841">
        <v>28</v>
      </c>
      <c r="L1841">
        <v>1.63</v>
      </c>
      <c r="M1841">
        <v>6.78</v>
      </c>
      <c r="N1841">
        <v>5.27</v>
      </c>
      <c r="O1841">
        <v>4.83</v>
      </c>
      <c r="P1841" t="s">
        <v>12858</v>
      </c>
    </row>
    <row r="1842" spans="1:16" x14ac:dyDescent="0.25">
      <c r="A1842" t="s">
        <v>15419</v>
      </c>
      <c r="B1842">
        <v>7</v>
      </c>
      <c r="C1842">
        <v>9</v>
      </c>
      <c r="D1842">
        <v>5.03</v>
      </c>
      <c r="E1842">
        <v>1</v>
      </c>
      <c r="F1842">
        <v>147</v>
      </c>
      <c r="G1842">
        <v>178</v>
      </c>
      <c r="H1842">
        <v>82</v>
      </c>
      <c r="I1842">
        <v>19</v>
      </c>
      <c r="J1842">
        <v>74</v>
      </c>
      <c r="K1842">
        <v>49</v>
      </c>
      <c r="L1842">
        <v>1.55</v>
      </c>
      <c r="M1842">
        <v>4.54</v>
      </c>
      <c r="N1842">
        <v>3.01</v>
      </c>
      <c r="O1842">
        <v>4.83</v>
      </c>
      <c r="P1842" t="s">
        <v>15418</v>
      </c>
    </row>
    <row r="1843" spans="1:16" x14ac:dyDescent="0.25">
      <c r="A1843" t="s">
        <v>17193</v>
      </c>
      <c r="B1843">
        <v>1</v>
      </c>
      <c r="C1843">
        <v>2</v>
      </c>
      <c r="D1843">
        <v>5.85</v>
      </c>
      <c r="E1843">
        <v>8</v>
      </c>
      <c r="F1843">
        <v>20</v>
      </c>
      <c r="G1843">
        <v>24</v>
      </c>
      <c r="H1843">
        <v>13</v>
      </c>
      <c r="I1843">
        <v>2</v>
      </c>
      <c r="J1843">
        <v>13</v>
      </c>
      <c r="K1843">
        <v>11</v>
      </c>
      <c r="L1843">
        <v>1.75</v>
      </c>
      <c r="M1843">
        <v>5.85</v>
      </c>
      <c r="N1843">
        <v>4.95</v>
      </c>
      <c r="O1843">
        <v>4.83</v>
      </c>
      <c r="P1843" t="s">
        <v>17192</v>
      </c>
    </row>
    <row r="1844" spans="1:16" x14ac:dyDescent="0.25">
      <c r="A1844" t="s">
        <v>11867</v>
      </c>
      <c r="B1844">
        <v>1</v>
      </c>
      <c r="C1844">
        <v>2</v>
      </c>
      <c r="D1844">
        <v>4.83</v>
      </c>
      <c r="E1844">
        <v>10</v>
      </c>
      <c r="F1844">
        <v>26</v>
      </c>
      <c r="G1844">
        <v>30</v>
      </c>
      <c r="H1844">
        <v>14</v>
      </c>
      <c r="I1844">
        <v>3</v>
      </c>
      <c r="J1844">
        <v>14</v>
      </c>
      <c r="K1844">
        <v>11</v>
      </c>
      <c r="L1844">
        <v>1.57</v>
      </c>
      <c r="M1844">
        <v>4.83</v>
      </c>
      <c r="N1844">
        <v>3.79</v>
      </c>
      <c r="O1844">
        <v>4.83</v>
      </c>
      <c r="P1844" t="s">
        <v>11866</v>
      </c>
    </row>
    <row r="1845" spans="1:16" x14ac:dyDescent="0.25">
      <c r="A1845" t="s">
        <v>12616</v>
      </c>
      <c r="B1845">
        <v>3</v>
      </c>
      <c r="C1845">
        <v>3</v>
      </c>
      <c r="D1845">
        <v>4.8</v>
      </c>
      <c r="E1845">
        <v>13</v>
      </c>
      <c r="F1845">
        <v>54</v>
      </c>
      <c r="G1845">
        <v>57</v>
      </c>
      <c r="H1845">
        <v>29</v>
      </c>
      <c r="I1845">
        <v>4</v>
      </c>
      <c r="J1845">
        <v>25</v>
      </c>
      <c r="K1845">
        <v>29</v>
      </c>
      <c r="L1845">
        <v>1.58</v>
      </c>
      <c r="M1845">
        <v>4.1399999999999997</v>
      </c>
      <c r="N1845">
        <v>4.8</v>
      </c>
      <c r="O1845">
        <v>4.83</v>
      </c>
      <c r="P1845" t="s">
        <v>12615</v>
      </c>
    </row>
    <row r="1846" spans="1:16" x14ac:dyDescent="0.25">
      <c r="A1846" t="s">
        <v>16197</v>
      </c>
      <c r="B1846">
        <v>2</v>
      </c>
      <c r="C1846">
        <v>3</v>
      </c>
      <c r="D1846">
        <v>5.29</v>
      </c>
      <c r="E1846">
        <v>0</v>
      </c>
      <c r="F1846">
        <v>53</v>
      </c>
      <c r="G1846">
        <v>64</v>
      </c>
      <c r="H1846">
        <v>31</v>
      </c>
      <c r="I1846">
        <v>8</v>
      </c>
      <c r="J1846">
        <v>30</v>
      </c>
      <c r="K1846">
        <v>15</v>
      </c>
      <c r="L1846">
        <v>1.5</v>
      </c>
      <c r="M1846">
        <v>5.12</v>
      </c>
      <c r="N1846">
        <v>2.56</v>
      </c>
      <c r="O1846">
        <v>4.83</v>
      </c>
      <c r="P1846" t="s">
        <v>16196</v>
      </c>
    </row>
    <row r="1847" spans="1:16" x14ac:dyDescent="0.25">
      <c r="A1847" t="s">
        <v>12496</v>
      </c>
      <c r="B1847">
        <v>2</v>
      </c>
      <c r="C1847">
        <v>3</v>
      </c>
      <c r="D1847">
        <v>4.8499999999999996</v>
      </c>
      <c r="E1847">
        <v>17</v>
      </c>
      <c r="F1847">
        <v>43</v>
      </c>
      <c r="G1847">
        <v>45</v>
      </c>
      <c r="H1847">
        <v>23</v>
      </c>
      <c r="I1847">
        <v>4</v>
      </c>
      <c r="J1847">
        <v>28</v>
      </c>
      <c r="K1847">
        <v>25</v>
      </c>
      <c r="L1847">
        <v>1.64</v>
      </c>
      <c r="M1847">
        <v>5.9</v>
      </c>
      <c r="N1847">
        <v>5.27</v>
      </c>
      <c r="O1847">
        <v>4.83</v>
      </c>
      <c r="P1847" t="s">
        <v>12495</v>
      </c>
    </row>
    <row r="1848" spans="1:16" x14ac:dyDescent="0.25">
      <c r="A1848" t="s">
        <v>15849</v>
      </c>
      <c r="B1848">
        <v>4</v>
      </c>
      <c r="C1848">
        <v>5</v>
      </c>
      <c r="D1848">
        <v>4.6900000000000004</v>
      </c>
      <c r="E1848">
        <v>23</v>
      </c>
      <c r="F1848">
        <v>83</v>
      </c>
      <c r="G1848">
        <v>84</v>
      </c>
      <c r="H1848">
        <v>43</v>
      </c>
      <c r="I1848">
        <v>12</v>
      </c>
      <c r="J1848">
        <v>68</v>
      </c>
      <c r="K1848">
        <v>39</v>
      </c>
      <c r="L1848">
        <v>1.49</v>
      </c>
      <c r="M1848">
        <v>7.41</v>
      </c>
      <c r="N1848">
        <v>4.25</v>
      </c>
      <c r="O1848">
        <v>4.83</v>
      </c>
      <c r="P1848" t="s">
        <v>15848</v>
      </c>
    </row>
    <row r="1849" spans="1:16" x14ac:dyDescent="0.25">
      <c r="A1849" t="s">
        <v>2220</v>
      </c>
      <c r="B1849">
        <v>2</v>
      </c>
      <c r="C1849">
        <v>3</v>
      </c>
      <c r="D1849">
        <v>5.01</v>
      </c>
      <c r="E1849">
        <v>18</v>
      </c>
      <c r="F1849">
        <v>52</v>
      </c>
      <c r="G1849">
        <v>49</v>
      </c>
      <c r="H1849">
        <v>29</v>
      </c>
      <c r="I1849">
        <v>3</v>
      </c>
      <c r="J1849">
        <v>40</v>
      </c>
      <c r="K1849">
        <v>41</v>
      </c>
      <c r="L1849">
        <v>1.73</v>
      </c>
      <c r="M1849">
        <v>6.91</v>
      </c>
      <c r="N1849">
        <v>7.08</v>
      </c>
      <c r="O1849">
        <v>4.83</v>
      </c>
      <c r="P1849" t="s">
        <v>2219</v>
      </c>
    </row>
    <row r="1850" spans="1:16" x14ac:dyDescent="0.25">
      <c r="A1850" t="s">
        <v>10860</v>
      </c>
      <c r="B1850">
        <v>3</v>
      </c>
      <c r="C1850">
        <v>5</v>
      </c>
      <c r="D1850">
        <v>5.34</v>
      </c>
      <c r="E1850">
        <v>13</v>
      </c>
      <c r="F1850">
        <v>76</v>
      </c>
      <c r="G1850">
        <v>90</v>
      </c>
      <c r="H1850">
        <v>45</v>
      </c>
      <c r="I1850">
        <v>8</v>
      </c>
      <c r="J1850">
        <v>42</v>
      </c>
      <c r="K1850">
        <v>36</v>
      </c>
      <c r="L1850">
        <v>1.66</v>
      </c>
      <c r="M1850">
        <v>4.9800000000000004</v>
      </c>
      <c r="N1850">
        <v>4.2699999999999996</v>
      </c>
      <c r="O1850">
        <v>4.84</v>
      </c>
      <c r="P1850" t="s">
        <v>10859</v>
      </c>
    </row>
    <row r="1851" spans="1:16" x14ac:dyDescent="0.25">
      <c r="A1851" t="s">
        <v>10888</v>
      </c>
      <c r="B1851">
        <v>1</v>
      </c>
      <c r="C1851">
        <v>2</v>
      </c>
      <c r="D1851">
        <v>5.55</v>
      </c>
      <c r="E1851">
        <v>9</v>
      </c>
      <c r="F1851">
        <v>23</v>
      </c>
      <c r="G1851">
        <v>26</v>
      </c>
      <c r="H1851">
        <v>14</v>
      </c>
      <c r="I1851">
        <v>2</v>
      </c>
      <c r="J1851">
        <v>12</v>
      </c>
      <c r="K1851">
        <v>12</v>
      </c>
      <c r="L1851">
        <v>1.67</v>
      </c>
      <c r="M1851">
        <v>4.76</v>
      </c>
      <c r="N1851">
        <v>4.76</v>
      </c>
      <c r="O1851">
        <v>4.84</v>
      </c>
      <c r="P1851" t="s">
        <v>10887</v>
      </c>
    </row>
    <row r="1852" spans="1:16" x14ac:dyDescent="0.25">
      <c r="A1852" t="s">
        <v>17191</v>
      </c>
      <c r="B1852">
        <v>1</v>
      </c>
      <c r="C1852">
        <v>1</v>
      </c>
      <c r="D1852">
        <v>4.76</v>
      </c>
      <c r="E1852">
        <v>6</v>
      </c>
      <c r="F1852">
        <v>23</v>
      </c>
      <c r="G1852">
        <v>25</v>
      </c>
      <c r="H1852">
        <v>12</v>
      </c>
      <c r="I1852">
        <v>3</v>
      </c>
      <c r="J1852">
        <v>14</v>
      </c>
      <c r="K1852">
        <v>9</v>
      </c>
      <c r="L1852">
        <v>1.5</v>
      </c>
      <c r="M1852">
        <v>5.55</v>
      </c>
      <c r="N1852">
        <v>3.57</v>
      </c>
      <c r="O1852">
        <v>4.84</v>
      </c>
      <c r="P1852" t="s">
        <v>17190</v>
      </c>
    </row>
    <row r="1853" spans="1:16" x14ac:dyDescent="0.25">
      <c r="A1853" t="s">
        <v>13075</v>
      </c>
      <c r="B1853">
        <v>4</v>
      </c>
      <c r="C1853">
        <v>6</v>
      </c>
      <c r="D1853">
        <v>5.17</v>
      </c>
      <c r="E1853">
        <v>19</v>
      </c>
      <c r="F1853">
        <v>84</v>
      </c>
      <c r="G1853">
        <v>98</v>
      </c>
      <c r="H1853">
        <v>48</v>
      </c>
      <c r="I1853">
        <v>9</v>
      </c>
      <c r="J1853">
        <v>46</v>
      </c>
      <c r="K1853">
        <v>39</v>
      </c>
      <c r="L1853">
        <v>1.64</v>
      </c>
      <c r="M1853">
        <v>4.95</v>
      </c>
      <c r="N1853">
        <v>4.2</v>
      </c>
      <c r="O1853">
        <v>4.84</v>
      </c>
      <c r="P1853" t="s">
        <v>13074</v>
      </c>
    </row>
    <row r="1854" spans="1:16" x14ac:dyDescent="0.25">
      <c r="A1854" t="s">
        <v>12007</v>
      </c>
      <c r="B1854">
        <v>2</v>
      </c>
      <c r="C1854">
        <v>3</v>
      </c>
      <c r="D1854">
        <v>5.03</v>
      </c>
      <c r="E1854">
        <v>11</v>
      </c>
      <c r="F1854">
        <v>46</v>
      </c>
      <c r="G1854">
        <v>55</v>
      </c>
      <c r="H1854">
        <v>26</v>
      </c>
      <c r="I1854">
        <v>6</v>
      </c>
      <c r="J1854">
        <v>24</v>
      </c>
      <c r="K1854">
        <v>17</v>
      </c>
      <c r="L1854">
        <v>1.55</v>
      </c>
      <c r="M1854">
        <v>4.6500000000000004</v>
      </c>
      <c r="N1854">
        <v>3.29</v>
      </c>
      <c r="O1854">
        <v>4.84</v>
      </c>
      <c r="P1854" t="s">
        <v>12006</v>
      </c>
    </row>
    <row r="1855" spans="1:16" x14ac:dyDescent="0.25">
      <c r="A1855" t="s">
        <v>12905</v>
      </c>
      <c r="B1855">
        <v>4</v>
      </c>
      <c r="C1855">
        <v>6</v>
      </c>
      <c r="D1855">
        <v>5.07</v>
      </c>
      <c r="E1855">
        <v>18</v>
      </c>
      <c r="F1855">
        <v>94</v>
      </c>
      <c r="G1855">
        <v>102</v>
      </c>
      <c r="H1855">
        <v>53</v>
      </c>
      <c r="I1855">
        <v>9</v>
      </c>
      <c r="J1855">
        <v>59</v>
      </c>
      <c r="K1855">
        <v>51</v>
      </c>
      <c r="L1855">
        <v>1.63</v>
      </c>
      <c r="M1855">
        <v>5.64</v>
      </c>
      <c r="N1855">
        <v>4.88</v>
      </c>
      <c r="O1855">
        <v>4.84</v>
      </c>
      <c r="P1855" t="s">
        <v>12904</v>
      </c>
    </row>
    <row r="1856" spans="1:16" x14ac:dyDescent="0.25">
      <c r="A1856" t="s">
        <v>13727</v>
      </c>
      <c r="B1856">
        <v>4</v>
      </c>
      <c r="C1856">
        <v>6</v>
      </c>
      <c r="D1856">
        <v>5.28</v>
      </c>
      <c r="E1856">
        <v>0</v>
      </c>
      <c r="F1856">
        <v>87</v>
      </c>
      <c r="G1856">
        <v>97</v>
      </c>
      <c r="H1856">
        <v>51</v>
      </c>
      <c r="I1856">
        <v>6</v>
      </c>
      <c r="J1856">
        <v>49</v>
      </c>
      <c r="K1856">
        <v>54</v>
      </c>
      <c r="L1856">
        <v>1.74</v>
      </c>
      <c r="M1856">
        <v>5.07</v>
      </c>
      <c r="N1856">
        <v>5.59</v>
      </c>
      <c r="O1856">
        <v>4.84</v>
      </c>
      <c r="P1856" t="s">
        <v>13752</v>
      </c>
    </row>
    <row r="1857" spans="1:16" x14ac:dyDescent="0.25">
      <c r="A1857" t="s">
        <v>1909</v>
      </c>
      <c r="B1857">
        <v>3</v>
      </c>
      <c r="C1857">
        <v>5</v>
      </c>
      <c r="D1857">
        <v>5.24</v>
      </c>
      <c r="E1857">
        <v>24</v>
      </c>
      <c r="F1857">
        <v>65</v>
      </c>
      <c r="G1857">
        <v>68</v>
      </c>
      <c r="H1857">
        <v>38</v>
      </c>
      <c r="I1857">
        <v>4</v>
      </c>
      <c r="J1857">
        <v>45</v>
      </c>
      <c r="K1857">
        <v>47</v>
      </c>
      <c r="L1857">
        <v>1.76</v>
      </c>
      <c r="M1857">
        <v>6.2</v>
      </c>
      <c r="N1857">
        <v>6.48</v>
      </c>
      <c r="O1857">
        <v>4.84</v>
      </c>
      <c r="P1857" t="s">
        <v>1908</v>
      </c>
    </row>
    <row r="1858" spans="1:16" x14ac:dyDescent="0.25">
      <c r="A1858" t="s">
        <v>16338</v>
      </c>
      <c r="B1858">
        <v>3</v>
      </c>
      <c r="C1858">
        <v>4</v>
      </c>
      <c r="D1858">
        <v>5.29</v>
      </c>
      <c r="E1858">
        <v>5</v>
      </c>
      <c r="F1858">
        <v>65</v>
      </c>
      <c r="G1858">
        <v>73</v>
      </c>
      <c r="H1858">
        <v>38</v>
      </c>
      <c r="I1858">
        <v>8</v>
      </c>
      <c r="J1858">
        <v>43</v>
      </c>
      <c r="K1858">
        <v>30</v>
      </c>
      <c r="L1858">
        <v>1.59</v>
      </c>
      <c r="M1858">
        <v>5.98</v>
      </c>
      <c r="N1858">
        <v>4.17</v>
      </c>
      <c r="O1858">
        <v>4.84</v>
      </c>
      <c r="P1858" t="s">
        <v>16337</v>
      </c>
    </row>
    <row r="1859" spans="1:16" x14ac:dyDescent="0.25">
      <c r="A1859" t="s">
        <v>16342</v>
      </c>
      <c r="B1859">
        <v>5</v>
      </c>
      <c r="C1859">
        <v>6</v>
      </c>
      <c r="D1859">
        <v>4.6500000000000004</v>
      </c>
      <c r="E1859">
        <v>19</v>
      </c>
      <c r="F1859">
        <v>104</v>
      </c>
      <c r="G1859">
        <v>111</v>
      </c>
      <c r="H1859">
        <v>54</v>
      </c>
      <c r="I1859">
        <v>15</v>
      </c>
      <c r="J1859">
        <v>66</v>
      </c>
      <c r="K1859">
        <v>37</v>
      </c>
      <c r="L1859">
        <v>1.42</v>
      </c>
      <c r="M1859">
        <v>5.68</v>
      </c>
      <c r="N1859">
        <v>3.19</v>
      </c>
      <c r="O1859">
        <v>4.84</v>
      </c>
      <c r="P1859" t="s">
        <v>16341</v>
      </c>
    </row>
    <row r="1860" spans="1:16" x14ac:dyDescent="0.25">
      <c r="A1860" t="s">
        <v>12699</v>
      </c>
      <c r="B1860">
        <v>2</v>
      </c>
      <c r="C1860">
        <v>4</v>
      </c>
      <c r="D1860">
        <v>5.17</v>
      </c>
      <c r="E1860">
        <v>12</v>
      </c>
      <c r="F1860">
        <v>58</v>
      </c>
      <c r="G1860">
        <v>66</v>
      </c>
      <c r="H1860">
        <v>33</v>
      </c>
      <c r="I1860">
        <v>7</v>
      </c>
      <c r="J1860">
        <v>34</v>
      </c>
      <c r="K1860">
        <v>24</v>
      </c>
      <c r="L1860">
        <v>1.57</v>
      </c>
      <c r="M1860">
        <v>5.32</v>
      </c>
      <c r="N1860">
        <v>3.76</v>
      </c>
      <c r="O1860">
        <v>4.84</v>
      </c>
      <c r="P1860" t="s">
        <v>12698</v>
      </c>
    </row>
    <row r="1861" spans="1:16" x14ac:dyDescent="0.25">
      <c r="A1861" t="s">
        <v>1828</v>
      </c>
      <c r="B1861">
        <v>6</v>
      </c>
      <c r="C1861">
        <v>8</v>
      </c>
      <c r="D1861">
        <v>4.87</v>
      </c>
      <c r="E1861">
        <v>0</v>
      </c>
      <c r="F1861">
        <v>124</v>
      </c>
      <c r="G1861">
        <v>137</v>
      </c>
      <c r="H1861">
        <v>67</v>
      </c>
      <c r="I1861">
        <v>14</v>
      </c>
      <c r="J1861">
        <v>69</v>
      </c>
      <c r="K1861">
        <v>50</v>
      </c>
      <c r="L1861">
        <v>1.51</v>
      </c>
      <c r="M1861">
        <v>5.0199999999999996</v>
      </c>
      <c r="N1861">
        <v>3.63</v>
      </c>
      <c r="O1861">
        <v>4.84</v>
      </c>
      <c r="P1861">
        <v>8253</v>
      </c>
    </row>
    <row r="1862" spans="1:16" x14ac:dyDescent="0.25">
      <c r="A1862" t="s">
        <v>1615</v>
      </c>
      <c r="B1862">
        <v>6</v>
      </c>
      <c r="C1862">
        <v>9</v>
      </c>
      <c r="D1862">
        <v>4.99</v>
      </c>
      <c r="E1862">
        <v>0</v>
      </c>
      <c r="F1862">
        <v>135</v>
      </c>
      <c r="G1862">
        <v>148</v>
      </c>
      <c r="H1862">
        <v>75</v>
      </c>
      <c r="I1862">
        <v>17</v>
      </c>
      <c r="J1862">
        <v>87</v>
      </c>
      <c r="K1862">
        <v>63</v>
      </c>
      <c r="L1862">
        <v>1.56</v>
      </c>
      <c r="M1862">
        <v>5.78</v>
      </c>
      <c r="N1862">
        <v>4.1900000000000004</v>
      </c>
      <c r="O1862">
        <v>4.84</v>
      </c>
      <c r="P1862" t="s">
        <v>1614</v>
      </c>
    </row>
    <row r="1863" spans="1:16" x14ac:dyDescent="0.25">
      <c r="A1863" t="s">
        <v>17189</v>
      </c>
      <c r="B1863">
        <v>1</v>
      </c>
      <c r="C1863">
        <v>2</v>
      </c>
      <c r="D1863">
        <v>5.17</v>
      </c>
      <c r="E1863">
        <v>12</v>
      </c>
      <c r="F1863">
        <v>35</v>
      </c>
      <c r="G1863">
        <v>38</v>
      </c>
      <c r="H1863">
        <v>20</v>
      </c>
      <c r="I1863">
        <v>4</v>
      </c>
      <c r="J1863">
        <v>26</v>
      </c>
      <c r="K1863">
        <v>19</v>
      </c>
      <c r="L1863">
        <v>1.64</v>
      </c>
      <c r="M1863">
        <v>6.72</v>
      </c>
      <c r="N1863">
        <v>4.91</v>
      </c>
      <c r="O1863">
        <v>4.84</v>
      </c>
      <c r="P1863" t="s">
        <v>17188</v>
      </c>
    </row>
    <row r="1864" spans="1:16" x14ac:dyDescent="0.25">
      <c r="A1864" t="s">
        <v>11145</v>
      </c>
      <c r="B1864">
        <v>1</v>
      </c>
      <c r="C1864">
        <v>2</v>
      </c>
      <c r="D1864">
        <v>5.64</v>
      </c>
      <c r="E1864">
        <v>9</v>
      </c>
      <c r="F1864">
        <v>29</v>
      </c>
      <c r="G1864">
        <v>30</v>
      </c>
      <c r="H1864">
        <v>18</v>
      </c>
      <c r="I1864">
        <v>2</v>
      </c>
      <c r="J1864">
        <v>20</v>
      </c>
      <c r="K1864">
        <v>20</v>
      </c>
      <c r="L1864">
        <v>1.74</v>
      </c>
      <c r="M1864">
        <v>6.27</v>
      </c>
      <c r="N1864">
        <v>6.27</v>
      </c>
      <c r="O1864">
        <v>4.84</v>
      </c>
      <c r="P1864" t="s">
        <v>11144</v>
      </c>
    </row>
    <row r="1865" spans="1:16" x14ac:dyDescent="0.25">
      <c r="A1865" t="s">
        <v>16542</v>
      </c>
      <c r="B1865">
        <v>4</v>
      </c>
      <c r="C1865">
        <v>4</v>
      </c>
      <c r="D1865">
        <v>4.45</v>
      </c>
      <c r="E1865">
        <v>1</v>
      </c>
      <c r="F1865">
        <v>73</v>
      </c>
      <c r="G1865">
        <v>80</v>
      </c>
      <c r="H1865">
        <v>36</v>
      </c>
      <c r="I1865">
        <v>10</v>
      </c>
      <c r="J1865">
        <v>35</v>
      </c>
      <c r="K1865">
        <v>22</v>
      </c>
      <c r="L1865">
        <v>1.4</v>
      </c>
      <c r="M1865">
        <v>4.33</v>
      </c>
      <c r="N1865">
        <v>2.72</v>
      </c>
      <c r="O1865">
        <v>4.84</v>
      </c>
      <c r="P1865" t="s">
        <v>16541</v>
      </c>
    </row>
    <row r="1866" spans="1:16" x14ac:dyDescent="0.25">
      <c r="A1866" t="s">
        <v>15857</v>
      </c>
      <c r="B1866">
        <v>4</v>
      </c>
      <c r="C1866">
        <v>6</v>
      </c>
      <c r="D1866">
        <v>5.08</v>
      </c>
      <c r="E1866">
        <v>4</v>
      </c>
      <c r="F1866">
        <v>90</v>
      </c>
      <c r="G1866">
        <v>93</v>
      </c>
      <c r="H1866">
        <v>51</v>
      </c>
      <c r="I1866">
        <v>8</v>
      </c>
      <c r="J1866">
        <v>66</v>
      </c>
      <c r="K1866">
        <v>59</v>
      </c>
      <c r="L1866">
        <v>1.68</v>
      </c>
      <c r="M1866">
        <v>6.57</v>
      </c>
      <c r="N1866">
        <v>5.87</v>
      </c>
      <c r="O1866">
        <v>4.84</v>
      </c>
      <c r="P1866" t="s">
        <v>15856</v>
      </c>
    </row>
    <row r="1867" spans="1:16" x14ac:dyDescent="0.25">
      <c r="A1867" t="s">
        <v>14822</v>
      </c>
      <c r="B1867">
        <v>1</v>
      </c>
      <c r="C1867">
        <v>2</v>
      </c>
      <c r="D1867">
        <v>5.58</v>
      </c>
      <c r="E1867">
        <v>0</v>
      </c>
      <c r="F1867">
        <v>23</v>
      </c>
      <c r="G1867">
        <v>25</v>
      </c>
      <c r="H1867">
        <v>14</v>
      </c>
      <c r="I1867">
        <v>2</v>
      </c>
      <c r="J1867">
        <v>15</v>
      </c>
      <c r="K1867">
        <v>14</v>
      </c>
      <c r="L1867">
        <v>1.73</v>
      </c>
      <c r="M1867">
        <v>5.97</v>
      </c>
      <c r="N1867">
        <v>5.58</v>
      </c>
      <c r="O1867">
        <v>4.84</v>
      </c>
      <c r="P1867" t="s">
        <v>17187</v>
      </c>
    </row>
    <row r="1868" spans="1:16" x14ac:dyDescent="0.25">
      <c r="A1868" t="s">
        <v>17186</v>
      </c>
      <c r="B1868">
        <v>1</v>
      </c>
      <c r="C1868">
        <v>2</v>
      </c>
      <c r="D1868">
        <v>5.77</v>
      </c>
      <c r="E1868">
        <v>7</v>
      </c>
      <c r="F1868">
        <v>28</v>
      </c>
      <c r="G1868">
        <v>35</v>
      </c>
      <c r="H1868">
        <v>18</v>
      </c>
      <c r="I1868">
        <v>3</v>
      </c>
      <c r="J1868">
        <v>15</v>
      </c>
      <c r="K1868">
        <v>13</v>
      </c>
      <c r="L1868">
        <v>1.71</v>
      </c>
      <c r="M1868">
        <v>4.8</v>
      </c>
      <c r="N1868">
        <v>4.16</v>
      </c>
      <c r="O1868">
        <v>4.84</v>
      </c>
      <c r="P1868" t="s">
        <v>17185</v>
      </c>
    </row>
    <row r="1869" spans="1:16" x14ac:dyDescent="0.25">
      <c r="A1869" t="s">
        <v>1672</v>
      </c>
      <c r="B1869">
        <v>6</v>
      </c>
      <c r="C1869">
        <v>8</v>
      </c>
      <c r="D1869">
        <v>4.9400000000000004</v>
      </c>
      <c r="E1869">
        <v>1</v>
      </c>
      <c r="F1869">
        <v>131</v>
      </c>
      <c r="G1869">
        <v>140</v>
      </c>
      <c r="H1869">
        <v>72</v>
      </c>
      <c r="I1869">
        <v>16</v>
      </c>
      <c r="J1869">
        <v>93</v>
      </c>
      <c r="K1869">
        <v>68</v>
      </c>
      <c r="L1869">
        <v>1.59</v>
      </c>
      <c r="M1869">
        <v>6.38</v>
      </c>
      <c r="N1869">
        <v>4.67</v>
      </c>
      <c r="O1869">
        <v>4.8499999999999996</v>
      </c>
      <c r="P1869" t="s">
        <v>1671</v>
      </c>
    </row>
    <row r="1870" spans="1:16" x14ac:dyDescent="0.25">
      <c r="A1870" t="s">
        <v>14934</v>
      </c>
      <c r="B1870">
        <v>3</v>
      </c>
      <c r="C1870">
        <v>6</v>
      </c>
      <c r="D1870">
        <v>5.49</v>
      </c>
      <c r="E1870">
        <v>4</v>
      </c>
      <c r="F1870">
        <v>80</v>
      </c>
      <c r="G1870">
        <v>99</v>
      </c>
      <c r="H1870">
        <v>49</v>
      </c>
      <c r="I1870">
        <v>9</v>
      </c>
      <c r="J1870">
        <v>38</v>
      </c>
      <c r="K1870">
        <v>30</v>
      </c>
      <c r="L1870">
        <v>1.6</v>
      </c>
      <c r="M1870">
        <v>4.25</v>
      </c>
      <c r="N1870">
        <v>3.36</v>
      </c>
      <c r="O1870">
        <v>4.8499999999999996</v>
      </c>
      <c r="P1870" t="s">
        <v>14933</v>
      </c>
    </row>
    <row r="1871" spans="1:16" x14ac:dyDescent="0.25">
      <c r="A1871" t="s">
        <v>17184</v>
      </c>
      <c r="B1871">
        <v>4</v>
      </c>
      <c r="C1871">
        <v>5</v>
      </c>
      <c r="D1871">
        <v>4.99</v>
      </c>
      <c r="E1871">
        <v>1</v>
      </c>
      <c r="F1871">
        <v>78</v>
      </c>
      <c r="G1871">
        <v>92</v>
      </c>
      <c r="H1871">
        <v>43</v>
      </c>
      <c r="I1871">
        <v>13</v>
      </c>
      <c r="J1871">
        <v>50</v>
      </c>
      <c r="K1871">
        <v>21</v>
      </c>
      <c r="L1871">
        <v>1.46</v>
      </c>
      <c r="M1871">
        <v>5.8</v>
      </c>
      <c r="N1871">
        <v>2.44</v>
      </c>
      <c r="O1871">
        <v>4.8499999999999996</v>
      </c>
      <c r="P1871">
        <v>1671</v>
      </c>
    </row>
    <row r="1872" spans="1:16" x14ac:dyDescent="0.25">
      <c r="A1872" t="s">
        <v>15163</v>
      </c>
      <c r="B1872">
        <v>2</v>
      </c>
      <c r="C1872">
        <v>2</v>
      </c>
      <c r="D1872">
        <v>5</v>
      </c>
      <c r="E1872">
        <v>0</v>
      </c>
      <c r="F1872">
        <v>40</v>
      </c>
      <c r="G1872">
        <v>42</v>
      </c>
      <c r="H1872">
        <v>22</v>
      </c>
      <c r="I1872">
        <v>4</v>
      </c>
      <c r="J1872">
        <v>23</v>
      </c>
      <c r="K1872">
        <v>20</v>
      </c>
      <c r="L1872">
        <v>1.57</v>
      </c>
      <c r="M1872">
        <v>5.23</v>
      </c>
      <c r="N1872">
        <v>4.55</v>
      </c>
      <c r="O1872">
        <v>4.8499999999999996</v>
      </c>
      <c r="P1872" t="s">
        <v>15162</v>
      </c>
    </row>
    <row r="1873" spans="1:16" x14ac:dyDescent="0.25">
      <c r="A1873" t="s">
        <v>11339</v>
      </c>
      <c r="B1873">
        <v>5</v>
      </c>
      <c r="C1873">
        <v>6</v>
      </c>
      <c r="D1873">
        <v>4.6500000000000004</v>
      </c>
      <c r="E1873">
        <v>2</v>
      </c>
      <c r="F1873">
        <v>93</v>
      </c>
      <c r="G1873">
        <v>103</v>
      </c>
      <c r="H1873">
        <v>48</v>
      </c>
      <c r="I1873">
        <v>13</v>
      </c>
      <c r="J1873">
        <v>54</v>
      </c>
      <c r="K1873">
        <v>30</v>
      </c>
      <c r="L1873">
        <v>1.43</v>
      </c>
      <c r="M1873">
        <v>5.23</v>
      </c>
      <c r="N1873">
        <v>2.91</v>
      </c>
      <c r="O1873">
        <v>4.8499999999999996</v>
      </c>
      <c r="P1873" t="s">
        <v>11338</v>
      </c>
    </row>
    <row r="1874" spans="1:16" x14ac:dyDescent="0.25">
      <c r="A1874" t="s">
        <v>11462</v>
      </c>
      <c r="B1874">
        <v>5</v>
      </c>
      <c r="C1874">
        <v>7</v>
      </c>
      <c r="D1874">
        <v>5.05</v>
      </c>
      <c r="E1874">
        <v>4</v>
      </c>
      <c r="F1874">
        <v>102</v>
      </c>
      <c r="G1874">
        <v>116</v>
      </c>
      <c r="H1874">
        <v>57</v>
      </c>
      <c r="I1874">
        <v>12</v>
      </c>
      <c r="J1874">
        <v>59</v>
      </c>
      <c r="K1874">
        <v>45</v>
      </c>
      <c r="L1874">
        <v>1.58</v>
      </c>
      <c r="M1874">
        <v>5.23</v>
      </c>
      <c r="N1874">
        <v>3.99</v>
      </c>
      <c r="O1874">
        <v>4.8499999999999996</v>
      </c>
      <c r="P1874" t="s">
        <v>11461</v>
      </c>
    </row>
    <row r="1875" spans="1:16" x14ac:dyDescent="0.25">
      <c r="A1875" t="s">
        <v>1695</v>
      </c>
      <c r="B1875">
        <v>6</v>
      </c>
      <c r="C1875">
        <v>8</v>
      </c>
      <c r="D1875">
        <v>4.76</v>
      </c>
      <c r="E1875">
        <v>0</v>
      </c>
      <c r="F1875">
        <v>123</v>
      </c>
      <c r="G1875">
        <v>134</v>
      </c>
      <c r="H1875">
        <v>65</v>
      </c>
      <c r="I1875">
        <v>21</v>
      </c>
      <c r="J1875">
        <v>95</v>
      </c>
      <c r="K1875">
        <v>42</v>
      </c>
      <c r="L1875">
        <v>1.43</v>
      </c>
      <c r="M1875">
        <v>6.95</v>
      </c>
      <c r="N1875">
        <v>3.07</v>
      </c>
      <c r="O1875">
        <v>4.8499999999999996</v>
      </c>
      <c r="P1875">
        <v>9211</v>
      </c>
    </row>
    <row r="1876" spans="1:16" x14ac:dyDescent="0.25">
      <c r="A1876" t="s">
        <v>10413</v>
      </c>
      <c r="B1876">
        <v>1</v>
      </c>
      <c r="C1876">
        <v>1</v>
      </c>
      <c r="D1876">
        <v>5.16</v>
      </c>
      <c r="E1876">
        <v>7</v>
      </c>
      <c r="F1876">
        <v>19</v>
      </c>
      <c r="G1876">
        <v>21</v>
      </c>
      <c r="H1876">
        <v>11</v>
      </c>
      <c r="I1876">
        <v>2</v>
      </c>
      <c r="J1876">
        <v>12</v>
      </c>
      <c r="K1876">
        <v>10</v>
      </c>
      <c r="L1876">
        <v>1.61</v>
      </c>
      <c r="M1876">
        <v>5.63</v>
      </c>
      <c r="N1876">
        <v>4.6900000000000004</v>
      </c>
      <c r="O1876">
        <v>4.8499999999999996</v>
      </c>
      <c r="P1876" t="s">
        <v>10412</v>
      </c>
    </row>
    <row r="1877" spans="1:16" x14ac:dyDescent="0.25">
      <c r="A1877" t="s">
        <v>14123</v>
      </c>
      <c r="B1877">
        <v>4</v>
      </c>
      <c r="C1877">
        <v>6</v>
      </c>
      <c r="D1877">
        <v>5.05</v>
      </c>
      <c r="E1877">
        <v>11</v>
      </c>
      <c r="F1877">
        <v>93</v>
      </c>
      <c r="G1877">
        <v>105</v>
      </c>
      <c r="H1877">
        <v>52</v>
      </c>
      <c r="I1877">
        <v>8</v>
      </c>
      <c r="J1877">
        <v>44</v>
      </c>
      <c r="K1877">
        <v>43</v>
      </c>
      <c r="L1877">
        <v>1.6</v>
      </c>
      <c r="M1877">
        <v>4.2699999999999996</v>
      </c>
      <c r="N1877">
        <v>4.17</v>
      </c>
      <c r="O1877">
        <v>4.8499999999999996</v>
      </c>
      <c r="P1877" t="s">
        <v>14122</v>
      </c>
    </row>
    <row r="1878" spans="1:16" x14ac:dyDescent="0.25">
      <c r="A1878" t="s">
        <v>11769</v>
      </c>
      <c r="B1878">
        <v>1</v>
      </c>
      <c r="C1878">
        <v>1</v>
      </c>
      <c r="D1878">
        <v>5.66</v>
      </c>
      <c r="E1878">
        <v>6</v>
      </c>
      <c r="F1878">
        <v>16</v>
      </c>
      <c r="G1878">
        <v>17</v>
      </c>
      <c r="H1878">
        <v>10</v>
      </c>
      <c r="I1878">
        <v>1</v>
      </c>
      <c r="J1878">
        <v>10</v>
      </c>
      <c r="K1878">
        <v>11</v>
      </c>
      <c r="L1878">
        <v>1.76</v>
      </c>
      <c r="M1878">
        <v>5.66</v>
      </c>
      <c r="N1878">
        <v>6.23</v>
      </c>
      <c r="O1878">
        <v>4.8499999999999996</v>
      </c>
      <c r="P1878" t="s">
        <v>11768</v>
      </c>
    </row>
    <row r="1879" spans="1:16" x14ac:dyDescent="0.25">
      <c r="A1879" t="s">
        <v>12270</v>
      </c>
      <c r="B1879">
        <v>3</v>
      </c>
      <c r="C1879">
        <v>4</v>
      </c>
      <c r="D1879">
        <v>4.96</v>
      </c>
      <c r="E1879">
        <v>6</v>
      </c>
      <c r="F1879">
        <v>58</v>
      </c>
      <c r="G1879">
        <v>60</v>
      </c>
      <c r="H1879">
        <v>32</v>
      </c>
      <c r="I1879">
        <v>4</v>
      </c>
      <c r="J1879">
        <v>36</v>
      </c>
      <c r="K1879">
        <v>40</v>
      </c>
      <c r="L1879">
        <v>1.72</v>
      </c>
      <c r="M1879">
        <v>5.58</v>
      </c>
      <c r="N1879">
        <v>6.2</v>
      </c>
      <c r="O1879">
        <v>4.8499999999999996</v>
      </c>
      <c r="P1879" t="s">
        <v>12269</v>
      </c>
    </row>
    <row r="1880" spans="1:16" x14ac:dyDescent="0.25">
      <c r="A1880" t="s">
        <v>15421</v>
      </c>
      <c r="B1880">
        <v>3</v>
      </c>
      <c r="C1880">
        <v>4</v>
      </c>
      <c r="D1880">
        <v>5.53</v>
      </c>
      <c r="E1880">
        <v>0</v>
      </c>
      <c r="F1880">
        <v>62</v>
      </c>
      <c r="G1880">
        <v>74</v>
      </c>
      <c r="H1880">
        <v>38</v>
      </c>
      <c r="I1880">
        <v>6</v>
      </c>
      <c r="J1880">
        <v>35</v>
      </c>
      <c r="K1880">
        <v>32</v>
      </c>
      <c r="L1880">
        <v>1.71</v>
      </c>
      <c r="M1880">
        <v>5.09</v>
      </c>
      <c r="N1880">
        <v>4.6500000000000004</v>
      </c>
      <c r="O1880">
        <v>4.8600000000000003</v>
      </c>
      <c r="P1880" t="s">
        <v>15420</v>
      </c>
    </row>
    <row r="1881" spans="1:16" x14ac:dyDescent="0.25">
      <c r="A1881" t="s">
        <v>15222</v>
      </c>
      <c r="B1881">
        <v>2</v>
      </c>
      <c r="C1881">
        <v>4</v>
      </c>
      <c r="D1881">
        <v>5.15</v>
      </c>
      <c r="E1881">
        <v>21</v>
      </c>
      <c r="F1881">
        <v>54</v>
      </c>
      <c r="G1881">
        <v>58</v>
      </c>
      <c r="H1881">
        <v>31</v>
      </c>
      <c r="I1881">
        <v>7</v>
      </c>
      <c r="J1881">
        <v>47</v>
      </c>
      <c r="K1881">
        <v>30</v>
      </c>
      <c r="L1881">
        <v>1.62</v>
      </c>
      <c r="M1881">
        <v>7.8</v>
      </c>
      <c r="N1881">
        <v>4.9800000000000004</v>
      </c>
      <c r="O1881">
        <v>4.8600000000000003</v>
      </c>
      <c r="P1881" t="s">
        <v>15221</v>
      </c>
    </row>
    <row r="1882" spans="1:16" x14ac:dyDescent="0.25">
      <c r="A1882" t="s">
        <v>17183</v>
      </c>
      <c r="B1882">
        <v>2</v>
      </c>
      <c r="C1882">
        <v>3</v>
      </c>
      <c r="D1882">
        <v>5.0599999999999996</v>
      </c>
      <c r="E1882">
        <v>16</v>
      </c>
      <c r="F1882">
        <v>43</v>
      </c>
      <c r="G1882">
        <v>45</v>
      </c>
      <c r="H1882">
        <v>24</v>
      </c>
      <c r="I1882">
        <v>4</v>
      </c>
      <c r="J1882">
        <v>29</v>
      </c>
      <c r="K1882">
        <v>25</v>
      </c>
      <c r="L1882">
        <v>1.64</v>
      </c>
      <c r="M1882">
        <v>6.11</v>
      </c>
      <c r="N1882">
        <v>5.27</v>
      </c>
      <c r="O1882">
        <v>4.8600000000000003</v>
      </c>
      <c r="P1882" t="s">
        <v>17182</v>
      </c>
    </row>
    <row r="1883" spans="1:16" x14ac:dyDescent="0.25">
      <c r="A1883" t="s">
        <v>16230</v>
      </c>
      <c r="B1883">
        <v>5</v>
      </c>
      <c r="C1883">
        <v>6</v>
      </c>
      <c r="D1883">
        <v>4.55</v>
      </c>
      <c r="E1883">
        <v>1</v>
      </c>
      <c r="F1883">
        <v>103</v>
      </c>
      <c r="G1883">
        <v>108</v>
      </c>
      <c r="H1883">
        <v>52</v>
      </c>
      <c r="I1883">
        <v>14</v>
      </c>
      <c r="J1883">
        <v>63</v>
      </c>
      <c r="K1883">
        <v>39</v>
      </c>
      <c r="L1883">
        <v>1.43</v>
      </c>
      <c r="M1883">
        <v>5.51</v>
      </c>
      <c r="N1883">
        <v>3.41</v>
      </c>
      <c r="O1883">
        <v>4.8600000000000003</v>
      </c>
      <c r="P1883" t="s">
        <v>16229</v>
      </c>
    </row>
    <row r="1884" spans="1:16" x14ac:dyDescent="0.25">
      <c r="A1884" t="s">
        <v>13310</v>
      </c>
      <c r="B1884">
        <v>2</v>
      </c>
      <c r="C1884">
        <v>3</v>
      </c>
      <c r="D1884">
        <v>4.5999999999999996</v>
      </c>
      <c r="E1884">
        <v>21</v>
      </c>
      <c r="F1884">
        <v>51</v>
      </c>
      <c r="G1884">
        <v>57</v>
      </c>
      <c r="H1884">
        <v>26</v>
      </c>
      <c r="I1884">
        <v>7</v>
      </c>
      <c r="J1884">
        <v>26</v>
      </c>
      <c r="K1884">
        <v>16</v>
      </c>
      <c r="L1884">
        <v>1.43</v>
      </c>
      <c r="M1884">
        <v>4.5999999999999996</v>
      </c>
      <c r="N1884">
        <v>2.83</v>
      </c>
      <c r="O1884">
        <v>4.8600000000000003</v>
      </c>
      <c r="P1884" t="s">
        <v>13309</v>
      </c>
    </row>
    <row r="1885" spans="1:16" x14ac:dyDescent="0.25">
      <c r="A1885" t="s">
        <v>15036</v>
      </c>
      <c r="B1885">
        <v>2</v>
      </c>
      <c r="C1885">
        <v>3</v>
      </c>
      <c r="D1885">
        <v>5.48</v>
      </c>
      <c r="E1885">
        <v>0</v>
      </c>
      <c r="F1885">
        <v>39</v>
      </c>
      <c r="G1885">
        <v>43</v>
      </c>
      <c r="H1885">
        <v>24</v>
      </c>
      <c r="I1885">
        <v>3</v>
      </c>
      <c r="J1885">
        <v>24</v>
      </c>
      <c r="K1885">
        <v>25</v>
      </c>
      <c r="L1885">
        <v>1.73</v>
      </c>
      <c r="M1885">
        <v>5.48</v>
      </c>
      <c r="N1885">
        <v>5.71</v>
      </c>
      <c r="O1885">
        <v>4.8600000000000003</v>
      </c>
      <c r="P1885" t="s">
        <v>15035</v>
      </c>
    </row>
    <row r="1886" spans="1:16" x14ac:dyDescent="0.25">
      <c r="A1886" t="s">
        <v>1883</v>
      </c>
      <c r="B1886">
        <v>6</v>
      </c>
      <c r="C1886">
        <v>9</v>
      </c>
      <c r="D1886">
        <v>5.03</v>
      </c>
      <c r="E1886">
        <v>1</v>
      </c>
      <c r="F1886">
        <v>138</v>
      </c>
      <c r="G1886">
        <v>160</v>
      </c>
      <c r="H1886">
        <v>77</v>
      </c>
      <c r="I1886">
        <v>21</v>
      </c>
      <c r="J1886">
        <v>81</v>
      </c>
      <c r="K1886">
        <v>41</v>
      </c>
      <c r="L1886">
        <v>1.46</v>
      </c>
      <c r="M1886">
        <v>5.29</v>
      </c>
      <c r="N1886">
        <v>2.68</v>
      </c>
      <c r="O1886">
        <v>4.8600000000000003</v>
      </c>
      <c r="P1886">
        <v>9904</v>
      </c>
    </row>
    <row r="1887" spans="1:16" x14ac:dyDescent="0.25">
      <c r="A1887" t="s">
        <v>16302</v>
      </c>
      <c r="B1887">
        <v>5</v>
      </c>
      <c r="C1887">
        <v>6</v>
      </c>
      <c r="D1887">
        <v>5.03</v>
      </c>
      <c r="E1887">
        <v>2</v>
      </c>
      <c r="F1887">
        <v>100</v>
      </c>
      <c r="G1887">
        <v>116</v>
      </c>
      <c r="H1887">
        <v>56</v>
      </c>
      <c r="I1887">
        <v>13</v>
      </c>
      <c r="J1887">
        <v>50</v>
      </c>
      <c r="K1887">
        <v>33</v>
      </c>
      <c r="L1887">
        <v>1.49</v>
      </c>
      <c r="M1887">
        <v>4.5</v>
      </c>
      <c r="N1887">
        <v>2.97</v>
      </c>
      <c r="O1887">
        <v>4.8600000000000003</v>
      </c>
      <c r="P1887" t="s">
        <v>16301</v>
      </c>
    </row>
    <row r="1888" spans="1:16" x14ac:dyDescent="0.25">
      <c r="A1888" t="s">
        <v>10719</v>
      </c>
      <c r="B1888">
        <v>2</v>
      </c>
      <c r="C1888">
        <v>3</v>
      </c>
      <c r="D1888">
        <v>5.35</v>
      </c>
      <c r="E1888">
        <v>15</v>
      </c>
      <c r="F1888">
        <v>45</v>
      </c>
      <c r="G1888">
        <v>51</v>
      </c>
      <c r="H1888">
        <v>27</v>
      </c>
      <c r="I1888">
        <v>4</v>
      </c>
      <c r="J1888">
        <v>28</v>
      </c>
      <c r="K1888">
        <v>27</v>
      </c>
      <c r="L1888">
        <v>1.72</v>
      </c>
      <c r="M1888">
        <v>5.55</v>
      </c>
      <c r="N1888">
        <v>5.35</v>
      </c>
      <c r="O1888">
        <v>4.8600000000000003</v>
      </c>
      <c r="P1888" t="s">
        <v>10718</v>
      </c>
    </row>
    <row r="1889" spans="1:16" x14ac:dyDescent="0.25">
      <c r="A1889" t="s">
        <v>1685</v>
      </c>
      <c r="B1889">
        <v>3</v>
      </c>
      <c r="C1889">
        <v>5</v>
      </c>
      <c r="D1889">
        <v>4.63</v>
      </c>
      <c r="E1889">
        <v>28</v>
      </c>
      <c r="F1889">
        <v>70</v>
      </c>
      <c r="G1889">
        <v>76</v>
      </c>
      <c r="H1889">
        <v>36</v>
      </c>
      <c r="I1889">
        <v>9</v>
      </c>
      <c r="J1889">
        <v>44</v>
      </c>
      <c r="K1889">
        <v>31</v>
      </c>
      <c r="L1889">
        <v>1.53</v>
      </c>
      <c r="M1889">
        <v>5.66</v>
      </c>
      <c r="N1889">
        <v>3.99</v>
      </c>
      <c r="O1889">
        <v>4.8600000000000003</v>
      </c>
      <c r="P1889">
        <v>4685</v>
      </c>
    </row>
    <row r="1890" spans="1:16" x14ac:dyDescent="0.25">
      <c r="A1890" t="s">
        <v>14495</v>
      </c>
      <c r="B1890">
        <v>2</v>
      </c>
      <c r="C1890">
        <v>3</v>
      </c>
      <c r="D1890">
        <v>5.43</v>
      </c>
      <c r="E1890">
        <v>0</v>
      </c>
      <c r="F1890">
        <v>50</v>
      </c>
      <c r="G1890">
        <v>56</v>
      </c>
      <c r="H1890">
        <v>30</v>
      </c>
      <c r="I1890">
        <v>4</v>
      </c>
      <c r="J1890">
        <v>30</v>
      </c>
      <c r="K1890">
        <v>31</v>
      </c>
      <c r="L1890">
        <v>1.75</v>
      </c>
      <c r="M1890">
        <v>5.43</v>
      </c>
      <c r="N1890">
        <v>5.61</v>
      </c>
      <c r="O1890">
        <v>4.8600000000000003</v>
      </c>
      <c r="P1890" t="s">
        <v>14494</v>
      </c>
    </row>
    <row r="1891" spans="1:16" x14ac:dyDescent="0.25">
      <c r="A1891" t="s">
        <v>10509</v>
      </c>
      <c r="B1891">
        <v>0</v>
      </c>
      <c r="C1891">
        <v>1</v>
      </c>
      <c r="D1891">
        <v>5.5</v>
      </c>
      <c r="E1891">
        <v>5</v>
      </c>
      <c r="F1891">
        <v>13</v>
      </c>
      <c r="G1891">
        <v>15</v>
      </c>
      <c r="H1891">
        <v>8</v>
      </c>
      <c r="I1891">
        <v>1</v>
      </c>
      <c r="J1891">
        <v>8</v>
      </c>
      <c r="K1891">
        <v>8</v>
      </c>
      <c r="L1891">
        <v>1.76</v>
      </c>
      <c r="M1891">
        <v>5.5</v>
      </c>
      <c r="N1891">
        <v>5.5</v>
      </c>
      <c r="O1891">
        <v>4.8600000000000003</v>
      </c>
      <c r="P1891" t="s">
        <v>10508</v>
      </c>
    </row>
    <row r="1892" spans="1:16" x14ac:dyDescent="0.25">
      <c r="A1892" t="s">
        <v>10672</v>
      </c>
      <c r="B1892">
        <v>2</v>
      </c>
      <c r="C1892">
        <v>3</v>
      </c>
      <c r="D1892">
        <v>5.2</v>
      </c>
      <c r="E1892">
        <v>12</v>
      </c>
      <c r="F1892">
        <v>40</v>
      </c>
      <c r="G1892">
        <v>47</v>
      </c>
      <c r="H1892">
        <v>23</v>
      </c>
      <c r="I1892">
        <v>4</v>
      </c>
      <c r="J1892">
        <v>18</v>
      </c>
      <c r="K1892">
        <v>17</v>
      </c>
      <c r="L1892">
        <v>1.61</v>
      </c>
      <c r="M1892">
        <v>4.07</v>
      </c>
      <c r="N1892">
        <v>3.84</v>
      </c>
      <c r="O1892">
        <v>4.8600000000000003</v>
      </c>
      <c r="P1892" t="s">
        <v>10671</v>
      </c>
    </row>
    <row r="1893" spans="1:16" x14ac:dyDescent="0.25">
      <c r="A1893" t="s">
        <v>15471</v>
      </c>
      <c r="B1893">
        <v>6</v>
      </c>
      <c r="C1893">
        <v>9</v>
      </c>
      <c r="D1893">
        <v>5.46</v>
      </c>
      <c r="E1893">
        <v>7</v>
      </c>
      <c r="F1893">
        <v>137</v>
      </c>
      <c r="G1893">
        <v>165</v>
      </c>
      <c r="H1893">
        <v>83</v>
      </c>
      <c r="I1893">
        <v>19</v>
      </c>
      <c r="J1893">
        <v>91</v>
      </c>
      <c r="K1893">
        <v>52</v>
      </c>
      <c r="L1893">
        <v>1.59</v>
      </c>
      <c r="M1893">
        <v>5.99</v>
      </c>
      <c r="N1893">
        <v>3.42</v>
      </c>
      <c r="O1893">
        <v>4.8600000000000003</v>
      </c>
      <c r="P1893" t="s">
        <v>15470</v>
      </c>
    </row>
    <row r="1894" spans="1:16" x14ac:dyDescent="0.25">
      <c r="A1894" t="s">
        <v>1886</v>
      </c>
      <c r="B1894">
        <v>3</v>
      </c>
      <c r="C1894">
        <v>4</v>
      </c>
      <c r="D1894">
        <v>4.72</v>
      </c>
      <c r="E1894">
        <v>23</v>
      </c>
      <c r="F1894">
        <v>61</v>
      </c>
      <c r="G1894">
        <v>66</v>
      </c>
      <c r="H1894">
        <v>32</v>
      </c>
      <c r="I1894">
        <v>10</v>
      </c>
      <c r="J1894">
        <v>45</v>
      </c>
      <c r="K1894">
        <v>21</v>
      </c>
      <c r="L1894">
        <v>1.43</v>
      </c>
      <c r="M1894">
        <v>6.64</v>
      </c>
      <c r="N1894">
        <v>3.1</v>
      </c>
      <c r="O1894">
        <v>4.87</v>
      </c>
      <c r="P1894" t="s">
        <v>1885</v>
      </c>
    </row>
    <row r="1895" spans="1:16" x14ac:dyDescent="0.25">
      <c r="A1895" t="s">
        <v>1655</v>
      </c>
      <c r="B1895">
        <v>2</v>
      </c>
      <c r="C1895">
        <v>3</v>
      </c>
      <c r="D1895">
        <v>5.19</v>
      </c>
      <c r="E1895">
        <v>17</v>
      </c>
      <c r="F1895">
        <v>47</v>
      </c>
      <c r="G1895">
        <v>49</v>
      </c>
      <c r="H1895">
        <v>27</v>
      </c>
      <c r="I1895">
        <v>4</v>
      </c>
      <c r="J1895">
        <v>34</v>
      </c>
      <c r="K1895">
        <v>32</v>
      </c>
      <c r="L1895">
        <v>1.73</v>
      </c>
      <c r="M1895">
        <v>6.54</v>
      </c>
      <c r="N1895">
        <v>6.15</v>
      </c>
      <c r="O1895">
        <v>4.87</v>
      </c>
      <c r="P1895" t="s">
        <v>1654</v>
      </c>
    </row>
    <row r="1896" spans="1:16" x14ac:dyDescent="0.25">
      <c r="A1896" t="s">
        <v>12198</v>
      </c>
      <c r="B1896">
        <v>3</v>
      </c>
      <c r="C1896">
        <v>4</v>
      </c>
      <c r="D1896">
        <v>4.8</v>
      </c>
      <c r="E1896">
        <v>18</v>
      </c>
      <c r="F1896">
        <v>54</v>
      </c>
      <c r="G1896">
        <v>59</v>
      </c>
      <c r="H1896">
        <v>29</v>
      </c>
      <c r="I1896">
        <v>4</v>
      </c>
      <c r="J1896">
        <v>24</v>
      </c>
      <c r="K1896">
        <v>26</v>
      </c>
      <c r="L1896">
        <v>1.56</v>
      </c>
      <c r="M1896">
        <v>3.97</v>
      </c>
      <c r="N1896">
        <v>4.3</v>
      </c>
      <c r="O1896">
        <v>4.87</v>
      </c>
      <c r="P1896" t="s">
        <v>12197</v>
      </c>
    </row>
    <row r="1897" spans="1:16" x14ac:dyDescent="0.25">
      <c r="A1897" t="s">
        <v>11395</v>
      </c>
      <c r="B1897">
        <v>2</v>
      </c>
      <c r="C1897">
        <v>3</v>
      </c>
      <c r="D1897">
        <v>4.34</v>
      </c>
      <c r="E1897">
        <v>18</v>
      </c>
      <c r="F1897">
        <v>44</v>
      </c>
      <c r="G1897">
        <v>46</v>
      </c>
      <c r="H1897">
        <v>21</v>
      </c>
      <c r="I1897">
        <v>6</v>
      </c>
      <c r="J1897">
        <v>26</v>
      </c>
      <c r="K1897">
        <v>16</v>
      </c>
      <c r="L1897">
        <v>1.43</v>
      </c>
      <c r="M1897">
        <v>5.38</v>
      </c>
      <c r="N1897">
        <v>3.31</v>
      </c>
      <c r="O1897">
        <v>4.87</v>
      </c>
      <c r="P1897" t="s">
        <v>11394</v>
      </c>
    </row>
    <row r="1898" spans="1:16" x14ac:dyDescent="0.25">
      <c r="A1898" t="s">
        <v>13629</v>
      </c>
      <c r="B1898">
        <v>3</v>
      </c>
      <c r="C1898">
        <v>4</v>
      </c>
      <c r="D1898">
        <v>4.59</v>
      </c>
      <c r="E1898">
        <v>22</v>
      </c>
      <c r="F1898">
        <v>55</v>
      </c>
      <c r="G1898">
        <v>51</v>
      </c>
      <c r="H1898">
        <v>28</v>
      </c>
      <c r="I1898">
        <v>6</v>
      </c>
      <c r="J1898">
        <v>47</v>
      </c>
      <c r="K1898">
        <v>36</v>
      </c>
      <c r="L1898">
        <v>1.58</v>
      </c>
      <c r="M1898">
        <v>7.7</v>
      </c>
      <c r="N1898">
        <v>5.9</v>
      </c>
      <c r="O1898">
        <v>4.87</v>
      </c>
      <c r="P1898" t="s">
        <v>13628</v>
      </c>
    </row>
    <row r="1899" spans="1:16" x14ac:dyDescent="0.25">
      <c r="A1899" t="s">
        <v>17181</v>
      </c>
      <c r="B1899">
        <v>1</v>
      </c>
      <c r="C1899">
        <v>1</v>
      </c>
      <c r="D1899">
        <v>5.82</v>
      </c>
      <c r="E1899">
        <v>6</v>
      </c>
      <c r="F1899">
        <v>20</v>
      </c>
      <c r="G1899">
        <v>22</v>
      </c>
      <c r="H1899">
        <v>13</v>
      </c>
      <c r="I1899">
        <v>1</v>
      </c>
      <c r="J1899">
        <v>12</v>
      </c>
      <c r="K1899">
        <v>15</v>
      </c>
      <c r="L1899">
        <v>1.84</v>
      </c>
      <c r="M1899">
        <v>5.37</v>
      </c>
      <c r="N1899">
        <v>6.72</v>
      </c>
      <c r="O1899">
        <v>4.87</v>
      </c>
      <c r="P1899" t="s">
        <v>17180</v>
      </c>
    </row>
    <row r="1900" spans="1:16" x14ac:dyDescent="0.25">
      <c r="A1900" t="s">
        <v>12560</v>
      </c>
      <c r="B1900">
        <v>3</v>
      </c>
      <c r="C1900">
        <v>4</v>
      </c>
      <c r="D1900">
        <v>4.8600000000000003</v>
      </c>
      <c r="E1900">
        <v>15</v>
      </c>
      <c r="F1900">
        <v>59</v>
      </c>
      <c r="G1900">
        <v>66</v>
      </c>
      <c r="H1900">
        <v>32</v>
      </c>
      <c r="I1900">
        <v>9</v>
      </c>
      <c r="J1900">
        <v>37</v>
      </c>
      <c r="K1900">
        <v>20</v>
      </c>
      <c r="L1900">
        <v>1.45</v>
      </c>
      <c r="M1900">
        <v>5.63</v>
      </c>
      <c r="N1900">
        <v>3.04</v>
      </c>
      <c r="O1900">
        <v>4.87</v>
      </c>
      <c r="P1900" t="s">
        <v>12559</v>
      </c>
    </row>
    <row r="1901" spans="1:16" x14ac:dyDescent="0.25">
      <c r="A1901" t="s">
        <v>1751</v>
      </c>
      <c r="B1901">
        <v>4</v>
      </c>
      <c r="C1901">
        <v>7</v>
      </c>
      <c r="D1901">
        <v>5.7</v>
      </c>
      <c r="E1901">
        <v>2</v>
      </c>
      <c r="F1901">
        <v>101</v>
      </c>
      <c r="G1901">
        <v>117</v>
      </c>
      <c r="H1901">
        <v>64</v>
      </c>
      <c r="I1901">
        <v>11</v>
      </c>
      <c r="J1901">
        <v>73</v>
      </c>
      <c r="K1901">
        <v>59</v>
      </c>
      <c r="L1901">
        <v>1.74</v>
      </c>
      <c r="M1901">
        <v>6.5</v>
      </c>
      <c r="N1901">
        <v>5.26</v>
      </c>
      <c r="O1901">
        <v>4.87</v>
      </c>
      <c r="P1901" t="s">
        <v>1750</v>
      </c>
    </row>
    <row r="1902" spans="1:16" x14ac:dyDescent="0.25">
      <c r="A1902" t="s">
        <v>12314</v>
      </c>
      <c r="B1902">
        <v>1</v>
      </c>
      <c r="C1902">
        <v>2</v>
      </c>
      <c r="D1902">
        <v>6.22</v>
      </c>
      <c r="E1902">
        <v>12</v>
      </c>
      <c r="F1902">
        <v>30</v>
      </c>
      <c r="G1902">
        <v>38</v>
      </c>
      <c r="H1902">
        <v>21</v>
      </c>
      <c r="I1902">
        <v>3</v>
      </c>
      <c r="J1902">
        <v>20</v>
      </c>
      <c r="K1902">
        <v>17</v>
      </c>
      <c r="L1902">
        <v>1.81</v>
      </c>
      <c r="M1902">
        <v>5.92</v>
      </c>
      <c r="N1902">
        <v>5.03</v>
      </c>
      <c r="O1902">
        <v>4.87</v>
      </c>
      <c r="P1902" t="s">
        <v>12313</v>
      </c>
    </row>
    <row r="1903" spans="1:16" x14ac:dyDescent="0.25">
      <c r="A1903" t="s">
        <v>17179</v>
      </c>
      <c r="B1903">
        <v>2</v>
      </c>
      <c r="C1903">
        <v>4</v>
      </c>
      <c r="D1903">
        <v>5.47</v>
      </c>
      <c r="E1903">
        <v>2</v>
      </c>
      <c r="F1903">
        <v>51</v>
      </c>
      <c r="G1903">
        <v>59</v>
      </c>
      <c r="H1903">
        <v>31</v>
      </c>
      <c r="I1903">
        <v>5</v>
      </c>
      <c r="J1903">
        <v>29</v>
      </c>
      <c r="K1903">
        <v>27</v>
      </c>
      <c r="L1903">
        <v>1.69</v>
      </c>
      <c r="M1903">
        <v>5.12</v>
      </c>
      <c r="N1903">
        <v>4.76</v>
      </c>
      <c r="O1903">
        <v>4.87</v>
      </c>
      <c r="P1903">
        <v>7992</v>
      </c>
    </row>
    <row r="1904" spans="1:16" x14ac:dyDescent="0.25">
      <c r="A1904" t="s">
        <v>13452</v>
      </c>
      <c r="B1904">
        <v>2</v>
      </c>
      <c r="C1904">
        <v>4</v>
      </c>
      <c r="D1904">
        <v>5.2</v>
      </c>
      <c r="E1904">
        <v>20</v>
      </c>
      <c r="F1904">
        <v>54</v>
      </c>
      <c r="G1904">
        <v>57</v>
      </c>
      <c r="H1904">
        <v>31</v>
      </c>
      <c r="I1904">
        <v>6</v>
      </c>
      <c r="J1904">
        <v>45</v>
      </c>
      <c r="K1904">
        <v>34</v>
      </c>
      <c r="L1904">
        <v>1.69</v>
      </c>
      <c r="M1904">
        <v>7.54</v>
      </c>
      <c r="N1904">
        <v>5.7</v>
      </c>
      <c r="O1904">
        <v>4.87</v>
      </c>
      <c r="P1904" t="s">
        <v>13451</v>
      </c>
    </row>
    <row r="1905" spans="1:16" x14ac:dyDescent="0.25">
      <c r="A1905" t="s">
        <v>11224</v>
      </c>
      <c r="B1905">
        <v>1</v>
      </c>
      <c r="C1905">
        <v>2</v>
      </c>
      <c r="D1905">
        <v>5.16</v>
      </c>
      <c r="E1905">
        <v>10</v>
      </c>
      <c r="F1905">
        <v>24</v>
      </c>
      <c r="G1905">
        <v>28</v>
      </c>
      <c r="H1905">
        <v>14</v>
      </c>
      <c r="I1905">
        <v>3</v>
      </c>
      <c r="J1905">
        <v>15</v>
      </c>
      <c r="K1905">
        <v>11</v>
      </c>
      <c r="L1905">
        <v>1.6</v>
      </c>
      <c r="M1905">
        <v>5.53</v>
      </c>
      <c r="N1905">
        <v>4.0599999999999996</v>
      </c>
      <c r="O1905">
        <v>4.87</v>
      </c>
      <c r="P1905" t="s">
        <v>11223</v>
      </c>
    </row>
    <row r="1906" spans="1:16" x14ac:dyDescent="0.25">
      <c r="A1906" t="s">
        <v>16392</v>
      </c>
      <c r="B1906">
        <v>2</v>
      </c>
      <c r="C1906">
        <v>4</v>
      </c>
      <c r="D1906">
        <v>5.21</v>
      </c>
      <c r="E1906">
        <v>7</v>
      </c>
      <c r="F1906">
        <v>55</v>
      </c>
      <c r="G1906">
        <v>58</v>
      </c>
      <c r="H1906">
        <v>32</v>
      </c>
      <c r="I1906">
        <v>5</v>
      </c>
      <c r="J1906">
        <v>40</v>
      </c>
      <c r="K1906">
        <v>37</v>
      </c>
      <c r="L1906">
        <v>1.72</v>
      </c>
      <c r="M1906">
        <v>6.51</v>
      </c>
      <c r="N1906">
        <v>6.02</v>
      </c>
      <c r="O1906">
        <v>4.87</v>
      </c>
      <c r="P1906" t="s">
        <v>16391</v>
      </c>
    </row>
    <row r="1907" spans="1:16" x14ac:dyDescent="0.25">
      <c r="A1907" t="s">
        <v>12728</v>
      </c>
      <c r="B1907">
        <v>2</v>
      </c>
      <c r="C1907">
        <v>3</v>
      </c>
      <c r="D1907">
        <v>5.29</v>
      </c>
      <c r="E1907">
        <v>6</v>
      </c>
      <c r="F1907">
        <v>37</v>
      </c>
      <c r="G1907">
        <v>40</v>
      </c>
      <c r="H1907">
        <v>22</v>
      </c>
      <c r="I1907">
        <v>3</v>
      </c>
      <c r="J1907">
        <v>24</v>
      </c>
      <c r="K1907">
        <v>24</v>
      </c>
      <c r="L1907">
        <v>1.71</v>
      </c>
      <c r="M1907">
        <v>5.78</v>
      </c>
      <c r="N1907">
        <v>5.78</v>
      </c>
      <c r="O1907">
        <v>4.87</v>
      </c>
      <c r="P1907" t="s">
        <v>12727</v>
      </c>
    </row>
    <row r="1908" spans="1:16" x14ac:dyDescent="0.25">
      <c r="A1908" t="s">
        <v>13425</v>
      </c>
      <c r="B1908">
        <v>1</v>
      </c>
      <c r="C1908">
        <v>2</v>
      </c>
      <c r="D1908">
        <v>5.33</v>
      </c>
      <c r="E1908">
        <v>11</v>
      </c>
      <c r="F1908">
        <v>29</v>
      </c>
      <c r="G1908">
        <v>33</v>
      </c>
      <c r="H1908">
        <v>17</v>
      </c>
      <c r="I1908">
        <v>3</v>
      </c>
      <c r="J1908">
        <v>17</v>
      </c>
      <c r="K1908">
        <v>15</v>
      </c>
      <c r="L1908">
        <v>1.67</v>
      </c>
      <c r="M1908">
        <v>5.33</v>
      </c>
      <c r="N1908">
        <v>4.7</v>
      </c>
      <c r="O1908">
        <v>4.88</v>
      </c>
      <c r="P1908" t="s">
        <v>13424</v>
      </c>
    </row>
    <row r="1909" spans="1:16" x14ac:dyDescent="0.25">
      <c r="A1909" t="s">
        <v>1872</v>
      </c>
      <c r="B1909">
        <v>3</v>
      </c>
      <c r="C1909">
        <v>4</v>
      </c>
      <c r="D1909">
        <v>5</v>
      </c>
      <c r="E1909">
        <v>17</v>
      </c>
      <c r="F1909">
        <v>67</v>
      </c>
      <c r="G1909">
        <v>69</v>
      </c>
      <c r="H1909">
        <v>37</v>
      </c>
      <c r="I1909">
        <v>8</v>
      </c>
      <c r="J1909">
        <v>52</v>
      </c>
      <c r="K1909">
        <v>37</v>
      </c>
      <c r="L1909">
        <v>1.59</v>
      </c>
      <c r="M1909">
        <v>7.03</v>
      </c>
      <c r="N1909">
        <v>5</v>
      </c>
      <c r="O1909">
        <v>4.88</v>
      </c>
      <c r="P1909" t="s">
        <v>1871</v>
      </c>
    </row>
    <row r="1910" spans="1:16" x14ac:dyDescent="0.25">
      <c r="A1910" t="s">
        <v>11693</v>
      </c>
      <c r="B1910">
        <v>1</v>
      </c>
      <c r="C1910">
        <v>2</v>
      </c>
      <c r="D1910">
        <v>5.27</v>
      </c>
      <c r="E1910">
        <v>7</v>
      </c>
      <c r="F1910">
        <v>22</v>
      </c>
      <c r="G1910">
        <v>26</v>
      </c>
      <c r="H1910">
        <v>13</v>
      </c>
      <c r="I1910">
        <v>2</v>
      </c>
      <c r="J1910">
        <v>12</v>
      </c>
      <c r="K1910">
        <v>12</v>
      </c>
      <c r="L1910">
        <v>1.71</v>
      </c>
      <c r="M1910">
        <v>4.8600000000000003</v>
      </c>
      <c r="N1910">
        <v>4.8600000000000003</v>
      </c>
      <c r="O1910">
        <v>4.88</v>
      </c>
      <c r="P1910" t="s">
        <v>11692</v>
      </c>
    </row>
    <row r="1911" spans="1:16" x14ac:dyDescent="0.25">
      <c r="A1911" t="s">
        <v>10112</v>
      </c>
      <c r="B1911">
        <v>1</v>
      </c>
      <c r="C1911">
        <v>2</v>
      </c>
      <c r="D1911">
        <v>5.29</v>
      </c>
      <c r="E1911">
        <v>14</v>
      </c>
      <c r="F1911">
        <v>36</v>
      </c>
      <c r="G1911">
        <v>41</v>
      </c>
      <c r="H1911">
        <v>21</v>
      </c>
      <c r="I1911">
        <v>3</v>
      </c>
      <c r="J1911">
        <v>18</v>
      </c>
      <c r="K1911">
        <v>19</v>
      </c>
      <c r="L1911">
        <v>1.68</v>
      </c>
      <c r="M1911">
        <v>4.54</v>
      </c>
      <c r="N1911">
        <v>4.79</v>
      </c>
      <c r="O1911">
        <v>4.88</v>
      </c>
      <c r="P1911" t="s">
        <v>10111</v>
      </c>
    </row>
    <row r="1912" spans="1:16" x14ac:dyDescent="0.25">
      <c r="A1912" t="s">
        <v>12009</v>
      </c>
      <c r="B1912">
        <v>3</v>
      </c>
      <c r="C1912">
        <v>4</v>
      </c>
      <c r="D1912">
        <v>4.57</v>
      </c>
      <c r="E1912">
        <v>5</v>
      </c>
      <c r="F1912">
        <v>67</v>
      </c>
      <c r="G1912">
        <v>71</v>
      </c>
      <c r="H1912">
        <v>34</v>
      </c>
      <c r="I1912">
        <v>9</v>
      </c>
      <c r="J1912">
        <v>37</v>
      </c>
      <c r="K1912">
        <v>25</v>
      </c>
      <c r="L1912">
        <v>1.43</v>
      </c>
      <c r="M1912">
        <v>4.97</v>
      </c>
      <c r="N1912">
        <v>3.36</v>
      </c>
      <c r="O1912">
        <v>4.88</v>
      </c>
      <c r="P1912" t="s">
        <v>12008</v>
      </c>
    </row>
    <row r="1913" spans="1:16" x14ac:dyDescent="0.25">
      <c r="A1913" t="s">
        <v>14735</v>
      </c>
      <c r="B1913">
        <v>6</v>
      </c>
      <c r="C1913">
        <v>9</v>
      </c>
      <c r="D1913">
        <v>5.15</v>
      </c>
      <c r="E1913">
        <v>2</v>
      </c>
      <c r="F1913">
        <v>142</v>
      </c>
      <c r="G1913">
        <v>172</v>
      </c>
      <c r="H1913">
        <v>81</v>
      </c>
      <c r="I1913">
        <v>17</v>
      </c>
      <c r="J1913">
        <v>65</v>
      </c>
      <c r="K1913">
        <v>51</v>
      </c>
      <c r="L1913">
        <v>1.58</v>
      </c>
      <c r="M1913">
        <v>4.13</v>
      </c>
      <c r="N1913">
        <v>3.24</v>
      </c>
      <c r="O1913">
        <v>4.88</v>
      </c>
      <c r="P1913" t="s">
        <v>14734</v>
      </c>
    </row>
    <row r="1914" spans="1:16" x14ac:dyDescent="0.25">
      <c r="A1914" t="s">
        <v>11759</v>
      </c>
      <c r="B1914">
        <v>1</v>
      </c>
      <c r="C1914">
        <v>2</v>
      </c>
      <c r="D1914">
        <v>5.33</v>
      </c>
      <c r="E1914">
        <v>11</v>
      </c>
      <c r="F1914">
        <v>27</v>
      </c>
      <c r="G1914">
        <v>30</v>
      </c>
      <c r="H1914">
        <v>16</v>
      </c>
      <c r="I1914">
        <v>2</v>
      </c>
      <c r="J1914">
        <v>15</v>
      </c>
      <c r="K1914">
        <v>17</v>
      </c>
      <c r="L1914">
        <v>1.74</v>
      </c>
      <c r="M1914">
        <v>5</v>
      </c>
      <c r="N1914">
        <v>5.67</v>
      </c>
      <c r="O1914">
        <v>4.88</v>
      </c>
      <c r="P1914" t="s">
        <v>11758</v>
      </c>
    </row>
    <row r="1915" spans="1:16" x14ac:dyDescent="0.25">
      <c r="A1915" t="s">
        <v>13391</v>
      </c>
      <c r="B1915">
        <v>4</v>
      </c>
      <c r="C1915">
        <v>7</v>
      </c>
      <c r="D1915">
        <v>5.28</v>
      </c>
      <c r="E1915">
        <v>10</v>
      </c>
      <c r="F1915">
        <v>99</v>
      </c>
      <c r="G1915">
        <v>121</v>
      </c>
      <c r="H1915">
        <v>58</v>
      </c>
      <c r="I1915">
        <v>16</v>
      </c>
      <c r="J1915">
        <v>59</v>
      </c>
      <c r="K1915">
        <v>26</v>
      </c>
      <c r="L1915">
        <v>1.49</v>
      </c>
      <c r="M1915">
        <v>5.37</v>
      </c>
      <c r="N1915">
        <v>2.37</v>
      </c>
      <c r="O1915">
        <v>4.88</v>
      </c>
      <c r="P1915" t="s">
        <v>13390</v>
      </c>
    </row>
    <row r="1916" spans="1:16" x14ac:dyDescent="0.25">
      <c r="A1916" t="s">
        <v>15912</v>
      </c>
      <c r="B1916">
        <v>3</v>
      </c>
      <c r="C1916">
        <v>6</v>
      </c>
      <c r="D1916">
        <v>5.23</v>
      </c>
      <c r="E1916">
        <v>26</v>
      </c>
      <c r="F1916">
        <v>83</v>
      </c>
      <c r="G1916">
        <v>83</v>
      </c>
      <c r="H1916">
        <v>48</v>
      </c>
      <c r="I1916">
        <v>10</v>
      </c>
      <c r="J1916">
        <v>74</v>
      </c>
      <c r="K1916">
        <v>53</v>
      </c>
      <c r="L1916">
        <v>1.65</v>
      </c>
      <c r="M1916">
        <v>8.06</v>
      </c>
      <c r="N1916">
        <v>5.77</v>
      </c>
      <c r="O1916">
        <v>4.88</v>
      </c>
      <c r="P1916" t="s">
        <v>15911</v>
      </c>
    </row>
    <row r="1917" spans="1:16" x14ac:dyDescent="0.25">
      <c r="A1917" t="s">
        <v>16283</v>
      </c>
      <c r="B1917">
        <v>3</v>
      </c>
      <c r="C1917">
        <v>4</v>
      </c>
      <c r="D1917">
        <v>5.32</v>
      </c>
      <c r="E1917">
        <v>0</v>
      </c>
      <c r="F1917">
        <v>63</v>
      </c>
      <c r="G1917">
        <v>73</v>
      </c>
      <c r="H1917">
        <v>37</v>
      </c>
      <c r="I1917">
        <v>8</v>
      </c>
      <c r="J1917">
        <v>36</v>
      </c>
      <c r="K1917">
        <v>26</v>
      </c>
      <c r="L1917">
        <v>1.58</v>
      </c>
      <c r="M1917">
        <v>5.18</v>
      </c>
      <c r="N1917">
        <v>3.74</v>
      </c>
      <c r="O1917">
        <v>4.88</v>
      </c>
      <c r="P1917" t="s">
        <v>16282</v>
      </c>
    </row>
    <row r="1918" spans="1:16" x14ac:dyDescent="0.25">
      <c r="A1918" t="s">
        <v>17178</v>
      </c>
      <c r="B1918">
        <v>1</v>
      </c>
      <c r="C1918">
        <v>1</v>
      </c>
      <c r="D1918">
        <v>5.36</v>
      </c>
      <c r="E1918">
        <v>2</v>
      </c>
      <c r="F1918">
        <v>15</v>
      </c>
      <c r="G1918">
        <v>16</v>
      </c>
      <c r="H1918">
        <v>9</v>
      </c>
      <c r="I1918">
        <v>1</v>
      </c>
      <c r="J1918">
        <v>9</v>
      </c>
      <c r="K1918">
        <v>10</v>
      </c>
      <c r="L1918">
        <v>1.72</v>
      </c>
      <c r="M1918">
        <v>5.36</v>
      </c>
      <c r="N1918">
        <v>5.96</v>
      </c>
      <c r="O1918">
        <v>4.88</v>
      </c>
      <c r="P1918" t="s">
        <v>17177</v>
      </c>
    </row>
    <row r="1919" spans="1:16" x14ac:dyDescent="0.25">
      <c r="A1919" t="s">
        <v>16277</v>
      </c>
      <c r="B1919">
        <v>4</v>
      </c>
      <c r="C1919">
        <v>7</v>
      </c>
      <c r="D1919">
        <v>4.9400000000000004</v>
      </c>
      <c r="E1919">
        <v>24</v>
      </c>
      <c r="F1919">
        <v>100</v>
      </c>
      <c r="G1919">
        <v>121</v>
      </c>
      <c r="H1919">
        <v>55</v>
      </c>
      <c r="I1919">
        <v>19</v>
      </c>
      <c r="J1919">
        <v>65</v>
      </c>
      <c r="K1919">
        <v>21</v>
      </c>
      <c r="L1919">
        <v>1.42</v>
      </c>
      <c r="M1919">
        <v>5.83</v>
      </c>
      <c r="N1919">
        <v>1.88</v>
      </c>
      <c r="O1919">
        <v>4.88</v>
      </c>
      <c r="P1919" t="s">
        <v>16276</v>
      </c>
    </row>
    <row r="1920" spans="1:16" x14ac:dyDescent="0.25">
      <c r="A1920" t="s">
        <v>15653</v>
      </c>
      <c r="B1920">
        <v>5</v>
      </c>
      <c r="C1920">
        <v>7</v>
      </c>
      <c r="D1920">
        <v>5.16</v>
      </c>
      <c r="E1920">
        <v>7</v>
      </c>
      <c r="F1920">
        <v>112</v>
      </c>
      <c r="G1920">
        <v>131</v>
      </c>
      <c r="H1920">
        <v>64</v>
      </c>
      <c r="I1920">
        <v>11</v>
      </c>
      <c r="J1920">
        <v>49</v>
      </c>
      <c r="K1920">
        <v>46</v>
      </c>
      <c r="L1920">
        <v>1.59</v>
      </c>
      <c r="M1920">
        <v>3.95</v>
      </c>
      <c r="N1920">
        <v>3.71</v>
      </c>
      <c r="O1920">
        <v>4.88</v>
      </c>
      <c r="P1920" t="s">
        <v>15652</v>
      </c>
    </row>
    <row r="1921" spans="1:16" x14ac:dyDescent="0.25">
      <c r="A1921" t="s">
        <v>1590</v>
      </c>
      <c r="B1921">
        <v>5</v>
      </c>
      <c r="C1921">
        <v>7</v>
      </c>
      <c r="D1921">
        <v>5</v>
      </c>
      <c r="E1921">
        <v>9</v>
      </c>
      <c r="F1921">
        <v>101</v>
      </c>
      <c r="G1921">
        <v>97</v>
      </c>
      <c r="H1921">
        <v>56</v>
      </c>
      <c r="I1921">
        <v>7</v>
      </c>
      <c r="J1921">
        <v>75</v>
      </c>
      <c r="K1921">
        <v>74</v>
      </c>
      <c r="L1921">
        <v>1.7</v>
      </c>
      <c r="M1921">
        <v>6.7</v>
      </c>
      <c r="N1921">
        <v>6.61</v>
      </c>
      <c r="O1921">
        <v>4.8899999999999997</v>
      </c>
      <c r="P1921" t="s">
        <v>1589</v>
      </c>
    </row>
    <row r="1922" spans="1:16" x14ac:dyDescent="0.25">
      <c r="A1922" t="s">
        <v>11369</v>
      </c>
      <c r="B1922">
        <v>1</v>
      </c>
      <c r="C1922">
        <v>3</v>
      </c>
      <c r="D1922">
        <v>6.2</v>
      </c>
      <c r="E1922">
        <v>9</v>
      </c>
      <c r="F1922">
        <v>33</v>
      </c>
      <c r="G1922">
        <v>37</v>
      </c>
      <c r="H1922">
        <v>23</v>
      </c>
      <c r="I1922">
        <v>2</v>
      </c>
      <c r="J1922">
        <v>24</v>
      </c>
      <c r="K1922">
        <v>26</v>
      </c>
      <c r="L1922">
        <v>1.89</v>
      </c>
      <c r="M1922">
        <v>6.47</v>
      </c>
      <c r="N1922">
        <v>7.01</v>
      </c>
      <c r="O1922">
        <v>4.8899999999999997</v>
      </c>
      <c r="P1922" t="s">
        <v>11368</v>
      </c>
    </row>
    <row r="1923" spans="1:16" x14ac:dyDescent="0.25">
      <c r="A1923" t="s">
        <v>14471</v>
      </c>
      <c r="B1923">
        <v>1</v>
      </c>
      <c r="C1923">
        <v>2</v>
      </c>
      <c r="D1923">
        <v>4.5599999999999996</v>
      </c>
      <c r="E1923">
        <v>10</v>
      </c>
      <c r="F1923">
        <v>24</v>
      </c>
      <c r="G1923">
        <v>24</v>
      </c>
      <c r="H1923">
        <v>12</v>
      </c>
      <c r="I1923">
        <v>3</v>
      </c>
      <c r="J1923">
        <v>17</v>
      </c>
      <c r="K1923">
        <v>11</v>
      </c>
      <c r="L1923">
        <v>1.48</v>
      </c>
      <c r="M1923">
        <v>6.46</v>
      </c>
      <c r="N1923">
        <v>4.18</v>
      </c>
      <c r="O1923">
        <v>4.8899999999999997</v>
      </c>
      <c r="P1923" t="s">
        <v>14470</v>
      </c>
    </row>
    <row r="1924" spans="1:16" x14ac:dyDescent="0.25">
      <c r="A1924" t="s">
        <v>11133</v>
      </c>
      <c r="B1924">
        <v>4</v>
      </c>
      <c r="C1924">
        <v>5</v>
      </c>
      <c r="D1924">
        <v>4.8099999999999996</v>
      </c>
      <c r="E1924">
        <v>6</v>
      </c>
      <c r="F1924">
        <v>82</v>
      </c>
      <c r="G1924">
        <v>88</v>
      </c>
      <c r="H1924">
        <v>44</v>
      </c>
      <c r="I1924">
        <v>11</v>
      </c>
      <c r="J1924">
        <v>55</v>
      </c>
      <c r="K1924">
        <v>36</v>
      </c>
      <c r="L1924">
        <v>1.5</v>
      </c>
      <c r="M1924">
        <v>6.01</v>
      </c>
      <c r="N1924">
        <v>3.93</v>
      </c>
      <c r="O1924">
        <v>4.8899999999999997</v>
      </c>
      <c r="P1924" t="s">
        <v>11132</v>
      </c>
    </row>
    <row r="1925" spans="1:16" x14ac:dyDescent="0.25">
      <c r="A1925" t="s">
        <v>14590</v>
      </c>
      <c r="B1925">
        <v>2</v>
      </c>
      <c r="C1925">
        <v>5</v>
      </c>
      <c r="D1925">
        <v>5.75</v>
      </c>
      <c r="E1925">
        <v>19</v>
      </c>
      <c r="F1925">
        <v>66</v>
      </c>
      <c r="G1925">
        <v>74</v>
      </c>
      <c r="H1925">
        <v>42</v>
      </c>
      <c r="I1925">
        <v>6</v>
      </c>
      <c r="J1925">
        <v>47</v>
      </c>
      <c r="K1925">
        <v>42</v>
      </c>
      <c r="L1925">
        <v>1.77</v>
      </c>
      <c r="M1925">
        <v>6.44</v>
      </c>
      <c r="N1925">
        <v>5.75</v>
      </c>
      <c r="O1925">
        <v>4.8899999999999997</v>
      </c>
      <c r="P1925" t="s">
        <v>14589</v>
      </c>
    </row>
    <row r="1926" spans="1:16" x14ac:dyDescent="0.25">
      <c r="A1926" t="s">
        <v>10689</v>
      </c>
      <c r="B1926">
        <v>1</v>
      </c>
      <c r="C1926">
        <v>2</v>
      </c>
      <c r="D1926">
        <v>4.9800000000000004</v>
      </c>
      <c r="E1926">
        <v>10</v>
      </c>
      <c r="F1926">
        <v>25</v>
      </c>
      <c r="G1926">
        <v>26</v>
      </c>
      <c r="H1926">
        <v>14</v>
      </c>
      <c r="I1926">
        <v>3</v>
      </c>
      <c r="J1926">
        <v>17</v>
      </c>
      <c r="K1926">
        <v>13</v>
      </c>
      <c r="L1926">
        <v>1.54</v>
      </c>
      <c r="M1926">
        <v>6.05</v>
      </c>
      <c r="N1926">
        <v>4.62</v>
      </c>
      <c r="O1926">
        <v>4.8899999999999997</v>
      </c>
      <c r="P1926" t="s">
        <v>10688</v>
      </c>
    </row>
    <row r="1927" spans="1:16" x14ac:dyDescent="0.25">
      <c r="A1927" t="s">
        <v>16256</v>
      </c>
      <c r="B1927">
        <v>5</v>
      </c>
      <c r="C1927">
        <v>9</v>
      </c>
      <c r="D1927">
        <v>5.36</v>
      </c>
      <c r="E1927">
        <v>5</v>
      </c>
      <c r="F1927">
        <v>126</v>
      </c>
      <c r="G1927">
        <v>146</v>
      </c>
      <c r="H1927">
        <v>75</v>
      </c>
      <c r="I1927">
        <v>18</v>
      </c>
      <c r="J1927">
        <v>84</v>
      </c>
      <c r="K1927">
        <v>49</v>
      </c>
      <c r="L1927">
        <v>1.55</v>
      </c>
      <c r="M1927">
        <v>6</v>
      </c>
      <c r="N1927">
        <v>3.5</v>
      </c>
      <c r="O1927">
        <v>4.8899999999999997</v>
      </c>
      <c r="P1927" t="s">
        <v>16255</v>
      </c>
    </row>
    <row r="1928" spans="1:16" x14ac:dyDescent="0.25">
      <c r="A1928" t="s">
        <v>1877</v>
      </c>
      <c r="B1928">
        <v>3</v>
      </c>
      <c r="C1928">
        <v>4</v>
      </c>
      <c r="D1928">
        <v>4.92</v>
      </c>
      <c r="E1928">
        <v>26</v>
      </c>
      <c r="F1928">
        <v>64</v>
      </c>
      <c r="G1928">
        <v>62</v>
      </c>
      <c r="H1928">
        <v>35</v>
      </c>
      <c r="I1928">
        <v>6</v>
      </c>
      <c r="J1928">
        <v>50</v>
      </c>
      <c r="K1928">
        <v>42</v>
      </c>
      <c r="L1928">
        <v>1.63</v>
      </c>
      <c r="M1928">
        <v>7.03</v>
      </c>
      <c r="N1928">
        <v>5.91</v>
      </c>
      <c r="O1928">
        <v>4.8899999999999997</v>
      </c>
      <c r="P1928">
        <v>711</v>
      </c>
    </row>
    <row r="1929" spans="1:16" x14ac:dyDescent="0.25">
      <c r="A1929" t="s">
        <v>15916</v>
      </c>
      <c r="B1929">
        <v>7</v>
      </c>
      <c r="C1929">
        <v>10</v>
      </c>
      <c r="D1929">
        <v>5.21</v>
      </c>
      <c r="E1929">
        <v>0</v>
      </c>
      <c r="F1929">
        <v>145</v>
      </c>
      <c r="G1929">
        <v>184</v>
      </c>
      <c r="H1929">
        <v>84</v>
      </c>
      <c r="I1929">
        <v>19</v>
      </c>
      <c r="J1929">
        <v>68</v>
      </c>
      <c r="K1929">
        <v>45</v>
      </c>
      <c r="L1929">
        <v>1.58</v>
      </c>
      <c r="M1929">
        <v>4.21</v>
      </c>
      <c r="N1929">
        <v>2.79</v>
      </c>
      <c r="O1929">
        <v>4.8899999999999997</v>
      </c>
      <c r="P1929" t="s">
        <v>15915</v>
      </c>
    </row>
    <row r="1930" spans="1:16" x14ac:dyDescent="0.25">
      <c r="A1930" t="s">
        <v>15477</v>
      </c>
      <c r="B1930">
        <v>6</v>
      </c>
      <c r="C1930">
        <v>7</v>
      </c>
      <c r="D1930">
        <v>4.6100000000000003</v>
      </c>
      <c r="E1930">
        <v>4</v>
      </c>
      <c r="F1930">
        <v>111</v>
      </c>
      <c r="G1930">
        <v>126</v>
      </c>
      <c r="H1930">
        <v>57</v>
      </c>
      <c r="I1930">
        <v>16</v>
      </c>
      <c r="J1930">
        <v>59</v>
      </c>
      <c r="K1930">
        <v>33</v>
      </c>
      <c r="L1930">
        <v>1.43</v>
      </c>
      <c r="M1930">
        <v>4.7699999999999996</v>
      </c>
      <c r="N1930">
        <v>2.67</v>
      </c>
      <c r="O1930">
        <v>4.8899999999999997</v>
      </c>
      <c r="P1930" t="s">
        <v>15476</v>
      </c>
    </row>
    <row r="1931" spans="1:16" x14ac:dyDescent="0.25">
      <c r="A1931" t="s">
        <v>17176</v>
      </c>
      <c r="B1931">
        <v>1</v>
      </c>
      <c r="C1931">
        <v>2</v>
      </c>
      <c r="D1931">
        <v>5.44</v>
      </c>
      <c r="E1931">
        <v>7</v>
      </c>
      <c r="F1931">
        <v>22</v>
      </c>
      <c r="G1931">
        <v>25</v>
      </c>
      <c r="H1931">
        <v>13</v>
      </c>
      <c r="I1931">
        <v>3</v>
      </c>
      <c r="J1931">
        <v>16</v>
      </c>
      <c r="K1931">
        <v>10</v>
      </c>
      <c r="L1931">
        <v>1.63</v>
      </c>
      <c r="M1931">
        <v>6.7</v>
      </c>
      <c r="N1931">
        <v>4.1900000000000004</v>
      </c>
      <c r="O1931">
        <v>4.8899999999999997</v>
      </c>
      <c r="P1931" t="s">
        <v>17175</v>
      </c>
    </row>
    <row r="1932" spans="1:16" x14ac:dyDescent="0.25">
      <c r="A1932" t="s">
        <v>17174</v>
      </c>
      <c r="B1932">
        <v>1</v>
      </c>
      <c r="C1932">
        <v>1</v>
      </c>
      <c r="D1932">
        <v>5.59</v>
      </c>
      <c r="E1932">
        <v>6</v>
      </c>
      <c r="F1932">
        <v>14</v>
      </c>
      <c r="G1932">
        <v>15</v>
      </c>
      <c r="H1932">
        <v>9</v>
      </c>
      <c r="I1932">
        <v>1</v>
      </c>
      <c r="J1932">
        <v>11</v>
      </c>
      <c r="K1932">
        <v>11</v>
      </c>
      <c r="L1932">
        <v>1.79</v>
      </c>
      <c r="M1932">
        <v>6.83</v>
      </c>
      <c r="N1932">
        <v>6.83</v>
      </c>
      <c r="O1932">
        <v>4.8899999999999997</v>
      </c>
      <c r="P1932" t="s">
        <v>17173</v>
      </c>
    </row>
    <row r="1933" spans="1:16" x14ac:dyDescent="0.25">
      <c r="A1933" t="s">
        <v>15587</v>
      </c>
      <c r="B1933">
        <v>2</v>
      </c>
      <c r="C1933">
        <v>3</v>
      </c>
      <c r="D1933">
        <v>5.17</v>
      </c>
      <c r="E1933">
        <v>0</v>
      </c>
      <c r="F1933">
        <v>44</v>
      </c>
      <c r="G1933">
        <v>45</v>
      </c>
      <c r="H1933">
        <v>25</v>
      </c>
      <c r="I1933">
        <v>4</v>
      </c>
      <c r="J1933">
        <v>32</v>
      </c>
      <c r="K1933">
        <v>28</v>
      </c>
      <c r="L1933">
        <v>1.68</v>
      </c>
      <c r="M1933">
        <v>6.62</v>
      </c>
      <c r="N1933">
        <v>5.79</v>
      </c>
      <c r="O1933">
        <v>4.8899999999999997</v>
      </c>
      <c r="P1933" t="s">
        <v>15586</v>
      </c>
    </row>
    <row r="1934" spans="1:16" x14ac:dyDescent="0.25">
      <c r="A1934" t="s">
        <v>14186</v>
      </c>
      <c r="B1934">
        <v>3</v>
      </c>
      <c r="C1934">
        <v>4</v>
      </c>
      <c r="D1934">
        <v>4.99</v>
      </c>
      <c r="E1934">
        <v>16</v>
      </c>
      <c r="F1934">
        <v>60</v>
      </c>
      <c r="G1934">
        <v>61</v>
      </c>
      <c r="H1934">
        <v>33</v>
      </c>
      <c r="I1934">
        <v>6</v>
      </c>
      <c r="J1934">
        <v>42</v>
      </c>
      <c r="K1934">
        <v>36</v>
      </c>
      <c r="L1934">
        <v>1.63</v>
      </c>
      <c r="M1934">
        <v>6.35</v>
      </c>
      <c r="N1934">
        <v>5.45</v>
      </c>
      <c r="O1934">
        <v>4.9000000000000004</v>
      </c>
      <c r="P1934" t="s">
        <v>14185</v>
      </c>
    </row>
    <row r="1935" spans="1:16" x14ac:dyDescent="0.25">
      <c r="A1935" t="s">
        <v>14658</v>
      </c>
      <c r="B1935">
        <v>5</v>
      </c>
      <c r="C1935">
        <v>8</v>
      </c>
      <c r="D1935">
        <v>5.39</v>
      </c>
      <c r="E1935">
        <v>7</v>
      </c>
      <c r="F1935">
        <v>114</v>
      </c>
      <c r="G1935">
        <v>137</v>
      </c>
      <c r="H1935">
        <v>68</v>
      </c>
      <c r="I1935">
        <v>15</v>
      </c>
      <c r="J1935">
        <v>68</v>
      </c>
      <c r="K1935">
        <v>48</v>
      </c>
      <c r="L1935">
        <v>1.63</v>
      </c>
      <c r="M1935">
        <v>5.39</v>
      </c>
      <c r="N1935">
        <v>3.81</v>
      </c>
      <c r="O1935">
        <v>4.9000000000000004</v>
      </c>
      <c r="P1935" t="s">
        <v>14657</v>
      </c>
    </row>
    <row r="1936" spans="1:16" x14ac:dyDescent="0.25">
      <c r="A1936" t="s">
        <v>14456</v>
      </c>
      <c r="B1936">
        <v>2</v>
      </c>
      <c r="C1936">
        <v>4</v>
      </c>
      <c r="D1936">
        <v>5.6</v>
      </c>
      <c r="E1936">
        <v>1</v>
      </c>
      <c r="F1936">
        <v>53</v>
      </c>
      <c r="G1936">
        <v>59</v>
      </c>
      <c r="H1936">
        <v>33</v>
      </c>
      <c r="I1936">
        <v>5</v>
      </c>
      <c r="J1936">
        <v>34</v>
      </c>
      <c r="K1936">
        <v>31</v>
      </c>
      <c r="L1936">
        <v>1.7</v>
      </c>
      <c r="M1936">
        <v>5.77</v>
      </c>
      <c r="N1936">
        <v>5.26</v>
      </c>
      <c r="O1936">
        <v>4.9000000000000004</v>
      </c>
      <c r="P1936" t="s">
        <v>14455</v>
      </c>
    </row>
    <row r="1937" spans="1:16" x14ac:dyDescent="0.25">
      <c r="A1937" t="s">
        <v>12809</v>
      </c>
      <c r="B1937">
        <v>2</v>
      </c>
      <c r="C1937">
        <v>4</v>
      </c>
      <c r="D1937">
        <v>5.09</v>
      </c>
      <c r="E1937">
        <v>21</v>
      </c>
      <c r="F1937">
        <v>53</v>
      </c>
      <c r="G1937">
        <v>56</v>
      </c>
      <c r="H1937">
        <v>30</v>
      </c>
      <c r="I1937">
        <v>5</v>
      </c>
      <c r="J1937">
        <v>37</v>
      </c>
      <c r="K1937">
        <v>34</v>
      </c>
      <c r="L1937">
        <v>1.7</v>
      </c>
      <c r="M1937">
        <v>6.28</v>
      </c>
      <c r="N1937">
        <v>5.77</v>
      </c>
      <c r="O1937">
        <v>4.9000000000000004</v>
      </c>
      <c r="P1937" t="s">
        <v>12808</v>
      </c>
    </row>
    <row r="1938" spans="1:16" x14ac:dyDescent="0.25">
      <c r="A1938" t="s">
        <v>15736</v>
      </c>
      <c r="B1938">
        <v>5</v>
      </c>
      <c r="C1938">
        <v>7</v>
      </c>
      <c r="D1938">
        <v>5.19</v>
      </c>
      <c r="E1938">
        <v>2</v>
      </c>
      <c r="F1938">
        <v>109</v>
      </c>
      <c r="G1938">
        <v>126</v>
      </c>
      <c r="H1938">
        <v>63</v>
      </c>
      <c r="I1938">
        <v>11</v>
      </c>
      <c r="J1938">
        <v>58</v>
      </c>
      <c r="K1938">
        <v>53</v>
      </c>
      <c r="L1938">
        <v>1.64</v>
      </c>
      <c r="M1938">
        <v>4.78</v>
      </c>
      <c r="N1938">
        <v>4.37</v>
      </c>
      <c r="O1938">
        <v>4.9000000000000004</v>
      </c>
      <c r="P1938" t="s">
        <v>15735</v>
      </c>
    </row>
    <row r="1939" spans="1:16" x14ac:dyDescent="0.25">
      <c r="A1939" t="s">
        <v>15941</v>
      </c>
      <c r="B1939">
        <v>4</v>
      </c>
      <c r="C1939">
        <v>5</v>
      </c>
      <c r="D1939">
        <v>4.67</v>
      </c>
      <c r="E1939">
        <v>3</v>
      </c>
      <c r="F1939">
        <v>87</v>
      </c>
      <c r="G1939">
        <v>91</v>
      </c>
      <c r="H1939">
        <v>45</v>
      </c>
      <c r="I1939">
        <v>13</v>
      </c>
      <c r="J1939">
        <v>59</v>
      </c>
      <c r="K1939">
        <v>33</v>
      </c>
      <c r="L1939">
        <v>1.43</v>
      </c>
      <c r="M1939">
        <v>6.12</v>
      </c>
      <c r="N1939">
        <v>3.43</v>
      </c>
      <c r="O1939">
        <v>4.9000000000000004</v>
      </c>
      <c r="P1939" t="s">
        <v>15940</v>
      </c>
    </row>
    <row r="1940" spans="1:16" x14ac:dyDescent="0.25">
      <c r="A1940" t="s">
        <v>13788</v>
      </c>
      <c r="B1940">
        <v>3</v>
      </c>
      <c r="C1940">
        <v>5</v>
      </c>
      <c r="D1940">
        <v>5.12</v>
      </c>
      <c r="E1940">
        <v>22</v>
      </c>
      <c r="F1940">
        <v>74</v>
      </c>
      <c r="G1940">
        <v>87</v>
      </c>
      <c r="H1940">
        <v>42</v>
      </c>
      <c r="I1940">
        <v>8</v>
      </c>
      <c r="J1940">
        <v>40</v>
      </c>
      <c r="K1940">
        <v>34</v>
      </c>
      <c r="L1940">
        <v>1.64</v>
      </c>
      <c r="M1940">
        <v>4.88</v>
      </c>
      <c r="N1940">
        <v>4.1500000000000004</v>
      </c>
      <c r="O1940">
        <v>4.9000000000000004</v>
      </c>
      <c r="P1940" t="s">
        <v>13787</v>
      </c>
    </row>
    <row r="1941" spans="1:16" x14ac:dyDescent="0.25">
      <c r="A1941" t="s">
        <v>12891</v>
      </c>
      <c r="B1941">
        <v>3</v>
      </c>
      <c r="C1941">
        <v>4</v>
      </c>
      <c r="D1941">
        <v>5.28</v>
      </c>
      <c r="E1941">
        <v>8</v>
      </c>
      <c r="F1941">
        <v>63</v>
      </c>
      <c r="G1941">
        <v>79</v>
      </c>
      <c r="H1941">
        <v>37</v>
      </c>
      <c r="I1941">
        <v>8</v>
      </c>
      <c r="J1941">
        <v>32</v>
      </c>
      <c r="K1941">
        <v>24</v>
      </c>
      <c r="L1941">
        <v>1.63</v>
      </c>
      <c r="M1941">
        <v>4.5599999999999996</v>
      </c>
      <c r="N1941">
        <v>3.42</v>
      </c>
      <c r="O1941">
        <v>4.9000000000000004</v>
      </c>
      <c r="P1941" t="s">
        <v>12890</v>
      </c>
    </row>
    <row r="1942" spans="1:16" x14ac:dyDescent="0.25">
      <c r="A1942" t="s">
        <v>10649</v>
      </c>
      <c r="B1942">
        <v>2</v>
      </c>
      <c r="C1942">
        <v>3</v>
      </c>
      <c r="D1942">
        <v>5.4</v>
      </c>
      <c r="E1942">
        <v>5</v>
      </c>
      <c r="F1942">
        <v>42</v>
      </c>
      <c r="G1942">
        <v>48</v>
      </c>
      <c r="H1942">
        <v>25</v>
      </c>
      <c r="I1942">
        <v>4</v>
      </c>
      <c r="J1942">
        <v>23</v>
      </c>
      <c r="K1942">
        <v>22</v>
      </c>
      <c r="L1942">
        <v>1.68</v>
      </c>
      <c r="M1942">
        <v>4.96</v>
      </c>
      <c r="N1942">
        <v>4.75</v>
      </c>
      <c r="O1942">
        <v>4.9000000000000004</v>
      </c>
      <c r="P1942" t="s">
        <v>10648</v>
      </c>
    </row>
    <row r="1943" spans="1:16" x14ac:dyDescent="0.25">
      <c r="A1943" t="s">
        <v>13397</v>
      </c>
      <c r="B1943">
        <v>3</v>
      </c>
      <c r="C1943">
        <v>5</v>
      </c>
      <c r="D1943">
        <v>5.2</v>
      </c>
      <c r="E1943">
        <v>24</v>
      </c>
      <c r="F1943">
        <v>64</v>
      </c>
      <c r="G1943">
        <v>71</v>
      </c>
      <c r="H1943">
        <v>37</v>
      </c>
      <c r="I1943">
        <v>9</v>
      </c>
      <c r="J1943">
        <v>51</v>
      </c>
      <c r="K1943">
        <v>32</v>
      </c>
      <c r="L1943">
        <v>1.61</v>
      </c>
      <c r="M1943">
        <v>7.16</v>
      </c>
      <c r="N1943">
        <v>4.49</v>
      </c>
      <c r="O1943">
        <v>4.9000000000000004</v>
      </c>
      <c r="P1943" t="s">
        <v>13396</v>
      </c>
    </row>
    <row r="1944" spans="1:16" x14ac:dyDescent="0.25">
      <c r="A1944" t="s">
        <v>13863</v>
      </c>
      <c r="B1944">
        <v>1</v>
      </c>
      <c r="C1944">
        <v>2</v>
      </c>
      <c r="D1944">
        <v>4.7699999999999996</v>
      </c>
      <c r="E1944">
        <v>9</v>
      </c>
      <c r="F1944">
        <v>28</v>
      </c>
      <c r="G1944">
        <v>30</v>
      </c>
      <c r="H1944">
        <v>15</v>
      </c>
      <c r="I1944">
        <v>4</v>
      </c>
      <c r="J1944">
        <v>22</v>
      </c>
      <c r="K1944">
        <v>14</v>
      </c>
      <c r="L1944">
        <v>1.55</v>
      </c>
      <c r="M1944">
        <v>7</v>
      </c>
      <c r="N1944">
        <v>4.45</v>
      </c>
      <c r="O1944">
        <v>4.9000000000000004</v>
      </c>
      <c r="P1944" t="s">
        <v>13862</v>
      </c>
    </row>
    <row r="1945" spans="1:16" x14ac:dyDescent="0.25">
      <c r="A1945" t="s">
        <v>14045</v>
      </c>
      <c r="B1945">
        <v>5</v>
      </c>
      <c r="C1945">
        <v>8</v>
      </c>
      <c r="D1945">
        <v>5.24</v>
      </c>
      <c r="E1945">
        <v>0</v>
      </c>
      <c r="F1945">
        <v>117</v>
      </c>
      <c r="G1945">
        <v>131</v>
      </c>
      <c r="H1945">
        <v>68</v>
      </c>
      <c r="I1945">
        <v>12</v>
      </c>
      <c r="J1945">
        <v>66</v>
      </c>
      <c r="K1945">
        <v>60</v>
      </c>
      <c r="L1945">
        <v>1.63</v>
      </c>
      <c r="M1945">
        <v>5.08</v>
      </c>
      <c r="N1945">
        <v>4.62</v>
      </c>
      <c r="O1945">
        <v>4.9000000000000004</v>
      </c>
      <c r="P1945" t="s">
        <v>14044</v>
      </c>
    </row>
    <row r="1946" spans="1:16" x14ac:dyDescent="0.25">
      <c r="A1946" t="s">
        <v>17172</v>
      </c>
      <c r="B1946">
        <v>2</v>
      </c>
      <c r="C1946">
        <v>3</v>
      </c>
      <c r="D1946">
        <v>5.69</v>
      </c>
      <c r="E1946">
        <v>12</v>
      </c>
      <c r="F1946">
        <v>43</v>
      </c>
      <c r="G1946">
        <v>47</v>
      </c>
      <c r="H1946">
        <v>27</v>
      </c>
      <c r="I1946">
        <v>4</v>
      </c>
      <c r="J1946">
        <v>28</v>
      </c>
      <c r="K1946">
        <v>26</v>
      </c>
      <c r="L1946">
        <v>1.71</v>
      </c>
      <c r="M1946">
        <v>5.9</v>
      </c>
      <c r="N1946">
        <v>5.48</v>
      </c>
      <c r="O1946">
        <v>4.9000000000000004</v>
      </c>
      <c r="P1946" t="s">
        <v>17171</v>
      </c>
    </row>
    <row r="1947" spans="1:16" x14ac:dyDescent="0.25">
      <c r="A1947" t="s">
        <v>14974</v>
      </c>
      <c r="B1947">
        <v>2</v>
      </c>
      <c r="C1947">
        <v>3</v>
      </c>
      <c r="D1947">
        <v>4.62</v>
      </c>
      <c r="E1947">
        <v>12</v>
      </c>
      <c r="F1947">
        <v>51</v>
      </c>
      <c r="G1947">
        <v>50</v>
      </c>
      <c r="H1947">
        <v>26</v>
      </c>
      <c r="I1947">
        <v>6</v>
      </c>
      <c r="J1947">
        <v>38</v>
      </c>
      <c r="K1947">
        <v>27</v>
      </c>
      <c r="L1947">
        <v>1.52</v>
      </c>
      <c r="M1947">
        <v>6.75</v>
      </c>
      <c r="N1947">
        <v>4.79</v>
      </c>
      <c r="O1947">
        <v>4.9000000000000004</v>
      </c>
      <c r="P1947" t="s">
        <v>14973</v>
      </c>
    </row>
    <row r="1948" spans="1:16" x14ac:dyDescent="0.25">
      <c r="A1948" t="s">
        <v>15262</v>
      </c>
      <c r="B1948">
        <v>5</v>
      </c>
      <c r="C1948">
        <v>8</v>
      </c>
      <c r="D1948">
        <v>5.38</v>
      </c>
      <c r="E1948">
        <v>3</v>
      </c>
      <c r="F1948">
        <v>112</v>
      </c>
      <c r="G1948">
        <v>134</v>
      </c>
      <c r="H1948">
        <v>67</v>
      </c>
      <c r="I1948">
        <v>13</v>
      </c>
      <c r="J1948">
        <v>65</v>
      </c>
      <c r="K1948">
        <v>52</v>
      </c>
      <c r="L1948">
        <v>1.66</v>
      </c>
      <c r="M1948">
        <v>5.22</v>
      </c>
      <c r="N1948">
        <v>4.18</v>
      </c>
      <c r="O1948">
        <v>4.91</v>
      </c>
      <c r="P1948" t="s">
        <v>15261</v>
      </c>
    </row>
    <row r="1949" spans="1:16" x14ac:dyDescent="0.25">
      <c r="A1949" t="s">
        <v>10997</v>
      </c>
      <c r="B1949">
        <v>1</v>
      </c>
      <c r="C1949">
        <v>2</v>
      </c>
      <c r="D1949">
        <v>5.63</v>
      </c>
      <c r="E1949">
        <v>5</v>
      </c>
      <c r="F1949">
        <v>21</v>
      </c>
      <c r="G1949">
        <v>23</v>
      </c>
      <c r="H1949">
        <v>13</v>
      </c>
      <c r="I1949">
        <v>2</v>
      </c>
      <c r="J1949">
        <v>13</v>
      </c>
      <c r="K1949">
        <v>12</v>
      </c>
      <c r="L1949">
        <v>1.68</v>
      </c>
      <c r="M1949">
        <v>5.63</v>
      </c>
      <c r="N1949">
        <v>5.19</v>
      </c>
      <c r="O1949">
        <v>4.91</v>
      </c>
      <c r="P1949" t="s">
        <v>10996</v>
      </c>
    </row>
    <row r="1950" spans="1:16" x14ac:dyDescent="0.25">
      <c r="A1950" t="s">
        <v>1489</v>
      </c>
      <c r="B1950">
        <v>5</v>
      </c>
      <c r="C1950">
        <v>6</v>
      </c>
      <c r="D1950">
        <v>4.92</v>
      </c>
      <c r="E1950">
        <v>1</v>
      </c>
      <c r="F1950">
        <v>102</v>
      </c>
      <c r="G1950">
        <v>100</v>
      </c>
      <c r="H1950">
        <v>56</v>
      </c>
      <c r="I1950">
        <v>11</v>
      </c>
      <c r="J1950">
        <v>79</v>
      </c>
      <c r="K1950">
        <v>64</v>
      </c>
      <c r="L1950">
        <v>1.6</v>
      </c>
      <c r="M1950">
        <v>6.94</v>
      </c>
      <c r="N1950">
        <v>5.63</v>
      </c>
      <c r="O1950">
        <v>4.91</v>
      </c>
      <c r="P1950">
        <v>4083</v>
      </c>
    </row>
    <row r="1951" spans="1:16" x14ac:dyDescent="0.25">
      <c r="A1951" t="s">
        <v>2029</v>
      </c>
      <c r="B1951">
        <v>4</v>
      </c>
      <c r="C1951">
        <v>6</v>
      </c>
      <c r="D1951">
        <v>5.0199999999999996</v>
      </c>
      <c r="E1951">
        <v>1</v>
      </c>
      <c r="F1951">
        <v>93</v>
      </c>
      <c r="G1951">
        <v>112</v>
      </c>
      <c r="H1951">
        <v>52</v>
      </c>
      <c r="I1951">
        <v>11</v>
      </c>
      <c r="J1951">
        <v>41</v>
      </c>
      <c r="K1951">
        <v>35</v>
      </c>
      <c r="L1951">
        <v>1.58</v>
      </c>
      <c r="M1951">
        <v>3.95</v>
      </c>
      <c r="N1951">
        <v>3.38</v>
      </c>
      <c r="O1951">
        <v>4.91</v>
      </c>
      <c r="P1951">
        <v>633</v>
      </c>
    </row>
    <row r="1952" spans="1:16" x14ac:dyDescent="0.25">
      <c r="A1952" t="s">
        <v>13099</v>
      </c>
      <c r="B1952">
        <v>2</v>
      </c>
      <c r="C1952">
        <v>4</v>
      </c>
      <c r="D1952">
        <v>5.42</v>
      </c>
      <c r="E1952">
        <v>13</v>
      </c>
      <c r="F1952">
        <v>56</v>
      </c>
      <c r="G1952">
        <v>64</v>
      </c>
      <c r="H1952">
        <v>34</v>
      </c>
      <c r="I1952">
        <v>5</v>
      </c>
      <c r="J1952">
        <v>29</v>
      </c>
      <c r="K1952">
        <v>29</v>
      </c>
      <c r="L1952">
        <v>1.65</v>
      </c>
      <c r="M1952">
        <v>4.62</v>
      </c>
      <c r="N1952">
        <v>4.62</v>
      </c>
      <c r="O1952">
        <v>4.91</v>
      </c>
      <c r="P1952" t="s">
        <v>13098</v>
      </c>
    </row>
    <row r="1953" spans="1:16" x14ac:dyDescent="0.25">
      <c r="A1953" t="s">
        <v>12939</v>
      </c>
      <c r="B1953">
        <v>2</v>
      </c>
      <c r="C1953">
        <v>3</v>
      </c>
      <c r="D1953">
        <v>5.0199999999999996</v>
      </c>
      <c r="E1953">
        <v>5</v>
      </c>
      <c r="F1953">
        <v>54</v>
      </c>
      <c r="G1953">
        <v>58</v>
      </c>
      <c r="H1953">
        <v>30</v>
      </c>
      <c r="I1953">
        <v>5</v>
      </c>
      <c r="J1953">
        <v>30</v>
      </c>
      <c r="K1953">
        <v>30</v>
      </c>
      <c r="L1953">
        <v>1.64</v>
      </c>
      <c r="M1953">
        <v>5.0199999999999996</v>
      </c>
      <c r="N1953">
        <v>5.0199999999999996</v>
      </c>
      <c r="O1953">
        <v>4.91</v>
      </c>
      <c r="P1953" t="s">
        <v>12938</v>
      </c>
    </row>
    <row r="1954" spans="1:16" x14ac:dyDescent="0.25">
      <c r="A1954" t="s">
        <v>1787</v>
      </c>
      <c r="B1954">
        <v>2</v>
      </c>
      <c r="C1954">
        <v>3</v>
      </c>
      <c r="D1954">
        <v>5.22</v>
      </c>
      <c r="E1954">
        <v>16</v>
      </c>
      <c r="F1954">
        <v>43</v>
      </c>
      <c r="G1954">
        <v>50</v>
      </c>
      <c r="H1954">
        <v>25</v>
      </c>
      <c r="I1954">
        <v>3</v>
      </c>
      <c r="J1954">
        <v>21</v>
      </c>
      <c r="K1954">
        <v>24</v>
      </c>
      <c r="L1954">
        <v>1.72</v>
      </c>
      <c r="M1954">
        <v>4.3899999999999997</v>
      </c>
      <c r="N1954">
        <v>5.01</v>
      </c>
      <c r="O1954">
        <v>4.91</v>
      </c>
      <c r="P1954">
        <v>1973</v>
      </c>
    </row>
    <row r="1955" spans="1:16" x14ac:dyDescent="0.25">
      <c r="A1955" t="s">
        <v>14281</v>
      </c>
      <c r="B1955">
        <v>2</v>
      </c>
      <c r="C1955">
        <v>5</v>
      </c>
      <c r="D1955">
        <v>5.69</v>
      </c>
      <c r="E1955">
        <v>24</v>
      </c>
      <c r="F1955">
        <v>62</v>
      </c>
      <c r="G1955">
        <v>63</v>
      </c>
      <c r="H1955">
        <v>39</v>
      </c>
      <c r="I1955">
        <v>5</v>
      </c>
      <c r="J1955">
        <v>60</v>
      </c>
      <c r="K1955">
        <v>52</v>
      </c>
      <c r="L1955">
        <v>1.86</v>
      </c>
      <c r="M1955">
        <v>8.75</v>
      </c>
      <c r="N1955">
        <v>7.59</v>
      </c>
      <c r="O1955">
        <v>4.91</v>
      </c>
      <c r="P1955" t="s">
        <v>14280</v>
      </c>
    </row>
    <row r="1956" spans="1:16" x14ac:dyDescent="0.25">
      <c r="A1956" t="s">
        <v>9419</v>
      </c>
      <c r="B1956">
        <v>3</v>
      </c>
      <c r="C1956">
        <v>5</v>
      </c>
      <c r="D1956">
        <v>5.52</v>
      </c>
      <c r="E1956">
        <v>5</v>
      </c>
      <c r="F1956">
        <v>73</v>
      </c>
      <c r="G1956">
        <v>88</v>
      </c>
      <c r="H1956">
        <v>45</v>
      </c>
      <c r="I1956">
        <v>9</v>
      </c>
      <c r="J1956">
        <v>48</v>
      </c>
      <c r="K1956">
        <v>36</v>
      </c>
      <c r="L1956">
        <v>1.69</v>
      </c>
      <c r="M1956">
        <v>5.89</v>
      </c>
      <c r="N1956">
        <v>4.41</v>
      </c>
      <c r="O1956">
        <v>4.91</v>
      </c>
      <c r="P1956" t="s">
        <v>9418</v>
      </c>
    </row>
    <row r="1957" spans="1:16" x14ac:dyDescent="0.25">
      <c r="A1957" t="s">
        <v>1627</v>
      </c>
      <c r="B1957">
        <v>2</v>
      </c>
      <c r="C1957">
        <v>3</v>
      </c>
      <c r="D1957">
        <v>5</v>
      </c>
      <c r="E1957">
        <v>18</v>
      </c>
      <c r="F1957">
        <v>47</v>
      </c>
      <c r="G1957">
        <v>48</v>
      </c>
      <c r="H1957">
        <v>26</v>
      </c>
      <c r="I1957">
        <v>4</v>
      </c>
      <c r="J1957">
        <v>33</v>
      </c>
      <c r="K1957">
        <v>31</v>
      </c>
      <c r="L1957">
        <v>1.69</v>
      </c>
      <c r="M1957">
        <v>6.35</v>
      </c>
      <c r="N1957">
        <v>5.96</v>
      </c>
      <c r="O1957">
        <v>4.91</v>
      </c>
      <c r="P1957">
        <v>5332</v>
      </c>
    </row>
    <row r="1958" spans="1:16" x14ac:dyDescent="0.25">
      <c r="A1958" t="s">
        <v>14519</v>
      </c>
      <c r="B1958">
        <v>5</v>
      </c>
      <c r="C1958">
        <v>7</v>
      </c>
      <c r="D1958">
        <v>5.09</v>
      </c>
      <c r="E1958">
        <v>1</v>
      </c>
      <c r="F1958">
        <v>103</v>
      </c>
      <c r="G1958">
        <v>116</v>
      </c>
      <c r="H1958">
        <v>58</v>
      </c>
      <c r="I1958">
        <v>12</v>
      </c>
      <c r="J1958">
        <v>61</v>
      </c>
      <c r="K1958">
        <v>46</v>
      </c>
      <c r="L1958">
        <v>1.58</v>
      </c>
      <c r="M1958">
        <v>5.35</v>
      </c>
      <c r="N1958">
        <v>4.04</v>
      </c>
      <c r="O1958">
        <v>4.91</v>
      </c>
      <c r="P1958" t="s">
        <v>14518</v>
      </c>
    </row>
    <row r="1959" spans="1:16" x14ac:dyDescent="0.25">
      <c r="A1959" t="s">
        <v>13063</v>
      </c>
      <c r="B1959">
        <v>2</v>
      </c>
      <c r="C1959">
        <v>2</v>
      </c>
      <c r="D1959">
        <v>5.0599999999999996</v>
      </c>
      <c r="E1959">
        <v>14</v>
      </c>
      <c r="F1959">
        <v>36</v>
      </c>
      <c r="G1959">
        <v>37</v>
      </c>
      <c r="H1959">
        <v>20</v>
      </c>
      <c r="I1959">
        <v>4</v>
      </c>
      <c r="J1959">
        <v>27</v>
      </c>
      <c r="K1959">
        <v>22</v>
      </c>
      <c r="L1959">
        <v>1.66</v>
      </c>
      <c r="M1959">
        <v>6.83</v>
      </c>
      <c r="N1959">
        <v>5.56</v>
      </c>
      <c r="O1959">
        <v>4.91</v>
      </c>
      <c r="P1959" t="s">
        <v>13062</v>
      </c>
    </row>
    <row r="1960" spans="1:16" x14ac:dyDescent="0.25">
      <c r="A1960" t="s">
        <v>13458</v>
      </c>
      <c r="B1960">
        <v>5</v>
      </c>
      <c r="C1960">
        <v>6</v>
      </c>
      <c r="D1960">
        <v>4.62</v>
      </c>
      <c r="E1960">
        <v>25</v>
      </c>
      <c r="F1960">
        <v>94</v>
      </c>
      <c r="G1960">
        <v>100</v>
      </c>
      <c r="H1960">
        <v>48</v>
      </c>
      <c r="I1960">
        <v>13</v>
      </c>
      <c r="J1960">
        <v>52</v>
      </c>
      <c r="K1960">
        <v>35</v>
      </c>
      <c r="L1960">
        <v>1.44</v>
      </c>
      <c r="M1960">
        <v>5.01</v>
      </c>
      <c r="N1960">
        <v>3.37</v>
      </c>
      <c r="O1960">
        <v>4.91</v>
      </c>
      <c r="P1960" t="s">
        <v>13457</v>
      </c>
    </row>
    <row r="1961" spans="1:16" x14ac:dyDescent="0.25">
      <c r="A1961" t="s">
        <v>15602</v>
      </c>
      <c r="B1961">
        <v>1</v>
      </c>
      <c r="C1961">
        <v>2</v>
      </c>
      <c r="D1961">
        <v>5.55</v>
      </c>
      <c r="E1961">
        <v>2</v>
      </c>
      <c r="F1961">
        <v>29</v>
      </c>
      <c r="G1961">
        <v>33</v>
      </c>
      <c r="H1961">
        <v>18</v>
      </c>
      <c r="I1961">
        <v>3</v>
      </c>
      <c r="J1961">
        <v>19</v>
      </c>
      <c r="K1961">
        <v>17</v>
      </c>
      <c r="L1961">
        <v>1.71</v>
      </c>
      <c r="M1961">
        <v>5.86</v>
      </c>
      <c r="N1961">
        <v>5.24</v>
      </c>
      <c r="O1961">
        <v>4.91</v>
      </c>
      <c r="P1961" t="s">
        <v>15601</v>
      </c>
    </row>
    <row r="1962" spans="1:16" x14ac:dyDescent="0.25">
      <c r="A1962" t="s">
        <v>16321</v>
      </c>
      <c r="B1962">
        <v>3</v>
      </c>
      <c r="C1962">
        <v>6</v>
      </c>
      <c r="D1962">
        <v>5.99</v>
      </c>
      <c r="E1962">
        <v>1</v>
      </c>
      <c r="F1962">
        <v>81</v>
      </c>
      <c r="G1962">
        <v>103</v>
      </c>
      <c r="H1962">
        <v>54</v>
      </c>
      <c r="I1962">
        <v>6</v>
      </c>
      <c r="J1962">
        <v>42</v>
      </c>
      <c r="K1962">
        <v>49</v>
      </c>
      <c r="L1962">
        <v>1.87</v>
      </c>
      <c r="M1962">
        <v>4.66</v>
      </c>
      <c r="N1962">
        <v>5.43</v>
      </c>
      <c r="O1962">
        <v>4.91</v>
      </c>
      <c r="P1962" t="s">
        <v>16320</v>
      </c>
    </row>
    <row r="1963" spans="1:16" x14ac:dyDescent="0.25">
      <c r="A1963" t="s">
        <v>14409</v>
      </c>
      <c r="B1963">
        <v>3</v>
      </c>
      <c r="C1963">
        <v>4</v>
      </c>
      <c r="D1963">
        <v>4.8099999999999996</v>
      </c>
      <c r="E1963">
        <v>20</v>
      </c>
      <c r="F1963">
        <v>67</v>
      </c>
      <c r="G1963">
        <v>70</v>
      </c>
      <c r="H1963">
        <v>36</v>
      </c>
      <c r="I1963">
        <v>7</v>
      </c>
      <c r="J1963">
        <v>39</v>
      </c>
      <c r="K1963">
        <v>34</v>
      </c>
      <c r="L1963">
        <v>1.54</v>
      </c>
      <c r="M1963">
        <v>5.21</v>
      </c>
      <c r="N1963">
        <v>4.54</v>
      </c>
      <c r="O1963">
        <v>4.91</v>
      </c>
      <c r="P1963" t="s">
        <v>14408</v>
      </c>
    </row>
    <row r="1964" spans="1:16" x14ac:dyDescent="0.25">
      <c r="A1964" t="s">
        <v>12063</v>
      </c>
      <c r="B1964">
        <v>2</v>
      </c>
      <c r="C1964">
        <v>4</v>
      </c>
      <c r="D1964">
        <v>5.37</v>
      </c>
      <c r="E1964">
        <v>9</v>
      </c>
      <c r="F1964">
        <v>52</v>
      </c>
      <c r="G1964">
        <v>61</v>
      </c>
      <c r="H1964">
        <v>31</v>
      </c>
      <c r="I1964">
        <v>5</v>
      </c>
      <c r="J1964">
        <v>27</v>
      </c>
      <c r="K1964">
        <v>26</v>
      </c>
      <c r="L1964">
        <v>1.67</v>
      </c>
      <c r="M1964">
        <v>4.67</v>
      </c>
      <c r="N1964">
        <v>4.5</v>
      </c>
      <c r="O1964">
        <v>4.91</v>
      </c>
      <c r="P1964" t="s">
        <v>12062</v>
      </c>
    </row>
    <row r="1965" spans="1:16" x14ac:dyDescent="0.25">
      <c r="A1965" t="s">
        <v>13109</v>
      </c>
      <c r="B1965">
        <v>3</v>
      </c>
      <c r="C1965">
        <v>5</v>
      </c>
      <c r="D1965">
        <v>5.44</v>
      </c>
      <c r="E1965">
        <v>9</v>
      </c>
      <c r="F1965">
        <v>70</v>
      </c>
      <c r="G1965">
        <v>83</v>
      </c>
      <c r="H1965">
        <v>42</v>
      </c>
      <c r="I1965">
        <v>8</v>
      </c>
      <c r="J1965">
        <v>39</v>
      </c>
      <c r="K1965">
        <v>31</v>
      </c>
      <c r="L1965">
        <v>1.64</v>
      </c>
      <c r="M1965">
        <v>5.05</v>
      </c>
      <c r="N1965">
        <v>4.01</v>
      </c>
      <c r="O1965">
        <v>4.91</v>
      </c>
      <c r="P1965" t="s">
        <v>13108</v>
      </c>
    </row>
    <row r="1966" spans="1:16" x14ac:dyDescent="0.25">
      <c r="A1966" t="s">
        <v>9106</v>
      </c>
      <c r="B1966">
        <v>3</v>
      </c>
      <c r="C1966">
        <v>5</v>
      </c>
      <c r="D1966">
        <v>5.41</v>
      </c>
      <c r="E1966">
        <v>5</v>
      </c>
      <c r="F1966">
        <v>72</v>
      </c>
      <c r="G1966">
        <v>85</v>
      </c>
      <c r="H1966">
        <v>43</v>
      </c>
      <c r="I1966">
        <v>6</v>
      </c>
      <c r="J1966">
        <v>33</v>
      </c>
      <c r="K1966">
        <v>37</v>
      </c>
      <c r="L1966">
        <v>1.7</v>
      </c>
      <c r="M1966">
        <v>4.1500000000000004</v>
      </c>
      <c r="N1966">
        <v>4.6500000000000004</v>
      </c>
      <c r="O1966">
        <v>4.92</v>
      </c>
      <c r="P1966" t="s">
        <v>9105</v>
      </c>
    </row>
    <row r="1967" spans="1:16" x14ac:dyDescent="0.25">
      <c r="A1967" t="s">
        <v>15346</v>
      </c>
      <c r="B1967">
        <v>3</v>
      </c>
      <c r="C1967">
        <v>4</v>
      </c>
      <c r="D1967">
        <v>5.12</v>
      </c>
      <c r="E1967">
        <v>2</v>
      </c>
      <c r="F1967">
        <v>62</v>
      </c>
      <c r="G1967">
        <v>70</v>
      </c>
      <c r="H1967">
        <v>35</v>
      </c>
      <c r="I1967">
        <v>7</v>
      </c>
      <c r="J1967">
        <v>34</v>
      </c>
      <c r="K1967">
        <v>29</v>
      </c>
      <c r="L1967">
        <v>1.61</v>
      </c>
      <c r="M1967">
        <v>4.9800000000000004</v>
      </c>
      <c r="N1967">
        <v>4.24</v>
      </c>
      <c r="O1967">
        <v>4.92</v>
      </c>
      <c r="P1967" t="s">
        <v>15345</v>
      </c>
    </row>
    <row r="1968" spans="1:16" x14ac:dyDescent="0.25">
      <c r="A1968" t="s">
        <v>11833</v>
      </c>
      <c r="B1968">
        <v>1</v>
      </c>
      <c r="C1968">
        <v>2</v>
      </c>
      <c r="D1968">
        <v>5.12</v>
      </c>
      <c r="E1968">
        <v>7</v>
      </c>
      <c r="F1968">
        <v>33</v>
      </c>
      <c r="G1968">
        <v>39</v>
      </c>
      <c r="H1968">
        <v>19</v>
      </c>
      <c r="I1968">
        <v>4</v>
      </c>
      <c r="J1968">
        <v>20</v>
      </c>
      <c r="K1968">
        <v>15</v>
      </c>
      <c r="L1968">
        <v>1.62</v>
      </c>
      <c r="M1968">
        <v>5.39</v>
      </c>
      <c r="N1968">
        <v>4.04</v>
      </c>
      <c r="O1968">
        <v>4.92</v>
      </c>
      <c r="P1968" t="s">
        <v>11832</v>
      </c>
    </row>
    <row r="1969" spans="1:16" x14ac:dyDescent="0.25">
      <c r="A1969" t="s">
        <v>14205</v>
      </c>
      <c r="B1969">
        <v>2</v>
      </c>
      <c r="C1969">
        <v>4</v>
      </c>
      <c r="D1969">
        <v>5.29</v>
      </c>
      <c r="E1969">
        <v>19</v>
      </c>
      <c r="F1969">
        <v>49</v>
      </c>
      <c r="G1969">
        <v>50</v>
      </c>
      <c r="H1969">
        <v>29</v>
      </c>
      <c r="I1969">
        <v>5</v>
      </c>
      <c r="J1969">
        <v>40</v>
      </c>
      <c r="K1969">
        <v>33</v>
      </c>
      <c r="L1969">
        <v>1.68</v>
      </c>
      <c r="M1969">
        <v>7.3</v>
      </c>
      <c r="N1969">
        <v>6.02</v>
      </c>
      <c r="O1969">
        <v>4.92</v>
      </c>
      <c r="P1969" t="s">
        <v>14204</v>
      </c>
    </row>
    <row r="1970" spans="1:16" x14ac:dyDescent="0.25">
      <c r="A1970" t="s">
        <v>11905</v>
      </c>
      <c r="B1970">
        <v>2</v>
      </c>
      <c r="C1970">
        <v>4</v>
      </c>
      <c r="D1970">
        <v>5.26</v>
      </c>
      <c r="E1970">
        <v>9</v>
      </c>
      <c r="F1970">
        <v>53</v>
      </c>
      <c r="G1970">
        <v>57</v>
      </c>
      <c r="H1970">
        <v>31</v>
      </c>
      <c r="I1970">
        <v>7</v>
      </c>
      <c r="J1970">
        <v>39</v>
      </c>
      <c r="K1970">
        <v>27</v>
      </c>
      <c r="L1970">
        <v>1.58</v>
      </c>
      <c r="M1970">
        <v>6.62</v>
      </c>
      <c r="N1970">
        <v>4.58</v>
      </c>
      <c r="O1970">
        <v>4.92</v>
      </c>
      <c r="P1970" t="s">
        <v>11904</v>
      </c>
    </row>
    <row r="1971" spans="1:16" x14ac:dyDescent="0.25">
      <c r="A1971" t="s">
        <v>16092</v>
      </c>
      <c r="B1971">
        <v>4</v>
      </c>
      <c r="C1971">
        <v>7</v>
      </c>
      <c r="D1971">
        <v>5.43</v>
      </c>
      <c r="E1971">
        <v>2</v>
      </c>
      <c r="F1971">
        <v>103</v>
      </c>
      <c r="G1971">
        <v>126</v>
      </c>
      <c r="H1971">
        <v>62</v>
      </c>
      <c r="I1971">
        <v>13</v>
      </c>
      <c r="J1971">
        <v>49</v>
      </c>
      <c r="K1971">
        <v>34</v>
      </c>
      <c r="L1971">
        <v>1.56</v>
      </c>
      <c r="M1971">
        <v>4.29</v>
      </c>
      <c r="N1971">
        <v>2.98</v>
      </c>
      <c r="O1971">
        <v>4.92</v>
      </c>
      <c r="P1971" t="s">
        <v>16091</v>
      </c>
    </row>
    <row r="1972" spans="1:16" x14ac:dyDescent="0.25">
      <c r="A1972" t="s">
        <v>16387</v>
      </c>
      <c r="B1972">
        <v>2</v>
      </c>
      <c r="C1972">
        <v>3</v>
      </c>
      <c r="D1972">
        <v>4.5199999999999996</v>
      </c>
      <c r="E1972">
        <v>20</v>
      </c>
      <c r="F1972">
        <v>50</v>
      </c>
      <c r="G1972">
        <v>51</v>
      </c>
      <c r="H1972">
        <v>25</v>
      </c>
      <c r="I1972">
        <v>5</v>
      </c>
      <c r="J1972">
        <v>29</v>
      </c>
      <c r="K1972">
        <v>27</v>
      </c>
      <c r="L1972">
        <v>1.57</v>
      </c>
      <c r="M1972">
        <v>5.24</v>
      </c>
      <c r="N1972">
        <v>4.88</v>
      </c>
      <c r="O1972">
        <v>4.92</v>
      </c>
      <c r="P1972">
        <v>8598</v>
      </c>
    </row>
    <row r="1973" spans="1:16" x14ac:dyDescent="0.25">
      <c r="A1973" t="s">
        <v>16315</v>
      </c>
      <c r="B1973">
        <v>1</v>
      </c>
      <c r="C1973">
        <v>2</v>
      </c>
      <c r="D1973">
        <v>5</v>
      </c>
      <c r="E1973">
        <v>2</v>
      </c>
      <c r="F1973">
        <v>27</v>
      </c>
      <c r="G1973">
        <v>29</v>
      </c>
      <c r="H1973">
        <v>15</v>
      </c>
      <c r="I1973">
        <v>3</v>
      </c>
      <c r="J1973">
        <v>18</v>
      </c>
      <c r="K1973">
        <v>15</v>
      </c>
      <c r="L1973">
        <v>1.63</v>
      </c>
      <c r="M1973">
        <v>6</v>
      </c>
      <c r="N1973">
        <v>5</v>
      </c>
      <c r="O1973">
        <v>4.92</v>
      </c>
      <c r="P1973" t="s">
        <v>16314</v>
      </c>
    </row>
    <row r="1974" spans="1:16" x14ac:dyDescent="0.25">
      <c r="A1974" t="s">
        <v>11106</v>
      </c>
      <c r="B1974">
        <v>5</v>
      </c>
      <c r="C1974">
        <v>8</v>
      </c>
      <c r="D1974">
        <v>5.44</v>
      </c>
      <c r="E1974">
        <v>1</v>
      </c>
      <c r="F1974">
        <v>121</v>
      </c>
      <c r="G1974">
        <v>156</v>
      </c>
      <c r="H1974">
        <v>73</v>
      </c>
      <c r="I1974">
        <v>21</v>
      </c>
      <c r="J1974">
        <v>66</v>
      </c>
      <c r="K1974">
        <v>26</v>
      </c>
      <c r="L1974">
        <v>1.51</v>
      </c>
      <c r="M1974">
        <v>4.92</v>
      </c>
      <c r="N1974">
        <v>1.94</v>
      </c>
      <c r="O1974">
        <v>4.92</v>
      </c>
      <c r="P1974" t="s">
        <v>16420</v>
      </c>
    </row>
    <row r="1975" spans="1:16" x14ac:dyDescent="0.25">
      <c r="A1975" t="s">
        <v>14834</v>
      </c>
      <c r="B1975">
        <v>2</v>
      </c>
      <c r="C1975">
        <v>4</v>
      </c>
      <c r="D1975">
        <v>5.45</v>
      </c>
      <c r="E1975">
        <v>4</v>
      </c>
      <c r="F1975">
        <v>54</v>
      </c>
      <c r="G1975">
        <v>62</v>
      </c>
      <c r="H1975">
        <v>33</v>
      </c>
      <c r="I1975">
        <v>6</v>
      </c>
      <c r="J1975">
        <v>34</v>
      </c>
      <c r="K1975">
        <v>28</v>
      </c>
      <c r="L1975">
        <v>1.65</v>
      </c>
      <c r="M1975">
        <v>5.61</v>
      </c>
      <c r="N1975">
        <v>4.62</v>
      </c>
      <c r="O1975">
        <v>4.92</v>
      </c>
      <c r="P1975" t="s">
        <v>14833</v>
      </c>
    </row>
    <row r="1976" spans="1:16" x14ac:dyDescent="0.25">
      <c r="A1976" t="s">
        <v>11599</v>
      </c>
      <c r="B1976">
        <v>1</v>
      </c>
      <c r="C1976">
        <v>2</v>
      </c>
      <c r="D1976">
        <v>5.79</v>
      </c>
      <c r="E1976">
        <v>11</v>
      </c>
      <c r="F1976">
        <v>28</v>
      </c>
      <c r="G1976">
        <v>33</v>
      </c>
      <c r="H1976">
        <v>18</v>
      </c>
      <c r="I1976">
        <v>3</v>
      </c>
      <c r="J1976">
        <v>17</v>
      </c>
      <c r="K1976">
        <v>14</v>
      </c>
      <c r="L1976">
        <v>1.68</v>
      </c>
      <c r="M1976">
        <v>5.46</v>
      </c>
      <c r="N1976">
        <v>4.5</v>
      </c>
      <c r="O1976">
        <v>4.92</v>
      </c>
      <c r="P1976" t="s">
        <v>11598</v>
      </c>
    </row>
    <row r="1977" spans="1:16" x14ac:dyDescent="0.25">
      <c r="A1977" t="s">
        <v>9536</v>
      </c>
      <c r="B1977">
        <v>1</v>
      </c>
      <c r="C1977">
        <v>1</v>
      </c>
      <c r="D1977">
        <v>5.86</v>
      </c>
      <c r="E1977">
        <v>7</v>
      </c>
      <c r="F1977">
        <v>17</v>
      </c>
      <c r="G1977">
        <v>19</v>
      </c>
      <c r="H1977">
        <v>11</v>
      </c>
      <c r="I1977">
        <v>1</v>
      </c>
      <c r="J1977">
        <v>10</v>
      </c>
      <c r="K1977">
        <v>12</v>
      </c>
      <c r="L1977">
        <v>1.83</v>
      </c>
      <c r="M1977">
        <v>5.33</v>
      </c>
      <c r="N1977">
        <v>6.39</v>
      </c>
      <c r="O1977">
        <v>4.92</v>
      </c>
      <c r="P1977" t="s">
        <v>9535</v>
      </c>
    </row>
    <row r="1978" spans="1:16" x14ac:dyDescent="0.25">
      <c r="A1978" t="s">
        <v>15156</v>
      </c>
      <c r="B1978">
        <v>2</v>
      </c>
      <c r="C1978">
        <v>3</v>
      </c>
      <c r="D1978">
        <v>5.27</v>
      </c>
      <c r="E1978">
        <v>5</v>
      </c>
      <c r="F1978">
        <v>51</v>
      </c>
      <c r="G1978">
        <v>56</v>
      </c>
      <c r="H1978">
        <v>30</v>
      </c>
      <c r="I1978">
        <v>5</v>
      </c>
      <c r="J1978">
        <v>32</v>
      </c>
      <c r="K1978">
        <v>30</v>
      </c>
      <c r="L1978">
        <v>1.68</v>
      </c>
      <c r="M1978">
        <v>5.63</v>
      </c>
      <c r="N1978">
        <v>5.27</v>
      </c>
      <c r="O1978">
        <v>4.92</v>
      </c>
      <c r="P1978" t="s">
        <v>15155</v>
      </c>
    </row>
    <row r="1979" spans="1:16" x14ac:dyDescent="0.25">
      <c r="A1979" t="s">
        <v>15532</v>
      </c>
      <c r="B1979">
        <v>5</v>
      </c>
      <c r="C1979">
        <v>7</v>
      </c>
      <c r="D1979">
        <v>5.1100000000000003</v>
      </c>
      <c r="E1979">
        <v>5</v>
      </c>
      <c r="F1979">
        <v>114</v>
      </c>
      <c r="G1979">
        <v>139</v>
      </c>
      <c r="H1979">
        <v>65</v>
      </c>
      <c r="I1979">
        <v>17</v>
      </c>
      <c r="J1979">
        <v>62</v>
      </c>
      <c r="K1979">
        <v>34</v>
      </c>
      <c r="L1979">
        <v>1.51</v>
      </c>
      <c r="M1979">
        <v>4.87</v>
      </c>
      <c r="N1979">
        <v>2.67</v>
      </c>
      <c r="O1979">
        <v>4.93</v>
      </c>
      <c r="P1979" t="s">
        <v>15531</v>
      </c>
    </row>
    <row r="1980" spans="1:16" x14ac:dyDescent="0.25">
      <c r="A1980" t="s">
        <v>16398</v>
      </c>
      <c r="B1980">
        <v>2</v>
      </c>
      <c r="C1980">
        <v>4</v>
      </c>
      <c r="D1980">
        <v>5.59</v>
      </c>
      <c r="E1980">
        <v>2</v>
      </c>
      <c r="F1980">
        <v>60</v>
      </c>
      <c r="G1980">
        <v>75</v>
      </c>
      <c r="H1980">
        <v>37</v>
      </c>
      <c r="I1980">
        <v>8</v>
      </c>
      <c r="J1980">
        <v>30</v>
      </c>
      <c r="K1980">
        <v>20</v>
      </c>
      <c r="L1980">
        <v>1.59</v>
      </c>
      <c r="M1980">
        <v>4.53</v>
      </c>
      <c r="N1980">
        <v>3.02</v>
      </c>
      <c r="O1980">
        <v>4.93</v>
      </c>
      <c r="P1980" t="s">
        <v>16397</v>
      </c>
    </row>
    <row r="1981" spans="1:16" x14ac:dyDescent="0.25">
      <c r="A1981" t="s">
        <v>13055</v>
      </c>
      <c r="B1981">
        <v>1</v>
      </c>
      <c r="C1981">
        <v>2</v>
      </c>
      <c r="D1981">
        <v>5.17</v>
      </c>
      <c r="E1981">
        <v>8</v>
      </c>
      <c r="F1981">
        <v>35</v>
      </c>
      <c r="G1981">
        <v>38</v>
      </c>
      <c r="H1981">
        <v>20</v>
      </c>
      <c r="I1981">
        <v>4</v>
      </c>
      <c r="J1981">
        <v>23</v>
      </c>
      <c r="K1981">
        <v>18</v>
      </c>
      <c r="L1981">
        <v>1.61</v>
      </c>
      <c r="M1981">
        <v>5.95</v>
      </c>
      <c r="N1981">
        <v>4.66</v>
      </c>
      <c r="O1981">
        <v>4.93</v>
      </c>
      <c r="P1981" t="s">
        <v>13054</v>
      </c>
    </row>
    <row r="1982" spans="1:16" x14ac:dyDescent="0.25">
      <c r="A1982" t="s">
        <v>14783</v>
      </c>
      <c r="B1982">
        <v>3</v>
      </c>
      <c r="C1982">
        <v>5</v>
      </c>
      <c r="D1982">
        <v>5.09</v>
      </c>
      <c r="E1982">
        <v>3</v>
      </c>
      <c r="F1982">
        <v>74</v>
      </c>
      <c r="G1982">
        <v>69</v>
      </c>
      <c r="H1982">
        <v>42</v>
      </c>
      <c r="I1982">
        <v>6</v>
      </c>
      <c r="J1982">
        <v>60</v>
      </c>
      <c r="K1982">
        <v>55</v>
      </c>
      <c r="L1982">
        <v>1.67</v>
      </c>
      <c r="M1982">
        <v>7.27</v>
      </c>
      <c r="N1982">
        <v>6.66</v>
      </c>
      <c r="O1982">
        <v>4.93</v>
      </c>
      <c r="P1982" t="s">
        <v>14782</v>
      </c>
    </row>
    <row r="1983" spans="1:16" x14ac:dyDescent="0.25">
      <c r="A1983" t="s">
        <v>10393</v>
      </c>
      <c r="B1983">
        <v>1</v>
      </c>
      <c r="C1983">
        <v>2</v>
      </c>
      <c r="D1983">
        <v>5.83</v>
      </c>
      <c r="E1983">
        <v>7</v>
      </c>
      <c r="F1983">
        <v>22</v>
      </c>
      <c r="G1983">
        <v>26</v>
      </c>
      <c r="H1983">
        <v>14</v>
      </c>
      <c r="I1983">
        <v>2</v>
      </c>
      <c r="J1983">
        <v>12</v>
      </c>
      <c r="K1983">
        <v>12</v>
      </c>
      <c r="L1983">
        <v>1.76</v>
      </c>
      <c r="M1983">
        <v>5</v>
      </c>
      <c r="N1983">
        <v>5</v>
      </c>
      <c r="O1983">
        <v>4.93</v>
      </c>
      <c r="P1983" t="s">
        <v>10392</v>
      </c>
    </row>
    <row r="1984" spans="1:16" x14ac:dyDescent="0.25">
      <c r="A1984" t="s">
        <v>1837</v>
      </c>
      <c r="B1984">
        <v>3</v>
      </c>
      <c r="C1984">
        <v>5</v>
      </c>
      <c r="D1984">
        <v>5.15</v>
      </c>
      <c r="E1984">
        <v>10</v>
      </c>
      <c r="F1984">
        <v>77</v>
      </c>
      <c r="G1984">
        <v>80</v>
      </c>
      <c r="H1984">
        <v>44</v>
      </c>
      <c r="I1984">
        <v>5</v>
      </c>
      <c r="J1984">
        <v>48</v>
      </c>
      <c r="K1984">
        <v>55</v>
      </c>
      <c r="L1984">
        <v>1.76</v>
      </c>
      <c r="M1984">
        <v>5.62</v>
      </c>
      <c r="N1984">
        <v>6.44</v>
      </c>
      <c r="O1984">
        <v>4.93</v>
      </c>
      <c r="P1984" t="s">
        <v>1836</v>
      </c>
    </row>
    <row r="1985" spans="1:16" x14ac:dyDescent="0.25">
      <c r="A1985" t="s">
        <v>16120</v>
      </c>
      <c r="B1985">
        <v>5</v>
      </c>
      <c r="C1985">
        <v>8</v>
      </c>
      <c r="D1985">
        <v>5.15</v>
      </c>
      <c r="E1985">
        <v>5</v>
      </c>
      <c r="F1985">
        <v>121</v>
      </c>
      <c r="G1985">
        <v>147</v>
      </c>
      <c r="H1985">
        <v>69</v>
      </c>
      <c r="I1985">
        <v>16</v>
      </c>
      <c r="J1985">
        <v>54</v>
      </c>
      <c r="K1985">
        <v>37</v>
      </c>
      <c r="L1985">
        <v>1.53</v>
      </c>
      <c r="M1985">
        <v>4.03</v>
      </c>
      <c r="N1985">
        <v>2.76</v>
      </c>
      <c r="O1985">
        <v>4.93</v>
      </c>
      <c r="P1985" t="s">
        <v>16119</v>
      </c>
    </row>
    <row r="1986" spans="1:16" x14ac:dyDescent="0.25">
      <c r="A1986" t="s">
        <v>16207</v>
      </c>
      <c r="B1986">
        <v>6</v>
      </c>
      <c r="C1986">
        <v>8</v>
      </c>
      <c r="D1986">
        <v>4.8600000000000003</v>
      </c>
      <c r="E1986">
        <v>11</v>
      </c>
      <c r="F1986">
        <v>124</v>
      </c>
      <c r="G1986">
        <v>140</v>
      </c>
      <c r="H1986">
        <v>67</v>
      </c>
      <c r="I1986">
        <v>19</v>
      </c>
      <c r="J1986">
        <v>79</v>
      </c>
      <c r="K1986">
        <v>43</v>
      </c>
      <c r="L1986">
        <v>1.47</v>
      </c>
      <c r="M1986">
        <v>5.73</v>
      </c>
      <c r="N1986">
        <v>3.12</v>
      </c>
      <c r="O1986">
        <v>4.93</v>
      </c>
      <c r="P1986" t="s">
        <v>16206</v>
      </c>
    </row>
    <row r="1987" spans="1:16" x14ac:dyDescent="0.25">
      <c r="A1987" t="s">
        <v>11939</v>
      </c>
      <c r="B1987">
        <v>3</v>
      </c>
      <c r="C1987">
        <v>5</v>
      </c>
      <c r="D1987">
        <v>5.63</v>
      </c>
      <c r="E1987">
        <v>6</v>
      </c>
      <c r="F1987">
        <v>74</v>
      </c>
      <c r="G1987">
        <v>86</v>
      </c>
      <c r="H1987">
        <v>46</v>
      </c>
      <c r="I1987">
        <v>7</v>
      </c>
      <c r="J1987">
        <v>43</v>
      </c>
      <c r="K1987">
        <v>41</v>
      </c>
      <c r="L1987">
        <v>1.73</v>
      </c>
      <c r="M1987">
        <v>5.26</v>
      </c>
      <c r="N1987">
        <v>5.01</v>
      </c>
      <c r="O1987">
        <v>4.93</v>
      </c>
      <c r="P1987" t="s">
        <v>11938</v>
      </c>
    </row>
    <row r="1988" spans="1:16" x14ac:dyDescent="0.25">
      <c r="A1988" t="s">
        <v>14932</v>
      </c>
      <c r="B1988">
        <v>5</v>
      </c>
      <c r="C1988">
        <v>9</v>
      </c>
      <c r="D1988">
        <v>5.8</v>
      </c>
      <c r="E1988">
        <v>2</v>
      </c>
      <c r="F1988">
        <v>126</v>
      </c>
      <c r="G1988">
        <v>149</v>
      </c>
      <c r="H1988">
        <v>81</v>
      </c>
      <c r="I1988">
        <v>12</v>
      </c>
      <c r="J1988">
        <v>74</v>
      </c>
      <c r="K1988">
        <v>66</v>
      </c>
      <c r="L1988">
        <v>1.71</v>
      </c>
      <c r="M1988">
        <v>5.3</v>
      </c>
      <c r="N1988">
        <v>4.7300000000000004</v>
      </c>
      <c r="O1988">
        <v>4.93</v>
      </c>
      <c r="P1988" t="s">
        <v>14931</v>
      </c>
    </row>
    <row r="1989" spans="1:16" x14ac:dyDescent="0.25">
      <c r="A1989" t="s">
        <v>14199</v>
      </c>
      <c r="B1989">
        <v>2</v>
      </c>
      <c r="C1989">
        <v>5</v>
      </c>
      <c r="D1989">
        <v>5.34</v>
      </c>
      <c r="E1989">
        <v>24</v>
      </c>
      <c r="F1989">
        <v>64</v>
      </c>
      <c r="G1989">
        <v>71</v>
      </c>
      <c r="H1989">
        <v>38</v>
      </c>
      <c r="I1989">
        <v>9</v>
      </c>
      <c r="J1989">
        <v>53</v>
      </c>
      <c r="K1989">
        <v>34</v>
      </c>
      <c r="L1989">
        <v>1.64</v>
      </c>
      <c r="M1989">
        <v>7.44</v>
      </c>
      <c r="N1989">
        <v>4.7699999999999996</v>
      </c>
      <c r="O1989">
        <v>4.93</v>
      </c>
      <c r="P1989" t="s">
        <v>14198</v>
      </c>
    </row>
    <row r="1990" spans="1:16" x14ac:dyDescent="0.25">
      <c r="A1990" t="s">
        <v>10279</v>
      </c>
      <c r="B1990">
        <v>1</v>
      </c>
      <c r="C1990">
        <v>2</v>
      </c>
      <c r="D1990">
        <v>5.37</v>
      </c>
      <c r="E1990">
        <v>12</v>
      </c>
      <c r="F1990">
        <v>35</v>
      </c>
      <c r="G1990">
        <v>42</v>
      </c>
      <c r="H1990">
        <v>21</v>
      </c>
      <c r="I1990">
        <v>4</v>
      </c>
      <c r="J1990">
        <v>18</v>
      </c>
      <c r="K1990">
        <v>15</v>
      </c>
      <c r="L1990">
        <v>1.62</v>
      </c>
      <c r="M1990">
        <v>4.5999999999999996</v>
      </c>
      <c r="N1990">
        <v>3.84</v>
      </c>
      <c r="O1990">
        <v>4.93</v>
      </c>
      <c r="P1990" t="s">
        <v>11052</v>
      </c>
    </row>
    <row r="1991" spans="1:16" x14ac:dyDescent="0.25">
      <c r="A1991" t="s">
        <v>15639</v>
      </c>
      <c r="B1991">
        <v>5</v>
      </c>
      <c r="C1991">
        <v>7</v>
      </c>
      <c r="D1991">
        <v>5.43</v>
      </c>
      <c r="E1991">
        <v>0</v>
      </c>
      <c r="F1991">
        <v>106</v>
      </c>
      <c r="G1991">
        <v>135</v>
      </c>
      <c r="H1991">
        <v>64</v>
      </c>
      <c r="I1991">
        <v>16</v>
      </c>
      <c r="J1991">
        <v>51</v>
      </c>
      <c r="K1991">
        <v>28</v>
      </c>
      <c r="L1991">
        <v>1.54</v>
      </c>
      <c r="M1991">
        <v>4.33</v>
      </c>
      <c r="N1991">
        <v>2.38</v>
      </c>
      <c r="O1991">
        <v>4.93</v>
      </c>
      <c r="P1991" t="s">
        <v>15638</v>
      </c>
    </row>
    <row r="1992" spans="1:16" x14ac:dyDescent="0.25">
      <c r="A1992" t="s">
        <v>14614</v>
      </c>
      <c r="B1992">
        <v>5</v>
      </c>
      <c r="C1992">
        <v>7</v>
      </c>
      <c r="D1992">
        <v>4.92</v>
      </c>
      <c r="E1992">
        <v>29</v>
      </c>
      <c r="F1992">
        <v>102</v>
      </c>
      <c r="G1992">
        <v>110</v>
      </c>
      <c r="H1992">
        <v>56</v>
      </c>
      <c r="I1992">
        <v>10</v>
      </c>
      <c r="J1992">
        <v>62</v>
      </c>
      <c r="K1992">
        <v>57</v>
      </c>
      <c r="L1992">
        <v>1.63</v>
      </c>
      <c r="M1992">
        <v>5.45</v>
      </c>
      <c r="N1992">
        <v>5.01</v>
      </c>
      <c r="O1992">
        <v>4.93</v>
      </c>
      <c r="P1992" t="s">
        <v>14613</v>
      </c>
    </row>
    <row r="1993" spans="1:16" x14ac:dyDescent="0.25">
      <c r="A1993" t="s">
        <v>13883</v>
      </c>
      <c r="B1993">
        <v>2</v>
      </c>
      <c r="C1993">
        <v>3</v>
      </c>
      <c r="D1993">
        <v>5.12</v>
      </c>
      <c r="E1993">
        <v>16</v>
      </c>
      <c r="F1993">
        <v>40</v>
      </c>
      <c r="G1993">
        <v>42</v>
      </c>
      <c r="H1993">
        <v>23</v>
      </c>
      <c r="I1993">
        <v>3</v>
      </c>
      <c r="J1993">
        <v>26</v>
      </c>
      <c r="K1993">
        <v>28</v>
      </c>
      <c r="L1993">
        <v>1.73</v>
      </c>
      <c r="M1993">
        <v>5.79</v>
      </c>
      <c r="N1993">
        <v>6.24</v>
      </c>
      <c r="O1993">
        <v>4.9400000000000004</v>
      </c>
      <c r="P1993" t="s">
        <v>13882</v>
      </c>
    </row>
    <row r="1994" spans="1:16" x14ac:dyDescent="0.25">
      <c r="A1994" t="s">
        <v>10220</v>
      </c>
      <c r="B1994">
        <v>3</v>
      </c>
      <c r="C1994">
        <v>5</v>
      </c>
      <c r="D1994">
        <v>5.1100000000000003</v>
      </c>
      <c r="E1994">
        <v>22</v>
      </c>
      <c r="F1994">
        <v>69</v>
      </c>
      <c r="G1994">
        <v>66</v>
      </c>
      <c r="H1994">
        <v>39</v>
      </c>
      <c r="I1994">
        <v>4</v>
      </c>
      <c r="J1994">
        <v>52</v>
      </c>
      <c r="K1994">
        <v>53</v>
      </c>
      <c r="L1994">
        <v>1.73</v>
      </c>
      <c r="M1994">
        <v>6.81</v>
      </c>
      <c r="N1994">
        <v>6.94</v>
      </c>
      <c r="O1994">
        <v>4.9400000000000004</v>
      </c>
      <c r="P1994" t="s">
        <v>10219</v>
      </c>
    </row>
    <row r="1995" spans="1:16" x14ac:dyDescent="0.25">
      <c r="A1995" t="s">
        <v>16435</v>
      </c>
      <c r="B1995">
        <v>2</v>
      </c>
      <c r="C1995">
        <v>3</v>
      </c>
      <c r="D1995">
        <v>5.5</v>
      </c>
      <c r="E1995">
        <v>5</v>
      </c>
      <c r="F1995">
        <v>39</v>
      </c>
      <c r="G1995">
        <v>45</v>
      </c>
      <c r="H1995">
        <v>24</v>
      </c>
      <c r="I1995">
        <v>4</v>
      </c>
      <c r="J1995">
        <v>26</v>
      </c>
      <c r="K1995">
        <v>23</v>
      </c>
      <c r="L1995">
        <v>1.73</v>
      </c>
      <c r="M1995">
        <v>5.95</v>
      </c>
      <c r="N1995">
        <v>5.27</v>
      </c>
      <c r="O1995">
        <v>4.9400000000000004</v>
      </c>
      <c r="P1995" t="s">
        <v>16434</v>
      </c>
    </row>
    <row r="1996" spans="1:16" x14ac:dyDescent="0.25">
      <c r="A1996" t="s">
        <v>11881</v>
      </c>
      <c r="B1996">
        <v>4</v>
      </c>
      <c r="C1996">
        <v>5</v>
      </c>
      <c r="D1996">
        <v>4.7699999999999996</v>
      </c>
      <c r="E1996">
        <v>4</v>
      </c>
      <c r="F1996">
        <v>81</v>
      </c>
      <c r="G1996">
        <v>89</v>
      </c>
      <c r="H1996">
        <v>43</v>
      </c>
      <c r="I1996">
        <v>9</v>
      </c>
      <c r="J1996">
        <v>38</v>
      </c>
      <c r="K1996">
        <v>34</v>
      </c>
      <c r="L1996">
        <v>1.51</v>
      </c>
      <c r="M1996">
        <v>4.21</v>
      </c>
      <c r="N1996">
        <v>3.77</v>
      </c>
      <c r="O1996">
        <v>4.9400000000000004</v>
      </c>
      <c r="P1996" t="s">
        <v>11880</v>
      </c>
    </row>
    <row r="1997" spans="1:16" x14ac:dyDescent="0.25">
      <c r="A1997" t="s">
        <v>14984</v>
      </c>
      <c r="B1997">
        <v>4</v>
      </c>
      <c r="C1997">
        <v>6</v>
      </c>
      <c r="D1997">
        <v>4.99</v>
      </c>
      <c r="E1997">
        <v>27</v>
      </c>
      <c r="F1997">
        <v>94</v>
      </c>
      <c r="G1997">
        <v>108</v>
      </c>
      <c r="H1997">
        <v>52</v>
      </c>
      <c r="I1997">
        <v>12</v>
      </c>
      <c r="J1997">
        <v>47</v>
      </c>
      <c r="K1997">
        <v>35</v>
      </c>
      <c r="L1997">
        <v>1.53</v>
      </c>
      <c r="M1997">
        <v>4.51</v>
      </c>
      <c r="N1997">
        <v>3.36</v>
      </c>
      <c r="O1997">
        <v>4.9400000000000004</v>
      </c>
      <c r="P1997" t="s">
        <v>14983</v>
      </c>
    </row>
    <row r="1998" spans="1:16" x14ac:dyDescent="0.25">
      <c r="A1998" t="s">
        <v>1852</v>
      </c>
      <c r="B1998">
        <v>5</v>
      </c>
      <c r="C1998">
        <v>7</v>
      </c>
      <c r="D1998">
        <v>4.95</v>
      </c>
      <c r="E1998">
        <v>4</v>
      </c>
      <c r="F1998">
        <v>107</v>
      </c>
      <c r="G1998">
        <v>116</v>
      </c>
      <c r="H1998">
        <v>59</v>
      </c>
      <c r="I1998">
        <v>15</v>
      </c>
      <c r="J1998">
        <v>73</v>
      </c>
      <c r="K1998">
        <v>49</v>
      </c>
      <c r="L1998">
        <v>1.54</v>
      </c>
      <c r="M1998">
        <v>6.12</v>
      </c>
      <c r="N1998">
        <v>4.1100000000000003</v>
      </c>
      <c r="O1998">
        <v>4.9400000000000004</v>
      </c>
      <c r="P1998" t="s">
        <v>1851</v>
      </c>
    </row>
    <row r="1999" spans="1:16" x14ac:dyDescent="0.25">
      <c r="A1999" t="s">
        <v>14331</v>
      </c>
      <c r="B1999">
        <v>2</v>
      </c>
      <c r="C1999">
        <v>3</v>
      </c>
      <c r="D1999">
        <v>5.67</v>
      </c>
      <c r="E1999">
        <v>4</v>
      </c>
      <c r="F1999">
        <v>41</v>
      </c>
      <c r="G1999">
        <v>49</v>
      </c>
      <c r="H1999">
        <v>26</v>
      </c>
      <c r="I1999">
        <v>5</v>
      </c>
      <c r="J1999">
        <v>26</v>
      </c>
      <c r="K1999">
        <v>20</v>
      </c>
      <c r="L1999">
        <v>1.67</v>
      </c>
      <c r="M1999">
        <v>5.67</v>
      </c>
      <c r="N1999">
        <v>4.3600000000000003</v>
      </c>
      <c r="O1999">
        <v>4.9400000000000004</v>
      </c>
      <c r="P1999" t="s">
        <v>14330</v>
      </c>
    </row>
    <row r="2000" spans="1:16" x14ac:dyDescent="0.25">
      <c r="A2000" t="s">
        <v>13764</v>
      </c>
      <c r="B2000">
        <v>1</v>
      </c>
      <c r="C2000">
        <v>2</v>
      </c>
      <c r="D2000">
        <v>5.48</v>
      </c>
      <c r="E2000">
        <v>13</v>
      </c>
      <c r="F2000">
        <v>34</v>
      </c>
      <c r="G2000">
        <v>37</v>
      </c>
      <c r="H2000">
        <v>21</v>
      </c>
      <c r="I2000">
        <v>3</v>
      </c>
      <c r="J2000">
        <v>24</v>
      </c>
      <c r="K2000">
        <v>23</v>
      </c>
      <c r="L2000">
        <v>1.74</v>
      </c>
      <c r="M2000">
        <v>6.26</v>
      </c>
      <c r="N2000">
        <v>6</v>
      </c>
      <c r="O2000">
        <v>4.9400000000000004</v>
      </c>
      <c r="P2000" t="s">
        <v>13763</v>
      </c>
    </row>
    <row r="2001" spans="1:16" x14ac:dyDescent="0.25">
      <c r="A2001" t="s">
        <v>14770</v>
      </c>
      <c r="B2001">
        <v>4</v>
      </c>
      <c r="C2001">
        <v>6</v>
      </c>
      <c r="D2001">
        <v>5.01</v>
      </c>
      <c r="E2001">
        <v>3</v>
      </c>
      <c r="F2001">
        <v>86</v>
      </c>
      <c r="G2001">
        <v>94</v>
      </c>
      <c r="H2001">
        <v>48</v>
      </c>
      <c r="I2001">
        <v>10</v>
      </c>
      <c r="J2001">
        <v>53</v>
      </c>
      <c r="K2001">
        <v>44</v>
      </c>
      <c r="L2001">
        <v>1.6</v>
      </c>
      <c r="M2001">
        <v>5.53</v>
      </c>
      <c r="N2001">
        <v>4.59</v>
      </c>
      <c r="O2001">
        <v>4.9400000000000004</v>
      </c>
      <c r="P2001" t="s">
        <v>14769</v>
      </c>
    </row>
    <row r="2002" spans="1:16" x14ac:dyDescent="0.25">
      <c r="A2002" t="s">
        <v>14287</v>
      </c>
      <c r="B2002">
        <v>2</v>
      </c>
      <c r="C2002">
        <v>3</v>
      </c>
      <c r="D2002">
        <v>5.31</v>
      </c>
      <c r="E2002">
        <v>15</v>
      </c>
      <c r="F2002">
        <v>48</v>
      </c>
      <c r="G2002">
        <v>47</v>
      </c>
      <c r="H2002">
        <v>28</v>
      </c>
      <c r="I2002">
        <v>5</v>
      </c>
      <c r="J2002">
        <v>44</v>
      </c>
      <c r="K2002">
        <v>35</v>
      </c>
      <c r="L2002">
        <v>1.73</v>
      </c>
      <c r="M2002">
        <v>8.34</v>
      </c>
      <c r="N2002">
        <v>6.63</v>
      </c>
      <c r="O2002">
        <v>4.95</v>
      </c>
      <c r="P2002" t="s">
        <v>14286</v>
      </c>
    </row>
    <row r="2003" spans="1:16" x14ac:dyDescent="0.25">
      <c r="A2003" t="s">
        <v>16327</v>
      </c>
      <c r="B2003">
        <v>2</v>
      </c>
      <c r="C2003">
        <v>3</v>
      </c>
      <c r="D2003">
        <v>5.26</v>
      </c>
      <c r="E2003">
        <v>1</v>
      </c>
      <c r="F2003">
        <v>43</v>
      </c>
      <c r="G2003">
        <v>53</v>
      </c>
      <c r="H2003">
        <v>25</v>
      </c>
      <c r="I2003">
        <v>7</v>
      </c>
      <c r="J2003">
        <v>24</v>
      </c>
      <c r="K2003">
        <v>11</v>
      </c>
      <c r="L2003">
        <v>1.5</v>
      </c>
      <c r="M2003">
        <v>5.05</v>
      </c>
      <c r="N2003">
        <v>2.31</v>
      </c>
      <c r="O2003">
        <v>4.95</v>
      </c>
      <c r="P2003" t="s">
        <v>16326</v>
      </c>
    </row>
    <row r="2004" spans="1:16" x14ac:dyDescent="0.25">
      <c r="A2004" t="s">
        <v>8990</v>
      </c>
      <c r="B2004">
        <v>1</v>
      </c>
      <c r="C2004">
        <v>3</v>
      </c>
      <c r="D2004">
        <v>5.5</v>
      </c>
      <c r="E2004">
        <v>8</v>
      </c>
      <c r="F2004">
        <v>36</v>
      </c>
      <c r="G2004">
        <v>42</v>
      </c>
      <c r="H2004">
        <v>22</v>
      </c>
      <c r="I2004">
        <v>3</v>
      </c>
      <c r="J2004">
        <v>18</v>
      </c>
      <c r="K2004">
        <v>20</v>
      </c>
      <c r="L2004">
        <v>1.72</v>
      </c>
      <c r="M2004">
        <v>4.5</v>
      </c>
      <c r="N2004">
        <v>5</v>
      </c>
      <c r="O2004">
        <v>4.95</v>
      </c>
      <c r="P2004" t="s">
        <v>8989</v>
      </c>
    </row>
    <row r="2005" spans="1:16" x14ac:dyDescent="0.25">
      <c r="A2005" t="s">
        <v>14520</v>
      </c>
      <c r="B2005">
        <v>3</v>
      </c>
      <c r="C2005">
        <v>4</v>
      </c>
      <c r="D2005">
        <v>5.16</v>
      </c>
      <c r="E2005">
        <v>7</v>
      </c>
      <c r="F2005">
        <v>61</v>
      </c>
      <c r="G2005">
        <v>70</v>
      </c>
      <c r="H2005">
        <v>35</v>
      </c>
      <c r="I2005">
        <v>7</v>
      </c>
      <c r="J2005">
        <v>32</v>
      </c>
      <c r="K2005">
        <v>27</v>
      </c>
      <c r="L2005">
        <v>1.59</v>
      </c>
      <c r="M2005">
        <v>4.72</v>
      </c>
      <c r="N2005">
        <v>3.98</v>
      </c>
      <c r="O2005">
        <v>4.95</v>
      </c>
      <c r="P2005">
        <v>4697</v>
      </c>
    </row>
    <row r="2006" spans="1:16" x14ac:dyDescent="0.25">
      <c r="A2006" t="s">
        <v>11151</v>
      </c>
      <c r="B2006">
        <v>2</v>
      </c>
      <c r="C2006">
        <v>4</v>
      </c>
      <c r="D2006">
        <v>5.03</v>
      </c>
      <c r="E2006">
        <v>16</v>
      </c>
      <c r="F2006">
        <v>54</v>
      </c>
      <c r="G2006">
        <v>54</v>
      </c>
      <c r="H2006">
        <v>30</v>
      </c>
      <c r="I2006">
        <v>5</v>
      </c>
      <c r="J2006">
        <v>38</v>
      </c>
      <c r="K2006">
        <v>35</v>
      </c>
      <c r="L2006">
        <v>1.66</v>
      </c>
      <c r="M2006">
        <v>6.37</v>
      </c>
      <c r="N2006">
        <v>5.87</v>
      </c>
      <c r="O2006">
        <v>4.95</v>
      </c>
      <c r="P2006" t="s">
        <v>11150</v>
      </c>
    </row>
    <row r="2007" spans="1:16" x14ac:dyDescent="0.25">
      <c r="A2007" t="s">
        <v>13456</v>
      </c>
      <c r="B2007">
        <v>3</v>
      </c>
      <c r="C2007">
        <v>4</v>
      </c>
      <c r="D2007">
        <v>4.95</v>
      </c>
      <c r="E2007">
        <v>25</v>
      </c>
      <c r="F2007">
        <v>64</v>
      </c>
      <c r="G2007">
        <v>64</v>
      </c>
      <c r="H2007">
        <v>35</v>
      </c>
      <c r="I2007">
        <v>8</v>
      </c>
      <c r="J2007">
        <v>51</v>
      </c>
      <c r="K2007">
        <v>37</v>
      </c>
      <c r="L2007">
        <v>1.59</v>
      </c>
      <c r="M2007">
        <v>7.22</v>
      </c>
      <c r="N2007">
        <v>5.24</v>
      </c>
      <c r="O2007">
        <v>4.95</v>
      </c>
      <c r="P2007" t="s">
        <v>13455</v>
      </c>
    </row>
    <row r="2008" spans="1:16" x14ac:dyDescent="0.25">
      <c r="A2008" t="s">
        <v>10478</v>
      </c>
      <c r="B2008">
        <v>1</v>
      </c>
      <c r="C2008">
        <v>2</v>
      </c>
      <c r="D2008">
        <v>5.14</v>
      </c>
      <c r="E2008">
        <v>8</v>
      </c>
      <c r="F2008">
        <v>24</v>
      </c>
      <c r="G2008">
        <v>25</v>
      </c>
      <c r="H2008">
        <v>14</v>
      </c>
      <c r="I2008">
        <v>2</v>
      </c>
      <c r="J2008">
        <v>18</v>
      </c>
      <c r="K2008">
        <v>17</v>
      </c>
      <c r="L2008">
        <v>1.71</v>
      </c>
      <c r="M2008">
        <v>6.61</v>
      </c>
      <c r="N2008">
        <v>6.24</v>
      </c>
      <c r="O2008">
        <v>4.95</v>
      </c>
      <c r="P2008" t="s">
        <v>10477</v>
      </c>
    </row>
    <row r="2009" spans="1:16" x14ac:dyDescent="0.25">
      <c r="A2009" t="s">
        <v>14886</v>
      </c>
      <c r="B2009">
        <v>3</v>
      </c>
      <c r="C2009">
        <v>5</v>
      </c>
      <c r="D2009">
        <v>5.16</v>
      </c>
      <c r="E2009">
        <v>20</v>
      </c>
      <c r="F2009">
        <v>70</v>
      </c>
      <c r="G2009">
        <v>78</v>
      </c>
      <c r="H2009">
        <v>40</v>
      </c>
      <c r="I2009">
        <v>10</v>
      </c>
      <c r="J2009">
        <v>49</v>
      </c>
      <c r="K2009">
        <v>31</v>
      </c>
      <c r="L2009">
        <v>1.56</v>
      </c>
      <c r="M2009">
        <v>6.32</v>
      </c>
      <c r="N2009">
        <v>4</v>
      </c>
      <c r="O2009">
        <v>4.95</v>
      </c>
      <c r="P2009" t="s">
        <v>14885</v>
      </c>
    </row>
    <row r="2010" spans="1:16" x14ac:dyDescent="0.25">
      <c r="A2010" t="s">
        <v>12480</v>
      </c>
      <c r="B2010">
        <v>1</v>
      </c>
      <c r="C2010">
        <v>1</v>
      </c>
      <c r="D2010">
        <v>4.88</v>
      </c>
      <c r="E2010">
        <v>8</v>
      </c>
      <c r="F2010">
        <v>20</v>
      </c>
      <c r="G2010">
        <v>22</v>
      </c>
      <c r="H2010">
        <v>11</v>
      </c>
      <c r="I2010">
        <v>3</v>
      </c>
      <c r="J2010">
        <v>15</v>
      </c>
      <c r="K2010">
        <v>9</v>
      </c>
      <c r="L2010">
        <v>1.53</v>
      </c>
      <c r="M2010">
        <v>6.65</v>
      </c>
      <c r="N2010">
        <v>3.99</v>
      </c>
      <c r="O2010">
        <v>4.95</v>
      </c>
      <c r="P2010" t="s">
        <v>12479</v>
      </c>
    </row>
    <row r="2011" spans="1:16" x14ac:dyDescent="0.25">
      <c r="A2011" t="s">
        <v>14154</v>
      </c>
      <c r="B2011">
        <v>1</v>
      </c>
      <c r="C2011">
        <v>2</v>
      </c>
      <c r="D2011">
        <v>5.28</v>
      </c>
      <c r="E2011">
        <v>12</v>
      </c>
      <c r="F2011">
        <v>31</v>
      </c>
      <c r="G2011">
        <v>34</v>
      </c>
      <c r="H2011">
        <v>18</v>
      </c>
      <c r="I2011">
        <v>3</v>
      </c>
      <c r="J2011">
        <v>20</v>
      </c>
      <c r="K2011">
        <v>18</v>
      </c>
      <c r="L2011">
        <v>1.69</v>
      </c>
      <c r="M2011">
        <v>5.86</v>
      </c>
      <c r="N2011">
        <v>5.28</v>
      </c>
      <c r="O2011">
        <v>4.95</v>
      </c>
      <c r="P2011" t="s">
        <v>14153</v>
      </c>
    </row>
    <row r="2012" spans="1:16" x14ac:dyDescent="0.25">
      <c r="A2012" t="s">
        <v>11555</v>
      </c>
      <c r="B2012">
        <v>5</v>
      </c>
      <c r="C2012">
        <v>7</v>
      </c>
      <c r="D2012">
        <v>5.0999999999999996</v>
      </c>
      <c r="E2012">
        <v>10</v>
      </c>
      <c r="F2012">
        <v>113</v>
      </c>
      <c r="G2012">
        <v>130</v>
      </c>
      <c r="H2012">
        <v>64</v>
      </c>
      <c r="I2012">
        <v>15</v>
      </c>
      <c r="J2012">
        <v>64</v>
      </c>
      <c r="K2012">
        <v>44</v>
      </c>
      <c r="L2012">
        <v>1.54</v>
      </c>
      <c r="M2012">
        <v>5.0999999999999996</v>
      </c>
      <c r="N2012">
        <v>3.51</v>
      </c>
      <c r="O2012">
        <v>4.95</v>
      </c>
      <c r="P2012" t="s">
        <v>11554</v>
      </c>
    </row>
    <row r="2013" spans="1:16" x14ac:dyDescent="0.25">
      <c r="A2013" t="s">
        <v>14951</v>
      </c>
      <c r="B2013">
        <v>3</v>
      </c>
      <c r="C2013">
        <v>6</v>
      </c>
      <c r="D2013">
        <v>5.46</v>
      </c>
      <c r="E2013">
        <v>26</v>
      </c>
      <c r="F2013">
        <v>87</v>
      </c>
      <c r="G2013">
        <v>94</v>
      </c>
      <c r="H2013">
        <v>53</v>
      </c>
      <c r="I2013">
        <v>10</v>
      </c>
      <c r="J2013">
        <v>68</v>
      </c>
      <c r="K2013">
        <v>51</v>
      </c>
      <c r="L2013">
        <v>1.66</v>
      </c>
      <c r="M2013">
        <v>7</v>
      </c>
      <c r="N2013">
        <v>5.25</v>
      </c>
      <c r="O2013">
        <v>4.95</v>
      </c>
      <c r="P2013" t="s">
        <v>14950</v>
      </c>
    </row>
    <row r="2014" spans="1:16" x14ac:dyDescent="0.25">
      <c r="A2014" t="s">
        <v>1570</v>
      </c>
      <c r="B2014">
        <v>3</v>
      </c>
      <c r="C2014">
        <v>5</v>
      </c>
      <c r="D2014">
        <v>5.23</v>
      </c>
      <c r="E2014">
        <v>15</v>
      </c>
      <c r="F2014">
        <v>72</v>
      </c>
      <c r="G2014">
        <v>69</v>
      </c>
      <c r="H2014">
        <v>42</v>
      </c>
      <c r="I2014">
        <v>6</v>
      </c>
      <c r="J2014">
        <v>58</v>
      </c>
      <c r="K2014">
        <v>55</v>
      </c>
      <c r="L2014">
        <v>1.72</v>
      </c>
      <c r="M2014">
        <v>7.22</v>
      </c>
      <c r="N2014">
        <v>6.85</v>
      </c>
      <c r="O2014">
        <v>4.95</v>
      </c>
      <c r="P2014" t="s">
        <v>1569</v>
      </c>
    </row>
    <row r="2015" spans="1:16" x14ac:dyDescent="0.25">
      <c r="A2015" t="s">
        <v>13423</v>
      </c>
      <c r="B2015">
        <v>2</v>
      </c>
      <c r="C2015">
        <v>3</v>
      </c>
      <c r="D2015">
        <v>5.52</v>
      </c>
      <c r="E2015">
        <v>16</v>
      </c>
      <c r="F2015">
        <v>47</v>
      </c>
      <c r="G2015">
        <v>48</v>
      </c>
      <c r="H2015">
        <v>29</v>
      </c>
      <c r="I2015">
        <v>3</v>
      </c>
      <c r="J2015">
        <v>37</v>
      </c>
      <c r="K2015">
        <v>39</v>
      </c>
      <c r="L2015">
        <v>1.84</v>
      </c>
      <c r="M2015">
        <v>7.04</v>
      </c>
      <c r="N2015">
        <v>7.42</v>
      </c>
      <c r="O2015">
        <v>4.95</v>
      </c>
      <c r="P2015" t="s">
        <v>13422</v>
      </c>
    </row>
    <row r="2016" spans="1:16" x14ac:dyDescent="0.25">
      <c r="A2016" t="s">
        <v>14072</v>
      </c>
      <c r="B2016">
        <v>4</v>
      </c>
      <c r="C2016">
        <v>5</v>
      </c>
      <c r="D2016">
        <v>5.22</v>
      </c>
      <c r="E2016">
        <v>7</v>
      </c>
      <c r="F2016">
        <v>81</v>
      </c>
      <c r="G2016">
        <v>94</v>
      </c>
      <c r="H2016">
        <v>47</v>
      </c>
      <c r="I2016">
        <v>10</v>
      </c>
      <c r="J2016">
        <v>47</v>
      </c>
      <c r="K2016">
        <v>35</v>
      </c>
      <c r="L2016">
        <v>1.59</v>
      </c>
      <c r="M2016">
        <v>5.22</v>
      </c>
      <c r="N2016">
        <v>3.89</v>
      </c>
      <c r="O2016">
        <v>4.96</v>
      </c>
      <c r="P2016" t="s">
        <v>14071</v>
      </c>
    </row>
    <row r="2017" spans="1:16" x14ac:dyDescent="0.25">
      <c r="A2017" t="s">
        <v>13591</v>
      </c>
      <c r="B2017">
        <v>3</v>
      </c>
      <c r="C2017">
        <v>4</v>
      </c>
      <c r="D2017">
        <v>5.13</v>
      </c>
      <c r="E2017">
        <v>20</v>
      </c>
      <c r="F2017">
        <v>65</v>
      </c>
      <c r="G2017">
        <v>68</v>
      </c>
      <c r="H2017">
        <v>37</v>
      </c>
      <c r="I2017">
        <v>6</v>
      </c>
      <c r="J2017">
        <v>41</v>
      </c>
      <c r="K2017">
        <v>40</v>
      </c>
      <c r="L2017">
        <v>1.66</v>
      </c>
      <c r="M2017">
        <v>5.69</v>
      </c>
      <c r="N2017">
        <v>5.55</v>
      </c>
      <c r="O2017">
        <v>4.96</v>
      </c>
      <c r="P2017" t="s">
        <v>13590</v>
      </c>
    </row>
    <row r="2018" spans="1:16" x14ac:dyDescent="0.25">
      <c r="A2018" t="s">
        <v>2027</v>
      </c>
      <c r="B2018">
        <v>3</v>
      </c>
      <c r="C2018">
        <v>5</v>
      </c>
      <c r="D2018">
        <v>5.58</v>
      </c>
      <c r="E2018">
        <v>24</v>
      </c>
      <c r="F2018">
        <v>76</v>
      </c>
      <c r="G2018">
        <v>77</v>
      </c>
      <c r="H2018">
        <v>47</v>
      </c>
      <c r="I2018">
        <v>5</v>
      </c>
      <c r="J2018">
        <v>54</v>
      </c>
      <c r="K2018">
        <v>58</v>
      </c>
      <c r="L2018">
        <v>1.78</v>
      </c>
      <c r="M2018">
        <v>6.41</v>
      </c>
      <c r="N2018">
        <v>6.89</v>
      </c>
      <c r="O2018">
        <v>4.96</v>
      </c>
      <c r="P2018" t="s">
        <v>2026</v>
      </c>
    </row>
    <row r="2019" spans="1:16" x14ac:dyDescent="0.25">
      <c r="A2019" t="s">
        <v>14997</v>
      </c>
      <c r="B2019">
        <v>3</v>
      </c>
      <c r="C2019">
        <v>4</v>
      </c>
      <c r="D2019">
        <v>5.13</v>
      </c>
      <c r="E2019">
        <v>9</v>
      </c>
      <c r="F2019">
        <v>60</v>
      </c>
      <c r="G2019">
        <v>67</v>
      </c>
      <c r="H2019">
        <v>34</v>
      </c>
      <c r="I2019">
        <v>9</v>
      </c>
      <c r="J2019">
        <v>46</v>
      </c>
      <c r="K2019">
        <v>28</v>
      </c>
      <c r="L2019">
        <v>1.59</v>
      </c>
      <c r="M2019">
        <v>6.93</v>
      </c>
      <c r="N2019">
        <v>4.22</v>
      </c>
      <c r="O2019">
        <v>4.96</v>
      </c>
      <c r="P2019" t="s">
        <v>14996</v>
      </c>
    </row>
    <row r="2020" spans="1:16" x14ac:dyDescent="0.25">
      <c r="A2020" t="s">
        <v>9447</v>
      </c>
      <c r="B2020">
        <v>1</v>
      </c>
      <c r="C2020">
        <v>1</v>
      </c>
      <c r="D2020">
        <v>5.63</v>
      </c>
      <c r="E2020">
        <v>6</v>
      </c>
      <c r="F2020">
        <v>19</v>
      </c>
      <c r="G2020">
        <v>22</v>
      </c>
      <c r="H2020">
        <v>12</v>
      </c>
      <c r="I2020">
        <v>2</v>
      </c>
      <c r="J2020">
        <v>11</v>
      </c>
      <c r="K2020">
        <v>10</v>
      </c>
      <c r="L2020">
        <v>1.67</v>
      </c>
      <c r="M2020">
        <v>5.16</v>
      </c>
      <c r="N2020">
        <v>4.6900000000000004</v>
      </c>
      <c r="O2020">
        <v>4.96</v>
      </c>
      <c r="P2020" t="s">
        <v>9446</v>
      </c>
    </row>
    <row r="2021" spans="1:16" x14ac:dyDescent="0.25">
      <c r="A2021" t="s">
        <v>15044</v>
      </c>
      <c r="B2021">
        <v>4</v>
      </c>
      <c r="C2021">
        <v>6</v>
      </c>
      <c r="D2021">
        <v>5.36</v>
      </c>
      <c r="E2021">
        <v>3</v>
      </c>
      <c r="F2021">
        <v>84</v>
      </c>
      <c r="G2021">
        <v>95</v>
      </c>
      <c r="H2021">
        <v>50</v>
      </c>
      <c r="I2021">
        <v>8</v>
      </c>
      <c r="J2021">
        <v>49</v>
      </c>
      <c r="K2021">
        <v>49</v>
      </c>
      <c r="L2021">
        <v>1.71</v>
      </c>
      <c r="M2021">
        <v>5.25</v>
      </c>
      <c r="N2021">
        <v>5.25</v>
      </c>
      <c r="O2021">
        <v>4.96</v>
      </c>
      <c r="P2021" t="s">
        <v>15043</v>
      </c>
    </row>
    <row r="2022" spans="1:16" x14ac:dyDescent="0.25">
      <c r="A2022" t="s">
        <v>12783</v>
      </c>
      <c r="B2022">
        <v>2</v>
      </c>
      <c r="C2022">
        <v>3</v>
      </c>
      <c r="D2022">
        <v>5.19</v>
      </c>
      <c r="E2022">
        <v>12</v>
      </c>
      <c r="F2022">
        <v>45</v>
      </c>
      <c r="G2022">
        <v>52</v>
      </c>
      <c r="H2022">
        <v>26</v>
      </c>
      <c r="I2022">
        <v>6</v>
      </c>
      <c r="J2022">
        <v>27</v>
      </c>
      <c r="K2022">
        <v>19</v>
      </c>
      <c r="L2022">
        <v>1.57</v>
      </c>
      <c r="M2022">
        <v>5.39</v>
      </c>
      <c r="N2022">
        <v>3.79</v>
      </c>
      <c r="O2022">
        <v>4.96</v>
      </c>
      <c r="P2022" t="s">
        <v>12782</v>
      </c>
    </row>
    <row r="2023" spans="1:16" x14ac:dyDescent="0.25">
      <c r="A2023" t="s">
        <v>8817</v>
      </c>
      <c r="B2023">
        <v>2</v>
      </c>
      <c r="C2023">
        <v>3</v>
      </c>
      <c r="D2023">
        <v>5.19</v>
      </c>
      <c r="E2023">
        <v>9</v>
      </c>
      <c r="F2023">
        <v>40</v>
      </c>
      <c r="G2023">
        <v>45</v>
      </c>
      <c r="H2023">
        <v>23</v>
      </c>
      <c r="I2023">
        <v>3</v>
      </c>
      <c r="J2023">
        <v>17</v>
      </c>
      <c r="K2023">
        <v>22</v>
      </c>
      <c r="L2023">
        <v>1.68</v>
      </c>
      <c r="M2023">
        <v>3.83</v>
      </c>
      <c r="N2023">
        <v>4.96</v>
      </c>
      <c r="O2023">
        <v>4.96</v>
      </c>
      <c r="P2023" t="s">
        <v>8816</v>
      </c>
    </row>
    <row r="2024" spans="1:16" x14ac:dyDescent="0.25">
      <c r="A2024" t="s">
        <v>17170</v>
      </c>
      <c r="B2024">
        <v>1</v>
      </c>
      <c r="C2024">
        <v>2</v>
      </c>
      <c r="D2024">
        <v>5.68</v>
      </c>
      <c r="E2024">
        <v>11</v>
      </c>
      <c r="F2024">
        <v>28</v>
      </c>
      <c r="G2024">
        <v>34</v>
      </c>
      <c r="H2024">
        <v>18</v>
      </c>
      <c r="I2024">
        <v>3</v>
      </c>
      <c r="J2024">
        <v>16</v>
      </c>
      <c r="K2024">
        <v>15</v>
      </c>
      <c r="L2024">
        <v>1.72</v>
      </c>
      <c r="M2024">
        <v>5.05</v>
      </c>
      <c r="N2024">
        <v>4.74</v>
      </c>
      <c r="O2024">
        <v>4.96</v>
      </c>
      <c r="P2024" t="s">
        <v>17169</v>
      </c>
    </row>
    <row r="2025" spans="1:16" x14ac:dyDescent="0.25">
      <c r="A2025" t="s">
        <v>10123</v>
      </c>
      <c r="B2025">
        <v>2</v>
      </c>
      <c r="C2025">
        <v>2</v>
      </c>
      <c r="D2025">
        <v>5</v>
      </c>
      <c r="E2025">
        <v>14</v>
      </c>
      <c r="F2025">
        <v>34</v>
      </c>
      <c r="G2025">
        <v>37</v>
      </c>
      <c r="H2025">
        <v>19</v>
      </c>
      <c r="I2025">
        <v>3</v>
      </c>
      <c r="J2025">
        <v>18</v>
      </c>
      <c r="K2025">
        <v>18</v>
      </c>
      <c r="L2025">
        <v>1.61</v>
      </c>
      <c r="M2025">
        <v>4.74</v>
      </c>
      <c r="N2025">
        <v>4.74</v>
      </c>
      <c r="O2025">
        <v>4.96</v>
      </c>
      <c r="P2025" t="s">
        <v>10122</v>
      </c>
    </row>
    <row r="2026" spans="1:16" x14ac:dyDescent="0.25">
      <c r="A2026" t="s">
        <v>9847</v>
      </c>
      <c r="B2026">
        <v>1</v>
      </c>
      <c r="C2026">
        <v>2</v>
      </c>
      <c r="D2026">
        <v>5.37</v>
      </c>
      <c r="E2026">
        <v>8</v>
      </c>
      <c r="F2026">
        <v>28</v>
      </c>
      <c r="G2026">
        <v>33</v>
      </c>
      <c r="H2026">
        <v>17</v>
      </c>
      <c r="I2026">
        <v>3</v>
      </c>
      <c r="J2026">
        <v>16</v>
      </c>
      <c r="K2026">
        <v>15</v>
      </c>
      <c r="L2026">
        <v>1.68</v>
      </c>
      <c r="M2026">
        <v>5.05</v>
      </c>
      <c r="N2026">
        <v>4.74</v>
      </c>
      <c r="O2026">
        <v>4.96</v>
      </c>
      <c r="P2026" t="s">
        <v>9846</v>
      </c>
    </row>
    <row r="2027" spans="1:16" x14ac:dyDescent="0.25">
      <c r="A2027" t="s">
        <v>1645</v>
      </c>
      <c r="B2027">
        <v>2</v>
      </c>
      <c r="C2027">
        <v>4</v>
      </c>
      <c r="D2027">
        <v>5.13</v>
      </c>
      <c r="E2027">
        <v>19</v>
      </c>
      <c r="F2027">
        <v>54</v>
      </c>
      <c r="G2027">
        <v>53</v>
      </c>
      <c r="H2027">
        <v>31</v>
      </c>
      <c r="I2027">
        <v>7</v>
      </c>
      <c r="J2027">
        <v>53</v>
      </c>
      <c r="K2027">
        <v>36</v>
      </c>
      <c r="L2027">
        <v>1.64</v>
      </c>
      <c r="M2027">
        <v>8.77</v>
      </c>
      <c r="N2027">
        <v>5.96</v>
      </c>
      <c r="O2027">
        <v>4.96</v>
      </c>
      <c r="P2027">
        <v>6306</v>
      </c>
    </row>
    <row r="2028" spans="1:16" x14ac:dyDescent="0.25">
      <c r="A2028" t="s">
        <v>12165</v>
      </c>
      <c r="B2028">
        <v>1</v>
      </c>
      <c r="C2028">
        <v>2</v>
      </c>
      <c r="D2028">
        <v>5.13</v>
      </c>
      <c r="E2028">
        <v>13</v>
      </c>
      <c r="F2028">
        <v>32</v>
      </c>
      <c r="G2028">
        <v>34</v>
      </c>
      <c r="H2028">
        <v>18</v>
      </c>
      <c r="I2028">
        <v>5</v>
      </c>
      <c r="J2028">
        <v>26</v>
      </c>
      <c r="K2028">
        <v>15</v>
      </c>
      <c r="L2028">
        <v>1.55</v>
      </c>
      <c r="M2028">
        <v>7.41</v>
      </c>
      <c r="N2028">
        <v>4.2699999999999996</v>
      </c>
      <c r="O2028">
        <v>4.96</v>
      </c>
      <c r="P2028" t="s">
        <v>12164</v>
      </c>
    </row>
    <row r="2029" spans="1:16" x14ac:dyDescent="0.25">
      <c r="A2029" t="s">
        <v>12384</v>
      </c>
      <c r="B2029">
        <v>3</v>
      </c>
      <c r="C2029">
        <v>4</v>
      </c>
      <c r="D2029">
        <v>5.01</v>
      </c>
      <c r="E2029">
        <v>7</v>
      </c>
      <c r="F2029">
        <v>58</v>
      </c>
      <c r="G2029">
        <v>66</v>
      </c>
      <c r="H2029">
        <v>32</v>
      </c>
      <c r="I2029">
        <v>7</v>
      </c>
      <c r="J2029">
        <v>32</v>
      </c>
      <c r="K2029">
        <v>25</v>
      </c>
      <c r="L2029">
        <v>1.58</v>
      </c>
      <c r="M2029">
        <v>5.01</v>
      </c>
      <c r="N2029">
        <v>3.91</v>
      </c>
      <c r="O2029">
        <v>4.96</v>
      </c>
      <c r="P2029" t="s">
        <v>12383</v>
      </c>
    </row>
    <row r="2030" spans="1:16" x14ac:dyDescent="0.25">
      <c r="A2030" t="s">
        <v>14479</v>
      </c>
      <c r="B2030">
        <v>1</v>
      </c>
      <c r="C2030">
        <v>2</v>
      </c>
      <c r="D2030">
        <v>5.19</v>
      </c>
      <c r="E2030">
        <v>14</v>
      </c>
      <c r="F2030">
        <v>35</v>
      </c>
      <c r="G2030">
        <v>38</v>
      </c>
      <c r="H2030">
        <v>20</v>
      </c>
      <c r="I2030">
        <v>5</v>
      </c>
      <c r="J2030">
        <v>26</v>
      </c>
      <c r="K2030">
        <v>16</v>
      </c>
      <c r="L2030">
        <v>1.56</v>
      </c>
      <c r="M2030">
        <v>6.74</v>
      </c>
      <c r="N2030">
        <v>4.1500000000000004</v>
      </c>
      <c r="O2030">
        <v>4.96</v>
      </c>
      <c r="P2030" t="s">
        <v>14478</v>
      </c>
    </row>
    <row r="2031" spans="1:16" x14ac:dyDescent="0.25">
      <c r="A2031" t="s">
        <v>14624</v>
      </c>
      <c r="B2031">
        <v>4</v>
      </c>
      <c r="C2031">
        <v>5</v>
      </c>
      <c r="D2031">
        <v>4.8099999999999996</v>
      </c>
      <c r="E2031">
        <v>0</v>
      </c>
      <c r="F2031">
        <v>73</v>
      </c>
      <c r="G2031">
        <v>80</v>
      </c>
      <c r="H2031">
        <v>39</v>
      </c>
      <c r="I2031">
        <v>8</v>
      </c>
      <c r="J2031">
        <v>37</v>
      </c>
      <c r="K2031">
        <v>34</v>
      </c>
      <c r="L2031">
        <v>1.56</v>
      </c>
      <c r="M2031">
        <v>4.5599999999999996</v>
      </c>
      <c r="N2031">
        <v>4.1900000000000004</v>
      </c>
      <c r="O2031">
        <v>4.96</v>
      </c>
      <c r="P2031" t="s">
        <v>14623</v>
      </c>
    </row>
    <row r="2032" spans="1:16" x14ac:dyDescent="0.25">
      <c r="A2032" t="s">
        <v>16033</v>
      </c>
      <c r="B2032">
        <v>3</v>
      </c>
      <c r="C2032">
        <v>4</v>
      </c>
      <c r="D2032">
        <v>5.03</v>
      </c>
      <c r="E2032">
        <v>2</v>
      </c>
      <c r="F2032">
        <v>59</v>
      </c>
      <c r="G2032">
        <v>67</v>
      </c>
      <c r="H2032">
        <v>33</v>
      </c>
      <c r="I2032">
        <v>7</v>
      </c>
      <c r="J2032">
        <v>32</v>
      </c>
      <c r="K2032">
        <v>25</v>
      </c>
      <c r="L2032">
        <v>1.56</v>
      </c>
      <c r="M2032">
        <v>4.88</v>
      </c>
      <c r="N2032">
        <v>3.81</v>
      </c>
      <c r="O2032">
        <v>4.96</v>
      </c>
      <c r="P2032" t="s">
        <v>16032</v>
      </c>
    </row>
    <row r="2033" spans="1:16" x14ac:dyDescent="0.25">
      <c r="A2033" t="s">
        <v>11490</v>
      </c>
      <c r="B2033">
        <v>1</v>
      </c>
      <c r="C2033">
        <v>3</v>
      </c>
      <c r="D2033">
        <v>5.55</v>
      </c>
      <c r="E2033">
        <v>4</v>
      </c>
      <c r="F2033">
        <v>36</v>
      </c>
      <c r="G2033">
        <v>39</v>
      </c>
      <c r="H2033">
        <v>22</v>
      </c>
      <c r="I2033">
        <v>3</v>
      </c>
      <c r="J2033">
        <v>24</v>
      </c>
      <c r="K2033">
        <v>24</v>
      </c>
      <c r="L2033">
        <v>1.76</v>
      </c>
      <c r="M2033">
        <v>6.05</v>
      </c>
      <c r="N2033">
        <v>6.05</v>
      </c>
      <c r="O2033">
        <v>4.96</v>
      </c>
      <c r="P2033" t="s">
        <v>11489</v>
      </c>
    </row>
    <row r="2034" spans="1:16" x14ac:dyDescent="0.25">
      <c r="A2034" t="s">
        <v>9958</v>
      </c>
      <c r="B2034">
        <v>0</v>
      </c>
      <c r="C2034">
        <v>1</v>
      </c>
      <c r="D2034">
        <v>5.29</v>
      </c>
      <c r="E2034">
        <v>5</v>
      </c>
      <c r="F2034">
        <v>12</v>
      </c>
      <c r="G2034">
        <v>13</v>
      </c>
      <c r="H2034">
        <v>7</v>
      </c>
      <c r="I2034">
        <v>1</v>
      </c>
      <c r="J2034">
        <v>7</v>
      </c>
      <c r="K2034">
        <v>7</v>
      </c>
      <c r="L2034">
        <v>1.68</v>
      </c>
      <c r="M2034">
        <v>5.29</v>
      </c>
      <c r="N2034">
        <v>5.29</v>
      </c>
      <c r="O2034">
        <v>4.96</v>
      </c>
      <c r="P2034" t="s">
        <v>9957</v>
      </c>
    </row>
    <row r="2035" spans="1:16" x14ac:dyDescent="0.25">
      <c r="A2035" t="s">
        <v>10661</v>
      </c>
      <c r="B2035">
        <v>1</v>
      </c>
      <c r="C2035">
        <v>2</v>
      </c>
      <c r="D2035">
        <v>5.0999999999999996</v>
      </c>
      <c r="E2035">
        <v>12</v>
      </c>
      <c r="F2035">
        <v>30</v>
      </c>
      <c r="G2035">
        <v>33</v>
      </c>
      <c r="H2035">
        <v>17</v>
      </c>
      <c r="I2035">
        <v>3</v>
      </c>
      <c r="J2035">
        <v>19</v>
      </c>
      <c r="K2035">
        <v>17</v>
      </c>
      <c r="L2035">
        <v>1.67</v>
      </c>
      <c r="M2035">
        <v>5.7</v>
      </c>
      <c r="N2035">
        <v>5.0999999999999996</v>
      </c>
      <c r="O2035">
        <v>4.96</v>
      </c>
      <c r="P2035" t="s">
        <v>10660</v>
      </c>
    </row>
    <row r="2036" spans="1:16" x14ac:dyDescent="0.25">
      <c r="A2036" t="s">
        <v>9209</v>
      </c>
      <c r="B2036">
        <v>1</v>
      </c>
      <c r="C2036">
        <v>2</v>
      </c>
      <c r="D2036">
        <v>5.0999999999999996</v>
      </c>
      <c r="E2036">
        <v>6</v>
      </c>
      <c r="F2036">
        <v>30</v>
      </c>
      <c r="G2036">
        <v>34</v>
      </c>
      <c r="H2036">
        <v>17</v>
      </c>
      <c r="I2036">
        <v>3</v>
      </c>
      <c r="J2036">
        <v>16</v>
      </c>
      <c r="K2036">
        <v>15</v>
      </c>
      <c r="L2036">
        <v>1.63</v>
      </c>
      <c r="M2036">
        <v>4.8</v>
      </c>
      <c r="N2036">
        <v>4.5</v>
      </c>
      <c r="O2036">
        <v>4.96</v>
      </c>
      <c r="P2036" t="s">
        <v>9208</v>
      </c>
    </row>
    <row r="2037" spans="1:16" x14ac:dyDescent="0.25">
      <c r="A2037" t="s">
        <v>11957</v>
      </c>
      <c r="B2037">
        <v>2</v>
      </c>
      <c r="C2037">
        <v>3</v>
      </c>
      <c r="D2037">
        <v>5.42</v>
      </c>
      <c r="E2037">
        <v>18</v>
      </c>
      <c r="F2037">
        <v>46</v>
      </c>
      <c r="G2037">
        <v>51</v>
      </c>
      <c r="H2037">
        <v>28</v>
      </c>
      <c r="I2037">
        <v>5</v>
      </c>
      <c r="J2037">
        <v>31</v>
      </c>
      <c r="K2037">
        <v>27</v>
      </c>
      <c r="L2037">
        <v>1.68</v>
      </c>
      <c r="M2037">
        <v>6</v>
      </c>
      <c r="N2037">
        <v>5.23</v>
      </c>
      <c r="O2037">
        <v>4.97</v>
      </c>
      <c r="P2037" t="s">
        <v>11956</v>
      </c>
    </row>
    <row r="2038" spans="1:16" x14ac:dyDescent="0.25">
      <c r="A2038" t="s">
        <v>11242</v>
      </c>
      <c r="B2038">
        <v>1</v>
      </c>
      <c r="C2038">
        <v>3</v>
      </c>
      <c r="D2038">
        <v>5.73</v>
      </c>
      <c r="E2038">
        <v>15</v>
      </c>
      <c r="F2038">
        <v>38</v>
      </c>
      <c r="G2038">
        <v>43</v>
      </c>
      <c r="H2038">
        <v>24</v>
      </c>
      <c r="I2038">
        <v>4</v>
      </c>
      <c r="J2038">
        <v>27</v>
      </c>
      <c r="K2038">
        <v>24</v>
      </c>
      <c r="L2038">
        <v>1.78</v>
      </c>
      <c r="M2038">
        <v>6.45</v>
      </c>
      <c r="N2038">
        <v>5.73</v>
      </c>
      <c r="O2038">
        <v>4.97</v>
      </c>
      <c r="P2038" t="s">
        <v>11241</v>
      </c>
    </row>
    <row r="2039" spans="1:16" x14ac:dyDescent="0.25">
      <c r="A2039" t="s">
        <v>11250</v>
      </c>
      <c r="B2039">
        <v>1</v>
      </c>
      <c r="C2039">
        <v>2</v>
      </c>
      <c r="D2039">
        <v>6.02</v>
      </c>
      <c r="E2039">
        <v>6</v>
      </c>
      <c r="F2039">
        <v>28</v>
      </c>
      <c r="G2039">
        <v>33</v>
      </c>
      <c r="H2039">
        <v>19</v>
      </c>
      <c r="I2039">
        <v>2</v>
      </c>
      <c r="J2039">
        <v>17</v>
      </c>
      <c r="K2039">
        <v>19</v>
      </c>
      <c r="L2039">
        <v>1.83</v>
      </c>
      <c r="M2039">
        <v>5.39</v>
      </c>
      <c r="N2039">
        <v>6.02</v>
      </c>
      <c r="O2039">
        <v>4.97</v>
      </c>
      <c r="P2039" t="s">
        <v>11249</v>
      </c>
    </row>
    <row r="2040" spans="1:16" x14ac:dyDescent="0.25">
      <c r="A2040" t="s">
        <v>2363</v>
      </c>
      <c r="B2040">
        <v>0</v>
      </c>
      <c r="C2040">
        <v>0</v>
      </c>
      <c r="D2040">
        <v>0</v>
      </c>
      <c r="E2040">
        <v>0</v>
      </c>
      <c r="F2040">
        <v>19</v>
      </c>
      <c r="G2040">
        <v>20</v>
      </c>
      <c r="H2040">
        <v>0</v>
      </c>
      <c r="I2040">
        <v>2</v>
      </c>
      <c r="J2040">
        <v>14</v>
      </c>
      <c r="K2040">
        <v>12</v>
      </c>
      <c r="L2040">
        <v>1.68</v>
      </c>
      <c r="M2040">
        <v>6.6</v>
      </c>
      <c r="N2040">
        <v>5.65</v>
      </c>
      <c r="O2040">
        <v>4.97</v>
      </c>
      <c r="P2040" t="s">
        <v>17168</v>
      </c>
    </row>
    <row r="2041" spans="1:16" x14ac:dyDescent="0.25">
      <c r="A2041" t="s">
        <v>11379</v>
      </c>
      <c r="B2041">
        <v>1</v>
      </c>
      <c r="C2041">
        <v>1</v>
      </c>
      <c r="D2041">
        <v>5.0599999999999996</v>
      </c>
      <c r="E2041">
        <v>6</v>
      </c>
      <c r="F2041">
        <v>16</v>
      </c>
      <c r="G2041">
        <v>17</v>
      </c>
      <c r="H2041">
        <v>9</v>
      </c>
      <c r="I2041">
        <v>2</v>
      </c>
      <c r="J2041">
        <v>11</v>
      </c>
      <c r="K2041">
        <v>8</v>
      </c>
      <c r="L2041">
        <v>1.56</v>
      </c>
      <c r="M2041">
        <v>6.19</v>
      </c>
      <c r="N2041">
        <v>4.5</v>
      </c>
      <c r="O2041">
        <v>4.97</v>
      </c>
      <c r="P2041" t="s">
        <v>11378</v>
      </c>
    </row>
    <row r="2042" spans="1:16" x14ac:dyDescent="0.25">
      <c r="A2042" t="s">
        <v>11177</v>
      </c>
      <c r="B2042">
        <v>3</v>
      </c>
      <c r="C2042">
        <v>4</v>
      </c>
      <c r="D2042">
        <v>5.0599999999999996</v>
      </c>
      <c r="E2042">
        <v>6</v>
      </c>
      <c r="F2042">
        <v>64</v>
      </c>
      <c r="G2042">
        <v>67</v>
      </c>
      <c r="H2042">
        <v>36</v>
      </c>
      <c r="I2042">
        <v>6</v>
      </c>
      <c r="J2042">
        <v>34</v>
      </c>
      <c r="K2042">
        <v>34</v>
      </c>
      <c r="L2042">
        <v>1.58</v>
      </c>
      <c r="M2042">
        <v>4.78</v>
      </c>
      <c r="N2042">
        <v>4.78</v>
      </c>
      <c r="O2042">
        <v>4.97</v>
      </c>
      <c r="P2042" t="s">
        <v>11176</v>
      </c>
    </row>
    <row r="2043" spans="1:16" x14ac:dyDescent="0.25">
      <c r="A2043" t="s">
        <v>14799</v>
      </c>
      <c r="B2043">
        <v>4</v>
      </c>
      <c r="C2043">
        <v>6</v>
      </c>
      <c r="D2043">
        <v>5.41</v>
      </c>
      <c r="E2043">
        <v>13</v>
      </c>
      <c r="F2043">
        <v>90</v>
      </c>
      <c r="G2043">
        <v>106</v>
      </c>
      <c r="H2043">
        <v>54</v>
      </c>
      <c r="I2043">
        <v>10</v>
      </c>
      <c r="J2043">
        <v>47</v>
      </c>
      <c r="K2043">
        <v>39</v>
      </c>
      <c r="L2043">
        <v>1.61</v>
      </c>
      <c r="M2043">
        <v>4.71</v>
      </c>
      <c r="N2043">
        <v>3.91</v>
      </c>
      <c r="O2043">
        <v>4.97</v>
      </c>
      <c r="P2043" t="s">
        <v>14798</v>
      </c>
    </row>
    <row r="2044" spans="1:16" x14ac:dyDescent="0.25">
      <c r="A2044" t="s">
        <v>13176</v>
      </c>
      <c r="B2044">
        <v>5</v>
      </c>
      <c r="C2044">
        <v>6</v>
      </c>
      <c r="D2044">
        <v>4.66</v>
      </c>
      <c r="E2044">
        <v>17</v>
      </c>
      <c r="F2044">
        <v>96</v>
      </c>
      <c r="G2044">
        <v>106</v>
      </c>
      <c r="H2044">
        <v>50</v>
      </c>
      <c r="I2044">
        <v>13</v>
      </c>
      <c r="J2044">
        <v>48</v>
      </c>
      <c r="K2044">
        <v>33</v>
      </c>
      <c r="L2044">
        <v>1.44</v>
      </c>
      <c r="M2044">
        <v>4.4800000000000004</v>
      </c>
      <c r="N2044">
        <v>3.08</v>
      </c>
      <c r="O2044">
        <v>4.97</v>
      </c>
      <c r="P2044" t="s">
        <v>13175</v>
      </c>
    </row>
    <row r="2045" spans="1:16" x14ac:dyDescent="0.25">
      <c r="A2045" t="s">
        <v>16340</v>
      </c>
      <c r="B2045">
        <v>6</v>
      </c>
      <c r="C2045">
        <v>8</v>
      </c>
      <c r="D2045">
        <v>5.03</v>
      </c>
      <c r="E2045">
        <v>1</v>
      </c>
      <c r="F2045">
        <v>130</v>
      </c>
      <c r="G2045">
        <v>159</v>
      </c>
      <c r="H2045">
        <v>73</v>
      </c>
      <c r="I2045">
        <v>21</v>
      </c>
      <c r="J2045">
        <v>64</v>
      </c>
      <c r="K2045">
        <v>33</v>
      </c>
      <c r="L2045">
        <v>1.47</v>
      </c>
      <c r="M2045">
        <v>4.41</v>
      </c>
      <c r="N2045">
        <v>2.2799999999999998</v>
      </c>
      <c r="O2045">
        <v>4.97</v>
      </c>
      <c r="P2045" t="s">
        <v>16339</v>
      </c>
    </row>
    <row r="2046" spans="1:16" x14ac:dyDescent="0.25">
      <c r="A2046" t="s">
        <v>1702</v>
      </c>
      <c r="B2046">
        <v>4</v>
      </c>
      <c r="C2046">
        <v>6</v>
      </c>
      <c r="D2046">
        <v>4.97</v>
      </c>
      <c r="E2046">
        <v>7</v>
      </c>
      <c r="F2046">
        <v>85</v>
      </c>
      <c r="G2046">
        <v>82</v>
      </c>
      <c r="H2046">
        <v>47</v>
      </c>
      <c r="I2046">
        <v>12</v>
      </c>
      <c r="J2046">
        <v>81</v>
      </c>
      <c r="K2046">
        <v>53</v>
      </c>
      <c r="L2046">
        <v>1.59</v>
      </c>
      <c r="M2046">
        <v>8.57</v>
      </c>
      <c r="N2046">
        <v>5.61</v>
      </c>
      <c r="O2046">
        <v>4.97</v>
      </c>
      <c r="P2046">
        <v>5257</v>
      </c>
    </row>
    <row r="2047" spans="1:16" x14ac:dyDescent="0.25">
      <c r="A2047" t="s">
        <v>14689</v>
      </c>
      <c r="B2047">
        <v>3</v>
      </c>
      <c r="C2047">
        <v>5</v>
      </c>
      <c r="D2047">
        <v>5.38</v>
      </c>
      <c r="E2047">
        <v>28</v>
      </c>
      <c r="F2047">
        <v>75</v>
      </c>
      <c r="G2047">
        <v>91</v>
      </c>
      <c r="H2047">
        <v>45</v>
      </c>
      <c r="I2047">
        <v>11</v>
      </c>
      <c r="J2047">
        <v>48</v>
      </c>
      <c r="K2047">
        <v>31</v>
      </c>
      <c r="L2047">
        <v>1.62</v>
      </c>
      <c r="M2047">
        <v>5.74</v>
      </c>
      <c r="N2047">
        <v>3.71</v>
      </c>
      <c r="O2047">
        <v>4.97</v>
      </c>
      <c r="P2047" t="s">
        <v>14688</v>
      </c>
    </row>
    <row r="2048" spans="1:16" x14ac:dyDescent="0.25">
      <c r="A2048" t="s">
        <v>13553</v>
      </c>
      <c r="B2048">
        <v>5</v>
      </c>
      <c r="C2048">
        <v>7</v>
      </c>
      <c r="D2048">
        <v>4.8</v>
      </c>
      <c r="E2048">
        <v>20</v>
      </c>
      <c r="F2048">
        <v>109</v>
      </c>
      <c r="G2048">
        <v>107</v>
      </c>
      <c r="H2048">
        <v>58</v>
      </c>
      <c r="I2048">
        <v>11</v>
      </c>
      <c r="J2048">
        <v>77</v>
      </c>
      <c r="K2048">
        <v>68</v>
      </c>
      <c r="L2048">
        <v>1.61</v>
      </c>
      <c r="M2048">
        <v>6.37</v>
      </c>
      <c r="N2048">
        <v>5.63</v>
      </c>
      <c r="O2048">
        <v>4.97</v>
      </c>
      <c r="P2048" t="s">
        <v>13552</v>
      </c>
    </row>
    <row r="2049" spans="1:16" x14ac:dyDescent="0.25">
      <c r="A2049" t="s">
        <v>3486</v>
      </c>
      <c r="B2049">
        <v>1</v>
      </c>
      <c r="C2049">
        <v>2</v>
      </c>
      <c r="D2049">
        <v>5.43</v>
      </c>
      <c r="E2049">
        <v>9</v>
      </c>
      <c r="F2049">
        <v>23</v>
      </c>
      <c r="G2049">
        <v>27</v>
      </c>
      <c r="H2049">
        <v>14</v>
      </c>
      <c r="I2049">
        <v>3</v>
      </c>
      <c r="J2049">
        <v>15</v>
      </c>
      <c r="K2049">
        <v>11</v>
      </c>
      <c r="L2049">
        <v>1.64</v>
      </c>
      <c r="M2049">
        <v>5.82</v>
      </c>
      <c r="N2049">
        <v>4.2699999999999996</v>
      </c>
      <c r="O2049">
        <v>4.97</v>
      </c>
      <c r="P2049" t="s">
        <v>3485</v>
      </c>
    </row>
    <row r="2050" spans="1:16" x14ac:dyDescent="0.25">
      <c r="A2050" t="s">
        <v>14084</v>
      </c>
      <c r="B2050">
        <v>3</v>
      </c>
      <c r="C2050">
        <v>5</v>
      </c>
      <c r="D2050">
        <v>5.55</v>
      </c>
      <c r="E2050">
        <v>14</v>
      </c>
      <c r="F2050">
        <v>66</v>
      </c>
      <c r="G2050">
        <v>73</v>
      </c>
      <c r="H2050">
        <v>41</v>
      </c>
      <c r="I2050">
        <v>7</v>
      </c>
      <c r="J2050">
        <v>50</v>
      </c>
      <c r="K2050">
        <v>42</v>
      </c>
      <c r="L2050">
        <v>1.73</v>
      </c>
      <c r="M2050">
        <v>6.77</v>
      </c>
      <c r="N2050">
        <v>5.68</v>
      </c>
      <c r="O2050">
        <v>4.97</v>
      </c>
      <c r="P2050" t="s">
        <v>14083</v>
      </c>
    </row>
    <row r="2051" spans="1:16" x14ac:dyDescent="0.25">
      <c r="A2051" t="s">
        <v>2018</v>
      </c>
      <c r="B2051">
        <v>5</v>
      </c>
      <c r="C2051">
        <v>7</v>
      </c>
      <c r="D2051">
        <v>4.9800000000000004</v>
      </c>
      <c r="E2051">
        <v>9</v>
      </c>
      <c r="F2051">
        <v>103</v>
      </c>
      <c r="G2051">
        <v>105</v>
      </c>
      <c r="H2051">
        <v>57</v>
      </c>
      <c r="I2051">
        <v>11</v>
      </c>
      <c r="J2051">
        <v>72</v>
      </c>
      <c r="K2051">
        <v>62</v>
      </c>
      <c r="L2051">
        <v>1.62</v>
      </c>
      <c r="M2051">
        <v>6.29</v>
      </c>
      <c r="N2051">
        <v>5.41</v>
      </c>
      <c r="O2051">
        <v>4.97</v>
      </c>
      <c r="P2051" t="s">
        <v>2017</v>
      </c>
    </row>
    <row r="2052" spans="1:16" x14ac:dyDescent="0.25">
      <c r="A2052" t="s">
        <v>14196</v>
      </c>
      <c r="B2052">
        <v>2</v>
      </c>
      <c r="C2052">
        <v>3</v>
      </c>
      <c r="D2052">
        <v>5.37</v>
      </c>
      <c r="E2052">
        <v>15</v>
      </c>
      <c r="F2052">
        <v>47</v>
      </c>
      <c r="G2052">
        <v>55</v>
      </c>
      <c r="H2052">
        <v>28</v>
      </c>
      <c r="I2052">
        <v>8</v>
      </c>
      <c r="J2052">
        <v>35</v>
      </c>
      <c r="K2052">
        <v>17</v>
      </c>
      <c r="L2052">
        <v>1.54</v>
      </c>
      <c r="M2052">
        <v>6.72</v>
      </c>
      <c r="N2052">
        <v>3.26</v>
      </c>
      <c r="O2052">
        <v>4.97</v>
      </c>
      <c r="P2052" t="s">
        <v>14195</v>
      </c>
    </row>
    <row r="2053" spans="1:16" x14ac:dyDescent="0.25">
      <c r="A2053" t="s">
        <v>16537</v>
      </c>
      <c r="B2053">
        <v>2</v>
      </c>
      <c r="C2053">
        <v>4</v>
      </c>
      <c r="D2053">
        <v>5.37</v>
      </c>
      <c r="E2053">
        <v>0</v>
      </c>
      <c r="F2053">
        <v>54</v>
      </c>
      <c r="G2053">
        <v>64</v>
      </c>
      <c r="H2053">
        <v>32</v>
      </c>
      <c r="I2053">
        <v>7</v>
      </c>
      <c r="J2053">
        <v>31</v>
      </c>
      <c r="K2053">
        <v>23</v>
      </c>
      <c r="L2053">
        <v>1.62</v>
      </c>
      <c r="M2053">
        <v>5.21</v>
      </c>
      <c r="N2053">
        <v>3.86</v>
      </c>
      <c r="O2053">
        <v>4.97</v>
      </c>
      <c r="P2053" t="s">
        <v>16536</v>
      </c>
    </row>
    <row r="2054" spans="1:16" x14ac:dyDescent="0.25">
      <c r="A2054" t="s">
        <v>11023</v>
      </c>
      <c r="B2054">
        <v>3</v>
      </c>
      <c r="C2054">
        <v>4</v>
      </c>
      <c r="D2054">
        <v>4.8499999999999996</v>
      </c>
      <c r="E2054">
        <v>19</v>
      </c>
      <c r="F2054">
        <v>61</v>
      </c>
      <c r="G2054">
        <v>64</v>
      </c>
      <c r="H2054">
        <v>33</v>
      </c>
      <c r="I2054">
        <v>7</v>
      </c>
      <c r="J2054">
        <v>40</v>
      </c>
      <c r="K2054">
        <v>34</v>
      </c>
      <c r="L2054">
        <v>1.6</v>
      </c>
      <c r="M2054">
        <v>5.87</v>
      </c>
      <c r="N2054">
        <v>4.99</v>
      </c>
      <c r="O2054">
        <v>4.97</v>
      </c>
      <c r="P2054" t="s">
        <v>11022</v>
      </c>
    </row>
    <row r="2055" spans="1:16" x14ac:dyDescent="0.25">
      <c r="A2055" t="s">
        <v>14110</v>
      </c>
      <c r="B2055">
        <v>2</v>
      </c>
      <c r="C2055">
        <v>3</v>
      </c>
      <c r="D2055">
        <v>4.88</v>
      </c>
      <c r="E2055">
        <v>17</v>
      </c>
      <c r="F2055">
        <v>44</v>
      </c>
      <c r="G2055">
        <v>47</v>
      </c>
      <c r="H2055">
        <v>24</v>
      </c>
      <c r="I2055">
        <v>6</v>
      </c>
      <c r="J2055">
        <v>32</v>
      </c>
      <c r="K2055">
        <v>22</v>
      </c>
      <c r="L2055">
        <v>1.56</v>
      </c>
      <c r="M2055">
        <v>6.5</v>
      </c>
      <c r="N2055">
        <v>4.47</v>
      </c>
      <c r="O2055">
        <v>4.97</v>
      </c>
      <c r="P2055" t="s">
        <v>14109</v>
      </c>
    </row>
    <row r="2056" spans="1:16" x14ac:dyDescent="0.25">
      <c r="A2056" t="s">
        <v>14383</v>
      </c>
      <c r="B2056">
        <v>5</v>
      </c>
      <c r="C2056">
        <v>7</v>
      </c>
      <c r="D2056">
        <v>5.23</v>
      </c>
      <c r="E2056">
        <v>15</v>
      </c>
      <c r="F2056">
        <v>110</v>
      </c>
      <c r="G2056">
        <v>131</v>
      </c>
      <c r="H2056">
        <v>64</v>
      </c>
      <c r="I2056">
        <v>16</v>
      </c>
      <c r="J2056">
        <v>63</v>
      </c>
      <c r="K2056">
        <v>36</v>
      </c>
      <c r="L2056">
        <v>1.52</v>
      </c>
      <c r="M2056">
        <v>5.15</v>
      </c>
      <c r="N2056">
        <v>2.94</v>
      </c>
      <c r="O2056">
        <v>4.97</v>
      </c>
      <c r="P2056" t="s">
        <v>14382</v>
      </c>
    </row>
    <row r="2057" spans="1:16" x14ac:dyDescent="0.25">
      <c r="A2057" t="s">
        <v>13924</v>
      </c>
      <c r="B2057">
        <v>2</v>
      </c>
      <c r="C2057">
        <v>4</v>
      </c>
      <c r="D2057">
        <v>5.29</v>
      </c>
      <c r="E2057">
        <v>22</v>
      </c>
      <c r="F2057">
        <v>56</v>
      </c>
      <c r="G2057">
        <v>53</v>
      </c>
      <c r="H2057">
        <v>33</v>
      </c>
      <c r="I2057">
        <v>5</v>
      </c>
      <c r="J2057">
        <v>47</v>
      </c>
      <c r="K2057">
        <v>43</v>
      </c>
      <c r="L2057">
        <v>1.71</v>
      </c>
      <c r="M2057">
        <v>7.54</v>
      </c>
      <c r="N2057">
        <v>6.9</v>
      </c>
      <c r="O2057">
        <v>4.97</v>
      </c>
      <c r="P2057" t="s">
        <v>13923</v>
      </c>
    </row>
    <row r="2058" spans="1:16" x14ac:dyDescent="0.25">
      <c r="A2058" t="s">
        <v>11486</v>
      </c>
      <c r="B2058">
        <v>2</v>
      </c>
      <c r="C2058">
        <v>3</v>
      </c>
      <c r="D2058">
        <v>5.12</v>
      </c>
      <c r="E2058">
        <v>9</v>
      </c>
      <c r="F2058">
        <v>42</v>
      </c>
      <c r="G2058">
        <v>47</v>
      </c>
      <c r="H2058">
        <v>24</v>
      </c>
      <c r="I2058">
        <v>5</v>
      </c>
      <c r="J2058">
        <v>26</v>
      </c>
      <c r="K2058">
        <v>21</v>
      </c>
      <c r="L2058">
        <v>1.61</v>
      </c>
      <c r="M2058">
        <v>5.55</v>
      </c>
      <c r="N2058">
        <v>4.4800000000000004</v>
      </c>
      <c r="O2058">
        <v>4.97</v>
      </c>
      <c r="P2058" t="s">
        <v>11485</v>
      </c>
    </row>
    <row r="2059" spans="1:16" x14ac:dyDescent="0.25">
      <c r="A2059" t="s">
        <v>14439</v>
      </c>
      <c r="B2059">
        <v>2</v>
      </c>
      <c r="C2059">
        <v>3</v>
      </c>
      <c r="D2059">
        <v>4.8600000000000003</v>
      </c>
      <c r="E2059">
        <v>17</v>
      </c>
      <c r="F2059">
        <v>46</v>
      </c>
      <c r="G2059">
        <v>46</v>
      </c>
      <c r="H2059">
        <v>25</v>
      </c>
      <c r="I2059">
        <v>6</v>
      </c>
      <c r="J2059">
        <v>33</v>
      </c>
      <c r="K2059">
        <v>24</v>
      </c>
      <c r="L2059">
        <v>1.51</v>
      </c>
      <c r="M2059">
        <v>6.41</v>
      </c>
      <c r="N2059">
        <v>4.67</v>
      </c>
      <c r="O2059">
        <v>4.97</v>
      </c>
      <c r="P2059" t="s">
        <v>14438</v>
      </c>
    </row>
    <row r="2060" spans="1:16" x14ac:dyDescent="0.25">
      <c r="A2060" t="s">
        <v>2281</v>
      </c>
      <c r="B2060">
        <v>2</v>
      </c>
      <c r="C2060">
        <v>3</v>
      </c>
      <c r="D2060">
        <v>5.54</v>
      </c>
      <c r="E2060">
        <v>16</v>
      </c>
      <c r="F2060">
        <v>41</v>
      </c>
      <c r="G2060">
        <v>47</v>
      </c>
      <c r="H2060">
        <v>25</v>
      </c>
      <c r="I2060">
        <v>4</v>
      </c>
      <c r="J2060">
        <v>24</v>
      </c>
      <c r="K2060">
        <v>21</v>
      </c>
      <c r="L2060">
        <v>1.67</v>
      </c>
      <c r="M2060">
        <v>5.32</v>
      </c>
      <c r="N2060">
        <v>4.66</v>
      </c>
      <c r="O2060">
        <v>4.9800000000000004</v>
      </c>
      <c r="P2060" t="s">
        <v>2280</v>
      </c>
    </row>
    <row r="2061" spans="1:16" x14ac:dyDescent="0.25">
      <c r="A2061" t="s">
        <v>9843</v>
      </c>
      <c r="B2061">
        <v>2</v>
      </c>
      <c r="C2061">
        <v>4</v>
      </c>
      <c r="D2061">
        <v>5.55</v>
      </c>
      <c r="E2061">
        <v>10</v>
      </c>
      <c r="F2061">
        <v>52</v>
      </c>
      <c r="G2061">
        <v>59</v>
      </c>
      <c r="H2061">
        <v>32</v>
      </c>
      <c r="I2061">
        <v>5</v>
      </c>
      <c r="J2061">
        <v>33</v>
      </c>
      <c r="K2061">
        <v>31</v>
      </c>
      <c r="L2061">
        <v>1.73</v>
      </c>
      <c r="M2061">
        <v>5.72</v>
      </c>
      <c r="N2061">
        <v>5.38</v>
      </c>
      <c r="O2061">
        <v>4.9800000000000004</v>
      </c>
      <c r="P2061" t="s">
        <v>9842</v>
      </c>
    </row>
    <row r="2062" spans="1:16" x14ac:dyDescent="0.25">
      <c r="A2062" t="s">
        <v>10989</v>
      </c>
      <c r="B2062">
        <v>2</v>
      </c>
      <c r="C2062">
        <v>3</v>
      </c>
      <c r="D2062">
        <v>5.04</v>
      </c>
      <c r="E2062">
        <v>16</v>
      </c>
      <c r="F2062">
        <v>41</v>
      </c>
      <c r="G2062">
        <v>45</v>
      </c>
      <c r="H2062">
        <v>23</v>
      </c>
      <c r="I2062">
        <v>5</v>
      </c>
      <c r="J2062">
        <v>27</v>
      </c>
      <c r="K2062">
        <v>21</v>
      </c>
      <c r="L2062">
        <v>1.61</v>
      </c>
      <c r="M2062">
        <v>5.91</v>
      </c>
      <c r="N2062">
        <v>4.5999999999999996</v>
      </c>
      <c r="O2062">
        <v>4.9800000000000004</v>
      </c>
      <c r="P2062" t="s">
        <v>10988</v>
      </c>
    </row>
    <row r="2063" spans="1:16" x14ac:dyDescent="0.25">
      <c r="A2063" t="s">
        <v>15085</v>
      </c>
      <c r="B2063">
        <v>2</v>
      </c>
      <c r="C2063">
        <v>4</v>
      </c>
      <c r="D2063">
        <v>5.72</v>
      </c>
      <c r="E2063">
        <v>5</v>
      </c>
      <c r="F2063">
        <v>49</v>
      </c>
      <c r="G2063">
        <v>58</v>
      </c>
      <c r="H2063">
        <v>31</v>
      </c>
      <c r="I2063">
        <v>6</v>
      </c>
      <c r="J2063">
        <v>32</v>
      </c>
      <c r="K2063">
        <v>24</v>
      </c>
      <c r="L2063">
        <v>1.68</v>
      </c>
      <c r="M2063">
        <v>5.9</v>
      </c>
      <c r="N2063">
        <v>4.43</v>
      </c>
      <c r="O2063">
        <v>4.9800000000000004</v>
      </c>
      <c r="P2063" t="s">
        <v>15084</v>
      </c>
    </row>
    <row r="2064" spans="1:16" x14ac:dyDescent="0.25">
      <c r="A2064" t="s">
        <v>14727</v>
      </c>
      <c r="B2064">
        <v>2</v>
      </c>
      <c r="C2064">
        <v>2</v>
      </c>
      <c r="D2064">
        <v>4.97</v>
      </c>
      <c r="E2064">
        <v>3</v>
      </c>
      <c r="F2064">
        <v>38</v>
      </c>
      <c r="G2064">
        <v>42</v>
      </c>
      <c r="H2064">
        <v>21</v>
      </c>
      <c r="I2064">
        <v>4</v>
      </c>
      <c r="J2064">
        <v>19</v>
      </c>
      <c r="K2064">
        <v>17</v>
      </c>
      <c r="L2064">
        <v>1.55</v>
      </c>
      <c r="M2064">
        <v>4.5</v>
      </c>
      <c r="N2064">
        <v>4.03</v>
      </c>
      <c r="O2064">
        <v>4.9800000000000004</v>
      </c>
      <c r="P2064" t="s">
        <v>14726</v>
      </c>
    </row>
    <row r="2065" spans="1:16" x14ac:dyDescent="0.25">
      <c r="A2065" t="s">
        <v>14961</v>
      </c>
      <c r="B2065">
        <v>4</v>
      </c>
      <c r="C2065">
        <v>7</v>
      </c>
      <c r="D2065">
        <v>5.18</v>
      </c>
      <c r="E2065">
        <v>9</v>
      </c>
      <c r="F2065">
        <v>99</v>
      </c>
      <c r="G2065">
        <v>119</v>
      </c>
      <c r="H2065">
        <v>57</v>
      </c>
      <c r="I2065">
        <v>16</v>
      </c>
      <c r="J2065">
        <v>63</v>
      </c>
      <c r="K2065">
        <v>34</v>
      </c>
      <c r="L2065">
        <v>1.54</v>
      </c>
      <c r="M2065">
        <v>5.72</v>
      </c>
      <c r="N2065">
        <v>3.09</v>
      </c>
      <c r="O2065">
        <v>4.9800000000000004</v>
      </c>
      <c r="P2065" t="s">
        <v>14960</v>
      </c>
    </row>
    <row r="2066" spans="1:16" x14ac:dyDescent="0.25">
      <c r="A2066" t="s">
        <v>12204</v>
      </c>
      <c r="B2066">
        <v>1</v>
      </c>
      <c r="C2066">
        <v>2</v>
      </c>
      <c r="D2066">
        <v>5.73</v>
      </c>
      <c r="E2066">
        <v>10</v>
      </c>
      <c r="F2066">
        <v>27</v>
      </c>
      <c r="G2066">
        <v>29</v>
      </c>
      <c r="H2066">
        <v>17</v>
      </c>
      <c r="I2066">
        <v>2</v>
      </c>
      <c r="J2066">
        <v>17</v>
      </c>
      <c r="K2066">
        <v>18</v>
      </c>
      <c r="L2066">
        <v>1.76</v>
      </c>
      <c r="M2066">
        <v>5.73</v>
      </c>
      <c r="N2066">
        <v>6.07</v>
      </c>
      <c r="O2066">
        <v>4.9800000000000004</v>
      </c>
      <c r="P2066" t="s">
        <v>12203</v>
      </c>
    </row>
    <row r="2067" spans="1:16" x14ac:dyDescent="0.25">
      <c r="A2067" t="s">
        <v>1718</v>
      </c>
      <c r="B2067">
        <v>2</v>
      </c>
      <c r="C2067">
        <v>4</v>
      </c>
      <c r="D2067">
        <v>5.45</v>
      </c>
      <c r="E2067">
        <v>23</v>
      </c>
      <c r="F2067">
        <v>60</v>
      </c>
      <c r="G2067">
        <v>71</v>
      </c>
      <c r="H2067">
        <v>36</v>
      </c>
      <c r="I2067">
        <v>7</v>
      </c>
      <c r="J2067">
        <v>37</v>
      </c>
      <c r="K2067">
        <v>29</v>
      </c>
      <c r="L2067">
        <v>1.68</v>
      </c>
      <c r="M2067">
        <v>5.6</v>
      </c>
      <c r="N2067">
        <v>4.3899999999999997</v>
      </c>
      <c r="O2067">
        <v>4.9800000000000004</v>
      </c>
      <c r="P2067" t="s">
        <v>1717</v>
      </c>
    </row>
    <row r="2068" spans="1:16" x14ac:dyDescent="0.25">
      <c r="A2068" t="s">
        <v>13021</v>
      </c>
      <c r="B2068">
        <v>3</v>
      </c>
      <c r="C2068">
        <v>6</v>
      </c>
      <c r="D2068">
        <v>5.74</v>
      </c>
      <c r="E2068">
        <v>17</v>
      </c>
      <c r="F2068">
        <v>80</v>
      </c>
      <c r="G2068">
        <v>101</v>
      </c>
      <c r="H2068">
        <v>51</v>
      </c>
      <c r="I2068">
        <v>10</v>
      </c>
      <c r="J2068">
        <v>44</v>
      </c>
      <c r="K2068">
        <v>33</v>
      </c>
      <c r="L2068">
        <v>1.68</v>
      </c>
      <c r="M2068">
        <v>4.95</v>
      </c>
      <c r="N2068">
        <v>3.71</v>
      </c>
      <c r="O2068">
        <v>4.9800000000000004</v>
      </c>
      <c r="P2068" t="s">
        <v>13020</v>
      </c>
    </row>
    <row r="2069" spans="1:16" x14ac:dyDescent="0.25">
      <c r="A2069" t="s">
        <v>15323</v>
      </c>
      <c r="B2069">
        <v>2</v>
      </c>
      <c r="C2069">
        <v>3</v>
      </c>
      <c r="D2069">
        <v>5.67</v>
      </c>
      <c r="E2069">
        <v>1</v>
      </c>
      <c r="F2069">
        <v>49</v>
      </c>
      <c r="G2069">
        <v>59</v>
      </c>
      <c r="H2069">
        <v>31</v>
      </c>
      <c r="I2069">
        <v>5</v>
      </c>
      <c r="J2069">
        <v>28</v>
      </c>
      <c r="K2069">
        <v>26</v>
      </c>
      <c r="L2069">
        <v>1.73</v>
      </c>
      <c r="M2069">
        <v>5.12</v>
      </c>
      <c r="N2069">
        <v>4.76</v>
      </c>
      <c r="O2069">
        <v>4.9800000000000004</v>
      </c>
      <c r="P2069" t="s">
        <v>15322</v>
      </c>
    </row>
    <row r="2070" spans="1:16" x14ac:dyDescent="0.25">
      <c r="A2070" t="s">
        <v>17167</v>
      </c>
      <c r="B2070">
        <v>1</v>
      </c>
      <c r="C2070">
        <v>1</v>
      </c>
      <c r="D2070">
        <v>5.27</v>
      </c>
      <c r="E2070">
        <v>8</v>
      </c>
      <c r="F2070">
        <v>20</v>
      </c>
      <c r="G2070">
        <v>22</v>
      </c>
      <c r="H2070">
        <v>12</v>
      </c>
      <c r="I2070">
        <v>2</v>
      </c>
      <c r="J2070">
        <v>14</v>
      </c>
      <c r="K2070">
        <v>13</v>
      </c>
      <c r="L2070">
        <v>1.71</v>
      </c>
      <c r="M2070">
        <v>6.15</v>
      </c>
      <c r="N2070">
        <v>5.71</v>
      </c>
      <c r="O2070">
        <v>4.9800000000000004</v>
      </c>
      <c r="P2070" t="s">
        <v>17166</v>
      </c>
    </row>
    <row r="2071" spans="1:16" x14ac:dyDescent="0.25">
      <c r="A2071" t="s">
        <v>13231</v>
      </c>
      <c r="B2071">
        <v>1</v>
      </c>
      <c r="C2071">
        <v>2</v>
      </c>
      <c r="D2071">
        <v>5.33</v>
      </c>
      <c r="E2071">
        <v>11</v>
      </c>
      <c r="F2071">
        <v>34</v>
      </c>
      <c r="G2071">
        <v>40</v>
      </c>
      <c r="H2071">
        <v>20</v>
      </c>
      <c r="I2071">
        <v>4</v>
      </c>
      <c r="J2071">
        <v>17</v>
      </c>
      <c r="K2071">
        <v>14</v>
      </c>
      <c r="L2071">
        <v>1.6</v>
      </c>
      <c r="M2071">
        <v>4.53</v>
      </c>
      <c r="N2071">
        <v>3.73</v>
      </c>
      <c r="O2071">
        <v>4.9800000000000004</v>
      </c>
      <c r="P2071" t="s">
        <v>13230</v>
      </c>
    </row>
    <row r="2072" spans="1:16" x14ac:dyDescent="0.25">
      <c r="A2072" t="s">
        <v>13579</v>
      </c>
      <c r="B2072">
        <v>1</v>
      </c>
      <c r="C2072">
        <v>2</v>
      </c>
      <c r="D2072">
        <v>5.33</v>
      </c>
      <c r="E2072">
        <v>13</v>
      </c>
      <c r="F2072">
        <v>34</v>
      </c>
      <c r="G2072">
        <v>38</v>
      </c>
      <c r="H2072">
        <v>20</v>
      </c>
      <c r="I2072">
        <v>4</v>
      </c>
      <c r="J2072">
        <v>23</v>
      </c>
      <c r="K2072">
        <v>18</v>
      </c>
      <c r="L2072">
        <v>1.66</v>
      </c>
      <c r="M2072">
        <v>6.12</v>
      </c>
      <c r="N2072">
        <v>4.79</v>
      </c>
      <c r="O2072">
        <v>4.9800000000000004</v>
      </c>
      <c r="P2072" t="s">
        <v>13578</v>
      </c>
    </row>
    <row r="2073" spans="1:16" x14ac:dyDescent="0.25">
      <c r="A2073" t="s">
        <v>15728</v>
      </c>
      <c r="B2073">
        <v>2</v>
      </c>
      <c r="C2073">
        <v>3</v>
      </c>
      <c r="D2073">
        <v>4.78</v>
      </c>
      <c r="E2073">
        <v>0</v>
      </c>
      <c r="F2073">
        <v>47</v>
      </c>
      <c r="G2073">
        <v>49</v>
      </c>
      <c r="H2073">
        <v>25</v>
      </c>
      <c r="I2073">
        <v>4</v>
      </c>
      <c r="J2073">
        <v>22</v>
      </c>
      <c r="K2073">
        <v>26</v>
      </c>
      <c r="L2073">
        <v>1.59</v>
      </c>
      <c r="M2073">
        <v>4.2</v>
      </c>
      <c r="N2073">
        <v>4.97</v>
      </c>
      <c r="O2073">
        <v>4.9800000000000004</v>
      </c>
      <c r="P2073" t="s">
        <v>15727</v>
      </c>
    </row>
    <row r="2074" spans="1:16" x14ac:dyDescent="0.25">
      <c r="A2074" t="s">
        <v>15688</v>
      </c>
      <c r="B2074">
        <v>3</v>
      </c>
      <c r="C2074">
        <v>5</v>
      </c>
      <c r="D2074">
        <v>5.32</v>
      </c>
      <c r="E2074">
        <v>23</v>
      </c>
      <c r="F2074">
        <v>78</v>
      </c>
      <c r="G2074">
        <v>87</v>
      </c>
      <c r="H2074">
        <v>46</v>
      </c>
      <c r="I2074">
        <v>9</v>
      </c>
      <c r="J2074">
        <v>53</v>
      </c>
      <c r="K2074">
        <v>44</v>
      </c>
      <c r="L2074">
        <v>1.68</v>
      </c>
      <c r="M2074">
        <v>6.13</v>
      </c>
      <c r="N2074">
        <v>5.09</v>
      </c>
      <c r="O2074">
        <v>4.9800000000000004</v>
      </c>
      <c r="P2074" t="s">
        <v>15687</v>
      </c>
    </row>
    <row r="2075" spans="1:16" x14ac:dyDescent="0.25">
      <c r="A2075" t="s">
        <v>10411</v>
      </c>
      <c r="B2075">
        <v>3</v>
      </c>
      <c r="C2075">
        <v>4</v>
      </c>
      <c r="D2075">
        <v>4.97</v>
      </c>
      <c r="E2075">
        <v>17</v>
      </c>
      <c r="F2075">
        <v>67</v>
      </c>
      <c r="G2075">
        <v>66</v>
      </c>
      <c r="H2075">
        <v>37</v>
      </c>
      <c r="I2075">
        <v>6</v>
      </c>
      <c r="J2075">
        <v>47</v>
      </c>
      <c r="K2075">
        <v>46</v>
      </c>
      <c r="L2075">
        <v>1.67</v>
      </c>
      <c r="M2075">
        <v>6.31</v>
      </c>
      <c r="N2075">
        <v>6.18</v>
      </c>
      <c r="O2075">
        <v>4.99</v>
      </c>
      <c r="P2075" t="s">
        <v>10410</v>
      </c>
    </row>
    <row r="2076" spans="1:16" x14ac:dyDescent="0.25">
      <c r="A2076" t="s">
        <v>15415</v>
      </c>
      <c r="B2076">
        <v>6</v>
      </c>
      <c r="C2076">
        <v>8</v>
      </c>
      <c r="D2076">
        <v>5.15</v>
      </c>
      <c r="E2076">
        <v>3</v>
      </c>
      <c r="F2076">
        <v>126</v>
      </c>
      <c r="G2076">
        <v>148</v>
      </c>
      <c r="H2076">
        <v>72</v>
      </c>
      <c r="I2076">
        <v>18</v>
      </c>
      <c r="J2076">
        <v>69</v>
      </c>
      <c r="K2076">
        <v>46</v>
      </c>
      <c r="L2076">
        <v>1.54</v>
      </c>
      <c r="M2076">
        <v>4.9400000000000004</v>
      </c>
      <c r="N2076">
        <v>3.29</v>
      </c>
      <c r="O2076">
        <v>4.99</v>
      </c>
      <c r="P2076" t="s">
        <v>15414</v>
      </c>
    </row>
    <row r="2077" spans="1:16" x14ac:dyDescent="0.25">
      <c r="A2077" t="s">
        <v>691</v>
      </c>
      <c r="B2077">
        <v>5</v>
      </c>
      <c r="C2077">
        <v>8</v>
      </c>
      <c r="D2077">
        <v>5.38</v>
      </c>
      <c r="E2077">
        <v>4</v>
      </c>
      <c r="F2077">
        <v>117</v>
      </c>
      <c r="G2077">
        <v>139</v>
      </c>
      <c r="H2077">
        <v>70</v>
      </c>
      <c r="I2077">
        <v>18</v>
      </c>
      <c r="J2077">
        <v>79</v>
      </c>
      <c r="K2077">
        <v>46</v>
      </c>
      <c r="L2077">
        <v>1.58</v>
      </c>
      <c r="M2077">
        <v>6.07</v>
      </c>
      <c r="N2077">
        <v>3.54</v>
      </c>
      <c r="O2077">
        <v>4.99</v>
      </c>
      <c r="P2077" t="s">
        <v>15609</v>
      </c>
    </row>
    <row r="2078" spans="1:16" x14ac:dyDescent="0.25">
      <c r="A2078" t="s">
        <v>15123</v>
      </c>
      <c r="B2078">
        <v>6</v>
      </c>
      <c r="C2078">
        <v>9</v>
      </c>
      <c r="D2078">
        <v>5.0999999999999996</v>
      </c>
      <c r="E2078">
        <v>6</v>
      </c>
      <c r="F2078">
        <v>136</v>
      </c>
      <c r="G2078">
        <v>160</v>
      </c>
      <c r="H2078">
        <v>77</v>
      </c>
      <c r="I2078">
        <v>18</v>
      </c>
      <c r="J2078">
        <v>62</v>
      </c>
      <c r="K2078">
        <v>43</v>
      </c>
      <c r="L2078">
        <v>1.49</v>
      </c>
      <c r="M2078">
        <v>4.0999999999999996</v>
      </c>
      <c r="N2078">
        <v>2.85</v>
      </c>
      <c r="O2078">
        <v>4.99</v>
      </c>
      <c r="P2078" t="s">
        <v>15122</v>
      </c>
    </row>
    <row r="2079" spans="1:16" x14ac:dyDescent="0.25">
      <c r="A2079" t="s">
        <v>8869</v>
      </c>
      <c r="B2079">
        <v>2</v>
      </c>
      <c r="C2079">
        <v>3</v>
      </c>
      <c r="D2079">
        <v>5.38</v>
      </c>
      <c r="E2079">
        <v>2</v>
      </c>
      <c r="F2079">
        <v>37</v>
      </c>
      <c r="G2079">
        <v>43</v>
      </c>
      <c r="H2079">
        <v>22</v>
      </c>
      <c r="I2079">
        <v>4</v>
      </c>
      <c r="J2079">
        <v>23</v>
      </c>
      <c r="K2079">
        <v>20</v>
      </c>
      <c r="L2079">
        <v>1.71</v>
      </c>
      <c r="M2079">
        <v>5.63</v>
      </c>
      <c r="N2079">
        <v>4.8899999999999997</v>
      </c>
      <c r="O2079">
        <v>4.99</v>
      </c>
      <c r="P2079" t="s">
        <v>8868</v>
      </c>
    </row>
    <row r="2080" spans="1:16" x14ac:dyDescent="0.25">
      <c r="A2080" t="s">
        <v>14373</v>
      </c>
      <c r="B2080">
        <v>4</v>
      </c>
      <c r="C2080">
        <v>7</v>
      </c>
      <c r="D2080">
        <v>5.61</v>
      </c>
      <c r="E2080">
        <v>25</v>
      </c>
      <c r="F2080">
        <v>93</v>
      </c>
      <c r="G2080">
        <v>110</v>
      </c>
      <c r="H2080">
        <v>58</v>
      </c>
      <c r="I2080">
        <v>11</v>
      </c>
      <c r="J2080">
        <v>63</v>
      </c>
      <c r="K2080">
        <v>49</v>
      </c>
      <c r="L2080">
        <v>1.71</v>
      </c>
      <c r="M2080">
        <v>6.1</v>
      </c>
      <c r="N2080">
        <v>4.74</v>
      </c>
      <c r="O2080">
        <v>4.99</v>
      </c>
      <c r="P2080" t="s">
        <v>14372</v>
      </c>
    </row>
    <row r="2081" spans="1:16" x14ac:dyDescent="0.25">
      <c r="A2081" t="s">
        <v>11187</v>
      </c>
      <c r="B2081">
        <v>2</v>
      </c>
      <c r="C2081">
        <v>4</v>
      </c>
      <c r="D2081">
        <v>5.2</v>
      </c>
      <c r="E2081">
        <v>23</v>
      </c>
      <c r="F2081">
        <v>62</v>
      </c>
      <c r="G2081">
        <v>70</v>
      </c>
      <c r="H2081">
        <v>36</v>
      </c>
      <c r="I2081">
        <v>9</v>
      </c>
      <c r="J2081">
        <v>41</v>
      </c>
      <c r="K2081">
        <v>27</v>
      </c>
      <c r="L2081">
        <v>1.56</v>
      </c>
      <c r="M2081">
        <v>5.92</v>
      </c>
      <c r="N2081">
        <v>3.9</v>
      </c>
      <c r="O2081">
        <v>4.99</v>
      </c>
      <c r="P2081" t="s">
        <v>11186</v>
      </c>
    </row>
    <row r="2082" spans="1:16" x14ac:dyDescent="0.25">
      <c r="A2082" t="s">
        <v>14391</v>
      </c>
      <c r="B2082">
        <v>2</v>
      </c>
      <c r="C2082">
        <v>3</v>
      </c>
      <c r="D2082">
        <v>5.57</v>
      </c>
      <c r="E2082">
        <v>2</v>
      </c>
      <c r="F2082">
        <v>48</v>
      </c>
      <c r="G2082">
        <v>53</v>
      </c>
      <c r="H2082">
        <v>30</v>
      </c>
      <c r="I2082">
        <v>4</v>
      </c>
      <c r="J2082">
        <v>31</v>
      </c>
      <c r="K2082">
        <v>32</v>
      </c>
      <c r="L2082">
        <v>1.75</v>
      </c>
      <c r="M2082">
        <v>5.75</v>
      </c>
      <c r="N2082">
        <v>5.94</v>
      </c>
      <c r="O2082">
        <v>4.99</v>
      </c>
      <c r="P2082" t="s">
        <v>14390</v>
      </c>
    </row>
    <row r="2083" spans="1:16" x14ac:dyDescent="0.25">
      <c r="A2083" t="s">
        <v>13912</v>
      </c>
      <c r="B2083">
        <v>2</v>
      </c>
      <c r="C2083">
        <v>4</v>
      </c>
      <c r="D2083">
        <v>5.64</v>
      </c>
      <c r="E2083">
        <v>18</v>
      </c>
      <c r="F2083">
        <v>50</v>
      </c>
      <c r="G2083">
        <v>62</v>
      </c>
      <c r="H2083">
        <v>31</v>
      </c>
      <c r="I2083">
        <v>7</v>
      </c>
      <c r="J2083">
        <v>30</v>
      </c>
      <c r="K2083">
        <v>20</v>
      </c>
      <c r="L2083">
        <v>1.66</v>
      </c>
      <c r="M2083">
        <v>5.45</v>
      </c>
      <c r="N2083">
        <v>3.64</v>
      </c>
      <c r="O2083">
        <v>4.99</v>
      </c>
      <c r="P2083" t="s">
        <v>13911</v>
      </c>
    </row>
    <row r="2084" spans="1:16" x14ac:dyDescent="0.25">
      <c r="A2084" t="s">
        <v>1807</v>
      </c>
      <c r="B2084">
        <v>4</v>
      </c>
      <c r="C2084">
        <v>6</v>
      </c>
      <c r="D2084">
        <v>4.95</v>
      </c>
      <c r="E2084">
        <v>13</v>
      </c>
      <c r="F2084">
        <v>87</v>
      </c>
      <c r="G2084">
        <v>92</v>
      </c>
      <c r="H2084">
        <v>48</v>
      </c>
      <c r="I2084">
        <v>8</v>
      </c>
      <c r="J2084">
        <v>49</v>
      </c>
      <c r="K2084">
        <v>50</v>
      </c>
      <c r="L2084">
        <v>1.63</v>
      </c>
      <c r="M2084">
        <v>5.0599999999999996</v>
      </c>
      <c r="N2084">
        <v>5.16</v>
      </c>
      <c r="O2084">
        <v>4.99</v>
      </c>
      <c r="P2084">
        <v>46</v>
      </c>
    </row>
    <row r="2085" spans="1:16" x14ac:dyDescent="0.25">
      <c r="A2085" t="s">
        <v>16298</v>
      </c>
      <c r="B2085">
        <v>7</v>
      </c>
      <c r="C2085">
        <v>9</v>
      </c>
      <c r="D2085">
        <v>4.8099999999999996</v>
      </c>
      <c r="E2085">
        <v>7</v>
      </c>
      <c r="F2085">
        <v>137</v>
      </c>
      <c r="G2085">
        <v>149</v>
      </c>
      <c r="H2085">
        <v>73</v>
      </c>
      <c r="I2085">
        <v>18</v>
      </c>
      <c r="J2085">
        <v>82</v>
      </c>
      <c r="K2085">
        <v>60</v>
      </c>
      <c r="L2085">
        <v>1.53</v>
      </c>
      <c r="M2085">
        <v>5.4</v>
      </c>
      <c r="N2085">
        <v>3.95</v>
      </c>
      <c r="O2085">
        <v>4.99</v>
      </c>
      <c r="P2085" t="s">
        <v>16297</v>
      </c>
    </row>
    <row r="2086" spans="1:16" x14ac:dyDescent="0.25">
      <c r="A2086" t="s">
        <v>12751</v>
      </c>
      <c r="B2086">
        <v>4</v>
      </c>
      <c r="C2086">
        <v>7</v>
      </c>
      <c r="D2086">
        <v>5.7</v>
      </c>
      <c r="E2086">
        <v>14</v>
      </c>
      <c r="F2086">
        <v>96</v>
      </c>
      <c r="G2086">
        <v>121</v>
      </c>
      <c r="H2086">
        <v>61</v>
      </c>
      <c r="I2086">
        <v>13</v>
      </c>
      <c r="J2086">
        <v>50</v>
      </c>
      <c r="K2086">
        <v>37</v>
      </c>
      <c r="L2086">
        <v>1.64</v>
      </c>
      <c r="M2086">
        <v>4.67</v>
      </c>
      <c r="N2086">
        <v>3.46</v>
      </c>
      <c r="O2086">
        <v>4.99</v>
      </c>
      <c r="P2086" t="s">
        <v>12750</v>
      </c>
    </row>
    <row r="2087" spans="1:16" x14ac:dyDescent="0.25">
      <c r="A2087" t="s">
        <v>2055</v>
      </c>
      <c r="B2087">
        <v>3</v>
      </c>
      <c r="C2087">
        <v>4</v>
      </c>
      <c r="D2087">
        <v>5.24</v>
      </c>
      <c r="E2087">
        <v>22</v>
      </c>
      <c r="F2087">
        <v>60</v>
      </c>
      <c r="G2087">
        <v>69</v>
      </c>
      <c r="H2087">
        <v>35</v>
      </c>
      <c r="I2087">
        <v>5</v>
      </c>
      <c r="J2087">
        <v>29</v>
      </c>
      <c r="K2087">
        <v>33</v>
      </c>
      <c r="L2087">
        <v>1.7</v>
      </c>
      <c r="M2087">
        <v>4.34</v>
      </c>
      <c r="N2087">
        <v>4.9400000000000004</v>
      </c>
      <c r="O2087">
        <v>4.99</v>
      </c>
      <c r="P2087" t="s">
        <v>12691</v>
      </c>
    </row>
    <row r="2088" spans="1:16" x14ac:dyDescent="0.25">
      <c r="A2088" t="s">
        <v>13211</v>
      </c>
      <c r="B2088">
        <v>1</v>
      </c>
      <c r="C2088">
        <v>1</v>
      </c>
      <c r="D2088">
        <v>4.82</v>
      </c>
      <c r="E2088">
        <v>7</v>
      </c>
      <c r="F2088">
        <v>17</v>
      </c>
      <c r="G2088">
        <v>18</v>
      </c>
      <c r="H2088">
        <v>9</v>
      </c>
      <c r="I2088">
        <v>2</v>
      </c>
      <c r="J2088">
        <v>10</v>
      </c>
      <c r="K2088">
        <v>8</v>
      </c>
      <c r="L2088">
        <v>1.55</v>
      </c>
      <c r="M2088">
        <v>5.36</v>
      </c>
      <c r="N2088">
        <v>4.29</v>
      </c>
      <c r="O2088">
        <v>4.99</v>
      </c>
      <c r="P2088" t="s">
        <v>13210</v>
      </c>
    </row>
    <row r="2089" spans="1:16" x14ac:dyDescent="0.25">
      <c r="A2089" t="s">
        <v>6919</v>
      </c>
      <c r="B2089">
        <v>3</v>
      </c>
      <c r="C2089">
        <v>5</v>
      </c>
      <c r="D2089">
        <v>5.13</v>
      </c>
      <c r="E2089">
        <v>29</v>
      </c>
      <c r="F2089">
        <v>79</v>
      </c>
      <c r="G2089">
        <v>87</v>
      </c>
      <c r="H2089">
        <v>45</v>
      </c>
      <c r="I2089">
        <v>10</v>
      </c>
      <c r="J2089">
        <v>49</v>
      </c>
      <c r="K2089">
        <v>36</v>
      </c>
      <c r="L2089">
        <v>1.56</v>
      </c>
      <c r="M2089">
        <v>5.59</v>
      </c>
      <c r="N2089">
        <v>4.1100000000000003</v>
      </c>
      <c r="O2089">
        <v>4.99</v>
      </c>
      <c r="P2089" t="s">
        <v>15440</v>
      </c>
    </row>
    <row r="2090" spans="1:16" x14ac:dyDescent="0.25">
      <c r="A2090" t="s">
        <v>11043</v>
      </c>
      <c r="B2090">
        <v>1</v>
      </c>
      <c r="C2090">
        <v>2</v>
      </c>
      <c r="D2090">
        <v>5.37</v>
      </c>
      <c r="E2090">
        <v>10</v>
      </c>
      <c r="F2090">
        <v>28</v>
      </c>
      <c r="G2090">
        <v>34</v>
      </c>
      <c r="H2090">
        <v>17</v>
      </c>
      <c r="I2090">
        <v>3</v>
      </c>
      <c r="J2090">
        <v>14</v>
      </c>
      <c r="K2090">
        <v>13</v>
      </c>
      <c r="L2090">
        <v>1.65</v>
      </c>
      <c r="M2090">
        <v>4.42</v>
      </c>
      <c r="N2090">
        <v>4.1100000000000003</v>
      </c>
      <c r="O2090">
        <v>4.99</v>
      </c>
      <c r="P2090" t="s">
        <v>11042</v>
      </c>
    </row>
    <row r="2091" spans="1:16" x14ac:dyDescent="0.25">
      <c r="A2091" t="s">
        <v>2033</v>
      </c>
      <c r="B2091">
        <v>3</v>
      </c>
      <c r="C2091">
        <v>5</v>
      </c>
      <c r="D2091">
        <v>4.93</v>
      </c>
      <c r="E2091">
        <v>15</v>
      </c>
      <c r="F2091">
        <v>75</v>
      </c>
      <c r="G2091">
        <v>89</v>
      </c>
      <c r="H2091">
        <v>41</v>
      </c>
      <c r="I2091">
        <v>10</v>
      </c>
      <c r="J2091">
        <v>35</v>
      </c>
      <c r="K2091">
        <v>24</v>
      </c>
      <c r="L2091">
        <v>1.51</v>
      </c>
      <c r="M2091">
        <v>4.21</v>
      </c>
      <c r="N2091">
        <v>2.89</v>
      </c>
      <c r="O2091">
        <v>5</v>
      </c>
      <c r="P2091" t="s">
        <v>2032</v>
      </c>
    </row>
    <row r="2092" spans="1:16" x14ac:dyDescent="0.25">
      <c r="A2092" t="s">
        <v>17165</v>
      </c>
      <c r="B2092">
        <v>1</v>
      </c>
      <c r="C2092">
        <v>2</v>
      </c>
      <c r="D2092">
        <v>5.46</v>
      </c>
      <c r="E2092">
        <v>10</v>
      </c>
      <c r="F2092">
        <v>35</v>
      </c>
      <c r="G2092">
        <v>39</v>
      </c>
      <c r="H2092">
        <v>21</v>
      </c>
      <c r="I2092">
        <v>4</v>
      </c>
      <c r="J2092">
        <v>22</v>
      </c>
      <c r="K2092">
        <v>18</v>
      </c>
      <c r="L2092">
        <v>1.65</v>
      </c>
      <c r="M2092">
        <v>5.72</v>
      </c>
      <c r="N2092">
        <v>4.68</v>
      </c>
      <c r="O2092">
        <v>5</v>
      </c>
      <c r="P2092" t="s">
        <v>17164</v>
      </c>
    </row>
    <row r="2093" spans="1:16" x14ac:dyDescent="0.25">
      <c r="A2093" t="s">
        <v>1786</v>
      </c>
      <c r="B2093">
        <v>5</v>
      </c>
      <c r="C2093">
        <v>8</v>
      </c>
      <c r="D2093">
        <v>5.46</v>
      </c>
      <c r="E2093">
        <v>31</v>
      </c>
      <c r="F2093">
        <v>115</v>
      </c>
      <c r="G2093">
        <v>134</v>
      </c>
      <c r="H2093">
        <v>70</v>
      </c>
      <c r="I2093">
        <v>8</v>
      </c>
      <c r="J2093">
        <v>60</v>
      </c>
      <c r="K2093">
        <v>74</v>
      </c>
      <c r="L2093">
        <v>1.8</v>
      </c>
      <c r="M2093">
        <v>4.68</v>
      </c>
      <c r="N2093">
        <v>5.77</v>
      </c>
      <c r="O2093">
        <v>5</v>
      </c>
      <c r="P2093" t="s">
        <v>1785</v>
      </c>
    </row>
    <row r="2094" spans="1:16" x14ac:dyDescent="0.25">
      <c r="A2094" t="s">
        <v>10985</v>
      </c>
      <c r="B2094">
        <v>1</v>
      </c>
      <c r="C2094">
        <v>2</v>
      </c>
      <c r="D2094">
        <v>5.71</v>
      </c>
      <c r="E2094">
        <v>12</v>
      </c>
      <c r="F2094">
        <v>32</v>
      </c>
      <c r="G2094">
        <v>35</v>
      </c>
      <c r="H2094">
        <v>20</v>
      </c>
      <c r="I2094">
        <v>3</v>
      </c>
      <c r="J2094">
        <v>23</v>
      </c>
      <c r="K2094">
        <v>21</v>
      </c>
      <c r="L2094">
        <v>1.78</v>
      </c>
      <c r="M2094">
        <v>6.57</v>
      </c>
      <c r="N2094">
        <v>6</v>
      </c>
      <c r="O2094">
        <v>5</v>
      </c>
      <c r="P2094" t="s">
        <v>10984</v>
      </c>
    </row>
    <row r="2095" spans="1:16" x14ac:dyDescent="0.25">
      <c r="A2095" t="s">
        <v>9990</v>
      </c>
      <c r="B2095">
        <v>1</v>
      </c>
      <c r="C2095">
        <v>2</v>
      </c>
      <c r="D2095">
        <v>5.31</v>
      </c>
      <c r="E2095">
        <v>10</v>
      </c>
      <c r="F2095">
        <v>25</v>
      </c>
      <c r="G2095">
        <v>27</v>
      </c>
      <c r="H2095">
        <v>15</v>
      </c>
      <c r="I2095">
        <v>2</v>
      </c>
      <c r="J2095">
        <v>15</v>
      </c>
      <c r="K2095">
        <v>16</v>
      </c>
      <c r="L2095">
        <v>1.69</v>
      </c>
      <c r="M2095">
        <v>5.31</v>
      </c>
      <c r="N2095">
        <v>5.67</v>
      </c>
      <c r="O2095">
        <v>5</v>
      </c>
      <c r="P2095" t="s">
        <v>9989</v>
      </c>
    </row>
    <row r="2096" spans="1:16" x14ac:dyDescent="0.25">
      <c r="A2096" t="s">
        <v>2507</v>
      </c>
      <c r="B2096">
        <v>3</v>
      </c>
      <c r="C2096">
        <v>6</v>
      </c>
      <c r="D2096">
        <v>5.28</v>
      </c>
      <c r="E2096">
        <v>25</v>
      </c>
      <c r="F2096">
        <v>85</v>
      </c>
      <c r="G2096">
        <v>95</v>
      </c>
      <c r="H2096">
        <v>50</v>
      </c>
      <c r="I2096">
        <v>11</v>
      </c>
      <c r="J2096">
        <v>64</v>
      </c>
      <c r="K2096">
        <v>47</v>
      </c>
      <c r="L2096">
        <v>1.66</v>
      </c>
      <c r="M2096">
        <v>6.75</v>
      </c>
      <c r="N2096">
        <v>4.96</v>
      </c>
      <c r="O2096">
        <v>5</v>
      </c>
      <c r="P2096" t="s">
        <v>2506</v>
      </c>
    </row>
    <row r="2097" spans="1:16" x14ac:dyDescent="0.25">
      <c r="A2097" t="s">
        <v>11813</v>
      </c>
      <c r="B2097">
        <v>1</v>
      </c>
      <c r="C2097">
        <v>2</v>
      </c>
      <c r="D2097">
        <v>5.22</v>
      </c>
      <c r="E2097">
        <v>14</v>
      </c>
      <c r="F2097">
        <v>34</v>
      </c>
      <c r="G2097">
        <v>36</v>
      </c>
      <c r="H2097">
        <v>20</v>
      </c>
      <c r="I2097">
        <v>4</v>
      </c>
      <c r="J2097">
        <v>28</v>
      </c>
      <c r="K2097">
        <v>22</v>
      </c>
      <c r="L2097">
        <v>1.68</v>
      </c>
      <c r="M2097">
        <v>7.3</v>
      </c>
      <c r="N2097">
        <v>5.74</v>
      </c>
      <c r="O2097">
        <v>5</v>
      </c>
      <c r="P2097" t="s">
        <v>11812</v>
      </c>
    </row>
    <row r="2098" spans="1:16" x14ac:dyDescent="0.25">
      <c r="A2098" t="s">
        <v>17163</v>
      </c>
      <c r="B2098">
        <v>4</v>
      </c>
      <c r="C2098">
        <v>6</v>
      </c>
      <c r="D2098">
        <v>4.91</v>
      </c>
      <c r="E2098">
        <v>14</v>
      </c>
      <c r="F2098">
        <v>90</v>
      </c>
      <c r="G2098">
        <v>98</v>
      </c>
      <c r="H2098">
        <v>49</v>
      </c>
      <c r="I2098">
        <v>11</v>
      </c>
      <c r="J2098">
        <v>52</v>
      </c>
      <c r="K2098">
        <v>42</v>
      </c>
      <c r="L2098">
        <v>1.56</v>
      </c>
      <c r="M2098">
        <v>5.21</v>
      </c>
      <c r="N2098">
        <v>4.21</v>
      </c>
      <c r="O2098">
        <v>5</v>
      </c>
      <c r="P2098" t="s">
        <v>17162</v>
      </c>
    </row>
    <row r="2099" spans="1:16" x14ac:dyDescent="0.25">
      <c r="A2099" t="s">
        <v>12801</v>
      </c>
      <c r="B2099">
        <v>2</v>
      </c>
      <c r="C2099">
        <v>5</v>
      </c>
      <c r="D2099">
        <v>5.58</v>
      </c>
      <c r="E2099">
        <v>21</v>
      </c>
      <c r="F2099">
        <v>63</v>
      </c>
      <c r="G2099">
        <v>69</v>
      </c>
      <c r="H2099">
        <v>39</v>
      </c>
      <c r="I2099">
        <v>7</v>
      </c>
      <c r="J2099">
        <v>45</v>
      </c>
      <c r="K2099">
        <v>37</v>
      </c>
      <c r="L2099">
        <v>1.69</v>
      </c>
      <c r="M2099">
        <v>6.44</v>
      </c>
      <c r="N2099">
        <v>5.29</v>
      </c>
      <c r="O2099">
        <v>5</v>
      </c>
      <c r="P2099" t="s">
        <v>12800</v>
      </c>
    </row>
    <row r="2100" spans="1:16" x14ac:dyDescent="0.25">
      <c r="A2100" t="s">
        <v>9356</v>
      </c>
      <c r="B2100">
        <v>1</v>
      </c>
      <c r="C2100">
        <v>1</v>
      </c>
      <c r="D2100">
        <v>5.16</v>
      </c>
      <c r="E2100">
        <v>4</v>
      </c>
      <c r="F2100">
        <v>16</v>
      </c>
      <c r="G2100">
        <v>17</v>
      </c>
      <c r="H2100">
        <v>9</v>
      </c>
      <c r="I2100">
        <v>2</v>
      </c>
      <c r="J2100">
        <v>11</v>
      </c>
      <c r="K2100">
        <v>8</v>
      </c>
      <c r="L2100">
        <v>1.59</v>
      </c>
      <c r="M2100">
        <v>6.31</v>
      </c>
      <c r="N2100">
        <v>4.59</v>
      </c>
      <c r="O2100">
        <v>5</v>
      </c>
      <c r="P2100" t="s">
        <v>9355</v>
      </c>
    </row>
    <row r="2101" spans="1:16" x14ac:dyDescent="0.25">
      <c r="A2101" t="s">
        <v>15840</v>
      </c>
      <c r="B2101">
        <v>6</v>
      </c>
      <c r="C2101">
        <v>8</v>
      </c>
      <c r="D2101">
        <v>4.9800000000000004</v>
      </c>
      <c r="E2101">
        <v>11</v>
      </c>
      <c r="F2101">
        <v>123</v>
      </c>
      <c r="G2101">
        <v>147</v>
      </c>
      <c r="H2101">
        <v>68</v>
      </c>
      <c r="I2101">
        <v>19</v>
      </c>
      <c r="J2101">
        <v>62</v>
      </c>
      <c r="K2101">
        <v>36</v>
      </c>
      <c r="L2101">
        <v>1.49</v>
      </c>
      <c r="M2101">
        <v>4.54</v>
      </c>
      <c r="N2101">
        <v>2.63</v>
      </c>
      <c r="O2101">
        <v>5.01</v>
      </c>
      <c r="P2101" t="s">
        <v>15839</v>
      </c>
    </row>
    <row r="2102" spans="1:16" x14ac:dyDescent="0.25">
      <c r="A2102" t="s">
        <v>9240</v>
      </c>
      <c r="B2102">
        <v>2</v>
      </c>
      <c r="C2102">
        <v>3</v>
      </c>
      <c r="D2102">
        <v>5.05</v>
      </c>
      <c r="E2102">
        <v>15</v>
      </c>
      <c r="F2102">
        <v>41</v>
      </c>
      <c r="G2102">
        <v>40</v>
      </c>
      <c r="H2102">
        <v>23</v>
      </c>
      <c r="I2102">
        <v>3</v>
      </c>
      <c r="J2102">
        <v>27</v>
      </c>
      <c r="K2102">
        <v>29</v>
      </c>
      <c r="L2102">
        <v>1.68</v>
      </c>
      <c r="M2102">
        <v>5.93</v>
      </c>
      <c r="N2102">
        <v>6.37</v>
      </c>
      <c r="O2102">
        <v>5.01</v>
      </c>
      <c r="P2102" t="s">
        <v>9239</v>
      </c>
    </row>
    <row r="2103" spans="1:16" x14ac:dyDescent="0.25">
      <c r="A2103" t="s">
        <v>13545</v>
      </c>
      <c r="B2103">
        <v>2</v>
      </c>
      <c r="C2103">
        <v>3</v>
      </c>
      <c r="D2103">
        <v>5.05</v>
      </c>
      <c r="E2103">
        <v>16</v>
      </c>
      <c r="F2103">
        <v>41</v>
      </c>
      <c r="G2103">
        <v>49</v>
      </c>
      <c r="H2103">
        <v>23</v>
      </c>
      <c r="I2103">
        <v>6</v>
      </c>
      <c r="J2103">
        <v>21</v>
      </c>
      <c r="K2103">
        <v>13</v>
      </c>
      <c r="L2103">
        <v>1.51</v>
      </c>
      <c r="M2103">
        <v>4.6100000000000003</v>
      </c>
      <c r="N2103">
        <v>2.85</v>
      </c>
      <c r="O2103">
        <v>5.01</v>
      </c>
      <c r="P2103" t="s">
        <v>13544</v>
      </c>
    </row>
    <row r="2104" spans="1:16" x14ac:dyDescent="0.25">
      <c r="A2104" t="s">
        <v>15528</v>
      </c>
      <c r="B2104">
        <v>2</v>
      </c>
      <c r="C2104">
        <v>3</v>
      </c>
      <c r="D2104">
        <v>5.16</v>
      </c>
      <c r="E2104">
        <v>0</v>
      </c>
      <c r="F2104">
        <v>51</v>
      </c>
      <c r="G2104">
        <v>57</v>
      </c>
      <c r="H2104">
        <v>29</v>
      </c>
      <c r="I2104">
        <v>7</v>
      </c>
      <c r="J2104">
        <v>33</v>
      </c>
      <c r="K2104">
        <v>22</v>
      </c>
      <c r="L2104">
        <v>1.56</v>
      </c>
      <c r="M2104">
        <v>5.87</v>
      </c>
      <c r="N2104">
        <v>3.91</v>
      </c>
      <c r="O2104">
        <v>5.01</v>
      </c>
      <c r="P2104" t="s">
        <v>15527</v>
      </c>
    </row>
    <row r="2105" spans="1:16" x14ac:dyDescent="0.25">
      <c r="A2105" t="s">
        <v>12686</v>
      </c>
      <c r="B2105">
        <v>0</v>
      </c>
      <c r="C2105">
        <v>1</v>
      </c>
      <c r="D2105">
        <v>5.63</v>
      </c>
      <c r="E2105">
        <v>4</v>
      </c>
      <c r="F2105">
        <v>10</v>
      </c>
      <c r="G2105">
        <v>11</v>
      </c>
      <c r="H2105">
        <v>6</v>
      </c>
      <c r="I2105">
        <v>1</v>
      </c>
      <c r="J2105">
        <v>6</v>
      </c>
      <c r="K2105">
        <v>6</v>
      </c>
      <c r="L2105">
        <v>1.77</v>
      </c>
      <c r="M2105">
        <v>5.63</v>
      </c>
      <c r="N2105">
        <v>5.63</v>
      </c>
      <c r="O2105">
        <v>5.01</v>
      </c>
      <c r="P2105" t="s">
        <v>12685</v>
      </c>
    </row>
    <row r="2106" spans="1:16" x14ac:dyDescent="0.25">
      <c r="A2106" t="s">
        <v>11440</v>
      </c>
      <c r="B2106">
        <v>3</v>
      </c>
      <c r="C2106">
        <v>4</v>
      </c>
      <c r="D2106">
        <v>4.96</v>
      </c>
      <c r="E2106">
        <v>12</v>
      </c>
      <c r="F2106">
        <v>67</v>
      </c>
      <c r="G2106">
        <v>72</v>
      </c>
      <c r="H2106">
        <v>37</v>
      </c>
      <c r="I2106">
        <v>8</v>
      </c>
      <c r="J2106">
        <v>44</v>
      </c>
      <c r="K2106">
        <v>37</v>
      </c>
      <c r="L2106">
        <v>1.62</v>
      </c>
      <c r="M2106">
        <v>5.89</v>
      </c>
      <c r="N2106">
        <v>4.96</v>
      </c>
      <c r="O2106">
        <v>5.01</v>
      </c>
      <c r="P2106" t="s">
        <v>11439</v>
      </c>
    </row>
    <row r="2107" spans="1:16" x14ac:dyDescent="0.25">
      <c r="A2107" t="s">
        <v>13483</v>
      </c>
      <c r="B2107">
        <v>4</v>
      </c>
      <c r="C2107">
        <v>6</v>
      </c>
      <c r="D2107">
        <v>5.22</v>
      </c>
      <c r="E2107">
        <v>14</v>
      </c>
      <c r="F2107">
        <v>88</v>
      </c>
      <c r="G2107">
        <v>96</v>
      </c>
      <c r="H2107">
        <v>51</v>
      </c>
      <c r="I2107">
        <v>10</v>
      </c>
      <c r="J2107">
        <v>56</v>
      </c>
      <c r="K2107">
        <v>46</v>
      </c>
      <c r="L2107">
        <v>1.62</v>
      </c>
      <c r="M2107">
        <v>5.73</v>
      </c>
      <c r="N2107">
        <v>4.71</v>
      </c>
      <c r="O2107">
        <v>5.01</v>
      </c>
      <c r="P2107" t="s">
        <v>13482</v>
      </c>
    </row>
    <row r="2108" spans="1:16" x14ac:dyDescent="0.25">
      <c r="A2108" t="s">
        <v>15141</v>
      </c>
      <c r="B2108">
        <v>5</v>
      </c>
      <c r="C2108">
        <v>7</v>
      </c>
      <c r="D2108">
        <v>5.0599999999999996</v>
      </c>
      <c r="E2108">
        <v>13</v>
      </c>
      <c r="F2108">
        <v>109</v>
      </c>
      <c r="G2108">
        <v>115</v>
      </c>
      <c r="H2108">
        <v>61</v>
      </c>
      <c r="I2108">
        <v>12</v>
      </c>
      <c r="J2108">
        <v>74</v>
      </c>
      <c r="K2108">
        <v>64</v>
      </c>
      <c r="L2108">
        <v>1.65</v>
      </c>
      <c r="M2108">
        <v>6.13</v>
      </c>
      <c r="N2108">
        <v>5.3</v>
      </c>
      <c r="O2108">
        <v>5.01</v>
      </c>
      <c r="P2108" t="s">
        <v>15140</v>
      </c>
    </row>
    <row r="2109" spans="1:16" x14ac:dyDescent="0.25">
      <c r="A2109" t="s">
        <v>11464</v>
      </c>
      <c r="B2109">
        <v>3</v>
      </c>
      <c r="C2109">
        <v>5</v>
      </c>
      <c r="D2109">
        <v>5.35</v>
      </c>
      <c r="E2109">
        <v>10</v>
      </c>
      <c r="F2109">
        <v>71</v>
      </c>
      <c r="G2109">
        <v>78</v>
      </c>
      <c r="H2109">
        <v>42</v>
      </c>
      <c r="I2109">
        <v>7</v>
      </c>
      <c r="J2109">
        <v>43</v>
      </c>
      <c r="K2109">
        <v>42</v>
      </c>
      <c r="L2109">
        <v>1.7</v>
      </c>
      <c r="M2109">
        <v>5.47</v>
      </c>
      <c r="N2109">
        <v>5.35</v>
      </c>
      <c r="O2109">
        <v>5.01</v>
      </c>
      <c r="P2109" t="s">
        <v>11463</v>
      </c>
    </row>
    <row r="2110" spans="1:16" x14ac:dyDescent="0.25">
      <c r="A2110" t="s">
        <v>10621</v>
      </c>
      <c r="B2110">
        <v>1</v>
      </c>
      <c r="C2110">
        <v>2</v>
      </c>
      <c r="D2110">
        <v>5.21</v>
      </c>
      <c r="E2110">
        <v>12</v>
      </c>
      <c r="F2110">
        <v>33</v>
      </c>
      <c r="G2110">
        <v>36</v>
      </c>
      <c r="H2110">
        <v>19</v>
      </c>
      <c r="I2110">
        <v>3</v>
      </c>
      <c r="J2110">
        <v>20</v>
      </c>
      <c r="K2110">
        <v>20</v>
      </c>
      <c r="L2110">
        <v>1.71</v>
      </c>
      <c r="M2110">
        <v>5.49</v>
      </c>
      <c r="N2110">
        <v>5.49</v>
      </c>
      <c r="O2110">
        <v>5.01</v>
      </c>
      <c r="P2110" t="s">
        <v>10620</v>
      </c>
    </row>
    <row r="2111" spans="1:16" x14ac:dyDescent="0.25">
      <c r="A2111" t="s">
        <v>12428</v>
      </c>
      <c r="B2111">
        <v>1</v>
      </c>
      <c r="C2111">
        <v>1</v>
      </c>
      <c r="D2111">
        <v>4.8600000000000003</v>
      </c>
      <c r="E2111">
        <v>4</v>
      </c>
      <c r="F2111">
        <v>22</v>
      </c>
      <c r="G2111">
        <v>23</v>
      </c>
      <c r="H2111">
        <v>12</v>
      </c>
      <c r="I2111">
        <v>2</v>
      </c>
      <c r="J2111">
        <v>12</v>
      </c>
      <c r="K2111">
        <v>13</v>
      </c>
      <c r="L2111">
        <v>1.62</v>
      </c>
      <c r="M2111">
        <v>4.8600000000000003</v>
      </c>
      <c r="N2111">
        <v>5.27</v>
      </c>
      <c r="O2111">
        <v>5.01</v>
      </c>
      <c r="P2111" t="s">
        <v>12427</v>
      </c>
    </row>
    <row r="2112" spans="1:16" x14ac:dyDescent="0.25">
      <c r="A2112" t="s">
        <v>11634</v>
      </c>
      <c r="B2112">
        <v>2</v>
      </c>
      <c r="C2112">
        <v>5</v>
      </c>
      <c r="D2112">
        <v>5.76</v>
      </c>
      <c r="E2112">
        <v>22</v>
      </c>
      <c r="F2112">
        <v>62</v>
      </c>
      <c r="G2112">
        <v>78</v>
      </c>
      <c r="H2112">
        <v>40</v>
      </c>
      <c r="I2112">
        <v>9</v>
      </c>
      <c r="J2112">
        <v>40</v>
      </c>
      <c r="K2112">
        <v>23</v>
      </c>
      <c r="L2112">
        <v>1.62</v>
      </c>
      <c r="M2112">
        <v>5.76</v>
      </c>
      <c r="N2112">
        <v>3.31</v>
      </c>
      <c r="O2112">
        <v>5.01</v>
      </c>
      <c r="P2112" t="s">
        <v>11633</v>
      </c>
    </row>
    <row r="2113" spans="1:16" x14ac:dyDescent="0.25">
      <c r="A2113" t="s">
        <v>15380</v>
      </c>
      <c r="B2113">
        <v>2</v>
      </c>
      <c r="C2113">
        <v>4</v>
      </c>
      <c r="D2113">
        <v>5.5</v>
      </c>
      <c r="E2113">
        <v>2</v>
      </c>
      <c r="F2113">
        <v>52</v>
      </c>
      <c r="G2113">
        <v>60</v>
      </c>
      <c r="H2113">
        <v>32</v>
      </c>
      <c r="I2113">
        <v>5</v>
      </c>
      <c r="J2113">
        <v>30</v>
      </c>
      <c r="K2113">
        <v>30</v>
      </c>
      <c r="L2113">
        <v>1.72</v>
      </c>
      <c r="M2113">
        <v>5.15</v>
      </c>
      <c r="N2113">
        <v>5.15</v>
      </c>
      <c r="O2113">
        <v>5.01</v>
      </c>
      <c r="P2113" t="s">
        <v>15379</v>
      </c>
    </row>
    <row r="2114" spans="1:16" x14ac:dyDescent="0.25">
      <c r="A2114" t="s">
        <v>9324</v>
      </c>
      <c r="B2114">
        <v>1</v>
      </c>
      <c r="C2114">
        <v>2</v>
      </c>
      <c r="D2114">
        <v>5.84</v>
      </c>
      <c r="E2114">
        <v>3</v>
      </c>
      <c r="F2114">
        <v>26</v>
      </c>
      <c r="G2114">
        <v>32</v>
      </c>
      <c r="H2114">
        <v>17</v>
      </c>
      <c r="I2114">
        <v>3</v>
      </c>
      <c r="J2114">
        <v>16</v>
      </c>
      <c r="K2114">
        <v>14</v>
      </c>
      <c r="L2114">
        <v>1.76</v>
      </c>
      <c r="M2114">
        <v>5.5</v>
      </c>
      <c r="N2114">
        <v>4.8099999999999996</v>
      </c>
      <c r="O2114">
        <v>5.01</v>
      </c>
      <c r="P2114" t="s">
        <v>9323</v>
      </c>
    </row>
    <row r="2115" spans="1:16" x14ac:dyDescent="0.25">
      <c r="A2115" t="s">
        <v>14249</v>
      </c>
      <c r="B2115">
        <v>5</v>
      </c>
      <c r="C2115">
        <v>9</v>
      </c>
      <c r="D2115">
        <v>5.61</v>
      </c>
      <c r="E2115">
        <v>0</v>
      </c>
      <c r="F2115">
        <v>122</v>
      </c>
      <c r="G2115">
        <v>144</v>
      </c>
      <c r="H2115">
        <v>76</v>
      </c>
      <c r="I2115">
        <v>12</v>
      </c>
      <c r="J2115">
        <v>65</v>
      </c>
      <c r="K2115">
        <v>67</v>
      </c>
      <c r="L2115">
        <v>1.73</v>
      </c>
      <c r="M2115">
        <v>4.8</v>
      </c>
      <c r="N2115">
        <v>4.95</v>
      </c>
      <c r="O2115">
        <v>5.0199999999999996</v>
      </c>
      <c r="P2115" t="s">
        <v>14248</v>
      </c>
    </row>
    <row r="2116" spans="1:16" x14ac:dyDescent="0.25">
      <c r="A2116" t="s">
        <v>12090</v>
      </c>
      <c r="B2116">
        <v>0</v>
      </c>
      <c r="C2116">
        <v>1</v>
      </c>
      <c r="D2116">
        <v>6.62</v>
      </c>
      <c r="E2116">
        <v>5</v>
      </c>
      <c r="F2116">
        <v>14</v>
      </c>
      <c r="G2116">
        <v>17</v>
      </c>
      <c r="H2116">
        <v>10</v>
      </c>
      <c r="I2116">
        <v>1</v>
      </c>
      <c r="J2116">
        <v>8</v>
      </c>
      <c r="K2116">
        <v>9</v>
      </c>
      <c r="L2116">
        <v>1.91</v>
      </c>
      <c r="M2116">
        <v>5.29</v>
      </c>
      <c r="N2116">
        <v>5.96</v>
      </c>
      <c r="O2116">
        <v>5.0199999999999996</v>
      </c>
      <c r="P2116" t="s">
        <v>12089</v>
      </c>
    </row>
    <row r="2117" spans="1:16" x14ac:dyDescent="0.25">
      <c r="A2117" t="s">
        <v>12506</v>
      </c>
      <c r="B2117">
        <v>2</v>
      </c>
      <c r="C2117">
        <v>3</v>
      </c>
      <c r="D2117">
        <v>5.22</v>
      </c>
      <c r="E2117">
        <v>5</v>
      </c>
      <c r="F2117">
        <v>45</v>
      </c>
      <c r="G2117">
        <v>50</v>
      </c>
      <c r="H2117">
        <v>26</v>
      </c>
      <c r="I2117">
        <v>4</v>
      </c>
      <c r="J2117">
        <v>22</v>
      </c>
      <c r="K2117">
        <v>25</v>
      </c>
      <c r="L2117">
        <v>1.67</v>
      </c>
      <c r="M2117">
        <v>4.42</v>
      </c>
      <c r="N2117">
        <v>5.0199999999999996</v>
      </c>
      <c r="O2117">
        <v>5.0199999999999996</v>
      </c>
      <c r="P2117" t="s">
        <v>12505</v>
      </c>
    </row>
    <row r="2118" spans="1:16" x14ac:dyDescent="0.25">
      <c r="A2118" t="s">
        <v>15498</v>
      </c>
      <c r="B2118">
        <v>1</v>
      </c>
      <c r="C2118">
        <v>2</v>
      </c>
      <c r="D2118">
        <v>5.59</v>
      </c>
      <c r="E2118">
        <v>2</v>
      </c>
      <c r="F2118">
        <v>32</v>
      </c>
      <c r="G2118">
        <v>41</v>
      </c>
      <c r="H2118">
        <v>20</v>
      </c>
      <c r="I2118">
        <v>4</v>
      </c>
      <c r="J2118">
        <v>15</v>
      </c>
      <c r="K2118">
        <v>12</v>
      </c>
      <c r="L2118">
        <v>1.65</v>
      </c>
      <c r="M2118">
        <v>4.1900000000000004</v>
      </c>
      <c r="N2118">
        <v>3.35</v>
      </c>
      <c r="O2118">
        <v>5.0199999999999996</v>
      </c>
      <c r="P2118" t="s">
        <v>15497</v>
      </c>
    </row>
    <row r="2119" spans="1:16" x14ac:dyDescent="0.25">
      <c r="A2119" t="s">
        <v>11949</v>
      </c>
      <c r="B2119">
        <v>2</v>
      </c>
      <c r="C2119">
        <v>4</v>
      </c>
      <c r="D2119">
        <v>5.66</v>
      </c>
      <c r="E2119">
        <v>19</v>
      </c>
      <c r="F2119">
        <v>49</v>
      </c>
      <c r="G2119">
        <v>61</v>
      </c>
      <c r="H2119">
        <v>31</v>
      </c>
      <c r="I2119">
        <v>6</v>
      </c>
      <c r="J2119">
        <v>26</v>
      </c>
      <c r="K2119">
        <v>22</v>
      </c>
      <c r="L2119">
        <v>1.68</v>
      </c>
      <c r="M2119">
        <v>4.75</v>
      </c>
      <c r="N2119">
        <v>4.0199999999999996</v>
      </c>
      <c r="O2119">
        <v>5.0199999999999996</v>
      </c>
      <c r="P2119" t="s">
        <v>11948</v>
      </c>
    </row>
    <row r="2120" spans="1:16" x14ac:dyDescent="0.25">
      <c r="A2120" t="s">
        <v>543</v>
      </c>
      <c r="B2120">
        <v>2</v>
      </c>
      <c r="C2120">
        <v>2</v>
      </c>
      <c r="D2120">
        <v>4.97</v>
      </c>
      <c r="E2120">
        <v>14</v>
      </c>
      <c r="F2120">
        <v>36</v>
      </c>
      <c r="G2120">
        <v>38</v>
      </c>
      <c r="H2120">
        <v>20</v>
      </c>
      <c r="I2120">
        <v>4</v>
      </c>
      <c r="J2120">
        <v>23</v>
      </c>
      <c r="K2120">
        <v>21</v>
      </c>
      <c r="L2120">
        <v>1.63</v>
      </c>
      <c r="M2120">
        <v>5.72</v>
      </c>
      <c r="N2120">
        <v>5.22</v>
      </c>
      <c r="O2120">
        <v>5.0199999999999996</v>
      </c>
      <c r="P2120" t="s">
        <v>10732</v>
      </c>
    </row>
    <row r="2121" spans="1:16" x14ac:dyDescent="0.25">
      <c r="A2121" t="s">
        <v>11567</v>
      </c>
      <c r="B2121">
        <v>2</v>
      </c>
      <c r="C2121">
        <v>2</v>
      </c>
      <c r="D2121">
        <v>4.9000000000000004</v>
      </c>
      <c r="E2121">
        <v>8</v>
      </c>
      <c r="F2121">
        <v>37</v>
      </c>
      <c r="G2121">
        <v>35</v>
      </c>
      <c r="H2121">
        <v>20</v>
      </c>
      <c r="I2121">
        <v>4</v>
      </c>
      <c r="J2121">
        <v>30</v>
      </c>
      <c r="K2121">
        <v>25</v>
      </c>
      <c r="L2121">
        <v>1.63</v>
      </c>
      <c r="M2121">
        <v>7.36</v>
      </c>
      <c r="N2121">
        <v>6.13</v>
      </c>
      <c r="O2121">
        <v>5.0199999999999996</v>
      </c>
      <c r="P2121" t="s">
        <v>11566</v>
      </c>
    </row>
    <row r="2122" spans="1:16" x14ac:dyDescent="0.25">
      <c r="A2122" t="s">
        <v>12793</v>
      </c>
      <c r="B2122">
        <v>1</v>
      </c>
      <c r="C2122">
        <v>1</v>
      </c>
      <c r="D2122">
        <v>4.93</v>
      </c>
      <c r="E2122">
        <v>7</v>
      </c>
      <c r="F2122">
        <v>20</v>
      </c>
      <c r="G2122">
        <v>22</v>
      </c>
      <c r="H2122">
        <v>11</v>
      </c>
      <c r="I2122">
        <v>3</v>
      </c>
      <c r="J2122">
        <v>13</v>
      </c>
      <c r="K2122">
        <v>8</v>
      </c>
      <c r="L2122">
        <v>1.49</v>
      </c>
      <c r="M2122">
        <v>5.82</v>
      </c>
      <c r="N2122">
        <v>3.58</v>
      </c>
      <c r="O2122">
        <v>5.0199999999999996</v>
      </c>
      <c r="P2122" t="s">
        <v>12792</v>
      </c>
    </row>
    <row r="2123" spans="1:16" x14ac:dyDescent="0.25">
      <c r="A2123" t="s">
        <v>12330</v>
      </c>
      <c r="B2123">
        <v>1</v>
      </c>
      <c r="C2123">
        <v>2</v>
      </c>
      <c r="D2123">
        <v>5.82</v>
      </c>
      <c r="E2123">
        <v>8</v>
      </c>
      <c r="F2123">
        <v>20</v>
      </c>
      <c r="G2123">
        <v>22</v>
      </c>
      <c r="H2123">
        <v>13</v>
      </c>
      <c r="I2123">
        <v>2</v>
      </c>
      <c r="J2123">
        <v>14</v>
      </c>
      <c r="K2123">
        <v>13</v>
      </c>
      <c r="L2123">
        <v>1.74</v>
      </c>
      <c r="M2123">
        <v>6.27</v>
      </c>
      <c r="N2123">
        <v>5.82</v>
      </c>
      <c r="O2123">
        <v>5.0199999999999996</v>
      </c>
      <c r="P2123" t="s">
        <v>12329</v>
      </c>
    </row>
    <row r="2124" spans="1:16" x14ac:dyDescent="0.25">
      <c r="A2124" t="s">
        <v>11073</v>
      </c>
      <c r="B2124">
        <v>5</v>
      </c>
      <c r="C2124">
        <v>7</v>
      </c>
      <c r="D2124">
        <v>5.14</v>
      </c>
      <c r="E2124">
        <v>7</v>
      </c>
      <c r="F2124">
        <v>105</v>
      </c>
      <c r="G2124">
        <v>128</v>
      </c>
      <c r="H2124">
        <v>60</v>
      </c>
      <c r="I2124">
        <v>17</v>
      </c>
      <c r="J2124">
        <v>54</v>
      </c>
      <c r="K2124">
        <v>29</v>
      </c>
      <c r="L2124">
        <v>1.5</v>
      </c>
      <c r="M2124">
        <v>4.63</v>
      </c>
      <c r="N2124">
        <v>2.4900000000000002</v>
      </c>
      <c r="O2124">
        <v>5.0199999999999996</v>
      </c>
      <c r="P2124" t="s">
        <v>15872</v>
      </c>
    </row>
    <row r="2125" spans="1:16" x14ac:dyDescent="0.25">
      <c r="A2125" t="s">
        <v>13267</v>
      </c>
      <c r="B2125">
        <v>1</v>
      </c>
      <c r="C2125">
        <v>1</v>
      </c>
      <c r="D2125">
        <v>5.12</v>
      </c>
      <c r="E2125">
        <v>8</v>
      </c>
      <c r="F2125">
        <v>21</v>
      </c>
      <c r="G2125">
        <v>23</v>
      </c>
      <c r="H2125">
        <v>12</v>
      </c>
      <c r="I2125">
        <v>3</v>
      </c>
      <c r="J2125">
        <v>15</v>
      </c>
      <c r="K2125">
        <v>10</v>
      </c>
      <c r="L2125">
        <v>1.56</v>
      </c>
      <c r="M2125">
        <v>6.4</v>
      </c>
      <c r="N2125">
        <v>4.2699999999999996</v>
      </c>
      <c r="O2125">
        <v>5.0199999999999996</v>
      </c>
      <c r="P2125" t="s">
        <v>13266</v>
      </c>
    </row>
    <row r="2126" spans="1:16" x14ac:dyDescent="0.25">
      <c r="A2126" t="s">
        <v>16717</v>
      </c>
      <c r="B2126">
        <v>4</v>
      </c>
      <c r="C2126">
        <v>6</v>
      </c>
      <c r="D2126">
        <v>5.39</v>
      </c>
      <c r="E2126">
        <v>2</v>
      </c>
      <c r="F2126">
        <v>87</v>
      </c>
      <c r="G2126">
        <v>110</v>
      </c>
      <c r="H2126">
        <v>52</v>
      </c>
      <c r="I2126">
        <v>14</v>
      </c>
      <c r="J2126">
        <v>42</v>
      </c>
      <c r="K2126">
        <v>22</v>
      </c>
      <c r="L2126">
        <v>1.52</v>
      </c>
      <c r="M2126">
        <v>4.3499999999999996</v>
      </c>
      <c r="N2126">
        <v>2.2799999999999998</v>
      </c>
      <c r="O2126">
        <v>5.0199999999999996</v>
      </c>
      <c r="P2126" t="s">
        <v>16716</v>
      </c>
    </row>
    <row r="2127" spans="1:16" x14ac:dyDescent="0.25">
      <c r="A2127" t="s">
        <v>10948</v>
      </c>
      <c r="B2127">
        <v>1</v>
      </c>
      <c r="C2127">
        <v>2</v>
      </c>
      <c r="D2127">
        <v>5.0599999999999996</v>
      </c>
      <c r="E2127">
        <v>9</v>
      </c>
      <c r="F2127">
        <v>23</v>
      </c>
      <c r="G2127">
        <v>23</v>
      </c>
      <c r="H2127">
        <v>13</v>
      </c>
      <c r="I2127">
        <v>3</v>
      </c>
      <c r="J2127">
        <v>19</v>
      </c>
      <c r="K2127">
        <v>14</v>
      </c>
      <c r="L2127">
        <v>1.6</v>
      </c>
      <c r="M2127">
        <v>7.4</v>
      </c>
      <c r="N2127">
        <v>5.45</v>
      </c>
      <c r="O2127">
        <v>5.0199999999999996</v>
      </c>
      <c r="P2127" t="s">
        <v>10947</v>
      </c>
    </row>
    <row r="2128" spans="1:16" x14ac:dyDescent="0.25">
      <c r="A2128" t="s">
        <v>15781</v>
      </c>
      <c r="B2128">
        <v>1</v>
      </c>
      <c r="C2128">
        <v>2</v>
      </c>
      <c r="D2128">
        <v>5.79</v>
      </c>
      <c r="E2128">
        <v>3</v>
      </c>
      <c r="F2128">
        <v>31</v>
      </c>
      <c r="G2128">
        <v>37</v>
      </c>
      <c r="H2128">
        <v>20</v>
      </c>
      <c r="I2128">
        <v>3</v>
      </c>
      <c r="J2128">
        <v>17</v>
      </c>
      <c r="K2128">
        <v>18</v>
      </c>
      <c r="L2128">
        <v>1.77</v>
      </c>
      <c r="M2128">
        <v>4.92</v>
      </c>
      <c r="N2128">
        <v>5.21</v>
      </c>
      <c r="O2128">
        <v>5.0199999999999996</v>
      </c>
      <c r="P2128" t="s">
        <v>15780</v>
      </c>
    </row>
    <row r="2129" spans="1:16" x14ac:dyDescent="0.25">
      <c r="A2129" t="s">
        <v>17161</v>
      </c>
      <c r="B2129">
        <v>1</v>
      </c>
      <c r="C2129">
        <v>2</v>
      </c>
      <c r="D2129">
        <v>5.7</v>
      </c>
      <c r="E2129">
        <v>10</v>
      </c>
      <c r="F2129">
        <v>32</v>
      </c>
      <c r="G2129">
        <v>35</v>
      </c>
      <c r="H2129">
        <v>20</v>
      </c>
      <c r="I2129">
        <v>3</v>
      </c>
      <c r="J2129">
        <v>21</v>
      </c>
      <c r="K2129">
        <v>21</v>
      </c>
      <c r="L2129">
        <v>1.77</v>
      </c>
      <c r="M2129">
        <v>5.98</v>
      </c>
      <c r="N2129">
        <v>5.98</v>
      </c>
      <c r="O2129">
        <v>5.0199999999999996</v>
      </c>
      <c r="P2129" t="s">
        <v>17160</v>
      </c>
    </row>
    <row r="2130" spans="1:16" x14ac:dyDescent="0.25">
      <c r="A2130" t="s">
        <v>13489</v>
      </c>
      <c r="B2130">
        <v>4</v>
      </c>
      <c r="C2130">
        <v>7</v>
      </c>
      <c r="D2130">
        <v>5.3</v>
      </c>
      <c r="E2130">
        <v>10</v>
      </c>
      <c r="F2130">
        <v>97</v>
      </c>
      <c r="G2130">
        <v>121</v>
      </c>
      <c r="H2130">
        <v>57</v>
      </c>
      <c r="I2130">
        <v>14</v>
      </c>
      <c r="J2130">
        <v>50</v>
      </c>
      <c r="K2130">
        <v>34</v>
      </c>
      <c r="L2130">
        <v>1.6</v>
      </c>
      <c r="M2130">
        <v>4.6500000000000004</v>
      </c>
      <c r="N2130">
        <v>3.16</v>
      </c>
      <c r="O2130">
        <v>5.0199999999999996</v>
      </c>
      <c r="P2130" t="s">
        <v>13488</v>
      </c>
    </row>
    <row r="2131" spans="1:16" x14ac:dyDescent="0.25">
      <c r="A2131" t="s">
        <v>13960</v>
      </c>
      <c r="B2131">
        <v>2</v>
      </c>
      <c r="C2131">
        <v>3</v>
      </c>
      <c r="D2131">
        <v>5.1100000000000003</v>
      </c>
      <c r="E2131">
        <v>4</v>
      </c>
      <c r="F2131">
        <v>51</v>
      </c>
      <c r="G2131">
        <v>55</v>
      </c>
      <c r="H2131">
        <v>29</v>
      </c>
      <c r="I2131">
        <v>6</v>
      </c>
      <c r="J2131">
        <v>30</v>
      </c>
      <c r="K2131">
        <v>26</v>
      </c>
      <c r="L2131">
        <v>1.59</v>
      </c>
      <c r="M2131">
        <v>5.28</v>
      </c>
      <c r="N2131">
        <v>4.58</v>
      </c>
      <c r="O2131">
        <v>5.03</v>
      </c>
      <c r="P2131" t="s">
        <v>13959</v>
      </c>
    </row>
    <row r="2132" spans="1:16" x14ac:dyDescent="0.25">
      <c r="A2132" t="s">
        <v>14265</v>
      </c>
      <c r="B2132">
        <v>3</v>
      </c>
      <c r="C2132">
        <v>5</v>
      </c>
      <c r="D2132">
        <v>5.35</v>
      </c>
      <c r="E2132">
        <v>26</v>
      </c>
      <c r="F2132">
        <v>66</v>
      </c>
      <c r="G2132">
        <v>74</v>
      </c>
      <c r="H2132">
        <v>39</v>
      </c>
      <c r="I2132">
        <v>8</v>
      </c>
      <c r="J2132">
        <v>45</v>
      </c>
      <c r="K2132">
        <v>36</v>
      </c>
      <c r="L2132">
        <v>1.68</v>
      </c>
      <c r="M2132">
        <v>6.17</v>
      </c>
      <c r="N2132">
        <v>4.9400000000000004</v>
      </c>
      <c r="O2132">
        <v>5.03</v>
      </c>
      <c r="P2132" t="s">
        <v>14264</v>
      </c>
    </row>
    <row r="2133" spans="1:16" x14ac:dyDescent="0.25">
      <c r="A2133" t="s">
        <v>2086</v>
      </c>
      <c r="B2133">
        <v>5</v>
      </c>
      <c r="C2133">
        <v>7</v>
      </c>
      <c r="D2133">
        <v>5.05</v>
      </c>
      <c r="E2133">
        <v>2</v>
      </c>
      <c r="F2133">
        <v>111</v>
      </c>
      <c r="G2133">
        <v>124</v>
      </c>
      <c r="H2133">
        <v>62</v>
      </c>
      <c r="I2133">
        <v>14</v>
      </c>
      <c r="J2133">
        <v>60</v>
      </c>
      <c r="K2133">
        <v>47</v>
      </c>
      <c r="L2133">
        <v>1.55</v>
      </c>
      <c r="M2133">
        <v>4.88</v>
      </c>
      <c r="N2133">
        <v>3.82</v>
      </c>
      <c r="O2133">
        <v>5.03</v>
      </c>
      <c r="P2133" t="s">
        <v>2085</v>
      </c>
    </row>
    <row r="2134" spans="1:16" x14ac:dyDescent="0.25">
      <c r="A2134" t="s">
        <v>1670</v>
      </c>
      <c r="B2134">
        <v>5</v>
      </c>
      <c r="C2134">
        <v>8</v>
      </c>
      <c r="D2134">
        <v>4.9400000000000004</v>
      </c>
      <c r="E2134">
        <v>15</v>
      </c>
      <c r="F2134">
        <v>117</v>
      </c>
      <c r="G2134">
        <v>129</v>
      </c>
      <c r="H2134">
        <v>64</v>
      </c>
      <c r="I2134">
        <v>15</v>
      </c>
      <c r="J2134">
        <v>68</v>
      </c>
      <c r="K2134">
        <v>53</v>
      </c>
      <c r="L2134">
        <v>1.56</v>
      </c>
      <c r="M2134">
        <v>5.25</v>
      </c>
      <c r="N2134">
        <v>4.09</v>
      </c>
      <c r="O2134">
        <v>5.03</v>
      </c>
      <c r="P2134" t="s">
        <v>1669</v>
      </c>
    </row>
    <row r="2135" spans="1:16" x14ac:dyDescent="0.25">
      <c r="A2135" t="s">
        <v>14365</v>
      </c>
      <c r="B2135">
        <v>5</v>
      </c>
      <c r="C2135">
        <v>8</v>
      </c>
      <c r="D2135">
        <v>5.54</v>
      </c>
      <c r="E2135">
        <v>14</v>
      </c>
      <c r="F2135">
        <v>119</v>
      </c>
      <c r="G2135">
        <v>152</v>
      </c>
      <c r="H2135">
        <v>73</v>
      </c>
      <c r="I2135">
        <v>16</v>
      </c>
      <c r="J2135">
        <v>56</v>
      </c>
      <c r="K2135">
        <v>43</v>
      </c>
      <c r="L2135">
        <v>1.64</v>
      </c>
      <c r="M2135">
        <v>4.25</v>
      </c>
      <c r="N2135">
        <v>3.26</v>
      </c>
      <c r="O2135">
        <v>5.03</v>
      </c>
      <c r="P2135" t="s">
        <v>14364</v>
      </c>
    </row>
    <row r="2136" spans="1:16" x14ac:dyDescent="0.25">
      <c r="A2136" t="s">
        <v>14789</v>
      </c>
      <c r="B2136">
        <v>5</v>
      </c>
      <c r="C2136">
        <v>8</v>
      </c>
      <c r="D2136">
        <v>5.29</v>
      </c>
      <c r="E2136">
        <v>2</v>
      </c>
      <c r="F2136">
        <v>119</v>
      </c>
      <c r="G2136">
        <v>136</v>
      </c>
      <c r="H2136">
        <v>70</v>
      </c>
      <c r="I2136">
        <v>13</v>
      </c>
      <c r="J2136">
        <v>60</v>
      </c>
      <c r="K2136">
        <v>57</v>
      </c>
      <c r="L2136">
        <v>1.62</v>
      </c>
      <c r="M2136">
        <v>4.53</v>
      </c>
      <c r="N2136">
        <v>4.3099999999999996</v>
      </c>
      <c r="O2136">
        <v>5.03</v>
      </c>
      <c r="P2136" t="s">
        <v>14788</v>
      </c>
    </row>
    <row r="2137" spans="1:16" x14ac:dyDescent="0.25">
      <c r="A2137" t="s">
        <v>15392</v>
      </c>
      <c r="B2137">
        <v>6</v>
      </c>
      <c r="C2137">
        <v>8</v>
      </c>
      <c r="D2137">
        <v>5.0199999999999996</v>
      </c>
      <c r="E2137">
        <v>3</v>
      </c>
      <c r="F2137">
        <v>124</v>
      </c>
      <c r="G2137">
        <v>135</v>
      </c>
      <c r="H2137">
        <v>69</v>
      </c>
      <c r="I2137">
        <v>16</v>
      </c>
      <c r="J2137">
        <v>69</v>
      </c>
      <c r="K2137">
        <v>54</v>
      </c>
      <c r="L2137">
        <v>1.53</v>
      </c>
      <c r="M2137">
        <v>5.0199999999999996</v>
      </c>
      <c r="N2137">
        <v>3.93</v>
      </c>
      <c r="O2137">
        <v>5.03</v>
      </c>
      <c r="P2137" t="s">
        <v>15391</v>
      </c>
    </row>
    <row r="2138" spans="1:16" x14ac:dyDescent="0.25">
      <c r="A2138" t="s">
        <v>15125</v>
      </c>
      <c r="B2138">
        <v>1</v>
      </c>
      <c r="C2138">
        <v>2</v>
      </c>
      <c r="D2138">
        <v>5.22</v>
      </c>
      <c r="E2138">
        <v>13</v>
      </c>
      <c r="F2138">
        <v>34</v>
      </c>
      <c r="G2138">
        <v>37</v>
      </c>
      <c r="H2138">
        <v>20</v>
      </c>
      <c r="I2138">
        <v>4</v>
      </c>
      <c r="J2138">
        <v>23</v>
      </c>
      <c r="K2138">
        <v>19</v>
      </c>
      <c r="L2138">
        <v>1.62</v>
      </c>
      <c r="M2138">
        <v>6</v>
      </c>
      <c r="N2138">
        <v>4.96</v>
      </c>
      <c r="O2138">
        <v>5.03</v>
      </c>
      <c r="P2138" t="s">
        <v>15124</v>
      </c>
    </row>
    <row r="2139" spans="1:16" x14ac:dyDescent="0.25">
      <c r="A2139" t="s">
        <v>13431</v>
      </c>
      <c r="B2139">
        <v>4</v>
      </c>
      <c r="C2139">
        <v>6</v>
      </c>
      <c r="D2139">
        <v>4.97</v>
      </c>
      <c r="E2139">
        <v>9</v>
      </c>
      <c r="F2139">
        <v>87</v>
      </c>
      <c r="G2139">
        <v>92</v>
      </c>
      <c r="H2139">
        <v>48</v>
      </c>
      <c r="I2139">
        <v>11</v>
      </c>
      <c r="J2139">
        <v>58</v>
      </c>
      <c r="K2139">
        <v>44</v>
      </c>
      <c r="L2139">
        <v>1.56</v>
      </c>
      <c r="M2139">
        <v>6</v>
      </c>
      <c r="N2139">
        <v>4.55</v>
      </c>
      <c r="O2139">
        <v>5.03</v>
      </c>
      <c r="P2139" t="s">
        <v>13430</v>
      </c>
    </row>
    <row r="2140" spans="1:16" x14ac:dyDescent="0.25">
      <c r="A2140" t="s">
        <v>14090</v>
      </c>
      <c r="B2140">
        <v>1</v>
      </c>
      <c r="C2140">
        <v>3</v>
      </c>
      <c r="D2140">
        <v>5.25</v>
      </c>
      <c r="E2140">
        <v>11</v>
      </c>
      <c r="F2140">
        <v>36</v>
      </c>
      <c r="G2140">
        <v>39</v>
      </c>
      <c r="H2140">
        <v>21</v>
      </c>
      <c r="I2140">
        <v>3</v>
      </c>
      <c r="J2140">
        <v>21</v>
      </c>
      <c r="K2140">
        <v>23</v>
      </c>
      <c r="L2140">
        <v>1.72</v>
      </c>
      <c r="M2140">
        <v>5.25</v>
      </c>
      <c r="N2140">
        <v>5.75</v>
      </c>
      <c r="O2140">
        <v>5.03</v>
      </c>
      <c r="P2140" t="s">
        <v>14089</v>
      </c>
    </row>
    <row r="2141" spans="1:16" x14ac:dyDescent="0.25">
      <c r="A2141" t="s">
        <v>1651</v>
      </c>
      <c r="B2141">
        <v>4</v>
      </c>
      <c r="C2141">
        <v>6</v>
      </c>
      <c r="D2141">
        <v>5.03</v>
      </c>
      <c r="E2141">
        <v>5</v>
      </c>
      <c r="F2141">
        <v>93</v>
      </c>
      <c r="G2141">
        <v>86</v>
      </c>
      <c r="H2141">
        <v>52</v>
      </c>
      <c r="I2141">
        <v>8</v>
      </c>
      <c r="J2141">
        <v>70</v>
      </c>
      <c r="K2141">
        <v>69</v>
      </c>
      <c r="L2141">
        <v>1.67</v>
      </c>
      <c r="M2141">
        <v>6.77</v>
      </c>
      <c r="N2141">
        <v>6.68</v>
      </c>
      <c r="O2141">
        <v>5.03</v>
      </c>
      <c r="P2141" t="s">
        <v>1650</v>
      </c>
    </row>
    <row r="2142" spans="1:16" x14ac:dyDescent="0.25">
      <c r="A2142" t="s">
        <v>13433</v>
      </c>
      <c r="B2142">
        <v>2</v>
      </c>
      <c r="C2142">
        <v>3</v>
      </c>
      <c r="D2142">
        <v>5.68</v>
      </c>
      <c r="E2142">
        <v>3</v>
      </c>
      <c r="F2142">
        <v>48</v>
      </c>
      <c r="G2142">
        <v>59</v>
      </c>
      <c r="H2142">
        <v>30</v>
      </c>
      <c r="I2142">
        <v>7</v>
      </c>
      <c r="J2142">
        <v>28</v>
      </c>
      <c r="K2142">
        <v>17</v>
      </c>
      <c r="L2142">
        <v>1.6</v>
      </c>
      <c r="M2142">
        <v>5.31</v>
      </c>
      <c r="N2142">
        <v>3.22</v>
      </c>
      <c r="O2142">
        <v>5.03</v>
      </c>
      <c r="P2142" t="s">
        <v>13432</v>
      </c>
    </row>
    <row r="2143" spans="1:16" x14ac:dyDescent="0.25">
      <c r="A2143" t="s">
        <v>12817</v>
      </c>
      <c r="B2143">
        <v>1</v>
      </c>
      <c r="C2143">
        <v>2</v>
      </c>
      <c r="D2143">
        <v>5.76</v>
      </c>
      <c r="E2143">
        <v>9</v>
      </c>
      <c r="F2143">
        <v>25</v>
      </c>
      <c r="G2143">
        <v>29</v>
      </c>
      <c r="H2143">
        <v>16</v>
      </c>
      <c r="I2143">
        <v>2</v>
      </c>
      <c r="J2143">
        <v>12</v>
      </c>
      <c r="K2143">
        <v>15</v>
      </c>
      <c r="L2143">
        <v>1.76</v>
      </c>
      <c r="M2143">
        <v>4.32</v>
      </c>
      <c r="N2143">
        <v>5.4</v>
      </c>
      <c r="O2143">
        <v>5.03</v>
      </c>
      <c r="P2143" t="s">
        <v>12816</v>
      </c>
    </row>
    <row r="2144" spans="1:16" x14ac:dyDescent="0.25">
      <c r="A2144" t="s">
        <v>11779</v>
      </c>
      <c r="B2144">
        <v>1</v>
      </c>
      <c r="C2144">
        <v>2</v>
      </c>
      <c r="D2144">
        <v>5.34</v>
      </c>
      <c r="E2144">
        <v>13</v>
      </c>
      <c r="F2144">
        <v>32</v>
      </c>
      <c r="G2144">
        <v>33</v>
      </c>
      <c r="H2144">
        <v>19</v>
      </c>
      <c r="I2144">
        <v>3</v>
      </c>
      <c r="J2144">
        <v>22</v>
      </c>
      <c r="K2144">
        <v>22</v>
      </c>
      <c r="L2144">
        <v>1.72</v>
      </c>
      <c r="M2144">
        <v>6.19</v>
      </c>
      <c r="N2144">
        <v>6.19</v>
      </c>
      <c r="O2144">
        <v>5.03</v>
      </c>
      <c r="P2144" t="s">
        <v>11778</v>
      </c>
    </row>
    <row r="2145" spans="1:16" x14ac:dyDescent="0.25">
      <c r="A2145" t="s">
        <v>10004</v>
      </c>
      <c r="B2145">
        <v>1</v>
      </c>
      <c r="C2145">
        <v>2</v>
      </c>
      <c r="D2145">
        <v>5.0999999999999996</v>
      </c>
      <c r="E2145">
        <v>13</v>
      </c>
      <c r="F2145">
        <v>34</v>
      </c>
      <c r="G2145">
        <v>33</v>
      </c>
      <c r="H2145">
        <v>19</v>
      </c>
      <c r="I2145">
        <v>2</v>
      </c>
      <c r="J2145">
        <v>23</v>
      </c>
      <c r="K2145">
        <v>26</v>
      </c>
      <c r="L2145">
        <v>1.76</v>
      </c>
      <c r="M2145">
        <v>6.18</v>
      </c>
      <c r="N2145">
        <v>6.99</v>
      </c>
      <c r="O2145">
        <v>5.03</v>
      </c>
      <c r="P2145" t="s">
        <v>10003</v>
      </c>
    </row>
    <row r="2146" spans="1:16" x14ac:dyDescent="0.25">
      <c r="A2146" t="s">
        <v>5085</v>
      </c>
      <c r="B2146">
        <v>2</v>
      </c>
      <c r="C2146">
        <v>3</v>
      </c>
      <c r="D2146">
        <v>5.72</v>
      </c>
      <c r="E2146">
        <v>17</v>
      </c>
      <c r="F2146">
        <v>42</v>
      </c>
      <c r="G2146">
        <v>50</v>
      </c>
      <c r="H2146">
        <v>27</v>
      </c>
      <c r="I2146">
        <v>5</v>
      </c>
      <c r="J2146">
        <v>29</v>
      </c>
      <c r="K2146">
        <v>24</v>
      </c>
      <c r="L2146">
        <v>1.74</v>
      </c>
      <c r="M2146">
        <v>6.14</v>
      </c>
      <c r="N2146">
        <v>5.08</v>
      </c>
      <c r="O2146">
        <v>5.03</v>
      </c>
      <c r="P2146" t="s">
        <v>12431</v>
      </c>
    </row>
    <row r="2147" spans="1:16" x14ac:dyDescent="0.25">
      <c r="A2147" t="s">
        <v>12933</v>
      </c>
      <c r="B2147">
        <v>3</v>
      </c>
      <c r="C2147">
        <v>5</v>
      </c>
      <c r="D2147">
        <v>5.27</v>
      </c>
      <c r="E2147">
        <v>20</v>
      </c>
      <c r="F2147">
        <v>65</v>
      </c>
      <c r="G2147">
        <v>76</v>
      </c>
      <c r="H2147">
        <v>38</v>
      </c>
      <c r="I2147">
        <v>9</v>
      </c>
      <c r="J2147">
        <v>37</v>
      </c>
      <c r="K2147">
        <v>24</v>
      </c>
      <c r="L2147">
        <v>1.54</v>
      </c>
      <c r="M2147">
        <v>5.13</v>
      </c>
      <c r="N2147">
        <v>3.33</v>
      </c>
      <c r="O2147">
        <v>5.03</v>
      </c>
      <c r="P2147" t="s">
        <v>12932</v>
      </c>
    </row>
    <row r="2148" spans="1:16" x14ac:dyDescent="0.25">
      <c r="A2148" t="s">
        <v>14513</v>
      </c>
      <c r="B2148">
        <v>3</v>
      </c>
      <c r="C2148">
        <v>4</v>
      </c>
      <c r="D2148">
        <v>5.34</v>
      </c>
      <c r="E2148">
        <v>18</v>
      </c>
      <c r="F2148">
        <v>62</v>
      </c>
      <c r="G2148">
        <v>73</v>
      </c>
      <c r="H2148">
        <v>37</v>
      </c>
      <c r="I2148">
        <v>7</v>
      </c>
      <c r="J2148">
        <v>34</v>
      </c>
      <c r="K2148">
        <v>31</v>
      </c>
      <c r="L2148">
        <v>1.67</v>
      </c>
      <c r="M2148">
        <v>4.9000000000000004</v>
      </c>
      <c r="N2148">
        <v>4.47</v>
      </c>
      <c r="O2148">
        <v>5.03</v>
      </c>
      <c r="P2148" t="s">
        <v>14512</v>
      </c>
    </row>
    <row r="2149" spans="1:16" x14ac:dyDescent="0.25">
      <c r="A2149" t="s">
        <v>13684</v>
      </c>
      <c r="B2149">
        <v>2</v>
      </c>
      <c r="C2149">
        <v>4</v>
      </c>
      <c r="D2149">
        <v>5.29</v>
      </c>
      <c r="E2149">
        <v>17</v>
      </c>
      <c r="F2149">
        <v>54</v>
      </c>
      <c r="G2149">
        <v>62</v>
      </c>
      <c r="H2149">
        <v>32</v>
      </c>
      <c r="I2149">
        <v>6</v>
      </c>
      <c r="J2149">
        <v>31</v>
      </c>
      <c r="K2149">
        <v>27</v>
      </c>
      <c r="L2149">
        <v>1.64</v>
      </c>
      <c r="M2149">
        <v>5.13</v>
      </c>
      <c r="N2149">
        <v>4.47</v>
      </c>
      <c r="O2149">
        <v>5.03</v>
      </c>
      <c r="P2149" t="s">
        <v>13683</v>
      </c>
    </row>
    <row r="2150" spans="1:16" x14ac:dyDescent="0.25">
      <c r="A2150" t="s">
        <v>14227</v>
      </c>
      <c r="B2150">
        <v>5</v>
      </c>
      <c r="C2150">
        <v>7</v>
      </c>
      <c r="D2150">
        <v>4.84</v>
      </c>
      <c r="E2150">
        <v>4</v>
      </c>
      <c r="F2150">
        <v>108</v>
      </c>
      <c r="G2150">
        <v>114</v>
      </c>
      <c r="H2150">
        <v>58</v>
      </c>
      <c r="I2150">
        <v>13</v>
      </c>
      <c r="J2150">
        <v>62</v>
      </c>
      <c r="K2150">
        <v>51</v>
      </c>
      <c r="L2150">
        <v>1.53</v>
      </c>
      <c r="M2150">
        <v>5.18</v>
      </c>
      <c r="N2150">
        <v>4.26</v>
      </c>
      <c r="O2150">
        <v>5.03</v>
      </c>
      <c r="P2150" t="s">
        <v>14226</v>
      </c>
    </row>
    <row r="2151" spans="1:16" x14ac:dyDescent="0.25">
      <c r="A2151" t="s">
        <v>16083</v>
      </c>
      <c r="B2151">
        <v>2</v>
      </c>
      <c r="C2151">
        <v>3</v>
      </c>
      <c r="D2151">
        <v>5.88</v>
      </c>
      <c r="E2151">
        <v>4</v>
      </c>
      <c r="F2151">
        <v>46</v>
      </c>
      <c r="G2151">
        <v>54</v>
      </c>
      <c r="H2151">
        <v>30</v>
      </c>
      <c r="I2151">
        <v>5</v>
      </c>
      <c r="J2151">
        <v>30</v>
      </c>
      <c r="K2151">
        <v>27</v>
      </c>
      <c r="L2151">
        <v>1.76</v>
      </c>
      <c r="M2151">
        <v>5.88</v>
      </c>
      <c r="N2151">
        <v>5.29</v>
      </c>
      <c r="O2151">
        <v>5.03</v>
      </c>
      <c r="P2151" t="s">
        <v>16082</v>
      </c>
    </row>
    <row r="2152" spans="1:16" x14ac:dyDescent="0.25">
      <c r="A2152" t="s">
        <v>16332</v>
      </c>
      <c r="B2152">
        <v>4</v>
      </c>
      <c r="C2152">
        <v>5</v>
      </c>
      <c r="D2152">
        <v>4.72</v>
      </c>
      <c r="E2152">
        <v>5</v>
      </c>
      <c r="F2152">
        <v>88</v>
      </c>
      <c r="G2152">
        <v>93</v>
      </c>
      <c r="H2152">
        <v>46</v>
      </c>
      <c r="I2152">
        <v>14</v>
      </c>
      <c r="J2152">
        <v>60</v>
      </c>
      <c r="K2152">
        <v>35</v>
      </c>
      <c r="L2152">
        <v>1.46</v>
      </c>
      <c r="M2152">
        <v>6.15</v>
      </c>
      <c r="N2152">
        <v>3.59</v>
      </c>
      <c r="O2152">
        <v>5.03</v>
      </c>
      <c r="P2152" t="s">
        <v>16331</v>
      </c>
    </row>
    <row r="2153" spans="1:16" x14ac:dyDescent="0.25">
      <c r="A2153" t="s">
        <v>9443</v>
      </c>
      <c r="B2153">
        <v>2</v>
      </c>
      <c r="C2153">
        <v>3</v>
      </c>
      <c r="D2153">
        <v>5.37</v>
      </c>
      <c r="E2153">
        <v>7</v>
      </c>
      <c r="F2153">
        <v>42</v>
      </c>
      <c r="G2153">
        <v>47</v>
      </c>
      <c r="H2153">
        <v>25</v>
      </c>
      <c r="I2153">
        <v>4</v>
      </c>
      <c r="J2153">
        <v>23</v>
      </c>
      <c r="K2153">
        <v>24</v>
      </c>
      <c r="L2153">
        <v>1.69</v>
      </c>
      <c r="M2153">
        <v>4.9400000000000004</v>
      </c>
      <c r="N2153">
        <v>5.16</v>
      </c>
      <c r="O2153">
        <v>5.03</v>
      </c>
      <c r="P2153" t="s">
        <v>9442</v>
      </c>
    </row>
    <row r="2154" spans="1:16" x14ac:dyDescent="0.25">
      <c r="A2154" t="s">
        <v>1575</v>
      </c>
      <c r="B2154">
        <v>5</v>
      </c>
      <c r="C2154">
        <v>8</v>
      </c>
      <c r="D2154">
        <v>5.29</v>
      </c>
      <c r="E2154">
        <v>1</v>
      </c>
      <c r="F2154">
        <v>124</v>
      </c>
      <c r="G2154">
        <v>134</v>
      </c>
      <c r="H2154">
        <v>73</v>
      </c>
      <c r="I2154">
        <v>14</v>
      </c>
      <c r="J2154">
        <v>82</v>
      </c>
      <c r="K2154">
        <v>73</v>
      </c>
      <c r="L2154">
        <v>1.67</v>
      </c>
      <c r="M2154">
        <v>5.95</v>
      </c>
      <c r="N2154">
        <v>5.29</v>
      </c>
      <c r="O2154">
        <v>5.04</v>
      </c>
      <c r="P2154" t="s">
        <v>1574</v>
      </c>
    </row>
    <row r="2155" spans="1:16" x14ac:dyDescent="0.25">
      <c r="A2155" t="s">
        <v>10169</v>
      </c>
      <c r="B2155">
        <v>1</v>
      </c>
      <c r="C2155">
        <v>2</v>
      </c>
      <c r="D2155">
        <v>5.53</v>
      </c>
      <c r="E2155">
        <v>12</v>
      </c>
      <c r="F2155">
        <v>31</v>
      </c>
      <c r="G2155">
        <v>34</v>
      </c>
      <c r="H2155">
        <v>19</v>
      </c>
      <c r="I2155">
        <v>3</v>
      </c>
      <c r="J2155">
        <v>20</v>
      </c>
      <c r="K2155">
        <v>20</v>
      </c>
      <c r="L2155">
        <v>1.75</v>
      </c>
      <c r="M2155">
        <v>5.83</v>
      </c>
      <c r="N2155">
        <v>5.83</v>
      </c>
      <c r="O2155">
        <v>5.04</v>
      </c>
      <c r="P2155" t="s">
        <v>10168</v>
      </c>
    </row>
    <row r="2156" spans="1:16" x14ac:dyDescent="0.25">
      <c r="A2156" t="s">
        <v>15326</v>
      </c>
      <c r="B2156">
        <v>4</v>
      </c>
      <c r="C2156">
        <v>6</v>
      </c>
      <c r="D2156">
        <v>4.88</v>
      </c>
      <c r="E2156">
        <v>23</v>
      </c>
      <c r="F2156">
        <v>87</v>
      </c>
      <c r="G2156">
        <v>93</v>
      </c>
      <c r="H2156">
        <v>47</v>
      </c>
      <c r="I2156">
        <v>6</v>
      </c>
      <c r="J2156">
        <v>36</v>
      </c>
      <c r="K2156">
        <v>49</v>
      </c>
      <c r="L2156">
        <v>1.64</v>
      </c>
      <c r="M2156">
        <v>3.74</v>
      </c>
      <c r="N2156">
        <v>5.09</v>
      </c>
      <c r="O2156">
        <v>5.04</v>
      </c>
      <c r="P2156">
        <v>2862</v>
      </c>
    </row>
    <row r="2157" spans="1:16" x14ac:dyDescent="0.25">
      <c r="A2157" t="s">
        <v>12674</v>
      </c>
      <c r="B2157">
        <v>1</v>
      </c>
      <c r="C2157">
        <v>2</v>
      </c>
      <c r="D2157">
        <v>5.9</v>
      </c>
      <c r="E2157">
        <v>10</v>
      </c>
      <c r="F2157">
        <v>24</v>
      </c>
      <c r="G2157">
        <v>28</v>
      </c>
      <c r="H2157">
        <v>16</v>
      </c>
      <c r="I2157">
        <v>2</v>
      </c>
      <c r="J2157">
        <v>14</v>
      </c>
      <c r="K2157">
        <v>16</v>
      </c>
      <c r="L2157">
        <v>1.8</v>
      </c>
      <c r="M2157">
        <v>5.16</v>
      </c>
      <c r="N2157">
        <v>5.9</v>
      </c>
      <c r="O2157">
        <v>5.04</v>
      </c>
      <c r="P2157" t="s">
        <v>12673</v>
      </c>
    </row>
    <row r="2158" spans="1:16" x14ac:dyDescent="0.25">
      <c r="A2158" t="s">
        <v>13661</v>
      </c>
      <c r="B2158">
        <v>2</v>
      </c>
      <c r="C2158">
        <v>4</v>
      </c>
      <c r="D2158">
        <v>5.15</v>
      </c>
      <c r="E2158">
        <v>12</v>
      </c>
      <c r="F2158">
        <v>58</v>
      </c>
      <c r="G2158">
        <v>62</v>
      </c>
      <c r="H2158">
        <v>33</v>
      </c>
      <c r="I2158">
        <v>6</v>
      </c>
      <c r="J2158">
        <v>35</v>
      </c>
      <c r="K2158">
        <v>34</v>
      </c>
      <c r="L2158">
        <v>1.66</v>
      </c>
      <c r="M2158">
        <v>5.46</v>
      </c>
      <c r="N2158">
        <v>5.3</v>
      </c>
      <c r="O2158">
        <v>5.04</v>
      </c>
      <c r="P2158" t="s">
        <v>13660</v>
      </c>
    </row>
    <row r="2159" spans="1:16" x14ac:dyDescent="0.25">
      <c r="A2159" t="s">
        <v>12578</v>
      </c>
      <c r="B2159">
        <v>2</v>
      </c>
      <c r="C2159">
        <v>4</v>
      </c>
      <c r="D2159">
        <v>5.4</v>
      </c>
      <c r="E2159">
        <v>21</v>
      </c>
      <c r="F2159">
        <v>52</v>
      </c>
      <c r="G2159">
        <v>58</v>
      </c>
      <c r="H2159">
        <v>31</v>
      </c>
      <c r="I2159">
        <v>6</v>
      </c>
      <c r="J2159">
        <v>35</v>
      </c>
      <c r="K2159">
        <v>30</v>
      </c>
      <c r="L2159">
        <v>1.7</v>
      </c>
      <c r="M2159">
        <v>6.09</v>
      </c>
      <c r="N2159">
        <v>5.22</v>
      </c>
      <c r="O2159">
        <v>5.04</v>
      </c>
      <c r="P2159" t="s">
        <v>12577</v>
      </c>
    </row>
    <row r="2160" spans="1:16" x14ac:dyDescent="0.25">
      <c r="A2160" t="s">
        <v>11357</v>
      </c>
      <c r="B2160">
        <v>2</v>
      </c>
      <c r="C2160">
        <v>5</v>
      </c>
      <c r="D2160">
        <v>5.66</v>
      </c>
      <c r="E2160">
        <v>23</v>
      </c>
      <c r="F2160">
        <v>64</v>
      </c>
      <c r="G2160">
        <v>73</v>
      </c>
      <c r="H2160">
        <v>40</v>
      </c>
      <c r="I2160">
        <v>5</v>
      </c>
      <c r="J2160">
        <v>33</v>
      </c>
      <c r="K2160">
        <v>40</v>
      </c>
      <c r="L2160">
        <v>1.78</v>
      </c>
      <c r="M2160">
        <v>4.67</v>
      </c>
      <c r="N2160">
        <v>5.66</v>
      </c>
      <c r="O2160">
        <v>5.04</v>
      </c>
      <c r="P2160" t="s">
        <v>11356</v>
      </c>
    </row>
    <row r="2161" spans="1:16" x14ac:dyDescent="0.25">
      <c r="A2161" t="s">
        <v>10080</v>
      </c>
      <c r="B2161">
        <v>1</v>
      </c>
      <c r="C2161">
        <v>2</v>
      </c>
      <c r="D2161">
        <v>5.38</v>
      </c>
      <c r="E2161">
        <v>13</v>
      </c>
      <c r="F2161">
        <v>32</v>
      </c>
      <c r="G2161">
        <v>33</v>
      </c>
      <c r="H2161">
        <v>19</v>
      </c>
      <c r="I2161">
        <v>3</v>
      </c>
      <c r="J2161">
        <v>22</v>
      </c>
      <c r="K2161">
        <v>22</v>
      </c>
      <c r="L2161">
        <v>1.73</v>
      </c>
      <c r="M2161">
        <v>6.23</v>
      </c>
      <c r="N2161">
        <v>6.23</v>
      </c>
      <c r="O2161">
        <v>5.04</v>
      </c>
      <c r="P2161" t="s">
        <v>10079</v>
      </c>
    </row>
    <row r="2162" spans="1:16" x14ac:dyDescent="0.25">
      <c r="A2162" t="s">
        <v>12983</v>
      </c>
      <c r="B2162">
        <v>3</v>
      </c>
      <c r="C2162">
        <v>6</v>
      </c>
      <c r="D2162">
        <v>6.24</v>
      </c>
      <c r="E2162">
        <v>4</v>
      </c>
      <c r="F2162">
        <v>74</v>
      </c>
      <c r="G2162">
        <v>88</v>
      </c>
      <c r="H2162">
        <v>51</v>
      </c>
      <c r="I2162">
        <v>5</v>
      </c>
      <c r="J2162">
        <v>41</v>
      </c>
      <c r="K2162">
        <v>51</v>
      </c>
      <c r="L2162">
        <v>1.89</v>
      </c>
      <c r="M2162">
        <v>5.0199999999999996</v>
      </c>
      <c r="N2162">
        <v>6.24</v>
      </c>
      <c r="O2162">
        <v>5.04</v>
      </c>
      <c r="P2162" t="s">
        <v>12982</v>
      </c>
    </row>
    <row r="2163" spans="1:16" x14ac:dyDescent="0.25">
      <c r="A2163" t="s">
        <v>10229</v>
      </c>
      <c r="B2163">
        <v>2</v>
      </c>
      <c r="C2163">
        <v>3</v>
      </c>
      <c r="D2163">
        <v>4.9000000000000004</v>
      </c>
      <c r="E2163">
        <v>9</v>
      </c>
      <c r="F2163">
        <v>50</v>
      </c>
      <c r="G2163">
        <v>57</v>
      </c>
      <c r="H2163">
        <v>27</v>
      </c>
      <c r="I2163">
        <v>6</v>
      </c>
      <c r="J2163">
        <v>22</v>
      </c>
      <c r="K2163">
        <v>20</v>
      </c>
      <c r="L2163">
        <v>1.55</v>
      </c>
      <c r="M2163">
        <v>3.99</v>
      </c>
      <c r="N2163">
        <v>3.63</v>
      </c>
      <c r="O2163">
        <v>5.05</v>
      </c>
      <c r="P2163" t="s">
        <v>10228</v>
      </c>
    </row>
    <row r="2164" spans="1:16" x14ac:dyDescent="0.25">
      <c r="A2164" t="s">
        <v>15670</v>
      </c>
      <c r="B2164">
        <v>2</v>
      </c>
      <c r="C2164">
        <v>2</v>
      </c>
      <c r="D2164">
        <v>5.15</v>
      </c>
      <c r="E2164">
        <v>0</v>
      </c>
      <c r="F2164">
        <v>37</v>
      </c>
      <c r="G2164">
        <v>41</v>
      </c>
      <c r="H2164">
        <v>21</v>
      </c>
      <c r="I2164">
        <v>5</v>
      </c>
      <c r="J2164">
        <v>24</v>
      </c>
      <c r="K2164">
        <v>17</v>
      </c>
      <c r="L2164">
        <v>1.58</v>
      </c>
      <c r="M2164">
        <v>5.89</v>
      </c>
      <c r="N2164">
        <v>4.17</v>
      </c>
      <c r="O2164">
        <v>5.05</v>
      </c>
      <c r="P2164" t="s">
        <v>15669</v>
      </c>
    </row>
    <row r="2165" spans="1:16" x14ac:dyDescent="0.25">
      <c r="A2165" t="s">
        <v>12181</v>
      </c>
      <c r="B2165">
        <v>0</v>
      </c>
      <c r="C2165">
        <v>1</v>
      </c>
      <c r="D2165">
        <v>5.53</v>
      </c>
      <c r="E2165">
        <v>5</v>
      </c>
      <c r="F2165">
        <v>11</v>
      </c>
      <c r="G2165">
        <v>12</v>
      </c>
      <c r="H2165">
        <v>7</v>
      </c>
      <c r="I2165">
        <v>1</v>
      </c>
      <c r="J2165">
        <v>7</v>
      </c>
      <c r="K2165">
        <v>7</v>
      </c>
      <c r="L2165">
        <v>1.67</v>
      </c>
      <c r="M2165">
        <v>5.53</v>
      </c>
      <c r="N2165">
        <v>5.53</v>
      </c>
      <c r="O2165">
        <v>5.05</v>
      </c>
      <c r="P2165" t="s">
        <v>12180</v>
      </c>
    </row>
    <row r="2166" spans="1:16" x14ac:dyDescent="0.25">
      <c r="A2166" t="s">
        <v>15469</v>
      </c>
      <c r="B2166">
        <v>5</v>
      </c>
      <c r="C2166">
        <v>8</v>
      </c>
      <c r="D2166">
        <v>5.7</v>
      </c>
      <c r="E2166">
        <v>1</v>
      </c>
      <c r="F2166">
        <v>117</v>
      </c>
      <c r="G2166">
        <v>142</v>
      </c>
      <c r="H2166">
        <v>74</v>
      </c>
      <c r="I2166">
        <v>18</v>
      </c>
      <c r="J2166">
        <v>77</v>
      </c>
      <c r="K2166">
        <v>48</v>
      </c>
      <c r="L2166">
        <v>1.63</v>
      </c>
      <c r="M2166">
        <v>5.93</v>
      </c>
      <c r="N2166">
        <v>3.7</v>
      </c>
      <c r="O2166">
        <v>5.05</v>
      </c>
      <c r="P2166" t="s">
        <v>15468</v>
      </c>
    </row>
    <row r="2167" spans="1:16" x14ac:dyDescent="0.25">
      <c r="A2167" t="s">
        <v>14415</v>
      </c>
      <c r="B2167">
        <v>3</v>
      </c>
      <c r="C2167">
        <v>5</v>
      </c>
      <c r="D2167">
        <v>5.38</v>
      </c>
      <c r="E2167">
        <v>20</v>
      </c>
      <c r="F2167">
        <v>70</v>
      </c>
      <c r="G2167">
        <v>73</v>
      </c>
      <c r="H2167">
        <v>42</v>
      </c>
      <c r="I2167">
        <v>6</v>
      </c>
      <c r="J2167">
        <v>49</v>
      </c>
      <c r="K2167">
        <v>50</v>
      </c>
      <c r="L2167">
        <v>1.75</v>
      </c>
      <c r="M2167">
        <v>6.27</v>
      </c>
      <c r="N2167">
        <v>6.4</v>
      </c>
      <c r="O2167">
        <v>5.05</v>
      </c>
      <c r="P2167" t="s">
        <v>14414</v>
      </c>
    </row>
    <row r="2168" spans="1:16" x14ac:dyDescent="0.25">
      <c r="A2168" t="s">
        <v>9640</v>
      </c>
      <c r="B2168">
        <v>2</v>
      </c>
      <c r="C2168">
        <v>3</v>
      </c>
      <c r="D2168">
        <v>5.61</v>
      </c>
      <c r="E2168">
        <v>5</v>
      </c>
      <c r="F2168">
        <v>40</v>
      </c>
      <c r="G2168">
        <v>49</v>
      </c>
      <c r="H2168">
        <v>25</v>
      </c>
      <c r="I2168">
        <v>5</v>
      </c>
      <c r="J2168">
        <v>25</v>
      </c>
      <c r="K2168">
        <v>20</v>
      </c>
      <c r="L2168">
        <v>1.72</v>
      </c>
      <c r="M2168">
        <v>5.61</v>
      </c>
      <c r="N2168">
        <v>4.49</v>
      </c>
      <c r="O2168">
        <v>5.05</v>
      </c>
      <c r="P2168" t="s">
        <v>9639</v>
      </c>
    </row>
    <row r="2169" spans="1:16" x14ac:dyDescent="0.25">
      <c r="A2169" t="s">
        <v>14980</v>
      </c>
      <c r="B2169">
        <v>4</v>
      </c>
      <c r="C2169">
        <v>6</v>
      </c>
      <c r="D2169">
        <v>5.49</v>
      </c>
      <c r="E2169">
        <v>2</v>
      </c>
      <c r="F2169">
        <v>89</v>
      </c>
      <c r="G2169">
        <v>112</v>
      </c>
      <c r="H2169">
        <v>54</v>
      </c>
      <c r="I2169">
        <v>13</v>
      </c>
      <c r="J2169">
        <v>40</v>
      </c>
      <c r="K2169">
        <v>28</v>
      </c>
      <c r="L2169">
        <v>1.58</v>
      </c>
      <c r="M2169">
        <v>4.0599999999999996</v>
      </c>
      <c r="N2169">
        <v>2.84</v>
      </c>
      <c r="O2169">
        <v>5.05</v>
      </c>
      <c r="P2169" t="s">
        <v>14979</v>
      </c>
    </row>
    <row r="2170" spans="1:16" x14ac:dyDescent="0.25">
      <c r="A2170" t="s">
        <v>15311</v>
      </c>
      <c r="B2170">
        <v>2</v>
      </c>
      <c r="C2170">
        <v>2</v>
      </c>
      <c r="D2170">
        <v>4.96</v>
      </c>
      <c r="E2170">
        <v>1</v>
      </c>
      <c r="F2170">
        <v>38</v>
      </c>
      <c r="G2170">
        <v>40</v>
      </c>
      <c r="H2170">
        <v>21</v>
      </c>
      <c r="I2170">
        <v>4</v>
      </c>
      <c r="J2170">
        <v>22</v>
      </c>
      <c r="K2170">
        <v>21</v>
      </c>
      <c r="L2170">
        <v>1.6</v>
      </c>
      <c r="M2170">
        <v>5.2</v>
      </c>
      <c r="N2170">
        <v>4.96</v>
      </c>
      <c r="O2170">
        <v>5.05</v>
      </c>
      <c r="P2170" t="s">
        <v>15310</v>
      </c>
    </row>
    <row r="2171" spans="1:16" x14ac:dyDescent="0.25">
      <c r="A2171" t="s">
        <v>14170</v>
      </c>
      <c r="B2171">
        <v>4</v>
      </c>
      <c r="C2171">
        <v>7</v>
      </c>
      <c r="D2171">
        <v>5.68</v>
      </c>
      <c r="E2171">
        <v>4</v>
      </c>
      <c r="F2171">
        <v>95</v>
      </c>
      <c r="G2171">
        <v>112</v>
      </c>
      <c r="H2171">
        <v>60</v>
      </c>
      <c r="I2171">
        <v>11</v>
      </c>
      <c r="J2171">
        <v>58</v>
      </c>
      <c r="K2171">
        <v>50</v>
      </c>
      <c r="L2171">
        <v>1.71</v>
      </c>
      <c r="M2171">
        <v>5.49</v>
      </c>
      <c r="N2171">
        <v>4.74</v>
      </c>
      <c r="O2171">
        <v>5.05</v>
      </c>
      <c r="P2171" t="s">
        <v>14169</v>
      </c>
    </row>
    <row r="2172" spans="1:16" x14ac:dyDescent="0.25">
      <c r="A2172" t="s">
        <v>11817</v>
      </c>
      <c r="B2172">
        <v>3</v>
      </c>
      <c r="C2172">
        <v>5</v>
      </c>
      <c r="D2172">
        <v>5.77</v>
      </c>
      <c r="E2172">
        <v>13</v>
      </c>
      <c r="F2172">
        <v>72</v>
      </c>
      <c r="G2172">
        <v>82</v>
      </c>
      <c r="H2172">
        <v>46</v>
      </c>
      <c r="I2172">
        <v>9</v>
      </c>
      <c r="J2172">
        <v>58</v>
      </c>
      <c r="K2172">
        <v>43</v>
      </c>
      <c r="L2172">
        <v>1.74</v>
      </c>
      <c r="M2172">
        <v>7.28</v>
      </c>
      <c r="N2172">
        <v>5.4</v>
      </c>
      <c r="O2172">
        <v>5.05</v>
      </c>
      <c r="P2172" t="s">
        <v>11816</v>
      </c>
    </row>
    <row r="2173" spans="1:16" x14ac:dyDescent="0.25">
      <c r="A2173" t="s">
        <v>14594</v>
      </c>
      <c r="B2173">
        <v>3</v>
      </c>
      <c r="C2173">
        <v>6</v>
      </c>
      <c r="D2173">
        <v>5.28</v>
      </c>
      <c r="E2173">
        <v>19</v>
      </c>
      <c r="F2173">
        <v>80</v>
      </c>
      <c r="G2173">
        <v>91</v>
      </c>
      <c r="H2173">
        <v>47</v>
      </c>
      <c r="I2173">
        <v>8</v>
      </c>
      <c r="J2173">
        <v>43</v>
      </c>
      <c r="K2173">
        <v>43</v>
      </c>
      <c r="L2173">
        <v>1.67</v>
      </c>
      <c r="M2173">
        <v>4.83</v>
      </c>
      <c r="N2173">
        <v>4.83</v>
      </c>
      <c r="O2173">
        <v>5.05</v>
      </c>
      <c r="P2173" t="s">
        <v>14593</v>
      </c>
    </row>
    <row r="2174" spans="1:16" x14ac:dyDescent="0.25">
      <c r="A2174" t="s">
        <v>15549</v>
      </c>
      <c r="B2174">
        <v>1</v>
      </c>
      <c r="C2174">
        <v>2</v>
      </c>
      <c r="D2174">
        <v>5.54</v>
      </c>
      <c r="E2174">
        <v>1</v>
      </c>
      <c r="F2174">
        <v>34</v>
      </c>
      <c r="G2174">
        <v>38</v>
      </c>
      <c r="H2174">
        <v>21</v>
      </c>
      <c r="I2174">
        <v>4</v>
      </c>
      <c r="J2174">
        <v>23</v>
      </c>
      <c r="K2174">
        <v>19</v>
      </c>
      <c r="L2174">
        <v>1.67</v>
      </c>
      <c r="M2174">
        <v>6.07</v>
      </c>
      <c r="N2174">
        <v>5.01</v>
      </c>
      <c r="O2174">
        <v>5.05</v>
      </c>
      <c r="P2174" t="s">
        <v>15548</v>
      </c>
    </row>
    <row r="2175" spans="1:16" x14ac:dyDescent="0.25">
      <c r="A2175" t="s">
        <v>16058</v>
      </c>
      <c r="B2175">
        <v>2</v>
      </c>
      <c r="C2175">
        <v>3</v>
      </c>
      <c r="D2175">
        <v>5.59</v>
      </c>
      <c r="E2175">
        <v>3</v>
      </c>
      <c r="F2175">
        <v>50</v>
      </c>
      <c r="G2175">
        <v>64</v>
      </c>
      <c r="H2175">
        <v>31</v>
      </c>
      <c r="I2175">
        <v>7</v>
      </c>
      <c r="J2175">
        <v>22</v>
      </c>
      <c r="K2175">
        <v>15</v>
      </c>
      <c r="L2175">
        <v>1.58</v>
      </c>
      <c r="M2175">
        <v>3.97</v>
      </c>
      <c r="N2175">
        <v>2.71</v>
      </c>
      <c r="O2175">
        <v>5.05</v>
      </c>
      <c r="P2175" t="s">
        <v>16057</v>
      </c>
    </row>
    <row r="2176" spans="1:16" x14ac:dyDescent="0.25">
      <c r="A2176" t="s">
        <v>10721</v>
      </c>
      <c r="B2176">
        <v>1</v>
      </c>
      <c r="C2176">
        <v>2</v>
      </c>
      <c r="D2176">
        <v>5.33</v>
      </c>
      <c r="E2176">
        <v>13</v>
      </c>
      <c r="F2176">
        <v>32</v>
      </c>
      <c r="G2176">
        <v>36</v>
      </c>
      <c r="H2176">
        <v>19</v>
      </c>
      <c r="I2176">
        <v>4</v>
      </c>
      <c r="J2176">
        <v>19</v>
      </c>
      <c r="K2176">
        <v>15</v>
      </c>
      <c r="L2176">
        <v>1.59</v>
      </c>
      <c r="M2176">
        <v>5.33</v>
      </c>
      <c r="N2176">
        <v>4.21</v>
      </c>
      <c r="O2176">
        <v>5.05</v>
      </c>
      <c r="P2176" t="s">
        <v>10720</v>
      </c>
    </row>
    <row r="2177" spans="1:16" x14ac:dyDescent="0.25">
      <c r="A2177" t="s">
        <v>13633</v>
      </c>
      <c r="B2177">
        <v>3</v>
      </c>
      <c r="C2177">
        <v>5</v>
      </c>
      <c r="D2177">
        <v>5.15</v>
      </c>
      <c r="E2177">
        <v>14</v>
      </c>
      <c r="F2177">
        <v>68</v>
      </c>
      <c r="G2177">
        <v>73</v>
      </c>
      <c r="H2177">
        <v>39</v>
      </c>
      <c r="I2177">
        <v>9</v>
      </c>
      <c r="J2177">
        <v>45</v>
      </c>
      <c r="K2177">
        <v>33</v>
      </c>
      <c r="L2177">
        <v>1.56</v>
      </c>
      <c r="M2177">
        <v>5.95</v>
      </c>
      <c r="N2177">
        <v>4.3600000000000003</v>
      </c>
      <c r="O2177">
        <v>5.0599999999999996</v>
      </c>
      <c r="P2177" t="s">
        <v>13632</v>
      </c>
    </row>
    <row r="2178" spans="1:16" x14ac:dyDescent="0.25">
      <c r="A2178" t="s">
        <v>12005</v>
      </c>
      <c r="B2178">
        <v>1</v>
      </c>
      <c r="C2178">
        <v>1</v>
      </c>
      <c r="D2178">
        <v>5.09</v>
      </c>
      <c r="E2178">
        <v>8</v>
      </c>
      <c r="F2178">
        <v>21</v>
      </c>
      <c r="G2178">
        <v>21</v>
      </c>
      <c r="H2178">
        <v>12</v>
      </c>
      <c r="I2178">
        <v>2</v>
      </c>
      <c r="J2178">
        <v>14</v>
      </c>
      <c r="K2178">
        <v>14</v>
      </c>
      <c r="L2178">
        <v>1.65</v>
      </c>
      <c r="M2178">
        <v>5.94</v>
      </c>
      <c r="N2178">
        <v>5.94</v>
      </c>
      <c r="O2178">
        <v>5.0599999999999996</v>
      </c>
      <c r="P2178" t="s">
        <v>12004</v>
      </c>
    </row>
    <row r="2179" spans="1:16" x14ac:dyDescent="0.25">
      <c r="A2179" t="s">
        <v>6650</v>
      </c>
      <c r="B2179">
        <v>3</v>
      </c>
      <c r="C2179">
        <v>5</v>
      </c>
      <c r="D2179">
        <v>5.7</v>
      </c>
      <c r="E2179">
        <v>14</v>
      </c>
      <c r="F2179">
        <v>70</v>
      </c>
      <c r="G2179">
        <v>77</v>
      </c>
      <c r="H2179">
        <v>44</v>
      </c>
      <c r="I2179">
        <v>6</v>
      </c>
      <c r="J2179">
        <v>48</v>
      </c>
      <c r="K2179">
        <v>50</v>
      </c>
      <c r="L2179">
        <v>1.83</v>
      </c>
      <c r="M2179">
        <v>6.22</v>
      </c>
      <c r="N2179">
        <v>6.47</v>
      </c>
      <c r="O2179">
        <v>5.0599999999999996</v>
      </c>
      <c r="P2179" t="s">
        <v>13318</v>
      </c>
    </row>
    <row r="2180" spans="1:16" x14ac:dyDescent="0.25">
      <c r="A2180" t="s">
        <v>3846</v>
      </c>
      <c r="B2180">
        <v>2</v>
      </c>
      <c r="C2180">
        <v>3</v>
      </c>
      <c r="D2180">
        <v>4.78</v>
      </c>
      <c r="E2180">
        <v>13</v>
      </c>
      <c r="F2180">
        <v>41</v>
      </c>
      <c r="G2180">
        <v>46</v>
      </c>
      <c r="H2180">
        <v>22</v>
      </c>
      <c r="I2180">
        <v>7</v>
      </c>
      <c r="J2180">
        <v>26</v>
      </c>
      <c r="K2180">
        <v>13</v>
      </c>
      <c r="L2180">
        <v>1.43</v>
      </c>
      <c r="M2180">
        <v>5.65</v>
      </c>
      <c r="N2180">
        <v>2.83</v>
      </c>
      <c r="O2180">
        <v>5.0599999999999996</v>
      </c>
      <c r="P2180" t="s">
        <v>13156</v>
      </c>
    </row>
    <row r="2181" spans="1:16" x14ac:dyDescent="0.25">
      <c r="A2181" t="s">
        <v>9435</v>
      </c>
      <c r="B2181">
        <v>1</v>
      </c>
      <c r="C2181">
        <v>2</v>
      </c>
      <c r="D2181">
        <v>6.52</v>
      </c>
      <c r="E2181">
        <v>5</v>
      </c>
      <c r="F2181">
        <v>21</v>
      </c>
      <c r="G2181">
        <v>23</v>
      </c>
      <c r="H2181">
        <v>15</v>
      </c>
      <c r="I2181">
        <v>2</v>
      </c>
      <c r="J2181">
        <v>16</v>
      </c>
      <c r="K2181">
        <v>15</v>
      </c>
      <c r="L2181">
        <v>1.84</v>
      </c>
      <c r="M2181">
        <v>6.96</v>
      </c>
      <c r="N2181">
        <v>6.52</v>
      </c>
      <c r="O2181">
        <v>5.0599999999999996</v>
      </c>
      <c r="P2181" t="s">
        <v>9434</v>
      </c>
    </row>
    <row r="2182" spans="1:16" x14ac:dyDescent="0.25">
      <c r="A2182" t="s">
        <v>14524</v>
      </c>
      <c r="B2182">
        <v>5</v>
      </c>
      <c r="C2182">
        <v>8</v>
      </c>
      <c r="D2182">
        <v>5.42</v>
      </c>
      <c r="E2182">
        <v>3</v>
      </c>
      <c r="F2182">
        <v>121</v>
      </c>
      <c r="G2182">
        <v>142</v>
      </c>
      <c r="H2182">
        <v>73</v>
      </c>
      <c r="I2182">
        <v>15</v>
      </c>
      <c r="J2182">
        <v>69</v>
      </c>
      <c r="K2182">
        <v>56</v>
      </c>
      <c r="L2182">
        <v>1.63</v>
      </c>
      <c r="M2182">
        <v>5.12</v>
      </c>
      <c r="N2182">
        <v>4.16</v>
      </c>
      <c r="O2182">
        <v>5.0599999999999996</v>
      </c>
      <c r="P2182" t="s">
        <v>14523</v>
      </c>
    </row>
    <row r="2183" spans="1:16" x14ac:dyDescent="0.25">
      <c r="A2183" t="s">
        <v>10147</v>
      </c>
      <c r="B2183">
        <v>3</v>
      </c>
      <c r="C2183">
        <v>7</v>
      </c>
      <c r="D2183">
        <v>5.73</v>
      </c>
      <c r="E2183">
        <v>27</v>
      </c>
      <c r="F2183">
        <v>91</v>
      </c>
      <c r="G2183">
        <v>100</v>
      </c>
      <c r="H2183">
        <v>58</v>
      </c>
      <c r="I2183">
        <v>8</v>
      </c>
      <c r="J2183">
        <v>57</v>
      </c>
      <c r="K2183">
        <v>57</v>
      </c>
      <c r="L2183">
        <v>1.72</v>
      </c>
      <c r="M2183">
        <v>5.63</v>
      </c>
      <c r="N2183">
        <v>5.63</v>
      </c>
      <c r="O2183">
        <v>5.0599999999999996</v>
      </c>
      <c r="P2183" t="s">
        <v>10146</v>
      </c>
    </row>
    <row r="2184" spans="1:16" x14ac:dyDescent="0.25">
      <c r="A2184" t="s">
        <v>1586</v>
      </c>
      <c r="B2184">
        <v>5</v>
      </c>
      <c r="C2184">
        <v>7</v>
      </c>
      <c r="D2184">
        <v>5.27</v>
      </c>
      <c r="E2184">
        <v>0</v>
      </c>
      <c r="F2184">
        <v>109</v>
      </c>
      <c r="G2184">
        <v>127</v>
      </c>
      <c r="H2184">
        <v>64</v>
      </c>
      <c r="I2184">
        <v>11</v>
      </c>
      <c r="J2184">
        <v>46</v>
      </c>
      <c r="K2184">
        <v>54</v>
      </c>
      <c r="L2184">
        <v>1.66</v>
      </c>
      <c r="M2184">
        <v>3.79</v>
      </c>
      <c r="N2184">
        <v>4.45</v>
      </c>
      <c r="O2184">
        <v>5.0599999999999996</v>
      </c>
      <c r="P2184" t="s">
        <v>1585</v>
      </c>
    </row>
    <row r="2185" spans="1:16" x14ac:dyDescent="0.25">
      <c r="A2185" t="s">
        <v>2347</v>
      </c>
      <c r="B2185">
        <v>2</v>
      </c>
      <c r="C2185">
        <v>3</v>
      </c>
      <c r="D2185">
        <v>5.49</v>
      </c>
      <c r="E2185">
        <v>6</v>
      </c>
      <c r="F2185">
        <v>44</v>
      </c>
      <c r="G2185">
        <v>53</v>
      </c>
      <c r="H2185">
        <v>27</v>
      </c>
      <c r="I2185">
        <v>5</v>
      </c>
      <c r="J2185">
        <v>25</v>
      </c>
      <c r="K2185">
        <v>23</v>
      </c>
      <c r="L2185">
        <v>1.72</v>
      </c>
      <c r="M2185">
        <v>5.08</v>
      </c>
      <c r="N2185">
        <v>4.67</v>
      </c>
      <c r="O2185">
        <v>5.0599999999999996</v>
      </c>
      <c r="P2185" t="s">
        <v>9671</v>
      </c>
    </row>
    <row r="2186" spans="1:16" x14ac:dyDescent="0.25">
      <c r="A2186" t="s">
        <v>11041</v>
      </c>
      <c r="B2186">
        <v>2</v>
      </c>
      <c r="C2186">
        <v>3</v>
      </c>
      <c r="D2186">
        <v>5.3</v>
      </c>
      <c r="E2186">
        <v>16</v>
      </c>
      <c r="F2186">
        <v>49</v>
      </c>
      <c r="G2186">
        <v>55</v>
      </c>
      <c r="H2186">
        <v>29</v>
      </c>
      <c r="I2186">
        <v>5</v>
      </c>
      <c r="J2186">
        <v>26</v>
      </c>
      <c r="K2186">
        <v>26</v>
      </c>
      <c r="L2186">
        <v>1.65</v>
      </c>
      <c r="M2186">
        <v>4.76</v>
      </c>
      <c r="N2186">
        <v>4.76</v>
      </c>
      <c r="O2186">
        <v>5.0599999999999996</v>
      </c>
      <c r="P2186" t="s">
        <v>11040</v>
      </c>
    </row>
    <row r="2187" spans="1:16" x14ac:dyDescent="0.25">
      <c r="A2187" t="s">
        <v>13205</v>
      </c>
      <c r="B2187">
        <v>1</v>
      </c>
      <c r="C2187">
        <v>2</v>
      </c>
      <c r="D2187">
        <v>4.8499999999999996</v>
      </c>
      <c r="E2187">
        <v>9</v>
      </c>
      <c r="F2187">
        <v>24</v>
      </c>
      <c r="G2187">
        <v>26</v>
      </c>
      <c r="H2187">
        <v>13</v>
      </c>
      <c r="I2187">
        <v>3</v>
      </c>
      <c r="J2187">
        <v>13</v>
      </c>
      <c r="K2187">
        <v>11</v>
      </c>
      <c r="L2187">
        <v>1.54</v>
      </c>
      <c r="M2187">
        <v>4.8499999999999996</v>
      </c>
      <c r="N2187">
        <v>4.1100000000000003</v>
      </c>
      <c r="O2187">
        <v>5.0599999999999996</v>
      </c>
      <c r="P2187" t="s">
        <v>13204</v>
      </c>
    </row>
    <row r="2188" spans="1:16" x14ac:dyDescent="0.25">
      <c r="A2188" t="s">
        <v>10944</v>
      </c>
      <c r="B2188">
        <v>2</v>
      </c>
      <c r="C2188">
        <v>3</v>
      </c>
      <c r="D2188">
        <v>5.51</v>
      </c>
      <c r="E2188">
        <v>16</v>
      </c>
      <c r="F2188">
        <v>41</v>
      </c>
      <c r="G2188">
        <v>41</v>
      </c>
      <c r="H2188">
        <v>25</v>
      </c>
      <c r="I2188">
        <v>2</v>
      </c>
      <c r="J2188">
        <v>27</v>
      </c>
      <c r="K2188">
        <v>35</v>
      </c>
      <c r="L2188">
        <v>1.86</v>
      </c>
      <c r="M2188">
        <v>5.96</v>
      </c>
      <c r="N2188">
        <v>7.72</v>
      </c>
      <c r="O2188">
        <v>5.0599999999999996</v>
      </c>
      <c r="P2188" t="s">
        <v>10943</v>
      </c>
    </row>
    <row r="2189" spans="1:16" x14ac:dyDescent="0.25">
      <c r="A2189" t="s">
        <v>15951</v>
      </c>
      <c r="B2189">
        <v>1</v>
      </c>
      <c r="C2189">
        <v>2</v>
      </c>
      <c r="D2189">
        <v>5.28</v>
      </c>
      <c r="E2189">
        <v>1</v>
      </c>
      <c r="F2189">
        <v>29</v>
      </c>
      <c r="G2189">
        <v>31</v>
      </c>
      <c r="H2189">
        <v>17</v>
      </c>
      <c r="I2189">
        <v>3</v>
      </c>
      <c r="J2189">
        <v>20</v>
      </c>
      <c r="K2189">
        <v>19</v>
      </c>
      <c r="L2189">
        <v>1.72</v>
      </c>
      <c r="M2189">
        <v>6.21</v>
      </c>
      <c r="N2189">
        <v>5.9</v>
      </c>
      <c r="O2189">
        <v>5.0599999999999996</v>
      </c>
      <c r="P2189" t="s">
        <v>15950</v>
      </c>
    </row>
    <row r="2190" spans="1:16" x14ac:dyDescent="0.25">
      <c r="A2190" t="s">
        <v>10464</v>
      </c>
      <c r="B2190">
        <v>1</v>
      </c>
      <c r="C2190">
        <v>2</v>
      </c>
      <c r="D2190">
        <v>5.45</v>
      </c>
      <c r="E2190">
        <v>9</v>
      </c>
      <c r="F2190">
        <v>23</v>
      </c>
      <c r="G2190">
        <v>27</v>
      </c>
      <c r="H2190">
        <v>14</v>
      </c>
      <c r="I2190">
        <v>3</v>
      </c>
      <c r="J2190">
        <v>14</v>
      </c>
      <c r="K2190">
        <v>11</v>
      </c>
      <c r="L2190">
        <v>1.65</v>
      </c>
      <c r="M2190">
        <v>5.45</v>
      </c>
      <c r="N2190">
        <v>4.29</v>
      </c>
      <c r="O2190">
        <v>5.0599999999999996</v>
      </c>
      <c r="P2190" t="s">
        <v>10463</v>
      </c>
    </row>
    <row r="2191" spans="1:16" x14ac:dyDescent="0.25">
      <c r="A2191" t="s">
        <v>14426</v>
      </c>
      <c r="B2191">
        <v>2</v>
      </c>
      <c r="C2191">
        <v>3</v>
      </c>
      <c r="D2191">
        <v>5.58</v>
      </c>
      <c r="E2191">
        <v>4</v>
      </c>
      <c r="F2191">
        <v>40</v>
      </c>
      <c r="G2191">
        <v>45</v>
      </c>
      <c r="H2191">
        <v>25</v>
      </c>
      <c r="I2191">
        <v>4</v>
      </c>
      <c r="J2191">
        <v>27</v>
      </c>
      <c r="K2191">
        <v>27</v>
      </c>
      <c r="L2191">
        <v>1.79</v>
      </c>
      <c r="M2191">
        <v>6.03</v>
      </c>
      <c r="N2191">
        <v>6.03</v>
      </c>
      <c r="O2191">
        <v>5.0599999999999996</v>
      </c>
      <c r="P2191" t="s">
        <v>14425</v>
      </c>
    </row>
    <row r="2192" spans="1:16" x14ac:dyDescent="0.25">
      <c r="A2192" t="s">
        <v>17159</v>
      </c>
      <c r="B2192">
        <v>1</v>
      </c>
      <c r="C2192">
        <v>3</v>
      </c>
      <c r="D2192">
        <v>6.02</v>
      </c>
      <c r="E2192">
        <v>3</v>
      </c>
      <c r="F2192">
        <v>34</v>
      </c>
      <c r="G2192">
        <v>41</v>
      </c>
      <c r="H2192">
        <v>23</v>
      </c>
      <c r="I2192">
        <v>3</v>
      </c>
      <c r="J2192">
        <v>19</v>
      </c>
      <c r="K2192">
        <v>21</v>
      </c>
      <c r="L2192">
        <v>1.8</v>
      </c>
      <c r="M2192">
        <v>4.97</v>
      </c>
      <c r="N2192">
        <v>5.49</v>
      </c>
      <c r="O2192">
        <v>5.0599999999999996</v>
      </c>
      <c r="P2192" t="s">
        <v>17158</v>
      </c>
    </row>
    <row r="2193" spans="1:16" x14ac:dyDescent="0.25">
      <c r="A2193" t="s">
        <v>13503</v>
      </c>
      <c r="B2193">
        <v>4</v>
      </c>
      <c r="C2193">
        <v>7</v>
      </c>
      <c r="D2193">
        <v>5.39</v>
      </c>
      <c r="E2193">
        <v>12</v>
      </c>
      <c r="F2193">
        <v>97</v>
      </c>
      <c r="G2193">
        <v>112</v>
      </c>
      <c r="H2193">
        <v>58</v>
      </c>
      <c r="I2193">
        <v>10</v>
      </c>
      <c r="J2193">
        <v>52</v>
      </c>
      <c r="K2193">
        <v>53</v>
      </c>
      <c r="L2193">
        <v>1.7</v>
      </c>
      <c r="M2193">
        <v>4.83</v>
      </c>
      <c r="N2193">
        <v>4.93</v>
      </c>
      <c r="O2193">
        <v>5.07</v>
      </c>
      <c r="P2193" t="s">
        <v>13502</v>
      </c>
    </row>
    <row r="2194" spans="1:16" x14ac:dyDescent="0.25">
      <c r="A2194" t="s">
        <v>17157</v>
      </c>
      <c r="B2194">
        <v>1</v>
      </c>
      <c r="C2194">
        <v>1</v>
      </c>
      <c r="D2194">
        <v>5.93</v>
      </c>
      <c r="E2194">
        <v>5</v>
      </c>
      <c r="F2194">
        <v>17</v>
      </c>
      <c r="G2194">
        <v>19</v>
      </c>
      <c r="H2194">
        <v>11</v>
      </c>
      <c r="I2194">
        <v>2</v>
      </c>
      <c r="J2194">
        <v>11</v>
      </c>
      <c r="K2194">
        <v>9</v>
      </c>
      <c r="L2194">
        <v>1.68</v>
      </c>
      <c r="M2194">
        <v>5.93</v>
      </c>
      <c r="N2194">
        <v>4.8499999999999996</v>
      </c>
      <c r="O2194">
        <v>5.07</v>
      </c>
      <c r="P2194" t="s">
        <v>17156</v>
      </c>
    </row>
    <row r="2195" spans="1:16" x14ac:dyDescent="0.25">
      <c r="A2195" t="s">
        <v>1621</v>
      </c>
      <c r="B2195">
        <v>4</v>
      </c>
      <c r="C2195">
        <v>6</v>
      </c>
      <c r="D2195">
        <v>5.14</v>
      </c>
      <c r="E2195">
        <v>19</v>
      </c>
      <c r="F2195">
        <v>93</v>
      </c>
      <c r="G2195">
        <v>107</v>
      </c>
      <c r="H2195">
        <v>53</v>
      </c>
      <c r="I2195">
        <v>13</v>
      </c>
      <c r="J2195">
        <v>50</v>
      </c>
      <c r="K2195">
        <v>37</v>
      </c>
      <c r="L2195">
        <v>1.55</v>
      </c>
      <c r="M2195">
        <v>4.8499999999999996</v>
      </c>
      <c r="N2195">
        <v>3.59</v>
      </c>
      <c r="O2195">
        <v>5.07</v>
      </c>
      <c r="P2195" t="s">
        <v>1620</v>
      </c>
    </row>
    <row r="2196" spans="1:16" x14ac:dyDescent="0.25">
      <c r="A2196" t="s">
        <v>11526</v>
      </c>
      <c r="B2196">
        <v>2</v>
      </c>
      <c r="C2196">
        <v>3</v>
      </c>
      <c r="D2196">
        <v>5.42</v>
      </c>
      <c r="E2196">
        <v>16</v>
      </c>
      <c r="F2196">
        <v>43</v>
      </c>
      <c r="G2196">
        <v>49</v>
      </c>
      <c r="H2196">
        <v>26</v>
      </c>
      <c r="I2196">
        <v>5</v>
      </c>
      <c r="J2196">
        <v>26</v>
      </c>
      <c r="K2196">
        <v>21</v>
      </c>
      <c r="L2196">
        <v>1.62</v>
      </c>
      <c r="M2196">
        <v>5.42</v>
      </c>
      <c r="N2196">
        <v>4.38</v>
      </c>
      <c r="O2196">
        <v>5.07</v>
      </c>
      <c r="P2196" t="s">
        <v>11525</v>
      </c>
    </row>
    <row r="2197" spans="1:16" x14ac:dyDescent="0.25">
      <c r="A2197" t="s">
        <v>14938</v>
      </c>
      <c r="B2197">
        <v>3</v>
      </c>
      <c r="C2197">
        <v>5</v>
      </c>
      <c r="D2197">
        <v>5.33</v>
      </c>
      <c r="E2197">
        <v>1</v>
      </c>
      <c r="F2197">
        <v>73</v>
      </c>
      <c r="G2197">
        <v>79</v>
      </c>
      <c r="H2197">
        <v>43</v>
      </c>
      <c r="I2197">
        <v>8</v>
      </c>
      <c r="J2197">
        <v>47</v>
      </c>
      <c r="K2197">
        <v>41</v>
      </c>
      <c r="L2197">
        <v>1.65</v>
      </c>
      <c r="M2197">
        <v>5.83</v>
      </c>
      <c r="N2197">
        <v>5.08</v>
      </c>
      <c r="O2197">
        <v>5.07</v>
      </c>
      <c r="P2197" t="s">
        <v>14937</v>
      </c>
    </row>
    <row r="2198" spans="1:16" x14ac:dyDescent="0.25">
      <c r="A2198" t="s">
        <v>13689</v>
      </c>
      <c r="B2198">
        <v>2</v>
      </c>
      <c r="C2198">
        <v>3</v>
      </c>
      <c r="D2198">
        <v>5.08</v>
      </c>
      <c r="E2198">
        <v>19</v>
      </c>
      <c r="F2198">
        <v>46</v>
      </c>
      <c r="G2198">
        <v>52</v>
      </c>
      <c r="H2198">
        <v>26</v>
      </c>
      <c r="I2198">
        <v>8</v>
      </c>
      <c r="J2198">
        <v>32</v>
      </c>
      <c r="K2198">
        <v>16</v>
      </c>
      <c r="L2198">
        <v>1.48</v>
      </c>
      <c r="M2198">
        <v>6.25</v>
      </c>
      <c r="N2198">
        <v>3.12</v>
      </c>
      <c r="O2198">
        <v>5.07</v>
      </c>
      <c r="P2198" t="s">
        <v>13688</v>
      </c>
    </row>
    <row r="2199" spans="1:16" x14ac:dyDescent="0.25">
      <c r="A2199" t="s">
        <v>1740</v>
      </c>
      <c r="B2199">
        <v>5</v>
      </c>
      <c r="C2199">
        <v>9</v>
      </c>
      <c r="D2199">
        <v>5.75</v>
      </c>
      <c r="E2199">
        <v>25</v>
      </c>
      <c r="F2199">
        <v>122</v>
      </c>
      <c r="G2199">
        <v>152</v>
      </c>
      <c r="H2199">
        <v>78</v>
      </c>
      <c r="I2199">
        <v>18</v>
      </c>
      <c r="J2199">
        <v>78</v>
      </c>
      <c r="K2199">
        <v>50</v>
      </c>
      <c r="L2199">
        <v>1.66</v>
      </c>
      <c r="M2199">
        <v>5.75</v>
      </c>
      <c r="N2199">
        <v>3.69</v>
      </c>
      <c r="O2199">
        <v>5.07</v>
      </c>
      <c r="P2199" t="s">
        <v>1739</v>
      </c>
    </row>
    <row r="2200" spans="1:16" x14ac:dyDescent="0.25">
      <c r="A2200" t="s">
        <v>13826</v>
      </c>
      <c r="B2200">
        <v>2</v>
      </c>
      <c r="C2200">
        <v>5</v>
      </c>
      <c r="D2200">
        <v>5.69</v>
      </c>
      <c r="E2200">
        <v>23</v>
      </c>
      <c r="F2200">
        <v>62</v>
      </c>
      <c r="G2200">
        <v>72</v>
      </c>
      <c r="H2200">
        <v>39</v>
      </c>
      <c r="I2200">
        <v>7</v>
      </c>
      <c r="J2200">
        <v>44</v>
      </c>
      <c r="K2200">
        <v>39</v>
      </c>
      <c r="L2200">
        <v>1.8</v>
      </c>
      <c r="M2200">
        <v>6.42</v>
      </c>
      <c r="N2200">
        <v>5.69</v>
      </c>
      <c r="O2200">
        <v>5.07</v>
      </c>
      <c r="P2200" t="s">
        <v>13825</v>
      </c>
    </row>
    <row r="2201" spans="1:16" x14ac:dyDescent="0.25">
      <c r="A2201" t="s">
        <v>12845</v>
      </c>
      <c r="B2201">
        <v>5</v>
      </c>
      <c r="C2201">
        <v>7</v>
      </c>
      <c r="D2201">
        <v>5.14</v>
      </c>
      <c r="E2201">
        <v>13</v>
      </c>
      <c r="F2201">
        <v>103</v>
      </c>
      <c r="G2201">
        <v>119</v>
      </c>
      <c r="H2201">
        <v>59</v>
      </c>
      <c r="I2201">
        <v>14</v>
      </c>
      <c r="J2201">
        <v>56</v>
      </c>
      <c r="K2201">
        <v>39</v>
      </c>
      <c r="L2201">
        <v>1.53</v>
      </c>
      <c r="M2201">
        <v>4.88</v>
      </c>
      <c r="N2201">
        <v>3.4</v>
      </c>
      <c r="O2201">
        <v>5.07</v>
      </c>
      <c r="P2201" t="s">
        <v>12844</v>
      </c>
    </row>
    <row r="2202" spans="1:16" x14ac:dyDescent="0.25">
      <c r="A2202" t="s">
        <v>14158</v>
      </c>
      <c r="B2202">
        <v>2</v>
      </c>
      <c r="C2202">
        <v>3</v>
      </c>
      <c r="D2202">
        <v>5.32</v>
      </c>
      <c r="E2202">
        <v>4</v>
      </c>
      <c r="F2202">
        <v>37</v>
      </c>
      <c r="G2202">
        <v>41</v>
      </c>
      <c r="H2202">
        <v>22</v>
      </c>
      <c r="I2202">
        <v>3</v>
      </c>
      <c r="J2202">
        <v>19</v>
      </c>
      <c r="K2202">
        <v>24</v>
      </c>
      <c r="L2202">
        <v>1.75</v>
      </c>
      <c r="M2202">
        <v>4.5999999999999996</v>
      </c>
      <c r="N2202">
        <v>5.81</v>
      </c>
      <c r="O2202">
        <v>5.07</v>
      </c>
      <c r="P2202" t="s">
        <v>14157</v>
      </c>
    </row>
    <row r="2203" spans="1:16" x14ac:dyDescent="0.25">
      <c r="A2203" t="s">
        <v>13537</v>
      </c>
      <c r="B2203">
        <v>2</v>
      </c>
      <c r="C2203">
        <v>3</v>
      </c>
      <c r="D2203">
        <v>5.69</v>
      </c>
      <c r="E2203">
        <v>16</v>
      </c>
      <c r="F2203">
        <v>41</v>
      </c>
      <c r="G2203">
        <v>40</v>
      </c>
      <c r="H2203">
        <v>26</v>
      </c>
      <c r="I2203">
        <v>3</v>
      </c>
      <c r="J2203">
        <v>36</v>
      </c>
      <c r="K2203">
        <v>36</v>
      </c>
      <c r="L2203">
        <v>1.85</v>
      </c>
      <c r="M2203">
        <v>7.88</v>
      </c>
      <c r="N2203">
        <v>7.88</v>
      </c>
      <c r="O2203">
        <v>5.07</v>
      </c>
      <c r="P2203" t="s">
        <v>13536</v>
      </c>
    </row>
    <row r="2204" spans="1:16" x14ac:dyDescent="0.25">
      <c r="A2204" t="s">
        <v>7887</v>
      </c>
      <c r="B2204">
        <v>2</v>
      </c>
      <c r="C2204">
        <v>3</v>
      </c>
      <c r="D2204">
        <v>4.87</v>
      </c>
      <c r="E2204">
        <v>20</v>
      </c>
      <c r="F2204">
        <v>50</v>
      </c>
      <c r="G2204">
        <v>49</v>
      </c>
      <c r="H2204">
        <v>27</v>
      </c>
      <c r="I2204">
        <v>4</v>
      </c>
      <c r="J2204">
        <v>29</v>
      </c>
      <c r="K2204">
        <v>32</v>
      </c>
      <c r="L2204">
        <v>1.62</v>
      </c>
      <c r="M2204">
        <v>5.23</v>
      </c>
      <c r="N2204">
        <v>5.77</v>
      </c>
      <c r="O2204">
        <v>5.07</v>
      </c>
      <c r="P2204" t="s">
        <v>13349</v>
      </c>
    </row>
    <row r="2205" spans="1:16" x14ac:dyDescent="0.25">
      <c r="A2205" t="s">
        <v>16007</v>
      </c>
      <c r="B2205">
        <v>2</v>
      </c>
      <c r="C2205">
        <v>4</v>
      </c>
      <c r="D2205">
        <v>5.37</v>
      </c>
      <c r="E2205">
        <v>6</v>
      </c>
      <c r="F2205">
        <v>59</v>
      </c>
      <c r="G2205">
        <v>65</v>
      </c>
      <c r="H2205">
        <v>35</v>
      </c>
      <c r="I2205">
        <v>7</v>
      </c>
      <c r="J2205">
        <v>41</v>
      </c>
      <c r="K2205">
        <v>35</v>
      </c>
      <c r="L2205">
        <v>1.7</v>
      </c>
      <c r="M2205">
        <v>6.29</v>
      </c>
      <c r="N2205">
        <v>5.37</v>
      </c>
      <c r="O2205">
        <v>5.07</v>
      </c>
      <c r="P2205" t="s">
        <v>16006</v>
      </c>
    </row>
    <row r="2206" spans="1:16" x14ac:dyDescent="0.25">
      <c r="A2206" t="s">
        <v>16088</v>
      </c>
      <c r="B2206">
        <v>4</v>
      </c>
      <c r="C2206">
        <v>5</v>
      </c>
      <c r="D2206">
        <v>5.1100000000000003</v>
      </c>
      <c r="E2206">
        <v>3</v>
      </c>
      <c r="F2206">
        <v>76</v>
      </c>
      <c r="G2206">
        <v>80</v>
      </c>
      <c r="H2206">
        <v>43</v>
      </c>
      <c r="I2206">
        <v>9</v>
      </c>
      <c r="J2206">
        <v>50</v>
      </c>
      <c r="K2206">
        <v>40</v>
      </c>
      <c r="L2206">
        <v>1.58</v>
      </c>
      <c r="M2206">
        <v>5.94</v>
      </c>
      <c r="N2206">
        <v>4.75</v>
      </c>
      <c r="O2206">
        <v>5.07</v>
      </c>
      <c r="P2206" t="s">
        <v>16087</v>
      </c>
    </row>
    <row r="2207" spans="1:16" x14ac:dyDescent="0.25">
      <c r="A2207" t="s">
        <v>17155</v>
      </c>
      <c r="B2207">
        <v>1</v>
      </c>
      <c r="C2207">
        <v>3</v>
      </c>
      <c r="D2207">
        <v>5.91</v>
      </c>
      <c r="E2207">
        <v>13</v>
      </c>
      <c r="F2207">
        <v>40</v>
      </c>
      <c r="G2207">
        <v>47</v>
      </c>
      <c r="H2207">
        <v>26</v>
      </c>
      <c r="I2207">
        <v>4</v>
      </c>
      <c r="J2207">
        <v>23</v>
      </c>
      <c r="K2207">
        <v>23</v>
      </c>
      <c r="L2207">
        <v>1.77</v>
      </c>
      <c r="M2207">
        <v>5.23</v>
      </c>
      <c r="N2207">
        <v>5.23</v>
      </c>
      <c r="O2207">
        <v>5.08</v>
      </c>
      <c r="P2207" t="s">
        <v>17154</v>
      </c>
    </row>
    <row r="2208" spans="1:16" x14ac:dyDescent="0.25">
      <c r="A2208" t="s">
        <v>17153</v>
      </c>
      <c r="B2208">
        <v>1</v>
      </c>
      <c r="C2208">
        <v>1</v>
      </c>
      <c r="D2208">
        <v>5.63</v>
      </c>
      <c r="E2208">
        <v>5</v>
      </c>
      <c r="F2208">
        <v>18</v>
      </c>
      <c r="G2208">
        <v>20</v>
      </c>
      <c r="H2208">
        <v>11</v>
      </c>
      <c r="I2208">
        <v>2</v>
      </c>
      <c r="J2208">
        <v>10</v>
      </c>
      <c r="K2208">
        <v>9</v>
      </c>
      <c r="L2208">
        <v>1.65</v>
      </c>
      <c r="M2208">
        <v>5.1100000000000003</v>
      </c>
      <c r="N2208">
        <v>4.5999999999999996</v>
      </c>
      <c r="O2208">
        <v>5.08</v>
      </c>
      <c r="P2208" t="s">
        <v>17152</v>
      </c>
    </row>
    <row r="2209" spans="1:16" x14ac:dyDescent="0.25">
      <c r="A2209" t="s">
        <v>9763</v>
      </c>
      <c r="B2209">
        <v>3</v>
      </c>
      <c r="C2209">
        <v>5</v>
      </c>
      <c r="D2209">
        <v>5.36</v>
      </c>
      <c r="E2209">
        <v>16</v>
      </c>
      <c r="F2209">
        <v>66</v>
      </c>
      <c r="G2209">
        <v>76</v>
      </c>
      <c r="H2209">
        <v>39</v>
      </c>
      <c r="I2209">
        <v>8</v>
      </c>
      <c r="J2209">
        <v>36</v>
      </c>
      <c r="K2209">
        <v>31</v>
      </c>
      <c r="L2209">
        <v>1.63</v>
      </c>
      <c r="M2209">
        <v>4.95</v>
      </c>
      <c r="N2209">
        <v>4.26</v>
      </c>
      <c r="O2209">
        <v>5.08</v>
      </c>
      <c r="P2209" t="s">
        <v>9762</v>
      </c>
    </row>
    <row r="2210" spans="1:16" x14ac:dyDescent="0.25">
      <c r="A2210" t="s">
        <v>15679</v>
      </c>
      <c r="B2210">
        <v>2</v>
      </c>
      <c r="C2210">
        <v>3</v>
      </c>
      <c r="D2210">
        <v>5.72</v>
      </c>
      <c r="E2210">
        <v>4</v>
      </c>
      <c r="F2210">
        <v>42</v>
      </c>
      <c r="G2210">
        <v>50</v>
      </c>
      <c r="H2210">
        <v>27</v>
      </c>
      <c r="I2210">
        <v>5</v>
      </c>
      <c r="J2210">
        <v>28</v>
      </c>
      <c r="K2210">
        <v>23</v>
      </c>
      <c r="L2210">
        <v>1.72</v>
      </c>
      <c r="M2210">
        <v>5.93</v>
      </c>
      <c r="N2210">
        <v>4.87</v>
      </c>
      <c r="O2210">
        <v>5.08</v>
      </c>
      <c r="P2210" t="s">
        <v>15678</v>
      </c>
    </row>
    <row r="2211" spans="1:16" x14ac:dyDescent="0.25">
      <c r="A2211" t="s">
        <v>1602</v>
      </c>
      <c r="B2211">
        <v>4</v>
      </c>
      <c r="C2211">
        <v>7</v>
      </c>
      <c r="D2211">
        <v>5.69</v>
      </c>
      <c r="E2211">
        <v>0</v>
      </c>
      <c r="F2211">
        <v>106</v>
      </c>
      <c r="G2211">
        <v>130</v>
      </c>
      <c r="H2211">
        <v>67</v>
      </c>
      <c r="I2211">
        <v>15</v>
      </c>
      <c r="J2211">
        <v>64</v>
      </c>
      <c r="K2211">
        <v>46</v>
      </c>
      <c r="L2211">
        <v>1.66</v>
      </c>
      <c r="M2211">
        <v>5.43</v>
      </c>
      <c r="N2211">
        <v>3.91</v>
      </c>
      <c r="O2211">
        <v>5.08</v>
      </c>
      <c r="P2211" t="s">
        <v>1601</v>
      </c>
    </row>
    <row r="2212" spans="1:16" x14ac:dyDescent="0.25">
      <c r="A2212" t="s">
        <v>10072</v>
      </c>
      <c r="B2212">
        <v>1</v>
      </c>
      <c r="C2212">
        <v>2</v>
      </c>
      <c r="D2212">
        <v>5.63</v>
      </c>
      <c r="E2212">
        <v>11</v>
      </c>
      <c r="F2212">
        <v>29</v>
      </c>
      <c r="G2212">
        <v>32</v>
      </c>
      <c r="H2212">
        <v>18</v>
      </c>
      <c r="I2212">
        <v>3</v>
      </c>
      <c r="J2212">
        <v>20</v>
      </c>
      <c r="K2212">
        <v>18</v>
      </c>
      <c r="L2212">
        <v>1.74</v>
      </c>
      <c r="M2212">
        <v>6.25</v>
      </c>
      <c r="N2212">
        <v>5.63</v>
      </c>
      <c r="O2212">
        <v>5.08</v>
      </c>
      <c r="P2212" t="s">
        <v>10071</v>
      </c>
    </row>
    <row r="2213" spans="1:16" x14ac:dyDescent="0.25">
      <c r="A2213" t="s">
        <v>12823</v>
      </c>
      <c r="B2213">
        <v>3</v>
      </c>
      <c r="C2213">
        <v>4</v>
      </c>
      <c r="D2213">
        <v>4.83</v>
      </c>
      <c r="E2213">
        <v>23</v>
      </c>
      <c r="F2213">
        <v>62</v>
      </c>
      <c r="G2213">
        <v>57</v>
      </c>
      <c r="H2213">
        <v>33</v>
      </c>
      <c r="I2213">
        <v>6</v>
      </c>
      <c r="J2213">
        <v>48</v>
      </c>
      <c r="K2213">
        <v>45</v>
      </c>
      <c r="L2213">
        <v>1.66</v>
      </c>
      <c r="M2213">
        <v>7.02</v>
      </c>
      <c r="N2213">
        <v>6.59</v>
      </c>
      <c r="O2213">
        <v>5.08</v>
      </c>
      <c r="P2213" t="s">
        <v>12822</v>
      </c>
    </row>
    <row r="2214" spans="1:16" x14ac:dyDescent="0.25">
      <c r="A2214" t="s">
        <v>13539</v>
      </c>
      <c r="B2214">
        <v>3</v>
      </c>
      <c r="C2214">
        <v>5</v>
      </c>
      <c r="D2214">
        <v>5.53</v>
      </c>
      <c r="E2214">
        <v>19</v>
      </c>
      <c r="F2214">
        <v>68</v>
      </c>
      <c r="G2214">
        <v>75</v>
      </c>
      <c r="H2214">
        <v>42</v>
      </c>
      <c r="I2214">
        <v>8</v>
      </c>
      <c r="J2214">
        <v>48</v>
      </c>
      <c r="K2214">
        <v>38</v>
      </c>
      <c r="L2214">
        <v>1.65</v>
      </c>
      <c r="M2214">
        <v>6.33</v>
      </c>
      <c r="N2214">
        <v>5.01</v>
      </c>
      <c r="O2214">
        <v>5.08</v>
      </c>
      <c r="P2214" t="s">
        <v>13538</v>
      </c>
    </row>
    <row r="2215" spans="1:16" x14ac:dyDescent="0.25">
      <c r="A2215" t="s">
        <v>16003</v>
      </c>
      <c r="B2215">
        <v>7</v>
      </c>
      <c r="C2215">
        <v>9</v>
      </c>
      <c r="D2215">
        <v>5.1100000000000003</v>
      </c>
      <c r="E2215">
        <v>1</v>
      </c>
      <c r="F2215">
        <v>144</v>
      </c>
      <c r="G2215">
        <v>158</v>
      </c>
      <c r="H2215">
        <v>82</v>
      </c>
      <c r="I2215">
        <v>20</v>
      </c>
      <c r="J2215">
        <v>99</v>
      </c>
      <c r="K2215">
        <v>70</v>
      </c>
      <c r="L2215">
        <v>1.58</v>
      </c>
      <c r="M2215">
        <v>6.17</v>
      </c>
      <c r="N2215">
        <v>4.3600000000000003</v>
      </c>
      <c r="O2215">
        <v>5.08</v>
      </c>
      <c r="P2215" t="s">
        <v>16002</v>
      </c>
    </row>
    <row r="2216" spans="1:16" x14ac:dyDescent="0.25">
      <c r="A2216" t="s">
        <v>14129</v>
      </c>
      <c r="B2216">
        <v>4</v>
      </c>
      <c r="C2216">
        <v>6</v>
      </c>
      <c r="D2216">
        <v>5.37</v>
      </c>
      <c r="E2216">
        <v>15</v>
      </c>
      <c r="F2216">
        <v>92</v>
      </c>
      <c r="G2216">
        <v>105</v>
      </c>
      <c r="H2216">
        <v>55</v>
      </c>
      <c r="I2216">
        <v>11</v>
      </c>
      <c r="J2216">
        <v>55</v>
      </c>
      <c r="K2216">
        <v>46</v>
      </c>
      <c r="L2216">
        <v>1.64</v>
      </c>
      <c r="M2216">
        <v>5.37</v>
      </c>
      <c r="N2216">
        <v>4.49</v>
      </c>
      <c r="O2216">
        <v>5.08</v>
      </c>
      <c r="P2216" t="s">
        <v>14128</v>
      </c>
    </row>
    <row r="2217" spans="1:16" x14ac:dyDescent="0.25">
      <c r="A2217" t="s">
        <v>12991</v>
      </c>
      <c r="B2217">
        <v>1</v>
      </c>
      <c r="C2217">
        <v>2</v>
      </c>
      <c r="D2217">
        <v>5.65</v>
      </c>
      <c r="E2217">
        <v>9</v>
      </c>
      <c r="F2217">
        <v>24</v>
      </c>
      <c r="G2217">
        <v>27</v>
      </c>
      <c r="H2217">
        <v>15</v>
      </c>
      <c r="I2217">
        <v>3</v>
      </c>
      <c r="J2217">
        <v>16</v>
      </c>
      <c r="K2217">
        <v>13</v>
      </c>
      <c r="L2217">
        <v>1.67</v>
      </c>
      <c r="M2217">
        <v>6.03</v>
      </c>
      <c r="N2217">
        <v>4.9000000000000004</v>
      </c>
      <c r="O2217">
        <v>5.08</v>
      </c>
      <c r="P2217" t="s">
        <v>12990</v>
      </c>
    </row>
    <row r="2218" spans="1:16" x14ac:dyDescent="0.25">
      <c r="A2218" t="s">
        <v>16162</v>
      </c>
      <c r="B2218">
        <v>1</v>
      </c>
      <c r="C2218">
        <v>2</v>
      </c>
      <c r="D2218">
        <v>5.96</v>
      </c>
      <c r="E2218">
        <v>1</v>
      </c>
      <c r="F2218">
        <v>32</v>
      </c>
      <c r="G2218">
        <v>38</v>
      </c>
      <c r="H2218">
        <v>21</v>
      </c>
      <c r="I2218">
        <v>3</v>
      </c>
      <c r="J2218">
        <v>17</v>
      </c>
      <c r="K2218">
        <v>19</v>
      </c>
      <c r="L2218">
        <v>1.8</v>
      </c>
      <c r="M2218">
        <v>4.83</v>
      </c>
      <c r="N2218">
        <v>5.39</v>
      </c>
      <c r="O2218">
        <v>5.08</v>
      </c>
      <c r="P2218" t="s">
        <v>16161</v>
      </c>
    </row>
    <row r="2219" spans="1:16" x14ac:dyDescent="0.25">
      <c r="A2219" t="s">
        <v>15907</v>
      </c>
      <c r="B2219">
        <v>2</v>
      </c>
      <c r="C2219">
        <v>3</v>
      </c>
      <c r="D2219">
        <v>5.39</v>
      </c>
      <c r="E2219">
        <v>1</v>
      </c>
      <c r="F2219">
        <v>43</v>
      </c>
      <c r="G2219">
        <v>51</v>
      </c>
      <c r="H2219">
        <v>26</v>
      </c>
      <c r="I2219">
        <v>5</v>
      </c>
      <c r="J2219">
        <v>24</v>
      </c>
      <c r="K2219">
        <v>21</v>
      </c>
      <c r="L2219">
        <v>1.66</v>
      </c>
      <c r="M2219">
        <v>4.9800000000000004</v>
      </c>
      <c r="N2219">
        <v>4.3499999999999996</v>
      </c>
      <c r="O2219">
        <v>5.08</v>
      </c>
      <c r="P2219" t="s">
        <v>15906</v>
      </c>
    </row>
    <row r="2220" spans="1:16" x14ac:dyDescent="0.25">
      <c r="A2220" t="s">
        <v>12260</v>
      </c>
      <c r="B2220">
        <v>2</v>
      </c>
      <c r="C2220">
        <v>3</v>
      </c>
      <c r="D2220">
        <v>5.18</v>
      </c>
      <c r="E2220">
        <v>17</v>
      </c>
      <c r="F2220">
        <v>43</v>
      </c>
      <c r="G2220">
        <v>45</v>
      </c>
      <c r="H2220">
        <v>25</v>
      </c>
      <c r="I2220">
        <v>5</v>
      </c>
      <c r="J2220">
        <v>33</v>
      </c>
      <c r="K2220">
        <v>28</v>
      </c>
      <c r="L2220">
        <v>1.68</v>
      </c>
      <c r="M2220">
        <v>6.84</v>
      </c>
      <c r="N2220">
        <v>5.81</v>
      </c>
      <c r="O2220">
        <v>5.08</v>
      </c>
      <c r="P2220" t="s">
        <v>12259</v>
      </c>
    </row>
    <row r="2221" spans="1:16" x14ac:dyDescent="0.25">
      <c r="A2221" t="s">
        <v>15598</v>
      </c>
      <c r="B2221">
        <v>6</v>
      </c>
      <c r="C2221">
        <v>10</v>
      </c>
      <c r="D2221">
        <v>5.35</v>
      </c>
      <c r="E2221">
        <v>1</v>
      </c>
      <c r="F2221">
        <v>141</v>
      </c>
      <c r="G2221">
        <v>179</v>
      </c>
      <c r="H2221">
        <v>84</v>
      </c>
      <c r="I2221">
        <v>20</v>
      </c>
      <c r="J2221">
        <v>63</v>
      </c>
      <c r="K2221">
        <v>44</v>
      </c>
      <c r="L2221">
        <v>1.58</v>
      </c>
      <c r="M2221">
        <v>4.01</v>
      </c>
      <c r="N2221">
        <v>2.8</v>
      </c>
      <c r="O2221">
        <v>5.08</v>
      </c>
      <c r="P2221" t="s">
        <v>15597</v>
      </c>
    </row>
    <row r="2222" spans="1:16" x14ac:dyDescent="0.25">
      <c r="A2222" t="s">
        <v>11417</v>
      </c>
      <c r="B2222">
        <v>3</v>
      </c>
      <c r="C2222">
        <v>5</v>
      </c>
      <c r="D2222">
        <v>5.64</v>
      </c>
      <c r="E2222">
        <v>11</v>
      </c>
      <c r="F2222">
        <v>70</v>
      </c>
      <c r="G2222">
        <v>86</v>
      </c>
      <c r="H2222">
        <v>44</v>
      </c>
      <c r="I2222">
        <v>8</v>
      </c>
      <c r="J2222">
        <v>37</v>
      </c>
      <c r="K2222">
        <v>33</v>
      </c>
      <c r="L2222">
        <v>1.7</v>
      </c>
      <c r="M2222">
        <v>4.74</v>
      </c>
      <c r="N2222">
        <v>4.2300000000000004</v>
      </c>
      <c r="O2222">
        <v>5.08</v>
      </c>
      <c r="P2222" t="s">
        <v>11416</v>
      </c>
    </row>
    <row r="2223" spans="1:16" x14ac:dyDescent="0.25">
      <c r="A2223" t="s">
        <v>16739</v>
      </c>
      <c r="B2223">
        <v>2</v>
      </c>
      <c r="C2223">
        <v>4</v>
      </c>
      <c r="D2223">
        <v>5.42</v>
      </c>
      <c r="E2223">
        <v>3</v>
      </c>
      <c r="F2223">
        <v>56</v>
      </c>
      <c r="G2223">
        <v>66</v>
      </c>
      <c r="H2223">
        <v>34</v>
      </c>
      <c r="I2223">
        <v>10</v>
      </c>
      <c r="J2223">
        <v>43</v>
      </c>
      <c r="K2223">
        <v>20</v>
      </c>
      <c r="L2223">
        <v>1.52</v>
      </c>
      <c r="M2223">
        <v>6.85</v>
      </c>
      <c r="N2223">
        <v>3.19</v>
      </c>
      <c r="O2223">
        <v>5.08</v>
      </c>
      <c r="P2223" t="s">
        <v>16738</v>
      </c>
    </row>
    <row r="2224" spans="1:16" x14ac:dyDescent="0.25">
      <c r="A2224" t="s">
        <v>13115</v>
      </c>
      <c r="B2224">
        <v>3</v>
      </c>
      <c r="C2224">
        <v>4</v>
      </c>
      <c r="D2224">
        <v>5.1100000000000003</v>
      </c>
      <c r="E2224">
        <v>3</v>
      </c>
      <c r="F2224">
        <v>60</v>
      </c>
      <c r="G2224">
        <v>66</v>
      </c>
      <c r="H2224">
        <v>34</v>
      </c>
      <c r="I2224">
        <v>9</v>
      </c>
      <c r="J2224">
        <v>39</v>
      </c>
      <c r="K2224">
        <v>26</v>
      </c>
      <c r="L2224">
        <v>1.54</v>
      </c>
      <c r="M2224">
        <v>5.86</v>
      </c>
      <c r="N2224">
        <v>3.91</v>
      </c>
      <c r="O2224">
        <v>5.08</v>
      </c>
      <c r="P2224" t="s">
        <v>13114</v>
      </c>
    </row>
    <row r="2225" spans="1:16" x14ac:dyDescent="0.25">
      <c r="A2225" t="s">
        <v>16158</v>
      </c>
      <c r="B2225">
        <v>7</v>
      </c>
      <c r="C2225">
        <v>9</v>
      </c>
      <c r="D2225">
        <v>4.99</v>
      </c>
      <c r="E2225">
        <v>0</v>
      </c>
      <c r="F2225">
        <v>144</v>
      </c>
      <c r="G2225">
        <v>158</v>
      </c>
      <c r="H2225">
        <v>80</v>
      </c>
      <c r="I2225">
        <v>22</v>
      </c>
      <c r="J2225">
        <v>101</v>
      </c>
      <c r="K2225">
        <v>64</v>
      </c>
      <c r="L2225">
        <v>1.54</v>
      </c>
      <c r="M2225">
        <v>6.3</v>
      </c>
      <c r="N2225">
        <v>3.99</v>
      </c>
      <c r="O2225">
        <v>5.09</v>
      </c>
      <c r="P2225" t="s">
        <v>16157</v>
      </c>
    </row>
    <row r="2226" spans="1:16" x14ac:dyDescent="0.25">
      <c r="A2226" t="s">
        <v>12130</v>
      </c>
      <c r="B2226">
        <v>0</v>
      </c>
      <c r="C2226">
        <v>1</v>
      </c>
      <c r="D2226">
        <v>5.96</v>
      </c>
      <c r="E2226">
        <v>5</v>
      </c>
      <c r="F2226">
        <v>14</v>
      </c>
      <c r="G2226">
        <v>15</v>
      </c>
      <c r="H2226">
        <v>9</v>
      </c>
      <c r="I2226">
        <v>1</v>
      </c>
      <c r="J2226">
        <v>9</v>
      </c>
      <c r="K2226">
        <v>10</v>
      </c>
      <c r="L2226">
        <v>1.84</v>
      </c>
      <c r="M2226">
        <v>5.96</v>
      </c>
      <c r="N2226">
        <v>6.62</v>
      </c>
      <c r="O2226">
        <v>5.09</v>
      </c>
      <c r="P2226" t="s">
        <v>12129</v>
      </c>
    </row>
    <row r="2227" spans="1:16" x14ac:dyDescent="0.25">
      <c r="A2227" t="s">
        <v>11644</v>
      </c>
      <c r="B2227">
        <v>2</v>
      </c>
      <c r="C2227">
        <v>4</v>
      </c>
      <c r="D2227">
        <v>5.12</v>
      </c>
      <c r="E2227">
        <v>20</v>
      </c>
      <c r="F2227">
        <v>51</v>
      </c>
      <c r="G2227">
        <v>55</v>
      </c>
      <c r="H2227">
        <v>29</v>
      </c>
      <c r="I2227">
        <v>9</v>
      </c>
      <c r="J2227">
        <v>42</v>
      </c>
      <c r="K2227">
        <v>22</v>
      </c>
      <c r="L2227">
        <v>1.51</v>
      </c>
      <c r="M2227">
        <v>7.41</v>
      </c>
      <c r="N2227">
        <v>3.88</v>
      </c>
      <c r="O2227">
        <v>5.09</v>
      </c>
      <c r="P2227" t="s">
        <v>11643</v>
      </c>
    </row>
    <row r="2228" spans="1:16" x14ac:dyDescent="0.25">
      <c r="A2228" t="s">
        <v>9330</v>
      </c>
      <c r="B2228">
        <v>1</v>
      </c>
      <c r="C2228">
        <v>2</v>
      </c>
      <c r="D2228">
        <v>6.33</v>
      </c>
      <c r="E2228">
        <v>8</v>
      </c>
      <c r="F2228">
        <v>20</v>
      </c>
      <c r="G2228">
        <v>22</v>
      </c>
      <c r="H2228">
        <v>14</v>
      </c>
      <c r="I2228">
        <v>1</v>
      </c>
      <c r="J2228">
        <v>13</v>
      </c>
      <c r="K2228">
        <v>17</v>
      </c>
      <c r="L2228">
        <v>1.96</v>
      </c>
      <c r="M2228">
        <v>5.88</v>
      </c>
      <c r="N2228">
        <v>7.69</v>
      </c>
      <c r="O2228">
        <v>5.09</v>
      </c>
      <c r="P2228" t="s">
        <v>9329</v>
      </c>
    </row>
    <row r="2229" spans="1:16" x14ac:dyDescent="0.25">
      <c r="A2229" t="s">
        <v>11391</v>
      </c>
      <c r="B2229">
        <v>3</v>
      </c>
      <c r="C2229">
        <v>5</v>
      </c>
      <c r="D2229">
        <v>5.2</v>
      </c>
      <c r="E2229">
        <v>18</v>
      </c>
      <c r="F2229">
        <v>76</v>
      </c>
      <c r="G2229">
        <v>85</v>
      </c>
      <c r="H2229">
        <v>44</v>
      </c>
      <c r="I2229">
        <v>8</v>
      </c>
      <c r="J2229">
        <v>41</v>
      </c>
      <c r="K2229">
        <v>41</v>
      </c>
      <c r="L2229">
        <v>1.65</v>
      </c>
      <c r="M2229">
        <v>4.84</v>
      </c>
      <c r="N2229">
        <v>4.84</v>
      </c>
      <c r="O2229">
        <v>5.09</v>
      </c>
      <c r="P2229" t="s">
        <v>11390</v>
      </c>
    </row>
    <row r="2230" spans="1:16" x14ac:dyDescent="0.25">
      <c r="A2230" t="s">
        <v>13673</v>
      </c>
      <c r="B2230">
        <v>2</v>
      </c>
      <c r="C2230">
        <v>4</v>
      </c>
      <c r="D2230">
        <v>5.26</v>
      </c>
      <c r="E2230">
        <v>19</v>
      </c>
      <c r="F2230">
        <v>55</v>
      </c>
      <c r="G2230">
        <v>59</v>
      </c>
      <c r="H2230">
        <v>32</v>
      </c>
      <c r="I2230">
        <v>7</v>
      </c>
      <c r="J2230">
        <v>37</v>
      </c>
      <c r="K2230">
        <v>31</v>
      </c>
      <c r="L2230">
        <v>1.64</v>
      </c>
      <c r="M2230">
        <v>6.08</v>
      </c>
      <c r="N2230">
        <v>5.09</v>
      </c>
      <c r="O2230">
        <v>5.09</v>
      </c>
      <c r="P2230" t="s">
        <v>13672</v>
      </c>
    </row>
    <row r="2231" spans="1:16" x14ac:dyDescent="0.25">
      <c r="A2231" t="s">
        <v>14859</v>
      </c>
      <c r="B2231">
        <v>3</v>
      </c>
      <c r="C2231">
        <v>6</v>
      </c>
      <c r="D2231">
        <v>5.57</v>
      </c>
      <c r="E2231">
        <v>2</v>
      </c>
      <c r="F2231">
        <v>82</v>
      </c>
      <c r="G2231">
        <v>95</v>
      </c>
      <c r="H2231">
        <v>51</v>
      </c>
      <c r="I2231">
        <v>9</v>
      </c>
      <c r="J2231">
        <v>47</v>
      </c>
      <c r="K2231">
        <v>44</v>
      </c>
      <c r="L2231">
        <v>1.69</v>
      </c>
      <c r="M2231">
        <v>5.13</v>
      </c>
      <c r="N2231">
        <v>4.8099999999999996</v>
      </c>
      <c r="O2231">
        <v>5.09</v>
      </c>
      <c r="P2231" t="s">
        <v>14858</v>
      </c>
    </row>
    <row r="2232" spans="1:16" x14ac:dyDescent="0.25">
      <c r="A2232" t="s">
        <v>12472</v>
      </c>
      <c r="B2232">
        <v>2</v>
      </c>
      <c r="C2232">
        <v>3</v>
      </c>
      <c r="D2232">
        <v>5.15</v>
      </c>
      <c r="E2232">
        <v>16</v>
      </c>
      <c r="F2232">
        <v>40</v>
      </c>
      <c r="G2232">
        <v>44</v>
      </c>
      <c r="H2232">
        <v>23</v>
      </c>
      <c r="I2232">
        <v>5</v>
      </c>
      <c r="J2232">
        <v>24</v>
      </c>
      <c r="K2232">
        <v>20</v>
      </c>
      <c r="L2232">
        <v>1.59</v>
      </c>
      <c r="M2232">
        <v>5.37</v>
      </c>
      <c r="N2232">
        <v>4.4800000000000004</v>
      </c>
      <c r="O2232">
        <v>5.09</v>
      </c>
      <c r="P2232" t="s">
        <v>12471</v>
      </c>
    </row>
    <row r="2233" spans="1:16" x14ac:dyDescent="0.25">
      <c r="A2233" t="s">
        <v>1622</v>
      </c>
      <c r="B2233">
        <v>4</v>
      </c>
      <c r="C2233">
        <v>6</v>
      </c>
      <c r="D2233">
        <v>5.1100000000000003</v>
      </c>
      <c r="E2233">
        <v>27</v>
      </c>
      <c r="F2233">
        <v>83</v>
      </c>
      <c r="G2233">
        <v>89</v>
      </c>
      <c r="H2233">
        <v>47</v>
      </c>
      <c r="I2233">
        <v>9</v>
      </c>
      <c r="J2233">
        <v>54</v>
      </c>
      <c r="K2233">
        <v>49</v>
      </c>
      <c r="L2233">
        <v>1.67</v>
      </c>
      <c r="M2233">
        <v>5.87</v>
      </c>
      <c r="N2233">
        <v>5.33</v>
      </c>
      <c r="O2233">
        <v>5.0999999999999996</v>
      </c>
      <c r="P2233">
        <v>7896</v>
      </c>
    </row>
    <row r="2234" spans="1:16" x14ac:dyDescent="0.25">
      <c r="A2234" t="s">
        <v>13889</v>
      </c>
      <c r="B2234">
        <v>4</v>
      </c>
      <c r="C2234">
        <v>7</v>
      </c>
      <c r="D2234">
        <v>5.71</v>
      </c>
      <c r="E2234">
        <v>2</v>
      </c>
      <c r="F2234">
        <v>104</v>
      </c>
      <c r="G2234">
        <v>118</v>
      </c>
      <c r="H2234">
        <v>66</v>
      </c>
      <c r="I2234">
        <v>10</v>
      </c>
      <c r="J2234">
        <v>73</v>
      </c>
      <c r="K2234">
        <v>69</v>
      </c>
      <c r="L2234">
        <v>1.8</v>
      </c>
      <c r="M2234">
        <v>6.31</v>
      </c>
      <c r="N2234">
        <v>5.97</v>
      </c>
      <c r="O2234">
        <v>5.0999999999999996</v>
      </c>
      <c r="P2234" t="s">
        <v>13888</v>
      </c>
    </row>
    <row r="2235" spans="1:16" x14ac:dyDescent="0.25">
      <c r="A2235" t="s">
        <v>10379</v>
      </c>
      <c r="B2235">
        <v>1</v>
      </c>
      <c r="C2235">
        <v>2</v>
      </c>
      <c r="D2235">
        <v>5.12</v>
      </c>
      <c r="E2235">
        <v>6</v>
      </c>
      <c r="F2235">
        <v>33</v>
      </c>
      <c r="G2235">
        <v>37</v>
      </c>
      <c r="H2235">
        <v>19</v>
      </c>
      <c r="I2235">
        <v>4</v>
      </c>
      <c r="J2235">
        <v>20</v>
      </c>
      <c r="K2235">
        <v>17</v>
      </c>
      <c r="L2235">
        <v>1.62</v>
      </c>
      <c r="M2235">
        <v>5.39</v>
      </c>
      <c r="N2235">
        <v>4.58</v>
      </c>
      <c r="O2235">
        <v>5.0999999999999996</v>
      </c>
      <c r="P2235" t="s">
        <v>10378</v>
      </c>
    </row>
    <row r="2236" spans="1:16" x14ac:dyDescent="0.25">
      <c r="A2236" t="s">
        <v>16372</v>
      </c>
      <c r="B2236">
        <v>1</v>
      </c>
      <c r="C2236">
        <v>3</v>
      </c>
      <c r="D2236">
        <v>5.7</v>
      </c>
      <c r="E2236">
        <v>0</v>
      </c>
      <c r="F2236">
        <v>36</v>
      </c>
      <c r="G2236">
        <v>40</v>
      </c>
      <c r="H2236">
        <v>23</v>
      </c>
      <c r="I2236">
        <v>4</v>
      </c>
      <c r="J2236">
        <v>26</v>
      </c>
      <c r="K2236">
        <v>23</v>
      </c>
      <c r="L2236">
        <v>1.74</v>
      </c>
      <c r="M2236">
        <v>6.45</v>
      </c>
      <c r="N2236">
        <v>5.7</v>
      </c>
      <c r="O2236">
        <v>5.0999999999999996</v>
      </c>
      <c r="P2236" t="s">
        <v>16371</v>
      </c>
    </row>
    <row r="2237" spans="1:16" x14ac:dyDescent="0.25">
      <c r="A2237" t="s">
        <v>10844</v>
      </c>
      <c r="B2237">
        <v>1</v>
      </c>
      <c r="C2237">
        <v>3</v>
      </c>
      <c r="D2237">
        <v>5.53</v>
      </c>
      <c r="E2237">
        <v>13</v>
      </c>
      <c r="F2237">
        <v>36</v>
      </c>
      <c r="G2237">
        <v>44</v>
      </c>
      <c r="H2237">
        <v>22</v>
      </c>
      <c r="I2237">
        <v>5</v>
      </c>
      <c r="J2237">
        <v>21</v>
      </c>
      <c r="K2237">
        <v>16</v>
      </c>
      <c r="L2237">
        <v>1.68</v>
      </c>
      <c r="M2237">
        <v>5.28</v>
      </c>
      <c r="N2237">
        <v>4.0199999999999996</v>
      </c>
      <c r="O2237">
        <v>5.0999999999999996</v>
      </c>
      <c r="P2237" t="s">
        <v>10843</v>
      </c>
    </row>
    <row r="2238" spans="1:16" x14ac:dyDescent="0.25">
      <c r="A2238" t="s">
        <v>9724</v>
      </c>
      <c r="B2238">
        <v>1</v>
      </c>
      <c r="C2238">
        <v>2</v>
      </c>
      <c r="D2238">
        <v>5.75</v>
      </c>
      <c r="E2238">
        <v>3</v>
      </c>
      <c r="F2238">
        <v>27</v>
      </c>
      <c r="G2238">
        <v>29</v>
      </c>
      <c r="H2238">
        <v>17</v>
      </c>
      <c r="I2238">
        <v>3</v>
      </c>
      <c r="J2238">
        <v>16</v>
      </c>
      <c r="K2238">
        <v>15</v>
      </c>
      <c r="L2238">
        <v>1.65</v>
      </c>
      <c r="M2238">
        <v>5.41</v>
      </c>
      <c r="N2238">
        <v>5.08</v>
      </c>
      <c r="O2238">
        <v>5.0999999999999996</v>
      </c>
      <c r="P2238" t="s">
        <v>9723</v>
      </c>
    </row>
    <row r="2239" spans="1:16" x14ac:dyDescent="0.25">
      <c r="A2239" t="s">
        <v>16077</v>
      </c>
      <c r="B2239">
        <v>4</v>
      </c>
      <c r="C2239">
        <v>6</v>
      </c>
      <c r="D2239">
        <v>5.1100000000000003</v>
      </c>
      <c r="E2239">
        <v>21</v>
      </c>
      <c r="F2239">
        <v>83</v>
      </c>
      <c r="G2239">
        <v>91</v>
      </c>
      <c r="H2239">
        <v>47</v>
      </c>
      <c r="I2239">
        <v>15</v>
      </c>
      <c r="J2239">
        <v>66</v>
      </c>
      <c r="K2239">
        <v>34</v>
      </c>
      <c r="L2239">
        <v>1.51</v>
      </c>
      <c r="M2239">
        <v>7.18</v>
      </c>
      <c r="N2239">
        <v>3.7</v>
      </c>
      <c r="O2239">
        <v>5.0999999999999996</v>
      </c>
      <c r="P2239" t="s">
        <v>16076</v>
      </c>
    </row>
    <row r="2240" spans="1:16" x14ac:dyDescent="0.25">
      <c r="A2240" t="s">
        <v>14878</v>
      </c>
      <c r="B2240">
        <v>3</v>
      </c>
      <c r="C2240">
        <v>6</v>
      </c>
      <c r="D2240">
        <v>5.74</v>
      </c>
      <c r="E2240">
        <v>13</v>
      </c>
      <c r="F2240">
        <v>85</v>
      </c>
      <c r="G2240">
        <v>107</v>
      </c>
      <c r="H2240">
        <v>54</v>
      </c>
      <c r="I2240">
        <v>13</v>
      </c>
      <c r="J2240">
        <v>57</v>
      </c>
      <c r="K2240">
        <v>37</v>
      </c>
      <c r="L2240">
        <v>1.7</v>
      </c>
      <c r="M2240">
        <v>6.06</v>
      </c>
      <c r="N2240">
        <v>3.94</v>
      </c>
      <c r="O2240">
        <v>5.0999999999999996</v>
      </c>
      <c r="P2240" t="s">
        <v>14877</v>
      </c>
    </row>
    <row r="2241" spans="1:16" x14ac:dyDescent="0.25">
      <c r="A2241" t="s">
        <v>14725</v>
      </c>
      <c r="B2241">
        <v>2</v>
      </c>
      <c r="C2241">
        <v>4</v>
      </c>
      <c r="D2241">
        <v>5.69</v>
      </c>
      <c r="E2241">
        <v>0</v>
      </c>
      <c r="F2241">
        <v>52</v>
      </c>
      <c r="G2241">
        <v>60</v>
      </c>
      <c r="H2241">
        <v>33</v>
      </c>
      <c r="I2241">
        <v>5</v>
      </c>
      <c r="J2241">
        <v>28</v>
      </c>
      <c r="K2241">
        <v>30</v>
      </c>
      <c r="L2241">
        <v>1.72</v>
      </c>
      <c r="M2241">
        <v>4.83</v>
      </c>
      <c r="N2241">
        <v>5.17</v>
      </c>
      <c r="O2241">
        <v>5.0999999999999996</v>
      </c>
      <c r="P2241" t="s">
        <v>14724</v>
      </c>
    </row>
    <row r="2242" spans="1:16" x14ac:dyDescent="0.25">
      <c r="A2242" t="s">
        <v>16352</v>
      </c>
      <c r="B2242">
        <v>6</v>
      </c>
      <c r="C2242">
        <v>8</v>
      </c>
      <c r="D2242">
        <v>4.9400000000000004</v>
      </c>
      <c r="E2242">
        <v>0</v>
      </c>
      <c r="F2242">
        <v>118</v>
      </c>
      <c r="G2242">
        <v>127</v>
      </c>
      <c r="H2242">
        <v>65</v>
      </c>
      <c r="I2242">
        <v>17</v>
      </c>
      <c r="J2242">
        <v>72</v>
      </c>
      <c r="K2242">
        <v>50</v>
      </c>
      <c r="L2242">
        <v>1.49</v>
      </c>
      <c r="M2242">
        <v>5.47</v>
      </c>
      <c r="N2242">
        <v>3.8</v>
      </c>
      <c r="O2242">
        <v>5.0999999999999996</v>
      </c>
      <c r="P2242" t="s">
        <v>16351</v>
      </c>
    </row>
    <row r="2243" spans="1:16" x14ac:dyDescent="0.25">
      <c r="A2243" t="s">
        <v>16046</v>
      </c>
      <c r="B2243">
        <v>3</v>
      </c>
      <c r="C2243">
        <v>4</v>
      </c>
      <c r="D2243">
        <v>5.26</v>
      </c>
      <c r="E2243">
        <v>0</v>
      </c>
      <c r="F2243">
        <v>60</v>
      </c>
      <c r="G2243">
        <v>65</v>
      </c>
      <c r="H2243">
        <v>35</v>
      </c>
      <c r="I2243">
        <v>9</v>
      </c>
      <c r="J2243">
        <v>46</v>
      </c>
      <c r="K2243">
        <v>30</v>
      </c>
      <c r="L2243">
        <v>1.59</v>
      </c>
      <c r="M2243">
        <v>6.91</v>
      </c>
      <c r="N2243">
        <v>4.51</v>
      </c>
      <c r="O2243">
        <v>5.0999999999999996</v>
      </c>
      <c r="P2243" t="s">
        <v>16045</v>
      </c>
    </row>
    <row r="2244" spans="1:16" x14ac:dyDescent="0.25">
      <c r="A2244" t="s">
        <v>9262</v>
      </c>
      <c r="B2244">
        <v>1</v>
      </c>
      <c r="C2244">
        <v>2</v>
      </c>
      <c r="D2244">
        <v>6</v>
      </c>
      <c r="E2244">
        <v>11</v>
      </c>
      <c r="F2244">
        <v>28</v>
      </c>
      <c r="G2244">
        <v>32</v>
      </c>
      <c r="H2244">
        <v>19</v>
      </c>
      <c r="I2244">
        <v>2</v>
      </c>
      <c r="J2244">
        <v>18</v>
      </c>
      <c r="K2244">
        <v>21</v>
      </c>
      <c r="L2244">
        <v>1.86</v>
      </c>
      <c r="M2244">
        <v>5.68</v>
      </c>
      <c r="N2244">
        <v>6.63</v>
      </c>
      <c r="O2244">
        <v>5.0999999999999996</v>
      </c>
      <c r="P2244" t="s">
        <v>9261</v>
      </c>
    </row>
    <row r="2245" spans="1:16" x14ac:dyDescent="0.25">
      <c r="A2245" t="s">
        <v>12470</v>
      </c>
      <c r="B2245">
        <v>2</v>
      </c>
      <c r="C2245">
        <v>4</v>
      </c>
      <c r="D2245">
        <v>5.3</v>
      </c>
      <c r="E2245">
        <v>24</v>
      </c>
      <c r="F2245">
        <v>59</v>
      </c>
      <c r="G2245">
        <v>67</v>
      </c>
      <c r="H2245">
        <v>35</v>
      </c>
      <c r="I2245">
        <v>5</v>
      </c>
      <c r="J2245">
        <v>25</v>
      </c>
      <c r="K2245">
        <v>31</v>
      </c>
      <c r="L2245">
        <v>1.65</v>
      </c>
      <c r="M2245">
        <v>3.79</v>
      </c>
      <c r="N2245">
        <v>4.7</v>
      </c>
      <c r="O2245">
        <v>5.0999999999999996</v>
      </c>
      <c r="P2245" t="s">
        <v>12469</v>
      </c>
    </row>
    <row r="2246" spans="1:16" x14ac:dyDescent="0.25">
      <c r="A2246" t="s">
        <v>14461</v>
      </c>
      <c r="B2246">
        <v>3</v>
      </c>
      <c r="C2246">
        <v>5</v>
      </c>
      <c r="D2246">
        <v>5.8</v>
      </c>
      <c r="E2246">
        <v>0</v>
      </c>
      <c r="F2246">
        <v>73</v>
      </c>
      <c r="G2246">
        <v>81</v>
      </c>
      <c r="H2246">
        <v>47</v>
      </c>
      <c r="I2246">
        <v>6</v>
      </c>
      <c r="J2246">
        <v>46</v>
      </c>
      <c r="K2246">
        <v>52</v>
      </c>
      <c r="L2246">
        <v>1.82</v>
      </c>
      <c r="M2246">
        <v>5.68</v>
      </c>
      <c r="N2246">
        <v>6.42</v>
      </c>
      <c r="O2246">
        <v>5.0999999999999996</v>
      </c>
      <c r="P2246" t="s">
        <v>14460</v>
      </c>
    </row>
    <row r="2247" spans="1:16" x14ac:dyDescent="0.25">
      <c r="A2247" t="s">
        <v>1841</v>
      </c>
      <c r="B2247">
        <v>5</v>
      </c>
      <c r="C2247">
        <v>9</v>
      </c>
      <c r="D2247">
        <v>5.47</v>
      </c>
      <c r="E2247">
        <v>2</v>
      </c>
      <c r="F2247">
        <v>128</v>
      </c>
      <c r="G2247">
        <v>152</v>
      </c>
      <c r="H2247">
        <v>78</v>
      </c>
      <c r="I2247">
        <v>20</v>
      </c>
      <c r="J2247">
        <v>84</v>
      </c>
      <c r="K2247">
        <v>54</v>
      </c>
      <c r="L2247">
        <v>1.61</v>
      </c>
      <c r="M2247">
        <v>5.89</v>
      </c>
      <c r="N2247">
        <v>3.79</v>
      </c>
      <c r="O2247">
        <v>5.0999999999999996</v>
      </c>
      <c r="P2247" t="s">
        <v>1840</v>
      </c>
    </row>
    <row r="2248" spans="1:16" x14ac:dyDescent="0.25">
      <c r="A2248" t="s">
        <v>13988</v>
      </c>
      <c r="B2248">
        <v>2</v>
      </c>
      <c r="C2248">
        <v>5</v>
      </c>
      <c r="D2248">
        <v>5.31</v>
      </c>
      <c r="E2248">
        <v>23</v>
      </c>
      <c r="F2248">
        <v>63</v>
      </c>
      <c r="G2248">
        <v>73</v>
      </c>
      <c r="H2248">
        <v>37</v>
      </c>
      <c r="I2248">
        <v>9</v>
      </c>
      <c r="J2248">
        <v>40</v>
      </c>
      <c r="K2248">
        <v>29</v>
      </c>
      <c r="L2248">
        <v>1.63</v>
      </c>
      <c r="M2248">
        <v>5.74</v>
      </c>
      <c r="N2248">
        <v>4.16</v>
      </c>
      <c r="O2248">
        <v>5.0999999999999996</v>
      </c>
      <c r="P2248" t="s">
        <v>13987</v>
      </c>
    </row>
    <row r="2249" spans="1:16" x14ac:dyDescent="0.25">
      <c r="A2249" t="s">
        <v>11288</v>
      </c>
      <c r="B2249">
        <v>1</v>
      </c>
      <c r="C2249">
        <v>2</v>
      </c>
      <c r="D2249">
        <v>5.51</v>
      </c>
      <c r="E2249">
        <v>6</v>
      </c>
      <c r="F2249">
        <v>29</v>
      </c>
      <c r="G2249">
        <v>34</v>
      </c>
      <c r="H2249">
        <v>18</v>
      </c>
      <c r="I2249">
        <v>3</v>
      </c>
      <c r="J2249">
        <v>16</v>
      </c>
      <c r="K2249">
        <v>16</v>
      </c>
      <c r="L2249">
        <v>1.7</v>
      </c>
      <c r="M2249">
        <v>4.9000000000000004</v>
      </c>
      <c r="N2249">
        <v>4.9000000000000004</v>
      </c>
      <c r="O2249">
        <v>5.0999999999999996</v>
      </c>
      <c r="P2249" t="s">
        <v>11287</v>
      </c>
    </row>
    <row r="2250" spans="1:16" x14ac:dyDescent="0.25">
      <c r="A2250" t="s">
        <v>11520</v>
      </c>
      <c r="B2250">
        <v>3</v>
      </c>
      <c r="C2250">
        <v>5</v>
      </c>
      <c r="D2250">
        <v>5.3</v>
      </c>
      <c r="E2250">
        <v>10</v>
      </c>
      <c r="F2250">
        <v>75</v>
      </c>
      <c r="G2250">
        <v>83</v>
      </c>
      <c r="H2250">
        <v>44</v>
      </c>
      <c r="I2250">
        <v>12</v>
      </c>
      <c r="J2250">
        <v>59</v>
      </c>
      <c r="K2250">
        <v>36</v>
      </c>
      <c r="L2250">
        <v>1.59</v>
      </c>
      <c r="M2250">
        <v>7.11</v>
      </c>
      <c r="N2250">
        <v>4.34</v>
      </c>
      <c r="O2250">
        <v>5.0999999999999996</v>
      </c>
      <c r="P2250" t="s">
        <v>11519</v>
      </c>
    </row>
    <row r="2251" spans="1:16" x14ac:dyDescent="0.25">
      <c r="A2251" t="s">
        <v>15026</v>
      </c>
      <c r="B2251">
        <v>4</v>
      </c>
      <c r="C2251">
        <v>7</v>
      </c>
      <c r="D2251">
        <v>5.69</v>
      </c>
      <c r="E2251">
        <v>2</v>
      </c>
      <c r="F2251">
        <v>101</v>
      </c>
      <c r="G2251">
        <v>126</v>
      </c>
      <c r="H2251">
        <v>64</v>
      </c>
      <c r="I2251">
        <v>12</v>
      </c>
      <c r="J2251">
        <v>54</v>
      </c>
      <c r="K2251">
        <v>47</v>
      </c>
      <c r="L2251">
        <v>1.71</v>
      </c>
      <c r="M2251">
        <v>4.8</v>
      </c>
      <c r="N2251">
        <v>4.18</v>
      </c>
      <c r="O2251">
        <v>5.1100000000000003</v>
      </c>
      <c r="P2251" t="s">
        <v>15025</v>
      </c>
    </row>
    <row r="2252" spans="1:16" x14ac:dyDescent="0.25">
      <c r="A2252" t="s">
        <v>12973</v>
      </c>
      <c r="B2252">
        <v>1</v>
      </c>
      <c r="C2252">
        <v>1</v>
      </c>
      <c r="D2252">
        <v>5.66</v>
      </c>
      <c r="E2252">
        <v>6</v>
      </c>
      <c r="F2252">
        <v>16</v>
      </c>
      <c r="G2252">
        <v>18</v>
      </c>
      <c r="H2252">
        <v>10</v>
      </c>
      <c r="I2252">
        <v>2</v>
      </c>
      <c r="J2252">
        <v>10</v>
      </c>
      <c r="K2252">
        <v>8</v>
      </c>
      <c r="L2252">
        <v>1.64</v>
      </c>
      <c r="M2252">
        <v>5.66</v>
      </c>
      <c r="N2252">
        <v>4.53</v>
      </c>
      <c r="O2252">
        <v>5.1100000000000003</v>
      </c>
      <c r="P2252" t="s">
        <v>12972</v>
      </c>
    </row>
    <row r="2253" spans="1:16" x14ac:dyDescent="0.25">
      <c r="A2253" t="s">
        <v>14435</v>
      </c>
      <c r="B2253">
        <v>2</v>
      </c>
      <c r="C2253">
        <v>3</v>
      </c>
      <c r="D2253">
        <v>5.73</v>
      </c>
      <c r="E2253">
        <v>0</v>
      </c>
      <c r="F2253">
        <v>42</v>
      </c>
      <c r="G2253">
        <v>51</v>
      </c>
      <c r="H2253">
        <v>27</v>
      </c>
      <c r="I2253">
        <v>4</v>
      </c>
      <c r="J2253">
        <v>18</v>
      </c>
      <c r="K2253">
        <v>22</v>
      </c>
      <c r="L2253">
        <v>1.72</v>
      </c>
      <c r="M2253">
        <v>3.82</v>
      </c>
      <c r="N2253">
        <v>4.67</v>
      </c>
      <c r="O2253">
        <v>5.1100000000000003</v>
      </c>
      <c r="P2253" t="s">
        <v>14434</v>
      </c>
    </row>
    <row r="2254" spans="1:16" x14ac:dyDescent="0.25">
      <c r="A2254" t="s">
        <v>17151</v>
      </c>
      <c r="B2254">
        <v>0</v>
      </c>
      <c r="C2254">
        <v>1</v>
      </c>
      <c r="D2254">
        <v>5.94</v>
      </c>
      <c r="E2254">
        <v>4</v>
      </c>
      <c r="F2254">
        <v>11</v>
      </c>
      <c r="G2254">
        <v>12</v>
      </c>
      <c r="H2254">
        <v>7</v>
      </c>
      <c r="I2254">
        <v>1</v>
      </c>
      <c r="J2254">
        <v>6</v>
      </c>
      <c r="K2254">
        <v>7</v>
      </c>
      <c r="L2254">
        <v>1.79</v>
      </c>
      <c r="M2254">
        <v>5.09</v>
      </c>
      <c r="N2254">
        <v>5.94</v>
      </c>
      <c r="O2254">
        <v>5.1100000000000003</v>
      </c>
      <c r="P2254" t="s">
        <v>17150</v>
      </c>
    </row>
    <row r="2255" spans="1:16" x14ac:dyDescent="0.25">
      <c r="A2255" t="s">
        <v>3077</v>
      </c>
      <c r="B2255">
        <v>2</v>
      </c>
      <c r="C2255">
        <v>3</v>
      </c>
      <c r="D2255">
        <v>5.91</v>
      </c>
      <c r="E2255">
        <v>8</v>
      </c>
      <c r="F2255">
        <v>46</v>
      </c>
      <c r="G2255">
        <v>52</v>
      </c>
      <c r="H2255">
        <v>30</v>
      </c>
      <c r="I2255">
        <v>4</v>
      </c>
      <c r="J2255">
        <v>28</v>
      </c>
      <c r="K2255">
        <v>31</v>
      </c>
      <c r="L2255">
        <v>1.82</v>
      </c>
      <c r="M2255">
        <v>5.51</v>
      </c>
      <c r="N2255">
        <v>6.11</v>
      </c>
      <c r="O2255">
        <v>5.1100000000000003</v>
      </c>
      <c r="P2255" t="s">
        <v>10790</v>
      </c>
    </row>
    <row r="2256" spans="1:16" x14ac:dyDescent="0.25">
      <c r="A2256" t="s">
        <v>14699</v>
      </c>
      <c r="B2256">
        <v>5</v>
      </c>
      <c r="C2256">
        <v>8</v>
      </c>
      <c r="D2256">
        <v>5.24</v>
      </c>
      <c r="E2256">
        <v>2</v>
      </c>
      <c r="F2256">
        <v>120</v>
      </c>
      <c r="G2256">
        <v>143</v>
      </c>
      <c r="H2256">
        <v>70</v>
      </c>
      <c r="I2256">
        <v>14</v>
      </c>
      <c r="J2256">
        <v>50</v>
      </c>
      <c r="K2256">
        <v>51</v>
      </c>
      <c r="L2256">
        <v>1.61</v>
      </c>
      <c r="M2256">
        <v>3.74</v>
      </c>
      <c r="N2256">
        <v>3.82</v>
      </c>
      <c r="O2256">
        <v>5.1100000000000003</v>
      </c>
      <c r="P2256" t="s">
        <v>14698</v>
      </c>
    </row>
    <row r="2257" spans="1:16" x14ac:dyDescent="0.25">
      <c r="A2257" t="s">
        <v>14749</v>
      </c>
      <c r="B2257">
        <v>4</v>
      </c>
      <c r="C2257">
        <v>6</v>
      </c>
      <c r="D2257">
        <v>4.93</v>
      </c>
      <c r="E2257">
        <v>30</v>
      </c>
      <c r="F2257">
        <v>89</v>
      </c>
      <c r="G2257">
        <v>97</v>
      </c>
      <c r="H2257">
        <v>49</v>
      </c>
      <c r="I2257">
        <v>12</v>
      </c>
      <c r="J2257">
        <v>57</v>
      </c>
      <c r="K2257">
        <v>45</v>
      </c>
      <c r="L2257">
        <v>1.59</v>
      </c>
      <c r="M2257">
        <v>5.74</v>
      </c>
      <c r="N2257">
        <v>4.53</v>
      </c>
      <c r="O2257">
        <v>5.1100000000000003</v>
      </c>
      <c r="P2257" t="s">
        <v>14748</v>
      </c>
    </row>
    <row r="2258" spans="1:16" x14ac:dyDescent="0.25">
      <c r="A2258" t="s">
        <v>15925</v>
      </c>
      <c r="B2258">
        <v>2</v>
      </c>
      <c r="C2258">
        <v>4</v>
      </c>
      <c r="D2258">
        <v>5.47</v>
      </c>
      <c r="E2258">
        <v>1</v>
      </c>
      <c r="F2258">
        <v>54</v>
      </c>
      <c r="G2258">
        <v>60</v>
      </c>
      <c r="H2258">
        <v>33</v>
      </c>
      <c r="I2258">
        <v>7</v>
      </c>
      <c r="J2258">
        <v>40</v>
      </c>
      <c r="K2258">
        <v>31</v>
      </c>
      <c r="L2258">
        <v>1.68</v>
      </c>
      <c r="M2258">
        <v>6.63</v>
      </c>
      <c r="N2258">
        <v>5.14</v>
      </c>
      <c r="O2258">
        <v>5.1100000000000003</v>
      </c>
      <c r="P2258" t="s">
        <v>15924</v>
      </c>
    </row>
    <row r="2259" spans="1:16" x14ac:dyDescent="0.25">
      <c r="A2259" t="s">
        <v>13235</v>
      </c>
      <c r="B2259">
        <v>2</v>
      </c>
      <c r="C2259">
        <v>3</v>
      </c>
      <c r="D2259">
        <v>5.29</v>
      </c>
      <c r="E2259">
        <v>15</v>
      </c>
      <c r="F2259">
        <v>44</v>
      </c>
      <c r="G2259">
        <v>54</v>
      </c>
      <c r="H2259">
        <v>26</v>
      </c>
      <c r="I2259">
        <v>7</v>
      </c>
      <c r="J2259">
        <v>25</v>
      </c>
      <c r="K2259">
        <v>15</v>
      </c>
      <c r="L2259">
        <v>1.56</v>
      </c>
      <c r="M2259">
        <v>5.09</v>
      </c>
      <c r="N2259">
        <v>3.05</v>
      </c>
      <c r="O2259">
        <v>5.1100000000000003</v>
      </c>
      <c r="P2259" t="s">
        <v>13234</v>
      </c>
    </row>
    <row r="2260" spans="1:16" x14ac:dyDescent="0.25">
      <c r="A2260" t="s">
        <v>11415</v>
      </c>
      <c r="B2260">
        <v>2</v>
      </c>
      <c r="C2260">
        <v>3</v>
      </c>
      <c r="D2260">
        <v>5.86</v>
      </c>
      <c r="E2260">
        <v>18</v>
      </c>
      <c r="F2260">
        <v>46</v>
      </c>
      <c r="G2260">
        <v>41</v>
      </c>
      <c r="H2260">
        <v>30</v>
      </c>
      <c r="I2260">
        <v>3</v>
      </c>
      <c r="J2260">
        <v>51</v>
      </c>
      <c r="K2260">
        <v>51</v>
      </c>
      <c r="L2260">
        <v>2</v>
      </c>
      <c r="M2260">
        <v>9.9600000000000009</v>
      </c>
      <c r="N2260">
        <v>9.9600000000000009</v>
      </c>
      <c r="O2260">
        <v>5.1100000000000003</v>
      </c>
      <c r="P2260" t="s">
        <v>11414</v>
      </c>
    </row>
    <row r="2261" spans="1:16" x14ac:dyDescent="0.25">
      <c r="A2261" t="s">
        <v>14687</v>
      </c>
      <c r="B2261">
        <v>5</v>
      </c>
      <c r="C2261">
        <v>6</v>
      </c>
      <c r="D2261">
        <v>4.9400000000000004</v>
      </c>
      <c r="E2261">
        <v>15</v>
      </c>
      <c r="F2261">
        <v>100</v>
      </c>
      <c r="G2261">
        <v>107</v>
      </c>
      <c r="H2261">
        <v>55</v>
      </c>
      <c r="I2261">
        <v>12</v>
      </c>
      <c r="J2261">
        <v>59</v>
      </c>
      <c r="K2261">
        <v>51</v>
      </c>
      <c r="L2261">
        <v>1.58</v>
      </c>
      <c r="M2261">
        <v>5.29</v>
      </c>
      <c r="N2261">
        <v>4.58</v>
      </c>
      <c r="O2261">
        <v>5.1100000000000003</v>
      </c>
      <c r="P2261" t="s">
        <v>14686</v>
      </c>
    </row>
    <row r="2262" spans="1:16" x14ac:dyDescent="0.25">
      <c r="A2262" t="s">
        <v>9740</v>
      </c>
      <c r="B2262">
        <v>2</v>
      </c>
      <c r="C2262">
        <v>3</v>
      </c>
      <c r="D2262">
        <v>6.19</v>
      </c>
      <c r="E2262">
        <v>15</v>
      </c>
      <c r="F2262">
        <v>45</v>
      </c>
      <c r="G2262">
        <v>51</v>
      </c>
      <c r="H2262">
        <v>31</v>
      </c>
      <c r="I2262">
        <v>3</v>
      </c>
      <c r="J2262">
        <v>31</v>
      </c>
      <c r="K2262">
        <v>37</v>
      </c>
      <c r="L2262">
        <v>1.95</v>
      </c>
      <c r="M2262">
        <v>6.19</v>
      </c>
      <c r="N2262">
        <v>7.38</v>
      </c>
      <c r="O2262">
        <v>5.1100000000000003</v>
      </c>
      <c r="P2262" t="s">
        <v>9739</v>
      </c>
    </row>
    <row r="2263" spans="1:16" x14ac:dyDescent="0.25">
      <c r="A2263" t="s">
        <v>1945</v>
      </c>
      <c r="B2263">
        <v>3</v>
      </c>
      <c r="C2263">
        <v>5</v>
      </c>
      <c r="D2263">
        <v>5.4</v>
      </c>
      <c r="E2263">
        <v>22</v>
      </c>
      <c r="F2263">
        <v>73</v>
      </c>
      <c r="G2263">
        <v>84</v>
      </c>
      <c r="H2263">
        <v>44</v>
      </c>
      <c r="I2263">
        <v>9</v>
      </c>
      <c r="J2263">
        <v>48</v>
      </c>
      <c r="K2263">
        <v>39</v>
      </c>
      <c r="L2263">
        <v>1.68</v>
      </c>
      <c r="M2263">
        <v>5.89</v>
      </c>
      <c r="N2263">
        <v>4.78</v>
      </c>
      <c r="O2263">
        <v>5.1100000000000003</v>
      </c>
      <c r="P2263" t="s">
        <v>1944</v>
      </c>
    </row>
    <row r="2264" spans="1:16" x14ac:dyDescent="0.25">
      <c r="A2264" t="s">
        <v>246</v>
      </c>
      <c r="B2264">
        <v>1</v>
      </c>
      <c r="C2264">
        <v>3</v>
      </c>
      <c r="D2264">
        <v>5.91</v>
      </c>
      <c r="E2264">
        <v>14</v>
      </c>
      <c r="F2264">
        <v>35</v>
      </c>
      <c r="G2264">
        <v>42</v>
      </c>
      <c r="H2264">
        <v>23</v>
      </c>
      <c r="I2264">
        <v>4</v>
      </c>
      <c r="J2264">
        <v>21</v>
      </c>
      <c r="K2264">
        <v>20</v>
      </c>
      <c r="L2264">
        <v>1.77</v>
      </c>
      <c r="M2264">
        <v>5.4</v>
      </c>
      <c r="N2264">
        <v>5.14</v>
      </c>
      <c r="O2264">
        <v>5.12</v>
      </c>
      <c r="P2264" t="s">
        <v>12083</v>
      </c>
    </row>
    <row r="2265" spans="1:16" x14ac:dyDescent="0.25">
      <c r="A2265" t="s">
        <v>13053</v>
      </c>
      <c r="B2265">
        <v>1</v>
      </c>
      <c r="C2265">
        <v>1</v>
      </c>
      <c r="D2265">
        <v>5.52</v>
      </c>
      <c r="E2265">
        <v>6</v>
      </c>
      <c r="F2265">
        <v>16</v>
      </c>
      <c r="G2265">
        <v>19</v>
      </c>
      <c r="H2265">
        <v>10</v>
      </c>
      <c r="I2265">
        <v>2</v>
      </c>
      <c r="J2265">
        <v>11</v>
      </c>
      <c r="K2265">
        <v>9</v>
      </c>
      <c r="L2265">
        <v>1.72</v>
      </c>
      <c r="M2265">
        <v>6.07</v>
      </c>
      <c r="N2265">
        <v>4.97</v>
      </c>
      <c r="O2265">
        <v>5.12</v>
      </c>
      <c r="P2265" t="s">
        <v>13052</v>
      </c>
    </row>
    <row r="2266" spans="1:16" x14ac:dyDescent="0.25">
      <c r="A2266" t="s">
        <v>10285</v>
      </c>
      <c r="B2266">
        <v>2</v>
      </c>
      <c r="C2266">
        <v>4</v>
      </c>
      <c r="D2266">
        <v>5.58</v>
      </c>
      <c r="E2266">
        <v>19</v>
      </c>
      <c r="F2266">
        <v>48</v>
      </c>
      <c r="G2266">
        <v>58</v>
      </c>
      <c r="H2266">
        <v>30</v>
      </c>
      <c r="I2266">
        <v>6</v>
      </c>
      <c r="J2266">
        <v>26</v>
      </c>
      <c r="K2266">
        <v>22</v>
      </c>
      <c r="L2266">
        <v>1.65</v>
      </c>
      <c r="M2266">
        <v>4.83</v>
      </c>
      <c r="N2266">
        <v>4.09</v>
      </c>
      <c r="O2266">
        <v>5.12</v>
      </c>
      <c r="P2266" t="s">
        <v>10284</v>
      </c>
    </row>
    <row r="2267" spans="1:16" x14ac:dyDescent="0.25">
      <c r="A2267" t="s">
        <v>14602</v>
      </c>
      <c r="B2267">
        <v>1</v>
      </c>
      <c r="C2267">
        <v>2</v>
      </c>
      <c r="D2267">
        <v>5.22</v>
      </c>
      <c r="E2267">
        <v>10</v>
      </c>
      <c r="F2267">
        <v>34</v>
      </c>
      <c r="G2267">
        <v>39</v>
      </c>
      <c r="H2267">
        <v>20</v>
      </c>
      <c r="I2267">
        <v>5</v>
      </c>
      <c r="J2267">
        <v>22</v>
      </c>
      <c r="K2267">
        <v>15</v>
      </c>
      <c r="L2267">
        <v>1.57</v>
      </c>
      <c r="M2267">
        <v>5.74</v>
      </c>
      <c r="N2267">
        <v>3.91</v>
      </c>
      <c r="O2267">
        <v>5.12</v>
      </c>
      <c r="P2267" t="s">
        <v>14601</v>
      </c>
    </row>
    <row r="2268" spans="1:16" x14ac:dyDescent="0.25">
      <c r="A2268" t="s">
        <v>17149</v>
      </c>
      <c r="B2268">
        <v>0</v>
      </c>
      <c r="C2268">
        <v>1</v>
      </c>
      <c r="D2268">
        <v>5.48</v>
      </c>
      <c r="E2268">
        <v>5</v>
      </c>
      <c r="F2268">
        <v>12</v>
      </c>
      <c r="G2268">
        <v>12</v>
      </c>
      <c r="H2268">
        <v>7</v>
      </c>
      <c r="I2268">
        <v>1</v>
      </c>
      <c r="J2268">
        <v>8</v>
      </c>
      <c r="K2268">
        <v>8</v>
      </c>
      <c r="L2268">
        <v>1.74</v>
      </c>
      <c r="M2268">
        <v>6.26</v>
      </c>
      <c r="N2268">
        <v>6.26</v>
      </c>
      <c r="O2268">
        <v>5.12</v>
      </c>
      <c r="P2268" t="s">
        <v>17148</v>
      </c>
    </row>
    <row r="2269" spans="1:16" x14ac:dyDescent="0.25">
      <c r="A2269" t="s">
        <v>15196</v>
      </c>
      <c r="B2269">
        <v>5</v>
      </c>
      <c r="C2269">
        <v>9</v>
      </c>
      <c r="D2269">
        <v>5.56</v>
      </c>
      <c r="E2269">
        <v>1</v>
      </c>
      <c r="F2269">
        <v>128</v>
      </c>
      <c r="G2269">
        <v>150</v>
      </c>
      <c r="H2269">
        <v>79</v>
      </c>
      <c r="I2269">
        <v>15</v>
      </c>
      <c r="J2269">
        <v>72</v>
      </c>
      <c r="K2269">
        <v>62</v>
      </c>
      <c r="L2269">
        <v>1.66</v>
      </c>
      <c r="M2269">
        <v>5.07</v>
      </c>
      <c r="N2269">
        <v>4.3600000000000003</v>
      </c>
      <c r="O2269">
        <v>5.12</v>
      </c>
      <c r="P2269" t="s">
        <v>15195</v>
      </c>
    </row>
    <row r="2270" spans="1:16" x14ac:dyDescent="0.25">
      <c r="A2270" t="s">
        <v>15838</v>
      </c>
      <c r="B2270">
        <v>6</v>
      </c>
      <c r="C2270">
        <v>9</v>
      </c>
      <c r="D2270">
        <v>5.3</v>
      </c>
      <c r="E2270">
        <v>4</v>
      </c>
      <c r="F2270">
        <v>127</v>
      </c>
      <c r="G2270">
        <v>133</v>
      </c>
      <c r="H2270">
        <v>75</v>
      </c>
      <c r="I2270">
        <v>16</v>
      </c>
      <c r="J2270">
        <v>100</v>
      </c>
      <c r="K2270">
        <v>81</v>
      </c>
      <c r="L2270">
        <v>1.68</v>
      </c>
      <c r="M2270">
        <v>7.06</v>
      </c>
      <c r="N2270">
        <v>5.72</v>
      </c>
      <c r="O2270">
        <v>5.12</v>
      </c>
      <c r="P2270" t="s">
        <v>15837</v>
      </c>
    </row>
    <row r="2271" spans="1:16" x14ac:dyDescent="0.25">
      <c r="A2271" t="s">
        <v>10197</v>
      </c>
      <c r="B2271">
        <v>2</v>
      </c>
      <c r="C2271">
        <v>3</v>
      </c>
      <c r="D2271">
        <v>5.93</v>
      </c>
      <c r="E2271">
        <v>6</v>
      </c>
      <c r="F2271">
        <v>46</v>
      </c>
      <c r="G2271">
        <v>55</v>
      </c>
      <c r="H2271">
        <v>30</v>
      </c>
      <c r="I2271">
        <v>5</v>
      </c>
      <c r="J2271">
        <v>30</v>
      </c>
      <c r="K2271">
        <v>28</v>
      </c>
      <c r="L2271">
        <v>1.82</v>
      </c>
      <c r="M2271">
        <v>5.93</v>
      </c>
      <c r="N2271">
        <v>5.54</v>
      </c>
      <c r="O2271">
        <v>5.12</v>
      </c>
      <c r="P2271" t="s">
        <v>10196</v>
      </c>
    </row>
    <row r="2272" spans="1:16" x14ac:dyDescent="0.25">
      <c r="A2272" t="s">
        <v>14485</v>
      </c>
      <c r="B2272">
        <v>3</v>
      </c>
      <c r="C2272">
        <v>5</v>
      </c>
      <c r="D2272">
        <v>5.1100000000000003</v>
      </c>
      <c r="E2272">
        <v>28</v>
      </c>
      <c r="F2272">
        <v>70</v>
      </c>
      <c r="G2272">
        <v>77</v>
      </c>
      <c r="H2272">
        <v>40</v>
      </c>
      <c r="I2272">
        <v>10</v>
      </c>
      <c r="J2272">
        <v>53</v>
      </c>
      <c r="K2272">
        <v>37</v>
      </c>
      <c r="L2272">
        <v>1.62</v>
      </c>
      <c r="M2272">
        <v>6.78</v>
      </c>
      <c r="N2272">
        <v>4.7300000000000004</v>
      </c>
      <c r="O2272">
        <v>5.12</v>
      </c>
      <c r="P2272" t="s">
        <v>14484</v>
      </c>
    </row>
    <row r="2273" spans="1:16" x14ac:dyDescent="0.25">
      <c r="A2273" t="s">
        <v>1832</v>
      </c>
      <c r="B2273">
        <v>7</v>
      </c>
      <c r="C2273">
        <v>10</v>
      </c>
      <c r="D2273">
        <v>5.1100000000000003</v>
      </c>
      <c r="E2273">
        <v>0</v>
      </c>
      <c r="F2273">
        <v>157</v>
      </c>
      <c r="G2273">
        <v>185</v>
      </c>
      <c r="H2273">
        <v>89</v>
      </c>
      <c r="I2273">
        <v>25</v>
      </c>
      <c r="J2273">
        <v>83</v>
      </c>
      <c r="K2273">
        <v>49</v>
      </c>
      <c r="L2273">
        <v>1.49</v>
      </c>
      <c r="M2273">
        <v>4.7699999999999996</v>
      </c>
      <c r="N2273">
        <v>2.82</v>
      </c>
      <c r="O2273">
        <v>5.12</v>
      </c>
      <c r="P2273" t="s">
        <v>1831</v>
      </c>
    </row>
    <row r="2274" spans="1:16" x14ac:dyDescent="0.25">
      <c r="A2274" t="s">
        <v>14693</v>
      </c>
      <c r="B2274">
        <v>4</v>
      </c>
      <c r="C2274">
        <v>5</v>
      </c>
      <c r="D2274">
        <v>4.82</v>
      </c>
      <c r="E2274">
        <v>1</v>
      </c>
      <c r="F2274">
        <v>75</v>
      </c>
      <c r="G2274">
        <v>85</v>
      </c>
      <c r="H2274">
        <v>40</v>
      </c>
      <c r="I2274">
        <v>10</v>
      </c>
      <c r="J2274">
        <v>32</v>
      </c>
      <c r="K2274">
        <v>25</v>
      </c>
      <c r="L2274">
        <v>1.47</v>
      </c>
      <c r="M2274">
        <v>3.86</v>
      </c>
      <c r="N2274">
        <v>3.01</v>
      </c>
      <c r="O2274">
        <v>5.12</v>
      </c>
      <c r="P2274" t="s">
        <v>14692</v>
      </c>
    </row>
    <row r="2275" spans="1:16" x14ac:dyDescent="0.25">
      <c r="A2275" t="s">
        <v>1606</v>
      </c>
      <c r="B2275">
        <v>6</v>
      </c>
      <c r="C2275">
        <v>9</v>
      </c>
      <c r="D2275">
        <v>5.35</v>
      </c>
      <c r="E2275">
        <v>6</v>
      </c>
      <c r="F2275">
        <v>138</v>
      </c>
      <c r="G2275">
        <v>168</v>
      </c>
      <c r="H2275">
        <v>82</v>
      </c>
      <c r="I2275">
        <v>15</v>
      </c>
      <c r="J2275">
        <v>57</v>
      </c>
      <c r="K2275">
        <v>60</v>
      </c>
      <c r="L2275">
        <v>1.65</v>
      </c>
      <c r="M2275">
        <v>3.72</v>
      </c>
      <c r="N2275">
        <v>3.92</v>
      </c>
      <c r="O2275">
        <v>5.12</v>
      </c>
      <c r="P2275">
        <v>8356</v>
      </c>
    </row>
    <row r="2276" spans="1:16" x14ac:dyDescent="0.25">
      <c r="A2276" t="s">
        <v>15344</v>
      </c>
      <c r="B2276">
        <v>4</v>
      </c>
      <c r="C2276">
        <v>6</v>
      </c>
      <c r="D2276">
        <v>4.97</v>
      </c>
      <c r="E2276">
        <v>1</v>
      </c>
      <c r="F2276">
        <v>92</v>
      </c>
      <c r="G2276">
        <v>106</v>
      </c>
      <c r="H2276">
        <v>51</v>
      </c>
      <c r="I2276">
        <v>14</v>
      </c>
      <c r="J2276">
        <v>50</v>
      </c>
      <c r="K2276">
        <v>32</v>
      </c>
      <c r="L2276">
        <v>1.49</v>
      </c>
      <c r="M2276">
        <v>4.87</v>
      </c>
      <c r="N2276">
        <v>3.12</v>
      </c>
      <c r="O2276">
        <v>5.12</v>
      </c>
      <c r="P2276" t="s">
        <v>15343</v>
      </c>
    </row>
    <row r="2277" spans="1:16" x14ac:dyDescent="0.25">
      <c r="A2277" t="s">
        <v>13926</v>
      </c>
      <c r="B2277">
        <v>2</v>
      </c>
      <c r="C2277">
        <v>3</v>
      </c>
      <c r="D2277">
        <v>5.2</v>
      </c>
      <c r="E2277">
        <v>18</v>
      </c>
      <c r="F2277">
        <v>45</v>
      </c>
      <c r="G2277">
        <v>52</v>
      </c>
      <c r="H2277">
        <v>26</v>
      </c>
      <c r="I2277">
        <v>6</v>
      </c>
      <c r="J2277">
        <v>25</v>
      </c>
      <c r="K2277">
        <v>19</v>
      </c>
      <c r="L2277">
        <v>1.58</v>
      </c>
      <c r="M2277">
        <v>5</v>
      </c>
      <c r="N2277">
        <v>3.8</v>
      </c>
      <c r="O2277">
        <v>5.12</v>
      </c>
      <c r="P2277" t="s">
        <v>13925</v>
      </c>
    </row>
    <row r="2278" spans="1:16" x14ac:dyDescent="0.25">
      <c r="A2278" t="s">
        <v>16108</v>
      </c>
      <c r="B2278">
        <v>4</v>
      </c>
      <c r="C2278">
        <v>5</v>
      </c>
      <c r="D2278">
        <v>4.8600000000000003</v>
      </c>
      <c r="E2278">
        <v>13</v>
      </c>
      <c r="F2278">
        <v>85</v>
      </c>
      <c r="G2278">
        <v>91</v>
      </c>
      <c r="H2278">
        <v>46</v>
      </c>
      <c r="I2278">
        <v>12</v>
      </c>
      <c r="J2278">
        <v>52</v>
      </c>
      <c r="K2278">
        <v>39</v>
      </c>
      <c r="L2278">
        <v>1.53</v>
      </c>
      <c r="M2278">
        <v>5.49</v>
      </c>
      <c r="N2278">
        <v>4.12</v>
      </c>
      <c r="O2278">
        <v>5.12</v>
      </c>
      <c r="P2278" t="s">
        <v>16107</v>
      </c>
    </row>
    <row r="2279" spans="1:16" x14ac:dyDescent="0.25">
      <c r="A2279" t="s">
        <v>15183</v>
      </c>
      <c r="B2279">
        <v>3</v>
      </c>
      <c r="C2279">
        <v>5</v>
      </c>
      <c r="D2279">
        <v>5.68</v>
      </c>
      <c r="E2279">
        <v>8</v>
      </c>
      <c r="F2279">
        <v>76</v>
      </c>
      <c r="G2279">
        <v>93</v>
      </c>
      <c r="H2279">
        <v>48</v>
      </c>
      <c r="I2279">
        <v>8</v>
      </c>
      <c r="J2279">
        <v>34</v>
      </c>
      <c r="K2279">
        <v>37</v>
      </c>
      <c r="L2279">
        <v>1.71</v>
      </c>
      <c r="M2279">
        <v>4.0199999999999996</v>
      </c>
      <c r="N2279">
        <v>4.38</v>
      </c>
      <c r="O2279">
        <v>5.12</v>
      </c>
      <c r="P2279" t="s">
        <v>15182</v>
      </c>
    </row>
    <row r="2280" spans="1:16" x14ac:dyDescent="0.25">
      <c r="A2280" t="s">
        <v>15573</v>
      </c>
      <c r="B2280">
        <v>5</v>
      </c>
      <c r="C2280">
        <v>8</v>
      </c>
      <c r="D2280">
        <v>5.29</v>
      </c>
      <c r="E2280">
        <v>0</v>
      </c>
      <c r="F2280">
        <v>114</v>
      </c>
      <c r="G2280">
        <v>133</v>
      </c>
      <c r="H2280">
        <v>67</v>
      </c>
      <c r="I2280">
        <v>16</v>
      </c>
      <c r="J2280">
        <v>60</v>
      </c>
      <c r="K2280">
        <v>45</v>
      </c>
      <c r="L2280">
        <v>1.56</v>
      </c>
      <c r="M2280">
        <v>4.74</v>
      </c>
      <c r="N2280">
        <v>3.56</v>
      </c>
      <c r="O2280">
        <v>5.12</v>
      </c>
      <c r="P2280" t="s">
        <v>15572</v>
      </c>
    </row>
    <row r="2281" spans="1:16" x14ac:dyDescent="0.25">
      <c r="A2281" t="s">
        <v>1248</v>
      </c>
      <c r="B2281">
        <v>2</v>
      </c>
      <c r="C2281">
        <v>3</v>
      </c>
      <c r="D2281">
        <v>5.24</v>
      </c>
      <c r="E2281">
        <v>8</v>
      </c>
      <c r="F2281">
        <v>46</v>
      </c>
      <c r="G2281">
        <v>53</v>
      </c>
      <c r="H2281">
        <v>27</v>
      </c>
      <c r="I2281">
        <v>5</v>
      </c>
      <c r="J2281">
        <v>26</v>
      </c>
      <c r="K2281">
        <v>25</v>
      </c>
      <c r="L2281">
        <v>1.68</v>
      </c>
      <c r="M2281">
        <v>5.04</v>
      </c>
      <c r="N2281">
        <v>4.8499999999999996</v>
      </c>
      <c r="O2281">
        <v>5.12</v>
      </c>
      <c r="P2281" t="s">
        <v>17147</v>
      </c>
    </row>
    <row r="2282" spans="1:16" x14ac:dyDescent="0.25">
      <c r="A2282" t="s">
        <v>14532</v>
      </c>
      <c r="B2282">
        <v>4</v>
      </c>
      <c r="C2282">
        <v>6</v>
      </c>
      <c r="D2282">
        <v>5.18</v>
      </c>
      <c r="E2282">
        <v>6</v>
      </c>
      <c r="F2282">
        <v>90</v>
      </c>
      <c r="G2282">
        <v>101</v>
      </c>
      <c r="H2282">
        <v>52</v>
      </c>
      <c r="I2282">
        <v>12</v>
      </c>
      <c r="J2282">
        <v>57</v>
      </c>
      <c r="K2282">
        <v>44</v>
      </c>
      <c r="L2282">
        <v>1.61</v>
      </c>
      <c r="M2282">
        <v>5.68</v>
      </c>
      <c r="N2282">
        <v>4.3899999999999997</v>
      </c>
      <c r="O2282">
        <v>5.12</v>
      </c>
      <c r="P2282" t="s">
        <v>14531</v>
      </c>
    </row>
    <row r="2283" spans="1:16" x14ac:dyDescent="0.25">
      <c r="A2283" t="s">
        <v>12183</v>
      </c>
      <c r="B2283">
        <v>5</v>
      </c>
      <c r="C2283">
        <v>7</v>
      </c>
      <c r="D2283">
        <v>5.35</v>
      </c>
      <c r="E2283">
        <v>3</v>
      </c>
      <c r="F2283">
        <v>106</v>
      </c>
      <c r="G2283">
        <v>129</v>
      </c>
      <c r="H2283">
        <v>63</v>
      </c>
      <c r="I2283">
        <v>17</v>
      </c>
      <c r="J2283">
        <v>58</v>
      </c>
      <c r="K2283">
        <v>31</v>
      </c>
      <c r="L2283">
        <v>1.51</v>
      </c>
      <c r="M2283">
        <v>4.92</v>
      </c>
      <c r="N2283">
        <v>2.63</v>
      </c>
      <c r="O2283">
        <v>5.12</v>
      </c>
      <c r="P2283" t="s">
        <v>12182</v>
      </c>
    </row>
    <row r="2284" spans="1:16" x14ac:dyDescent="0.25">
      <c r="A2284" t="s">
        <v>10076</v>
      </c>
      <c r="B2284">
        <v>2</v>
      </c>
      <c r="C2284">
        <v>4</v>
      </c>
      <c r="D2284">
        <v>5.6</v>
      </c>
      <c r="E2284">
        <v>5</v>
      </c>
      <c r="F2284">
        <v>53</v>
      </c>
      <c r="G2284">
        <v>59</v>
      </c>
      <c r="H2284">
        <v>33</v>
      </c>
      <c r="I2284">
        <v>6</v>
      </c>
      <c r="J2284">
        <v>36</v>
      </c>
      <c r="K2284">
        <v>33</v>
      </c>
      <c r="L2284">
        <v>1.74</v>
      </c>
      <c r="M2284">
        <v>6.11</v>
      </c>
      <c r="N2284">
        <v>5.6</v>
      </c>
      <c r="O2284">
        <v>5.12</v>
      </c>
      <c r="P2284" t="s">
        <v>10075</v>
      </c>
    </row>
    <row r="2285" spans="1:16" x14ac:dyDescent="0.25">
      <c r="A2285" t="s">
        <v>12831</v>
      </c>
      <c r="B2285">
        <v>5</v>
      </c>
      <c r="C2285">
        <v>7</v>
      </c>
      <c r="D2285">
        <v>5.16</v>
      </c>
      <c r="E2285">
        <v>9</v>
      </c>
      <c r="F2285">
        <v>112</v>
      </c>
      <c r="G2285">
        <v>131</v>
      </c>
      <c r="H2285">
        <v>64</v>
      </c>
      <c r="I2285">
        <v>18</v>
      </c>
      <c r="J2285">
        <v>69</v>
      </c>
      <c r="K2285">
        <v>42</v>
      </c>
      <c r="L2285">
        <v>1.55</v>
      </c>
      <c r="M2285">
        <v>5.56</v>
      </c>
      <c r="N2285">
        <v>3.38</v>
      </c>
      <c r="O2285">
        <v>5.12</v>
      </c>
      <c r="P2285" t="s">
        <v>12830</v>
      </c>
    </row>
    <row r="2286" spans="1:16" x14ac:dyDescent="0.25">
      <c r="A2286" t="s">
        <v>16336</v>
      </c>
      <c r="B2286">
        <v>4</v>
      </c>
      <c r="C2286">
        <v>6</v>
      </c>
      <c r="D2286">
        <v>5.4</v>
      </c>
      <c r="E2286">
        <v>1</v>
      </c>
      <c r="F2286">
        <v>88</v>
      </c>
      <c r="G2286">
        <v>107</v>
      </c>
      <c r="H2286">
        <v>53</v>
      </c>
      <c r="I2286">
        <v>12</v>
      </c>
      <c r="J2286">
        <v>44</v>
      </c>
      <c r="K2286">
        <v>36</v>
      </c>
      <c r="L2286">
        <v>1.62</v>
      </c>
      <c r="M2286">
        <v>4.4800000000000004</v>
      </c>
      <c r="N2286">
        <v>3.67</v>
      </c>
      <c r="O2286">
        <v>5.13</v>
      </c>
      <c r="P2286" t="s">
        <v>16335</v>
      </c>
    </row>
    <row r="2287" spans="1:16" x14ac:dyDescent="0.25">
      <c r="A2287" t="s">
        <v>17146</v>
      </c>
      <c r="B2287">
        <v>1</v>
      </c>
      <c r="C2287">
        <v>3</v>
      </c>
      <c r="D2287">
        <v>5.93</v>
      </c>
      <c r="E2287">
        <v>10</v>
      </c>
      <c r="F2287">
        <v>33</v>
      </c>
      <c r="G2287">
        <v>42</v>
      </c>
      <c r="H2287">
        <v>22</v>
      </c>
      <c r="I2287">
        <v>4</v>
      </c>
      <c r="J2287">
        <v>18</v>
      </c>
      <c r="K2287">
        <v>16</v>
      </c>
      <c r="L2287">
        <v>1.74</v>
      </c>
      <c r="M2287">
        <v>4.8499999999999996</v>
      </c>
      <c r="N2287">
        <v>4.3099999999999996</v>
      </c>
      <c r="O2287">
        <v>5.13</v>
      </c>
      <c r="P2287" t="s">
        <v>17145</v>
      </c>
    </row>
    <row r="2288" spans="1:16" x14ac:dyDescent="0.25">
      <c r="A2288" t="s">
        <v>1760</v>
      </c>
      <c r="B2288">
        <v>6</v>
      </c>
      <c r="C2288">
        <v>10</v>
      </c>
      <c r="D2288">
        <v>5.42</v>
      </c>
      <c r="E2288">
        <v>1</v>
      </c>
      <c r="F2288">
        <v>148</v>
      </c>
      <c r="G2288">
        <v>190</v>
      </c>
      <c r="H2288">
        <v>89</v>
      </c>
      <c r="I2288">
        <v>22</v>
      </c>
      <c r="J2288">
        <v>63</v>
      </c>
      <c r="K2288">
        <v>44</v>
      </c>
      <c r="L2288">
        <v>1.58</v>
      </c>
      <c r="M2288">
        <v>3.83</v>
      </c>
      <c r="N2288">
        <v>2.68</v>
      </c>
      <c r="O2288">
        <v>5.13</v>
      </c>
      <c r="P2288">
        <v>5712</v>
      </c>
    </row>
    <row r="2289" spans="1:16" x14ac:dyDescent="0.25">
      <c r="A2289" t="s">
        <v>9660</v>
      </c>
      <c r="B2289">
        <v>3</v>
      </c>
      <c r="C2289">
        <v>5</v>
      </c>
      <c r="D2289">
        <v>5.54</v>
      </c>
      <c r="E2289">
        <v>11</v>
      </c>
      <c r="F2289">
        <v>76</v>
      </c>
      <c r="G2289">
        <v>89</v>
      </c>
      <c r="H2289">
        <v>47</v>
      </c>
      <c r="I2289">
        <v>7</v>
      </c>
      <c r="J2289">
        <v>42</v>
      </c>
      <c r="K2289">
        <v>48</v>
      </c>
      <c r="L2289">
        <v>1.8</v>
      </c>
      <c r="M2289">
        <v>4.95</v>
      </c>
      <c r="N2289">
        <v>5.66</v>
      </c>
      <c r="O2289">
        <v>5.13</v>
      </c>
      <c r="P2289" t="s">
        <v>9659</v>
      </c>
    </row>
    <row r="2290" spans="1:16" x14ac:dyDescent="0.25">
      <c r="A2290" t="s">
        <v>1588</v>
      </c>
      <c r="B2290">
        <v>2</v>
      </c>
      <c r="C2290">
        <v>4</v>
      </c>
      <c r="D2290">
        <v>5.5</v>
      </c>
      <c r="E2290">
        <v>20</v>
      </c>
      <c r="F2290">
        <v>52</v>
      </c>
      <c r="G2290">
        <v>56</v>
      </c>
      <c r="H2290">
        <v>32</v>
      </c>
      <c r="I2290">
        <v>6</v>
      </c>
      <c r="J2290">
        <v>41</v>
      </c>
      <c r="K2290">
        <v>35</v>
      </c>
      <c r="L2290">
        <v>1.74</v>
      </c>
      <c r="M2290">
        <v>7.04</v>
      </c>
      <c r="N2290">
        <v>6.01</v>
      </c>
      <c r="O2290">
        <v>5.13</v>
      </c>
      <c r="P2290" t="s">
        <v>1587</v>
      </c>
    </row>
    <row r="2291" spans="1:16" x14ac:dyDescent="0.25">
      <c r="A2291" t="s">
        <v>13383</v>
      </c>
      <c r="B2291">
        <v>3</v>
      </c>
      <c r="C2291">
        <v>4</v>
      </c>
      <c r="D2291">
        <v>5.05</v>
      </c>
      <c r="E2291">
        <v>6</v>
      </c>
      <c r="F2291">
        <v>62</v>
      </c>
      <c r="G2291">
        <v>65</v>
      </c>
      <c r="H2291">
        <v>35</v>
      </c>
      <c r="I2291">
        <v>6</v>
      </c>
      <c r="J2291">
        <v>35</v>
      </c>
      <c r="K2291">
        <v>38</v>
      </c>
      <c r="L2291">
        <v>1.65</v>
      </c>
      <c r="M2291">
        <v>5.05</v>
      </c>
      <c r="N2291">
        <v>5.48</v>
      </c>
      <c r="O2291">
        <v>5.13</v>
      </c>
      <c r="P2291" t="s">
        <v>13382</v>
      </c>
    </row>
    <row r="2292" spans="1:16" x14ac:dyDescent="0.25">
      <c r="A2292" t="s">
        <v>11355</v>
      </c>
      <c r="B2292">
        <v>4</v>
      </c>
      <c r="C2292">
        <v>7</v>
      </c>
      <c r="D2292">
        <v>5.54</v>
      </c>
      <c r="E2292">
        <v>6</v>
      </c>
      <c r="F2292">
        <v>94</v>
      </c>
      <c r="G2292">
        <v>101</v>
      </c>
      <c r="H2292">
        <v>58</v>
      </c>
      <c r="I2292">
        <v>12</v>
      </c>
      <c r="J2292">
        <v>75</v>
      </c>
      <c r="K2292">
        <v>57</v>
      </c>
      <c r="L2292">
        <v>1.68</v>
      </c>
      <c r="M2292">
        <v>7.16</v>
      </c>
      <c r="N2292">
        <v>5.44</v>
      </c>
      <c r="O2292">
        <v>5.13</v>
      </c>
      <c r="P2292" t="s">
        <v>11354</v>
      </c>
    </row>
    <row r="2293" spans="1:16" x14ac:dyDescent="0.25">
      <c r="A2293" t="s">
        <v>13725</v>
      </c>
      <c r="B2293">
        <v>4</v>
      </c>
      <c r="C2293">
        <v>8</v>
      </c>
      <c r="D2293">
        <v>5.78</v>
      </c>
      <c r="E2293">
        <v>7</v>
      </c>
      <c r="F2293">
        <v>114</v>
      </c>
      <c r="G2293">
        <v>142</v>
      </c>
      <c r="H2293">
        <v>73</v>
      </c>
      <c r="I2293">
        <v>14</v>
      </c>
      <c r="J2293">
        <v>60</v>
      </c>
      <c r="K2293">
        <v>53</v>
      </c>
      <c r="L2293">
        <v>1.72</v>
      </c>
      <c r="M2293">
        <v>4.75</v>
      </c>
      <c r="N2293">
        <v>4.2</v>
      </c>
      <c r="O2293">
        <v>5.13</v>
      </c>
      <c r="P2293" t="s">
        <v>13724</v>
      </c>
    </row>
    <row r="2294" spans="1:16" x14ac:dyDescent="0.25">
      <c r="A2294" t="s">
        <v>9065</v>
      </c>
      <c r="B2294">
        <v>1</v>
      </c>
      <c r="C2294">
        <v>1</v>
      </c>
      <c r="D2294">
        <v>6</v>
      </c>
      <c r="E2294">
        <v>6</v>
      </c>
      <c r="F2294">
        <v>20</v>
      </c>
      <c r="G2294">
        <v>23</v>
      </c>
      <c r="H2294">
        <v>13</v>
      </c>
      <c r="I2294">
        <v>2</v>
      </c>
      <c r="J2294">
        <v>12</v>
      </c>
      <c r="K2294">
        <v>12</v>
      </c>
      <c r="L2294">
        <v>1.79</v>
      </c>
      <c r="M2294">
        <v>5.54</v>
      </c>
      <c r="N2294">
        <v>5.54</v>
      </c>
      <c r="O2294">
        <v>5.13</v>
      </c>
      <c r="P2294" t="s">
        <v>9064</v>
      </c>
    </row>
    <row r="2295" spans="1:16" x14ac:dyDescent="0.25">
      <c r="A2295" t="s">
        <v>1652</v>
      </c>
      <c r="B2295">
        <v>4</v>
      </c>
      <c r="C2295">
        <v>7</v>
      </c>
      <c r="D2295">
        <v>5.29</v>
      </c>
      <c r="E2295">
        <v>3</v>
      </c>
      <c r="F2295">
        <v>97</v>
      </c>
      <c r="G2295">
        <v>116</v>
      </c>
      <c r="H2295">
        <v>57</v>
      </c>
      <c r="I2295">
        <v>13</v>
      </c>
      <c r="J2295">
        <v>50</v>
      </c>
      <c r="K2295">
        <v>39</v>
      </c>
      <c r="L2295">
        <v>1.6</v>
      </c>
      <c r="M2295">
        <v>4.6399999999999997</v>
      </c>
      <c r="N2295">
        <v>3.62</v>
      </c>
      <c r="O2295">
        <v>5.13</v>
      </c>
      <c r="P2295">
        <v>7456</v>
      </c>
    </row>
    <row r="2296" spans="1:16" x14ac:dyDescent="0.25">
      <c r="A2296" t="s">
        <v>16707</v>
      </c>
      <c r="B2296">
        <v>2</v>
      </c>
      <c r="C2296">
        <v>3</v>
      </c>
      <c r="D2296">
        <v>5.12</v>
      </c>
      <c r="E2296">
        <v>2</v>
      </c>
      <c r="F2296">
        <v>40</v>
      </c>
      <c r="G2296">
        <v>46</v>
      </c>
      <c r="H2296">
        <v>23</v>
      </c>
      <c r="I2296">
        <v>6</v>
      </c>
      <c r="J2296">
        <v>22</v>
      </c>
      <c r="K2296">
        <v>16</v>
      </c>
      <c r="L2296">
        <v>1.53</v>
      </c>
      <c r="M2296">
        <v>4.9000000000000004</v>
      </c>
      <c r="N2296">
        <v>3.56</v>
      </c>
      <c r="O2296">
        <v>5.13</v>
      </c>
      <c r="P2296" t="s">
        <v>16706</v>
      </c>
    </row>
    <row r="2297" spans="1:16" x14ac:dyDescent="0.25">
      <c r="A2297" t="s">
        <v>13127</v>
      </c>
      <c r="B2297">
        <v>2</v>
      </c>
      <c r="C2297">
        <v>4</v>
      </c>
      <c r="D2297">
        <v>5.0199999999999996</v>
      </c>
      <c r="E2297">
        <v>19</v>
      </c>
      <c r="F2297">
        <v>56</v>
      </c>
      <c r="G2297">
        <v>59</v>
      </c>
      <c r="H2297">
        <v>31</v>
      </c>
      <c r="I2297">
        <v>7</v>
      </c>
      <c r="J2297">
        <v>38</v>
      </c>
      <c r="K2297">
        <v>31</v>
      </c>
      <c r="L2297">
        <v>1.62</v>
      </c>
      <c r="M2297">
        <v>6.15</v>
      </c>
      <c r="N2297">
        <v>5.0199999999999996</v>
      </c>
      <c r="O2297">
        <v>5.13</v>
      </c>
      <c r="P2297" t="s">
        <v>13126</v>
      </c>
    </row>
    <row r="2298" spans="1:16" x14ac:dyDescent="0.25">
      <c r="A2298" t="s">
        <v>9793</v>
      </c>
      <c r="B2298">
        <v>0</v>
      </c>
      <c r="C2298">
        <v>1</v>
      </c>
      <c r="D2298">
        <v>4.74</v>
      </c>
      <c r="E2298">
        <v>5</v>
      </c>
      <c r="F2298">
        <v>11</v>
      </c>
      <c r="G2298">
        <v>11</v>
      </c>
      <c r="H2298">
        <v>6</v>
      </c>
      <c r="I2298">
        <v>1</v>
      </c>
      <c r="J2298">
        <v>8</v>
      </c>
      <c r="K2298">
        <v>8</v>
      </c>
      <c r="L2298">
        <v>1.67</v>
      </c>
      <c r="M2298">
        <v>6.32</v>
      </c>
      <c r="N2298">
        <v>6.32</v>
      </c>
      <c r="O2298">
        <v>5.14</v>
      </c>
      <c r="P2298" t="s">
        <v>9792</v>
      </c>
    </row>
    <row r="2299" spans="1:16" x14ac:dyDescent="0.25">
      <c r="A2299" t="s">
        <v>16125</v>
      </c>
      <c r="B2299">
        <v>5</v>
      </c>
      <c r="C2299">
        <v>6</v>
      </c>
      <c r="D2299">
        <v>4.6900000000000004</v>
      </c>
      <c r="E2299">
        <v>6</v>
      </c>
      <c r="F2299">
        <v>90</v>
      </c>
      <c r="G2299">
        <v>97</v>
      </c>
      <c r="H2299">
        <v>47</v>
      </c>
      <c r="I2299">
        <v>14</v>
      </c>
      <c r="J2299">
        <v>53</v>
      </c>
      <c r="K2299">
        <v>34</v>
      </c>
      <c r="L2299">
        <v>1.45</v>
      </c>
      <c r="M2299">
        <v>5.29</v>
      </c>
      <c r="N2299">
        <v>3.39</v>
      </c>
      <c r="O2299">
        <v>5.14</v>
      </c>
      <c r="P2299" t="s">
        <v>16124</v>
      </c>
    </row>
    <row r="2300" spans="1:16" x14ac:dyDescent="0.25">
      <c r="A2300" t="s">
        <v>14357</v>
      </c>
      <c r="B2300">
        <v>2</v>
      </c>
      <c r="C2300">
        <v>4</v>
      </c>
      <c r="D2300">
        <v>5.59</v>
      </c>
      <c r="E2300">
        <v>21</v>
      </c>
      <c r="F2300">
        <v>56</v>
      </c>
      <c r="G2300">
        <v>71</v>
      </c>
      <c r="H2300">
        <v>35</v>
      </c>
      <c r="I2300">
        <v>9</v>
      </c>
      <c r="J2300">
        <v>32</v>
      </c>
      <c r="K2300">
        <v>20</v>
      </c>
      <c r="L2300">
        <v>1.61</v>
      </c>
      <c r="M2300">
        <v>5.1100000000000003</v>
      </c>
      <c r="N2300">
        <v>3.19</v>
      </c>
      <c r="O2300">
        <v>5.14</v>
      </c>
      <c r="P2300" t="s">
        <v>14356</v>
      </c>
    </row>
    <row r="2301" spans="1:16" x14ac:dyDescent="0.25">
      <c r="A2301" t="s">
        <v>16702</v>
      </c>
      <c r="B2301">
        <v>5</v>
      </c>
      <c r="C2301">
        <v>8</v>
      </c>
      <c r="D2301">
        <v>5.22</v>
      </c>
      <c r="E2301">
        <v>1</v>
      </c>
      <c r="F2301">
        <v>114</v>
      </c>
      <c r="G2301">
        <v>138</v>
      </c>
      <c r="H2301">
        <v>66</v>
      </c>
      <c r="I2301">
        <v>18</v>
      </c>
      <c r="J2301">
        <v>63</v>
      </c>
      <c r="K2301">
        <v>41</v>
      </c>
      <c r="L2301">
        <v>1.57</v>
      </c>
      <c r="M2301">
        <v>4.99</v>
      </c>
      <c r="N2301">
        <v>3.25</v>
      </c>
      <c r="O2301">
        <v>5.14</v>
      </c>
      <c r="P2301" t="s">
        <v>16701</v>
      </c>
    </row>
    <row r="2302" spans="1:16" x14ac:dyDescent="0.25">
      <c r="A2302" t="s">
        <v>9501</v>
      </c>
      <c r="B2302">
        <v>1</v>
      </c>
      <c r="C2302">
        <v>2</v>
      </c>
      <c r="D2302">
        <v>6.1</v>
      </c>
      <c r="E2302">
        <v>10</v>
      </c>
      <c r="F2302">
        <v>25</v>
      </c>
      <c r="G2302">
        <v>28</v>
      </c>
      <c r="H2302">
        <v>17</v>
      </c>
      <c r="I2302">
        <v>2</v>
      </c>
      <c r="J2302">
        <v>18</v>
      </c>
      <c r="K2302">
        <v>20</v>
      </c>
      <c r="L2302">
        <v>1.91</v>
      </c>
      <c r="M2302">
        <v>6.45</v>
      </c>
      <c r="N2302">
        <v>7.17</v>
      </c>
      <c r="O2302">
        <v>5.14</v>
      </c>
      <c r="P2302" t="s">
        <v>9500</v>
      </c>
    </row>
    <row r="2303" spans="1:16" x14ac:dyDescent="0.25">
      <c r="A2303" t="s">
        <v>15226</v>
      </c>
      <c r="B2303">
        <v>4</v>
      </c>
      <c r="C2303">
        <v>6</v>
      </c>
      <c r="D2303">
        <v>5.03</v>
      </c>
      <c r="E2303">
        <v>2</v>
      </c>
      <c r="F2303">
        <v>88</v>
      </c>
      <c r="G2303">
        <v>90</v>
      </c>
      <c r="H2303">
        <v>49</v>
      </c>
      <c r="I2303">
        <v>9</v>
      </c>
      <c r="J2303">
        <v>53</v>
      </c>
      <c r="K2303">
        <v>54</v>
      </c>
      <c r="L2303">
        <v>1.64</v>
      </c>
      <c r="M2303">
        <v>5.45</v>
      </c>
      <c r="N2303">
        <v>5.55</v>
      </c>
      <c r="O2303">
        <v>5.14</v>
      </c>
      <c r="P2303" t="s">
        <v>15225</v>
      </c>
    </row>
    <row r="2304" spans="1:16" x14ac:dyDescent="0.25">
      <c r="A2304" t="s">
        <v>9574</v>
      </c>
      <c r="B2304">
        <v>2</v>
      </c>
      <c r="C2304">
        <v>3</v>
      </c>
      <c r="D2304">
        <v>5.46</v>
      </c>
      <c r="E2304">
        <v>16</v>
      </c>
      <c r="F2304">
        <v>44</v>
      </c>
      <c r="G2304">
        <v>39</v>
      </c>
      <c r="H2304">
        <v>27</v>
      </c>
      <c r="I2304">
        <v>3</v>
      </c>
      <c r="J2304">
        <v>40</v>
      </c>
      <c r="K2304">
        <v>42</v>
      </c>
      <c r="L2304">
        <v>1.82</v>
      </c>
      <c r="M2304">
        <v>8.09</v>
      </c>
      <c r="N2304">
        <v>8.49</v>
      </c>
      <c r="O2304">
        <v>5.14</v>
      </c>
      <c r="P2304" t="s">
        <v>9573</v>
      </c>
    </row>
    <row r="2305" spans="1:16" x14ac:dyDescent="0.25">
      <c r="A2305" t="s">
        <v>14379</v>
      </c>
      <c r="B2305">
        <v>4</v>
      </c>
      <c r="C2305">
        <v>7</v>
      </c>
      <c r="D2305">
        <v>5.16</v>
      </c>
      <c r="E2305">
        <v>5</v>
      </c>
      <c r="F2305">
        <v>99</v>
      </c>
      <c r="G2305">
        <v>101</v>
      </c>
      <c r="H2305">
        <v>57</v>
      </c>
      <c r="I2305">
        <v>10</v>
      </c>
      <c r="J2305">
        <v>68</v>
      </c>
      <c r="K2305">
        <v>68</v>
      </c>
      <c r="L2305">
        <v>1.7</v>
      </c>
      <c r="M2305">
        <v>6.16</v>
      </c>
      <c r="N2305">
        <v>6.16</v>
      </c>
      <c r="O2305">
        <v>5.14</v>
      </c>
      <c r="P2305" t="s">
        <v>14378</v>
      </c>
    </row>
    <row r="2306" spans="1:16" x14ac:dyDescent="0.25">
      <c r="A2306" t="s">
        <v>10717</v>
      </c>
      <c r="B2306">
        <v>1</v>
      </c>
      <c r="C2306">
        <v>1</v>
      </c>
      <c r="D2306">
        <v>5.57</v>
      </c>
      <c r="E2306">
        <v>8</v>
      </c>
      <c r="F2306">
        <v>19</v>
      </c>
      <c r="G2306">
        <v>19</v>
      </c>
      <c r="H2306">
        <v>12</v>
      </c>
      <c r="I2306">
        <v>2</v>
      </c>
      <c r="J2306">
        <v>18</v>
      </c>
      <c r="K2306">
        <v>16</v>
      </c>
      <c r="L2306">
        <v>1.8</v>
      </c>
      <c r="M2306">
        <v>8.35</v>
      </c>
      <c r="N2306">
        <v>7.42</v>
      </c>
      <c r="O2306">
        <v>5.14</v>
      </c>
      <c r="P2306" t="s">
        <v>10716</v>
      </c>
    </row>
    <row r="2307" spans="1:16" x14ac:dyDescent="0.25">
      <c r="A2307" t="s">
        <v>13035</v>
      </c>
      <c r="B2307">
        <v>2</v>
      </c>
      <c r="C2307">
        <v>3</v>
      </c>
      <c r="D2307">
        <v>5.4</v>
      </c>
      <c r="E2307">
        <v>10</v>
      </c>
      <c r="F2307">
        <v>38</v>
      </c>
      <c r="G2307">
        <v>41</v>
      </c>
      <c r="H2307">
        <v>23</v>
      </c>
      <c r="I2307">
        <v>4</v>
      </c>
      <c r="J2307">
        <v>26</v>
      </c>
      <c r="K2307">
        <v>25</v>
      </c>
      <c r="L2307">
        <v>1.72</v>
      </c>
      <c r="M2307">
        <v>6.11</v>
      </c>
      <c r="N2307">
        <v>5.87</v>
      </c>
      <c r="O2307">
        <v>5.14</v>
      </c>
      <c r="P2307" t="s">
        <v>13034</v>
      </c>
    </row>
    <row r="2308" spans="1:16" x14ac:dyDescent="0.25">
      <c r="A2308" t="s">
        <v>15641</v>
      </c>
      <c r="B2308">
        <v>2</v>
      </c>
      <c r="C2308">
        <v>4</v>
      </c>
      <c r="D2308">
        <v>6.4</v>
      </c>
      <c r="E2308">
        <v>2</v>
      </c>
      <c r="F2308">
        <v>52</v>
      </c>
      <c r="G2308">
        <v>67</v>
      </c>
      <c r="H2308">
        <v>37</v>
      </c>
      <c r="I2308">
        <v>7</v>
      </c>
      <c r="J2308">
        <v>31</v>
      </c>
      <c r="K2308">
        <v>25</v>
      </c>
      <c r="L2308">
        <v>1.77</v>
      </c>
      <c r="M2308">
        <v>5.37</v>
      </c>
      <c r="N2308">
        <v>4.33</v>
      </c>
      <c r="O2308">
        <v>5.15</v>
      </c>
      <c r="P2308" t="s">
        <v>15640</v>
      </c>
    </row>
    <row r="2309" spans="1:16" x14ac:dyDescent="0.25">
      <c r="A2309" t="s">
        <v>14362</v>
      </c>
      <c r="B2309">
        <v>2</v>
      </c>
      <c r="C2309">
        <v>5</v>
      </c>
      <c r="D2309">
        <v>5.95</v>
      </c>
      <c r="E2309">
        <v>24</v>
      </c>
      <c r="F2309">
        <v>67</v>
      </c>
      <c r="G2309">
        <v>82</v>
      </c>
      <c r="H2309">
        <v>44</v>
      </c>
      <c r="I2309">
        <v>10</v>
      </c>
      <c r="J2309">
        <v>44</v>
      </c>
      <c r="K2309">
        <v>31</v>
      </c>
      <c r="L2309">
        <v>1.7</v>
      </c>
      <c r="M2309">
        <v>5.95</v>
      </c>
      <c r="N2309">
        <v>4.1900000000000004</v>
      </c>
      <c r="O2309">
        <v>5.15</v>
      </c>
      <c r="P2309" t="s">
        <v>14361</v>
      </c>
    </row>
    <row r="2310" spans="1:16" x14ac:dyDescent="0.25">
      <c r="A2310" t="s">
        <v>15724</v>
      </c>
      <c r="B2310">
        <v>3</v>
      </c>
      <c r="C2310">
        <v>5</v>
      </c>
      <c r="D2310">
        <v>4.9000000000000004</v>
      </c>
      <c r="E2310">
        <v>23</v>
      </c>
      <c r="F2310">
        <v>68</v>
      </c>
      <c r="G2310">
        <v>78</v>
      </c>
      <c r="H2310">
        <v>37</v>
      </c>
      <c r="I2310">
        <v>12</v>
      </c>
      <c r="J2310">
        <v>36</v>
      </c>
      <c r="K2310">
        <v>18</v>
      </c>
      <c r="L2310">
        <v>1.41</v>
      </c>
      <c r="M2310">
        <v>4.76</v>
      </c>
      <c r="N2310">
        <v>2.38</v>
      </c>
      <c r="O2310">
        <v>5.15</v>
      </c>
      <c r="P2310" t="s">
        <v>15723</v>
      </c>
    </row>
    <row r="2311" spans="1:16" x14ac:dyDescent="0.25">
      <c r="A2311" t="s">
        <v>649</v>
      </c>
      <c r="B2311">
        <v>0</v>
      </c>
      <c r="C2311">
        <v>1</v>
      </c>
      <c r="D2311">
        <v>6.1</v>
      </c>
      <c r="E2311">
        <v>5</v>
      </c>
      <c r="F2311">
        <v>12</v>
      </c>
      <c r="G2311">
        <v>14</v>
      </c>
      <c r="H2311">
        <v>8</v>
      </c>
      <c r="I2311">
        <v>1</v>
      </c>
      <c r="J2311">
        <v>6</v>
      </c>
      <c r="K2311">
        <v>7</v>
      </c>
      <c r="L2311">
        <v>1.78</v>
      </c>
      <c r="M2311">
        <v>4.58</v>
      </c>
      <c r="N2311">
        <v>5.34</v>
      </c>
      <c r="O2311">
        <v>5.15</v>
      </c>
      <c r="P2311" t="s">
        <v>10499</v>
      </c>
    </row>
    <row r="2312" spans="1:16" x14ac:dyDescent="0.25">
      <c r="A2312" t="s">
        <v>14988</v>
      </c>
      <c r="B2312">
        <v>6</v>
      </c>
      <c r="C2312">
        <v>9</v>
      </c>
      <c r="D2312">
        <v>5.29</v>
      </c>
      <c r="E2312">
        <v>5</v>
      </c>
      <c r="F2312">
        <v>134</v>
      </c>
      <c r="G2312">
        <v>151</v>
      </c>
      <c r="H2312">
        <v>79</v>
      </c>
      <c r="I2312">
        <v>16</v>
      </c>
      <c r="J2312">
        <v>80</v>
      </c>
      <c r="K2312">
        <v>68</v>
      </c>
      <c r="L2312">
        <v>1.63</v>
      </c>
      <c r="M2312">
        <v>5.35</v>
      </c>
      <c r="N2312">
        <v>4.55</v>
      </c>
      <c r="O2312">
        <v>5.15</v>
      </c>
      <c r="P2312" t="s">
        <v>14987</v>
      </c>
    </row>
    <row r="2313" spans="1:16" x14ac:dyDescent="0.25">
      <c r="A2313" t="s">
        <v>9562</v>
      </c>
      <c r="B2313">
        <v>2</v>
      </c>
      <c r="C2313">
        <v>4</v>
      </c>
      <c r="D2313">
        <v>6.07</v>
      </c>
      <c r="E2313">
        <v>16</v>
      </c>
      <c r="F2313">
        <v>52</v>
      </c>
      <c r="G2313">
        <v>67</v>
      </c>
      <c r="H2313">
        <v>35</v>
      </c>
      <c r="I2313">
        <v>6</v>
      </c>
      <c r="J2313">
        <v>26</v>
      </c>
      <c r="K2313">
        <v>25</v>
      </c>
      <c r="L2313">
        <v>1.77</v>
      </c>
      <c r="M2313">
        <v>4.51</v>
      </c>
      <c r="N2313">
        <v>4.34</v>
      </c>
      <c r="O2313">
        <v>5.15</v>
      </c>
      <c r="P2313" t="s">
        <v>9561</v>
      </c>
    </row>
    <row r="2314" spans="1:16" x14ac:dyDescent="0.25">
      <c r="A2314" t="s">
        <v>1634</v>
      </c>
      <c r="B2314">
        <v>6</v>
      </c>
      <c r="C2314">
        <v>8</v>
      </c>
      <c r="D2314">
        <v>4.96</v>
      </c>
      <c r="E2314">
        <v>0</v>
      </c>
      <c r="F2314">
        <v>129</v>
      </c>
      <c r="G2314">
        <v>145</v>
      </c>
      <c r="H2314">
        <v>71</v>
      </c>
      <c r="I2314">
        <v>21</v>
      </c>
      <c r="J2314">
        <v>69</v>
      </c>
      <c r="K2314">
        <v>39</v>
      </c>
      <c r="L2314">
        <v>1.43</v>
      </c>
      <c r="M2314">
        <v>4.82</v>
      </c>
      <c r="N2314">
        <v>2.73</v>
      </c>
      <c r="O2314">
        <v>5.15</v>
      </c>
      <c r="P2314" t="s">
        <v>1633</v>
      </c>
    </row>
    <row r="2315" spans="1:16" x14ac:dyDescent="0.25">
      <c r="A2315" t="s">
        <v>14094</v>
      </c>
      <c r="B2315">
        <v>3</v>
      </c>
      <c r="C2315">
        <v>5</v>
      </c>
      <c r="D2315">
        <v>5.65</v>
      </c>
      <c r="E2315">
        <v>14</v>
      </c>
      <c r="F2315">
        <v>72</v>
      </c>
      <c r="G2315">
        <v>81</v>
      </c>
      <c r="H2315">
        <v>45</v>
      </c>
      <c r="I2315">
        <v>7</v>
      </c>
      <c r="J2315">
        <v>49</v>
      </c>
      <c r="K2315">
        <v>50</v>
      </c>
      <c r="L2315">
        <v>1.83</v>
      </c>
      <c r="M2315">
        <v>6.15</v>
      </c>
      <c r="N2315">
        <v>6.28</v>
      </c>
      <c r="O2315">
        <v>5.15</v>
      </c>
      <c r="P2315" t="s">
        <v>14093</v>
      </c>
    </row>
    <row r="2316" spans="1:16" x14ac:dyDescent="0.25">
      <c r="A2316" t="s">
        <v>1612</v>
      </c>
      <c r="B2316">
        <v>3</v>
      </c>
      <c r="C2316">
        <v>5</v>
      </c>
      <c r="D2316">
        <v>5.72</v>
      </c>
      <c r="E2316">
        <v>18</v>
      </c>
      <c r="F2316">
        <v>74</v>
      </c>
      <c r="G2316">
        <v>94</v>
      </c>
      <c r="H2316">
        <v>47</v>
      </c>
      <c r="I2316">
        <v>11</v>
      </c>
      <c r="J2316">
        <v>41</v>
      </c>
      <c r="K2316">
        <v>28</v>
      </c>
      <c r="L2316">
        <v>1.65</v>
      </c>
      <c r="M2316">
        <v>4.99</v>
      </c>
      <c r="N2316">
        <v>3.41</v>
      </c>
      <c r="O2316">
        <v>5.15</v>
      </c>
      <c r="P2316">
        <v>1620</v>
      </c>
    </row>
    <row r="2317" spans="1:16" x14ac:dyDescent="0.25">
      <c r="A2317" t="s">
        <v>14857</v>
      </c>
      <c r="B2317">
        <v>2</v>
      </c>
      <c r="C2317">
        <v>4</v>
      </c>
      <c r="D2317">
        <v>5.81</v>
      </c>
      <c r="E2317">
        <v>2</v>
      </c>
      <c r="F2317">
        <v>59</v>
      </c>
      <c r="G2317">
        <v>73</v>
      </c>
      <c r="H2317">
        <v>38</v>
      </c>
      <c r="I2317">
        <v>7</v>
      </c>
      <c r="J2317">
        <v>31</v>
      </c>
      <c r="K2317">
        <v>30</v>
      </c>
      <c r="L2317">
        <v>1.75</v>
      </c>
      <c r="M2317">
        <v>4.74</v>
      </c>
      <c r="N2317">
        <v>4.58</v>
      </c>
      <c r="O2317">
        <v>5.15</v>
      </c>
      <c r="P2317" t="s">
        <v>14856</v>
      </c>
    </row>
    <row r="2318" spans="1:16" x14ac:dyDescent="0.25">
      <c r="A2318" t="s">
        <v>1890</v>
      </c>
      <c r="B2318">
        <v>1</v>
      </c>
      <c r="C2318">
        <v>2</v>
      </c>
      <c r="D2318">
        <v>5.09</v>
      </c>
      <c r="E2318">
        <v>8</v>
      </c>
      <c r="F2318">
        <v>21</v>
      </c>
      <c r="G2318">
        <v>23</v>
      </c>
      <c r="H2318">
        <v>12</v>
      </c>
      <c r="I2318">
        <v>3</v>
      </c>
      <c r="J2318">
        <v>15</v>
      </c>
      <c r="K2318">
        <v>11</v>
      </c>
      <c r="L2318">
        <v>1.6</v>
      </c>
      <c r="M2318">
        <v>6.37</v>
      </c>
      <c r="N2318">
        <v>4.67</v>
      </c>
      <c r="O2318">
        <v>5.15</v>
      </c>
      <c r="P2318" t="s">
        <v>1889</v>
      </c>
    </row>
    <row r="2319" spans="1:16" x14ac:dyDescent="0.25">
      <c r="A2319" t="s">
        <v>1649</v>
      </c>
      <c r="B2319">
        <v>5</v>
      </c>
      <c r="C2319">
        <v>8</v>
      </c>
      <c r="D2319">
        <v>5.37</v>
      </c>
      <c r="E2319">
        <v>4</v>
      </c>
      <c r="F2319">
        <v>117</v>
      </c>
      <c r="G2319">
        <v>130</v>
      </c>
      <c r="H2319">
        <v>70</v>
      </c>
      <c r="I2319">
        <v>13</v>
      </c>
      <c r="J2319">
        <v>71</v>
      </c>
      <c r="K2319">
        <v>68</v>
      </c>
      <c r="L2319">
        <v>1.69</v>
      </c>
      <c r="M2319">
        <v>5.45</v>
      </c>
      <c r="N2319">
        <v>5.22</v>
      </c>
      <c r="O2319">
        <v>5.15</v>
      </c>
      <c r="P2319" t="s">
        <v>1648</v>
      </c>
    </row>
    <row r="2320" spans="1:16" x14ac:dyDescent="0.25">
      <c r="A2320" t="s">
        <v>9787</v>
      </c>
      <c r="B2320">
        <v>2</v>
      </c>
      <c r="C2320">
        <v>3</v>
      </c>
      <c r="D2320">
        <v>5.29</v>
      </c>
      <c r="E2320">
        <v>4</v>
      </c>
      <c r="F2320">
        <v>39</v>
      </c>
      <c r="G2320">
        <v>41</v>
      </c>
      <c r="H2320">
        <v>23</v>
      </c>
      <c r="I2320">
        <v>4</v>
      </c>
      <c r="J2320">
        <v>25</v>
      </c>
      <c r="K2320">
        <v>26</v>
      </c>
      <c r="L2320">
        <v>1.71</v>
      </c>
      <c r="M2320">
        <v>5.75</v>
      </c>
      <c r="N2320">
        <v>5.98</v>
      </c>
      <c r="O2320">
        <v>5.15</v>
      </c>
      <c r="P2320" t="s">
        <v>9786</v>
      </c>
    </row>
    <row r="2321" spans="1:16" x14ac:dyDescent="0.25">
      <c r="A2321" t="s">
        <v>17144</v>
      </c>
      <c r="B2321">
        <v>1</v>
      </c>
      <c r="C2321">
        <v>1</v>
      </c>
      <c r="D2321">
        <v>5.55</v>
      </c>
      <c r="E2321">
        <v>6</v>
      </c>
      <c r="F2321">
        <v>15</v>
      </c>
      <c r="G2321">
        <v>16</v>
      </c>
      <c r="H2321">
        <v>9</v>
      </c>
      <c r="I2321">
        <v>2</v>
      </c>
      <c r="J2321">
        <v>11</v>
      </c>
      <c r="K2321">
        <v>8</v>
      </c>
      <c r="L2321">
        <v>1.64</v>
      </c>
      <c r="M2321">
        <v>6.78</v>
      </c>
      <c r="N2321">
        <v>4.93</v>
      </c>
      <c r="O2321">
        <v>5.15</v>
      </c>
      <c r="P2321" t="s">
        <v>17143</v>
      </c>
    </row>
    <row r="2322" spans="1:16" x14ac:dyDescent="0.25">
      <c r="A2322" t="s">
        <v>12282</v>
      </c>
      <c r="B2322">
        <v>1</v>
      </c>
      <c r="C2322">
        <v>2</v>
      </c>
      <c r="D2322">
        <v>5.91</v>
      </c>
      <c r="E2322">
        <v>13</v>
      </c>
      <c r="F2322">
        <v>32</v>
      </c>
      <c r="G2322">
        <v>37</v>
      </c>
      <c r="H2322">
        <v>21</v>
      </c>
      <c r="I2322">
        <v>4</v>
      </c>
      <c r="J2322">
        <v>22</v>
      </c>
      <c r="K2322">
        <v>19</v>
      </c>
      <c r="L2322">
        <v>1.75</v>
      </c>
      <c r="M2322">
        <v>6.19</v>
      </c>
      <c r="N2322">
        <v>5.34</v>
      </c>
      <c r="O2322">
        <v>5.16</v>
      </c>
      <c r="P2322" t="s">
        <v>12281</v>
      </c>
    </row>
    <row r="2323" spans="1:16" x14ac:dyDescent="0.25">
      <c r="A2323" t="s">
        <v>9984</v>
      </c>
      <c r="B2323">
        <v>2</v>
      </c>
      <c r="C2323">
        <v>3</v>
      </c>
      <c r="D2323">
        <v>5.01</v>
      </c>
      <c r="E2323">
        <v>16</v>
      </c>
      <c r="F2323">
        <v>40</v>
      </c>
      <c r="G2323">
        <v>43</v>
      </c>
      <c r="H2323">
        <v>22</v>
      </c>
      <c r="I2323">
        <v>7</v>
      </c>
      <c r="J2323">
        <v>29</v>
      </c>
      <c r="K2323">
        <v>15</v>
      </c>
      <c r="L2323">
        <v>1.47</v>
      </c>
      <c r="M2323">
        <v>6.61</v>
      </c>
      <c r="N2323">
        <v>3.42</v>
      </c>
      <c r="O2323">
        <v>5.16</v>
      </c>
      <c r="P2323" t="s">
        <v>13617</v>
      </c>
    </row>
    <row r="2324" spans="1:16" x14ac:dyDescent="0.25">
      <c r="A2324" t="s">
        <v>15534</v>
      </c>
      <c r="B2324">
        <v>6</v>
      </c>
      <c r="C2324">
        <v>9</v>
      </c>
      <c r="D2324">
        <v>5.41</v>
      </c>
      <c r="E2324">
        <v>5</v>
      </c>
      <c r="F2324">
        <v>136</v>
      </c>
      <c r="G2324">
        <v>163</v>
      </c>
      <c r="H2324">
        <v>82</v>
      </c>
      <c r="I2324">
        <v>18</v>
      </c>
      <c r="J2324">
        <v>74</v>
      </c>
      <c r="K2324">
        <v>59</v>
      </c>
      <c r="L2324">
        <v>1.63</v>
      </c>
      <c r="M2324">
        <v>4.8899999999999997</v>
      </c>
      <c r="N2324">
        <v>3.9</v>
      </c>
      <c r="O2324">
        <v>5.16</v>
      </c>
      <c r="P2324" t="s">
        <v>15533</v>
      </c>
    </row>
    <row r="2325" spans="1:16" x14ac:dyDescent="0.25">
      <c r="A2325" t="s">
        <v>1713</v>
      </c>
      <c r="B2325">
        <v>3</v>
      </c>
      <c r="C2325">
        <v>6</v>
      </c>
      <c r="D2325">
        <v>5.77</v>
      </c>
      <c r="E2325">
        <v>7</v>
      </c>
      <c r="F2325">
        <v>87</v>
      </c>
      <c r="G2325">
        <v>101</v>
      </c>
      <c r="H2325">
        <v>56</v>
      </c>
      <c r="I2325">
        <v>13</v>
      </c>
      <c r="J2325">
        <v>65</v>
      </c>
      <c r="K2325">
        <v>43</v>
      </c>
      <c r="L2325">
        <v>1.65</v>
      </c>
      <c r="M2325">
        <v>6.69</v>
      </c>
      <c r="N2325">
        <v>4.43</v>
      </c>
      <c r="O2325">
        <v>5.16</v>
      </c>
      <c r="P2325" t="s">
        <v>1712</v>
      </c>
    </row>
    <row r="2326" spans="1:16" x14ac:dyDescent="0.25">
      <c r="A2326" t="s">
        <v>10139</v>
      </c>
      <c r="B2326">
        <v>2</v>
      </c>
      <c r="C2326">
        <v>3</v>
      </c>
      <c r="D2326">
        <v>5.09</v>
      </c>
      <c r="E2326">
        <v>15</v>
      </c>
      <c r="F2326">
        <v>37</v>
      </c>
      <c r="G2326">
        <v>36</v>
      </c>
      <c r="H2326">
        <v>21</v>
      </c>
      <c r="I2326">
        <v>4</v>
      </c>
      <c r="J2326">
        <v>30</v>
      </c>
      <c r="K2326">
        <v>26</v>
      </c>
      <c r="L2326">
        <v>1.67</v>
      </c>
      <c r="M2326">
        <v>7.28</v>
      </c>
      <c r="N2326">
        <v>6.31</v>
      </c>
      <c r="O2326">
        <v>5.16</v>
      </c>
      <c r="P2326" t="s">
        <v>10138</v>
      </c>
    </row>
    <row r="2327" spans="1:16" x14ac:dyDescent="0.25">
      <c r="A2327" t="s">
        <v>11907</v>
      </c>
      <c r="B2327">
        <v>2</v>
      </c>
      <c r="C2327">
        <v>3</v>
      </c>
      <c r="D2327">
        <v>5.38</v>
      </c>
      <c r="E2327">
        <v>12</v>
      </c>
      <c r="F2327">
        <v>38</v>
      </c>
      <c r="G2327">
        <v>45</v>
      </c>
      <c r="H2327">
        <v>23</v>
      </c>
      <c r="I2327">
        <v>6</v>
      </c>
      <c r="J2327">
        <v>25</v>
      </c>
      <c r="K2327">
        <v>16</v>
      </c>
      <c r="L2327">
        <v>1.58</v>
      </c>
      <c r="M2327">
        <v>5.84</v>
      </c>
      <c r="N2327">
        <v>3.74</v>
      </c>
      <c r="O2327">
        <v>5.16</v>
      </c>
      <c r="P2327" t="s">
        <v>11906</v>
      </c>
    </row>
    <row r="2328" spans="1:16" x14ac:dyDescent="0.25">
      <c r="A2328" t="s">
        <v>13776</v>
      </c>
      <c r="B2328">
        <v>1</v>
      </c>
      <c r="C2328">
        <v>2</v>
      </c>
      <c r="D2328">
        <v>5.52</v>
      </c>
      <c r="E2328">
        <v>3</v>
      </c>
      <c r="F2328">
        <v>28</v>
      </c>
      <c r="G2328">
        <v>29</v>
      </c>
      <c r="H2328">
        <v>17</v>
      </c>
      <c r="I2328">
        <v>2</v>
      </c>
      <c r="J2328">
        <v>18</v>
      </c>
      <c r="K2328">
        <v>21</v>
      </c>
      <c r="L2328">
        <v>1.81</v>
      </c>
      <c r="M2328">
        <v>5.85</v>
      </c>
      <c r="N2328">
        <v>6.82</v>
      </c>
      <c r="O2328">
        <v>5.16</v>
      </c>
      <c r="P2328" t="s">
        <v>13775</v>
      </c>
    </row>
    <row r="2329" spans="1:16" x14ac:dyDescent="0.25">
      <c r="A2329" t="s">
        <v>10670</v>
      </c>
      <c r="B2329">
        <v>1</v>
      </c>
      <c r="C2329">
        <v>3</v>
      </c>
      <c r="D2329">
        <v>5.66</v>
      </c>
      <c r="E2329">
        <v>13</v>
      </c>
      <c r="F2329">
        <v>37</v>
      </c>
      <c r="G2329">
        <v>42</v>
      </c>
      <c r="H2329">
        <v>23</v>
      </c>
      <c r="I2329">
        <v>4</v>
      </c>
      <c r="J2329">
        <v>23</v>
      </c>
      <c r="K2329">
        <v>22</v>
      </c>
      <c r="L2329">
        <v>1.75</v>
      </c>
      <c r="M2329">
        <v>5.66</v>
      </c>
      <c r="N2329">
        <v>5.41</v>
      </c>
      <c r="O2329">
        <v>5.16</v>
      </c>
      <c r="P2329" t="s">
        <v>10669</v>
      </c>
    </row>
    <row r="2330" spans="1:16" x14ac:dyDescent="0.25">
      <c r="A2330" t="s">
        <v>12408</v>
      </c>
      <c r="B2330">
        <v>1</v>
      </c>
      <c r="C2330">
        <v>2</v>
      </c>
      <c r="D2330">
        <v>5.41</v>
      </c>
      <c r="E2330">
        <v>13</v>
      </c>
      <c r="F2330">
        <v>33</v>
      </c>
      <c r="G2330">
        <v>36</v>
      </c>
      <c r="H2330">
        <v>20</v>
      </c>
      <c r="I2330">
        <v>3</v>
      </c>
      <c r="J2330">
        <v>20</v>
      </c>
      <c r="K2330">
        <v>21</v>
      </c>
      <c r="L2330">
        <v>1.71</v>
      </c>
      <c r="M2330">
        <v>5.41</v>
      </c>
      <c r="N2330">
        <v>5.68</v>
      </c>
      <c r="O2330">
        <v>5.16</v>
      </c>
      <c r="P2330" t="s">
        <v>12407</v>
      </c>
    </row>
    <row r="2331" spans="1:16" x14ac:dyDescent="0.25">
      <c r="A2331" t="s">
        <v>15286</v>
      </c>
      <c r="B2331">
        <v>4</v>
      </c>
      <c r="C2331">
        <v>6</v>
      </c>
      <c r="D2331">
        <v>5.17</v>
      </c>
      <c r="E2331">
        <v>2</v>
      </c>
      <c r="F2331">
        <v>90</v>
      </c>
      <c r="G2331">
        <v>100</v>
      </c>
      <c r="H2331">
        <v>52</v>
      </c>
      <c r="I2331">
        <v>12</v>
      </c>
      <c r="J2331">
        <v>49</v>
      </c>
      <c r="K2331">
        <v>40</v>
      </c>
      <c r="L2331">
        <v>1.55</v>
      </c>
      <c r="M2331">
        <v>4.87</v>
      </c>
      <c r="N2331">
        <v>3.98</v>
      </c>
      <c r="O2331">
        <v>5.16</v>
      </c>
      <c r="P2331" t="s">
        <v>15285</v>
      </c>
    </row>
    <row r="2332" spans="1:16" x14ac:dyDescent="0.25">
      <c r="A2332" t="s">
        <v>7082</v>
      </c>
      <c r="B2332">
        <v>1</v>
      </c>
      <c r="C2332">
        <v>2</v>
      </c>
      <c r="D2332">
        <v>5.73</v>
      </c>
      <c r="E2332">
        <v>12</v>
      </c>
      <c r="F2332">
        <v>31</v>
      </c>
      <c r="G2332">
        <v>36</v>
      </c>
      <c r="H2332">
        <v>20</v>
      </c>
      <c r="I2332">
        <v>4</v>
      </c>
      <c r="J2332">
        <v>21</v>
      </c>
      <c r="K2332">
        <v>18</v>
      </c>
      <c r="L2332">
        <v>1.72</v>
      </c>
      <c r="M2332">
        <v>6.02</v>
      </c>
      <c r="N2332">
        <v>5.16</v>
      </c>
      <c r="O2332">
        <v>5.16</v>
      </c>
      <c r="P2332" t="s">
        <v>12184</v>
      </c>
    </row>
    <row r="2333" spans="1:16" x14ac:dyDescent="0.25">
      <c r="A2333" t="s">
        <v>17142</v>
      </c>
      <c r="B2333">
        <v>2</v>
      </c>
      <c r="C2333">
        <v>4</v>
      </c>
      <c r="D2333">
        <v>6.18</v>
      </c>
      <c r="E2333">
        <v>16</v>
      </c>
      <c r="F2333">
        <v>55</v>
      </c>
      <c r="G2333">
        <v>63</v>
      </c>
      <c r="H2333">
        <v>38</v>
      </c>
      <c r="I2333">
        <v>6</v>
      </c>
      <c r="J2333">
        <v>43</v>
      </c>
      <c r="K2333">
        <v>39</v>
      </c>
      <c r="L2333">
        <v>1.84</v>
      </c>
      <c r="M2333">
        <v>7</v>
      </c>
      <c r="N2333">
        <v>6.35</v>
      </c>
      <c r="O2333">
        <v>5.16</v>
      </c>
      <c r="P2333" t="s">
        <v>17141</v>
      </c>
    </row>
    <row r="2334" spans="1:16" x14ac:dyDescent="0.25">
      <c r="A2334" t="s">
        <v>14836</v>
      </c>
      <c r="B2334">
        <v>2</v>
      </c>
      <c r="C2334">
        <v>3</v>
      </c>
      <c r="D2334">
        <v>5.26</v>
      </c>
      <c r="E2334">
        <v>5</v>
      </c>
      <c r="F2334">
        <v>44</v>
      </c>
      <c r="G2334">
        <v>51</v>
      </c>
      <c r="H2334">
        <v>26</v>
      </c>
      <c r="I2334">
        <v>7</v>
      </c>
      <c r="J2334">
        <v>31</v>
      </c>
      <c r="K2334">
        <v>20</v>
      </c>
      <c r="L2334">
        <v>1.6</v>
      </c>
      <c r="M2334">
        <v>6.27</v>
      </c>
      <c r="N2334">
        <v>4.04</v>
      </c>
      <c r="O2334">
        <v>5.16</v>
      </c>
      <c r="P2334" t="s">
        <v>14835</v>
      </c>
    </row>
    <row r="2335" spans="1:16" x14ac:dyDescent="0.25">
      <c r="A2335" t="s">
        <v>17140</v>
      </c>
      <c r="B2335">
        <v>1</v>
      </c>
      <c r="C2335">
        <v>2</v>
      </c>
      <c r="D2335">
        <v>6.12</v>
      </c>
      <c r="E2335">
        <v>1</v>
      </c>
      <c r="F2335">
        <v>21</v>
      </c>
      <c r="G2335">
        <v>25</v>
      </c>
      <c r="H2335">
        <v>14</v>
      </c>
      <c r="I2335">
        <v>2</v>
      </c>
      <c r="J2335">
        <v>12</v>
      </c>
      <c r="K2335">
        <v>13</v>
      </c>
      <c r="L2335">
        <v>1.84</v>
      </c>
      <c r="M2335">
        <v>5.24</v>
      </c>
      <c r="N2335">
        <v>5.68</v>
      </c>
      <c r="O2335">
        <v>5.17</v>
      </c>
      <c r="P2335" t="s">
        <v>17139</v>
      </c>
    </row>
    <row r="2336" spans="1:16" x14ac:dyDescent="0.25">
      <c r="A2336" t="s">
        <v>3326</v>
      </c>
      <c r="B2336">
        <v>3</v>
      </c>
      <c r="C2336">
        <v>6</v>
      </c>
      <c r="D2336">
        <v>5.71</v>
      </c>
      <c r="E2336">
        <v>1</v>
      </c>
      <c r="F2336">
        <v>82</v>
      </c>
      <c r="G2336">
        <v>92</v>
      </c>
      <c r="H2336">
        <v>52</v>
      </c>
      <c r="I2336">
        <v>8</v>
      </c>
      <c r="J2336">
        <v>53</v>
      </c>
      <c r="K2336">
        <v>53</v>
      </c>
      <c r="L2336">
        <v>1.77</v>
      </c>
      <c r="M2336">
        <v>5.82</v>
      </c>
      <c r="N2336">
        <v>5.82</v>
      </c>
      <c r="O2336">
        <v>5.17</v>
      </c>
      <c r="P2336" t="s">
        <v>14459</v>
      </c>
    </row>
    <row r="2337" spans="1:16" x14ac:dyDescent="0.25">
      <c r="A2337" t="s">
        <v>12975</v>
      </c>
      <c r="B2337">
        <v>2</v>
      </c>
      <c r="C2337">
        <v>4</v>
      </c>
      <c r="D2337">
        <v>5.45</v>
      </c>
      <c r="E2337">
        <v>14</v>
      </c>
      <c r="F2337">
        <v>59</v>
      </c>
      <c r="G2337">
        <v>68</v>
      </c>
      <c r="H2337">
        <v>36</v>
      </c>
      <c r="I2337">
        <v>8</v>
      </c>
      <c r="J2337">
        <v>38</v>
      </c>
      <c r="K2337">
        <v>30</v>
      </c>
      <c r="L2337">
        <v>1.65</v>
      </c>
      <c r="M2337">
        <v>5.76</v>
      </c>
      <c r="N2337">
        <v>4.55</v>
      </c>
      <c r="O2337">
        <v>5.17</v>
      </c>
      <c r="P2337" t="s">
        <v>12974</v>
      </c>
    </row>
    <row r="2338" spans="1:16" x14ac:dyDescent="0.25">
      <c r="A2338" t="s">
        <v>12807</v>
      </c>
      <c r="B2338">
        <v>1</v>
      </c>
      <c r="C2338">
        <v>1</v>
      </c>
      <c r="D2338">
        <v>5.37</v>
      </c>
      <c r="E2338">
        <v>8</v>
      </c>
      <c r="F2338">
        <v>20</v>
      </c>
      <c r="G2338">
        <v>21</v>
      </c>
      <c r="H2338">
        <v>12</v>
      </c>
      <c r="I2338">
        <v>2</v>
      </c>
      <c r="J2338">
        <v>14</v>
      </c>
      <c r="K2338">
        <v>14</v>
      </c>
      <c r="L2338">
        <v>1.74</v>
      </c>
      <c r="M2338">
        <v>6.27</v>
      </c>
      <c r="N2338">
        <v>6.27</v>
      </c>
      <c r="O2338">
        <v>5.17</v>
      </c>
      <c r="P2338" t="s">
        <v>12806</v>
      </c>
    </row>
    <row r="2339" spans="1:16" x14ac:dyDescent="0.25">
      <c r="A2339" t="s">
        <v>15504</v>
      </c>
      <c r="B2339">
        <v>1</v>
      </c>
      <c r="C2339">
        <v>2</v>
      </c>
      <c r="D2339">
        <v>5.5</v>
      </c>
      <c r="E2339">
        <v>0</v>
      </c>
      <c r="F2339">
        <v>23</v>
      </c>
      <c r="G2339">
        <v>28</v>
      </c>
      <c r="H2339">
        <v>14</v>
      </c>
      <c r="I2339">
        <v>4</v>
      </c>
      <c r="J2339">
        <v>12</v>
      </c>
      <c r="K2339">
        <v>6</v>
      </c>
      <c r="L2339">
        <v>1.48</v>
      </c>
      <c r="M2339">
        <v>4.72</v>
      </c>
      <c r="N2339">
        <v>2.36</v>
      </c>
      <c r="O2339">
        <v>5.17</v>
      </c>
      <c r="P2339" t="s">
        <v>15503</v>
      </c>
    </row>
    <row r="2340" spans="1:16" x14ac:dyDescent="0.25">
      <c r="A2340" t="s">
        <v>15365</v>
      </c>
      <c r="B2340">
        <v>4</v>
      </c>
      <c r="C2340">
        <v>6</v>
      </c>
      <c r="D2340">
        <v>5.29</v>
      </c>
      <c r="E2340">
        <v>0</v>
      </c>
      <c r="F2340">
        <v>85</v>
      </c>
      <c r="G2340">
        <v>99</v>
      </c>
      <c r="H2340">
        <v>50</v>
      </c>
      <c r="I2340">
        <v>10</v>
      </c>
      <c r="J2340">
        <v>40</v>
      </c>
      <c r="K2340">
        <v>39</v>
      </c>
      <c r="L2340">
        <v>1.62</v>
      </c>
      <c r="M2340">
        <v>4.24</v>
      </c>
      <c r="N2340">
        <v>4.13</v>
      </c>
      <c r="O2340">
        <v>5.17</v>
      </c>
      <c r="P2340" t="s">
        <v>15364</v>
      </c>
    </row>
    <row r="2341" spans="1:16" x14ac:dyDescent="0.25">
      <c r="A2341" t="s">
        <v>11967</v>
      </c>
      <c r="B2341">
        <v>1</v>
      </c>
      <c r="C2341">
        <v>2</v>
      </c>
      <c r="D2341">
        <v>5.71</v>
      </c>
      <c r="E2341">
        <v>9</v>
      </c>
      <c r="F2341">
        <v>25</v>
      </c>
      <c r="G2341">
        <v>29</v>
      </c>
      <c r="H2341">
        <v>16</v>
      </c>
      <c r="I2341">
        <v>3</v>
      </c>
      <c r="J2341">
        <v>15</v>
      </c>
      <c r="K2341">
        <v>14</v>
      </c>
      <c r="L2341">
        <v>1.71</v>
      </c>
      <c r="M2341">
        <v>5.36</v>
      </c>
      <c r="N2341">
        <v>5</v>
      </c>
      <c r="O2341">
        <v>5.17</v>
      </c>
      <c r="P2341" t="s">
        <v>11966</v>
      </c>
    </row>
    <row r="2342" spans="1:16" x14ac:dyDescent="0.25">
      <c r="A2342" t="s">
        <v>15218</v>
      </c>
      <c r="B2342">
        <v>2</v>
      </c>
      <c r="C2342">
        <v>4</v>
      </c>
      <c r="D2342">
        <v>5.3</v>
      </c>
      <c r="E2342">
        <v>22</v>
      </c>
      <c r="F2342">
        <v>56</v>
      </c>
      <c r="G2342">
        <v>60</v>
      </c>
      <c r="H2342">
        <v>33</v>
      </c>
      <c r="I2342">
        <v>9</v>
      </c>
      <c r="J2342">
        <v>48</v>
      </c>
      <c r="K2342">
        <v>30</v>
      </c>
      <c r="L2342">
        <v>1.61</v>
      </c>
      <c r="M2342">
        <v>7.71</v>
      </c>
      <c r="N2342">
        <v>4.82</v>
      </c>
      <c r="O2342">
        <v>5.17</v>
      </c>
      <c r="P2342" t="s">
        <v>15217</v>
      </c>
    </row>
    <row r="2343" spans="1:16" x14ac:dyDescent="0.25">
      <c r="A2343" t="s">
        <v>14115</v>
      </c>
      <c r="B2343">
        <v>3</v>
      </c>
      <c r="C2343">
        <v>6</v>
      </c>
      <c r="D2343">
        <v>5.56</v>
      </c>
      <c r="E2343">
        <v>6</v>
      </c>
      <c r="F2343">
        <v>79</v>
      </c>
      <c r="G2343">
        <v>96</v>
      </c>
      <c r="H2343">
        <v>49</v>
      </c>
      <c r="I2343">
        <v>13</v>
      </c>
      <c r="J2343">
        <v>46</v>
      </c>
      <c r="K2343">
        <v>28</v>
      </c>
      <c r="L2343">
        <v>1.56</v>
      </c>
      <c r="M2343">
        <v>5.22</v>
      </c>
      <c r="N2343">
        <v>3.18</v>
      </c>
      <c r="O2343">
        <v>5.17</v>
      </c>
      <c r="P2343" t="s">
        <v>14114</v>
      </c>
    </row>
    <row r="2344" spans="1:16" x14ac:dyDescent="0.25">
      <c r="A2344" t="s">
        <v>8953</v>
      </c>
      <c r="B2344">
        <v>2</v>
      </c>
      <c r="C2344">
        <v>4</v>
      </c>
      <c r="D2344">
        <v>5.6</v>
      </c>
      <c r="E2344">
        <v>6</v>
      </c>
      <c r="F2344">
        <v>61</v>
      </c>
      <c r="G2344">
        <v>68</v>
      </c>
      <c r="H2344">
        <v>38</v>
      </c>
      <c r="I2344">
        <v>4</v>
      </c>
      <c r="J2344">
        <v>31</v>
      </c>
      <c r="K2344">
        <v>43</v>
      </c>
      <c r="L2344">
        <v>1.82</v>
      </c>
      <c r="M2344">
        <v>4.57</v>
      </c>
      <c r="N2344">
        <v>6.33</v>
      </c>
      <c r="O2344">
        <v>5.17</v>
      </c>
      <c r="P2344" t="s">
        <v>8952</v>
      </c>
    </row>
    <row r="2345" spans="1:16" x14ac:dyDescent="0.25">
      <c r="A2345" t="s">
        <v>10515</v>
      </c>
      <c r="B2345">
        <v>2</v>
      </c>
      <c r="C2345">
        <v>3</v>
      </c>
      <c r="D2345">
        <v>5.28</v>
      </c>
      <c r="E2345">
        <v>16</v>
      </c>
      <c r="F2345">
        <v>44</v>
      </c>
      <c r="G2345">
        <v>51</v>
      </c>
      <c r="H2345">
        <v>26</v>
      </c>
      <c r="I2345">
        <v>7</v>
      </c>
      <c r="J2345">
        <v>31</v>
      </c>
      <c r="K2345">
        <v>20</v>
      </c>
      <c r="L2345">
        <v>1.6</v>
      </c>
      <c r="M2345">
        <v>6.3</v>
      </c>
      <c r="N2345">
        <v>4.0599999999999996</v>
      </c>
      <c r="O2345">
        <v>5.17</v>
      </c>
      <c r="P2345" t="s">
        <v>10514</v>
      </c>
    </row>
    <row r="2346" spans="1:16" x14ac:dyDescent="0.25">
      <c r="A2346" t="s">
        <v>17138</v>
      </c>
      <c r="B2346">
        <v>1</v>
      </c>
      <c r="C2346">
        <v>3</v>
      </c>
      <c r="D2346">
        <v>6</v>
      </c>
      <c r="E2346">
        <v>4</v>
      </c>
      <c r="F2346">
        <v>34</v>
      </c>
      <c r="G2346">
        <v>40</v>
      </c>
      <c r="H2346">
        <v>23</v>
      </c>
      <c r="I2346">
        <v>3</v>
      </c>
      <c r="J2346">
        <v>20</v>
      </c>
      <c r="K2346">
        <v>23</v>
      </c>
      <c r="L2346">
        <v>1.83</v>
      </c>
      <c r="M2346">
        <v>5.22</v>
      </c>
      <c r="N2346">
        <v>6</v>
      </c>
      <c r="O2346">
        <v>5.17</v>
      </c>
      <c r="P2346" t="s">
        <v>17137</v>
      </c>
    </row>
    <row r="2347" spans="1:16" x14ac:dyDescent="0.25">
      <c r="A2347" t="s">
        <v>11640</v>
      </c>
      <c r="B2347">
        <v>5</v>
      </c>
      <c r="C2347">
        <v>9</v>
      </c>
      <c r="D2347">
        <v>5.64</v>
      </c>
      <c r="E2347">
        <v>10</v>
      </c>
      <c r="F2347">
        <v>128</v>
      </c>
      <c r="G2347">
        <v>144</v>
      </c>
      <c r="H2347">
        <v>80</v>
      </c>
      <c r="I2347">
        <v>10</v>
      </c>
      <c r="J2347">
        <v>66</v>
      </c>
      <c r="K2347">
        <v>79</v>
      </c>
      <c r="L2347">
        <v>1.75</v>
      </c>
      <c r="M2347">
        <v>4.6500000000000004</v>
      </c>
      <c r="N2347">
        <v>5.57</v>
      </c>
      <c r="O2347">
        <v>5.18</v>
      </c>
      <c r="P2347" t="s">
        <v>11639</v>
      </c>
    </row>
    <row r="2348" spans="1:16" x14ac:dyDescent="0.25">
      <c r="A2348" t="s">
        <v>16448</v>
      </c>
      <c r="B2348">
        <v>1</v>
      </c>
      <c r="C2348">
        <v>2</v>
      </c>
      <c r="D2348">
        <v>5.41</v>
      </c>
      <c r="E2348">
        <v>1</v>
      </c>
      <c r="F2348">
        <v>23</v>
      </c>
      <c r="G2348">
        <v>24</v>
      </c>
      <c r="H2348">
        <v>14</v>
      </c>
      <c r="I2348">
        <v>3</v>
      </c>
      <c r="J2348">
        <v>14</v>
      </c>
      <c r="K2348">
        <v>12</v>
      </c>
      <c r="L2348">
        <v>1.55</v>
      </c>
      <c r="M2348">
        <v>5.41</v>
      </c>
      <c r="N2348">
        <v>4.6399999999999997</v>
      </c>
      <c r="O2348">
        <v>5.18</v>
      </c>
      <c r="P2348" t="s">
        <v>16447</v>
      </c>
    </row>
    <row r="2349" spans="1:16" x14ac:dyDescent="0.25">
      <c r="A2349" t="s">
        <v>14041</v>
      </c>
      <c r="B2349">
        <v>7</v>
      </c>
      <c r="C2349">
        <v>8</v>
      </c>
      <c r="D2349">
        <v>4.7</v>
      </c>
      <c r="E2349">
        <v>7</v>
      </c>
      <c r="F2349">
        <v>136</v>
      </c>
      <c r="G2349">
        <v>147</v>
      </c>
      <c r="H2349">
        <v>71</v>
      </c>
      <c r="I2349">
        <v>17</v>
      </c>
      <c r="J2349">
        <v>65</v>
      </c>
      <c r="K2349">
        <v>62</v>
      </c>
      <c r="L2349">
        <v>1.54</v>
      </c>
      <c r="M2349">
        <v>4.3</v>
      </c>
      <c r="N2349">
        <v>4.0999999999999996</v>
      </c>
      <c r="O2349">
        <v>5.18</v>
      </c>
      <c r="P2349" t="s">
        <v>14040</v>
      </c>
    </row>
    <row r="2350" spans="1:16" x14ac:dyDescent="0.25">
      <c r="A2350" t="s">
        <v>17136</v>
      </c>
      <c r="B2350">
        <v>1</v>
      </c>
      <c r="C2350">
        <v>2</v>
      </c>
      <c r="D2350">
        <v>5.95</v>
      </c>
      <c r="E2350">
        <v>3</v>
      </c>
      <c r="F2350">
        <v>24</v>
      </c>
      <c r="G2350">
        <v>28</v>
      </c>
      <c r="H2350">
        <v>16</v>
      </c>
      <c r="I2350">
        <v>2</v>
      </c>
      <c r="J2350">
        <v>14</v>
      </c>
      <c r="K2350">
        <v>17</v>
      </c>
      <c r="L2350">
        <v>1.86</v>
      </c>
      <c r="M2350">
        <v>5.21</v>
      </c>
      <c r="N2350">
        <v>6.32</v>
      </c>
      <c r="O2350">
        <v>5.18</v>
      </c>
      <c r="P2350" t="s">
        <v>17135</v>
      </c>
    </row>
    <row r="2351" spans="1:16" x14ac:dyDescent="0.25">
      <c r="A2351" t="s">
        <v>15022</v>
      </c>
      <c r="B2351">
        <v>3</v>
      </c>
      <c r="C2351">
        <v>4</v>
      </c>
      <c r="D2351">
        <v>4.57</v>
      </c>
      <c r="E2351">
        <v>23</v>
      </c>
      <c r="F2351">
        <v>59</v>
      </c>
      <c r="G2351">
        <v>61</v>
      </c>
      <c r="H2351">
        <v>30</v>
      </c>
      <c r="I2351">
        <v>9</v>
      </c>
      <c r="J2351">
        <v>40</v>
      </c>
      <c r="K2351">
        <v>28</v>
      </c>
      <c r="L2351">
        <v>1.51</v>
      </c>
      <c r="M2351">
        <v>6.09</v>
      </c>
      <c r="N2351">
        <v>4.26</v>
      </c>
      <c r="O2351">
        <v>5.18</v>
      </c>
      <c r="P2351" t="s">
        <v>15021</v>
      </c>
    </row>
    <row r="2352" spans="1:16" x14ac:dyDescent="0.25">
      <c r="A2352" t="s">
        <v>15267</v>
      </c>
      <c r="B2352">
        <v>5</v>
      </c>
      <c r="C2352">
        <v>8</v>
      </c>
      <c r="D2352">
        <v>5.1100000000000003</v>
      </c>
      <c r="E2352">
        <v>5</v>
      </c>
      <c r="F2352">
        <v>118</v>
      </c>
      <c r="G2352">
        <v>141</v>
      </c>
      <c r="H2352">
        <v>67</v>
      </c>
      <c r="I2352">
        <v>18</v>
      </c>
      <c r="J2352">
        <v>59</v>
      </c>
      <c r="K2352">
        <v>42</v>
      </c>
      <c r="L2352">
        <v>1.55</v>
      </c>
      <c r="M2352">
        <v>4.5</v>
      </c>
      <c r="N2352">
        <v>3.2</v>
      </c>
      <c r="O2352">
        <v>5.18</v>
      </c>
      <c r="P2352" t="s">
        <v>15266</v>
      </c>
    </row>
    <row r="2353" spans="1:16" x14ac:dyDescent="0.25">
      <c r="A2353" t="s">
        <v>15818</v>
      </c>
      <c r="B2353">
        <v>4</v>
      </c>
      <c r="C2353">
        <v>6</v>
      </c>
      <c r="D2353">
        <v>4.92</v>
      </c>
      <c r="E2353">
        <v>1</v>
      </c>
      <c r="F2353">
        <v>92</v>
      </c>
      <c r="G2353">
        <v>96</v>
      </c>
      <c r="H2353">
        <v>50</v>
      </c>
      <c r="I2353">
        <v>12</v>
      </c>
      <c r="J2353">
        <v>50</v>
      </c>
      <c r="K2353">
        <v>40</v>
      </c>
      <c r="L2353">
        <v>1.49</v>
      </c>
      <c r="M2353">
        <v>4.92</v>
      </c>
      <c r="N2353">
        <v>3.93</v>
      </c>
      <c r="O2353">
        <v>5.18</v>
      </c>
      <c r="P2353" t="s">
        <v>15817</v>
      </c>
    </row>
    <row r="2354" spans="1:16" x14ac:dyDescent="0.25">
      <c r="A2354" t="s">
        <v>7539</v>
      </c>
      <c r="B2354">
        <v>2</v>
      </c>
      <c r="C2354">
        <v>3</v>
      </c>
      <c r="D2354">
        <v>5.67</v>
      </c>
      <c r="E2354">
        <v>1</v>
      </c>
      <c r="F2354">
        <v>41</v>
      </c>
      <c r="G2354">
        <v>46</v>
      </c>
      <c r="H2354">
        <v>26</v>
      </c>
      <c r="I2354">
        <v>4</v>
      </c>
      <c r="J2354">
        <v>25</v>
      </c>
      <c r="K2354">
        <v>27</v>
      </c>
      <c r="L2354">
        <v>1.77</v>
      </c>
      <c r="M2354">
        <v>5.45</v>
      </c>
      <c r="N2354">
        <v>5.88</v>
      </c>
      <c r="O2354">
        <v>5.18</v>
      </c>
      <c r="P2354" t="s">
        <v>17134</v>
      </c>
    </row>
    <row r="2355" spans="1:16" x14ac:dyDescent="0.25">
      <c r="A2355" t="s">
        <v>12443</v>
      </c>
      <c r="B2355">
        <v>1</v>
      </c>
      <c r="C2355">
        <v>2</v>
      </c>
      <c r="D2355">
        <v>5.78</v>
      </c>
      <c r="E2355">
        <v>8</v>
      </c>
      <c r="F2355">
        <v>22</v>
      </c>
      <c r="G2355">
        <v>23</v>
      </c>
      <c r="H2355">
        <v>14</v>
      </c>
      <c r="I2355">
        <v>2</v>
      </c>
      <c r="J2355">
        <v>18</v>
      </c>
      <c r="K2355">
        <v>18</v>
      </c>
      <c r="L2355">
        <v>1.88</v>
      </c>
      <c r="M2355">
        <v>7.43</v>
      </c>
      <c r="N2355">
        <v>7.43</v>
      </c>
      <c r="O2355">
        <v>5.19</v>
      </c>
      <c r="P2355" t="s">
        <v>12442</v>
      </c>
    </row>
    <row r="2356" spans="1:16" x14ac:dyDescent="0.25">
      <c r="A2356" t="s">
        <v>15463</v>
      </c>
      <c r="B2356">
        <v>1</v>
      </c>
      <c r="C2356">
        <v>2</v>
      </c>
      <c r="D2356">
        <v>5.29</v>
      </c>
      <c r="E2356">
        <v>3</v>
      </c>
      <c r="F2356">
        <v>26</v>
      </c>
      <c r="G2356">
        <v>31</v>
      </c>
      <c r="H2356">
        <v>15</v>
      </c>
      <c r="I2356">
        <v>4</v>
      </c>
      <c r="J2356">
        <v>12</v>
      </c>
      <c r="K2356">
        <v>8</v>
      </c>
      <c r="L2356">
        <v>1.53</v>
      </c>
      <c r="M2356">
        <v>4.24</v>
      </c>
      <c r="N2356">
        <v>2.82</v>
      </c>
      <c r="O2356">
        <v>5.19</v>
      </c>
      <c r="P2356" t="s">
        <v>15462</v>
      </c>
    </row>
    <row r="2357" spans="1:16" x14ac:dyDescent="0.25">
      <c r="A2357" t="s">
        <v>14707</v>
      </c>
      <c r="B2357">
        <v>4</v>
      </c>
      <c r="C2357">
        <v>6</v>
      </c>
      <c r="D2357">
        <v>5.09</v>
      </c>
      <c r="E2357">
        <v>4</v>
      </c>
      <c r="F2357">
        <v>96</v>
      </c>
      <c r="G2357">
        <v>106</v>
      </c>
      <c r="H2357">
        <v>54</v>
      </c>
      <c r="I2357">
        <v>13</v>
      </c>
      <c r="J2357">
        <v>52</v>
      </c>
      <c r="K2357">
        <v>42</v>
      </c>
      <c r="L2357">
        <v>1.55</v>
      </c>
      <c r="M2357">
        <v>4.9000000000000004</v>
      </c>
      <c r="N2357">
        <v>3.96</v>
      </c>
      <c r="O2357">
        <v>5.19</v>
      </c>
      <c r="P2357" t="s">
        <v>14706</v>
      </c>
    </row>
    <row r="2358" spans="1:16" x14ac:dyDescent="0.25">
      <c r="A2358" t="s">
        <v>17133</v>
      </c>
      <c r="B2358">
        <v>0</v>
      </c>
      <c r="C2358">
        <v>1</v>
      </c>
      <c r="D2358">
        <v>6.67</v>
      </c>
      <c r="E2358">
        <v>6</v>
      </c>
      <c r="F2358">
        <v>16</v>
      </c>
      <c r="G2358">
        <v>18</v>
      </c>
      <c r="H2358">
        <v>12</v>
      </c>
      <c r="I2358">
        <v>1</v>
      </c>
      <c r="J2358">
        <v>10</v>
      </c>
      <c r="K2358">
        <v>13</v>
      </c>
      <c r="L2358">
        <v>1.91</v>
      </c>
      <c r="M2358">
        <v>5.56</v>
      </c>
      <c r="N2358">
        <v>7.22</v>
      </c>
      <c r="O2358">
        <v>5.19</v>
      </c>
      <c r="P2358" t="s">
        <v>17132</v>
      </c>
    </row>
    <row r="2359" spans="1:16" x14ac:dyDescent="0.25">
      <c r="A2359" t="s">
        <v>15020</v>
      </c>
      <c r="B2359">
        <v>2</v>
      </c>
      <c r="C2359">
        <v>3</v>
      </c>
      <c r="D2359">
        <v>5.48</v>
      </c>
      <c r="E2359">
        <v>1</v>
      </c>
      <c r="F2359">
        <v>51</v>
      </c>
      <c r="G2359">
        <v>58</v>
      </c>
      <c r="H2359">
        <v>31</v>
      </c>
      <c r="I2359">
        <v>6</v>
      </c>
      <c r="J2359">
        <v>32</v>
      </c>
      <c r="K2359">
        <v>27</v>
      </c>
      <c r="L2359">
        <v>1.67</v>
      </c>
      <c r="M2359">
        <v>5.66</v>
      </c>
      <c r="N2359">
        <v>4.7699999999999996</v>
      </c>
      <c r="O2359">
        <v>5.19</v>
      </c>
      <c r="P2359" t="s">
        <v>15019</v>
      </c>
    </row>
    <row r="2360" spans="1:16" x14ac:dyDescent="0.25">
      <c r="A2360" t="s">
        <v>13215</v>
      </c>
      <c r="B2360">
        <v>3</v>
      </c>
      <c r="C2360">
        <v>6</v>
      </c>
      <c r="D2360">
        <v>6.3</v>
      </c>
      <c r="E2360">
        <v>4</v>
      </c>
      <c r="F2360">
        <v>81</v>
      </c>
      <c r="G2360">
        <v>99</v>
      </c>
      <c r="H2360">
        <v>57</v>
      </c>
      <c r="I2360">
        <v>8</v>
      </c>
      <c r="J2360">
        <v>51</v>
      </c>
      <c r="K2360">
        <v>52</v>
      </c>
      <c r="L2360">
        <v>1.86</v>
      </c>
      <c r="M2360">
        <v>5.64</v>
      </c>
      <c r="N2360">
        <v>5.75</v>
      </c>
      <c r="O2360">
        <v>5.19</v>
      </c>
      <c r="P2360" t="s">
        <v>13214</v>
      </c>
    </row>
    <row r="2361" spans="1:16" x14ac:dyDescent="0.25">
      <c r="A2361" t="s">
        <v>9491</v>
      </c>
      <c r="B2361">
        <v>1</v>
      </c>
      <c r="C2361">
        <v>2</v>
      </c>
      <c r="D2361">
        <v>5.68</v>
      </c>
      <c r="E2361">
        <v>9</v>
      </c>
      <c r="F2361">
        <v>22</v>
      </c>
      <c r="G2361">
        <v>24</v>
      </c>
      <c r="H2361">
        <v>14</v>
      </c>
      <c r="I2361">
        <v>2</v>
      </c>
      <c r="J2361">
        <v>13</v>
      </c>
      <c r="K2361">
        <v>15</v>
      </c>
      <c r="L2361">
        <v>1.76</v>
      </c>
      <c r="M2361">
        <v>5.27</v>
      </c>
      <c r="N2361">
        <v>6.08</v>
      </c>
      <c r="O2361">
        <v>5.19</v>
      </c>
      <c r="P2361" t="s">
        <v>9490</v>
      </c>
    </row>
    <row r="2362" spans="1:16" x14ac:dyDescent="0.25">
      <c r="A2362" t="s">
        <v>16656</v>
      </c>
      <c r="B2362">
        <v>2</v>
      </c>
      <c r="C2362">
        <v>3</v>
      </c>
      <c r="D2362">
        <v>5.53</v>
      </c>
      <c r="E2362">
        <v>4</v>
      </c>
      <c r="F2362">
        <v>41</v>
      </c>
      <c r="G2362">
        <v>39</v>
      </c>
      <c r="H2362">
        <v>25</v>
      </c>
      <c r="I2362">
        <v>2</v>
      </c>
      <c r="J2362">
        <v>29</v>
      </c>
      <c r="K2362">
        <v>37</v>
      </c>
      <c r="L2362">
        <v>1.87</v>
      </c>
      <c r="M2362">
        <v>6.41</v>
      </c>
      <c r="N2362">
        <v>8.18</v>
      </c>
      <c r="O2362">
        <v>5.19</v>
      </c>
      <c r="P2362">
        <v>4313</v>
      </c>
    </row>
    <row r="2363" spans="1:16" x14ac:dyDescent="0.25">
      <c r="A2363" t="s">
        <v>1827</v>
      </c>
      <c r="B2363">
        <v>6</v>
      </c>
      <c r="C2363">
        <v>9</v>
      </c>
      <c r="D2363">
        <v>5.49</v>
      </c>
      <c r="E2363">
        <v>0</v>
      </c>
      <c r="F2363">
        <v>134</v>
      </c>
      <c r="G2363">
        <v>144</v>
      </c>
      <c r="H2363">
        <v>82</v>
      </c>
      <c r="I2363">
        <v>18</v>
      </c>
      <c r="J2363">
        <v>108</v>
      </c>
      <c r="K2363">
        <v>86</v>
      </c>
      <c r="L2363">
        <v>1.71</v>
      </c>
      <c r="M2363">
        <v>7.23</v>
      </c>
      <c r="N2363">
        <v>5.75</v>
      </c>
      <c r="O2363">
        <v>5.19</v>
      </c>
      <c r="P2363" t="s">
        <v>1826</v>
      </c>
    </row>
    <row r="2364" spans="1:16" x14ac:dyDescent="0.25">
      <c r="A2364" t="s">
        <v>12088</v>
      </c>
      <c r="B2364">
        <v>1</v>
      </c>
      <c r="C2364">
        <v>1</v>
      </c>
      <c r="D2364">
        <v>5.79</v>
      </c>
      <c r="E2364">
        <v>6</v>
      </c>
      <c r="F2364">
        <v>17</v>
      </c>
      <c r="G2364">
        <v>17</v>
      </c>
      <c r="H2364">
        <v>11</v>
      </c>
      <c r="I2364">
        <v>1</v>
      </c>
      <c r="J2364">
        <v>12</v>
      </c>
      <c r="K2364">
        <v>15</v>
      </c>
      <c r="L2364">
        <v>1.87</v>
      </c>
      <c r="M2364">
        <v>6.32</v>
      </c>
      <c r="N2364">
        <v>7.89</v>
      </c>
      <c r="O2364">
        <v>5.19</v>
      </c>
      <c r="P2364" t="s">
        <v>12087</v>
      </c>
    </row>
    <row r="2365" spans="1:16" x14ac:dyDescent="0.25">
      <c r="A2365" t="s">
        <v>10792</v>
      </c>
      <c r="B2365">
        <v>1</v>
      </c>
      <c r="C2365">
        <v>1</v>
      </c>
      <c r="D2365">
        <v>5.79</v>
      </c>
      <c r="E2365">
        <v>6</v>
      </c>
      <c r="F2365">
        <v>17</v>
      </c>
      <c r="G2365">
        <v>19</v>
      </c>
      <c r="H2365">
        <v>11</v>
      </c>
      <c r="I2365">
        <v>2</v>
      </c>
      <c r="J2365">
        <v>11</v>
      </c>
      <c r="K2365">
        <v>10</v>
      </c>
      <c r="L2365">
        <v>1.7</v>
      </c>
      <c r="M2365">
        <v>5.79</v>
      </c>
      <c r="N2365">
        <v>5.26</v>
      </c>
      <c r="O2365">
        <v>5.19</v>
      </c>
      <c r="P2365" t="s">
        <v>10791</v>
      </c>
    </row>
    <row r="2366" spans="1:16" x14ac:dyDescent="0.25">
      <c r="A2366" t="s">
        <v>13217</v>
      </c>
      <c r="B2366">
        <v>2</v>
      </c>
      <c r="C2366">
        <v>4</v>
      </c>
      <c r="D2366">
        <v>5.05</v>
      </c>
      <c r="E2366">
        <v>20</v>
      </c>
      <c r="F2366">
        <v>50</v>
      </c>
      <c r="G2366">
        <v>59</v>
      </c>
      <c r="H2366">
        <v>28</v>
      </c>
      <c r="I2366">
        <v>8</v>
      </c>
      <c r="J2366">
        <v>28</v>
      </c>
      <c r="K2366">
        <v>18</v>
      </c>
      <c r="L2366">
        <v>1.54</v>
      </c>
      <c r="M2366">
        <v>5.05</v>
      </c>
      <c r="N2366">
        <v>3.25</v>
      </c>
      <c r="O2366">
        <v>5.19</v>
      </c>
      <c r="P2366" t="s">
        <v>13216</v>
      </c>
    </row>
    <row r="2367" spans="1:16" x14ac:dyDescent="0.25">
      <c r="A2367" t="s">
        <v>14447</v>
      </c>
      <c r="B2367">
        <v>2</v>
      </c>
      <c r="C2367">
        <v>3</v>
      </c>
      <c r="D2367">
        <v>5.16</v>
      </c>
      <c r="E2367">
        <v>14</v>
      </c>
      <c r="F2367">
        <v>47</v>
      </c>
      <c r="G2367">
        <v>54</v>
      </c>
      <c r="H2367">
        <v>27</v>
      </c>
      <c r="I2367">
        <v>9</v>
      </c>
      <c r="J2367">
        <v>33</v>
      </c>
      <c r="K2367">
        <v>16</v>
      </c>
      <c r="L2367">
        <v>1.49</v>
      </c>
      <c r="M2367">
        <v>6.31</v>
      </c>
      <c r="N2367">
        <v>3.06</v>
      </c>
      <c r="O2367">
        <v>5.2</v>
      </c>
      <c r="P2367" t="s">
        <v>14446</v>
      </c>
    </row>
    <row r="2368" spans="1:16" x14ac:dyDescent="0.25">
      <c r="A2368" t="s">
        <v>13589</v>
      </c>
      <c r="B2368">
        <v>3</v>
      </c>
      <c r="C2368">
        <v>5</v>
      </c>
      <c r="D2368">
        <v>5.17</v>
      </c>
      <c r="E2368">
        <v>4</v>
      </c>
      <c r="F2368">
        <v>75</v>
      </c>
      <c r="G2368">
        <v>81</v>
      </c>
      <c r="H2368">
        <v>43</v>
      </c>
      <c r="I2368">
        <v>9</v>
      </c>
      <c r="J2368">
        <v>42</v>
      </c>
      <c r="K2368">
        <v>38</v>
      </c>
      <c r="L2368">
        <v>1.59</v>
      </c>
      <c r="M2368">
        <v>5.05</v>
      </c>
      <c r="N2368">
        <v>4.57</v>
      </c>
      <c r="O2368">
        <v>5.2</v>
      </c>
      <c r="P2368" t="s">
        <v>13588</v>
      </c>
    </row>
    <row r="2369" spans="1:16" x14ac:dyDescent="0.25">
      <c r="A2369" t="s">
        <v>13170</v>
      </c>
      <c r="B2369">
        <v>2</v>
      </c>
      <c r="C2369">
        <v>4</v>
      </c>
      <c r="D2369">
        <v>5.52</v>
      </c>
      <c r="E2369">
        <v>22</v>
      </c>
      <c r="F2369">
        <v>55</v>
      </c>
      <c r="G2369">
        <v>70</v>
      </c>
      <c r="H2369">
        <v>34</v>
      </c>
      <c r="I2369">
        <v>8</v>
      </c>
      <c r="J2369">
        <v>28</v>
      </c>
      <c r="K2369">
        <v>22</v>
      </c>
      <c r="L2369">
        <v>1.66</v>
      </c>
      <c r="M2369">
        <v>4.55</v>
      </c>
      <c r="N2369">
        <v>3.57</v>
      </c>
      <c r="O2369">
        <v>5.2</v>
      </c>
      <c r="P2369" t="s">
        <v>13169</v>
      </c>
    </row>
    <row r="2370" spans="1:16" x14ac:dyDescent="0.25">
      <c r="A2370" t="s">
        <v>13832</v>
      </c>
      <c r="B2370">
        <v>3</v>
      </c>
      <c r="C2370">
        <v>6</v>
      </c>
      <c r="D2370">
        <v>5.73</v>
      </c>
      <c r="E2370">
        <v>4</v>
      </c>
      <c r="F2370">
        <v>82</v>
      </c>
      <c r="G2370">
        <v>101</v>
      </c>
      <c r="H2370">
        <v>52</v>
      </c>
      <c r="I2370">
        <v>11</v>
      </c>
      <c r="J2370">
        <v>43</v>
      </c>
      <c r="K2370">
        <v>36</v>
      </c>
      <c r="L2370">
        <v>1.68</v>
      </c>
      <c r="M2370">
        <v>4.74</v>
      </c>
      <c r="N2370">
        <v>3.97</v>
      </c>
      <c r="O2370">
        <v>5.2</v>
      </c>
      <c r="P2370" t="s">
        <v>13831</v>
      </c>
    </row>
    <row r="2371" spans="1:16" x14ac:dyDescent="0.25">
      <c r="A2371" t="s">
        <v>10886</v>
      </c>
      <c r="B2371">
        <v>2</v>
      </c>
      <c r="C2371">
        <v>4</v>
      </c>
      <c r="D2371">
        <v>5.5</v>
      </c>
      <c r="E2371">
        <v>3</v>
      </c>
      <c r="F2371">
        <v>54</v>
      </c>
      <c r="G2371">
        <v>64</v>
      </c>
      <c r="H2371">
        <v>33</v>
      </c>
      <c r="I2371">
        <v>8</v>
      </c>
      <c r="J2371">
        <v>31</v>
      </c>
      <c r="K2371">
        <v>21</v>
      </c>
      <c r="L2371">
        <v>1.57</v>
      </c>
      <c r="M2371">
        <v>5.17</v>
      </c>
      <c r="N2371">
        <v>3.5</v>
      </c>
      <c r="O2371">
        <v>5.2</v>
      </c>
      <c r="P2371" t="s">
        <v>10885</v>
      </c>
    </row>
    <row r="2372" spans="1:16" x14ac:dyDescent="0.25">
      <c r="A2372" t="s">
        <v>12284</v>
      </c>
      <c r="B2372">
        <v>2</v>
      </c>
      <c r="C2372">
        <v>4</v>
      </c>
      <c r="D2372">
        <v>5.42</v>
      </c>
      <c r="E2372">
        <v>11</v>
      </c>
      <c r="F2372">
        <v>50</v>
      </c>
      <c r="G2372">
        <v>57</v>
      </c>
      <c r="H2372">
        <v>30</v>
      </c>
      <c r="I2372">
        <v>5</v>
      </c>
      <c r="J2372">
        <v>25</v>
      </c>
      <c r="K2372">
        <v>28</v>
      </c>
      <c r="L2372">
        <v>1.71</v>
      </c>
      <c r="M2372">
        <v>4.5199999999999996</v>
      </c>
      <c r="N2372">
        <v>5.0599999999999996</v>
      </c>
      <c r="O2372">
        <v>5.2</v>
      </c>
      <c r="P2372" t="s">
        <v>12283</v>
      </c>
    </row>
    <row r="2373" spans="1:16" x14ac:dyDescent="0.25">
      <c r="A2373" t="s">
        <v>9047</v>
      </c>
      <c r="B2373">
        <v>1</v>
      </c>
      <c r="C2373">
        <v>2</v>
      </c>
      <c r="D2373">
        <v>5.78</v>
      </c>
      <c r="E2373">
        <v>2</v>
      </c>
      <c r="F2373">
        <v>25</v>
      </c>
      <c r="G2373">
        <v>30</v>
      </c>
      <c r="H2373">
        <v>16</v>
      </c>
      <c r="I2373">
        <v>3</v>
      </c>
      <c r="J2373">
        <v>12</v>
      </c>
      <c r="K2373">
        <v>12</v>
      </c>
      <c r="L2373">
        <v>1.69</v>
      </c>
      <c r="M2373">
        <v>4.34</v>
      </c>
      <c r="N2373">
        <v>4.34</v>
      </c>
      <c r="O2373">
        <v>5.2</v>
      </c>
      <c r="P2373" t="s">
        <v>9046</v>
      </c>
    </row>
    <row r="2374" spans="1:16" x14ac:dyDescent="0.25">
      <c r="A2374" t="s">
        <v>1664</v>
      </c>
      <c r="B2374">
        <v>2</v>
      </c>
      <c r="C2374">
        <v>3</v>
      </c>
      <c r="D2374">
        <v>4.88</v>
      </c>
      <c r="E2374">
        <v>16</v>
      </c>
      <c r="F2374">
        <v>50</v>
      </c>
      <c r="G2374">
        <v>53</v>
      </c>
      <c r="H2374">
        <v>27</v>
      </c>
      <c r="I2374">
        <v>6</v>
      </c>
      <c r="J2374">
        <v>27</v>
      </c>
      <c r="K2374">
        <v>26</v>
      </c>
      <c r="L2374">
        <v>1.59</v>
      </c>
      <c r="M2374">
        <v>4.88</v>
      </c>
      <c r="N2374">
        <v>4.7</v>
      </c>
      <c r="O2374">
        <v>5.2</v>
      </c>
      <c r="P2374">
        <v>3193</v>
      </c>
    </row>
    <row r="2375" spans="1:16" x14ac:dyDescent="0.25">
      <c r="A2375" t="s">
        <v>10187</v>
      </c>
      <c r="B2375">
        <v>1</v>
      </c>
      <c r="C2375">
        <v>2</v>
      </c>
      <c r="D2375">
        <v>5.63</v>
      </c>
      <c r="E2375">
        <v>10</v>
      </c>
      <c r="F2375">
        <v>27</v>
      </c>
      <c r="G2375">
        <v>30</v>
      </c>
      <c r="H2375">
        <v>17</v>
      </c>
      <c r="I2375">
        <v>3</v>
      </c>
      <c r="J2375">
        <v>17</v>
      </c>
      <c r="K2375">
        <v>16</v>
      </c>
      <c r="L2375">
        <v>1.69</v>
      </c>
      <c r="M2375">
        <v>5.63</v>
      </c>
      <c r="N2375">
        <v>5.29</v>
      </c>
      <c r="O2375">
        <v>5.2</v>
      </c>
      <c r="P2375" t="s">
        <v>10186</v>
      </c>
    </row>
    <row r="2376" spans="1:16" x14ac:dyDescent="0.25">
      <c r="A2376" t="s">
        <v>16417</v>
      </c>
      <c r="B2376">
        <v>4</v>
      </c>
      <c r="C2376">
        <v>6</v>
      </c>
      <c r="D2376">
        <v>5.34</v>
      </c>
      <c r="E2376">
        <v>0</v>
      </c>
      <c r="F2376">
        <v>89</v>
      </c>
      <c r="G2376">
        <v>108</v>
      </c>
      <c r="H2376">
        <v>53</v>
      </c>
      <c r="I2376">
        <v>15</v>
      </c>
      <c r="J2376">
        <v>47</v>
      </c>
      <c r="K2376">
        <v>27</v>
      </c>
      <c r="L2376">
        <v>1.51</v>
      </c>
      <c r="M2376">
        <v>4.7300000000000004</v>
      </c>
      <c r="N2376">
        <v>2.72</v>
      </c>
      <c r="O2376">
        <v>5.2</v>
      </c>
      <c r="P2376" t="s">
        <v>16416</v>
      </c>
    </row>
    <row r="2377" spans="1:16" x14ac:dyDescent="0.25">
      <c r="A2377" t="s">
        <v>9902</v>
      </c>
      <c r="B2377">
        <v>2</v>
      </c>
      <c r="C2377">
        <v>3</v>
      </c>
      <c r="D2377">
        <v>4.95</v>
      </c>
      <c r="E2377">
        <v>14</v>
      </c>
      <c r="F2377">
        <v>36</v>
      </c>
      <c r="G2377">
        <v>38</v>
      </c>
      <c r="H2377">
        <v>20</v>
      </c>
      <c r="I2377">
        <v>5</v>
      </c>
      <c r="J2377">
        <v>23</v>
      </c>
      <c r="K2377">
        <v>18</v>
      </c>
      <c r="L2377">
        <v>1.54</v>
      </c>
      <c r="M2377">
        <v>5.69</v>
      </c>
      <c r="N2377">
        <v>4.45</v>
      </c>
      <c r="O2377">
        <v>5.2</v>
      </c>
      <c r="P2377" t="s">
        <v>11920</v>
      </c>
    </row>
    <row r="2378" spans="1:16" x14ac:dyDescent="0.25">
      <c r="A2378" t="s">
        <v>15158</v>
      </c>
      <c r="B2378">
        <v>4</v>
      </c>
      <c r="C2378">
        <v>8</v>
      </c>
      <c r="D2378">
        <v>5.91</v>
      </c>
      <c r="E2378">
        <v>5</v>
      </c>
      <c r="F2378">
        <v>110</v>
      </c>
      <c r="G2378">
        <v>142</v>
      </c>
      <c r="H2378">
        <v>72</v>
      </c>
      <c r="I2378">
        <v>12</v>
      </c>
      <c r="J2378">
        <v>49</v>
      </c>
      <c r="K2378">
        <v>56</v>
      </c>
      <c r="L2378">
        <v>1.81</v>
      </c>
      <c r="M2378">
        <v>4.0199999999999996</v>
      </c>
      <c r="N2378">
        <v>4.5999999999999996</v>
      </c>
      <c r="O2378">
        <v>5.2</v>
      </c>
      <c r="P2378" t="s">
        <v>15157</v>
      </c>
    </row>
    <row r="2379" spans="1:16" x14ac:dyDescent="0.25">
      <c r="A2379" t="s">
        <v>12622</v>
      </c>
      <c r="B2379">
        <v>1</v>
      </c>
      <c r="C2379">
        <v>2</v>
      </c>
      <c r="D2379">
        <v>5.7</v>
      </c>
      <c r="E2379">
        <v>8</v>
      </c>
      <c r="F2379">
        <v>22</v>
      </c>
      <c r="G2379">
        <v>26</v>
      </c>
      <c r="H2379">
        <v>14</v>
      </c>
      <c r="I2379">
        <v>2</v>
      </c>
      <c r="J2379">
        <v>10</v>
      </c>
      <c r="K2379">
        <v>12</v>
      </c>
      <c r="L2379">
        <v>1.72</v>
      </c>
      <c r="M2379">
        <v>4.07</v>
      </c>
      <c r="N2379">
        <v>4.8899999999999997</v>
      </c>
      <c r="O2379">
        <v>5.2</v>
      </c>
      <c r="P2379" t="s">
        <v>12621</v>
      </c>
    </row>
    <row r="2380" spans="1:16" x14ac:dyDescent="0.25">
      <c r="A2380" t="s">
        <v>9294</v>
      </c>
      <c r="B2380">
        <v>1</v>
      </c>
      <c r="C2380">
        <v>2</v>
      </c>
      <c r="D2380">
        <v>5.59</v>
      </c>
      <c r="E2380">
        <v>11</v>
      </c>
      <c r="F2380">
        <v>29</v>
      </c>
      <c r="G2380">
        <v>33</v>
      </c>
      <c r="H2380">
        <v>18</v>
      </c>
      <c r="I2380">
        <v>3</v>
      </c>
      <c r="J2380">
        <v>18</v>
      </c>
      <c r="K2380">
        <v>19</v>
      </c>
      <c r="L2380">
        <v>1.79</v>
      </c>
      <c r="M2380">
        <v>5.59</v>
      </c>
      <c r="N2380">
        <v>5.9</v>
      </c>
      <c r="O2380">
        <v>5.2</v>
      </c>
      <c r="P2380" t="s">
        <v>9293</v>
      </c>
    </row>
    <row r="2381" spans="1:16" x14ac:dyDescent="0.25">
      <c r="A2381" t="s">
        <v>15686</v>
      </c>
      <c r="B2381">
        <v>5</v>
      </c>
      <c r="C2381">
        <v>10</v>
      </c>
      <c r="D2381">
        <v>6.09</v>
      </c>
      <c r="E2381">
        <v>0</v>
      </c>
      <c r="F2381">
        <v>133</v>
      </c>
      <c r="G2381">
        <v>171</v>
      </c>
      <c r="H2381">
        <v>90</v>
      </c>
      <c r="I2381">
        <v>20</v>
      </c>
      <c r="J2381">
        <v>83</v>
      </c>
      <c r="K2381">
        <v>54</v>
      </c>
      <c r="L2381">
        <v>1.69</v>
      </c>
      <c r="M2381">
        <v>5.62</v>
      </c>
      <c r="N2381">
        <v>3.65</v>
      </c>
      <c r="O2381">
        <v>5.2</v>
      </c>
      <c r="P2381" t="s">
        <v>15685</v>
      </c>
    </row>
    <row r="2382" spans="1:16" x14ac:dyDescent="0.25">
      <c r="A2382" t="s">
        <v>14121</v>
      </c>
      <c r="B2382">
        <v>2</v>
      </c>
      <c r="C2382">
        <v>4</v>
      </c>
      <c r="D2382">
        <v>5.41</v>
      </c>
      <c r="E2382">
        <v>1</v>
      </c>
      <c r="F2382">
        <v>57</v>
      </c>
      <c r="G2382">
        <v>62</v>
      </c>
      <c r="H2382">
        <v>34</v>
      </c>
      <c r="I2382">
        <v>5</v>
      </c>
      <c r="J2382">
        <v>31</v>
      </c>
      <c r="K2382">
        <v>37</v>
      </c>
      <c r="L2382">
        <v>1.75</v>
      </c>
      <c r="M2382">
        <v>4.93</v>
      </c>
      <c r="N2382">
        <v>5.88</v>
      </c>
      <c r="O2382">
        <v>5.2</v>
      </c>
      <c r="P2382" t="s">
        <v>14120</v>
      </c>
    </row>
    <row r="2383" spans="1:16" x14ac:dyDescent="0.25">
      <c r="A2383" t="s">
        <v>12358</v>
      </c>
      <c r="B2383">
        <v>1</v>
      </c>
      <c r="C2383">
        <v>1</v>
      </c>
      <c r="D2383">
        <v>5.59</v>
      </c>
      <c r="E2383">
        <v>5</v>
      </c>
      <c r="F2383">
        <v>16</v>
      </c>
      <c r="G2383">
        <v>19</v>
      </c>
      <c r="H2383">
        <v>10</v>
      </c>
      <c r="I2383">
        <v>2</v>
      </c>
      <c r="J2383">
        <v>9</v>
      </c>
      <c r="K2383">
        <v>8</v>
      </c>
      <c r="L2383">
        <v>1.68</v>
      </c>
      <c r="M2383">
        <v>5.03</v>
      </c>
      <c r="N2383">
        <v>4.47</v>
      </c>
      <c r="O2383">
        <v>5.2</v>
      </c>
      <c r="P2383" t="s">
        <v>12357</v>
      </c>
    </row>
    <row r="2384" spans="1:16" x14ac:dyDescent="0.25">
      <c r="A2384" t="s">
        <v>12042</v>
      </c>
      <c r="B2384">
        <v>1</v>
      </c>
      <c r="C2384">
        <v>2</v>
      </c>
      <c r="D2384">
        <v>5.42</v>
      </c>
      <c r="E2384">
        <v>10</v>
      </c>
      <c r="F2384">
        <v>30</v>
      </c>
      <c r="G2384">
        <v>25</v>
      </c>
      <c r="H2384">
        <v>18</v>
      </c>
      <c r="I2384">
        <v>2</v>
      </c>
      <c r="J2384">
        <v>30</v>
      </c>
      <c r="K2384">
        <v>31</v>
      </c>
      <c r="L2384">
        <v>1.87</v>
      </c>
      <c r="M2384">
        <v>9.0299999999999994</v>
      </c>
      <c r="N2384">
        <v>9.33</v>
      </c>
      <c r="O2384">
        <v>5.2</v>
      </c>
      <c r="P2384" t="s">
        <v>12041</v>
      </c>
    </row>
    <row r="2385" spans="1:16" x14ac:dyDescent="0.25">
      <c r="A2385" t="s">
        <v>10525</v>
      </c>
      <c r="B2385">
        <v>2</v>
      </c>
      <c r="C2385">
        <v>4</v>
      </c>
      <c r="D2385">
        <v>5.69</v>
      </c>
      <c r="E2385">
        <v>4</v>
      </c>
      <c r="F2385">
        <v>51</v>
      </c>
      <c r="G2385">
        <v>60</v>
      </c>
      <c r="H2385">
        <v>32</v>
      </c>
      <c r="I2385">
        <v>6</v>
      </c>
      <c r="J2385">
        <v>29</v>
      </c>
      <c r="K2385">
        <v>28</v>
      </c>
      <c r="L2385">
        <v>1.74</v>
      </c>
      <c r="M2385">
        <v>5.16</v>
      </c>
      <c r="N2385">
        <v>4.9800000000000004</v>
      </c>
      <c r="O2385">
        <v>5.2</v>
      </c>
      <c r="P2385" t="s">
        <v>10524</v>
      </c>
    </row>
    <row r="2386" spans="1:16" x14ac:dyDescent="0.25">
      <c r="A2386" t="s">
        <v>9795</v>
      </c>
      <c r="B2386">
        <v>1</v>
      </c>
      <c r="C2386">
        <v>2</v>
      </c>
      <c r="D2386">
        <v>6.05</v>
      </c>
      <c r="E2386">
        <v>9</v>
      </c>
      <c r="F2386">
        <v>25</v>
      </c>
      <c r="G2386">
        <v>26</v>
      </c>
      <c r="H2386">
        <v>17</v>
      </c>
      <c r="I2386">
        <v>2</v>
      </c>
      <c r="J2386">
        <v>20</v>
      </c>
      <c r="K2386">
        <v>22</v>
      </c>
      <c r="L2386">
        <v>1.9</v>
      </c>
      <c r="M2386">
        <v>7.11</v>
      </c>
      <c r="N2386">
        <v>7.83</v>
      </c>
      <c r="O2386">
        <v>5.2</v>
      </c>
      <c r="P2386" t="s">
        <v>9794</v>
      </c>
    </row>
    <row r="2387" spans="1:16" x14ac:dyDescent="0.25">
      <c r="A2387" t="s">
        <v>15290</v>
      </c>
      <c r="B2387">
        <v>2</v>
      </c>
      <c r="C2387">
        <v>4</v>
      </c>
      <c r="D2387">
        <v>5.78</v>
      </c>
      <c r="E2387">
        <v>4</v>
      </c>
      <c r="F2387">
        <v>53</v>
      </c>
      <c r="G2387">
        <v>66</v>
      </c>
      <c r="H2387">
        <v>34</v>
      </c>
      <c r="I2387">
        <v>7</v>
      </c>
      <c r="J2387">
        <v>27</v>
      </c>
      <c r="K2387">
        <v>23</v>
      </c>
      <c r="L2387">
        <v>1.68</v>
      </c>
      <c r="M2387">
        <v>4.59</v>
      </c>
      <c r="N2387">
        <v>3.91</v>
      </c>
      <c r="O2387">
        <v>5.2</v>
      </c>
      <c r="P2387" t="s">
        <v>15289</v>
      </c>
    </row>
    <row r="2388" spans="1:16" x14ac:dyDescent="0.25">
      <c r="A2388" t="s">
        <v>13145</v>
      </c>
      <c r="B2388">
        <v>2</v>
      </c>
      <c r="C2388">
        <v>3</v>
      </c>
      <c r="D2388">
        <v>5.63</v>
      </c>
      <c r="E2388">
        <v>16</v>
      </c>
      <c r="F2388">
        <v>40</v>
      </c>
      <c r="G2388">
        <v>48</v>
      </c>
      <c r="H2388">
        <v>25</v>
      </c>
      <c r="I2388">
        <v>4</v>
      </c>
      <c r="J2388">
        <v>17</v>
      </c>
      <c r="K2388">
        <v>21</v>
      </c>
      <c r="L2388">
        <v>1.73</v>
      </c>
      <c r="M2388">
        <v>3.83</v>
      </c>
      <c r="N2388">
        <v>4.7300000000000004</v>
      </c>
      <c r="O2388">
        <v>5.21</v>
      </c>
      <c r="P2388" t="s">
        <v>13144</v>
      </c>
    </row>
    <row r="2389" spans="1:16" x14ac:dyDescent="0.25">
      <c r="A2389" t="s">
        <v>15844</v>
      </c>
      <c r="B2389">
        <v>2</v>
      </c>
      <c r="C2389">
        <v>4</v>
      </c>
      <c r="D2389">
        <v>6.18</v>
      </c>
      <c r="E2389">
        <v>5</v>
      </c>
      <c r="F2389">
        <v>52</v>
      </c>
      <c r="G2389">
        <v>67</v>
      </c>
      <c r="H2389">
        <v>36</v>
      </c>
      <c r="I2389">
        <v>6</v>
      </c>
      <c r="J2389">
        <v>27</v>
      </c>
      <c r="K2389">
        <v>27</v>
      </c>
      <c r="L2389">
        <v>1.79</v>
      </c>
      <c r="M2389">
        <v>4.6399999999999997</v>
      </c>
      <c r="N2389">
        <v>4.6399999999999997</v>
      </c>
      <c r="O2389">
        <v>5.21</v>
      </c>
      <c r="P2389" t="s">
        <v>15843</v>
      </c>
    </row>
    <row r="2390" spans="1:16" x14ac:dyDescent="0.25">
      <c r="A2390" t="s">
        <v>11837</v>
      </c>
      <c r="B2390">
        <v>1</v>
      </c>
      <c r="C2390">
        <v>2</v>
      </c>
      <c r="D2390">
        <v>5.39</v>
      </c>
      <c r="E2390">
        <v>12</v>
      </c>
      <c r="F2390">
        <v>32</v>
      </c>
      <c r="G2390">
        <v>38</v>
      </c>
      <c r="H2390">
        <v>19</v>
      </c>
      <c r="I2390">
        <v>5</v>
      </c>
      <c r="J2390">
        <v>19</v>
      </c>
      <c r="K2390">
        <v>12</v>
      </c>
      <c r="L2390">
        <v>1.58</v>
      </c>
      <c r="M2390">
        <v>5.39</v>
      </c>
      <c r="N2390">
        <v>3.41</v>
      </c>
      <c r="O2390">
        <v>5.21</v>
      </c>
      <c r="P2390" t="s">
        <v>11836</v>
      </c>
    </row>
    <row r="2391" spans="1:16" x14ac:dyDescent="0.25">
      <c r="A2391" t="s">
        <v>13745</v>
      </c>
      <c r="B2391">
        <v>1</v>
      </c>
      <c r="C2391">
        <v>3</v>
      </c>
      <c r="D2391">
        <v>5.56</v>
      </c>
      <c r="E2391">
        <v>14</v>
      </c>
      <c r="F2391">
        <v>37</v>
      </c>
      <c r="G2391">
        <v>43</v>
      </c>
      <c r="H2391">
        <v>23</v>
      </c>
      <c r="I2391">
        <v>4</v>
      </c>
      <c r="J2391">
        <v>20</v>
      </c>
      <c r="K2391">
        <v>21</v>
      </c>
      <c r="L2391">
        <v>1.72</v>
      </c>
      <c r="M2391">
        <v>4.84</v>
      </c>
      <c r="N2391">
        <v>5.08</v>
      </c>
      <c r="O2391">
        <v>5.21</v>
      </c>
      <c r="P2391" t="s">
        <v>13744</v>
      </c>
    </row>
    <row r="2392" spans="1:16" x14ac:dyDescent="0.25">
      <c r="A2392" t="s">
        <v>12767</v>
      </c>
      <c r="B2392">
        <v>4</v>
      </c>
      <c r="C2392">
        <v>7</v>
      </c>
      <c r="D2392">
        <v>5.52</v>
      </c>
      <c r="E2392">
        <v>11</v>
      </c>
      <c r="F2392">
        <v>98</v>
      </c>
      <c r="G2392">
        <v>115</v>
      </c>
      <c r="H2392">
        <v>60</v>
      </c>
      <c r="I2392">
        <v>13</v>
      </c>
      <c r="J2392">
        <v>53</v>
      </c>
      <c r="K2392">
        <v>43</v>
      </c>
      <c r="L2392">
        <v>1.62</v>
      </c>
      <c r="M2392">
        <v>4.88</v>
      </c>
      <c r="N2392">
        <v>3.96</v>
      </c>
      <c r="O2392">
        <v>5.21</v>
      </c>
      <c r="P2392" t="s">
        <v>12766</v>
      </c>
    </row>
    <row r="2393" spans="1:16" x14ac:dyDescent="0.25">
      <c r="A2393" t="s">
        <v>1592</v>
      </c>
      <c r="B2393">
        <v>5</v>
      </c>
      <c r="C2393">
        <v>8</v>
      </c>
      <c r="D2393">
        <v>5.53</v>
      </c>
      <c r="E2393">
        <v>4</v>
      </c>
      <c r="F2393">
        <v>119</v>
      </c>
      <c r="G2393">
        <v>135</v>
      </c>
      <c r="H2393">
        <v>73</v>
      </c>
      <c r="I2393">
        <v>18</v>
      </c>
      <c r="J2393">
        <v>85</v>
      </c>
      <c r="K2393">
        <v>59</v>
      </c>
      <c r="L2393">
        <v>1.63</v>
      </c>
      <c r="M2393">
        <v>6.43</v>
      </c>
      <c r="N2393">
        <v>4.47</v>
      </c>
      <c r="O2393">
        <v>5.21</v>
      </c>
      <c r="P2393" t="s">
        <v>1591</v>
      </c>
    </row>
    <row r="2394" spans="1:16" x14ac:dyDescent="0.25">
      <c r="A2394" t="s">
        <v>14701</v>
      </c>
      <c r="B2394">
        <v>6</v>
      </c>
      <c r="C2394">
        <v>8</v>
      </c>
      <c r="D2394">
        <v>4.8600000000000003</v>
      </c>
      <c r="E2394">
        <v>8</v>
      </c>
      <c r="F2394">
        <v>122</v>
      </c>
      <c r="G2394">
        <v>139</v>
      </c>
      <c r="H2394">
        <v>66</v>
      </c>
      <c r="I2394">
        <v>19</v>
      </c>
      <c r="J2394">
        <v>61</v>
      </c>
      <c r="K2394">
        <v>42</v>
      </c>
      <c r="L2394">
        <v>1.48</v>
      </c>
      <c r="M2394">
        <v>4.5</v>
      </c>
      <c r="N2394">
        <v>3.1</v>
      </c>
      <c r="O2394">
        <v>5.21</v>
      </c>
      <c r="P2394" t="s">
        <v>14700</v>
      </c>
    </row>
    <row r="2395" spans="1:16" x14ac:dyDescent="0.25">
      <c r="A2395" t="s">
        <v>14762</v>
      </c>
      <c r="B2395">
        <v>4</v>
      </c>
      <c r="C2395">
        <v>8</v>
      </c>
      <c r="D2395">
        <v>6.36</v>
      </c>
      <c r="E2395">
        <v>5</v>
      </c>
      <c r="F2395">
        <v>102</v>
      </c>
      <c r="G2395">
        <v>140</v>
      </c>
      <c r="H2395">
        <v>72</v>
      </c>
      <c r="I2395">
        <v>13</v>
      </c>
      <c r="J2395">
        <v>47</v>
      </c>
      <c r="K2395">
        <v>43</v>
      </c>
      <c r="L2395">
        <v>1.8</v>
      </c>
      <c r="M2395">
        <v>4.1500000000000004</v>
      </c>
      <c r="N2395">
        <v>3.8</v>
      </c>
      <c r="O2395">
        <v>5.21</v>
      </c>
      <c r="P2395" t="s">
        <v>14761</v>
      </c>
    </row>
    <row r="2396" spans="1:16" x14ac:dyDescent="0.25">
      <c r="A2396" t="s">
        <v>10899</v>
      </c>
      <c r="B2396">
        <v>2</v>
      </c>
      <c r="C2396">
        <v>5</v>
      </c>
      <c r="D2396">
        <v>5.78</v>
      </c>
      <c r="E2396">
        <v>14</v>
      </c>
      <c r="F2396">
        <v>64</v>
      </c>
      <c r="G2396">
        <v>75</v>
      </c>
      <c r="H2396">
        <v>41</v>
      </c>
      <c r="I2396">
        <v>7</v>
      </c>
      <c r="J2396">
        <v>36</v>
      </c>
      <c r="K2396">
        <v>36</v>
      </c>
      <c r="L2396">
        <v>1.74</v>
      </c>
      <c r="M2396">
        <v>5.08</v>
      </c>
      <c r="N2396">
        <v>5.08</v>
      </c>
      <c r="O2396">
        <v>5.21</v>
      </c>
      <c r="P2396" t="s">
        <v>10898</v>
      </c>
    </row>
    <row r="2397" spans="1:16" x14ac:dyDescent="0.25">
      <c r="A2397" t="s">
        <v>17131</v>
      </c>
      <c r="B2397">
        <v>1</v>
      </c>
      <c r="C2397">
        <v>1</v>
      </c>
      <c r="D2397">
        <v>5.53</v>
      </c>
      <c r="E2397">
        <v>6</v>
      </c>
      <c r="F2397">
        <v>18</v>
      </c>
      <c r="G2397">
        <v>19</v>
      </c>
      <c r="H2397">
        <v>11</v>
      </c>
      <c r="I2397">
        <v>2</v>
      </c>
      <c r="J2397">
        <v>13</v>
      </c>
      <c r="K2397">
        <v>12</v>
      </c>
      <c r="L2397">
        <v>1.73</v>
      </c>
      <c r="M2397">
        <v>6.54</v>
      </c>
      <c r="N2397">
        <v>6.03</v>
      </c>
      <c r="O2397">
        <v>5.21</v>
      </c>
      <c r="P2397" t="s">
        <v>17130</v>
      </c>
    </row>
    <row r="2398" spans="1:16" x14ac:dyDescent="0.25">
      <c r="A2398" t="s">
        <v>11695</v>
      </c>
      <c r="B2398">
        <v>1</v>
      </c>
      <c r="C2398">
        <v>2</v>
      </c>
      <c r="D2398">
        <v>5.29</v>
      </c>
      <c r="E2398">
        <v>11</v>
      </c>
      <c r="F2398">
        <v>29</v>
      </c>
      <c r="G2398">
        <v>29</v>
      </c>
      <c r="H2398">
        <v>17</v>
      </c>
      <c r="I2398">
        <v>3</v>
      </c>
      <c r="J2398">
        <v>21</v>
      </c>
      <c r="K2398">
        <v>21</v>
      </c>
      <c r="L2398">
        <v>1.73</v>
      </c>
      <c r="M2398">
        <v>6.54</v>
      </c>
      <c r="N2398">
        <v>6.54</v>
      </c>
      <c r="O2398">
        <v>5.21</v>
      </c>
      <c r="P2398" t="s">
        <v>11694</v>
      </c>
    </row>
    <row r="2399" spans="1:16" x14ac:dyDescent="0.25">
      <c r="A2399" t="s">
        <v>6774</v>
      </c>
      <c r="B2399">
        <v>1</v>
      </c>
      <c r="C2399">
        <v>2</v>
      </c>
      <c r="D2399">
        <v>6.09</v>
      </c>
      <c r="E2399">
        <v>10</v>
      </c>
      <c r="F2399">
        <v>27</v>
      </c>
      <c r="G2399">
        <v>30</v>
      </c>
      <c r="H2399">
        <v>18</v>
      </c>
      <c r="I2399">
        <v>2</v>
      </c>
      <c r="J2399">
        <v>17</v>
      </c>
      <c r="K2399">
        <v>21</v>
      </c>
      <c r="L2399">
        <v>1.92</v>
      </c>
      <c r="M2399">
        <v>5.75</v>
      </c>
      <c r="N2399">
        <v>7.11</v>
      </c>
      <c r="O2399">
        <v>5.21</v>
      </c>
      <c r="P2399" t="s">
        <v>10675</v>
      </c>
    </row>
    <row r="2400" spans="1:16" x14ac:dyDescent="0.25">
      <c r="A2400" t="s">
        <v>12159</v>
      </c>
      <c r="B2400">
        <v>1</v>
      </c>
      <c r="C2400">
        <v>3</v>
      </c>
      <c r="D2400">
        <v>6.12</v>
      </c>
      <c r="E2400">
        <v>14</v>
      </c>
      <c r="F2400">
        <v>35</v>
      </c>
      <c r="G2400">
        <v>40</v>
      </c>
      <c r="H2400">
        <v>24</v>
      </c>
      <c r="I2400">
        <v>3</v>
      </c>
      <c r="J2400">
        <v>26</v>
      </c>
      <c r="K2400">
        <v>28</v>
      </c>
      <c r="L2400">
        <v>1.93</v>
      </c>
      <c r="M2400">
        <v>6.63</v>
      </c>
      <c r="N2400">
        <v>7.14</v>
      </c>
      <c r="O2400">
        <v>5.21</v>
      </c>
      <c r="P2400" t="s">
        <v>12158</v>
      </c>
    </row>
    <row r="2401" spans="1:16" x14ac:dyDescent="0.25">
      <c r="A2401" t="s">
        <v>9441</v>
      </c>
      <c r="B2401">
        <v>2</v>
      </c>
      <c r="C2401">
        <v>3</v>
      </c>
      <c r="D2401">
        <v>5.09</v>
      </c>
      <c r="E2401">
        <v>8</v>
      </c>
      <c r="F2401">
        <v>37</v>
      </c>
      <c r="G2401">
        <v>42</v>
      </c>
      <c r="H2401">
        <v>21</v>
      </c>
      <c r="I2401">
        <v>5</v>
      </c>
      <c r="J2401">
        <v>19</v>
      </c>
      <c r="K2401">
        <v>17</v>
      </c>
      <c r="L2401">
        <v>1.59</v>
      </c>
      <c r="M2401">
        <v>4.6100000000000003</v>
      </c>
      <c r="N2401">
        <v>4.12</v>
      </c>
      <c r="O2401">
        <v>5.21</v>
      </c>
      <c r="P2401" t="s">
        <v>9440</v>
      </c>
    </row>
    <row r="2402" spans="1:16" x14ac:dyDescent="0.25">
      <c r="A2402" t="s">
        <v>15741</v>
      </c>
      <c r="B2402">
        <v>4</v>
      </c>
      <c r="C2402">
        <v>7</v>
      </c>
      <c r="D2402">
        <v>5.74</v>
      </c>
      <c r="E2402">
        <v>1</v>
      </c>
      <c r="F2402">
        <v>92</v>
      </c>
      <c r="G2402">
        <v>118</v>
      </c>
      <c r="H2402">
        <v>59</v>
      </c>
      <c r="I2402">
        <v>16</v>
      </c>
      <c r="J2402">
        <v>54</v>
      </c>
      <c r="K2402">
        <v>31</v>
      </c>
      <c r="L2402">
        <v>1.61</v>
      </c>
      <c r="M2402">
        <v>5.25</v>
      </c>
      <c r="N2402">
        <v>3.02</v>
      </c>
      <c r="O2402">
        <v>5.21</v>
      </c>
      <c r="P2402" t="s">
        <v>15740</v>
      </c>
    </row>
    <row r="2403" spans="1:16" x14ac:dyDescent="0.25">
      <c r="A2403" t="s">
        <v>10297</v>
      </c>
      <c r="B2403">
        <v>1</v>
      </c>
      <c r="C2403">
        <v>2</v>
      </c>
      <c r="D2403">
        <v>5.86</v>
      </c>
      <c r="E2403">
        <v>10</v>
      </c>
      <c r="F2403">
        <v>26</v>
      </c>
      <c r="G2403">
        <v>32</v>
      </c>
      <c r="H2403">
        <v>17</v>
      </c>
      <c r="I2403">
        <v>4</v>
      </c>
      <c r="J2403">
        <v>17</v>
      </c>
      <c r="K2403">
        <v>12</v>
      </c>
      <c r="L2403">
        <v>1.69</v>
      </c>
      <c r="M2403">
        <v>5.86</v>
      </c>
      <c r="N2403">
        <v>4.1399999999999997</v>
      </c>
      <c r="O2403">
        <v>5.21</v>
      </c>
      <c r="P2403" t="s">
        <v>10296</v>
      </c>
    </row>
    <row r="2404" spans="1:16" x14ac:dyDescent="0.25">
      <c r="A2404" t="s">
        <v>17129</v>
      </c>
      <c r="B2404">
        <v>0</v>
      </c>
      <c r="C2404">
        <v>1</v>
      </c>
      <c r="D2404">
        <v>5.29</v>
      </c>
      <c r="E2404">
        <v>5</v>
      </c>
      <c r="F2404">
        <v>12</v>
      </c>
      <c r="G2404">
        <v>13</v>
      </c>
      <c r="H2404">
        <v>7</v>
      </c>
      <c r="I2404">
        <v>1</v>
      </c>
      <c r="J2404">
        <v>7</v>
      </c>
      <c r="K2404">
        <v>8</v>
      </c>
      <c r="L2404">
        <v>1.76</v>
      </c>
      <c r="M2404">
        <v>5.29</v>
      </c>
      <c r="N2404">
        <v>6.05</v>
      </c>
      <c r="O2404">
        <v>5.21</v>
      </c>
      <c r="P2404" t="s">
        <v>17128</v>
      </c>
    </row>
    <row r="2405" spans="1:16" x14ac:dyDescent="0.25">
      <c r="A2405" t="s">
        <v>12482</v>
      </c>
      <c r="B2405">
        <v>1</v>
      </c>
      <c r="C2405">
        <v>2</v>
      </c>
      <c r="D2405">
        <v>5.96</v>
      </c>
      <c r="E2405">
        <v>12</v>
      </c>
      <c r="F2405">
        <v>30</v>
      </c>
      <c r="G2405">
        <v>29</v>
      </c>
      <c r="H2405">
        <v>20</v>
      </c>
      <c r="I2405">
        <v>2</v>
      </c>
      <c r="J2405">
        <v>25</v>
      </c>
      <c r="K2405">
        <v>29</v>
      </c>
      <c r="L2405">
        <v>1.92</v>
      </c>
      <c r="M2405">
        <v>7.45</v>
      </c>
      <c r="N2405">
        <v>8.64</v>
      </c>
      <c r="O2405">
        <v>5.22</v>
      </c>
      <c r="P2405" t="s">
        <v>12481</v>
      </c>
    </row>
    <row r="2406" spans="1:16" x14ac:dyDescent="0.25">
      <c r="A2406" t="s">
        <v>11561</v>
      </c>
      <c r="B2406">
        <v>2</v>
      </c>
      <c r="C2406">
        <v>4</v>
      </c>
      <c r="D2406">
        <v>5.64</v>
      </c>
      <c r="E2406">
        <v>13</v>
      </c>
      <c r="F2406">
        <v>62</v>
      </c>
      <c r="G2406">
        <v>74</v>
      </c>
      <c r="H2406">
        <v>39</v>
      </c>
      <c r="I2406">
        <v>8</v>
      </c>
      <c r="J2406">
        <v>35</v>
      </c>
      <c r="K2406">
        <v>32</v>
      </c>
      <c r="L2406">
        <v>1.7</v>
      </c>
      <c r="M2406">
        <v>5.0599999999999996</v>
      </c>
      <c r="N2406">
        <v>4.63</v>
      </c>
      <c r="O2406">
        <v>5.22</v>
      </c>
      <c r="P2406" t="s">
        <v>11560</v>
      </c>
    </row>
    <row r="2407" spans="1:16" x14ac:dyDescent="0.25">
      <c r="A2407" t="s">
        <v>14824</v>
      </c>
      <c r="B2407">
        <v>2</v>
      </c>
      <c r="C2407">
        <v>3</v>
      </c>
      <c r="D2407">
        <v>5.52</v>
      </c>
      <c r="E2407">
        <v>2</v>
      </c>
      <c r="F2407">
        <v>38</v>
      </c>
      <c r="G2407">
        <v>45</v>
      </c>
      <c r="H2407">
        <v>23</v>
      </c>
      <c r="I2407">
        <v>5</v>
      </c>
      <c r="J2407">
        <v>20</v>
      </c>
      <c r="K2407">
        <v>17</v>
      </c>
      <c r="L2407">
        <v>1.65</v>
      </c>
      <c r="M2407">
        <v>4.8</v>
      </c>
      <c r="N2407">
        <v>4.08</v>
      </c>
      <c r="O2407">
        <v>5.22</v>
      </c>
      <c r="P2407" t="s">
        <v>14823</v>
      </c>
    </row>
    <row r="2408" spans="1:16" x14ac:dyDescent="0.25">
      <c r="A2408" t="s">
        <v>10761</v>
      </c>
      <c r="B2408">
        <v>1</v>
      </c>
      <c r="C2408">
        <v>3</v>
      </c>
      <c r="D2408">
        <v>5.73</v>
      </c>
      <c r="E2408">
        <v>9</v>
      </c>
      <c r="F2408">
        <v>36</v>
      </c>
      <c r="G2408">
        <v>40</v>
      </c>
      <c r="H2408">
        <v>23</v>
      </c>
      <c r="I2408">
        <v>5</v>
      </c>
      <c r="J2408">
        <v>26</v>
      </c>
      <c r="K2408">
        <v>20</v>
      </c>
      <c r="L2408">
        <v>1.66</v>
      </c>
      <c r="M2408">
        <v>6.48</v>
      </c>
      <c r="N2408">
        <v>4.99</v>
      </c>
      <c r="O2408">
        <v>5.22</v>
      </c>
      <c r="P2408" t="s">
        <v>10760</v>
      </c>
    </row>
    <row r="2409" spans="1:16" x14ac:dyDescent="0.25">
      <c r="A2409" t="s">
        <v>14908</v>
      </c>
      <c r="B2409">
        <v>2</v>
      </c>
      <c r="C2409">
        <v>4</v>
      </c>
      <c r="D2409">
        <v>6.39</v>
      </c>
      <c r="E2409">
        <v>5</v>
      </c>
      <c r="F2409">
        <v>51</v>
      </c>
      <c r="G2409">
        <v>64</v>
      </c>
      <c r="H2409">
        <v>36</v>
      </c>
      <c r="I2409">
        <v>4</v>
      </c>
      <c r="J2409">
        <v>26</v>
      </c>
      <c r="K2409">
        <v>34</v>
      </c>
      <c r="L2409">
        <v>1.93</v>
      </c>
      <c r="M2409">
        <v>4.62</v>
      </c>
      <c r="N2409">
        <v>6.04</v>
      </c>
      <c r="O2409">
        <v>5.22</v>
      </c>
      <c r="P2409" t="s">
        <v>14907</v>
      </c>
    </row>
    <row r="2410" spans="1:16" x14ac:dyDescent="0.25">
      <c r="A2410" t="s">
        <v>15240</v>
      </c>
      <c r="B2410">
        <v>1</v>
      </c>
      <c r="C2410">
        <v>2</v>
      </c>
      <c r="D2410">
        <v>5.33</v>
      </c>
      <c r="E2410">
        <v>3</v>
      </c>
      <c r="F2410">
        <v>34</v>
      </c>
      <c r="G2410">
        <v>37</v>
      </c>
      <c r="H2410">
        <v>20</v>
      </c>
      <c r="I2410">
        <v>4</v>
      </c>
      <c r="J2410">
        <v>22</v>
      </c>
      <c r="K2410">
        <v>20</v>
      </c>
      <c r="L2410">
        <v>1.69</v>
      </c>
      <c r="M2410">
        <v>5.86</v>
      </c>
      <c r="N2410">
        <v>5.33</v>
      </c>
      <c r="O2410">
        <v>5.22</v>
      </c>
      <c r="P2410" t="s">
        <v>15239</v>
      </c>
    </row>
    <row r="2411" spans="1:16" x14ac:dyDescent="0.25">
      <c r="A2411" t="s">
        <v>9632</v>
      </c>
      <c r="B2411">
        <v>2</v>
      </c>
      <c r="C2411">
        <v>3</v>
      </c>
      <c r="D2411">
        <v>5.32</v>
      </c>
      <c r="E2411">
        <v>14</v>
      </c>
      <c r="F2411">
        <v>41</v>
      </c>
      <c r="G2411">
        <v>42</v>
      </c>
      <c r="H2411">
        <v>24</v>
      </c>
      <c r="I2411">
        <v>4</v>
      </c>
      <c r="J2411">
        <v>28</v>
      </c>
      <c r="K2411">
        <v>29</v>
      </c>
      <c r="L2411">
        <v>1.75</v>
      </c>
      <c r="M2411">
        <v>6.21</v>
      </c>
      <c r="N2411">
        <v>6.43</v>
      </c>
      <c r="O2411">
        <v>5.22</v>
      </c>
      <c r="P2411" t="s">
        <v>9631</v>
      </c>
    </row>
    <row r="2412" spans="1:16" x14ac:dyDescent="0.25">
      <c r="A2412" t="s">
        <v>14039</v>
      </c>
      <c r="B2412">
        <v>3</v>
      </c>
      <c r="C2412">
        <v>4</v>
      </c>
      <c r="D2412">
        <v>5</v>
      </c>
      <c r="E2412">
        <v>19</v>
      </c>
      <c r="F2412">
        <v>67</v>
      </c>
      <c r="G2412">
        <v>71</v>
      </c>
      <c r="H2412">
        <v>37</v>
      </c>
      <c r="I2412">
        <v>9</v>
      </c>
      <c r="J2412">
        <v>41</v>
      </c>
      <c r="K2412">
        <v>34</v>
      </c>
      <c r="L2412">
        <v>1.58</v>
      </c>
      <c r="M2412">
        <v>5.54</v>
      </c>
      <c r="N2412">
        <v>4.59</v>
      </c>
      <c r="O2412">
        <v>5.22</v>
      </c>
      <c r="P2412" t="s">
        <v>14038</v>
      </c>
    </row>
    <row r="2413" spans="1:16" x14ac:dyDescent="0.25">
      <c r="A2413" t="s">
        <v>17127</v>
      </c>
      <c r="B2413">
        <v>0</v>
      </c>
      <c r="C2413">
        <v>1</v>
      </c>
      <c r="D2413">
        <v>5.53</v>
      </c>
      <c r="E2413">
        <v>4</v>
      </c>
      <c r="F2413">
        <v>11</v>
      </c>
      <c r="G2413">
        <v>12</v>
      </c>
      <c r="H2413">
        <v>7</v>
      </c>
      <c r="I2413">
        <v>1</v>
      </c>
      <c r="J2413">
        <v>6</v>
      </c>
      <c r="K2413">
        <v>8</v>
      </c>
      <c r="L2413">
        <v>1.75</v>
      </c>
      <c r="M2413">
        <v>4.74</v>
      </c>
      <c r="N2413">
        <v>6.32</v>
      </c>
      <c r="O2413">
        <v>5.22</v>
      </c>
      <c r="P2413" t="s">
        <v>17126</v>
      </c>
    </row>
    <row r="2414" spans="1:16" x14ac:dyDescent="0.25">
      <c r="A2414" t="s">
        <v>5331</v>
      </c>
      <c r="B2414">
        <v>1</v>
      </c>
      <c r="C2414">
        <v>2</v>
      </c>
      <c r="D2414">
        <v>5.53</v>
      </c>
      <c r="E2414">
        <v>9</v>
      </c>
      <c r="F2414">
        <v>23</v>
      </c>
      <c r="G2414">
        <v>26</v>
      </c>
      <c r="H2414">
        <v>14</v>
      </c>
      <c r="I2414">
        <v>2</v>
      </c>
      <c r="J2414">
        <v>12</v>
      </c>
      <c r="K2414">
        <v>15</v>
      </c>
      <c r="L2414">
        <v>1.8</v>
      </c>
      <c r="M2414">
        <v>4.74</v>
      </c>
      <c r="N2414">
        <v>5.92</v>
      </c>
      <c r="O2414">
        <v>5.22</v>
      </c>
      <c r="P2414" t="s">
        <v>9741</v>
      </c>
    </row>
    <row r="2415" spans="1:16" x14ac:dyDescent="0.25">
      <c r="A2415" t="s">
        <v>13468</v>
      </c>
      <c r="B2415">
        <v>1</v>
      </c>
      <c r="C2415">
        <v>2</v>
      </c>
      <c r="D2415">
        <v>5.69</v>
      </c>
      <c r="E2415">
        <v>10</v>
      </c>
      <c r="F2415">
        <v>27</v>
      </c>
      <c r="G2415">
        <v>30</v>
      </c>
      <c r="H2415">
        <v>17</v>
      </c>
      <c r="I2415">
        <v>3</v>
      </c>
      <c r="J2415">
        <v>17</v>
      </c>
      <c r="K2415">
        <v>17</v>
      </c>
      <c r="L2415">
        <v>1.75</v>
      </c>
      <c r="M2415">
        <v>5.69</v>
      </c>
      <c r="N2415">
        <v>5.69</v>
      </c>
      <c r="O2415">
        <v>5.22</v>
      </c>
      <c r="P2415" t="s">
        <v>13467</v>
      </c>
    </row>
    <row r="2416" spans="1:16" x14ac:dyDescent="0.25">
      <c r="A2416" t="s">
        <v>14445</v>
      </c>
      <c r="B2416">
        <v>3</v>
      </c>
      <c r="C2416">
        <v>7</v>
      </c>
      <c r="D2416">
        <v>6.05</v>
      </c>
      <c r="E2416">
        <v>8</v>
      </c>
      <c r="F2416">
        <v>89</v>
      </c>
      <c r="G2416">
        <v>111</v>
      </c>
      <c r="H2416">
        <v>60</v>
      </c>
      <c r="I2416">
        <v>15</v>
      </c>
      <c r="J2416">
        <v>58</v>
      </c>
      <c r="K2416">
        <v>35</v>
      </c>
      <c r="L2416">
        <v>1.63</v>
      </c>
      <c r="M2416">
        <v>5.85</v>
      </c>
      <c r="N2416">
        <v>3.53</v>
      </c>
      <c r="O2416">
        <v>5.22</v>
      </c>
      <c r="P2416" t="s">
        <v>14444</v>
      </c>
    </row>
    <row r="2417" spans="1:16" x14ac:dyDescent="0.25">
      <c r="A2417" t="s">
        <v>14225</v>
      </c>
      <c r="B2417">
        <v>3</v>
      </c>
      <c r="C2417">
        <v>6</v>
      </c>
      <c r="D2417">
        <v>5.78</v>
      </c>
      <c r="E2417">
        <v>24</v>
      </c>
      <c r="F2417">
        <v>78</v>
      </c>
      <c r="G2417">
        <v>95</v>
      </c>
      <c r="H2417">
        <v>50</v>
      </c>
      <c r="I2417">
        <v>10</v>
      </c>
      <c r="J2417">
        <v>47</v>
      </c>
      <c r="K2417">
        <v>42</v>
      </c>
      <c r="L2417">
        <v>1.76</v>
      </c>
      <c r="M2417">
        <v>5.43</v>
      </c>
      <c r="N2417">
        <v>4.8499999999999996</v>
      </c>
      <c r="O2417">
        <v>5.23</v>
      </c>
      <c r="P2417" t="s">
        <v>14224</v>
      </c>
    </row>
    <row r="2418" spans="1:16" x14ac:dyDescent="0.25">
      <c r="A2418" t="s">
        <v>15089</v>
      </c>
      <c r="B2418">
        <v>2</v>
      </c>
      <c r="C2418">
        <v>5</v>
      </c>
      <c r="D2418">
        <v>5.82</v>
      </c>
      <c r="E2418">
        <v>25</v>
      </c>
      <c r="F2418">
        <v>66</v>
      </c>
      <c r="G2418">
        <v>70</v>
      </c>
      <c r="H2418">
        <v>43</v>
      </c>
      <c r="I2418">
        <v>9</v>
      </c>
      <c r="J2418">
        <v>65</v>
      </c>
      <c r="K2418">
        <v>51</v>
      </c>
      <c r="L2418">
        <v>1.82</v>
      </c>
      <c r="M2418">
        <v>8.8000000000000007</v>
      </c>
      <c r="N2418">
        <v>6.9</v>
      </c>
      <c r="O2418">
        <v>5.23</v>
      </c>
      <c r="P2418" t="s">
        <v>15088</v>
      </c>
    </row>
    <row r="2419" spans="1:16" x14ac:dyDescent="0.25">
      <c r="A2419" t="s">
        <v>9457</v>
      </c>
      <c r="B2419">
        <v>3</v>
      </c>
      <c r="C2419">
        <v>4</v>
      </c>
      <c r="D2419">
        <v>5.48</v>
      </c>
      <c r="E2419">
        <v>7</v>
      </c>
      <c r="F2419">
        <v>62</v>
      </c>
      <c r="G2419">
        <v>69</v>
      </c>
      <c r="H2419">
        <v>38</v>
      </c>
      <c r="I2419">
        <v>7</v>
      </c>
      <c r="J2419">
        <v>37</v>
      </c>
      <c r="K2419">
        <v>37</v>
      </c>
      <c r="L2419">
        <v>1.7</v>
      </c>
      <c r="M2419">
        <v>5.34</v>
      </c>
      <c r="N2419">
        <v>5.34</v>
      </c>
      <c r="O2419">
        <v>5.23</v>
      </c>
      <c r="P2419" t="s">
        <v>9456</v>
      </c>
    </row>
    <row r="2420" spans="1:16" x14ac:dyDescent="0.25">
      <c r="A2420" t="s">
        <v>15143</v>
      </c>
      <c r="B2420">
        <v>2</v>
      </c>
      <c r="C2420">
        <v>3</v>
      </c>
      <c r="D2420">
        <v>5.56</v>
      </c>
      <c r="E2420">
        <v>4</v>
      </c>
      <c r="F2420">
        <v>44</v>
      </c>
      <c r="G2420">
        <v>51</v>
      </c>
      <c r="H2420">
        <v>27</v>
      </c>
      <c r="I2420">
        <v>5</v>
      </c>
      <c r="J2420">
        <v>25</v>
      </c>
      <c r="K2420">
        <v>25</v>
      </c>
      <c r="L2420">
        <v>1.74</v>
      </c>
      <c r="M2420">
        <v>5.15</v>
      </c>
      <c r="N2420">
        <v>5.15</v>
      </c>
      <c r="O2420">
        <v>5.23</v>
      </c>
      <c r="P2420" t="s">
        <v>15142</v>
      </c>
    </row>
    <row r="2421" spans="1:16" x14ac:dyDescent="0.25">
      <c r="A2421" t="s">
        <v>17125</v>
      </c>
      <c r="B2421">
        <v>1</v>
      </c>
      <c r="C2421">
        <v>1</v>
      </c>
      <c r="D2421">
        <v>5.45</v>
      </c>
      <c r="E2421">
        <v>3</v>
      </c>
      <c r="F2421">
        <v>13</v>
      </c>
      <c r="G2421">
        <v>15</v>
      </c>
      <c r="H2421">
        <v>8</v>
      </c>
      <c r="I2421">
        <v>2</v>
      </c>
      <c r="J2421">
        <v>9</v>
      </c>
      <c r="K2421">
        <v>6</v>
      </c>
      <c r="L2421">
        <v>1.59</v>
      </c>
      <c r="M2421">
        <v>6.14</v>
      </c>
      <c r="N2421">
        <v>4.09</v>
      </c>
      <c r="O2421">
        <v>5.23</v>
      </c>
      <c r="P2421" t="s">
        <v>17124</v>
      </c>
    </row>
    <row r="2422" spans="1:16" x14ac:dyDescent="0.25">
      <c r="A2422" t="s">
        <v>15417</v>
      </c>
      <c r="B2422">
        <v>5</v>
      </c>
      <c r="C2422">
        <v>9</v>
      </c>
      <c r="D2422">
        <v>5.64</v>
      </c>
      <c r="E2422">
        <v>4</v>
      </c>
      <c r="F2422">
        <v>121</v>
      </c>
      <c r="G2422">
        <v>151</v>
      </c>
      <c r="H2422">
        <v>76</v>
      </c>
      <c r="I2422">
        <v>16</v>
      </c>
      <c r="J2422">
        <v>62</v>
      </c>
      <c r="K2422">
        <v>53</v>
      </c>
      <c r="L2422">
        <v>1.68</v>
      </c>
      <c r="M2422">
        <v>4.5999999999999996</v>
      </c>
      <c r="N2422">
        <v>3.93</v>
      </c>
      <c r="O2422">
        <v>5.23</v>
      </c>
      <c r="P2422" t="s">
        <v>15416</v>
      </c>
    </row>
    <row r="2423" spans="1:16" x14ac:dyDescent="0.25">
      <c r="A2423" t="s">
        <v>12759</v>
      </c>
      <c r="B2423">
        <v>2</v>
      </c>
      <c r="C2423">
        <v>4</v>
      </c>
      <c r="D2423">
        <v>5.45</v>
      </c>
      <c r="E2423">
        <v>24</v>
      </c>
      <c r="F2423">
        <v>60</v>
      </c>
      <c r="G2423">
        <v>64</v>
      </c>
      <c r="H2423">
        <v>36</v>
      </c>
      <c r="I2423">
        <v>7</v>
      </c>
      <c r="J2423">
        <v>40</v>
      </c>
      <c r="K2423">
        <v>38</v>
      </c>
      <c r="L2423">
        <v>1.71</v>
      </c>
      <c r="M2423">
        <v>6.05</v>
      </c>
      <c r="N2423">
        <v>5.75</v>
      </c>
      <c r="O2423">
        <v>5.23</v>
      </c>
      <c r="P2423" t="s">
        <v>12758</v>
      </c>
    </row>
    <row r="2424" spans="1:16" x14ac:dyDescent="0.25">
      <c r="A2424" t="s">
        <v>14676</v>
      </c>
      <c r="B2424">
        <v>1</v>
      </c>
      <c r="C2424">
        <v>2</v>
      </c>
      <c r="D2424">
        <v>5.92</v>
      </c>
      <c r="E2424">
        <v>4</v>
      </c>
      <c r="F2424">
        <v>30</v>
      </c>
      <c r="G2424">
        <v>38</v>
      </c>
      <c r="H2424">
        <v>20</v>
      </c>
      <c r="I2424">
        <v>4</v>
      </c>
      <c r="J2424">
        <v>18</v>
      </c>
      <c r="K2424">
        <v>16</v>
      </c>
      <c r="L2424">
        <v>1.78</v>
      </c>
      <c r="M2424">
        <v>5.33</v>
      </c>
      <c r="N2424">
        <v>4.74</v>
      </c>
      <c r="O2424">
        <v>5.23</v>
      </c>
      <c r="P2424" t="s">
        <v>14675</v>
      </c>
    </row>
    <row r="2425" spans="1:16" x14ac:dyDescent="0.25">
      <c r="A2425" t="s">
        <v>14616</v>
      </c>
      <c r="B2425">
        <v>2</v>
      </c>
      <c r="C2425">
        <v>5</v>
      </c>
      <c r="D2425">
        <v>5.71</v>
      </c>
      <c r="E2425">
        <v>25</v>
      </c>
      <c r="F2425">
        <v>69</v>
      </c>
      <c r="G2425">
        <v>86</v>
      </c>
      <c r="H2425">
        <v>44</v>
      </c>
      <c r="I2425">
        <v>11</v>
      </c>
      <c r="J2425">
        <v>43</v>
      </c>
      <c r="K2425">
        <v>29</v>
      </c>
      <c r="L2425">
        <v>1.66</v>
      </c>
      <c r="M2425">
        <v>5.58</v>
      </c>
      <c r="N2425">
        <v>3.76</v>
      </c>
      <c r="O2425">
        <v>5.23</v>
      </c>
      <c r="P2425" t="s">
        <v>14615</v>
      </c>
    </row>
    <row r="2426" spans="1:16" x14ac:dyDescent="0.25">
      <c r="A2426" t="s">
        <v>11246</v>
      </c>
      <c r="B2426">
        <v>1</v>
      </c>
      <c r="C2426">
        <v>3</v>
      </c>
      <c r="D2426">
        <v>5.78</v>
      </c>
      <c r="E2426">
        <v>13</v>
      </c>
      <c r="F2426">
        <v>36</v>
      </c>
      <c r="G2426">
        <v>39</v>
      </c>
      <c r="H2426">
        <v>23</v>
      </c>
      <c r="I2426">
        <v>3</v>
      </c>
      <c r="J2426">
        <v>22</v>
      </c>
      <c r="K2426">
        <v>27</v>
      </c>
      <c r="L2426">
        <v>1.84</v>
      </c>
      <c r="M2426">
        <v>5.53</v>
      </c>
      <c r="N2426">
        <v>6.79</v>
      </c>
      <c r="O2426">
        <v>5.24</v>
      </c>
      <c r="P2426" t="s">
        <v>11245</v>
      </c>
    </row>
    <row r="2427" spans="1:16" x14ac:dyDescent="0.25">
      <c r="A2427" t="s">
        <v>12849</v>
      </c>
      <c r="B2427">
        <v>2</v>
      </c>
      <c r="C2427">
        <v>4</v>
      </c>
      <c r="D2427">
        <v>5.98</v>
      </c>
      <c r="E2427">
        <v>17</v>
      </c>
      <c r="F2427">
        <v>51</v>
      </c>
      <c r="G2427">
        <v>54</v>
      </c>
      <c r="H2427">
        <v>34</v>
      </c>
      <c r="I2427">
        <v>4</v>
      </c>
      <c r="J2427">
        <v>37</v>
      </c>
      <c r="K2427">
        <v>43</v>
      </c>
      <c r="L2427">
        <v>1.89</v>
      </c>
      <c r="M2427">
        <v>6.5</v>
      </c>
      <c r="N2427">
        <v>7.56</v>
      </c>
      <c r="O2427">
        <v>5.24</v>
      </c>
      <c r="P2427" t="s">
        <v>12848</v>
      </c>
    </row>
    <row r="2428" spans="1:16" x14ac:dyDescent="0.25">
      <c r="A2428" t="s">
        <v>17123</v>
      </c>
      <c r="B2428">
        <v>1</v>
      </c>
      <c r="C2428">
        <v>2</v>
      </c>
      <c r="D2428">
        <v>6.14</v>
      </c>
      <c r="E2428">
        <v>10</v>
      </c>
      <c r="F2428">
        <v>25</v>
      </c>
      <c r="G2428">
        <v>29</v>
      </c>
      <c r="H2428">
        <v>17</v>
      </c>
      <c r="I2428">
        <v>3</v>
      </c>
      <c r="J2428">
        <v>19</v>
      </c>
      <c r="K2428">
        <v>17</v>
      </c>
      <c r="L2428">
        <v>1.85</v>
      </c>
      <c r="M2428">
        <v>6.87</v>
      </c>
      <c r="N2428">
        <v>6.14</v>
      </c>
      <c r="O2428">
        <v>5.24</v>
      </c>
      <c r="P2428" t="s">
        <v>17122</v>
      </c>
    </row>
    <row r="2429" spans="1:16" x14ac:dyDescent="0.25">
      <c r="A2429" t="s">
        <v>16279</v>
      </c>
      <c r="B2429">
        <v>5</v>
      </c>
      <c r="C2429">
        <v>7</v>
      </c>
      <c r="D2429">
        <v>5.13</v>
      </c>
      <c r="E2429">
        <v>2</v>
      </c>
      <c r="F2429">
        <v>100</v>
      </c>
      <c r="G2429">
        <v>106</v>
      </c>
      <c r="H2429">
        <v>57</v>
      </c>
      <c r="I2429">
        <v>15</v>
      </c>
      <c r="J2429">
        <v>71</v>
      </c>
      <c r="K2429">
        <v>48</v>
      </c>
      <c r="L2429">
        <v>1.54</v>
      </c>
      <c r="M2429">
        <v>6.39</v>
      </c>
      <c r="N2429">
        <v>4.32</v>
      </c>
      <c r="O2429">
        <v>5.24</v>
      </c>
      <c r="P2429" t="s">
        <v>16278</v>
      </c>
    </row>
    <row r="2430" spans="1:16" x14ac:dyDescent="0.25">
      <c r="A2430" t="s">
        <v>15753</v>
      </c>
      <c r="B2430">
        <v>5</v>
      </c>
      <c r="C2430">
        <v>8</v>
      </c>
      <c r="D2430">
        <v>5.86</v>
      </c>
      <c r="E2430">
        <v>0</v>
      </c>
      <c r="F2430">
        <v>117</v>
      </c>
      <c r="G2430">
        <v>134</v>
      </c>
      <c r="H2430">
        <v>76</v>
      </c>
      <c r="I2430">
        <v>16</v>
      </c>
      <c r="J2430">
        <v>89</v>
      </c>
      <c r="K2430">
        <v>68</v>
      </c>
      <c r="L2430">
        <v>1.73</v>
      </c>
      <c r="M2430">
        <v>6.86</v>
      </c>
      <c r="N2430">
        <v>5.24</v>
      </c>
      <c r="O2430">
        <v>5.24</v>
      </c>
      <c r="P2430" t="s">
        <v>15752</v>
      </c>
    </row>
    <row r="2431" spans="1:16" x14ac:dyDescent="0.25">
      <c r="A2431" t="s">
        <v>17121</v>
      </c>
      <c r="B2431">
        <v>1</v>
      </c>
      <c r="C2431">
        <v>2</v>
      </c>
      <c r="D2431">
        <v>4.9800000000000004</v>
      </c>
      <c r="E2431">
        <v>8</v>
      </c>
      <c r="F2431">
        <v>24</v>
      </c>
      <c r="G2431">
        <v>24</v>
      </c>
      <c r="H2431">
        <v>13</v>
      </c>
      <c r="I2431">
        <v>2</v>
      </c>
      <c r="J2431">
        <v>14</v>
      </c>
      <c r="K2431">
        <v>16</v>
      </c>
      <c r="L2431">
        <v>1.7</v>
      </c>
      <c r="M2431">
        <v>5.36</v>
      </c>
      <c r="N2431">
        <v>6.13</v>
      </c>
      <c r="O2431">
        <v>5.24</v>
      </c>
      <c r="P2431" t="s">
        <v>17120</v>
      </c>
    </row>
    <row r="2432" spans="1:16" x14ac:dyDescent="0.25">
      <c r="A2432" t="s">
        <v>12684</v>
      </c>
      <c r="B2432">
        <v>2</v>
      </c>
      <c r="C2432">
        <v>4</v>
      </c>
      <c r="D2432">
        <v>5.51</v>
      </c>
      <c r="E2432">
        <v>16</v>
      </c>
      <c r="F2432">
        <v>51</v>
      </c>
      <c r="G2432">
        <v>57</v>
      </c>
      <c r="H2432">
        <v>31</v>
      </c>
      <c r="I2432">
        <v>7</v>
      </c>
      <c r="J2432">
        <v>33</v>
      </c>
      <c r="K2432">
        <v>25</v>
      </c>
      <c r="L2432">
        <v>1.62</v>
      </c>
      <c r="M2432">
        <v>5.87</v>
      </c>
      <c r="N2432">
        <v>4.45</v>
      </c>
      <c r="O2432">
        <v>5.24</v>
      </c>
      <c r="P2432" t="s">
        <v>12683</v>
      </c>
    </row>
    <row r="2433" spans="1:16" x14ac:dyDescent="0.25">
      <c r="A2433" t="s">
        <v>10058</v>
      </c>
      <c r="B2433">
        <v>1</v>
      </c>
      <c r="C2433">
        <v>2</v>
      </c>
      <c r="D2433">
        <v>5.79</v>
      </c>
      <c r="E2433">
        <v>11</v>
      </c>
      <c r="F2433">
        <v>28</v>
      </c>
      <c r="G2433">
        <v>31</v>
      </c>
      <c r="H2433">
        <v>18</v>
      </c>
      <c r="I2433">
        <v>3</v>
      </c>
      <c r="J2433">
        <v>17</v>
      </c>
      <c r="K2433">
        <v>18</v>
      </c>
      <c r="L2433">
        <v>1.75</v>
      </c>
      <c r="M2433">
        <v>5.46</v>
      </c>
      <c r="N2433">
        <v>5.79</v>
      </c>
      <c r="O2433">
        <v>5.24</v>
      </c>
      <c r="P2433" t="s">
        <v>10057</v>
      </c>
    </row>
    <row r="2434" spans="1:16" x14ac:dyDescent="0.25">
      <c r="A2434" t="s">
        <v>10832</v>
      </c>
      <c r="B2434">
        <v>3</v>
      </c>
      <c r="C2434">
        <v>5</v>
      </c>
      <c r="D2434">
        <v>5.58</v>
      </c>
      <c r="E2434">
        <v>15</v>
      </c>
      <c r="F2434">
        <v>68</v>
      </c>
      <c r="G2434">
        <v>75</v>
      </c>
      <c r="H2434">
        <v>42</v>
      </c>
      <c r="I2434">
        <v>7</v>
      </c>
      <c r="J2434">
        <v>41</v>
      </c>
      <c r="K2434">
        <v>44</v>
      </c>
      <c r="L2434">
        <v>1.76</v>
      </c>
      <c r="M2434">
        <v>5.45</v>
      </c>
      <c r="N2434">
        <v>5.85</v>
      </c>
      <c r="O2434">
        <v>5.25</v>
      </c>
      <c r="P2434" t="s">
        <v>10831</v>
      </c>
    </row>
    <row r="2435" spans="1:16" x14ac:dyDescent="0.25">
      <c r="A2435" t="s">
        <v>14554</v>
      </c>
      <c r="B2435">
        <v>2</v>
      </c>
      <c r="C2435">
        <v>4</v>
      </c>
      <c r="D2435">
        <v>5.27</v>
      </c>
      <c r="E2435">
        <v>22</v>
      </c>
      <c r="F2435">
        <v>55</v>
      </c>
      <c r="G2435">
        <v>65</v>
      </c>
      <c r="H2435">
        <v>32</v>
      </c>
      <c r="I2435">
        <v>9</v>
      </c>
      <c r="J2435">
        <v>31</v>
      </c>
      <c r="K2435">
        <v>20</v>
      </c>
      <c r="L2435">
        <v>1.56</v>
      </c>
      <c r="M2435">
        <v>5.1100000000000003</v>
      </c>
      <c r="N2435">
        <v>3.3</v>
      </c>
      <c r="O2435">
        <v>5.25</v>
      </c>
      <c r="P2435" t="s">
        <v>14553</v>
      </c>
    </row>
    <row r="2436" spans="1:16" x14ac:dyDescent="0.25">
      <c r="A2436" t="s">
        <v>11961</v>
      </c>
      <c r="B2436">
        <v>1</v>
      </c>
      <c r="C2436">
        <v>2</v>
      </c>
      <c r="D2436">
        <v>5.48</v>
      </c>
      <c r="E2436">
        <v>9</v>
      </c>
      <c r="F2436">
        <v>23</v>
      </c>
      <c r="G2436">
        <v>22</v>
      </c>
      <c r="H2436">
        <v>14</v>
      </c>
      <c r="I2436">
        <v>2</v>
      </c>
      <c r="J2436">
        <v>19</v>
      </c>
      <c r="K2436">
        <v>20</v>
      </c>
      <c r="L2436">
        <v>1.83</v>
      </c>
      <c r="M2436">
        <v>7.43</v>
      </c>
      <c r="N2436">
        <v>7.83</v>
      </c>
      <c r="O2436">
        <v>5.25</v>
      </c>
      <c r="P2436" t="s">
        <v>11960</v>
      </c>
    </row>
    <row r="2437" spans="1:16" x14ac:dyDescent="0.25">
      <c r="A2437" t="s">
        <v>1619</v>
      </c>
      <c r="B2437">
        <v>4</v>
      </c>
      <c r="C2437">
        <v>7</v>
      </c>
      <c r="D2437">
        <v>5.42</v>
      </c>
      <c r="E2437">
        <v>27</v>
      </c>
      <c r="F2437">
        <v>95</v>
      </c>
      <c r="G2437">
        <v>97</v>
      </c>
      <c r="H2437">
        <v>57</v>
      </c>
      <c r="I2437">
        <v>7</v>
      </c>
      <c r="J2437">
        <v>53</v>
      </c>
      <c r="K2437">
        <v>67</v>
      </c>
      <c r="L2437">
        <v>1.73</v>
      </c>
      <c r="M2437">
        <v>5.04</v>
      </c>
      <c r="N2437">
        <v>6.37</v>
      </c>
      <c r="O2437">
        <v>5.25</v>
      </c>
      <c r="P2437" t="s">
        <v>1618</v>
      </c>
    </row>
    <row r="2438" spans="1:16" x14ac:dyDescent="0.25">
      <c r="A2438" t="s">
        <v>16154</v>
      </c>
      <c r="B2438">
        <v>3</v>
      </c>
      <c r="C2438">
        <v>6</v>
      </c>
      <c r="D2438">
        <v>5.25</v>
      </c>
      <c r="E2438">
        <v>23</v>
      </c>
      <c r="F2438">
        <v>79</v>
      </c>
      <c r="G2438">
        <v>93</v>
      </c>
      <c r="H2438">
        <v>46</v>
      </c>
      <c r="I2438">
        <v>15</v>
      </c>
      <c r="J2438">
        <v>52</v>
      </c>
      <c r="K2438">
        <v>25</v>
      </c>
      <c r="L2438">
        <v>1.5</v>
      </c>
      <c r="M2438">
        <v>5.93</v>
      </c>
      <c r="N2438">
        <v>2.85</v>
      </c>
      <c r="O2438">
        <v>5.25</v>
      </c>
      <c r="P2438" t="s">
        <v>16153</v>
      </c>
    </row>
    <row r="2439" spans="1:16" x14ac:dyDescent="0.25">
      <c r="A2439" t="s">
        <v>15649</v>
      </c>
      <c r="B2439">
        <v>2</v>
      </c>
      <c r="C2439">
        <v>4</v>
      </c>
      <c r="D2439">
        <v>5.94</v>
      </c>
      <c r="E2439">
        <v>0</v>
      </c>
      <c r="F2439">
        <v>50</v>
      </c>
      <c r="G2439">
        <v>62</v>
      </c>
      <c r="H2439">
        <v>33</v>
      </c>
      <c r="I2439">
        <v>6</v>
      </c>
      <c r="J2439">
        <v>24</v>
      </c>
      <c r="K2439">
        <v>25</v>
      </c>
      <c r="L2439">
        <v>1.74</v>
      </c>
      <c r="M2439">
        <v>4.32</v>
      </c>
      <c r="N2439">
        <v>4.5</v>
      </c>
      <c r="O2439">
        <v>5.25</v>
      </c>
      <c r="P2439" t="s">
        <v>15648</v>
      </c>
    </row>
    <row r="2440" spans="1:16" x14ac:dyDescent="0.25">
      <c r="A2440" t="s">
        <v>1596</v>
      </c>
      <c r="B2440">
        <v>6</v>
      </c>
      <c r="C2440">
        <v>8</v>
      </c>
      <c r="D2440">
        <v>4.8600000000000003</v>
      </c>
      <c r="E2440">
        <v>2</v>
      </c>
      <c r="F2440">
        <v>128</v>
      </c>
      <c r="G2440">
        <v>142</v>
      </c>
      <c r="H2440">
        <v>69</v>
      </c>
      <c r="I2440">
        <v>21</v>
      </c>
      <c r="J2440">
        <v>71</v>
      </c>
      <c r="K2440">
        <v>47</v>
      </c>
      <c r="L2440">
        <v>1.48</v>
      </c>
      <c r="M2440">
        <v>5</v>
      </c>
      <c r="N2440">
        <v>3.31</v>
      </c>
      <c r="O2440">
        <v>5.25</v>
      </c>
      <c r="P2440">
        <v>3455</v>
      </c>
    </row>
    <row r="2441" spans="1:16" x14ac:dyDescent="0.25">
      <c r="A2441" t="s">
        <v>16358</v>
      </c>
      <c r="B2441">
        <v>1</v>
      </c>
      <c r="C2441">
        <v>2</v>
      </c>
      <c r="D2441">
        <v>6</v>
      </c>
      <c r="E2441">
        <v>0</v>
      </c>
      <c r="F2441">
        <v>32</v>
      </c>
      <c r="G2441">
        <v>37</v>
      </c>
      <c r="H2441">
        <v>21</v>
      </c>
      <c r="I2441">
        <v>4</v>
      </c>
      <c r="J2441">
        <v>21</v>
      </c>
      <c r="K2441">
        <v>18</v>
      </c>
      <c r="L2441">
        <v>1.75</v>
      </c>
      <c r="M2441">
        <v>6</v>
      </c>
      <c r="N2441">
        <v>5.14</v>
      </c>
      <c r="O2441">
        <v>5.25</v>
      </c>
      <c r="P2441" t="s">
        <v>16357</v>
      </c>
    </row>
    <row r="2442" spans="1:16" x14ac:dyDescent="0.25">
      <c r="A2442" t="s">
        <v>11686</v>
      </c>
      <c r="B2442">
        <v>2</v>
      </c>
      <c r="C2442">
        <v>4</v>
      </c>
      <c r="D2442">
        <v>5.42</v>
      </c>
      <c r="E2442">
        <v>20</v>
      </c>
      <c r="F2442">
        <v>55</v>
      </c>
      <c r="G2442">
        <v>58</v>
      </c>
      <c r="H2442">
        <v>33</v>
      </c>
      <c r="I2442">
        <v>6</v>
      </c>
      <c r="J2442">
        <v>38</v>
      </c>
      <c r="K2442">
        <v>37</v>
      </c>
      <c r="L2442">
        <v>1.73</v>
      </c>
      <c r="M2442">
        <v>6.24</v>
      </c>
      <c r="N2442">
        <v>6.08</v>
      </c>
      <c r="O2442">
        <v>5.26</v>
      </c>
      <c r="P2442" t="s">
        <v>11685</v>
      </c>
    </row>
    <row r="2443" spans="1:16" x14ac:dyDescent="0.25">
      <c r="A2443" t="s">
        <v>17119</v>
      </c>
      <c r="B2443">
        <v>1</v>
      </c>
      <c r="C2443">
        <v>2</v>
      </c>
      <c r="D2443">
        <v>5.47</v>
      </c>
      <c r="E2443">
        <v>7</v>
      </c>
      <c r="F2443">
        <v>25</v>
      </c>
      <c r="G2443">
        <v>27</v>
      </c>
      <c r="H2443">
        <v>15</v>
      </c>
      <c r="I2443">
        <v>3</v>
      </c>
      <c r="J2443">
        <v>16</v>
      </c>
      <c r="K2443">
        <v>15</v>
      </c>
      <c r="L2443">
        <v>1.7</v>
      </c>
      <c r="M2443">
        <v>5.83</v>
      </c>
      <c r="N2443">
        <v>5.47</v>
      </c>
      <c r="O2443">
        <v>5.26</v>
      </c>
      <c r="P2443" t="s">
        <v>17118</v>
      </c>
    </row>
    <row r="2444" spans="1:16" x14ac:dyDescent="0.25">
      <c r="A2444" t="s">
        <v>17117</v>
      </c>
      <c r="B2444">
        <v>1</v>
      </c>
      <c r="C2444">
        <v>3</v>
      </c>
      <c r="D2444">
        <v>5.92</v>
      </c>
      <c r="E2444">
        <v>13</v>
      </c>
      <c r="F2444">
        <v>40</v>
      </c>
      <c r="G2444">
        <v>45</v>
      </c>
      <c r="H2444">
        <v>26</v>
      </c>
      <c r="I2444">
        <v>5</v>
      </c>
      <c r="J2444">
        <v>26</v>
      </c>
      <c r="K2444">
        <v>22</v>
      </c>
      <c r="L2444">
        <v>1.7</v>
      </c>
      <c r="M2444">
        <v>5.92</v>
      </c>
      <c r="N2444">
        <v>5.01</v>
      </c>
      <c r="O2444">
        <v>5.26</v>
      </c>
      <c r="P2444" t="s">
        <v>17116</v>
      </c>
    </row>
    <row r="2445" spans="1:16" x14ac:dyDescent="0.25">
      <c r="A2445" t="s">
        <v>15046</v>
      </c>
      <c r="B2445">
        <v>3</v>
      </c>
      <c r="C2445">
        <v>6</v>
      </c>
      <c r="D2445">
        <v>5.96</v>
      </c>
      <c r="E2445">
        <v>1</v>
      </c>
      <c r="F2445">
        <v>83</v>
      </c>
      <c r="G2445">
        <v>106</v>
      </c>
      <c r="H2445">
        <v>55</v>
      </c>
      <c r="I2445">
        <v>12</v>
      </c>
      <c r="J2445">
        <v>47</v>
      </c>
      <c r="K2445">
        <v>38</v>
      </c>
      <c r="L2445">
        <v>1.73</v>
      </c>
      <c r="M2445">
        <v>5.0999999999999996</v>
      </c>
      <c r="N2445">
        <v>4.12</v>
      </c>
      <c r="O2445">
        <v>5.26</v>
      </c>
      <c r="P2445" t="s">
        <v>15045</v>
      </c>
    </row>
    <row r="2446" spans="1:16" x14ac:dyDescent="0.25">
      <c r="A2446" t="s">
        <v>11827</v>
      </c>
      <c r="B2446">
        <v>1</v>
      </c>
      <c r="C2446">
        <v>1</v>
      </c>
      <c r="D2446">
        <v>5.42</v>
      </c>
      <c r="E2446">
        <v>7</v>
      </c>
      <c r="F2446">
        <v>17</v>
      </c>
      <c r="G2446">
        <v>19</v>
      </c>
      <c r="H2446">
        <v>10</v>
      </c>
      <c r="I2446">
        <v>2</v>
      </c>
      <c r="J2446">
        <v>11</v>
      </c>
      <c r="K2446">
        <v>10</v>
      </c>
      <c r="L2446">
        <v>1.75</v>
      </c>
      <c r="M2446">
        <v>5.96</v>
      </c>
      <c r="N2446">
        <v>5.42</v>
      </c>
      <c r="O2446">
        <v>5.26</v>
      </c>
      <c r="P2446" t="s">
        <v>11826</v>
      </c>
    </row>
    <row r="2447" spans="1:16" x14ac:dyDescent="0.25">
      <c r="A2447" t="s">
        <v>11312</v>
      </c>
      <c r="B2447">
        <v>2</v>
      </c>
      <c r="C2447">
        <v>3</v>
      </c>
      <c r="D2447">
        <v>5.49</v>
      </c>
      <c r="E2447">
        <v>15</v>
      </c>
      <c r="F2447">
        <v>43</v>
      </c>
      <c r="G2447">
        <v>51</v>
      </c>
      <c r="H2447">
        <v>26</v>
      </c>
      <c r="I2447">
        <v>6</v>
      </c>
      <c r="J2447">
        <v>23</v>
      </c>
      <c r="K2447">
        <v>19</v>
      </c>
      <c r="L2447">
        <v>1.64</v>
      </c>
      <c r="M2447">
        <v>4.8600000000000003</v>
      </c>
      <c r="N2447">
        <v>4.01</v>
      </c>
      <c r="O2447">
        <v>5.26</v>
      </c>
      <c r="P2447" t="s">
        <v>11311</v>
      </c>
    </row>
    <row r="2448" spans="1:16" x14ac:dyDescent="0.25">
      <c r="A2448" t="s">
        <v>13083</v>
      </c>
      <c r="B2448">
        <v>2</v>
      </c>
      <c r="C2448">
        <v>3</v>
      </c>
      <c r="D2448">
        <v>5.41</v>
      </c>
      <c r="E2448">
        <v>16</v>
      </c>
      <c r="F2448">
        <v>40</v>
      </c>
      <c r="G2448">
        <v>38</v>
      </c>
      <c r="H2448">
        <v>24</v>
      </c>
      <c r="I2448">
        <v>3</v>
      </c>
      <c r="J2448">
        <v>32</v>
      </c>
      <c r="K2448">
        <v>36</v>
      </c>
      <c r="L2448">
        <v>1.85</v>
      </c>
      <c r="M2448">
        <v>7.22</v>
      </c>
      <c r="N2448">
        <v>8.1199999999999992</v>
      </c>
      <c r="O2448">
        <v>5.26</v>
      </c>
      <c r="P2448" t="s">
        <v>13082</v>
      </c>
    </row>
    <row r="2449" spans="1:16" x14ac:dyDescent="0.25">
      <c r="A2449" t="s">
        <v>17115</v>
      </c>
      <c r="B2449">
        <v>0</v>
      </c>
      <c r="C2449">
        <v>1</v>
      </c>
      <c r="D2449">
        <v>6.92</v>
      </c>
      <c r="E2449">
        <v>3</v>
      </c>
      <c r="F2449">
        <v>13</v>
      </c>
      <c r="G2449">
        <v>16</v>
      </c>
      <c r="H2449">
        <v>10</v>
      </c>
      <c r="I2449">
        <v>1</v>
      </c>
      <c r="J2449">
        <v>7</v>
      </c>
      <c r="K2449">
        <v>9</v>
      </c>
      <c r="L2449">
        <v>1.92</v>
      </c>
      <c r="M2449">
        <v>4.8499999999999996</v>
      </c>
      <c r="N2449">
        <v>6.23</v>
      </c>
      <c r="O2449">
        <v>5.26</v>
      </c>
      <c r="P2449" t="s">
        <v>17114</v>
      </c>
    </row>
    <row r="2450" spans="1:16" x14ac:dyDescent="0.25">
      <c r="A2450" t="s">
        <v>15508</v>
      </c>
      <c r="B2450">
        <v>2</v>
      </c>
      <c r="C2450">
        <v>3</v>
      </c>
      <c r="D2450">
        <v>5.84</v>
      </c>
      <c r="E2450">
        <v>2</v>
      </c>
      <c r="F2450">
        <v>38</v>
      </c>
      <c r="G2450">
        <v>44</v>
      </c>
      <c r="H2450">
        <v>25</v>
      </c>
      <c r="I2450">
        <v>4</v>
      </c>
      <c r="J2450">
        <v>22</v>
      </c>
      <c r="K2450">
        <v>24</v>
      </c>
      <c r="L2450">
        <v>1.77</v>
      </c>
      <c r="M2450">
        <v>5.14</v>
      </c>
      <c r="N2450">
        <v>5.61</v>
      </c>
      <c r="O2450">
        <v>5.26</v>
      </c>
      <c r="P2450" t="s">
        <v>15507</v>
      </c>
    </row>
    <row r="2451" spans="1:16" x14ac:dyDescent="0.25">
      <c r="A2451" t="s">
        <v>9656</v>
      </c>
      <c r="B2451">
        <v>3</v>
      </c>
      <c r="C2451">
        <v>5</v>
      </c>
      <c r="D2451">
        <v>5.67</v>
      </c>
      <c r="E2451">
        <v>16</v>
      </c>
      <c r="F2451">
        <v>67</v>
      </c>
      <c r="G2451">
        <v>71</v>
      </c>
      <c r="H2451">
        <v>42</v>
      </c>
      <c r="I2451">
        <v>5</v>
      </c>
      <c r="J2451">
        <v>42</v>
      </c>
      <c r="K2451">
        <v>51</v>
      </c>
      <c r="L2451">
        <v>1.83</v>
      </c>
      <c r="M2451">
        <v>5.67</v>
      </c>
      <c r="N2451">
        <v>6.88</v>
      </c>
      <c r="O2451">
        <v>5.26</v>
      </c>
      <c r="P2451" t="s">
        <v>9655</v>
      </c>
    </row>
    <row r="2452" spans="1:16" x14ac:dyDescent="0.25">
      <c r="A2452" t="s">
        <v>9007</v>
      </c>
      <c r="B2452">
        <v>1</v>
      </c>
      <c r="C2452">
        <v>3</v>
      </c>
      <c r="D2452">
        <v>5.53</v>
      </c>
      <c r="E2452">
        <v>11</v>
      </c>
      <c r="F2452">
        <v>36</v>
      </c>
      <c r="G2452">
        <v>37</v>
      </c>
      <c r="H2452">
        <v>22</v>
      </c>
      <c r="I2452">
        <v>3</v>
      </c>
      <c r="J2452">
        <v>23</v>
      </c>
      <c r="K2452">
        <v>27</v>
      </c>
      <c r="L2452">
        <v>1.79</v>
      </c>
      <c r="M2452">
        <v>5.78</v>
      </c>
      <c r="N2452">
        <v>6.79</v>
      </c>
      <c r="O2452">
        <v>5.26</v>
      </c>
      <c r="P2452" t="s">
        <v>9006</v>
      </c>
    </row>
    <row r="2453" spans="1:16" x14ac:dyDescent="0.25">
      <c r="A2453" t="s">
        <v>13304</v>
      </c>
      <c r="B2453">
        <v>2</v>
      </c>
      <c r="C2453">
        <v>5</v>
      </c>
      <c r="D2453">
        <v>5.71</v>
      </c>
      <c r="E2453">
        <v>18</v>
      </c>
      <c r="F2453">
        <v>66</v>
      </c>
      <c r="G2453">
        <v>74</v>
      </c>
      <c r="H2453">
        <v>42</v>
      </c>
      <c r="I2453">
        <v>10</v>
      </c>
      <c r="J2453">
        <v>51</v>
      </c>
      <c r="K2453">
        <v>37</v>
      </c>
      <c r="L2453">
        <v>1.68</v>
      </c>
      <c r="M2453">
        <v>6.93</v>
      </c>
      <c r="N2453">
        <v>5.03</v>
      </c>
      <c r="O2453">
        <v>5.27</v>
      </c>
      <c r="P2453" t="s">
        <v>13303</v>
      </c>
    </row>
    <row r="2454" spans="1:16" x14ac:dyDescent="0.25">
      <c r="A2454" t="s">
        <v>10657</v>
      </c>
      <c r="B2454">
        <v>1</v>
      </c>
      <c r="C2454">
        <v>1</v>
      </c>
      <c r="D2454">
        <v>5.92</v>
      </c>
      <c r="E2454">
        <v>5</v>
      </c>
      <c r="F2454">
        <v>15</v>
      </c>
      <c r="G2454">
        <v>17</v>
      </c>
      <c r="H2454">
        <v>10</v>
      </c>
      <c r="I2454">
        <v>2</v>
      </c>
      <c r="J2454">
        <v>11</v>
      </c>
      <c r="K2454">
        <v>9</v>
      </c>
      <c r="L2454">
        <v>1.71</v>
      </c>
      <c r="M2454">
        <v>6.51</v>
      </c>
      <c r="N2454">
        <v>5.33</v>
      </c>
      <c r="O2454">
        <v>5.27</v>
      </c>
      <c r="P2454" t="s">
        <v>10656</v>
      </c>
    </row>
    <row r="2455" spans="1:16" x14ac:dyDescent="0.25">
      <c r="A2455" t="s">
        <v>8873</v>
      </c>
      <c r="B2455">
        <v>1</v>
      </c>
      <c r="C2455">
        <v>2</v>
      </c>
      <c r="D2455">
        <v>6.41</v>
      </c>
      <c r="E2455">
        <v>6</v>
      </c>
      <c r="F2455">
        <v>30</v>
      </c>
      <c r="G2455">
        <v>36</v>
      </c>
      <c r="H2455">
        <v>21</v>
      </c>
      <c r="I2455">
        <v>2</v>
      </c>
      <c r="J2455">
        <v>13</v>
      </c>
      <c r="K2455">
        <v>20</v>
      </c>
      <c r="L2455">
        <v>1.9</v>
      </c>
      <c r="M2455">
        <v>3.97</v>
      </c>
      <c r="N2455">
        <v>6.1</v>
      </c>
      <c r="O2455">
        <v>5.27</v>
      </c>
      <c r="P2455" t="s">
        <v>8872</v>
      </c>
    </row>
    <row r="2456" spans="1:16" x14ac:dyDescent="0.25">
      <c r="A2456" t="s">
        <v>14255</v>
      </c>
      <c r="B2456">
        <v>3</v>
      </c>
      <c r="C2456">
        <v>4</v>
      </c>
      <c r="D2456">
        <v>5.04</v>
      </c>
      <c r="E2456">
        <v>3</v>
      </c>
      <c r="F2456">
        <v>55</v>
      </c>
      <c r="G2456">
        <v>62</v>
      </c>
      <c r="H2456">
        <v>31</v>
      </c>
      <c r="I2456">
        <v>7</v>
      </c>
      <c r="J2456">
        <v>27</v>
      </c>
      <c r="K2456">
        <v>26</v>
      </c>
      <c r="L2456">
        <v>1.59</v>
      </c>
      <c r="M2456">
        <v>4.3899999999999997</v>
      </c>
      <c r="N2456">
        <v>4.22</v>
      </c>
      <c r="O2456">
        <v>5.27</v>
      </c>
      <c r="P2456" t="s">
        <v>14254</v>
      </c>
    </row>
    <row r="2457" spans="1:16" x14ac:dyDescent="0.25">
      <c r="A2457" t="s">
        <v>16709</v>
      </c>
      <c r="B2457">
        <v>2</v>
      </c>
      <c r="C2457">
        <v>4</v>
      </c>
      <c r="D2457">
        <v>5.32</v>
      </c>
      <c r="E2457">
        <v>1</v>
      </c>
      <c r="F2457">
        <v>56</v>
      </c>
      <c r="G2457">
        <v>69</v>
      </c>
      <c r="H2457">
        <v>33</v>
      </c>
      <c r="I2457">
        <v>10</v>
      </c>
      <c r="J2457">
        <v>28</v>
      </c>
      <c r="K2457">
        <v>14</v>
      </c>
      <c r="L2457">
        <v>1.49</v>
      </c>
      <c r="M2457">
        <v>4.5199999999999996</v>
      </c>
      <c r="N2457">
        <v>2.2599999999999998</v>
      </c>
      <c r="O2457">
        <v>5.27</v>
      </c>
      <c r="P2457" t="s">
        <v>16708</v>
      </c>
    </row>
    <row r="2458" spans="1:16" x14ac:dyDescent="0.25">
      <c r="A2458" t="s">
        <v>1624</v>
      </c>
      <c r="B2458">
        <v>4</v>
      </c>
      <c r="C2458">
        <v>7</v>
      </c>
      <c r="D2458">
        <v>5.83</v>
      </c>
      <c r="E2458">
        <v>4</v>
      </c>
      <c r="F2458">
        <v>97</v>
      </c>
      <c r="G2458">
        <v>112</v>
      </c>
      <c r="H2458">
        <v>63</v>
      </c>
      <c r="I2458">
        <v>11</v>
      </c>
      <c r="J2458">
        <v>63</v>
      </c>
      <c r="K2458">
        <v>63</v>
      </c>
      <c r="L2458">
        <v>1.8</v>
      </c>
      <c r="M2458">
        <v>5.83</v>
      </c>
      <c r="N2458">
        <v>5.83</v>
      </c>
      <c r="O2458">
        <v>5.27</v>
      </c>
      <c r="P2458" t="s">
        <v>1623</v>
      </c>
    </row>
    <row r="2459" spans="1:16" x14ac:dyDescent="0.25">
      <c r="A2459" t="s">
        <v>2214</v>
      </c>
      <c r="B2459">
        <v>1</v>
      </c>
      <c r="C2459">
        <v>1</v>
      </c>
      <c r="D2459">
        <v>4.66</v>
      </c>
      <c r="E2459">
        <v>3</v>
      </c>
      <c r="F2459">
        <v>12</v>
      </c>
      <c r="G2459">
        <v>12</v>
      </c>
      <c r="H2459">
        <v>6</v>
      </c>
      <c r="I2459">
        <v>2</v>
      </c>
      <c r="J2459">
        <v>9</v>
      </c>
      <c r="K2459">
        <v>5</v>
      </c>
      <c r="L2459">
        <v>1.47</v>
      </c>
      <c r="M2459">
        <v>6.98</v>
      </c>
      <c r="N2459">
        <v>3.88</v>
      </c>
      <c r="O2459">
        <v>5.27</v>
      </c>
      <c r="P2459" t="s">
        <v>2213</v>
      </c>
    </row>
    <row r="2460" spans="1:16" x14ac:dyDescent="0.25">
      <c r="A2460" t="s">
        <v>15757</v>
      </c>
      <c r="B2460">
        <v>2</v>
      </c>
      <c r="C2460">
        <v>4</v>
      </c>
      <c r="D2460">
        <v>5.34</v>
      </c>
      <c r="E2460">
        <v>8</v>
      </c>
      <c r="F2460">
        <v>52</v>
      </c>
      <c r="G2460">
        <v>62</v>
      </c>
      <c r="H2460">
        <v>31</v>
      </c>
      <c r="I2460">
        <v>9</v>
      </c>
      <c r="J2460">
        <v>33</v>
      </c>
      <c r="K2460">
        <v>19</v>
      </c>
      <c r="L2460">
        <v>1.55</v>
      </c>
      <c r="M2460">
        <v>5.69</v>
      </c>
      <c r="N2460">
        <v>3.28</v>
      </c>
      <c r="O2460">
        <v>5.27</v>
      </c>
      <c r="P2460" t="s">
        <v>15756</v>
      </c>
    </row>
    <row r="2461" spans="1:16" x14ac:dyDescent="0.25">
      <c r="A2461" t="s">
        <v>10503</v>
      </c>
      <c r="B2461">
        <v>3</v>
      </c>
      <c r="C2461">
        <v>5</v>
      </c>
      <c r="D2461">
        <v>5.46</v>
      </c>
      <c r="E2461">
        <v>14</v>
      </c>
      <c r="F2461">
        <v>76</v>
      </c>
      <c r="G2461">
        <v>88</v>
      </c>
      <c r="H2461">
        <v>46</v>
      </c>
      <c r="I2461">
        <v>11</v>
      </c>
      <c r="J2461">
        <v>42</v>
      </c>
      <c r="K2461">
        <v>33</v>
      </c>
      <c r="L2461">
        <v>1.6</v>
      </c>
      <c r="M2461">
        <v>4.99</v>
      </c>
      <c r="N2461">
        <v>3.92</v>
      </c>
      <c r="O2461">
        <v>5.27</v>
      </c>
      <c r="P2461" t="s">
        <v>10502</v>
      </c>
    </row>
    <row r="2462" spans="1:16" x14ac:dyDescent="0.25">
      <c r="A2462" t="s">
        <v>17113</v>
      </c>
      <c r="B2462">
        <v>1</v>
      </c>
      <c r="C2462">
        <v>1</v>
      </c>
      <c r="D2462">
        <v>4.9000000000000004</v>
      </c>
      <c r="E2462">
        <v>6</v>
      </c>
      <c r="F2462">
        <v>15</v>
      </c>
      <c r="G2462">
        <v>16</v>
      </c>
      <c r="H2462">
        <v>8</v>
      </c>
      <c r="I2462">
        <v>2</v>
      </c>
      <c r="J2462">
        <v>10</v>
      </c>
      <c r="K2462">
        <v>8</v>
      </c>
      <c r="L2462">
        <v>1.63</v>
      </c>
      <c r="M2462">
        <v>6.12</v>
      </c>
      <c r="N2462">
        <v>4.9000000000000004</v>
      </c>
      <c r="O2462">
        <v>5.27</v>
      </c>
      <c r="P2462" t="s">
        <v>17112</v>
      </c>
    </row>
    <row r="2463" spans="1:16" x14ac:dyDescent="0.25">
      <c r="A2463" t="s">
        <v>9376</v>
      </c>
      <c r="B2463">
        <v>0</v>
      </c>
      <c r="C2463">
        <v>1</v>
      </c>
      <c r="D2463">
        <v>5.51</v>
      </c>
      <c r="E2463">
        <v>4</v>
      </c>
      <c r="F2463">
        <v>10</v>
      </c>
      <c r="G2463">
        <v>11</v>
      </c>
      <c r="H2463">
        <v>6</v>
      </c>
      <c r="I2463">
        <v>1</v>
      </c>
      <c r="J2463">
        <v>6</v>
      </c>
      <c r="K2463">
        <v>6</v>
      </c>
      <c r="L2463">
        <v>1.73</v>
      </c>
      <c r="M2463">
        <v>5.51</v>
      </c>
      <c r="N2463">
        <v>5.51</v>
      </c>
      <c r="O2463">
        <v>5.27</v>
      </c>
      <c r="P2463" t="s">
        <v>9375</v>
      </c>
    </row>
    <row r="2464" spans="1:16" x14ac:dyDescent="0.25">
      <c r="A2464" t="s">
        <v>11383</v>
      </c>
      <c r="B2464">
        <v>2</v>
      </c>
      <c r="C2464">
        <v>5</v>
      </c>
      <c r="D2464">
        <v>6.25</v>
      </c>
      <c r="E2464">
        <v>12</v>
      </c>
      <c r="F2464">
        <v>62</v>
      </c>
      <c r="G2464">
        <v>87</v>
      </c>
      <c r="H2464">
        <v>43</v>
      </c>
      <c r="I2464">
        <v>10</v>
      </c>
      <c r="J2464">
        <v>27</v>
      </c>
      <c r="K2464">
        <v>19</v>
      </c>
      <c r="L2464">
        <v>1.71</v>
      </c>
      <c r="M2464">
        <v>3.93</v>
      </c>
      <c r="N2464">
        <v>2.76</v>
      </c>
      <c r="O2464">
        <v>5.28</v>
      </c>
      <c r="P2464" t="s">
        <v>11382</v>
      </c>
    </row>
    <row r="2465" spans="1:16" x14ac:dyDescent="0.25">
      <c r="A2465" t="s">
        <v>11029</v>
      </c>
      <c r="B2465">
        <v>1</v>
      </c>
      <c r="C2465">
        <v>1</v>
      </c>
      <c r="D2465">
        <v>5.22</v>
      </c>
      <c r="E2465">
        <v>6</v>
      </c>
      <c r="F2465">
        <v>14</v>
      </c>
      <c r="G2465">
        <v>14</v>
      </c>
      <c r="H2465">
        <v>8</v>
      </c>
      <c r="I2465">
        <v>2</v>
      </c>
      <c r="J2465">
        <v>11</v>
      </c>
      <c r="K2465">
        <v>8</v>
      </c>
      <c r="L2465">
        <v>1.59</v>
      </c>
      <c r="M2465">
        <v>7.17</v>
      </c>
      <c r="N2465">
        <v>5.22</v>
      </c>
      <c r="O2465">
        <v>5.28</v>
      </c>
      <c r="P2465" t="s">
        <v>11028</v>
      </c>
    </row>
    <row r="2466" spans="1:16" x14ac:dyDescent="0.25">
      <c r="A2466" t="s">
        <v>13680</v>
      </c>
      <c r="B2466">
        <v>1</v>
      </c>
      <c r="C2466">
        <v>2</v>
      </c>
      <c r="D2466">
        <v>5.15</v>
      </c>
      <c r="E2466">
        <v>9</v>
      </c>
      <c r="F2466">
        <v>23</v>
      </c>
      <c r="G2466">
        <v>23</v>
      </c>
      <c r="H2466">
        <v>13</v>
      </c>
      <c r="I2466">
        <v>3</v>
      </c>
      <c r="J2466">
        <v>18</v>
      </c>
      <c r="K2466">
        <v>15</v>
      </c>
      <c r="L2466">
        <v>1.67</v>
      </c>
      <c r="M2466">
        <v>7.14</v>
      </c>
      <c r="N2466">
        <v>5.95</v>
      </c>
      <c r="O2466">
        <v>5.28</v>
      </c>
      <c r="P2466" t="s">
        <v>13679</v>
      </c>
    </row>
    <row r="2467" spans="1:16" x14ac:dyDescent="0.25">
      <c r="A2467" t="s">
        <v>10977</v>
      </c>
      <c r="B2467">
        <v>1</v>
      </c>
      <c r="C2467">
        <v>2</v>
      </c>
      <c r="D2467">
        <v>5.13</v>
      </c>
      <c r="E2467">
        <v>13</v>
      </c>
      <c r="F2467">
        <v>32</v>
      </c>
      <c r="G2467">
        <v>32</v>
      </c>
      <c r="H2467">
        <v>18</v>
      </c>
      <c r="I2467">
        <v>3</v>
      </c>
      <c r="J2467">
        <v>20</v>
      </c>
      <c r="K2467">
        <v>22</v>
      </c>
      <c r="L2467">
        <v>1.71</v>
      </c>
      <c r="M2467">
        <v>5.7</v>
      </c>
      <c r="N2467">
        <v>6.27</v>
      </c>
      <c r="O2467">
        <v>5.28</v>
      </c>
      <c r="P2467" t="s">
        <v>10976</v>
      </c>
    </row>
    <row r="2468" spans="1:16" x14ac:dyDescent="0.25">
      <c r="A2468" t="s">
        <v>8754</v>
      </c>
      <c r="B2468">
        <v>1</v>
      </c>
      <c r="C2468">
        <v>3</v>
      </c>
      <c r="D2468">
        <v>5.81</v>
      </c>
      <c r="E2468">
        <v>7</v>
      </c>
      <c r="F2468">
        <v>36</v>
      </c>
      <c r="G2468">
        <v>42</v>
      </c>
      <c r="H2468">
        <v>23</v>
      </c>
      <c r="I2468">
        <v>4</v>
      </c>
      <c r="J2468">
        <v>22</v>
      </c>
      <c r="K2468">
        <v>23</v>
      </c>
      <c r="L2468">
        <v>1.83</v>
      </c>
      <c r="M2468">
        <v>5.56</v>
      </c>
      <c r="N2468">
        <v>5.81</v>
      </c>
      <c r="O2468">
        <v>5.28</v>
      </c>
      <c r="P2468" t="s">
        <v>8753</v>
      </c>
    </row>
    <row r="2469" spans="1:16" x14ac:dyDescent="0.25">
      <c r="A2469" t="s">
        <v>16622</v>
      </c>
      <c r="B2469">
        <v>2</v>
      </c>
      <c r="C2469">
        <v>3</v>
      </c>
      <c r="D2469">
        <v>5.29</v>
      </c>
      <c r="E2469">
        <v>4</v>
      </c>
      <c r="F2469">
        <v>48</v>
      </c>
      <c r="G2469">
        <v>56</v>
      </c>
      <c r="H2469">
        <v>28</v>
      </c>
      <c r="I2469">
        <v>6</v>
      </c>
      <c r="J2469">
        <v>23</v>
      </c>
      <c r="K2469">
        <v>21</v>
      </c>
      <c r="L2469">
        <v>1.62</v>
      </c>
      <c r="M2469">
        <v>4.3499999999999996</v>
      </c>
      <c r="N2469">
        <v>3.97</v>
      </c>
      <c r="O2469">
        <v>5.28</v>
      </c>
      <c r="P2469" t="s">
        <v>16621</v>
      </c>
    </row>
    <row r="2470" spans="1:16" x14ac:dyDescent="0.25">
      <c r="A2470" t="s">
        <v>10383</v>
      </c>
      <c r="B2470">
        <v>2</v>
      </c>
      <c r="C2470">
        <v>4</v>
      </c>
      <c r="D2470">
        <v>6.04</v>
      </c>
      <c r="E2470">
        <v>10</v>
      </c>
      <c r="F2470">
        <v>51</v>
      </c>
      <c r="G2470">
        <v>62</v>
      </c>
      <c r="H2470">
        <v>34</v>
      </c>
      <c r="I2470">
        <v>6</v>
      </c>
      <c r="J2470">
        <v>30</v>
      </c>
      <c r="K2470">
        <v>30</v>
      </c>
      <c r="L2470">
        <v>1.81</v>
      </c>
      <c r="M2470">
        <v>5.33</v>
      </c>
      <c r="N2470">
        <v>5.33</v>
      </c>
      <c r="O2470">
        <v>5.28</v>
      </c>
      <c r="P2470" t="s">
        <v>10382</v>
      </c>
    </row>
    <row r="2471" spans="1:16" x14ac:dyDescent="0.25">
      <c r="A2471" t="s">
        <v>10759</v>
      </c>
      <c r="B2471">
        <v>1</v>
      </c>
      <c r="C2471">
        <v>3</v>
      </c>
      <c r="D2471">
        <v>5.5</v>
      </c>
      <c r="E2471">
        <v>13</v>
      </c>
      <c r="F2471">
        <v>36</v>
      </c>
      <c r="G2471">
        <v>38</v>
      </c>
      <c r="H2471">
        <v>22</v>
      </c>
      <c r="I2471">
        <v>5</v>
      </c>
      <c r="J2471">
        <v>31</v>
      </c>
      <c r="K2471">
        <v>24</v>
      </c>
      <c r="L2471">
        <v>1.72</v>
      </c>
      <c r="M2471">
        <v>7.75</v>
      </c>
      <c r="N2471">
        <v>6</v>
      </c>
      <c r="O2471">
        <v>5.28</v>
      </c>
      <c r="P2471" t="s">
        <v>10758</v>
      </c>
    </row>
    <row r="2472" spans="1:16" x14ac:dyDescent="0.25">
      <c r="A2472" t="s">
        <v>13922</v>
      </c>
      <c r="B2472">
        <v>4</v>
      </c>
      <c r="C2472">
        <v>6</v>
      </c>
      <c r="D2472">
        <v>5.29</v>
      </c>
      <c r="E2472">
        <v>5</v>
      </c>
      <c r="F2472">
        <v>90</v>
      </c>
      <c r="G2472">
        <v>95</v>
      </c>
      <c r="H2472">
        <v>53</v>
      </c>
      <c r="I2472">
        <v>10</v>
      </c>
      <c r="J2472">
        <v>52</v>
      </c>
      <c r="K2472">
        <v>54</v>
      </c>
      <c r="L2472">
        <v>1.65</v>
      </c>
      <c r="M2472">
        <v>5.19</v>
      </c>
      <c r="N2472">
        <v>5.39</v>
      </c>
      <c r="O2472">
        <v>5.28</v>
      </c>
      <c r="P2472" t="s">
        <v>13921</v>
      </c>
    </row>
    <row r="2473" spans="1:16" x14ac:dyDescent="0.25">
      <c r="A2473" t="s">
        <v>15315</v>
      </c>
      <c r="B2473">
        <v>3</v>
      </c>
      <c r="C2473">
        <v>5</v>
      </c>
      <c r="D2473">
        <v>5.51</v>
      </c>
      <c r="E2473">
        <v>1</v>
      </c>
      <c r="F2473">
        <v>72</v>
      </c>
      <c r="G2473">
        <v>88</v>
      </c>
      <c r="H2473">
        <v>44</v>
      </c>
      <c r="I2473">
        <v>12</v>
      </c>
      <c r="J2473">
        <v>42</v>
      </c>
      <c r="K2473">
        <v>28</v>
      </c>
      <c r="L2473">
        <v>1.61</v>
      </c>
      <c r="M2473">
        <v>5.26</v>
      </c>
      <c r="N2473">
        <v>3.5</v>
      </c>
      <c r="O2473">
        <v>5.28</v>
      </c>
      <c r="P2473" t="s">
        <v>15314</v>
      </c>
    </row>
    <row r="2474" spans="1:16" x14ac:dyDescent="0.25">
      <c r="A2474" t="s">
        <v>17111</v>
      </c>
      <c r="B2474">
        <v>1</v>
      </c>
      <c r="C2474">
        <v>2</v>
      </c>
      <c r="D2474">
        <v>5.97</v>
      </c>
      <c r="E2474">
        <v>0</v>
      </c>
      <c r="F2474">
        <v>23</v>
      </c>
      <c r="G2474">
        <v>25</v>
      </c>
      <c r="H2474">
        <v>15</v>
      </c>
      <c r="I2474">
        <v>2</v>
      </c>
      <c r="J2474">
        <v>16</v>
      </c>
      <c r="K2474">
        <v>18</v>
      </c>
      <c r="L2474">
        <v>1.9</v>
      </c>
      <c r="M2474">
        <v>6.37</v>
      </c>
      <c r="N2474">
        <v>7.17</v>
      </c>
      <c r="O2474">
        <v>5.29</v>
      </c>
      <c r="P2474" t="s">
        <v>17110</v>
      </c>
    </row>
    <row r="2475" spans="1:16" x14ac:dyDescent="0.25">
      <c r="A2475" t="s">
        <v>14259</v>
      </c>
      <c r="B2475">
        <v>2</v>
      </c>
      <c r="C2475">
        <v>4</v>
      </c>
      <c r="D2475">
        <v>5.81</v>
      </c>
      <c r="E2475">
        <v>1</v>
      </c>
      <c r="F2475">
        <v>53</v>
      </c>
      <c r="G2475">
        <v>60</v>
      </c>
      <c r="H2475">
        <v>34</v>
      </c>
      <c r="I2475">
        <v>6</v>
      </c>
      <c r="J2475">
        <v>32</v>
      </c>
      <c r="K2475">
        <v>33</v>
      </c>
      <c r="L2475">
        <v>1.76</v>
      </c>
      <c r="M2475">
        <v>5.46</v>
      </c>
      <c r="N2475">
        <v>5.64</v>
      </c>
      <c r="O2475">
        <v>5.29</v>
      </c>
      <c r="P2475" t="s">
        <v>14258</v>
      </c>
    </row>
    <row r="2476" spans="1:16" x14ac:dyDescent="0.25">
      <c r="A2476" t="s">
        <v>9769</v>
      </c>
      <c r="B2476">
        <v>1</v>
      </c>
      <c r="C2476">
        <v>2</v>
      </c>
      <c r="D2476">
        <v>5.81</v>
      </c>
      <c r="E2476">
        <v>8</v>
      </c>
      <c r="F2476">
        <v>22</v>
      </c>
      <c r="G2476">
        <v>23</v>
      </c>
      <c r="H2476">
        <v>14</v>
      </c>
      <c r="I2476">
        <v>2</v>
      </c>
      <c r="J2476">
        <v>17</v>
      </c>
      <c r="K2476">
        <v>18</v>
      </c>
      <c r="L2476">
        <v>1.89</v>
      </c>
      <c r="M2476">
        <v>7.05</v>
      </c>
      <c r="N2476">
        <v>7.47</v>
      </c>
      <c r="O2476">
        <v>5.29</v>
      </c>
      <c r="P2476" t="s">
        <v>9768</v>
      </c>
    </row>
    <row r="2477" spans="1:16" x14ac:dyDescent="0.25">
      <c r="A2477" t="s">
        <v>9237</v>
      </c>
      <c r="B2477">
        <v>1</v>
      </c>
      <c r="C2477">
        <v>2</v>
      </c>
      <c r="D2477">
        <v>5.86</v>
      </c>
      <c r="E2477">
        <v>4</v>
      </c>
      <c r="F2477">
        <v>26</v>
      </c>
      <c r="G2477">
        <v>32</v>
      </c>
      <c r="H2477">
        <v>17</v>
      </c>
      <c r="I2477">
        <v>3</v>
      </c>
      <c r="J2477">
        <v>11</v>
      </c>
      <c r="K2477">
        <v>12</v>
      </c>
      <c r="L2477">
        <v>1.69</v>
      </c>
      <c r="M2477">
        <v>3.79</v>
      </c>
      <c r="N2477">
        <v>4.1399999999999997</v>
      </c>
      <c r="O2477">
        <v>5.29</v>
      </c>
      <c r="P2477" t="s">
        <v>9236</v>
      </c>
    </row>
    <row r="2478" spans="1:16" x14ac:dyDescent="0.25">
      <c r="A2478" t="s">
        <v>15139</v>
      </c>
      <c r="B2478">
        <v>2</v>
      </c>
      <c r="C2478">
        <v>4</v>
      </c>
      <c r="D2478">
        <v>6.12</v>
      </c>
      <c r="E2478">
        <v>2</v>
      </c>
      <c r="F2478">
        <v>54</v>
      </c>
      <c r="G2478">
        <v>71</v>
      </c>
      <c r="H2478">
        <v>37</v>
      </c>
      <c r="I2478">
        <v>8</v>
      </c>
      <c r="J2478">
        <v>31</v>
      </c>
      <c r="K2478">
        <v>24</v>
      </c>
      <c r="L2478">
        <v>1.75</v>
      </c>
      <c r="M2478">
        <v>5.13</v>
      </c>
      <c r="N2478">
        <v>3.97</v>
      </c>
      <c r="O2478">
        <v>5.29</v>
      </c>
      <c r="P2478" t="s">
        <v>15138</v>
      </c>
    </row>
    <row r="2479" spans="1:16" x14ac:dyDescent="0.25">
      <c r="A2479" t="s">
        <v>14906</v>
      </c>
      <c r="B2479">
        <v>2</v>
      </c>
      <c r="C2479">
        <v>4</v>
      </c>
      <c r="D2479">
        <v>5.41</v>
      </c>
      <c r="E2479">
        <v>4</v>
      </c>
      <c r="F2479">
        <v>57</v>
      </c>
      <c r="G2479">
        <v>64</v>
      </c>
      <c r="H2479">
        <v>34</v>
      </c>
      <c r="I2479">
        <v>6</v>
      </c>
      <c r="J2479">
        <v>29</v>
      </c>
      <c r="K2479">
        <v>32</v>
      </c>
      <c r="L2479">
        <v>1.7</v>
      </c>
      <c r="M2479">
        <v>4.6100000000000003</v>
      </c>
      <c r="N2479">
        <v>5.09</v>
      </c>
      <c r="O2479">
        <v>5.29</v>
      </c>
      <c r="P2479" t="s">
        <v>14905</v>
      </c>
    </row>
    <row r="2480" spans="1:16" x14ac:dyDescent="0.25">
      <c r="A2480" t="s">
        <v>12268</v>
      </c>
      <c r="B2480">
        <v>2</v>
      </c>
      <c r="C2480">
        <v>3</v>
      </c>
      <c r="D2480">
        <v>5.79</v>
      </c>
      <c r="E2480">
        <v>4</v>
      </c>
      <c r="F2480">
        <v>45</v>
      </c>
      <c r="G2480">
        <v>52</v>
      </c>
      <c r="H2480">
        <v>29</v>
      </c>
      <c r="I2480">
        <v>7</v>
      </c>
      <c r="J2480">
        <v>29</v>
      </c>
      <c r="K2480">
        <v>21</v>
      </c>
      <c r="L2480">
        <v>1.62</v>
      </c>
      <c r="M2480">
        <v>5.79</v>
      </c>
      <c r="N2480">
        <v>4.1900000000000004</v>
      </c>
      <c r="O2480">
        <v>5.29</v>
      </c>
      <c r="P2480" t="s">
        <v>12267</v>
      </c>
    </row>
    <row r="2481" spans="1:16" x14ac:dyDescent="0.25">
      <c r="A2481" t="s">
        <v>9771</v>
      </c>
      <c r="B2481">
        <v>2</v>
      </c>
      <c r="C2481">
        <v>4</v>
      </c>
      <c r="D2481">
        <v>6.22</v>
      </c>
      <c r="E2481">
        <v>18</v>
      </c>
      <c r="F2481">
        <v>54</v>
      </c>
      <c r="G2481">
        <v>67</v>
      </c>
      <c r="H2481">
        <v>37</v>
      </c>
      <c r="I2481">
        <v>6</v>
      </c>
      <c r="J2481">
        <v>31</v>
      </c>
      <c r="K2481">
        <v>30</v>
      </c>
      <c r="L2481">
        <v>1.81</v>
      </c>
      <c r="M2481">
        <v>5.21</v>
      </c>
      <c r="N2481">
        <v>5.05</v>
      </c>
      <c r="O2481">
        <v>5.29</v>
      </c>
      <c r="P2481" t="s">
        <v>9770</v>
      </c>
    </row>
    <row r="2482" spans="1:16" x14ac:dyDescent="0.25">
      <c r="A2482" t="s">
        <v>9401</v>
      </c>
      <c r="B2482">
        <v>2</v>
      </c>
      <c r="C2482">
        <v>4</v>
      </c>
      <c r="D2482">
        <v>6.06</v>
      </c>
      <c r="E2482">
        <v>8</v>
      </c>
      <c r="F2482">
        <v>58</v>
      </c>
      <c r="G2482">
        <v>66</v>
      </c>
      <c r="H2482">
        <v>39</v>
      </c>
      <c r="I2482">
        <v>6</v>
      </c>
      <c r="J2482">
        <v>38</v>
      </c>
      <c r="K2482">
        <v>38</v>
      </c>
      <c r="L2482">
        <v>1.8</v>
      </c>
      <c r="M2482">
        <v>5.91</v>
      </c>
      <c r="N2482">
        <v>5.91</v>
      </c>
      <c r="O2482">
        <v>5.29</v>
      </c>
      <c r="P2482" t="s">
        <v>9400</v>
      </c>
    </row>
    <row r="2483" spans="1:16" x14ac:dyDescent="0.25">
      <c r="A2483" t="s">
        <v>15052</v>
      </c>
      <c r="B2483">
        <v>3</v>
      </c>
      <c r="C2483">
        <v>4</v>
      </c>
      <c r="D2483">
        <v>5.13</v>
      </c>
      <c r="E2483">
        <v>0</v>
      </c>
      <c r="F2483">
        <v>58</v>
      </c>
      <c r="G2483">
        <v>63</v>
      </c>
      <c r="H2483">
        <v>33</v>
      </c>
      <c r="I2483">
        <v>9</v>
      </c>
      <c r="J2483">
        <v>38</v>
      </c>
      <c r="K2483">
        <v>27</v>
      </c>
      <c r="L2483">
        <v>1.55</v>
      </c>
      <c r="M2483">
        <v>5.91</v>
      </c>
      <c r="N2483">
        <v>4.2</v>
      </c>
      <c r="O2483">
        <v>5.29</v>
      </c>
      <c r="P2483" t="s">
        <v>15051</v>
      </c>
    </row>
    <row r="2484" spans="1:16" x14ac:dyDescent="0.25">
      <c r="A2484" t="s">
        <v>12546</v>
      </c>
      <c r="B2484">
        <v>4</v>
      </c>
      <c r="C2484">
        <v>5</v>
      </c>
      <c r="D2484">
        <v>5.21</v>
      </c>
      <c r="E2484">
        <v>5</v>
      </c>
      <c r="F2484">
        <v>80</v>
      </c>
      <c r="G2484">
        <v>81</v>
      </c>
      <c r="H2484">
        <v>46</v>
      </c>
      <c r="I2484">
        <v>7</v>
      </c>
      <c r="J2484">
        <v>47</v>
      </c>
      <c r="K2484">
        <v>58</v>
      </c>
      <c r="L2484">
        <v>1.75</v>
      </c>
      <c r="M2484">
        <v>5.32</v>
      </c>
      <c r="N2484">
        <v>6.57</v>
      </c>
      <c r="O2484">
        <v>5.29</v>
      </c>
      <c r="P2484" t="s">
        <v>12545</v>
      </c>
    </row>
    <row r="2485" spans="1:16" x14ac:dyDescent="0.25">
      <c r="A2485" t="s">
        <v>14108</v>
      </c>
      <c r="B2485">
        <v>5</v>
      </c>
      <c r="C2485">
        <v>8</v>
      </c>
      <c r="D2485">
        <v>5.72</v>
      </c>
      <c r="E2485">
        <v>1</v>
      </c>
      <c r="F2485">
        <v>112</v>
      </c>
      <c r="G2485">
        <v>120</v>
      </c>
      <c r="H2485">
        <v>71</v>
      </c>
      <c r="I2485">
        <v>12</v>
      </c>
      <c r="J2485">
        <v>73</v>
      </c>
      <c r="K2485">
        <v>73</v>
      </c>
      <c r="L2485">
        <v>1.73</v>
      </c>
      <c r="M2485">
        <v>5.88</v>
      </c>
      <c r="N2485">
        <v>5.88</v>
      </c>
      <c r="O2485">
        <v>5.3</v>
      </c>
      <c r="P2485" t="s">
        <v>14107</v>
      </c>
    </row>
    <row r="2486" spans="1:16" x14ac:dyDescent="0.25">
      <c r="A2486" t="s">
        <v>4138</v>
      </c>
      <c r="B2486">
        <v>0</v>
      </c>
      <c r="C2486">
        <v>0</v>
      </c>
      <c r="D2486">
        <v>0</v>
      </c>
      <c r="E2486">
        <v>0</v>
      </c>
      <c r="F2486">
        <v>13</v>
      </c>
      <c r="G2486">
        <v>14</v>
      </c>
      <c r="H2486">
        <v>0</v>
      </c>
      <c r="I2486">
        <v>1</v>
      </c>
      <c r="J2486">
        <v>10</v>
      </c>
      <c r="K2486">
        <v>11</v>
      </c>
      <c r="L2486">
        <v>1.95</v>
      </c>
      <c r="M2486">
        <v>7.03</v>
      </c>
      <c r="N2486">
        <v>7.73</v>
      </c>
      <c r="O2486">
        <v>5.3</v>
      </c>
      <c r="P2486" t="s">
        <v>4137</v>
      </c>
    </row>
    <row r="2487" spans="1:16" x14ac:dyDescent="0.25">
      <c r="A2487" t="s">
        <v>15271</v>
      </c>
      <c r="B2487">
        <v>2</v>
      </c>
      <c r="C2487">
        <v>3</v>
      </c>
      <c r="D2487">
        <v>5.19</v>
      </c>
      <c r="E2487">
        <v>0</v>
      </c>
      <c r="F2487">
        <v>50</v>
      </c>
      <c r="G2487">
        <v>53</v>
      </c>
      <c r="H2487">
        <v>29</v>
      </c>
      <c r="I2487">
        <v>4</v>
      </c>
      <c r="J2487">
        <v>23</v>
      </c>
      <c r="K2487">
        <v>33</v>
      </c>
      <c r="L2487">
        <v>1.71</v>
      </c>
      <c r="M2487">
        <v>4.12</v>
      </c>
      <c r="N2487">
        <v>5.9</v>
      </c>
      <c r="O2487">
        <v>5.3</v>
      </c>
      <c r="P2487" t="s">
        <v>15270</v>
      </c>
    </row>
    <row r="2488" spans="1:16" x14ac:dyDescent="0.25">
      <c r="A2488" t="s">
        <v>11751</v>
      </c>
      <c r="B2488">
        <v>1</v>
      </c>
      <c r="C2488">
        <v>2</v>
      </c>
      <c r="D2488">
        <v>6.02</v>
      </c>
      <c r="E2488">
        <v>10</v>
      </c>
      <c r="F2488">
        <v>27</v>
      </c>
      <c r="G2488">
        <v>31</v>
      </c>
      <c r="H2488">
        <v>18</v>
      </c>
      <c r="I2488">
        <v>2</v>
      </c>
      <c r="J2488">
        <v>14</v>
      </c>
      <c r="K2488">
        <v>20</v>
      </c>
      <c r="L2488">
        <v>1.9</v>
      </c>
      <c r="M2488">
        <v>4.68</v>
      </c>
      <c r="N2488">
        <v>6.69</v>
      </c>
      <c r="O2488">
        <v>5.3</v>
      </c>
      <c r="P2488" t="s">
        <v>11750</v>
      </c>
    </row>
    <row r="2489" spans="1:16" x14ac:dyDescent="0.25">
      <c r="A2489" t="s">
        <v>15788</v>
      </c>
      <c r="B2489">
        <v>0</v>
      </c>
      <c r="C2489">
        <v>1</v>
      </c>
      <c r="D2489">
        <v>5.57</v>
      </c>
      <c r="E2489">
        <v>0</v>
      </c>
      <c r="F2489">
        <v>10</v>
      </c>
      <c r="G2489">
        <v>11</v>
      </c>
      <c r="H2489">
        <v>6</v>
      </c>
      <c r="I2489">
        <v>1</v>
      </c>
      <c r="J2489">
        <v>6</v>
      </c>
      <c r="K2489">
        <v>6</v>
      </c>
      <c r="L2489">
        <v>1.75</v>
      </c>
      <c r="M2489">
        <v>5.57</v>
      </c>
      <c r="N2489">
        <v>5.57</v>
      </c>
      <c r="O2489">
        <v>5.3</v>
      </c>
      <c r="P2489" t="s">
        <v>15787</v>
      </c>
    </row>
    <row r="2490" spans="1:16" x14ac:dyDescent="0.25">
      <c r="A2490" t="s">
        <v>15185</v>
      </c>
      <c r="B2490">
        <v>3</v>
      </c>
      <c r="C2490">
        <v>6</v>
      </c>
      <c r="D2490">
        <v>5.5</v>
      </c>
      <c r="E2490">
        <v>25</v>
      </c>
      <c r="F2490">
        <v>87</v>
      </c>
      <c r="G2490">
        <v>108</v>
      </c>
      <c r="H2490">
        <v>53</v>
      </c>
      <c r="I2490">
        <v>14</v>
      </c>
      <c r="J2490">
        <v>42</v>
      </c>
      <c r="K2490">
        <v>29</v>
      </c>
      <c r="L2490">
        <v>1.58</v>
      </c>
      <c r="M2490">
        <v>4.3499999999999996</v>
      </c>
      <c r="N2490">
        <v>3.01</v>
      </c>
      <c r="O2490">
        <v>5.3</v>
      </c>
      <c r="P2490" t="s">
        <v>15184</v>
      </c>
    </row>
    <row r="2491" spans="1:16" x14ac:dyDescent="0.25">
      <c r="A2491" t="s">
        <v>10329</v>
      </c>
      <c r="B2491">
        <v>1</v>
      </c>
      <c r="C2491">
        <v>2</v>
      </c>
      <c r="D2491">
        <v>5.5</v>
      </c>
      <c r="E2491">
        <v>7</v>
      </c>
      <c r="F2491">
        <v>23</v>
      </c>
      <c r="G2491">
        <v>26</v>
      </c>
      <c r="H2491">
        <v>14</v>
      </c>
      <c r="I2491">
        <v>2</v>
      </c>
      <c r="J2491">
        <v>11</v>
      </c>
      <c r="K2491">
        <v>15</v>
      </c>
      <c r="L2491">
        <v>1.79</v>
      </c>
      <c r="M2491">
        <v>4.32</v>
      </c>
      <c r="N2491">
        <v>5.9</v>
      </c>
      <c r="O2491">
        <v>5.3</v>
      </c>
      <c r="P2491" t="s">
        <v>10328</v>
      </c>
    </row>
    <row r="2492" spans="1:16" x14ac:dyDescent="0.25">
      <c r="A2492" t="s">
        <v>9284</v>
      </c>
      <c r="B2492">
        <v>1</v>
      </c>
      <c r="C2492">
        <v>2</v>
      </c>
      <c r="D2492">
        <v>5.96</v>
      </c>
      <c r="E2492">
        <v>3</v>
      </c>
      <c r="F2492">
        <v>32</v>
      </c>
      <c r="G2492">
        <v>39</v>
      </c>
      <c r="H2492">
        <v>21</v>
      </c>
      <c r="I2492">
        <v>4</v>
      </c>
      <c r="J2492">
        <v>17</v>
      </c>
      <c r="K2492">
        <v>17</v>
      </c>
      <c r="L2492">
        <v>1.77</v>
      </c>
      <c r="M2492">
        <v>4.83</v>
      </c>
      <c r="N2492">
        <v>4.83</v>
      </c>
      <c r="O2492">
        <v>5.3</v>
      </c>
      <c r="P2492" t="s">
        <v>9283</v>
      </c>
    </row>
    <row r="2493" spans="1:16" x14ac:dyDescent="0.25">
      <c r="A2493" t="s">
        <v>11783</v>
      </c>
      <c r="B2493">
        <v>2</v>
      </c>
      <c r="C2493">
        <v>4</v>
      </c>
      <c r="D2493">
        <v>5.4</v>
      </c>
      <c r="E2493">
        <v>17</v>
      </c>
      <c r="F2493">
        <v>55</v>
      </c>
      <c r="G2493">
        <v>55</v>
      </c>
      <c r="H2493">
        <v>33</v>
      </c>
      <c r="I2493">
        <v>5</v>
      </c>
      <c r="J2493">
        <v>39</v>
      </c>
      <c r="K2493">
        <v>43</v>
      </c>
      <c r="L2493">
        <v>1.78</v>
      </c>
      <c r="M2493">
        <v>6.38</v>
      </c>
      <c r="N2493">
        <v>7.04</v>
      </c>
      <c r="O2493">
        <v>5.3</v>
      </c>
      <c r="P2493" t="s">
        <v>11782</v>
      </c>
    </row>
    <row r="2494" spans="1:16" x14ac:dyDescent="0.25">
      <c r="A2494" t="s">
        <v>10937</v>
      </c>
      <c r="B2494">
        <v>2</v>
      </c>
      <c r="C2494">
        <v>4</v>
      </c>
      <c r="D2494">
        <v>5.47</v>
      </c>
      <c r="E2494">
        <v>4</v>
      </c>
      <c r="F2494">
        <v>58</v>
      </c>
      <c r="G2494">
        <v>66</v>
      </c>
      <c r="H2494">
        <v>35</v>
      </c>
      <c r="I2494">
        <v>10</v>
      </c>
      <c r="J2494">
        <v>37</v>
      </c>
      <c r="K2494">
        <v>22</v>
      </c>
      <c r="L2494">
        <v>1.53</v>
      </c>
      <c r="M2494">
        <v>5.78</v>
      </c>
      <c r="N2494">
        <v>3.44</v>
      </c>
      <c r="O2494">
        <v>5.3</v>
      </c>
      <c r="P2494" t="s">
        <v>10936</v>
      </c>
    </row>
    <row r="2495" spans="1:16" x14ac:dyDescent="0.25">
      <c r="A2495" t="s">
        <v>17109</v>
      </c>
      <c r="B2495">
        <v>1</v>
      </c>
      <c r="C2495">
        <v>2</v>
      </c>
      <c r="D2495">
        <v>5.55</v>
      </c>
      <c r="E2495">
        <v>8</v>
      </c>
      <c r="F2495">
        <v>21</v>
      </c>
      <c r="G2495">
        <v>24</v>
      </c>
      <c r="H2495">
        <v>13</v>
      </c>
      <c r="I2495">
        <v>3</v>
      </c>
      <c r="J2495">
        <v>15</v>
      </c>
      <c r="K2495">
        <v>12</v>
      </c>
      <c r="L2495">
        <v>1.71</v>
      </c>
      <c r="M2495">
        <v>6.4</v>
      </c>
      <c r="N2495">
        <v>5.12</v>
      </c>
      <c r="O2495">
        <v>5.3</v>
      </c>
      <c r="P2495" t="s">
        <v>17108</v>
      </c>
    </row>
    <row r="2496" spans="1:16" x14ac:dyDescent="0.25">
      <c r="A2496" t="s">
        <v>10087</v>
      </c>
      <c r="B2496">
        <v>1</v>
      </c>
      <c r="C2496">
        <v>3</v>
      </c>
      <c r="D2496">
        <v>6.47</v>
      </c>
      <c r="E2496">
        <v>10</v>
      </c>
      <c r="F2496">
        <v>33</v>
      </c>
      <c r="G2496">
        <v>38</v>
      </c>
      <c r="H2496">
        <v>24</v>
      </c>
      <c r="I2496">
        <v>3</v>
      </c>
      <c r="J2496">
        <v>25</v>
      </c>
      <c r="K2496">
        <v>27</v>
      </c>
      <c r="L2496">
        <v>1.95</v>
      </c>
      <c r="M2496">
        <v>6.74</v>
      </c>
      <c r="N2496">
        <v>7.28</v>
      </c>
      <c r="O2496">
        <v>5.31</v>
      </c>
      <c r="P2496" t="s">
        <v>10086</v>
      </c>
    </row>
    <row r="2497" spans="1:16" x14ac:dyDescent="0.25">
      <c r="A2497" t="s">
        <v>13697</v>
      </c>
      <c r="B2497">
        <v>2</v>
      </c>
      <c r="C2497">
        <v>4</v>
      </c>
      <c r="D2497">
        <v>5.81</v>
      </c>
      <c r="E2497">
        <v>0</v>
      </c>
      <c r="F2497">
        <v>56</v>
      </c>
      <c r="G2497">
        <v>68</v>
      </c>
      <c r="H2497">
        <v>36</v>
      </c>
      <c r="I2497">
        <v>6</v>
      </c>
      <c r="J2497">
        <v>25</v>
      </c>
      <c r="K2497">
        <v>28</v>
      </c>
      <c r="L2497">
        <v>1.72</v>
      </c>
      <c r="M2497">
        <v>4.03</v>
      </c>
      <c r="N2497">
        <v>4.5199999999999996</v>
      </c>
      <c r="O2497">
        <v>5.31</v>
      </c>
      <c r="P2497" t="s">
        <v>13696</v>
      </c>
    </row>
    <row r="2498" spans="1:16" x14ac:dyDescent="0.25">
      <c r="A2498" t="s">
        <v>15111</v>
      </c>
      <c r="B2498">
        <v>1</v>
      </c>
      <c r="C2498">
        <v>2</v>
      </c>
      <c r="D2498">
        <v>5.94</v>
      </c>
      <c r="E2498">
        <v>1</v>
      </c>
      <c r="F2498">
        <v>30</v>
      </c>
      <c r="G2498">
        <v>33</v>
      </c>
      <c r="H2498">
        <v>20</v>
      </c>
      <c r="I2498">
        <v>3</v>
      </c>
      <c r="J2498">
        <v>21</v>
      </c>
      <c r="K2498">
        <v>22</v>
      </c>
      <c r="L2498">
        <v>1.82</v>
      </c>
      <c r="M2498">
        <v>6.24</v>
      </c>
      <c r="N2498">
        <v>6.53</v>
      </c>
      <c r="O2498">
        <v>5.31</v>
      </c>
      <c r="P2498" t="s">
        <v>15110</v>
      </c>
    </row>
    <row r="2499" spans="1:16" x14ac:dyDescent="0.25">
      <c r="A2499" t="s">
        <v>13808</v>
      </c>
      <c r="B2499">
        <v>2</v>
      </c>
      <c r="C2499">
        <v>4</v>
      </c>
      <c r="D2499">
        <v>6.08</v>
      </c>
      <c r="E2499">
        <v>19</v>
      </c>
      <c r="F2499">
        <v>52</v>
      </c>
      <c r="G2499">
        <v>63</v>
      </c>
      <c r="H2499">
        <v>35</v>
      </c>
      <c r="I2499">
        <v>7</v>
      </c>
      <c r="J2499">
        <v>36</v>
      </c>
      <c r="K2499">
        <v>31</v>
      </c>
      <c r="L2499">
        <v>1.81</v>
      </c>
      <c r="M2499">
        <v>6.25</v>
      </c>
      <c r="N2499">
        <v>5.39</v>
      </c>
      <c r="O2499">
        <v>5.31</v>
      </c>
      <c r="P2499" t="s">
        <v>13807</v>
      </c>
    </row>
    <row r="2500" spans="1:16" x14ac:dyDescent="0.25">
      <c r="A2500" t="s">
        <v>11506</v>
      </c>
      <c r="B2500">
        <v>1</v>
      </c>
      <c r="C2500">
        <v>3</v>
      </c>
      <c r="D2500">
        <v>5.79</v>
      </c>
      <c r="E2500">
        <v>14</v>
      </c>
      <c r="F2500">
        <v>37</v>
      </c>
      <c r="G2500">
        <v>39</v>
      </c>
      <c r="H2500">
        <v>24</v>
      </c>
      <c r="I2500">
        <v>2</v>
      </c>
      <c r="J2500">
        <v>23</v>
      </c>
      <c r="K2500">
        <v>31</v>
      </c>
      <c r="L2500">
        <v>1.88</v>
      </c>
      <c r="M2500">
        <v>5.55</v>
      </c>
      <c r="N2500">
        <v>7.48</v>
      </c>
      <c r="O2500">
        <v>5.31</v>
      </c>
      <c r="P2500" t="s">
        <v>11505</v>
      </c>
    </row>
    <row r="2501" spans="1:16" x14ac:dyDescent="0.25">
      <c r="A2501" t="s">
        <v>14182</v>
      </c>
      <c r="B2501">
        <v>2</v>
      </c>
      <c r="C2501">
        <v>4</v>
      </c>
      <c r="D2501">
        <v>5.82</v>
      </c>
      <c r="E2501">
        <v>23</v>
      </c>
      <c r="F2501">
        <v>59</v>
      </c>
      <c r="G2501">
        <v>66</v>
      </c>
      <c r="H2501">
        <v>38</v>
      </c>
      <c r="I2501">
        <v>8</v>
      </c>
      <c r="J2501">
        <v>45</v>
      </c>
      <c r="K2501">
        <v>37</v>
      </c>
      <c r="L2501">
        <v>1.75</v>
      </c>
      <c r="M2501">
        <v>6.89</v>
      </c>
      <c r="N2501">
        <v>5.66</v>
      </c>
      <c r="O2501">
        <v>5.31</v>
      </c>
      <c r="P2501" t="s">
        <v>14181</v>
      </c>
    </row>
    <row r="2502" spans="1:16" x14ac:dyDescent="0.25">
      <c r="A2502" t="s">
        <v>5123</v>
      </c>
      <c r="B2502">
        <v>3</v>
      </c>
      <c r="C2502">
        <v>4</v>
      </c>
      <c r="D2502">
        <v>5.38</v>
      </c>
      <c r="E2502">
        <v>9</v>
      </c>
      <c r="F2502">
        <v>64</v>
      </c>
      <c r="G2502">
        <v>72</v>
      </c>
      <c r="H2502">
        <v>38</v>
      </c>
      <c r="I2502">
        <v>9</v>
      </c>
      <c r="J2502">
        <v>37</v>
      </c>
      <c r="K2502">
        <v>32</v>
      </c>
      <c r="L2502">
        <v>1.64</v>
      </c>
      <c r="M2502">
        <v>5.24</v>
      </c>
      <c r="N2502">
        <v>4.53</v>
      </c>
      <c r="O2502">
        <v>5.31</v>
      </c>
      <c r="P2502" t="s">
        <v>11537</v>
      </c>
    </row>
    <row r="2503" spans="1:16" x14ac:dyDescent="0.25">
      <c r="A2503" t="s">
        <v>9057</v>
      </c>
      <c r="B2503">
        <v>2</v>
      </c>
      <c r="C2503">
        <v>4</v>
      </c>
      <c r="D2503">
        <v>5.89</v>
      </c>
      <c r="E2503">
        <v>9</v>
      </c>
      <c r="F2503">
        <v>50</v>
      </c>
      <c r="G2503">
        <v>55</v>
      </c>
      <c r="H2503">
        <v>33</v>
      </c>
      <c r="I2503">
        <v>4</v>
      </c>
      <c r="J2503">
        <v>33</v>
      </c>
      <c r="K2503">
        <v>40</v>
      </c>
      <c r="L2503">
        <v>1.88</v>
      </c>
      <c r="M2503">
        <v>5.89</v>
      </c>
      <c r="N2503">
        <v>7.14</v>
      </c>
      <c r="O2503">
        <v>5.31</v>
      </c>
      <c r="P2503" t="s">
        <v>9056</v>
      </c>
    </row>
    <row r="2504" spans="1:16" x14ac:dyDescent="0.25">
      <c r="A2504" t="s">
        <v>15452</v>
      </c>
      <c r="B2504">
        <v>3</v>
      </c>
      <c r="C2504">
        <v>5</v>
      </c>
      <c r="D2504">
        <v>5.96</v>
      </c>
      <c r="E2504">
        <v>4</v>
      </c>
      <c r="F2504">
        <v>74</v>
      </c>
      <c r="G2504">
        <v>92</v>
      </c>
      <c r="H2504">
        <v>49</v>
      </c>
      <c r="I2504">
        <v>11</v>
      </c>
      <c r="J2504">
        <v>38</v>
      </c>
      <c r="K2504">
        <v>30</v>
      </c>
      <c r="L2504">
        <v>1.65</v>
      </c>
      <c r="M2504">
        <v>4.62</v>
      </c>
      <c r="N2504">
        <v>3.65</v>
      </c>
      <c r="O2504">
        <v>5.31</v>
      </c>
      <c r="P2504" t="s">
        <v>15451</v>
      </c>
    </row>
    <row r="2505" spans="1:16" x14ac:dyDescent="0.25">
      <c r="A2505" t="s">
        <v>15050</v>
      </c>
      <c r="B2505">
        <v>6</v>
      </c>
      <c r="C2505">
        <v>10</v>
      </c>
      <c r="D2505">
        <v>5.49</v>
      </c>
      <c r="E2505">
        <v>2</v>
      </c>
      <c r="F2505">
        <v>141</v>
      </c>
      <c r="G2505">
        <v>173</v>
      </c>
      <c r="H2505">
        <v>86</v>
      </c>
      <c r="I2505">
        <v>23</v>
      </c>
      <c r="J2505">
        <v>75</v>
      </c>
      <c r="K2505">
        <v>48</v>
      </c>
      <c r="L2505">
        <v>1.57</v>
      </c>
      <c r="M2505">
        <v>4.78</v>
      </c>
      <c r="N2505">
        <v>3.06</v>
      </c>
      <c r="O2505">
        <v>5.32</v>
      </c>
      <c r="P2505" t="s">
        <v>15049</v>
      </c>
    </row>
    <row r="2506" spans="1:16" x14ac:dyDescent="0.25">
      <c r="A2506" t="s">
        <v>9914</v>
      </c>
      <c r="B2506">
        <v>0</v>
      </c>
      <c r="C2506">
        <v>1</v>
      </c>
      <c r="D2506">
        <v>6.18</v>
      </c>
      <c r="E2506">
        <v>5</v>
      </c>
      <c r="F2506">
        <v>13</v>
      </c>
      <c r="G2506">
        <v>15</v>
      </c>
      <c r="H2506">
        <v>9</v>
      </c>
      <c r="I2506">
        <v>1</v>
      </c>
      <c r="J2506">
        <v>8</v>
      </c>
      <c r="K2506">
        <v>10</v>
      </c>
      <c r="L2506">
        <v>1.91</v>
      </c>
      <c r="M2506">
        <v>5.5</v>
      </c>
      <c r="N2506">
        <v>6.87</v>
      </c>
      <c r="O2506">
        <v>5.32</v>
      </c>
      <c r="P2506" t="s">
        <v>9913</v>
      </c>
    </row>
    <row r="2507" spans="1:16" x14ac:dyDescent="0.25">
      <c r="A2507" t="s">
        <v>15301</v>
      </c>
      <c r="B2507">
        <v>2</v>
      </c>
      <c r="C2507">
        <v>3</v>
      </c>
      <c r="D2507">
        <v>5.66</v>
      </c>
      <c r="E2507">
        <v>3</v>
      </c>
      <c r="F2507">
        <v>49</v>
      </c>
      <c r="G2507">
        <v>59</v>
      </c>
      <c r="H2507">
        <v>31</v>
      </c>
      <c r="I2507">
        <v>8</v>
      </c>
      <c r="J2507">
        <v>30</v>
      </c>
      <c r="K2507">
        <v>21</v>
      </c>
      <c r="L2507">
        <v>1.62</v>
      </c>
      <c r="M2507">
        <v>5.48</v>
      </c>
      <c r="N2507">
        <v>3.83</v>
      </c>
      <c r="O2507">
        <v>5.32</v>
      </c>
      <c r="P2507" t="s">
        <v>15300</v>
      </c>
    </row>
    <row r="2508" spans="1:16" x14ac:dyDescent="0.25">
      <c r="A2508" t="s">
        <v>11060</v>
      </c>
      <c r="B2508">
        <v>1</v>
      </c>
      <c r="C2508">
        <v>3</v>
      </c>
      <c r="D2508">
        <v>6.33</v>
      </c>
      <c r="E2508">
        <v>13</v>
      </c>
      <c r="F2508">
        <v>33</v>
      </c>
      <c r="G2508">
        <v>41</v>
      </c>
      <c r="H2508">
        <v>23</v>
      </c>
      <c r="I2508">
        <v>4</v>
      </c>
      <c r="J2508">
        <v>17</v>
      </c>
      <c r="K2508">
        <v>18</v>
      </c>
      <c r="L2508">
        <v>1.8</v>
      </c>
      <c r="M2508">
        <v>4.68</v>
      </c>
      <c r="N2508">
        <v>4.95</v>
      </c>
      <c r="O2508">
        <v>5.32</v>
      </c>
      <c r="P2508" t="s">
        <v>11059</v>
      </c>
    </row>
    <row r="2509" spans="1:16" x14ac:dyDescent="0.25">
      <c r="A2509" t="s">
        <v>17107</v>
      </c>
      <c r="B2509">
        <v>1</v>
      </c>
      <c r="C2509">
        <v>2</v>
      </c>
      <c r="D2509">
        <v>5.81</v>
      </c>
      <c r="E2509">
        <v>10</v>
      </c>
      <c r="F2509">
        <v>28</v>
      </c>
      <c r="G2509">
        <v>31</v>
      </c>
      <c r="H2509">
        <v>18</v>
      </c>
      <c r="I2509">
        <v>4</v>
      </c>
      <c r="J2509">
        <v>18</v>
      </c>
      <c r="K2509">
        <v>14</v>
      </c>
      <c r="L2509">
        <v>1.61</v>
      </c>
      <c r="M2509">
        <v>5.81</v>
      </c>
      <c r="N2509">
        <v>4.5199999999999996</v>
      </c>
      <c r="O2509">
        <v>5.32</v>
      </c>
      <c r="P2509" t="s">
        <v>17106</v>
      </c>
    </row>
    <row r="2510" spans="1:16" x14ac:dyDescent="0.25">
      <c r="A2510" t="s">
        <v>13873</v>
      </c>
      <c r="B2510">
        <v>2</v>
      </c>
      <c r="C2510">
        <v>4</v>
      </c>
      <c r="D2510">
        <v>5.77</v>
      </c>
      <c r="E2510">
        <v>2</v>
      </c>
      <c r="F2510">
        <v>56</v>
      </c>
      <c r="G2510">
        <v>66</v>
      </c>
      <c r="H2510">
        <v>36</v>
      </c>
      <c r="I2510">
        <v>6</v>
      </c>
      <c r="J2510">
        <v>27</v>
      </c>
      <c r="K2510">
        <v>32</v>
      </c>
      <c r="L2510">
        <v>1.74</v>
      </c>
      <c r="M2510">
        <v>4.32</v>
      </c>
      <c r="N2510">
        <v>5.12</v>
      </c>
      <c r="O2510">
        <v>5.33</v>
      </c>
      <c r="P2510" t="s">
        <v>13872</v>
      </c>
    </row>
    <row r="2511" spans="1:16" x14ac:dyDescent="0.25">
      <c r="A2511" t="s">
        <v>17105</v>
      </c>
      <c r="B2511">
        <v>4</v>
      </c>
      <c r="C2511">
        <v>8</v>
      </c>
      <c r="D2511">
        <v>6.14</v>
      </c>
      <c r="E2511">
        <v>4</v>
      </c>
      <c r="F2511">
        <v>104</v>
      </c>
      <c r="G2511">
        <v>134</v>
      </c>
      <c r="H2511">
        <v>71</v>
      </c>
      <c r="I2511">
        <v>12</v>
      </c>
      <c r="J2511">
        <v>50</v>
      </c>
      <c r="K2511">
        <v>56</v>
      </c>
      <c r="L2511">
        <v>1.83</v>
      </c>
      <c r="M2511">
        <v>4.32</v>
      </c>
      <c r="N2511">
        <v>4.84</v>
      </c>
      <c r="O2511">
        <v>5.33</v>
      </c>
      <c r="P2511" t="s">
        <v>17104</v>
      </c>
    </row>
    <row r="2512" spans="1:16" x14ac:dyDescent="0.25">
      <c r="A2512" t="s">
        <v>14053</v>
      </c>
      <c r="B2512">
        <v>1</v>
      </c>
      <c r="C2512">
        <v>2</v>
      </c>
      <c r="D2512">
        <v>5.6</v>
      </c>
      <c r="E2512">
        <v>8</v>
      </c>
      <c r="F2512">
        <v>21</v>
      </c>
      <c r="G2512">
        <v>23</v>
      </c>
      <c r="H2512">
        <v>13</v>
      </c>
      <c r="I2512">
        <v>3</v>
      </c>
      <c r="J2512">
        <v>15</v>
      </c>
      <c r="K2512">
        <v>12</v>
      </c>
      <c r="L2512">
        <v>1.67</v>
      </c>
      <c r="M2512">
        <v>6.46</v>
      </c>
      <c r="N2512">
        <v>5.17</v>
      </c>
      <c r="O2512">
        <v>5.33</v>
      </c>
      <c r="P2512" t="s">
        <v>14052</v>
      </c>
    </row>
    <row r="2513" spans="1:16" x14ac:dyDescent="0.25">
      <c r="A2513" t="s">
        <v>8751</v>
      </c>
      <c r="B2513">
        <v>1</v>
      </c>
      <c r="C2513">
        <v>2</v>
      </c>
      <c r="D2513">
        <v>5.72</v>
      </c>
      <c r="E2513">
        <v>5</v>
      </c>
      <c r="F2513">
        <v>28</v>
      </c>
      <c r="G2513">
        <v>30</v>
      </c>
      <c r="H2513">
        <v>18</v>
      </c>
      <c r="I2513">
        <v>2</v>
      </c>
      <c r="J2513">
        <v>18</v>
      </c>
      <c r="K2513">
        <v>24</v>
      </c>
      <c r="L2513">
        <v>1.91</v>
      </c>
      <c r="M2513">
        <v>5.72</v>
      </c>
      <c r="N2513">
        <v>7.63</v>
      </c>
      <c r="O2513">
        <v>5.33</v>
      </c>
      <c r="P2513" t="s">
        <v>8750</v>
      </c>
    </row>
    <row r="2514" spans="1:16" x14ac:dyDescent="0.25">
      <c r="A2514" t="s">
        <v>15133</v>
      </c>
      <c r="B2514">
        <v>6</v>
      </c>
      <c r="C2514">
        <v>9</v>
      </c>
      <c r="D2514">
        <v>5.31</v>
      </c>
      <c r="E2514">
        <v>3</v>
      </c>
      <c r="F2514">
        <v>131</v>
      </c>
      <c r="G2514">
        <v>143</v>
      </c>
      <c r="H2514">
        <v>77</v>
      </c>
      <c r="I2514">
        <v>21</v>
      </c>
      <c r="J2514">
        <v>87</v>
      </c>
      <c r="K2514">
        <v>61</v>
      </c>
      <c r="L2514">
        <v>1.56</v>
      </c>
      <c r="M2514">
        <v>6</v>
      </c>
      <c r="N2514">
        <v>4.2</v>
      </c>
      <c r="O2514">
        <v>5.33</v>
      </c>
      <c r="P2514" t="s">
        <v>15132</v>
      </c>
    </row>
    <row r="2515" spans="1:16" x14ac:dyDescent="0.25">
      <c r="A2515" t="s">
        <v>14401</v>
      </c>
      <c r="B2515">
        <v>2</v>
      </c>
      <c r="C2515">
        <v>5</v>
      </c>
      <c r="D2515">
        <v>6.06</v>
      </c>
      <c r="E2515">
        <v>21</v>
      </c>
      <c r="F2515">
        <v>65</v>
      </c>
      <c r="G2515">
        <v>86</v>
      </c>
      <c r="H2515">
        <v>44</v>
      </c>
      <c r="I2515">
        <v>10</v>
      </c>
      <c r="J2515">
        <v>35</v>
      </c>
      <c r="K2515">
        <v>27</v>
      </c>
      <c r="L2515">
        <v>1.73</v>
      </c>
      <c r="M2515">
        <v>4.82</v>
      </c>
      <c r="N2515">
        <v>3.72</v>
      </c>
      <c r="O2515">
        <v>5.33</v>
      </c>
      <c r="P2515" t="s">
        <v>14400</v>
      </c>
    </row>
    <row r="2516" spans="1:16" x14ac:dyDescent="0.25">
      <c r="A2516" t="s">
        <v>10830</v>
      </c>
      <c r="B2516">
        <v>2</v>
      </c>
      <c r="C2516">
        <v>4</v>
      </c>
      <c r="D2516">
        <v>5.56</v>
      </c>
      <c r="E2516">
        <v>17</v>
      </c>
      <c r="F2516">
        <v>52</v>
      </c>
      <c r="G2516">
        <v>55</v>
      </c>
      <c r="H2516">
        <v>32</v>
      </c>
      <c r="I2516">
        <v>5</v>
      </c>
      <c r="J2516">
        <v>33</v>
      </c>
      <c r="K2516">
        <v>38</v>
      </c>
      <c r="L2516">
        <v>1.8</v>
      </c>
      <c r="M2516">
        <v>5.73</v>
      </c>
      <c r="N2516">
        <v>6.6</v>
      </c>
      <c r="O2516">
        <v>5.33</v>
      </c>
      <c r="P2516" t="s">
        <v>10829</v>
      </c>
    </row>
    <row r="2517" spans="1:16" x14ac:dyDescent="0.25">
      <c r="A2517" t="s">
        <v>14816</v>
      </c>
      <c r="B2517">
        <v>3</v>
      </c>
      <c r="C2517">
        <v>5</v>
      </c>
      <c r="D2517">
        <v>5.86</v>
      </c>
      <c r="E2517">
        <v>21</v>
      </c>
      <c r="F2517">
        <v>72</v>
      </c>
      <c r="G2517">
        <v>83</v>
      </c>
      <c r="H2517">
        <v>47</v>
      </c>
      <c r="I2517">
        <v>11</v>
      </c>
      <c r="J2517">
        <v>50</v>
      </c>
      <c r="K2517">
        <v>37</v>
      </c>
      <c r="L2517">
        <v>1.66</v>
      </c>
      <c r="M2517">
        <v>6.23</v>
      </c>
      <c r="N2517">
        <v>4.6100000000000003</v>
      </c>
      <c r="O2517">
        <v>5.33</v>
      </c>
      <c r="P2517" t="s">
        <v>14815</v>
      </c>
    </row>
    <row r="2518" spans="1:16" x14ac:dyDescent="0.25">
      <c r="A2518" t="s">
        <v>11835</v>
      </c>
      <c r="B2518">
        <v>3</v>
      </c>
      <c r="C2518">
        <v>5</v>
      </c>
      <c r="D2518">
        <v>5.63</v>
      </c>
      <c r="E2518">
        <v>13</v>
      </c>
      <c r="F2518">
        <v>74</v>
      </c>
      <c r="G2518">
        <v>80</v>
      </c>
      <c r="H2518">
        <v>46</v>
      </c>
      <c r="I2518">
        <v>8</v>
      </c>
      <c r="J2518">
        <v>50</v>
      </c>
      <c r="K2518">
        <v>52</v>
      </c>
      <c r="L2518">
        <v>1.8</v>
      </c>
      <c r="M2518">
        <v>6.12</v>
      </c>
      <c r="N2518">
        <v>6.37</v>
      </c>
      <c r="O2518">
        <v>5.33</v>
      </c>
      <c r="P2518" t="s">
        <v>11834</v>
      </c>
    </row>
    <row r="2519" spans="1:16" x14ac:dyDescent="0.25">
      <c r="A2519" t="s">
        <v>10177</v>
      </c>
      <c r="B2519">
        <v>3</v>
      </c>
      <c r="C2519">
        <v>5</v>
      </c>
      <c r="D2519">
        <v>5.44</v>
      </c>
      <c r="E2519">
        <v>5</v>
      </c>
      <c r="F2519">
        <v>76</v>
      </c>
      <c r="G2519">
        <v>89</v>
      </c>
      <c r="H2519">
        <v>46</v>
      </c>
      <c r="I2519">
        <v>11</v>
      </c>
      <c r="J2519">
        <v>41</v>
      </c>
      <c r="K2519">
        <v>33</v>
      </c>
      <c r="L2519">
        <v>1.6</v>
      </c>
      <c r="M2519">
        <v>4.8499999999999996</v>
      </c>
      <c r="N2519">
        <v>3.9</v>
      </c>
      <c r="O2519">
        <v>5.33</v>
      </c>
      <c r="P2519" t="s">
        <v>10176</v>
      </c>
    </row>
    <row r="2520" spans="1:16" x14ac:dyDescent="0.25">
      <c r="A2520" t="s">
        <v>14066</v>
      </c>
      <c r="B2520">
        <v>5</v>
      </c>
      <c r="C2520">
        <v>8</v>
      </c>
      <c r="D2520">
        <v>5.66</v>
      </c>
      <c r="E2520">
        <v>6</v>
      </c>
      <c r="F2520">
        <v>116</v>
      </c>
      <c r="G2520">
        <v>136</v>
      </c>
      <c r="H2520">
        <v>73</v>
      </c>
      <c r="I2520">
        <v>13</v>
      </c>
      <c r="J2520">
        <v>56</v>
      </c>
      <c r="K2520">
        <v>66</v>
      </c>
      <c r="L2520">
        <v>1.74</v>
      </c>
      <c r="M2520">
        <v>4.34</v>
      </c>
      <c r="N2520">
        <v>5.12</v>
      </c>
      <c r="O2520">
        <v>5.33</v>
      </c>
      <c r="P2520" t="s">
        <v>14065</v>
      </c>
    </row>
    <row r="2521" spans="1:16" x14ac:dyDescent="0.25">
      <c r="A2521" t="s">
        <v>11993</v>
      </c>
      <c r="B2521">
        <v>1</v>
      </c>
      <c r="C2521">
        <v>3</v>
      </c>
      <c r="D2521">
        <v>5.92</v>
      </c>
      <c r="E2521">
        <v>11</v>
      </c>
      <c r="F2521">
        <v>36</v>
      </c>
      <c r="G2521">
        <v>41</v>
      </c>
      <c r="H2521">
        <v>24</v>
      </c>
      <c r="I2521">
        <v>6</v>
      </c>
      <c r="J2521">
        <v>33</v>
      </c>
      <c r="K2521">
        <v>22</v>
      </c>
      <c r="L2521">
        <v>1.73</v>
      </c>
      <c r="M2521">
        <v>8.14</v>
      </c>
      <c r="N2521">
        <v>5.42</v>
      </c>
      <c r="O2521">
        <v>5.33</v>
      </c>
      <c r="P2521" t="s">
        <v>11992</v>
      </c>
    </row>
    <row r="2522" spans="1:16" x14ac:dyDescent="0.25">
      <c r="A2522" t="s">
        <v>17103</v>
      </c>
      <c r="B2522">
        <v>2</v>
      </c>
      <c r="C2522">
        <v>3</v>
      </c>
      <c r="D2522">
        <v>5.52</v>
      </c>
      <c r="E2522">
        <v>0</v>
      </c>
      <c r="F2522">
        <v>39</v>
      </c>
      <c r="G2522">
        <v>46</v>
      </c>
      <c r="H2522">
        <v>24</v>
      </c>
      <c r="I2522">
        <v>5</v>
      </c>
      <c r="J2522">
        <v>22</v>
      </c>
      <c r="K2522">
        <v>21</v>
      </c>
      <c r="L2522">
        <v>1.71</v>
      </c>
      <c r="M2522">
        <v>5.0599999999999996</v>
      </c>
      <c r="N2522">
        <v>4.83</v>
      </c>
      <c r="O2522">
        <v>5.33</v>
      </c>
      <c r="P2522" t="s">
        <v>17102</v>
      </c>
    </row>
    <row r="2523" spans="1:16" x14ac:dyDescent="0.25">
      <c r="A2523" t="s">
        <v>13871</v>
      </c>
      <c r="B2523">
        <v>2</v>
      </c>
      <c r="C2523">
        <v>4</v>
      </c>
      <c r="D2523">
        <v>6.11</v>
      </c>
      <c r="E2523">
        <v>1</v>
      </c>
      <c r="F2523">
        <v>53</v>
      </c>
      <c r="G2523">
        <v>63</v>
      </c>
      <c r="H2523">
        <v>36</v>
      </c>
      <c r="I2523">
        <v>5</v>
      </c>
      <c r="J2523">
        <v>30</v>
      </c>
      <c r="K2523">
        <v>35</v>
      </c>
      <c r="L2523">
        <v>1.85</v>
      </c>
      <c r="M2523">
        <v>5.09</v>
      </c>
      <c r="N2523">
        <v>5.94</v>
      </c>
      <c r="O2523">
        <v>5.33</v>
      </c>
      <c r="P2523" t="s">
        <v>13870</v>
      </c>
    </row>
    <row r="2524" spans="1:16" x14ac:dyDescent="0.25">
      <c r="A2524" t="s">
        <v>17101</v>
      </c>
      <c r="B2524">
        <v>1</v>
      </c>
      <c r="C2524">
        <v>2</v>
      </c>
      <c r="D2524">
        <v>6.18</v>
      </c>
      <c r="E2524">
        <v>6</v>
      </c>
      <c r="F2524">
        <v>20</v>
      </c>
      <c r="G2524">
        <v>23</v>
      </c>
      <c r="H2524">
        <v>14</v>
      </c>
      <c r="I2524">
        <v>2</v>
      </c>
      <c r="J2524">
        <v>12</v>
      </c>
      <c r="K2524">
        <v>14</v>
      </c>
      <c r="L2524">
        <v>1.81</v>
      </c>
      <c r="M2524">
        <v>5.29</v>
      </c>
      <c r="N2524">
        <v>6.18</v>
      </c>
      <c r="O2524">
        <v>5.33</v>
      </c>
      <c r="P2524" t="s">
        <v>17100</v>
      </c>
    </row>
    <row r="2525" spans="1:16" x14ac:dyDescent="0.25">
      <c r="A2525" t="s">
        <v>17099</v>
      </c>
      <c r="B2525">
        <v>1</v>
      </c>
      <c r="C2525">
        <v>1</v>
      </c>
      <c r="D2525">
        <v>5.77</v>
      </c>
      <c r="E2525">
        <v>5</v>
      </c>
      <c r="F2525">
        <v>16</v>
      </c>
      <c r="G2525">
        <v>18</v>
      </c>
      <c r="H2525">
        <v>10</v>
      </c>
      <c r="I2525">
        <v>2</v>
      </c>
      <c r="J2525">
        <v>10</v>
      </c>
      <c r="K2525">
        <v>9</v>
      </c>
      <c r="L2525">
        <v>1.73</v>
      </c>
      <c r="M2525">
        <v>5.77</v>
      </c>
      <c r="N2525">
        <v>5.19</v>
      </c>
      <c r="O2525">
        <v>5.34</v>
      </c>
      <c r="P2525" t="s">
        <v>17098</v>
      </c>
    </row>
    <row r="2526" spans="1:16" x14ac:dyDescent="0.25">
      <c r="A2526" t="s">
        <v>10542</v>
      </c>
      <c r="B2526">
        <v>1</v>
      </c>
      <c r="C2526">
        <v>3</v>
      </c>
      <c r="D2526">
        <v>6</v>
      </c>
      <c r="E2526">
        <v>13</v>
      </c>
      <c r="F2526">
        <v>39</v>
      </c>
      <c r="G2526">
        <v>45</v>
      </c>
      <c r="H2526">
        <v>26</v>
      </c>
      <c r="I2526">
        <v>4</v>
      </c>
      <c r="J2526">
        <v>23</v>
      </c>
      <c r="K2526">
        <v>26</v>
      </c>
      <c r="L2526">
        <v>1.82</v>
      </c>
      <c r="M2526">
        <v>5.31</v>
      </c>
      <c r="N2526">
        <v>6</v>
      </c>
      <c r="O2526">
        <v>5.34</v>
      </c>
      <c r="P2526" t="s">
        <v>10541</v>
      </c>
    </row>
    <row r="2527" spans="1:16" x14ac:dyDescent="0.25">
      <c r="A2527" t="s">
        <v>16424</v>
      </c>
      <c r="B2527">
        <v>4</v>
      </c>
      <c r="C2527">
        <v>7</v>
      </c>
      <c r="D2527">
        <v>5.46</v>
      </c>
      <c r="E2527">
        <v>1</v>
      </c>
      <c r="F2527">
        <v>100</v>
      </c>
      <c r="G2527">
        <v>108</v>
      </c>
      <c r="H2527">
        <v>61</v>
      </c>
      <c r="I2527">
        <v>13</v>
      </c>
      <c r="J2527">
        <v>72</v>
      </c>
      <c r="K2527">
        <v>63</v>
      </c>
      <c r="L2527">
        <v>1.7</v>
      </c>
      <c r="M2527">
        <v>6.45</v>
      </c>
      <c r="N2527">
        <v>5.64</v>
      </c>
      <c r="O2527">
        <v>5.34</v>
      </c>
      <c r="P2527" t="s">
        <v>16423</v>
      </c>
    </row>
    <row r="2528" spans="1:16" x14ac:dyDescent="0.25">
      <c r="A2528" t="s">
        <v>15338</v>
      </c>
      <c r="B2528">
        <v>3</v>
      </c>
      <c r="C2528">
        <v>4</v>
      </c>
      <c r="D2528">
        <v>5.31</v>
      </c>
      <c r="E2528">
        <v>2</v>
      </c>
      <c r="F2528">
        <v>58</v>
      </c>
      <c r="G2528">
        <v>70</v>
      </c>
      <c r="H2528">
        <v>34</v>
      </c>
      <c r="I2528">
        <v>10</v>
      </c>
      <c r="J2528">
        <v>27</v>
      </c>
      <c r="K2528">
        <v>17</v>
      </c>
      <c r="L2528">
        <v>1.51</v>
      </c>
      <c r="M2528">
        <v>4.22</v>
      </c>
      <c r="N2528">
        <v>2.66</v>
      </c>
      <c r="O2528">
        <v>5.34</v>
      </c>
      <c r="P2528" t="s">
        <v>15337</v>
      </c>
    </row>
    <row r="2529" spans="1:16" x14ac:dyDescent="0.25">
      <c r="A2529" t="s">
        <v>11699</v>
      </c>
      <c r="B2529">
        <v>2</v>
      </c>
      <c r="C2529">
        <v>4</v>
      </c>
      <c r="D2529">
        <v>5.87</v>
      </c>
      <c r="E2529">
        <v>15</v>
      </c>
      <c r="F2529">
        <v>54</v>
      </c>
      <c r="G2529">
        <v>60</v>
      </c>
      <c r="H2529">
        <v>35</v>
      </c>
      <c r="I2529">
        <v>6</v>
      </c>
      <c r="J2529">
        <v>40</v>
      </c>
      <c r="K2529">
        <v>40</v>
      </c>
      <c r="L2529">
        <v>1.86</v>
      </c>
      <c r="M2529">
        <v>6.7</v>
      </c>
      <c r="N2529">
        <v>6.7</v>
      </c>
      <c r="O2529">
        <v>5.34</v>
      </c>
      <c r="P2529" t="s">
        <v>11698</v>
      </c>
    </row>
    <row r="2530" spans="1:16" x14ac:dyDescent="0.25">
      <c r="A2530" t="s">
        <v>9830</v>
      </c>
      <c r="B2530">
        <v>4</v>
      </c>
      <c r="C2530">
        <v>8</v>
      </c>
      <c r="D2530">
        <v>5.93</v>
      </c>
      <c r="E2530">
        <v>4</v>
      </c>
      <c r="F2530">
        <v>108</v>
      </c>
      <c r="G2530">
        <v>134</v>
      </c>
      <c r="H2530">
        <v>71</v>
      </c>
      <c r="I2530">
        <v>17</v>
      </c>
      <c r="J2530">
        <v>64</v>
      </c>
      <c r="K2530">
        <v>49</v>
      </c>
      <c r="L2530">
        <v>1.7</v>
      </c>
      <c r="M2530">
        <v>5.34</v>
      </c>
      <c r="N2530">
        <v>4.09</v>
      </c>
      <c r="O2530">
        <v>5.34</v>
      </c>
      <c r="P2530" t="s">
        <v>9829</v>
      </c>
    </row>
    <row r="2531" spans="1:16" x14ac:dyDescent="0.25">
      <c r="A2531" t="s">
        <v>10365</v>
      </c>
      <c r="B2531">
        <v>1</v>
      </c>
      <c r="C2531">
        <v>2</v>
      </c>
      <c r="D2531">
        <v>5.28</v>
      </c>
      <c r="E2531">
        <v>12</v>
      </c>
      <c r="F2531">
        <v>29</v>
      </c>
      <c r="G2531">
        <v>33</v>
      </c>
      <c r="H2531">
        <v>17</v>
      </c>
      <c r="I2531">
        <v>4</v>
      </c>
      <c r="J2531">
        <v>18</v>
      </c>
      <c r="K2531">
        <v>16</v>
      </c>
      <c r="L2531">
        <v>1.69</v>
      </c>
      <c r="M2531">
        <v>5.59</v>
      </c>
      <c r="N2531">
        <v>4.97</v>
      </c>
      <c r="O2531">
        <v>5.34</v>
      </c>
      <c r="P2531" t="s">
        <v>10364</v>
      </c>
    </row>
    <row r="2532" spans="1:16" x14ac:dyDescent="0.25">
      <c r="A2532" t="s">
        <v>9948</v>
      </c>
      <c r="B2532">
        <v>3</v>
      </c>
      <c r="C2532">
        <v>6</v>
      </c>
      <c r="D2532">
        <v>5.78</v>
      </c>
      <c r="E2532">
        <v>18</v>
      </c>
      <c r="F2532">
        <v>78</v>
      </c>
      <c r="G2532">
        <v>96</v>
      </c>
      <c r="H2532">
        <v>50</v>
      </c>
      <c r="I2532">
        <v>10</v>
      </c>
      <c r="J2532">
        <v>38</v>
      </c>
      <c r="K2532">
        <v>40</v>
      </c>
      <c r="L2532">
        <v>1.75</v>
      </c>
      <c r="M2532">
        <v>4.3899999999999997</v>
      </c>
      <c r="N2532">
        <v>4.62</v>
      </c>
      <c r="O2532">
        <v>5.34</v>
      </c>
      <c r="P2532" t="s">
        <v>9947</v>
      </c>
    </row>
    <row r="2533" spans="1:16" x14ac:dyDescent="0.25">
      <c r="A2533" t="s">
        <v>9090</v>
      </c>
      <c r="B2533">
        <v>1</v>
      </c>
      <c r="C2533">
        <v>1</v>
      </c>
      <c r="D2533">
        <v>5.72</v>
      </c>
      <c r="E2533">
        <v>7</v>
      </c>
      <c r="F2533">
        <v>17</v>
      </c>
      <c r="G2533">
        <v>19</v>
      </c>
      <c r="H2533">
        <v>11</v>
      </c>
      <c r="I2533">
        <v>2</v>
      </c>
      <c r="J2533">
        <v>11</v>
      </c>
      <c r="K2533">
        <v>11</v>
      </c>
      <c r="L2533">
        <v>1.73</v>
      </c>
      <c r="M2533">
        <v>5.72</v>
      </c>
      <c r="N2533">
        <v>5.72</v>
      </c>
      <c r="O2533">
        <v>5.34</v>
      </c>
      <c r="P2533" t="s">
        <v>9089</v>
      </c>
    </row>
    <row r="2534" spans="1:16" x14ac:dyDescent="0.25">
      <c r="A2534" t="s">
        <v>14112</v>
      </c>
      <c r="B2534">
        <v>3</v>
      </c>
      <c r="C2534">
        <v>7</v>
      </c>
      <c r="D2534">
        <v>6.31</v>
      </c>
      <c r="E2534">
        <v>2</v>
      </c>
      <c r="F2534">
        <v>90</v>
      </c>
      <c r="G2534">
        <v>112</v>
      </c>
      <c r="H2534">
        <v>63</v>
      </c>
      <c r="I2534">
        <v>10</v>
      </c>
      <c r="J2534">
        <v>54</v>
      </c>
      <c r="K2534">
        <v>56</v>
      </c>
      <c r="L2534">
        <v>1.87</v>
      </c>
      <c r="M2534">
        <v>5.41</v>
      </c>
      <c r="N2534">
        <v>5.61</v>
      </c>
      <c r="O2534">
        <v>5.34</v>
      </c>
      <c r="P2534" t="s">
        <v>14111</v>
      </c>
    </row>
    <row r="2535" spans="1:16" x14ac:dyDescent="0.25">
      <c r="A2535" t="s">
        <v>12618</v>
      </c>
      <c r="B2535">
        <v>6</v>
      </c>
      <c r="C2535">
        <v>8</v>
      </c>
      <c r="D2535">
        <v>5.19</v>
      </c>
      <c r="E2535">
        <v>0</v>
      </c>
      <c r="F2535">
        <v>125</v>
      </c>
      <c r="G2535">
        <v>131</v>
      </c>
      <c r="H2535">
        <v>72</v>
      </c>
      <c r="I2535">
        <v>15</v>
      </c>
      <c r="J2535">
        <v>82</v>
      </c>
      <c r="K2535">
        <v>78</v>
      </c>
      <c r="L2535">
        <v>1.67</v>
      </c>
      <c r="M2535">
        <v>5.91</v>
      </c>
      <c r="N2535">
        <v>5.62</v>
      </c>
      <c r="O2535">
        <v>5.34</v>
      </c>
      <c r="P2535" t="s">
        <v>12617</v>
      </c>
    </row>
    <row r="2536" spans="1:16" x14ac:dyDescent="0.25">
      <c r="A2536" t="s">
        <v>15242</v>
      </c>
      <c r="B2536">
        <v>2</v>
      </c>
      <c r="C2536">
        <v>3</v>
      </c>
      <c r="D2536">
        <v>6.19</v>
      </c>
      <c r="E2536">
        <v>1</v>
      </c>
      <c r="F2536">
        <v>44</v>
      </c>
      <c r="G2536">
        <v>54</v>
      </c>
      <c r="H2536">
        <v>30</v>
      </c>
      <c r="I2536">
        <v>6</v>
      </c>
      <c r="J2536">
        <v>26</v>
      </c>
      <c r="K2536">
        <v>23</v>
      </c>
      <c r="L2536">
        <v>1.77</v>
      </c>
      <c r="M2536">
        <v>5.37</v>
      </c>
      <c r="N2536">
        <v>4.75</v>
      </c>
      <c r="O2536">
        <v>5.35</v>
      </c>
      <c r="P2536" t="s">
        <v>15241</v>
      </c>
    </row>
    <row r="2537" spans="1:16" x14ac:dyDescent="0.25">
      <c r="A2537" t="s">
        <v>13395</v>
      </c>
      <c r="B2537">
        <v>1</v>
      </c>
      <c r="C2537">
        <v>3</v>
      </c>
      <c r="D2537">
        <v>6.37</v>
      </c>
      <c r="E2537">
        <v>14</v>
      </c>
      <c r="F2537">
        <v>41</v>
      </c>
      <c r="G2537">
        <v>51</v>
      </c>
      <c r="H2537">
        <v>29</v>
      </c>
      <c r="I2537">
        <v>5</v>
      </c>
      <c r="J2537">
        <v>27</v>
      </c>
      <c r="K2537">
        <v>26</v>
      </c>
      <c r="L2537">
        <v>1.88</v>
      </c>
      <c r="M2537">
        <v>5.93</v>
      </c>
      <c r="N2537">
        <v>5.71</v>
      </c>
      <c r="O2537">
        <v>5.35</v>
      </c>
      <c r="P2537" t="s">
        <v>13394</v>
      </c>
    </row>
    <row r="2538" spans="1:16" x14ac:dyDescent="0.25">
      <c r="A2538" t="s">
        <v>13164</v>
      </c>
      <c r="B2538">
        <v>2</v>
      </c>
      <c r="C2538">
        <v>4</v>
      </c>
      <c r="D2538">
        <v>6.07</v>
      </c>
      <c r="E2538">
        <v>1</v>
      </c>
      <c r="F2538">
        <v>58</v>
      </c>
      <c r="G2538">
        <v>69</v>
      </c>
      <c r="H2538">
        <v>39</v>
      </c>
      <c r="I2538">
        <v>6</v>
      </c>
      <c r="J2538">
        <v>35</v>
      </c>
      <c r="K2538">
        <v>37</v>
      </c>
      <c r="L2538">
        <v>1.83</v>
      </c>
      <c r="M2538">
        <v>5.45</v>
      </c>
      <c r="N2538">
        <v>5.76</v>
      </c>
      <c r="O2538">
        <v>5.35</v>
      </c>
      <c r="P2538" t="s">
        <v>13163</v>
      </c>
    </row>
    <row r="2539" spans="1:16" x14ac:dyDescent="0.25">
      <c r="A2539" t="s">
        <v>13934</v>
      </c>
      <c r="B2539">
        <v>4</v>
      </c>
      <c r="C2539">
        <v>7</v>
      </c>
      <c r="D2539">
        <v>5.56</v>
      </c>
      <c r="E2539">
        <v>15</v>
      </c>
      <c r="F2539">
        <v>105</v>
      </c>
      <c r="G2539">
        <v>116</v>
      </c>
      <c r="H2539">
        <v>65</v>
      </c>
      <c r="I2539">
        <v>12</v>
      </c>
      <c r="J2539">
        <v>61</v>
      </c>
      <c r="K2539">
        <v>64</v>
      </c>
      <c r="L2539">
        <v>1.71</v>
      </c>
      <c r="M2539">
        <v>5.22</v>
      </c>
      <c r="N2539">
        <v>5.48</v>
      </c>
      <c r="O2539">
        <v>5.35</v>
      </c>
      <c r="P2539" t="s">
        <v>13933</v>
      </c>
    </row>
    <row r="2540" spans="1:16" x14ac:dyDescent="0.25">
      <c r="A2540" t="s">
        <v>15247</v>
      </c>
      <c r="B2540">
        <v>1</v>
      </c>
      <c r="C2540">
        <v>2</v>
      </c>
      <c r="D2540">
        <v>6.08</v>
      </c>
      <c r="E2540">
        <v>0</v>
      </c>
      <c r="F2540">
        <v>24</v>
      </c>
      <c r="G2540">
        <v>27</v>
      </c>
      <c r="H2540">
        <v>16</v>
      </c>
      <c r="I2540">
        <v>3</v>
      </c>
      <c r="J2540">
        <v>16</v>
      </c>
      <c r="K2540">
        <v>15</v>
      </c>
      <c r="L2540">
        <v>1.77</v>
      </c>
      <c r="M2540">
        <v>6.08</v>
      </c>
      <c r="N2540">
        <v>5.7</v>
      </c>
      <c r="O2540">
        <v>5.35</v>
      </c>
      <c r="P2540" t="s">
        <v>15246</v>
      </c>
    </row>
    <row r="2541" spans="1:16" x14ac:dyDescent="0.25">
      <c r="A2541" t="s">
        <v>10820</v>
      </c>
      <c r="B2541">
        <v>1</v>
      </c>
      <c r="C2541">
        <v>2</v>
      </c>
      <c r="D2541">
        <v>5.93</v>
      </c>
      <c r="E2541">
        <v>7</v>
      </c>
      <c r="F2541">
        <v>26</v>
      </c>
      <c r="G2541">
        <v>30</v>
      </c>
      <c r="H2541">
        <v>17</v>
      </c>
      <c r="I2541">
        <v>3</v>
      </c>
      <c r="J2541">
        <v>15</v>
      </c>
      <c r="K2541">
        <v>16</v>
      </c>
      <c r="L2541">
        <v>1.78</v>
      </c>
      <c r="M2541">
        <v>5.23</v>
      </c>
      <c r="N2541">
        <v>5.58</v>
      </c>
      <c r="O2541">
        <v>5.36</v>
      </c>
      <c r="P2541" t="s">
        <v>10819</v>
      </c>
    </row>
    <row r="2542" spans="1:16" x14ac:dyDescent="0.25">
      <c r="A2542" t="s">
        <v>17097</v>
      </c>
      <c r="B2542">
        <v>2</v>
      </c>
      <c r="C2542">
        <v>3</v>
      </c>
      <c r="D2542">
        <v>6.43</v>
      </c>
      <c r="E2542">
        <v>3</v>
      </c>
      <c r="F2542">
        <v>43</v>
      </c>
      <c r="G2542">
        <v>54</v>
      </c>
      <c r="H2542">
        <v>31</v>
      </c>
      <c r="I2542">
        <v>5</v>
      </c>
      <c r="J2542">
        <v>24</v>
      </c>
      <c r="K2542">
        <v>26</v>
      </c>
      <c r="L2542">
        <v>1.84</v>
      </c>
      <c r="M2542">
        <v>4.9800000000000004</v>
      </c>
      <c r="N2542">
        <v>5.39</v>
      </c>
      <c r="O2542">
        <v>5.36</v>
      </c>
      <c r="P2542" t="s">
        <v>17096</v>
      </c>
    </row>
    <row r="2543" spans="1:16" x14ac:dyDescent="0.25">
      <c r="A2543" t="s">
        <v>14556</v>
      </c>
      <c r="B2543">
        <v>3</v>
      </c>
      <c r="C2543">
        <v>6</v>
      </c>
      <c r="D2543">
        <v>5.95</v>
      </c>
      <c r="E2543">
        <v>3</v>
      </c>
      <c r="F2543">
        <v>79</v>
      </c>
      <c r="G2543">
        <v>98</v>
      </c>
      <c r="H2543">
        <v>52</v>
      </c>
      <c r="I2543">
        <v>10</v>
      </c>
      <c r="J2543">
        <v>41</v>
      </c>
      <c r="K2543">
        <v>42</v>
      </c>
      <c r="L2543">
        <v>1.78</v>
      </c>
      <c r="M2543">
        <v>4.6900000000000004</v>
      </c>
      <c r="N2543">
        <v>4.8099999999999996</v>
      </c>
      <c r="O2543">
        <v>5.36</v>
      </c>
      <c r="P2543" t="s">
        <v>14555</v>
      </c>
    </row>
    <row r="2544" spans="1:16" x14ac:dyDescent="0.25">
      <c r="A2544" t="s">
        <v>11797</v>
      </c>
      <c r="B2544">
        <v>2</v>
      </c>
      <c r="C2544">
        <v>3</v>
      </c>
      <c r="D2544">
        <v>5.77</v>
      </c>
      <c r="E2544">
        <v>13</v>
      </c>
      <c r="F2544">
        <v>47</v>
      </c>
      <c r="G2544">
        <v>50</v>
      </c>
      <c r="H2544">
        <v>30</v>
      </c>
      <c r="I2544">
        <v>4</v>
      </c>
      <c r="J2544">
        <v>30</v>
      </c>
      <c r="K2544">
        <v>36</v>
      </c>
      <c r="L2544">
        <v>1.84</v>
      </c>
      <c r="M2544">
        <v>5.77</v>
      </c>
      <c r="N2544">
        <v>6.92</v>
      </c>
      <c r="O2544">
        <v>5.36</v>
      </c>
      <c r="P2544" t="s">
        <v>11796</v>
      </c>
    </row>
    <row r="2545" spans="1:16" x14ac:dyDescent="0.25">
      <c r="A2545" t="s">
        <v>12294</v>
      </c>
      <c r="B2545">
        <v>2</v>
      </c>
      <c r="C2545">
        <v>5</v>
      </c>
      <c r="D2545">
        <v>5.88</v>
      </c>
      <c r="E2545">
        <v>19</v>
      </c>
      <c r="F2545">
        <v>67</v>
      </c>
      <c r="G2545">
        <v>82</v>
      </c>
      <c r="H2545">
        <v>44</v>
      </c>
      <c r="I2545">
        <v>10</v>
      </c>
      <c r="J2545">
        <v>45</v>
      </c>
      <c r="K2545">
        <v>36</v>
      </c>
      <c r="L2545">
        <v>1.75</v>
      </c>
      <c r="M2545">
        <v>6.01</v>
      </c>
      <c r="N2545">
        <v>4.8099999999999996</v>
      </c>
      <c r="O2545">
        <v>5.36</v>
      </c>
      <c r="P2545" t="s">
        <v>12293</v>
      </c>
    </row>
    <row r="2546" spans="1:16" x14ac:dyDescent="0.25">
      <c r="A2546" t="s">
        <v>12837</v>
      </c>
      <c r="B2546">
        <v>3</v>
      </c>
      <c r="C2546">
        <v>6</v>
      </c>
      <c r="D2546">
        <v>5.79</v>
      </c>
      <c r="E2546">
        <v>7</v>
      </c>
      <c r="F2546">
        <v>78</v>
      </c>
      <c r="G2546">
        <v>99</v>
      </c>
      <c r="H2546">
        <v>50</v>
      </c>
      <c r="I2546">
        <v>10</v>
      </c>
      <c r="J2546">
        <v>33</v>
      </c>
      <c r="K2546">
        <v>37</v>
      </c>
      <c r="L2546">
        <v>1.75</v>
      </c>
      <c r="M2546">
        <v>3.82</v>
      </c>
      <c r="N2546">
        <v>4.29</v>
      </c>
      <c r="O2546">
        <v>5.36</v>
      </c>
      <c r="P2546" t="s">
        <v>12836</v>
      </c>
    </row>
    <row r="2547" spans="1:16" x14ac:dyDescent="0.25">
      <c r="A2547" t="s">
        <v>15208</v>
      </c>
      <c r="B2547">
        <v>2</v>
      </c>
      <c r="C2547">
        <v>4</v>
      </c>
      <c r="D2547">
        <v>5.83</v>
      </c>
      <c r="E2547">
        <v>6</v>
      </c>
      <c r="F2547">
        <v>62</v>
      </c>
      <c r="G2547">
        <v>71</v>
      </c>
      <c r="H2547">
        <v>40</v>
      </c>
      <c r="I2547">
        <v>9</v>
      </c>
      <c r="J2547">
        <v>42</v>
      </c>
      <c r="K2547">
        <v>34</v>
      </c>
      <c r="L2547">
        <v>1.7</v>
      </c>
      <c r="M2547">
        <v>6.12</v>
      </c>
      <c r="N2547">
        <v>4.95</v>
      </c>
      <c r="O2547">
        <v>5.36</v>
      </c>
      <c r="P2547" t="s">
        <v>15207</v>
      </c>
    </row>
    <row r="2548" spans="1:16" x14ac:dyDescent="0.25">
      <c r="A2548" t="s">
        <v>14068</v>
      </c>
      <c r="B2548">
        <v>2</v>
      </c>
      <c r="C2548">
        <v>4</v>
      </c>
      <c r="D2548">
        <v>5.79</v>
      </c>
      <c r="E2548">
        <v>5</v>
      </c>
      <c r="F2548">
        <v>58</v>
      </c>
      <c r="G2548">
        <v>74</v>
      </c>
      <c r="H2548">
        <v>37</v>
      </c>
      <c r="I2548">
        <v>11</v>
      </c>
      <c r="J2548">
        <v>36</v>
      </c>
      <c r="K2548">
        <v>19</v>
      </c>
      <c r="L2548">
        <v>1.62</v>
      </c>
      <c r="M2548">
        <v>5.63</v>
      </c>
      <c r="N2548">
        <v>2.97</v>
      </c>
      <c r="O2548">
        <v>5.36</v>
      </c>
      <c r="P2548" t="s">
        <v>14067</v>
      </c>
    </row>
    <row r="2549" spans="1:16" x14ac:dyDescent="0.25">
      <c r="A2549" t="s">
        <v>13253</v>
      </c>
      <c r="B2549">
        <v>1</v>
      </c>
      <c r="C2549">
        <v>1</v>
      </c>
      <c r="D2549">
        <v>6.06</v>
      </c>
      <c r="E2549">
        <v>7</v>
      </c>
      <c r="F2549">
        <v>19</v>
      </c>
      <c r="G2549">
        <v>22</v>
      </c>
      <c r="H2549">
        <v>13</v>
      </c>
      <c r="I2549">
        <v>2</v>
      </c>
      <c r="J2549">
        <v>13</v>
      </c>
      <c r="K2549">
        <v>14</v>
      </c>
      <c r="L2549">
        <v>1.87</v>
      </c>
      <c r="M2549">
        <v>6.06</v>
      </c>
      <c r="N2549">
        <v>6.53</v>
      </c>
      <c r="O2549">
        <v>5.36</v>
      </c>
      <c r="P2549" t="s">
        <v>13252</v>
      </c>
    </row>
    <row r="2550" spans="1:16" x14ac:dyDescent="0.25">
      <c r="A2550" t="s">
        <v>10753</v>
      </c>
      <c r="B2550">
        <v>2</v>
      </c>
      <c r="C2550">
        <v>4</v>
      </c>
      <c r="D2550">
        <v>5.34</v>
      </c>
      <c r="E2550">
        <v>15</v>
      </c>
      <c r="F2550">
        <v>51</v>
      </c>
      <c r="G2550">
        <v>57</v>
      </c>
      <c r="H2550">
        <v>30</v>
      </c>
      <c r="I2550">
        <v>8</v>
      </c>
      <c r="J2550">
        <v>29</v>
      </c>
      <c r="K2550">
        <v>21</v>
      </c>
      <c r="L2550">
        <v>1.54</v>
      </c>
      <c r="M2550">
        <v>5.16</v>
      </c>
      <c r="N2550">
        <v>3.74</v>
      </c>
      <c r="O2550">
        <v>5.36</v>
      </c>
      <c r="P2550" t="s">
        <v>10752</v>
      </c>
    </row>
    <row r="2551" spans="1:16" x14ac:dyDescent="0.25">
      <c r="A2551" t="s">
        <v>14787</v>
      </c>
      <c r="B2551">
        <v>1</v>
      </c>
      <c r="C2551">
        <v>2</v>
      </c>
      <c r="D2551">
        <v>5.46</v>
      </c>
      <c r="E2551">
        <v>1</v>
      </c>
      <c r="F2551">
        <v>31</v>
      </c>
      <c r="G2551">
        <v>35</v>
      </c>
      <c r="H2551">
        <v>19</v>
      </c>
      <c r="I2551">
        <v>4</v>
      </c>
      <c r="J2551">
        <v>18</v>
      </c>
      <c r="K2551">
        <v>16</v>
      </c>
      <c r="L2551">
        <v>1.63</v>
      </c>
      <c r="M2551">
        <v>5.18</v>
      </c>
      <c r="N2551">
        <v>4.5999999999999996</v>
      </c>
      <c r="O2551">
        <v>5.36</v>
      </c>
      <c r="P2551" t="s">
        <v>14786</v>
      </c>
    </row>
    <row r="2552" spans="1:16" x14ac:dyDescent="0.25">
      <c r="A2552" t="s">
        <v>11932</v>
      </c>
      <c r="B2552">
        <v>1</v>
      </c>
      <c r="C2552">
        <v>3</v>
      </c>
      <c r="D2552">
        <v>5.51</v>
      </c>
      <c r="E2552">
        <v>11</v>
      </c>
      <c r="F2552">
        <v>34</v>
      </c>
      <c r="G2552">
        <v>41</v>
      </c>
      <c r="H2552">
        <v>21</v>
      </c>
      <c r="I2552">
        <v>5</v>
      </c>
      <c r="J2552">
        <v>21</v>
      </c>
      <c r="K2552">
        <v>18</v>
      </c>
      <c r="L2552">
        <v>1.72</v>
      </c>
      <c r="M2552">
        <v>5.51</v>
      </c>
      <c r="N2552">
        <v>4.72</v>
      </c>
      <c r="O2552">
        <v>5.36</v>
      </c>
      <c r="P2552" t="s">
        <v>11931</v>
      </c>
    </row>
    <row r="2553" spans="1:16" x14ac:dyDescent="0.25">
      <c r="A2553" t="s">
        <v>13367</v>
      </c>
      <c r="B2553">
        <v>3</v>
      </c>
      <c r="C2553">
        <v>4</v>
      </c>
      <c r="D2553">
        <v>5.29</v>
      </c>
      <c r="E2553">
        <v>12</v>
      </c>
      <c r="F2553">
        <v>61</v>
      </c>
      <c r="G2553">
        <v>77</v>
      </c>
      <c r="H2553">
        <v>36</v>
      </c>
      <c r="I2553">
        <v>10</v>
      </c>
      <c r="J2553">
        <v>25</v>
      </c>
      <c r="K2553">
        <v>18</v>
      </c>
      <c r="L2553">
        <v>1.55</v>
      </c>
      <c r="M2553">
        <v>3.67</v>
      </c>
      <c r="N2553">
        <v>2.64</v>
      </c>
      <c r="O2553">
        <v>5.36</v>
      </c>
      <c r="P2553" t="s">
        <v>13366</v>
      </c>
    </row>
    <row r="2554" spans="1:16" x14ac:dyDescent="0.25">
      <c r="A2554" t="s">
        <v>10428</v>
      </c>
      <c r="B2554">
        <v>1</v>
      </c>
      <c r="C2554">
        <v>1</v>
      </c>
      <c r="D2554">
        <v>5.4</v>
      </c>
      <c r="E2554">
        <v>6</v>
      </c>
      <c r="F2554">
        <v>15</v>
      </c>
      <c r="G2554">
        <v>17</v>
      </c>
      <c r="H2554">
        <v>9</v>
      </c>
      <c r="I2554">
        <v>2</v>
      </c>
      <c r="J2554">
        <v>9</v>
      </c>
      <c r="K2554">
        <v>8</v>
      </c>
      <c r="L2554">
        <v>1.67</v>
      </c>
      <c r="M2554">
        <v>5.4</v>
      </c>
      <c r="N2554">
        <v>4.8</v>
      </c>
      <c r="O2554">
        <v>5.36</v>
      </c>
      <c r="P2554" t="s">
        <v>10427</v>
      </c>
    </row>
    <row r="2555" spans="1:16" x14ac:dyDescent="0.25">
      <c r="A2555" t="s">
        <v>9134</v>
      </c>
      <c r="B2555">
        <v>3</v>
      </c>
      <c r="C2555">
        <v>6</v>
      </c>
      <c r="D2555">
        <v>6.29</v>
      </c>
      <c r="E2555">
        <v>24</v>
      </c>
      <c r="F2555">
        <v>80</v>
      </c>
      <c r="G2555">
        <v>101</v>
      </c>
      <c r="H2555">
        <v>56</v>
      </c>
      <c r="I2555">
        <v>7</v>
      </c>
      <c r="J2555">
        <v>36</v>
      </c>
      <c r="K2555">
        <v>53</v>
      </c>
      <c r="L2555">
        <v>1.92</v>
      </c>
      <c r="M2555">
        <v>4.04</v>
      </c>
      <c r="N2555">
        <v>5.96</v>
      </c>
      <c r="O2555">
        <v>5.36</v>
      </c>
      <c r="P2555" t="s">
        <v>9133</v>
      </c>
    </row>
    <row r="2556" spans="1:16" x14ac:dyDescent="0.25">
      <c r="A2556" t="s">
        <v>9467</v>
      </c>
      <c r="B2556">
        <v>1</v>
      </c>
      <c r="C2556">
        <v>2</v>
      </c>
      <c r="D2556">
        <v>5.91</v>
      </c>
      <c r="E2556">
        <v>7</v>
      </c>
      <c r="F2556">
        <v>27</v>
      </c>
      <c r="G2556">
        <v>31</v>
      </c>
      <c r="H2556">
        <v>18</v>
      </c>
      <c r="I2556">
        <v>4</v>
      </c>
      <c r="J2556">
        <v>21</v>
      </c>
      <c r="K2556">
        <v>17</v>
      </c>
      <c r="L2556">
        <v>1.75</v>
      </c>
      <c r="M2556">
        <v>6.9</v>
      </c>
      <c r="N2556">
        <v>5.58</v>
      </c>
      <c r="O2556">
        <v>5.37</v>
      </c>
      <c r="P2556" t="s">
        <v>9466</v>
      </c>
    </row>
    <row r="2557" spans="1:16" x14ac:dyDescent="0.25">
      <c r="A2557" t="s">
        <v>13141</v>
      </c>
      <c r="B2557">
        <v>3</v>
      </c>
      <c r="C2557">
        <v>4</v>
      </c>
      <c r="D2557">
        <v>5.16</v>
      </c>
      <c r="E2557">
        <v>25</v>
      </c>
      <c r="F2557">
        <v>63</v>
      </c>
      <c r="G2557">
        <v>68</v>
      </c>
      <c r="H2557">
        <v>36</v>
      </c>
      <c r="I2557">
        <v>10</v>
      </c>
      <c r="J2557">
        <v>38</v>
      </c>
      <c r="K2557">
        <v>29</v>
      </c>
      <c r="L2557">
        <v>1.54</v>
      </c>
      <c r="M2557">
        <v>5.45</v>
      </c>
      <c r="N2557">
        <v>4.16</v>
      </c>
      <c r="O2557">
        <v>5.37</v>
      </c>
      <c r="P2557" t="s">
        <v>13140</v>
      </c>
    </row>
    <row r="2558" spans="1:16" x14ac:dyDescent="0.25">
      <c r="A2558" t="s">
        <v>1716</v>
      </c>
      <c r="B2558">
        <v>4</v>
      </c>
      <c r="C2558">
        <v>7</v>
      </c>
      <c r="D2558">
        <v>5.23</v>
      </c>
      <c r="E2558">
        <v>6</v>
      </c>
      <c r="F2558">
        <v>98</v>
      </c>
      <c r="G2558">
        <v>103</v>
      </c>
      <c r="H2558">
        <v>57</v>
      </c>
      <c r="I2558">
        <v>15</v>
      </c>
      <c r="J2558">
        <v>68</v>
      </c>
      <c r="K2558">
        <v>51</v>
      </c>
      <c r="L2558">
        <v>1.57</v>
      </c>
      <c r="M2558">
        <v>6.24</v>
      </c>
      <c r="N2558">
        <v>4.68</v>
      </c>
      <c r="O2558">
        <v>5.37</v>
      </c>
      <c r="P2558" t="s">
        <v>1715</v>
      </c>
    </row>
    <row r="2559" spans="1:16" x14ac:dyDescent="0.25">
      <c r="A2559" t="s">
        <v>12588</v>
      </c>
      <c r="B2559">
        <v>3</v>
      </c>
      <c r="C2559">
        <v>5</v>
      </c>
      <c r="D2559">
        <v>5.58</v>
      </c>
      <c r="E2559">
        <v>11</v>
      </c>
      <c r="F2559">
        <v>66</v>
      </c>
      <c r="G2559">
        <v>74</v>
      </c>
      <c r="H2559">
        <v>41</v>
      </c>
      <c r="I2559">
        <v>7</v>
      </c>
      <c r="J2559">
        <v>37</v>
      </c>
      <c r="K2559">
        <v>41</v>
      </c>
      <c r="L2559">
        <v>1.74</v>
      </c>
      <c r="M2559">
        <v>5.04</v>
      </c>
      <c r="N2559">
        <v>5.58</v>
      </c>
      <c r="O2559">
        <v>5.37</v>
      </c>
      <c r="P2559" t="s">
        <v>12587</v>
      </c>
    </row>
    <row r="2560" spans="1:16" x14ac:dyDescent="0.25">
      <c r="A2560" t="s">
        <v>15516</v>
      </c>
      <c r="B2560">
        <v>6</v>
      </c>
      <c r="C2560">
        <v>9</v>
      </c>
      <c r="D2560">
        <v>5.1100000000000003</v>
      </c>
      <c r="E2560">
        <v>2</v>
      </c>
      <c r="F2560">
        <v>136</v>
      </c>
      <c r="G2560">
        <v>135</v>
      </c>
      <c r="H2560">
        <v>77</v>
      </c>
      <c r="I2560">
        <v>17</v>
      </c>
      <c r="J2560">
        <v>91</v>
      </c>
      <c r="K2560">
        <v>86</v>
      </c>
      <c r="L2560">
        <v>1.63</v>
      </c>
      <c r="M2560">
        <v>6.04</v>
      </c>
      <c r="N2560">
        <v>5.71</v>
      </c>
      <c r="O2560">
        <v>5.38</v>
      </c>
      <c r="P2560" t="s">
        <v>15515</v>
      </c>
    </row>
    <row r="2561" spans="1:16" x14ac:dyDescent="0.25">
      <c r="A2561" t="s">
        <v>13990</v>
      </c>
      <c r="B2561">
        <v>1</v>
      </c>
      <c r="C2561">
        <v>2</v>
      </c>
      <c r="D2561">
        <v>5.48</v>
      </c>
      <c r="E2561">
        <v>7</v>
      </c>
      <c r="F2561">
        <v>23</v>
      </c>
      <c r="G2561">
        <v>27</v>
      </c>
      <c r="H2561">
        <v>14</v>
      </c>
      <c r="I2561">
        <v>3</v>
      </c>
      <c r="J2561">
        <v>12</v>
      </c>
      <c r="K2561">
        <v>11</v>
      </c>
      <c r="L2561">
        <v>1.65</v>
      </c>
      <c r="M2561">
        <v>4.7</v>
      </c>
      <c r="N2561">
        <v>4.3</v>
      </c>
      <c r="O2561">
        <v>5.38</v>
      </c>
      <c r="P2561" t="s">
        <v>13989</v>
      </c>
    </row>
    <row r="2562" spans="1:16" x14ac:dyDescent="0.25">
      <c r="A2562" t="s">
        <v>1573</v>
      </c>
      <c r="B2562">
        <v>2</v>
      </c>
      <c r="C2562">
        <v>4</v>
      </c>
      <c r="D2562">
        <v>5.17</v>
      </c>
      <c r="E2562">
        <v>23</v>
      </c>
      <c r="F2562">
        <v>58</v>
      </c>
      <c r="G2562">
        <v>59</v>
      </c>
      <c r="H2562">
        <v>33</v>
      </c>
      <c r="I2562">
        <v>8</v>
      </c>
      <c r="J2562">
        <v>40</v>
      </c>
      <c r="K2562">
        <v>34</v>
      </c>
      <c r="L2562">
        <v>1.62</v>
      </c>
      <c r="M2562">
        <v>6.26</v>
      </c>
      <c r="N2562">
        <v>5.32</v>
      </c>
      <c r="O2562">
        <v>5.38</v>
      </c>
      <c r="P2562" t="s">
        <v>1572</v>
      </c>
    </row>
    <row r="2563" spans="1:16" x14ac:dyDescent="0.25">
      <c r="A2563" t="s">
        <v>17095</v>
      </c>
      <c r="B2563">
        <v>1</v>
      </c>
      <c r="C2563">
        <v>2</v>
      </c>
      <c r="D2563">
        <v>6.04</v>
      </c>
      <c r="E2563">
        <v>10</v>
      </c>
      <c r="F2563">
        <v>30</v>
      </c>
      <c r="G2563">
        <v>35</v>
      </c>
      <c r="H2563">
        <v>20</v>
      </c>
      <c r="I2563">
        <v>4</v>
      </c>
      <c r="J2563">
        <v>21</v>
      </c>
      <c r="K2563">
        <v>18</v>
      </c>
      <c r="L2563">
        <v>1.78</v>
      </c>
      <c r="M2563">
        <v>6.34</v>
      </c>
      <c r="N2563">
        <v>5.44</v>
      </c>
      <c r="O2563">
        <v>5.38</v>
      </c>
      <c r="P2563" t="s">
        <v>17094</v>
      </c>
    </row>
    <row r="2564" spans="1:16" x14ac:dyDescent="0.25">
      <c r="A2564" t="s">
        <v>9213</v>
      </c>
      <c r="B2564">
        <v>1</v>
      </c>
      <c r="C2564">
        <v>1</v>
      </c>
      <c r="D2564">
        <v>5.41</v>
      </c>
      <c r="E2564">
        <v>7</v>
      </c>
      <c r="F2564">
        <v>18</v>
      </c>
      <c r="G2564">
        <v>20</v>
      </c>
      <c r="H2564">
        <v>11</v>
      </c>
      <c r="I2564">
        <v>2</v>
      </c>
      <c r="J2564">
        <v>11</v>
      </c>
      <c r="K2564">
        <v>12</v>
      </c>
      <c r="L2564">
        <v>1.75</v>
      </c>
      <c r="M2564">
        <v>5.41</v>
      </c>
      <c r="N2564">
        <v>5.9</v>
      </c>
      <c r="O2564">
        <v>5.38</v>
      </c>
      <c r="P2564" t="s">
        <v>9212</v>
      </c>
    </row>
    <row r="2565" spans="1:16" x14ac:dyDescent="0.25">
      <c r="A2565" t="s">
        <v>15292</v>
      </c>
      <c r="B2565">
        <v>4</v>
      </c>
      <c r="C2565">
        <v>6</v>
      </c>
      <c r="D2565">
        <v>5.71</v>
      </c>
      <c r="E2565">
        <v>3</v>
      </c>
      <c r="F2565">
        <v>87</v>
      </c>
      <c r="G2565">
        <v>100</v>
      </c>
      <c r="H2565">
        <v>55</v>
      </c>
      <c r="I2565">
        <v>11</v>
      </c>
      <c r="J2565">
        <v>49</v>
      </c>
      <c r="K2565">
        <v>48</v>
      </c>
      <c r="L2565">
        <v>1.71</v>
      </c>
      <c r="M2565">
        <v>5.09</v>
      </c>
      <c r="N2565">
        <v>4.9800000000000004</v>
      </c>
      <c r="O2565">
        <v>5.38</v>
      </c>
      <c r="P2565" t="s">
        <v>15291</v>
      </c>
    </row>
    <row r="2566" spans="1:16" x14ac:dyDescent="0.25">
      <c r="A2566" t="s">
        <v>17093</v>
      </c>
      <c r="B2566">
        <v>1</v>
      </c>
      <c r="C2566">
        <v>1</v>
      </c>
      <c r="D2566">
        <v>5.88</v>
      </c>
      <c r="E2566">
        <v>1</v>
      </c>
      <c r="F2566">
        <v>15</v>
      </c>
      <c r="G2566">
        <v>17</v>
      </c>
      <c r="H2566">
        <v>10</v>
      </c>
      <c r="I2566">
        <v>2</v>
      </c>
      <c r="J2566">
        <v>10</v>
      </c>
      <c r="K2566">
        <v>9</v>
      </c>
      <c r="L2566">
        <v>1.7</v>
      </c>
      <c r="M2566">
        <v>5.88</v>
      </c>
      <c r="N2566">
        <v>5.29</v>
      </c>
      <c r="O2566">
        <v>5.38</v>
      </c>
      <c r="P2566" t="s">
        <v>17092</v>
      </c>
    </row>
    <row r="2567" spans="1:16" x14ac:dyDescent="0.25">
      <c r="A2567" t="s">
        <v>9102</v>
      </c>
      <c r="B2567">
        <v>1</v>
      </c>
      <c r="C2567">
        <v>2</v>
      </c>
      <c r="D2567">
        <v>5.54</v>
      </c>
      <c r="E2567">
        <v>8</v>
      </c>
      <c r="F2567">
        <v>28</v>
      </c>
      <c r="G2567">
        <v>29</v>
      </c>
      <c r="H2567">
        <v>17</v>
      </c>
      <c r="I2567">
        <v>2</v>
      </c>
      <c r="J2567">
        <v>18</v>
      </c>
      <c r="K2567">
        <v>23</v>
      </c>
      <c r="L2567">
        <v>1.88</v>
      </c>
      <c r="M2567">
        <v>5.87</v>
      </c>
      <c r="N2567">
        <v>7.5</v>
      </c>
      <c r="O2567">
        <v>5.39</v>
      </c>
      <c r="P2567" t="s">
        <v>9101</v>
      </c>
    </row>
    <row r="2568" spans="1:16" x14ac:dyDescent="0.25">
      <c r="A2568" t="s">
        <v>10552</v>
      </c>
      <c r="B2568">
        <v>4</v>
      </c>
      <c r="C2568">
        <v>7</v>
      </c>
      <c r="D2568">
        <v>5.41</v>
      </c>
      <c r="E2568">
        <v>9</v>
      </c>
      <c r="F2568">
        <v>105</v>
      </c>
      <c r="G2568">
        <v>118</v>
      </c>
      <c r="H2568">
        <v>63</v>
      </c>
      <c r="I2568">
        <v>15</v>
      </c>
      <c r="J2568">
        <v>64</v>
      </c>
      <c r="K2568">
        <v>56</v>
      </c>
      <c r="L2568">
        <v>1.66</v>
      </c>
      <c r="M2568">
        <v>5.5</v>
      </c>
      <c r="N2568">
        <v>4.8099999999999996</v>
      </c>
      <c r="O2568">
        <v>5.39</v>
      </c>
      <c r="P2568" t="s">
        <v>10551</v>
      </c>
    </row>
    <row r="2569" spans="1:16" x14ac:dyDescent="0.25">
      <c r="A2569" t="s">
        <v>1684</v>
      </c>
      <c r="B2569">
        <v>2</v>
      </c>
      <c r="C2569">
        <v>4</v>
      </c>
      <c r="D2569">
        <v>5.98</v>
      </c>
      <c r="E2569">
        <v>1</v>
      </c>
      <c r="F2569">
        <v>60</v>
      </c>
      <c r="G2569">
        <v>66</v>
      </c>
      <c r="H2569">
        <v>40</v>
      </c>
      <c r="I2569">
        <v>8</v>
      </c>
      <c r="J2569">
        <v>50</v>
      </c>
      <c r="K2569">
        <v>44</v>
      </c>
      <c r="L2569">
        <v>1.83</v>
      </c>
      <c r="M2569">
        <v>7.48</v>
      </c>
      <c r="N2569">
        <v>6.58</v>
      </c>
      <c r="O2569">
        <v>5.39</v>
      </c>
      <c r="P2569" t="s">
        <v>1683</v>
      </c>
    </row>
    <row r="2570" spans="1:16" x14ac:dyDescent="0.25">
      <c r="A2570" t="s">
        <v>13980</v>
      </c>
      <c r="B2570">
        <v>2</v>
      </c>
      <c r="C2570">
        <v>4</v>
      </c>
      <c r="D2570">
        <v>5.86</v>
      </c>
      <c r="E2570">
        <v>4</v>
      </c>
      <c r="F2570">
        <v>57</v>
      </c>
      <c r="G2570">
        <v>64</v>
      </c>
      <c r="H2570">
        <v>37</v>
      </c>
      <c r="I2570">
        <v>6</v>
      </c>
      <c r="J2570">
        <v>35</v>
      </c>
      <c r="K2570">
        <v>39</v>
      </c>
      <c r="L2570">
        <v>1.81</v>
      </c>
      <c r="M2570">
        <v>5.55</v>
      </c>
      <c r="N2570">
        <v>6.18</v>
      </c>
      <c r="O2570">
        <v>5.39</v>
      </c>
      <c r="P2570" t="s">
        <v>13979</v>
      </c>
    </row>
    <row r="2571" spans="1:16" x14ac:dyDescent="0.25">
      <c r="A2571" t="s">
        <v>12855</v>
      </c>
      <c r="B2571">
        <v>1</v>
      </c>
      <c r="C2571">
        <v>2</v>
      </c>
      <c r="D2571">
        <v>5.9</v>
      </c>
      <c r="E2571">
        <v>8</v>
      </c>
      <c r="F2571">
        <v>30</v>
      </c>
      <c r="G2571">
        <v>34</v>
      </c>
      <c r="H2571">
        <v>20</v>
      </c>
      <c r="I2571">
        <v>4</v>
      </c>
      <c r="J2571">
        <v>23</v>
      </c>
      <c r="K2571">
        <v>20</v>
      </c>
      <c r="L2571">
        <v>1.77</v>
      </c>
      <c r="M2571">
        <v>6.79</v>
      </c>
      <c r="N2571">
        <v>5.9</v>
      </c>
      <c r="O2571">
        <v>5.39</v>
      </c>
      <c r="P2571" t="s">
        <v>12854</v>
      </c>
    </row>
    <row r="2572" spans="1:16" x14ac:dyDescent="0.25">
      <c r="A2572" t="s">
        <v>11314</v>
      </c>
      <c r="B2572">
        <v>2</v>
      </c>
      <c r="C2572">
        <v>4</v>
      </c>
      <c r="D2572">
        <v>5.74</v>
      </c>
      <c r="E2572">
        <v>22</v>
      </c>
      <c r="F2572">
        <v>58</v>
      </c>
      <c r="G2572">
        <v>64</v>
      </c>
      <c r="H2572">
        <v>37</v>
      </c>
      <c r="I2572">
        <v>8</v>
      </c>
      <c r="J2572">
        <v>42</v>
      </c>
      <c r="K2572">
        <v>36</v>
      </c>
      <c r="L2572">
        <v>1.72</v>
      </c>
      <c r="M2572">
        <v>6.52</v>
      </c>
      <c r="N2572">
        <v>5.59</v>
      </c>
      <c r="O2572">
        <v>5.39</v>
      </c>
      <c r="P2572" t="s">
        <v>11313</v>
      </c>
    </row>
    <row r="2573" spans="1:16" x14ac:dyDescent="0.25">
      <c r="A2573" t="s">
        <v>9658</v>
      </c>
      <c r="B2573">
        <v>1</v>
      </c>
      <c r="C2573">
        <v>1</v>
      </c>
      <c r="D2573">
        <v>6</v>
      </c>
      <c r="E2573">
        <v>6</v>
      </c>
      <c r="F2573">
        <v>16</v>
      </c>
      <c r="G2573">
        <v>20</v>
      </c>
      <c r="H2573">
        <v>11</v>
      </c>
      <c r="I2573">
        <v>2</v>
      </c>
      <c r="J2573">
        <v>10</v>
      </c>
      <c r="K2573">
        <v>10</v>
      </c>
      <c r="L2573">
        <v>1.82</v>
      </c>
      <c r="M2573">
        <v>5.45</v>
      </c>
      <c r="N2573">
        <v>5.45</v>
      </c>
      <c r="O2573">
        <v>5.39</v>
      </c>
      <c r="P2573" t="s">
        <v>9657</v>
      </c>
    </row>
    <row r="2574" spans="1:16" x14ac:dyDescent="0.25">
      <c r="A2574" t="s">
        <v>9399</v>
      </c>
      <c r="B2574">
        <v>2</v>
      </c>
      <c r="C2574">
        <v>4</v>
      </c>
      <c r="D2574">
        <v>5.48</v>
      </c>
      <c r="E2574">
        <v>22</v>
      </c>
      <c r="F2574">
        <v>56</v>
      </c>
      <c r="G2574">
        <v>60</v>
      </c>
      <c r="H2574">
        <v>34</v>
      </c>
      <c r="I2574">
        <v>4</v>
      </c>
      <c r="J2574">
        <v>32</v>
      </c>
      <c r="K2574">
        <v>43</v>
      </c>
      <c r="L2574">
        <v>1.85</v>
      </c>
      <c r="M2574">
        <v>5.16</v>
      </c>
      <c r="N2574">
        <v>6.94</v>
      </c>
      <c r="O2574">
        <v>5.4</v>
      </c>
      <c r="P2574" t="s">
        <v>9398</v>
      </c>
    </row>
    <row r="2575" spans="1:16" x14ac:dyDescent="0.25">
      <c r="A2575" t="s">
        <v>12965</v>
      </c>
      <c r="B2575">
        <v>1</v>
      </c>
      <c r="C2575">
        <v>1</v>
      </c>
      <c r="D2575">
        <v>6.29</v>
      </c>
      <c r="E2575">
        <v>7</v>
      </c>
      <c r="F2575">
        <v>19</v>
      </c>
      <c r="G2575">
        <v>21</v>
      </c>
      <c r="H2575">
        <v>13</v>
      </c>
      <c r="I2575">
        <v>2</v>
      </c>
      <c r="J2575">
        <v>12</v>
      </c>
      <c r="K2575">
        <v>13</v>
      </c>
      <c r="L2575">
        <v>1.83</v>
      </c>
      <c r="M2575">
        <v>5.81</v>
      </c>
      <c r="N2575">
        <v>6.29</v>
      </c>
      <c r="O2575">
        <v>5.4</v>
      </c>
      <c r="P2575" t="s">
        <v>12964</v>
      </c>
    </row>
    <row r="2576" spans="1:16" x14ac:dyDescent="0.25">
      <c r="A2576" t="s">
        <v>16132</v>
      </c>
      <c r="B2576">
        <v>2</v>
      </c>
      <c r="C2576">
        <v>3</v>
      </c>
      <c r="D2576">
        <v>5.73</v>
      </c>
      <c r="E2576">
        <v>2</v>
      </c>
      <c r="F2576">
        <v>39</v>
      </c>
      <c r="G2576">
        <v>51</v>
      </c>
      <c r="H2576">
        <v>25</v>
      </c>
      <c r="I2576">
        <v>6</v>
      </c>
      <c r="J2576">
        <v>15</v>
      </c>
      <c r="K2576">
        <v>14</v>
      </c>
      <c r="L2576">
        <v>1.65</v>
      </c>
      <c r="M2576">
        <v>3.44</v>
      </c>
      <c r="N2576">
        <v>3.21</v>
      </c>
      <c r="O2576">
        <v>5.4</v>
      </c>
      <c r="P2576" t="s">
        <v>16131</v>
      </c>
    </row>
    <row r="2577" spans="1:16" x14ac:dyDescent="0.25">
      <c r="A2577" t="s">
        <v>1666</v>
      </c>
      <c r="B2577">
        <v>2</v>
      </c>
      <c r="C2577">
        <v>3</v>
      </c>
      <c r="D2577">
        <v>5.43</v>
      </c>
      <c r="E2577">
        <v>15</v>
      </c>
      <c r="F2577">
        <v>41</v>
      </c>
      <c r="G2577">
        <v>44</v>
      </c>
      <c r="H2577">
        <v>25</v>
      </c>
      <c r="I2577">
        <v>5</v>
      </c>
      <c r="J2577">
        <v>27</v>
      </c>
      <c r="K2577">
        <v>27</v>
      </c>
      <c r="L2577">
        <v>1.71</v>
      </c>
      <c r="M2577">
        <v>5.87</v>
      </c>
      <c r="N2577">
        <v>5.87</v>
      </c>
      <c r="O2577">
        <v>5.4</v>
      </c>
      <c r="P2577" t="s">
        <v>1665</v>
      </c>
    </row>
    <row r="2578" spans="1:16" x14ac:dyDescent="0.25">
      <c r="A2578" t="s">
        <v>13824</v>
      </c>
      <c r="B2578">
        <v>3</v>
      </c>
      <c r="C2578">
        <v>5</v>
      </c>
      <c r="D2578">
        <v>5.26</v>
      </c>
      <c r="E2578">
        <v>26</v>
      </c>
      <c r="F2578">
        <v>68</v>
      </c>
      <c r="G2578">
        <v>74</v>
      </c>
      <c r="H2578">
        <v>40</v>
      </c>
      <c r="I2578">
        <v>9</v>
      </c>
      <c r="J2578">
        <v>39</v>
      </c>
      <c r="K2578">
        <v>37</v>
      </c>
      <c r="L2578">
        <v>1.62</v>
      </c>
      <c r="M2578">
        <v>5.13</v>
      </c>
      <c r="N2578">
        <v>4.87</v>
      </c>
      <c r="O2578">
        <v>5.4</v>
      </c>
      <c r="P2578" t="s">
        <v>13823</v>
      </c>
    </row>
    <row r="2579" spans="1:16" x14ac:dyDescent="0.25">
      <c r="A2579" t="s">
        <v>9104</v>
      </c>
      <c r="B2579">
        <v>1</v>
      </c>
      <c r="C2579">
        <v>3</v>
      </c>
      <c r="D2579">
        <v>6.33</v>
      </c>
      <c r="E2579">
        <v>13</v>
      </c>
      <c r="F2579">
        <v>38</v>
      </c>
      <c r="G2579">
        <v>45</v>
      </c>
      <c r="H2579">
        <v>27</v>
      </c>
      <c r="I2579">
        <v>3</v>
      </c>
      <c r="J2579">
        <v>22</v>
      </c>
      <c r="K2579">
        <v>29</v>
      </c>
      <c r="L2579">
        <v>1.93</v>
      </c>
      <c r="M2579">
        <v>5.16</v>
      </c>
      <c r="N2579">
        <v>6.8</v>
      </c>
      <c r="O2579">
        <v>5.4</v>
      </c>
      <c r="P2579" t="s">
        <v>9103</v>
      </c>
    </row>
    <row r="2580" spans="1:16" x14ac:dyDescent="0.25">
      <c r="A2580" t="s">
        <v>11563</v>
      </c>
      <c r="B2580">
        <v>1</v>
      </c>
      <c r="C2580">
        <v>3</v>
      </c>
      <c r="D2580">
        <v>5.57</v>
      </c>
      <c r="E2580">
        <v>15</v>
      </c>
      <c r="F2580">
        <v>39</v>
      </c>
      <c r="G2580">
        <v>42</v>
      </c>
      <c r="H2580">
        <v>24</v>
      </c>
      <c r="I2580">
        <v>5</v>
      </c>
      <c r="J2580">
        <v>27</v>
      </c>
      <c r="K2580">
        <v>26</v>
      </c>
      <c r="L2580">
        <v>1.75</v>
      </c>
      <c r="M2580">
        <v>6.26</v>
      </c>
      <c r="N2580">
        <v>6.03</v>
      </c>
      <c r="O2580">
        <v>5.4</v>
      </c>
      <c r="P2580" t="s">
        <v>11562</v>
      </c>
    </row>
    <row r="2581" spans="1:16" x14ac:dyDescent="0.25">
      <c r="A2581" t="s">
        <v>15551</v>
      </c>
      <c r="B2581">
        <v>3</v>
      </c>
      <c r="C2581">
        <v>6</v>
      </c>
      <c r="D2581">
        <v>5.67</v>
      </c>
      <c r="E2581">
        <v>4</v>
      </c>
      <c r="F2581">
        <v>82</v>
      </c>
      <c r="G2581">
        <v>98</v>
      </c>
      <c r="H2581">
        <v>52</v>
      </c>
      <c r="I2581">
        <v>12</v>
      </c>
      <c r="J2581">
        <v>46</v>
      </c>
      <c r="K2581">
        <v>41</v>
      </c>
      <c r="L2581">
        <v>1.68</v>
      </c>
      <c r="M2581">
        <v>5.0199999999999996</v>
      </c>
      <c r="N2581">
        <v>4.47</v>
      </c>
      <c r="O2581">
        <v>5.41</v>
      </c>
      <c r="P2581" t="s">
        <v>15550</v>
      </c>
    </row>
    <row r="2582" spans="1:16" x14ac:dyDescent="0.25">
      <c r="A2582" t="s">
        <v>10937</v>
      </c>
      <c r="B2582">
        <v>1</v>
      </c>
      <c r="C2582">
        <v>2</v>
      </c>
      <c r="D2582">
        <v>5.55</v>
      </c>
      <c r="E2582">
        <v>8</v>
      </c>
      <c r="F2582">
        <v>23</v>
      </c>
      <c r="G2582">
        <v>24</v>
      </c>
      <c r="H2582">
        <v>14</v>
      </c>
      <c r="I2582">
        <v>3</v>
      </c>
      <c r="J2582">
        <v>18</v>
      </c>
      <c r="K2582">
        <v>16</v>
      </c>
      <c r="L2582">
        <v>1.76</v>
      </c>
      <c r="M2582">
        <v>7.14</v>
      </c>
      <c r="N2582">
        <v>6.34</v>
      </c>
      <c r="O2582">
        <v>5.41</v>
      </c>
      <c r="P2582" t="s">
        <v>12080</v>
      </c>
    </row>
    <row r="2583" spans="1:16" x14ac:dyDescent="0.25">
      <c r="A2583" t="s">
        <v>9946</v>
      </c>
      <c r="B2583">
        <v>2</v>
      </c>
      <c r="C2583">
        <v>4</v>
      </c>
      <c r="D2583">
        <v>5.44</v>
      </c>
      <c r="E2583">
        <v>21</v>
      </c>
      <c r="F2583">
        <v>55</v>
      </c>
      <c r="G2583">
        <v>60</v>
      </c>
      <c r="H2583">
        <v>33</v>
      </c>
      <c r="I2583">
        <v>6</v>
      </c>
      <c r="J2583">
        <v>28</v>
      </c>
      <c r="K2583">
        <v>33</v>
      </c>
      <c r="L2583">
        <v>1.7</v>
      </c>
      <c r="M2583">
        <v>4.62</v>
      </c>
      <c r="N2583">
        <v>5.44</v>
      </c>
      <c r="O2583">
        <v>5.41</v>
      </c>
      <c r="P2583" t="s">
        <v>9945</v>
      </c>
    </row>
    <row r="2584" spans="1:16" x14ac:dyDescent="0.25">
      <c r="A2584" t="s">
        <v>9011</v>
      </c>
      <c r="B2584">
        <v>1</v>
      </c>
      <c r="C2584">
        <v>2</v>
      </c>
      <c r="D2584">
        <v>6.12</v>
      </c>
      <c r="E2584">
        <v>7</v>
      </c>
      <c r="F2584">
        <v>29</v>
      </c>
      <c r="G2584">
        <v>33</v>
      </c>
      <c r="H2584">
        <v>20</v>
      </c>
      <c r="I2584">
        <v>3</v>
      </c>
      <c r="J2584">
        <v>22</v>
      </c>
      <c r="K2584">
        <v>23</v>
      </c>
      <c r="L2584">
        <v>1.9</v>
      </c>
      <c r="M2584">
        <v>6.73</v>
      </c>
      <c r="N2584">
        <v>7.04</v>
      </c>
      <c r="O2584">
        <v>5.41</v>
      </c>
      <c r="P2584" t="s">
        <v>9010</v>
      </c>
    </row>
    <row r="2585" spans="1:16" x14ac:dyDescent="0.25">
      <c r="A2585" t="s">
        <v>15875</v>
      </c>
      <c r="B2585">
        <v>4</v>
      </c>
      <c r="C2585">
        <v>7</v>
      </c>
      <c r="D2585">
        <v>5.39</v>
      </c>
      <c r="E2585">
        <v>3</v>
      </c>
      <c r="F2585">
        <v>104</v>
      </c>
      <c r="G2585">
        <v>123</v>
      </c>
      <c r="H2585">
        <v>62</v>
      </c>
      <c r="I2585">
        <v>15</v>
      </c>
      <c r="J2585">
        <v>46</v>
      </c>
      <c r="K2585">
        <v>41</v>
      </c>
      <c r="L2585">
        <v>1.58</v>
      </c>
      <c r="M2585">
        <v>4</v>
      </c>
      <c r="N2585">
        <v>3.56</v>
      </c>
      <c r="O2585">
        <v>5.41</v>
      </c>
      <c r="P2585" t="s">
        <v>15874</v>
      </c>
    </row>
    <row r="2586" spans="1:16" x14ac:dyDescent="0.25">
      <c r="A2586" t="s">
        <v>9264</v>
      </c>
      <c r="B2586">
        <v>1</v>
      </c>
      <c r="C2586">
        <v>2</v>
      </c>
      <c r="D2586">
        <v>5.68</v>
      </c>
      <c r="E2586">
        <v>7</v>
      </c>
      <c r="F2586">
        <v>22</v>
      </c>
      <c r="G2586">
        <v>23</v>
      </c>
      <c r="H2586">
        <v>14</v>
      </c>
      <c r="I2586">
        <v>2</v>
      </c>
      <c r="J2586">
        <v>15</v>
      </c>
      <c r="K2586">
        <v>18</v>
      </c>
      <c r="L2586">
        <v>1.85</v>
      </c>
      <c r="M2586">
        <v>6.08</v>
      </c>
      <c r="N2586">
        <v>7.3</v>
      </c>
      <c r="O2586">
        <v>5.42</v>
      </c>
      <c r="P2586" t="s">
        <v>9263</v>
      </c>
    </row>
    <row r="2587" spans="1:16" x14ac:dyDescent="0.25">
      <c r="A2587" t="s">
        <v>15589</v>
      </c>
      <c r="B2587">
        <v>2</v>
      </c>
      <c r="C2587">
        <v>3</v>
      </c>
      <c r="D2587">
        <v>5.9</v>
      </c>
      <c r="E2587">
        <v>1</v>
      </c>
      <c r="F2587">
        <v>43</v>
      </c>
      <c r="G2587">
        <v>49</v>
      </c>
      <c r="H2587">
        <v>28</v>
      </c>
      <c r="I2587">
        <v>4</v>
      </c>
      <c r="J2587">
        <v>23</v>
      </c>
      <c r="K2587">
        <v>30</v>
      </c>
      <c r="L2587">
        <v>1.85</v>
      </c>
      <c r="M2587">
        <v>4.8499999999999996</v>
      </c>
      <c r="N2587">
        <v>6.32</v>
      </c>
      <c r="O2587">
        <v>5.42</v>
      </c>
      <c r="P2587" t="s">
        <v>15588</v>
      </c>
    </row>
    <row r="2588" spans="1:16" x14ac:dyDescent="0.25">
      <c r="A2588" t="s">
        <v>17091</v>
      </c>
      <c r="B2588">
        <v>1</v>
      </c>
      <c r="C2588">
        <v>2</v>
      </c>
      <c r="D2588">
        <v>5.79</v>
      </c>
      <c r="E2588">
        <v>6</v>
      </c>
      <c r="F2588">
        <v>28</v>
      </c>
      <c r="G2588">
        <v>34</v>
      </c>
      <c r="H2588">
        <v>18</v>
      </c>
      <c r="I2588">
        <v>4</v>
      </c>
      <c r="J2588">
        <v>15</v>
      </c>
      <c r="K2588">
        <v>14</v>
      </c>
      <c r="L2588">
        <v>1.71</v>
      </c>
      <c r="M2588">
        <v>4.82</v>
      </c>
      <c r="N2588">
        <v>4.5</v>
      </c>
      <c r="O2588">
        <v>5.42</v>
      </c>
      <c r="P2588" t="s">
        <v>17090</v>
      </c>
    </row>
    <row r="2589" spans="1:16" x14ac:dyDescent="0.25">
      <c r="A2589" t="s">
        <v>12194</v>
      </c>
      <c r="B2589">
        <v>5</v>
      </c>
      <c r="C2589">
        <v>7</v>
      </c>
      <c r="D2589">
        <v>5.04</v>
      </c>
      <c r="E2589">
        <v>3</v>
      </c>
      <c r="F2589">
        <v>105</v>
      </c>
      <c r="G2589">
        <v>115</v>
      </c>
      <c r="H2589">
        <v>59</v>
      </c>
      <c r="I2589">
        <v>22</v>
      </c>
      <c r="J2589">
        <v>77</v>
      </c>
      <c r="K2589">
        <v>35</v>
      </c>
      <c r="L2589">
        <v>1.42</v>
      </c>
      <c r="M2589">
        <v>6.58</v>
      </c>
      <c r="N2589">
        <v>2.99</v>
      </c>
      <c r="O2589">
        <v>5.42</v>
      </c>
      <c r="P2589" t="s">
        <v>16376</v>
      </c>
    </row>
    <row r="2590" spans="1:16" x14ac:dyDescent="0.25">
      <c r="A2590" t="s">
        <v>1644</v>
      </c>
      <c r="B2590">
        <v>3</v>
      </c>
      <c r="C2590">
        <v>5</v>
      </c>
      <c r="D2590">
        <v>5.47</v>
      </c>
      <c r="E2590">
        <v>1</v>
      </c>
      <c r="F2590">
        <v>77</v>
      </c>
      <c r="G2590">
        <v>78</v>
      </c>
      <c r="H2590">
        <v>47</v>
      </c>
      <c r="I2590">
        <v>12</v>
      </c>
      <c r="J2590">
        <v>65</v>
      </c>
      <c r="K2590">
        <v>45</v>
      </c>
      <c r="L2590">
        <v>1.59</v>
      </c>
      <c r="M2590">
        <v>7.57</v>
      </c>
      <c r="N2590">
        <v>5.24</v>
      </c>
      <c r="O2590">
        <v>5.42</v>
      </c>
      <c r="P2590" t="s">
        <v>1643</v>
      </c>
    </row>
    <row r="2591" spans="1:16" x14ac:dyDescent="0.25">
      <c r="A2591" t="s">
        <v>17089</v>
      </c>
      <c r="B2591">
        <v>1</v>
      </c>
      <c r="C2591">
        <v>2</v>
      </c>
      <c r="D2591">
        <v>6.05</v>
      </c>
      <c r="E2591">
        <v>0</v>
      </c>
      <c r="F2591">
        <v>24</v>
      </c>
      <c r="G2591">
        <v>27</v>
      </c>
      <c r="H2591">
        <v>16</v>
      </c>
      <c r="I2591">
        <v>3</v>
      </c>
      <c r="J2591">
        <v>15</v>
      </c>
      <c r="K2591">
        <v>15</v>
      </c>
      <c r="L2591">
        <v>1.76</v>
      </c>
      <c r="M2591">
        <v>5.67</v>
      </c>
      <c r="N2591">
        <v>5.67</v>
      </c>
      <c r="O2591">
        <v>5.42</v>
      </c>
      <c r="P2591" t="s">
        <v>17088</v>
      </c>
    </row>
    <row r="2592" spans="1:16" x14ac:dyDescent="0.25">
      <c r="A2592" t="s">
        <v>9518</v>
      </c>
      <c r="B2592">
        <v>2</v>
      </c>
      <c r="C2592">
        <v>4</v>
      </c>
      <c r="D2592">
        <v>5.95</v>
      </c>
      <c r="E2592">
        <v>16</v>
      </c>
      <c r="F2592">
        <v>48</v>
      </c>
      <c r="G2592">
        <v>56</v>
      </c>
      <c r="H2592">
        <v>32</v>
      </c>
      <c r="I2592">
        <v>4</v>
      </c>
      <c r="J2592">
        <v>25</v>
      </c>
      <c r="K2592">
        <v>34</v>
      </c>
      <c r="L2592">
        <v>1.86</v>
      </c>
      <c r="M2592">
        <v>4.6500000000000004</v>
      </c>
      <c r="N2592">
        <v>6.32</v>
      </c>
      <c r="O2592">
        <v>5.43</v>
      </c>
      <c r="P2592" t="s">
        <v>9517</v>
      </c>
    </row>
    <row r="2593" spans="1:16" x14ac:dyDescent="0.25">
      <c r="A2593" t="s">
        <v>14755</v>
      </c>
      <c r="B2593">
        <v>2</v>
      </c>
      <c r="C2593">
        <v>5</v>
      </c>
      <c r="D2593">
        <v>5.92</v>
      </c>
      <c r="E2593">
        <v>16</v>
      </c>
      <c r="F2593">
        <v>68</v>
      </c>
      <c r="G2593">
        <v>78</v>
      </c>
      <c r="H2593">
        <v>45</v>
      </c>
      <c r="I2593">
        <v>11</v>
      </c>
      <c r="J2593">
        <v>57</v>
      </c>
      <c r="K2593">
        <v>43</v>
      </c>
      <c r="L2593">
        <v>1.77</v>
      </c>
      <c r="M2593">
        <v>7.5</v>
      </c>
      <c r="N2593">
        <v>5.66</v>
      </c>
      <c r="O2593">
        <v>5.43</v>
      </c>
      <c r="P2593" t="s">
        <v>14754</v>
      </c>
    </row>
    <row r="2594" spans="1:16" x14ac:dyDescent="0.25">
      <c r="A2594" t="s">
        <v>9041</v>
      </c>
      <c r="B2594">
        <v>4</v>
      </c>
      <c r="C2594">
        <v>7</v>
      </c>
      <c r="D2594">
        <v>5.74</v>
      </c>
      <c r="E2594">
        <v>3</v>
      </c>
      <c r="F2594">
        <v>91</v>
      </c>
      <c r="G2594">
        <v>106</v>
      </c>
      <c r="H2594">
        <v>58</v>
      </c>
      <c r="I2594">
        <v>15</v>
      </c>
      <c r="J2594">
        <v>68</v>
      </c>
      <c r="K2594">
        <v>47</v>
      </c>
      <c r="L2594">
        <v>1.68</v>
      </c>
      <c r="M2594">
        <v>6.73</v>
      </c>
      <c r="N2594">
        <v>4.6500000000000004</v>
      </c>
      <c r="O2594">
        <v>5.43</v>
      </c>
      <c r="P2594" t="s">
        <v>9040</v>
      </c>
    </row>
    <row r="2595" spans="1:16" x14ac:dyDescent="0.25">
      <c r="A2595" t="s">
        <v>11951</v>
      </c>
      <c r="B2595">
        <v>4</v>
      </c>
      <c r="C2595">
        <v>8</v>
      </c>
      <c r="D2595">
        <v>6.14</v>
      </c>
      <c r="E2595">
        <v>9</v>
      </c>
      <c r="F2595">
        <v>110</v>
      </c>
      <c r="G2595">
        <v>138</v>
      </c>
      <c r="H2595">
        <v>75</v>
      </c>
      <c r="I2595">
        <v>17</v>
      </c>
      <c r="J2595">
        <v>67</v>
      </c>
      <c r="K2595">
        <v>56</v>
      </c>
      <c r="L2595">
        <v>1.76</v>
      </c>
      <c r="M2595">
        <v>5.48</v>
      </c>
      <c r="N2595">
        <v>4.58</v>
      </c>
      <c r="O2595">
        <v>5.43</v>
      </c>
      <c r="P2595" t="s">
        <v>11950</v>
      </c>
    </row>
    <row r="2596" spans="1:16" x14ac:dyDescent="0.25">
      <c r="A2596" t="s">
        <v>16374</v>
      </c>
      <c r="B2596">
        <v>1</v>
      </c>
      <c r="C2596">
        <v>2</v>
      </c>
      <c r="D2596">
        <v>5.95</v>
      </c>
      <c r="E2596">
        <v>1</v>
      </c>
      <c r="F2596">
        <v>33</v>
      </c>
      <c r="G2596">
        <v>37</v>
      </c>
      <c r="H2596">
        <v>22</v>
      </c>
      <c r="I2596">
        <v>4</v>
      </c>
      <c r="J2596">
        <v>22</v>
      </c>
      <c r="K2596">
        <v>22</v>
      </c>
      <c r="L2596">
        <v>1.77</v>
      </c>
      <c r="M2596">
        <v>5.95</v>
      </c>
      <c r="N2596">
        <v>5.95</v>
      </c>
      <c r="O2596">
        <v>5.43</v>
      </c>
      <c r="P2596" t="s">
        <v>16373</v>
      </c>
    </row>
    <row r="2597" spans="1:16" x14ac:dyDescent="0.25">
      <c r="A2597" t="s">
        <v>13363</v>
      </c>
      <c r="B2597">
        <v>3</v>
      </c>
      <c r="C2597">
        <v>6</v>
      </c>
      <c r="D2597">
        <v>5.96</v>
      </c>
      <c r="E2597">
        <v>16</v>
      </c>
      <c r="F2597">
        <v>77</v>
      </c>
      <c r="G2597">
        <v>98</v>
      </c>
      <c r="H2597">
        <v>51</v>
      </c>
      <c r="I2597">
        <v>14</v>
      </c>
      <c r="J2597">
        <v>48</v>
      </c>
      <c r="K2597">
        <v>28</v>
      </c>
      <c r="L2597">
        <v>1.64</v>
      </c>
      <c r="M2597">
        <v>5.61</v>
      </c>
      <c r="N2597">
        <v>3.27</v>
      </c>
      <c r="O2597">
        <v>5.43</v>
      </c>
      <c r="P2597" t="s">
        <v>13362</v>
      </c>
    </row>
    <row r="2598" spans="1:16" x14ac:dyDescent="0.25">
      <c r="A2598" t="s">
        <v>11155</v>
      </c>
      <c r="B2598">
        <v>3</v>
      </c>
      <c r="C2598">
        <v>7</v>
      </c>
      <c r="D2598">
        <v>6.18</v>
      </c>
      <c r="E2598">
        <v>3</v>
      </c>
      <c r="F2598">
        <v>93</v>
      </c>
      <c r="G2598">
        <v>117</v>
      </c>
      <c r="H2598">
        <v>64</v>
      </c>
      <c r="I2598">
        <v>15</v>
      </c>
      <c r="J2598">
        <v>62</v>
      </c>
      <c r="K2598">
        <v>47</v>
      </c>
      <c r="L2598">
        <v>1.76</v>
      </c>
      <c r="M2598">
        <v>5.99</v>
      </c>
      <c r="N2598">
        <v>4.54</v>
      </c>
      <c r="O2598">
        <v>5.43</v>
      </c>
      <c r="P2598" t="s">
        <v>11154</v>
      </c>
    </row>
    <row r="2599" spans="1:16" x14ac:dyDescent="0.25">
      <c r="A2599" t="s">
        <v>11232</v>
      </c>
      <c r="B2599">
        <v>1</v>
      </c>
      <c r="C2599">
        <v>2</v>
      </c>
      <c r="D2599">
        <v>5.96</v>
      </c>
      <c r="E2599">
        <v>11</v>
      </c>
      <c r="F2599">
        <v>29</v>
      </c>
      <c r="G2599">
        <v>33</v>
      </c>
      <c r="H2599">
        <v>19</v>
      </c>
      <c r="I2599">
        <v>3</v>
      </c>
      <c r="J2599">
        <v>18</v>
      </c>
      <c r="K2599">
        <v>21</v>
      </c>
      <c r="L2599">
        <v>1.88</v>
      </c>
      <c r="M2599">
        <v>5.64</v>
      </c>
      <c r="N2599">
        <v>6.59</v>
      </c>
      <c r="O2599">
        <v>5.43</v>
      </c>
      <c r="P2599" t="s">
        <v>11231</v>
      </c>
    </row>
    <row r="2600" spans="1:16" x14ac:dyDescent="0.25">
      <c r="A2600" t="s">
        <v>14503</v>
      </c>
      <c r="B2600">
        <v>2</v>
      </c>
      <c r="C2600">
        <v>4</v>
      </c>
      <c r="D2600">
        <v>6.07</v>
      </c>
      <c r="E2600">
        <v>2</v>
      </c>
      <c r="F2600">
        <v>55</v>
      </c>
      <c r="G2600">
        <v>68</v>
      </c>
      <c r="H2600">
        <v>37</v>
      </c>
      <c r="I2600">
        <v>7</v>
      </c>
      <c r="J2600">
        <v>26</v>
      </c>
      <c r="K2600">
        <v>29</v>
      </c>
      <c r="L2600">
        <v>1.77</v>
      </c>
      <c r="M2600">
        <v>4.26</v>
      </c>
      <c r="N2600">
        <v>4.75</v>
      </c>
      <c r="O2600">
        <v>5.43</v>
      </c>
      <c r="P2600" t="s">
        <v>14502</v>
      </c>
    </row>
    <row r="2601" spans="1:16" x14ac:dyDescent="0.25">
      <c r="A2601" t="s">
        <v>14890</v>
      </c>
      <c r="B2601">
        <v>2</v>
      </c>
      <c r="C2601">
        <v>4</v>
      </c>
      <c r="D2601">
        <v>5.93</v>
      </c>
      <c r="E2601">
        <v>0</v>
      </c>
      <c r="F2601">
        <v>58</v>
      </c>
      <c r="G2601">
        <v>69</v>
      </c>
      <c r="H2601">
        <v>38</v>
      </c>
      <c r="I2601">
        <v>9</v>
      </c>
      <c r="J2601">
        <v>34</v>
      </c>
      <c r="K2601">
        <v>28</v>
      </c>
      <c r="L2601">
        <v>1.68</v>
      </c>
      <c r="M2601">
        <v>5.3</v>
      </c>
      <c r="N2601">
        <v>4.37</v>
      </c>
      <c r="O2601">
        <v>5.44</v>
      </c>
      <c r="P2601" t="s">
        <v>14889</v>
      </c>
    </row>
    <row r="2602" spans="1:16" x14ac:dyDescent="0.25">
      <c r="A2602" t="s">
        <v>15677</v>
      </c>
      <c r="B2602">
        <v>1</v>
      </c>
      <c r="C2602">
        <v>2</v>
      </c>
      <c r="D2602">
        <v>5.96</v>
      </c>
      <c r="E2602">
        <v>0</v>
      </c>
      <c r="F2602">
        <v>33</v>
      </c>
      <c r="G2602">
        <v>42</v>
      </c>
      <c r="H2602">
        <v>22</v>
      </c>
      <c r="I2602">
        <v>4</v>
      </c>
      <c r="J2602">
        <v>13</v>
      </c>
      <c r="K2602">
        <v>16</v>
      </c>
      <c r="L2602">
        <v>1.75</v>
      </c>
      <c r="M2602">
        <v>3.52</v>
      </c>
      <c r="N2602">
        <v>4.34</v>
      </c>
      <c r="O2602">
        <v>5.44</v>
      </c>
      <c r="P2602" t="s">
        <v>15676</v>
      </c>
    </row>
    <row r="2603" spans="1:16" x14ac:dyDescent="0.25">
      <c r="A2603" t="s">
        <v>14162</v>
      </c>
      <c r="B2603">
        <v>3</v>
      </c>
      <c r="C2603">
        <v>6</v>
      </c>
      <c r="D2603">
        <v>5.81</v>
      </c>
      <c r="E2603">
        <v>2</v>
      </c>
      <c r="F2603">
        <v>80</v>
      </c>
      <c r="G2603">
        <v>83</v>
      </c>
      <c r="H2603">
        <v>52</v>
      </c>
      <c r="I2603">
        <v>7</v>
      </c>
      <c r="J2603">
        <v>55</v>
      </c>
      <c r="K2603">
        <v>65</v>
      </c>
      <c r="L2603">
        <v>1.84</v>
      </c>
      <c r="M2603">
        <v>6.15</v>
      </c>
      <c r="N2603">
        <v>7.27</v>
      </c>
      <c r="O2603">
        <v>5.44</v>
      </c>
      <c r="P2603" t="s">
        <v>14161</v>
      </c>
    </row>
    <row r="2604" spans="1:16" x14ac:dyDescent="0.25">
      <c r="A2604" t="s">
        <v>13233</v>
      </c>
      <c r="B2604">
        <v>4</v>
      </c>
      <c r="C2604">
        <v>6</v>
      </c>
      <c r="D2604">
        <v>5.37</v>
      </c>
      <c r="E2604">
        <v>18</v>
      </c>
      <c r="F2604">
        <v>87</v>
      </c>
      <c r="G2604">
        <v>95</v>
      </c>
      <c r="H2604">
        <v>52</v>
      </c>
      <c r="I2604">
        <v>11</v>
      </c>
      <c r="J2604">
        <v>49</v>
      </c>
      <c r="K2604">
        <v>53</v>
      </c>
      <c r="L2604">
        <v>1.7</v>
      </c>
      <c r="M2604">
        <v>5.0599999999999996</v>
      </c>
      <c r="N2604">
        <v>5.48</v>
      </c>
      <c r="O2604">
        <v>5.44</v>
      </c>
      <c r="P2604" t="s">
        <v>13232</v>
      </c>
    </row>
    <row r="2605" spans="1:16" x14ac:dyDescent="0.25">
      <c r="A2605" t="s">
        <v>12596</v>
      </c>
      <c r="B2605">
        <v>2</v>
      </c>
      <c r="C2605">
        <v>5</v>
      </c>
      <c r="D2605">
        <v>5.5</v>
      </c>
      <c r="E2605">
        <v>17</v>
      </c>
      <c r="F2605">
        <v>62</v>
      </c>
      <c r="G2605">
        <v>71</v>
      </c>
      <c r="H2605">
        <v>38</v>
      </c>
      <c r="I2605">
        <v>13</v>
      </c>
      <c r="J2605">
        <v>50</v>
      </c>
      <c r="K2605">
        <v>25</v>
      </c>
      <c r="L2605">
        <v>1.54</v>
      </c>
      <c r="M2605">
        <v>7.23</v>
      </c>
      <c r="N2605">
        <v>3.62</v>
      </c>
      <c r="O2605">
        <v>5.44</v>
      </c>
      <c r="P2605" t="s">
        <v>12595</v>
      </c>
    </row>
    <row r="2606" spans="1:16" x14ac:dyDescent="0.25">
      <c r="A2606" t="s">
        <v>14711</v>
      </c>
      <c r="B2606">
        <v>5</v>
      </c>
      <c r="C2606">
        <v>7</v>
      </c>
      <c r="D2606">
        <v>5.41</v>
      </c>
      <c r="E2606">
        <v>6</v>
      </c>
      <c r="F2606">
        <v>108</v>
      </c>
      <c r="G2606">
        <v>125</v>
      </c>
      <c r="H2606">
        <v>65</v>
      </c>
      <c r="I2606">
        <v>16</v>
      </c>
      <c r="J2606">
        <v>56</v>
      </c>
      <c r="K2606">
        <v>48</v>
      </c>
      <c r="L2606">
        <v>1.6</v>
      </c>
      <c r="M2606">
        <v>4.66</v>
      </c>
      <c r="N2606">
        <v>3.99</v>
      </c>
      <c r="O2606">
        <v>5.44</v>
      </c>
      <c r="P2606" t="s">
        <v>14710</v>
      </c>
    </row>
    <row r="2607" spans="1:16" x14ac:dyDescent="0.25">
      <c r="A2607" t="s">
        <v>15921</v>
      </c>
      <c r="B2607">
        <v>3</v>
      </c>
      <c r="C2607">
        <v>5</v>
      </c>
      <c r="D2607">
        <v>5.4</v>
      </c>
      <c r="E2607">
        <v>0</v>
      </c>
      <c r="F2607">
        <v>80</v>
      </c>
      <c r="G2607">
        <v>97</v>
      </c>
      <c r="H2607">
        <v>48</v>
      </c>
      <c r="I2607">
        <v>13</v>
      </c>
      <c r="J2607">
        <v>36</v>
      </c>
      <c r="K2607">
        <v>27</v>
      </c>
      <c r="L2607">
        <v>1.55</v>
      </c>
      <c r="M2607">
        <v>4.05</v>
      </c>
      <c r="N2607">
        <v>3.04</v>
      </c>
      <c r="O2607">
        <v>5.44</v>
      </c>
      <c r="P2607" t="s">
        <v>15920</v>
      </c>
    </row>
    <row r="2608" spans="1:16" x14ac:dyDescent="0.25">
      <c r="A2608" t="s">
        <v>11593</v>
      </c>
      <c r="B2608">
        <v>1</v>
      </c>
      <c r="C2608">
        <v>3</v>
      </c>
      <c r="D2608">
        <v>5.6</v>
      </c>
      <c r="E2608">
        <v>12</v>
      </c>
      <c r="F2608">
        <v>40</v>
      </c>
      <c r="G2608">
        <v>45</v>
      </c>
      <c r="H2608">
        <v>25</v>
      </c>
      <c r="I2608">
        <v>6</v>
      </c>
      <c r="J2608">
        <v>28</v>
      </c>
      <c r="K2608">
        <v>23</v>
      </c>
      <c r="L2608">
        <v>1.69</v>
      </c>
      <c r="M2608">
        <v>6.27</v>
      </c>
      <c r="N2608">
        <v>5.15</v>
      </c>
      <c r="O2608">
        <v>5.44</v>
      </c>
      <c r="P2608" t="s">
        <v>11592</v>
      </c>
    </row>
    <row r="2609" spans="1:16" x14ac:dyDescent="0.25">
      <c r="A2609" t="s">
        <v>16086</v>
      </c>
      <c r="B2609">
        <v>3</v>
      </c>
      <c r="C2609">
        <v>7</v>
      </c>
      <c r="D2609">
        <v>6.03</v>
      </c>
      <c r="E2609">
        <v>5</v>
      </c>
      <c r="F2609">
        <v>91</v>
      </c>
      <c r="G2609">
        <v>117</v>
      </c>
      <c r="H2609">
        <v>61</v>
      </c>
      <c r="I2609">
        <v>15</v>
      </c>
      <c r="J2609">
        <v>46</v>
      </c>
      <c r="K2609">
        <v>35</v>
      </c>
      <c r="L2609">
        <v>1.67</v>
      </c>
      <c r="M2609">
        <v>4.54</v>
      </c>
      <c r="N2609">
        <v>3.46</v>
      </c>
      <c r="O2609">
        <v>5.44</v>
      </c>
      <c r="P2609" t="s">
        <v>16085</v>
      </c>
    </row>
    <row r="2610" spans="1:16" x14ac:dyDescent="0.25">
      <c r="A2610" t="s">
        <v>17087</v>
      </c>
      <c r="B2610">
        <v>1</v>
      </c>
      <c r="C2610">
        <v>2</v>
      </c>
      <c r="D2610">
        <v>6.09</v>
      </c>
      <c r="E2610">
        <v>8</v>
      </c>
      <c r="F2610">
        <v>21</v>
      </c>
      <c r="G2610">
        <v>22</v>
      </c>
      <c r="H2610">
        <v>14</v>
      </c>
      <c r="I2610">
        <v>2</v>
      </c>
      <c r="J2610">
        <v>15</v>
      </c>
      <c r="K2610">
        <v>16</v>
      </c>
      <c r="L2610">
        <v>1.84</v>
      </c>
      <c r="M2610">
        <v>6.52</v>
      </c>
      <c r="N2610">
        <v>6.96</v>
      </c>
      <c r="O2610">
        <v>5.45</v>
      </c>
      <c r="P2610" t="s">
        <v>17086</v>
      </c>
    </row>
    <row r="2611" spans="1:16" x14ac:dyDescent="0.25">
      <c r="A2611" t="s">
        <v>9051</v>
      </c>
      <c r="B2611">
        <v>1</v>
      </c>
      <c r="C2611">
        <v>2</v>
      </c>
      <c r="D2611">
        <v>5.44</v>
      </c>
      <c r="E2611">
        <v>5</v>
      </c>
      <c r="F2611">
        <v>33</v>
      </c>
      <c r="G2611">
        <v>35</v>
      </c>
      <c r="H2611">
        <v>20</v>
      </c>
      <c r="I2611">
        <v>4</v>
      </c>
      <c r="J2611">
        <v>22</v>
      </c>
      <c r="K2611">
        <v>23</v>
      </c>
      <c r="L2611">
        <v>1.75</v>
      </c>
      <c r="M2611">
        <v>5.98</v>
      </c>
      <c r="N2611">
        <v>6.25</v>
      </c>
      <c r="O2611">
        <v>5.45</v>
      </c>
      <c r="P2611" t="s">
        <v>9050</v>
      </c>
    </row>
    <row r="2612" spans="1:16" x14ac:dyDescent="0.25">
      <c r="A2612" t="s">
        <v>11139</v>
      </c>
      <c r="B2612">
        <v>2</v>
      </c>
      <c r="C2612">
        <v>5</v>
      </c>
      <c r="D2612">
        <v>6.4</v>
      </c>
      <c r="E2612">
        <v>18</v>
      </c>
      <c r="F2612">
        <v>63</v>
      </c>
      <c r="G2612">
        <v>79</v>
      </c>
      <c r="H2612">
        <v>45</v>
      </c>
      <c r="I2612">
        <v>8</v>
      </c>
      <c r="J2612">
        <v>37</v>
      </c>
      <c r="K2612">
        <v>36</v>
      </c>
      <c r="L2612">
        <v>1.82</v>
      </c>
      <c r="M2612">
        <v>5.26</v>
      </c>
      <c r="N2612">
        <v>5.12</v>
      </c>
      <c r="O2612">
        <v>5.45</v>
      </c>
      <c r="P2612" t="s">
        <v>11138</v>
      </c>
    </row>
    <row r="2613" spans="1:16" x14ac:dyDescent="0.25">
      <c r="A2613" t="s">
        <v>13495</v>
      </c>
      <c r="B2613">
        <v>2</v>
      </c>
      <c r="C2613">
        <v>3</v>
      </c>
      <c r="D2613">
        <v>5.56</v>
      </c>
      <c r="E2613">
        <v>14</v>
      </c>
      <c r="F2613">
        <v>40</v>
      </c>
      <c r="G2613">
        <v>41</v>
      </c>
      <c r="H2613">
        <v>25</v>
      </c>
      <c r="I2613">
        <v>4</v>
      </c>
      <c r="J2613">
        <v>28</v>
      </c>
      <c r="K2613">
        <v>31</v>
      </c>
      <c r="L2613">
        <v>1.78</v>
      </c>
      <c r="M2613">
        <v>6.22</v>
      </c>
      <c r="N2613">
        <v>6.89</v>
      </c>
      <c r="O2613">
        <v>5.45</v>
      </c>
      <c r="P2613" t="s">
        <v>13494</v>
      </c>
    </row>
    <row r="2614" spans="1:16" x14ac:dyDescent="0.25">
      <c r="A2614" t="s">
        <v>12600</v>
      </c>
      <c r="B2614">
        <v>1</v>
      </c>
      <c r="C2614">
        <v>2</v>
      </c>
      <c r="D2614">
        <v>5.71</v>
      </c>
      <c r="E2614">
        <v>10</v>
      </c>
      <c r="F2614">
        <v>25</v>
      </c>
      <c r="G2614">
        <v>28</v>
      </c>
      <c r="H2614">
        <v>16</v>
      </c>
      <c r="I2614">
        <v>5</v>
      </c>
      <c r="J2614">
        <v>23</v>
      </c>
      <c r="K2614">
        <v>13</v>
      </c>
      <c r="L2614">
        <v>1.63</v>
      </c>
      <c r="M2614">
        <v>8.2100000000000009</v>
      </c>
      <c r="N2614">
        <v>4.6399999999999997</v>
      </c>
      <c r="O2614">
        <v>5.45</v>
      </c>
      <c r="P2614" t="s">
        <v>12599</v>
      </c>
    </row>
    <row r="2615" spans="1:16" x14ac:dyDescent="0.25">
      <c r="A2615" t="s">
        <v>1660</v>
      </c>
      <c r="B2615">
        <v>4</v>
      </c>
      <c r="C2615">
        <v>8</v>
      </c>
      <c r="D2615">
        <v>6.01</v>
      </c>
      <c r="E2615">
        <v>0</v>
      </c>
      <c r="F2615">
        <v>108</v>
      </c>
      <c r="G2615">
        <v>115</v>
      </c>
      <c r="H2615">
        <v>72</v>
      </c>
      <c r="I2615">
        <v>9</v>
      </c>
      <c r="J2615">
        <v>78</v>
      </c>
      <c r="K2615">
        <v>96</v>
      </c>
      <c r="L2615">
        <v>1.96</v>
      </c>
      <c r="M2615">
        <v>6.51</v>
      </c>
      <c r="N2615">
        <v>8.01</v>
      </c>
      <c r="O2615">
        <v>5.45</v>
      </c>
      <c r="P2615" t="s">
        <v>1659</v>
      </c>
    </row>
    <row r="2616" spans="1:16" x14ac:dyDescent="0.25">
      <c r="A2616" t="s">
        <v>11468</v>
      </c>
      <c r="B2616">
        <v>4</v>
      </c>
      <c r="C2616">
        <v>6</v>
      </c>
      <c r="D2616">
        <v>5.23</v>
      </c>
      <c r="E2616">
        <v>10</v>
      </c>
      <c r="F2616">
        <v>93</v>
      </c>
      <c r="G2616">
        <v>102</v>
      </c>
      <c r="H2616">
        <v>54</v>
      </c>
      <c r="I2616">
        <v>13</v>
      </c>
      <c r="J2616">
        <v>50</v>
      </c>
      <c r="K2616">
        <v>47</v>
      </c>
      <c r="L2616">
        <v>1.6</v>
      </c>
      <c r="M2616">
        <v>4.84</v>
      </c>
      <c r="N2616">
        <v>4.55</v>
      </c>
      <c r="O2616">
        <v>5.45</v>
      </c>
      <c r="P2616" t="s">
        <v>11467</v>
      </c>
    </row>
    <row r="2617" spans="1:16" x14ac:dyDescent="0.25">
      <c r="A2617" t="s">
        <v>14662</v>
      </c>
      <c r="B2617">
        <v>3</v>
      </c>
      <c r="C2617">
        <v>6</v>
      </c>
      <c r="D2617">
        <v>5.7</v>
      </c>
      <c r="E2617">
        <v>1</v>
      </c>
      <c r="F2617">
        <v>80</v>
      </c>
      <c r="G2617">
        <v>96</v>
      </c>
      <c r="H2617">
        <v>51</v>
      </c>
      <c r="I2617">
        <v>11</v>
      </c>
      <c r="J2617">
        <v>37</v>
      </c>
      <c r="K2617">
        <v>39</v>
      </c>
      <c r="L2617">
        <v>1.68</v>
      </c>
      <c r="M2617">
        <v>4.1399999999999997</v>
      </c>
      <c r="N2617">
        <v>4.3600000000000003</v>
      </c>
      <c r="O2617">
        <v>5.45</v>
      </c>
      <c r="P2617" t="s">
        <v>14661</v>
      </c>
    </row>
    <row r="2618" spans="1:16" x14ac:dyDescent="0.25">
      <c r="A2618" t="s">
        <v>9974</v>
      </c>
      <c r="B2618">
        <v>2</v>
      </c>
      <c r="C2618">
        <v>4</v>
      </c>
      <c r="D2618">
        <v>5.82</v>
      </c>
      <c r="E2618">
        <v>6</v>
      </c>
      <c r="F2618">
        <v>50</v>
      </c>
      <c r="G2618">
        <v>62</v>
      </c>
      <c r="H2618">
        <v>32</v>
      </c>
      <c r="I2618">
        <v>8</v>
      </c>
      <c r="J2618">
        <v>22</v>
      </c>
      <c r="K2618">
        <v>18</v>
      </c>
      <c r="L2618">
        <v>1.62</v>
      </c>
      <c r="M2618">
        <v>4</v>
      </c>
      <c r="N2618">
        <v>3.27</v>
      </c>
      <c r="O2618">
        <v>5.45</v>
      </c>
      <c r="P2618" t="s">
        <v>9973</v>
      </c>
    </row>
    <row r="2619" spans="1:16" x14ac:dyDescent="0.25">
      <c r="A2619" t="s">
        <v>17085</v>
      </c>
      <c r="B2619">
        <v>1</v>
      </c>
      <c r="C2619">
        <v>1</v>
      </c>
      <c r="D2619">
        <v>5.45</v>
      </c>
      <c r="E2619">
        <v>8</v>
      </c>
      <c r="F2619">
        <v>20</v>
      </c>
      <c r="G2619">
        <v>22</v>
      </c>
      <c r="H2619">
        <v>12</v>
      </c>
      <c r="I2619">
        <v>3</v>
      </c>
      <c r="J2619">
        <v>15</v>
      </c>
      <c r="K2619">
        <v>12</v>
      </c>
      <c r="L2619">
        <v>1.72</v>
      </c>
      <c r="M2619">
        <v>6.82</v>
      </c>
      <c r="N2619">
        <v>5.45</v>
      </c>
      <c r="O2619">
        <v>5.45</v>
      </c>
      <c r="P2619" t="s">
        <v>17084</v>
      </c>
    </row>
    <row r="2620" spans="1:16" x14ac:dyDescent="0.25">
      <c r="A2620" t="s">
        <v>17083</v>
      </c>
      <c r="B2620">
        <v>3</v>
      </c>
      <c r="C2620">
        <v>7</v>
      </c>
      <c r="D2620">
        <v>6.25</v>
      </c>
      <c r="E2620">
        <v>4</v>
      </c>
      <c r="F2620">
        <v>94</v>
      </c>
      <c r="G2620">
        <v>115</v>
      </c>
      <c r="H2620">
        <v>65</v>
      </c>
      <c r="I2620">
        <v>15</v>
      </c>
      <c r="J2620">
        <v>65</v>
      </c>
      <c r="K2620">
        <v>51</v>
      </c>
      <c r="L2620">
        <v>1.77</v>
      </c>
      <c r="M2620">
        <v>6.25</v>
      </c>
      <c r="N2620">
        <v>4.9000000000000004</v>
      </c>
      <c r="O2620">
        <v>5.46</v>
      </c>
      <c r="P2620" t="s">
        <v>17082</v>
      </c>
    </row>
    <row r="2621" spans="1:16" x14ac:dyDescent="0.25">
      <c r="A2621" t="s">
        <v>14534</v>
      </c>
      <c r="B2621">
        <v>2</v>
      </c>
      <c r="C2621">
        <v>4</v>
      </c>
      <c r="D2621">
        <v>5.69</v>
      </c>
      <c r="E2621">
        <v>6</v>
      </c>
      <c r="F2621">
        <v>57</v>
      </c>
      <c r="G2621">
        <v>69</v>
      </c>
      <c r="H2621">
        <v>36</v>
      </c>
      <c r="I2621">
        <v>9</v>
      </c>
      <c r="J2621">
        <v>33</v>
      </c>
      <c r="K2621">
        <v>26</v>
      </c>
      <c r="L2621">
        <v>1.67</v>
      </c>
      <c r="M2621">
        <v>5.22</v>
      </c>
      <c r="N2621">
        <v>4.1100000000000003</v>
      </c>
      <c r="O2621">
        <v>5.46</v>
      </c>
      <c r="P2621" t="s">
        <v>14533</v>
      </c>
    </row>
    <row r="2622" spans="1:16" x14ac:dyDescent="0.25">
      <c r="A2622" t="s">
        <v>14283</v>
      </c>
      <c r="B2622">
        <v>2</v>
      </c>
      <c r="C2622">
        <v>3</v>
      </c>
      <c r="D2622">
        <v>5.46</v>
      </c>
      <c r="E2622">
        <v>2</v>
      </c>
      <c r="F2622">
        <v>41</v>
      </c>
      <c r="G2622">
        <v>41</v>
      </c>
      <c r="H2622">
        <v>25</v>
      </c>
      <c r="I2622">
        <v>4</v>
      </c>
      <c r="J2622">
        <v>27</v>
      </c>
      <c r="K2622">
        <v>32</v>
      </c>
      <c r="L2622">
        <v>1.77</v>
      </c>
      <c r="M2622">
        <v>5.9</v>
      </c>
      <c r="N2622">
        <v>6.99</v>
      </c>
      <c r="O2622">
        <v>5.46</v>
      </c>
      <c r="P2622" t="s">
        <v>14282</v>
      </c>
    </row>
    <row r="2623" spans="1:16" x14ac:dyDescent="0.25">
      <c r="A2623" t="s">
        <v>16094</v>
      </c>
      <c r="B2623">
        <v>1</v>
      </c>
      <c r="C2623">
        <v>2</v>
      </c>
      <c r="D2623">
        <v>5.68</v>
      </c>
      <c r="E2623">
        <v>1</v>
      </c>
      <c r="F2623">
        <v>33</v>
      </c>
      <c r="G2623">
        <v>38</v>
      </c>
      <c r="H2623">
        <v>21</v>
      </c>
      <c r="I2623">
        <v>4</v>
      </c>
      <c r="J2623">
        <v>20</v>
      </c>
      <c r="K2623">
        <v>21</v>
      </c>
      <c r="L2623">
        <v>1.77</v>
      </c>
      <c r="M2623">
        <v>5.41</v>
      </c>
      <c r="N2623">
        <v>5.68</v>
      </c>
      <c r="O2623">
        <v>5.46</v>
      </c>
      <c r="P2623" t="s">
        <v>16093</v>
      </c>
    </row>
    <row r="2624" spans="1:16" x14ac:dyDescent="0.25">
      <c r="A2624" t="s">
        <v>17081</v>
      </c>
      <c r="B2624">
        <v>1</v>
      </c>
      <c r="C2624">
        <v>2</v>
      </c>
      <c r="D2624">
        <v>6.77</v>
      </c>
      <c r="E2624">
        <v>8</v>
      </c>
      <c r="F2624">
        <v>23</v>
      </c>
      <c r="G2624">
        <v>28</v>
      </c>
      <c r="H2624">
        <v>17</v>
      </c>
      <c r="I2624">
        <v>2</v>
      </c>
      <c r="J2624">
        <v>11</v>
      </c>
      <c r="K2624">
        <v>15</v>
      </c>
      <c r="L2624">
        <v>1.9</v>
      </c>
      <c r="M2624">
        <v>4.38</v>
      </c>
      <c r="N2624">
        <v>5.97</v>
      </c>
      <c r="O2624">
        <v>5.46</v>
      </c>
      <c r="P2624" t="s">
        <v>17080</v>
      </c>
    </row>
    <row r="2625" spans="1:16" x14ac:dyDescent="0.25">
      <c r="A2625" t="s">
        <v>13717</v>
      </c>
      <c r="B2625">
        <v>3</v>
      </c>
      <c r="C2625">
        <v>5</v>
      </c>
      <c r="D2625">
        <v>5.55</v>
      </c>
      <c r="E2625">
        <v>1</v>
      </c>
      <c r="F2625">
        <v>65</v>
      </c>
      <c r="G2625">
        <v>75</v>
      </c>
      <c r="H2625">
        <v>40</v>
      </c>
      <c r="I2625">
        <v>8</v>
      </c>
      <c r="J2625">
        <v>33</v>
      </c>
      <c r="K2625">
        <v>37</v>
      </c>
      <c r="L2625">
        <v>1.73</v>
      </c>
      <c r="M2625">
        <v>4.58</v>
      </c>
      <c r="N2625">
        <v>5.13</v>
      </c>
      <c r="O2625">
        <v>5.46</v>
      </c>
      <c r="P2625" t="s">
        <v>13716</v>
      </c>
    </row>
    <row r="2626" spans="1:16" x14ac:dyDescent="0.25">
      <c r="A2626" t="s">
        <v>12799</v>
      </c>
      <c r="B2626">
        <v>1</v>
      </c>
      <c r="C2626">
        <v>2</v>
      </c>
      <c r="D2626">
        <v>5.85</v>
      </c>
      <c r="E2626">
        <v>9</v>
      </c>
      <c r="F2626">
        <v>25</v>
      </c>
      <c r="G2626">
        <v>29</v>
      </c>
      <c r="H2626">
        <v>16</v>
      </c>
      <c r="I2626">
        <v>3</v>
      </c>
      <c r="J2626">
        <v>12</v>
      </c>
      <c r="K2626">
        <v>13</v>
      </c>
      <c r="L2626">
        <v>1.71</v>
      </c>
      <c r="M2626">
        <v>4.3899999999999997</v>
      </c>
      <c r="N2626">
        <v>4.76</v>
      </c>
      <c r="O2626">
        <v>5.47</v>
      </c>
      <c r="P2626" t="s">
        <v>12798</v>
      </c>
    </row>
    <row r="2627" spans="1:16" x14ac:dyDescent="0.25">
      <c r="A2627" t="s">
        <v>13903</v>
      </c>
      <c r="B2627">
        <v>2</v>
      </c>
      <c r="C2627">
        <v>4</v>
      </c>
      <c r="D2627">
        <v>5.57</v>
      </c>
      <c r="E2627">
        <v>20</v>
      </c>
      <c r="F2627">
        <v>58</v>
      </c>
      <c r="G2627">
        <v>71</v>
      </c>
      <c r="H2627">
        <v>36</v>
      </c>
      <c r="I2627">
        <v>9</v>
      </c>
      <c r="J2627">
        <v>31</v>
      </c>
      <c r="K2627">
        <v>25</v>
      </c>
      <c r="L2627">
        <v>1.65</v>
      </c>
      <c r="M2627">
        <v>4.79</v>
      </c>
      <c r="N2627">
        <v>3.87</v>
      </c>
      <c r="O2627">
        <v>5.47</v>
      </c>
      <c r="P2627" t="s">
        <v>13902</v>
      </c>
    </row>
    <row r="2628" spans="1:16" x14ac:dyDescent="0.25">
      <c r="A2628" t="s">
        <v>13033</v>
      </c>
      <c r="B2628">
        <v>1</v>
      </c>
      <c r="C2628">
        <v>2</v>
      </c>
      <c r="D2628">
        <v>5.72</v>
      </c>
      <c r="E2628">
        <v>12</v>
      </c>
      <c r="F2628">
        <v>30</v>
      </c>
      <c r="G2628">
        <v>32</v>
      </c>
      <c r="H2628">
        <v>19</v>
      </c>
      <c r="I2628">
        <v>5</v>
      </c>
      <c r="J2628">
        <v>29</v>
      </c>
      <c r="K2628">
        <v>20</v>
      </c>
      <c r="L2628">
        <v>1.74</v>
      </c>
      <c r="M2628">
        <v>8.73</v>
      </c>
      <c r="N2628">
        <v>6.02</v>
      </c>
      <c r="O2628">
        <v>5.47</v>
      </c>
      <c r="P2628" t="s">
        <v>13032</v>
      </c>
    </row>
    <row r="2629" spans="1:16" x14ac:dyDescent="0.25">
      <c r="A2629" t="s">
        <v>11855</v>
      </c>
      <c r="B2629">
        <v>2</v>
      </c>
      <c r="C2629">
        <v>3</v>
      </c>
      <c r="D2629">
        <v>5.9</v>
      </c>
      <c r="E2629">
        <v>17</v>
      </c>
      <c r="F2629">
        <v>44</v>
      </c>
      <c r="G2629">
        <v>55</v>
      </c>
      <c r="H2629">
        <v>29</v>
      </c>
      <c r="I2629">
        <v>7</v>
      </c>
      <c r="J2629">
        <v>26</v>
      </c>
      <c r="K2629">
        <v>20</v>
      </c>
      <c r="L2629">
        <v>1.7</v>
      </c>
      <c r="M2629">
        <v>5.29</v>
      </c>
      <c r="N2629">
        <v>4.07</v>
      </c>
      <c r="O2629">
        <v>5.47</v>
      </c>
      <c r="P2629" t="s">
        <v>11854</v>
      </c>
    </row>
    <row r="2630" spans="1:16" x14ac:dyDescent="0.25">
      <c r="A2630" t="s">
        <v>15869</v>
      </c>
      <c r="B2630">
        <v>3</v>
      </c>
      <c r="C2630">
        <v>6</v>
      </c>
      <c r="D2630">
        <v>5.72</v>
      </c>
      <c r="E2630">
        <v>0</v>
      </c>
      <c r="F2630">
        <v>82</v>
      </c>
      <c r="G2630">
        <v>101</v>
      </c>
      <c r="H2630">
        <v>52</v>
      </c>
      <c r="I2630">
        <v>14</v>
      </c>
      <c r="J2630">
        <v>45</v>
      </c>
      <c r="K2630">
        <v>33</v>
      </c>
      <c r="L2630">
        <v>1.64</v>
      </c>
      <c r="M2630">
        <v>4.95</v>
      </c>
      <c r="N2630">
        <v>3.63</v>
      </c>
      <c r="O2630">
        <v>5.47</v>
      </c>
      <c r="P2630" t="s">
        <v>15868</v>
      </c>
    </row>
    <row r="2631" spans="1:16" x14ac:dyDescent="0.25">
      <c r="A2631" t="s">
        <v>8886</v>
      </c>
      <c r="B2631">
        <v>1</v>
      </c>
      <c r="C2631">
        <v>3</v>
      </c>
      <c r="D2631">
        <v>5.93</v>
      </c>
      <c r="E2631">
        <v>6</v>
      </c>
      <c r="F2631">
        <v>36</v>
      </c>
      <c r="G2631">
        <v>44</v>
      </c>
      <c r="H2631">
        <v>24</v>
      </c>
      <c r="I2631">
        <v>5</v>
      </c>
      <c r="J2631">
        <v>18</v>
      </c>
      <c r="K2631">
        <v>19</v>
      </c>
      <c r="L2631">
        <v>1.73</v>
      </c>
      <c r="M2631">
        <v>4.45</v>
      </c>
      <c r="N2631">
        <v>4.7</v>
      </c>
      <c r="O2631">
        <v>5.48</v>
      </c>
      <c r="P2631" t="s">
        <v>8885</v>
      </c>
    </row>
    <row r="2632" spans="1:16" x14ac:dyDescent="0.25">
      <c r="A2632" t="s">
        <v>11943</v>
      </c>
      <c r="B2632">
        <v>1</v>
      </c>
      <c r="C2632">
        <v>1</v>
      </c>
      <c r="D2632">
        <v>5.74</v>
      </c>
      <c r="E2632">
        <v>7</v>
      </c>
      <c r="F2632">
        <v>19</v>
      </c>
      <c r="G2632">
        <v>22</v>
      </c>
      <c r="H2632">
        <v>12</v>
      </c>
      <c r="I2632">
        <v>3</v>
      </c>
      <c r="J2632">
        <v>13</v>
      </c>
      <c r="K2632">
        <v>10</v>
      </c>
      <c r="L2632">
        <v>1.7</v>
      </c>
      <c r="M2632">
        <v>6.22</v>
      </c>
      <c r="N2632">
        <v>4.79</v>
      </c>
      <c r="O2632">
        <v>5.48</v>
      </c>
      <c r="P2632" t="s">
        <v>11942</v>
      </c>
    </row>
    <row r="2633" spans="1:16" x14ac:dyDescent="0.25">
      <c r="A2633" t="s">
        <v>5009</v>
      </c>
      <c r="B2633">
        <v>1</v>
      </c>
      <c r="C2633">
        <v>2</v>
      </c>
      <c r="D2633">
        <v>5.7</v>
      </c>
      <c r="E2633">
        <v>9</v>
      </c>
      <c r="F2633">
        <v>24</v>
      </c>
      <c r="G2633">
        <v>28</v>
      </c>
      <c r="H2633">
        <v>15</v>
      </c>
      <c r="I2633">
        <v>4</v>
      </c>
      <c r="J2633">
        <v>15</v>
      </c>
      <c r="K2633">
        <v>10</v>
      </c>
      <c r="L2633">
        <v>1.6</v>
      </c>
      <c r="M2633">
        <v>5.7</v>
      </c>
      <c r="N2633">
        <v>3.8</v>
      </c>
      <c r="O2633">
        <v>5.48</v>
      </c>
      <c r="P2633" t="s">
        <v>5008</v>
      </c>
    </row>
    <row r="2634" spans="1:16" x14ac:dyDescent="0.25">
      <c r="A2634" t="s">
        <v>9808</v>
      </c>
      <c r="B2634">
        <v>1</v>
      </c>
      <c r="C2634">
        <v>2</v>
      </c>
      <c r="D2634">
        <v>5.88</v>
      </c>
      <c r="E2634">
        <v>8</v>
      </c>
      <c r="F2634">
        <v>24</v>
      </c>
      <c r="G2634">
        <v>29</v>
      </c>
      <c r="H2634">
        <v>16</v>
      </c>
      <c r="I2634">
        <v>3</v>
      </c>
      <c r="J2634">
        <v>12</v>
      </c>
      <c r="K2634">
        <v>13</v>
      </c>
      <c r="L2634">
        <v>1.71</v>
      </c>
      <c r="M2634">
        <v>4.41</v>
      </c>
      <c r="N2634">
        <v>4.78</v>
      </c>
      <c r="O2634">
        <v>5.48</v>
      </c>
      <c r="P2634" t="s">
        <v>9807</v>
      </c>
    </row>
    <row r="2635" spans="1:16" x14ac:dyDescent="0.25">
      <c r="A2635" t="s">
        <v>14713</v>
      </c>
      <c r="B2635">
        <v>3</v>
      </c>
      <c r="C2635">
        <v>7</v>
      </c>
      <c r="D2635">
        <v>5.93</v>
      </c>
      <c r="E2635">
        <v>25</v>
      </c>
      <c r="F2635">
        <v>88</v>
      </c>
      <c r="G2635">
        <v>110</v>
      </c>
      <c r="H2635">
        <v>58</v>
      </c>
      <c r="I2635">
        <v>16</v>
      </c>
      <c r="J2635">
        <v>59</v>
      </c>
      <c r="K2635">
        <v>38</v>
      </c>
      <c r="L2635">
        <v>1.68</v>
      </c>
      <c r="M2635">
        <v>6.03</v>
      </c>
      <c r="N2635">
        <v>3.88</v>
      </c>
      <c r="O2635">
        <v>5.48</v>
      </c>
      <c r="P2635" t="s">
        <v>14712</v>
      </c>
    </row>
    <row r="2636" spans="1:16" x14ac:dyDescent="0.25">
      <c r="A2636" t="s">
        <v>14458</v>
      </c>
      <c r="B2636">
        <v>5</v>
      </c>
      <c r="C2636">
        <v>8</v>
      </c>
      <c r="D2636">
        <v>5.55</v>
      </c>
      <c r="E2636">
        <v>4</v>
      </c>
      <c r="F2636">
        <v>120</v>
      </c>
      <c r="G2636">
        <v>137</v>
      </c>
      <c r="H2636">
        <v>74</v>
      </c>
      <c r="I2636">
        <v>12</v>
      </c>
      <c r="J2636">
        <v>51</v>
      </c>
      <c r="K2636">
        <v>74</v>
      </c>
      <c r="L2636">
        <v>1.76</v>
      </c>
      <c r="M2636">
        <v>3.83</v>
      </c>
      <c r="N2636">
        <v>5.55</v>
      </c>
      <c r="O2636">
        <v>5.48</v>
      </c>
      <c r="P2636" t="s">
        <v>14457</v>
      </c>
    </row>
    <row r="2637" spans="1:16" x14ac:dyDescent="0.25">
      <c r="A2637" t="s">
        <v>12059</v>
      </c>
      <c r="B2637">
        <v>3</v>
      </c>
      <c r="C2637">
        <v>5</v>
      </c>
      <c r="D2637">
        <v>5.67</v>
      </c>
      <c r="E2637">
        <v>7</v>
      </c>
      <c r="F2637">
        <v>73</v>
      </c>
      <c r="G2637">
        <v>92</v>
      </c>
      <c r="H2637">
        <v>46</v>
      </c>
      <c r="I2637">
        <v>10</v>
      </c>
      <c r="J2637">
        <v>28</v>
      </c>
      <c r="K2637">
        <v>30</v>
      </c>
      <c r="L2637">
        <v>1.67</v>
      </c>
      <c r="M2637">
        <v>3.45</v>
      </c>
      <c r="N2637">
        <v>3.7</v>
      </c>
      <c r="O2637">
        <v>5.48</v>
      </c>
      <c r="P2637" t="s">
        <v>12058</v>
      </c>
    </row>
    <row r="2638" spans="1:16" x14ac:dyDescent="0.25">
      <c r="A2638" t="s">
        <v>10589</v>
      </c>
      <c r="B2638">
        <v>0</v>
      </c>
      <c r="C2638">
        <v>1</v>
      </c>
      <c r="D2638">
        <v>6.55</v>
      </c>
      <c r="E2638">
        <v>4</v>
      </c>
      <c r="F2638">
        <v>11</v>
      </c>
      <c r="G2638">
        <v>12</v>
      </c>
      <c r="H2638">
        <v>8</v>
      </c>
      <c r="I2638">
        <v>1</v>
      </c>
      <c r="J2638">
        <v>8</v>
      </c>
      <c r="K2638">
        <v>9</v>
      </c>
      <c r="L2638">
        <v>1.91</v>
      </c>
      <c r="M2638">
        <v>6.55</v>
      </c>
      <c r="N2638">
        <v>7.36</v>
      </c>
      <c r="O2638">
        <v>5.48</v>
      </c>
      <c r="P2638" t="s">
        <v>10588</v>
      </c>
    </row>
    <row r="2639" spans="1:16" x14ac:dyDescent="0.25">
      <c r="A2639" t="s">
        <v>1309</v>
      </c>
      <c r="B2639">
        <v>2</v>
      </c>
      <c r="C2639">
        <v>4</v>
      </c>
      <c r="D2639">
        <v>5.43</v>
      </c>
      <c r="E2639">
        <v>9</v>
      </c>
      <c r="F2639">
        <v>50</v>
      </c>
      <c r="G2639">
        <v>56</v>
      </c>
      <c r="H2639">
        <v>30</v>
      </c>
      <c r="I2639">
        <v>9</v>
      </c>
      <c r="J2639">
        <v>35</v>
      </c>
      <c r="K2639">
        <v>23</v>
      </c>
      <c r="L2639">
        <v>1.59</v>
      </c>
      <c r="M2639">
        <v>6.34</v>
      </c>
      <c r="N2639">
        <v>4.16</v>
      </c>
      <c r="O2639">
        <v>5.48</v>
      </c>
      <c r="P2639" t="s">
        <v>13444</v>
      </c>
    </row>
    <row r="2640" spans="1:16" x14ac:dyDescent="0.25">
      <c r="A2640" t="s">
        <v>13770</v>
      </c>
      <c r="B2640">
        <v>1</v>
      </c>
      <c r="C2640">
        <v>3</v>
      </c>
      <c r="D2640">
        <v>5.97</v>
      </c>
      <c r="E2640">
        <v>1</v>
      </c>
      <c r="F2640">
        <v>36</v>
      </c>
      <c r="G2640">
        <v>41</v>
      </c>
      <c r="H2640">
        <v>24</v>
      </c>
      <c r="I2640">
        <v>3</v>
      </c>
      <c r="J2640">
        <v>20</v>
      </c>
      <c r="K2640">
        <v>29</v>
      </c>
      <c r="L2640">
        <v>1.93</v>
      </c>
      <c r="M2640">
        <v>4.97</v>
      </c>
      <c r="N2640">
        <v>7.21</v>
      </c>
      <c r="O2640">
        <v>5.49</v>
      </c>
      <c r="P2640" t="s">
        <v>13769</v>
      </c>
    </row>
    <row r="2641" spans="1:16" x14ac:dyDescent="0.25">
      <c r="A2641" t="s">
        <v>10884</v>
      </c>
      <c r="B2641">
        <v>3</v>
      </c>
      <c r="C2641">
        <v>6</v>
      </c>
      <c r="D2641">
        <v>5.69</v>
      </c>
      <c r="E2641">
        <v>9</v>
      </c>
      <c r="F2641">
        <v>85</v>
      </c>
      <c r="G2641">
        <v>101</v>
      </c>
      <c r="H2641">
        <v>54</v>
      </c>
      <c r="I2641">
        <v>12</v>
      </c>
      <c r="J2641">
        <v>42</v>
      </c>
      <c r="K2641">
        <v>39</v>
      </c>
      <c r="L2641">
        <v>1.64</v>
      </c>
      <c r="M2641">
        <v>4.43</v>
      </c>
      <c r="N2641">
        <v>4.1100000000000003</v>
      </c>
      <c r="O2641">
        <v>5.49</v>
      </c>
      <c r="P2641" t="s">
        <v>10883</v>
      </c>
    </row>
    <row r="2642" spans="1:16" x14ac:dyDescent="0.25">
      <c r="A2642" t="s">
        <v>15512</v>
      </c>
      <c r="B2642">
        <v>1</v>
      </c>
      <c r="C2642">
        <v>3</v>
      </c>
      <c r="D2642">
        <v>6.26</v>
      </c>
      <c r="E2642">
        <v>4</v>
      </c>
      <c r="F2642">
        <v>43</v>
      </c>
      <c r="G2642">
        <v>53</v>
      </c>
      <c r="H2642">
        <v>30</v>
      </c>
      <c r="I2642">
        <v>5</v>
      </c>
      <c r="J2642">
        <v>23</v>
      </c>
      <c r="K2642">
        <v>26</v>
      </c>
      <c r="L2642">
        <v>1.83</v>
      </c>
      <c r="M2642">
        <v>4.8</v>
      </c>
      <c r="N2642">
        <v>5.43</v>
      </c>
      <c r="O2642">
        <v>5.49</v>
      </c>
      <c r="P2642" t="s">
        <v>15511</v>
      </c>
    </row>
    <row r="2643" spans="1:16" x14ac:dyDescent="0.25">
      <c r="A2643" t="s">
        <v>13067</v>
      </c>
      <c r="B2643">
        <v>3</v>
      </c>
      <c r="C2643">
        <v>6</v>
      </c>
      <c r="D2643">
        <v>5.83</v>
      </c>
      <c r="E2643">
        <v>4</v>
      </c>
      <c r="F2643">
        <v>77</v>
      </c>
      <c r="G2643">
        <v>83</v>
      </c>
      <c r="H2643">
        <v>50</v>
      </c>
      <c r="I2643">
        <v>9</v>
      </c>
      <c r="J2643">
        <v>52</v>
      </c>
      <c r="K2643">
        <v>57</v>
      </c>
      <c r="L2643">
        <v>1.81</v>
      </c>
      <c r="M2643">
        <v>6.06</v>
      </c>
      <c r="N2643">
        <v>6.65</v>
      </c>
      <c r="O2643">
        <v>5.49</v>
      </c>
      <c r="P2643" t="s">
        <v>13066</v>
      </c>
    </row>
    <row r="2644" spans="1:16" x14ac:dyDescent="0.25">
      <c r="A2644" t="s">
        <v>13920</v>
      </c>
      <c r="B2644">
        <v>3</v>
      </c>
      <c r="C2644">
        <v>7</v>
      </c>
      <c r="D2644">
        <v>5.96</v>
      </c>
      <c r="E2644">
        <v>11</v>
      </c>
      <c r="F2644">
        <v>91</v>
      </c>
      <c r="G2644">
        <v>106</v>
      </c>
      <c r="H2644">
        <v>60</v>
      </c>
      <c r="I2644">
        <v>11</v>
      </c>
      <c r="J2644">
        <v>53</v>
      </c>
      <c r="K2644">
        <v>57</v>
      </c>
      <c r="L2644">
        <v>1.8</v>
      </c>
      <c r="M2644">
        <v>5.26</v>
      </c>
      <c r="N2644">
        <v>5.66</v>
      </c>
      <c r="O2644">
        <v>5.49</v>
      </c>
      <c r="P2644" t="s">
        <v>13919</v>
      </c>
    </row>
    <row r="2645" spans="1:16" x14ac:dyDescent="0.25">
      <c r="A2645" t="s">
        <v>13361</v>
      </c>
      <c r="B2645">
        <v>0</v>
      </c>
      <c r="C2645">
        <v>1</v>
      </c>
      <c r="D2645">
        <v>5.87</v>
      </c>
      <c r="E2645">
        <v>5</v>
      </c>
      <c r="F2645">
        <v>14</v>
      </c>
      <c r="G2645">
        <v>16</v>
      </c>
      <c r="H2645">
        <v>9</v>
      </c>
      <c r="I2645">
        <v>2</v>
      </c>
      <c r="J2645">
        <v>8</v>
      </c>
      <c r="K2645">
        <v>7</v>
      </c>
      <c r="L2645">
        <v>1.67</v>
      </c>
      <c r="M2645">
        <v>5.22</v>
      </c>
      <c r="N2645">
        <v>4.57</v>
      </c>
      <c r="O2645">
        <v>5.49</v>
      </c>
      <c r="P2645" t="s">
        <v>13360</v>
      </c>
    </row>
    <row r="2646" spans="1:16" x14ac:dyDescent="0.25">
      <c r="A2646" t="s">
        <v>17079</v>
      </c>
      <c r="B2646">
        <v>1</v>
      </c>
      <c r="C2646">
        <v>1</v>
      </c>
      <c r="D2646">
        <v>5.55</v>
      </c>
      <c r="E2646">
        <v>6</v>
      </c>
      <c r="F2646">
        <v>15</v>
      </c>
      <c r="G2646">
        <v>16</v>
      </c>
      <c r="H2646">
        <v>9</v>
      </c>
      <c r="I2646">
        <v>2</v>
      </c>
      <c r="J2646">
        <v>10</v>
      </c>
      <c r="K2646">
        <v>9</v>
      </c>
      <c r="L2646">
        <v>1.71</v>
      </c>
      <c r="M2646">
        <v>6.16</v>
      </c>
      <c r="N2646">
        <v>5.55</v>
      </c>
      <c r="O2646">
        <v>5.5</v>
      </c>
      <c r="P2646" t="s">
        <v>17078</v>
      </c>
    </row>
    <row r="2647" spans="1:16" x14ac:dyDescent="0.25">
      <c r="A2647" t="s">
        <v>17077</v>
      </c>
      <c r="B2647">
        <v>1</v>
      </c>
      <c r="C2647">
        <v>2</v>
      </c>
      <c r="D2647">
        <v>5.55</v>
      </c>
      <c r="E2647">
        <v>3</v>
      </c>
      <c r="F2647">
        <v>31</v>
      </c>
      <c r="G2647">
        <v>35</v>
      </c>
      <c r="H2647">
        <v>19</v>
      </c>
      <c r="I2647">
        <v>5</v>
      </c>
      <c r="J2647">
        <v>20</v>
      </c>
      <c r="K2647">
        <v>16</v>
      </c>
      <c r="L2647">
        <v>1.66</v>
      </c>
      <c r="M2647">
        <v>5.84</v>
      </c>
      <c r="N2647">
        <v>4.68</v>
      </c>
      <c r="O2647">
        <v>5.5</v>
      </c>
      <c r="P2647" t="s">
        <v>17076</v>
      </c>
    </row>
    <row r="2648" spans="1:16" x14ac:dyDescent="0.25">
      <c r="A2648" t="s">
        <v>13517</v>
      </c>
      <c r="B2648">
        <v>3</v>
      </c>
      <c r="C2648">
        <v>6</v>
      </c>
      <c r="D2648">
        <v>5.84</v>
      </c>
      <c r="E2648">
        <v>1</v>
      </c>
      <c r="F2648">
        <v>79</v>
      </c>
      <c r="G2648">
        <v>84</v>
      </c>
      <c r="H2648">
        <v>51</v>
      </c>
      <c r="I2648">
        <v>9</v>
      </c>
      <c r="J2648">
        <v>56</v>
      </c>
      <c r="K2648">
        <v>59</v>
      </c>
      <c r="L2648">
        <v>1.82</v>
      </c>
      <c r="M2648">
        <v>6.41</v>
      </c>
      <c r="N2648">
        <v>6.76</v>
      </c>
      <c r="O2648">
        <v>5.5</v>
      </c>
      <c r="P2648" t="s">
        <v>13516</v>
      </c>
    </row>
    <row r="2649" spans="1:16" x14ac:dyDescent="0.25">
      <c r="A2649" t="s">
        <v>16446</v>
      </c>
      <c r="B2649">
        <v>1</v>
      </c>
      <c r="C2649">
        <v>2</v>
      </c>
      <c r="D2649">
        <v>5.74</v>
      </c>
      <c r="E2649">
        <v>0</v>
      </c>
      <c r="F2649">
        <v>25</v>
      </c>
      <c r="G2649">
        <v>27</v>
      </c>
      <c r="H2649">
        <v>16</v>
      </c>
      <c r="I2649">
        <v>3</v>
      </c>
      <c r="J2649">
        <v>17</v>
      </c>
      <c r="K2649">
        <v>18</v>
      </c>
      <c r="L2649">
        <v>1.79</v>
      </c>
      <c r="M2649">
        <v>6.1</v>
      </c>
      <c r="N2649">
        <v>6.45</v>
      </c>
      <c r="O2649">
        <v>5.5</v>
      </c>
      <c r="P2649" t="s">
        <v>16445</v>
      </c>
    </row>
    <row r="2650" spans="1:16" x14ac:dyDescent="0.25">
      <c r="A2650" t="s">
        <v>10683</v>
      </c>
      <c r="B2650">
        <v>1</v>
      </c>
      <c r="C2650">
        <v>2</v>
      </c>
      <c r="D2650">
        <v>5.65</v>
      </c>
      <c r="E2650">
        <v>9</v>
      </c>
      <c r="F2650">
        <v>26</v>
      </c>
      <c r="G2650">
        <v>27</v>
      </c>
      <c r="H2650">
        <v>16</v>
      </c>
      <c r="I2650">
        <v>2</v>
      </c>
      <c r="J2650">
        <v>16</v>
      </c>
      <c r="K2650">
        <v>21</v>
      </c>
      <c r="L2650">
        <v>1.88</v>
      </c>
      <c r="M2650">
        <v>5.65</v>
      </c>
      <c r="N2650">
        <v>7.41</v>
      </c>
      <c r="O2650">
        <v>5.5</v>
      </c>
      <c r="P2650" t="s">
        <v>10682</v>
      </c>
    </row>
    <row r="2651" spans="1:16" x14ac:dyDescent="0.25">
      <c r="A2651" t="s">
        <v>13653</v>
      </c>
      <c r="B2651">
        <v>1</v>
      </c>
      <c r="C2651">
        <v>3</v>
      </c>
      <c r="D2651">
        <v>5.8</v>
      </c>
      <c r="E2651">
        <v>14</v>
      </c>
      <c r="F2651">
        <v>39</v>
      </c>
      <c r="G2651">
        <v>40</v>
      </c>
      <c r="H2651">
        <v>25</v>
      </c>
      <c r="I2651">
        <v>4</v>
      </c>
      <c r="J2651">
        <v>29</v>
      </c>
      <c r="K2651">
        <v>32</v>
      </c>
      <c r="L2651">
        <v>1.86</v>
      </c>
      <c r="M2651">
        <v>6.73</v>
      </c>
      <c r="N2651">
        <v>7.42</v>
      </c>
      <c r="O2651">
        <v>5.5</v>
      </c>
      <c r="P2651" t="s">
        <v>13652</v>
      </c>
    </row>
    <row r="2652" spans="1:16" x14ac:dyDescent="0.25">
      <c r="A2652" t="s">
        <v>14853</v>
      </c>
      <c r="B2652">
        <v>0</v>
      </c>
      <c r="C2652">
        <v>1</v>
      </c>
      <c r="D2652">
        <v>6</v>
      </c>
      <c r="E2652">
        <v>0</v>
      </c>
      <c r="F2652">
        <v>10</v>
      </c>
      <c r="G2652">
        <v>12</v>
      </c>
      <c r="H2652">
        <v>7</v>
      </c>
      <c r="I2652">
        <v>1</v>
      </c>
      <c r="J2652">
        <v>7</v>
      </c>
      <c r="K2652">
        <v>9</v>
      </c>
      <c r="L2652">
        <v>2</v>
      </c>
      <c r="M2652">
        <v>6</v>
      </c>
      <c r="N2652">
        <v>7.71</v>
      </c>
      <c r="O2652">
        <v>5.51</v>
      </c>
      <c r="P2652" t="s">
        <v>14852</v>
      </c>
    </row>
    <row r="2653" spans="1:16" x14ac:dyDescent="0.25">
      <c r="A2653" t="s">
        <v>15506</v>
      </c>
      <c r="B2653">
        <v>2</v>
      </c>
      <c r="C2653">
        <v>3</v>
      </c>
      <c r="D2653">
        <v>6.14</v>
      </c>
      <c r="E2653">
        <v>3</v>
      </c>
      <c r="F2653">
        <v>44</v>
      </c>
      <c r="G2653">
        <v>52</v>
      </c>
      <c r="H2653">
        <v>30</v>
      </c>
      <c r="I2653">
        <v>6</v>
      </c>
      <c r="J2653">
        <v>25</v>
      </c>
      <c r="K2653">
        <v>25</v>
      </c>
      <c r="L2653">
        <v>1.75</v>
      </c>
      <c r="M2653">
        <v>5.1100000000000003</v>
      </c>
      <c r="N2653">
        <v>5.1100000000000003</v>
      </c>
      <c r="O2653">
        <v>5.51</v>
      </c>
      <c r="P2653" t="s">
        <v>15505</v>
      </c>
    </row>
    <row r="2654" spans="1:16" x14ac:dyDescent="0.25">
      <c r="A2654" t="s">
        <v>13851</v>
      </c>
      <c r="B2654">
        <v>2</v>
      </c>
      <c r="C2654">
        <v>3</v>
      </c>
      <c r="D2654">
        <v>5.81</v>
      </c>
      <c r="E2654">
        <v>5</v>
      </c>
      <c r="F2654">
        <v>40</v>
      </c>
      <c r="G2654">
        <v>52</v>
      </c>
      <c r="H2654">
        <v>26</v>
      </c>
      <c r="I2654">
        <v>7</v>
      </c>
      <c r="J2654">
        <v>21</v>
      </c>
      <c r="K2654">
        <v>16</v>
      </c>
      <c r="L2654">
        <v>1.69</v>
      </c>
      <c r="M2654">
        <v>4.6900000000000004</v>
      </c>
      <c r="N2654">
        <v>3.57</v>
      </c>
      <c r="O2654">
        <v>5.51</v>
      </c>
      <c r="P2654" t="s">
        <v>13850</v>
      </c>
    </row>
    <row r="2655" spans="1:16" x14ac:dyDescent="0.25">
      <c r="A2655" t="s">
        <v>13936</v>
      </c>
      <c r="B2655">
        <v>3</v>
      </c>
      <c r="C2655">
        <v>6</v>
      </c>
      <c r="D2655">
        <v>6.28</v>
      </c>
      <c r="E2655">
        <v>5</v>
      </c>
      <c r="F2655">
        <v>85</v>
      </c>
      <c r="G2655">
        <v>112</v>
      </c>
      <c r="H2655">
        <v>59</v>
      </c>
      <c r="I2655">
        <v>14</v>
      </c>
      <c r="J2655">
        <v>46</v>
      </c>
      <c r="K2655">
        <v>36</v>
      </c>
      <c r="L2655">
        <v>1.75</v>
      </c>
      <c r="M2655">
        <v>4.8899999999999997</v>
      </c>
      <c r="N2655">
        <v>3.83</v>
      </c>
      <c r="O2655">
        <v>5.51</v>
      </c>
      <c r="P2655" t="s">
        <v>13935</v>
      </c>
    </row>
    <row r="2656" spans="1:16" x14ac:dyDescent="0.25">
      <c r="A2656" t="s">
        <v>10311</v>
      </c>
      <c r="B2656">
        <v>1</v>
      </c>
      <c r="C2656">
        <v>2</v>
      </c>
      <c r="D2656">
        <v>5.74</v>
      </c>
      <c r="E2656">
        <v>6</v>
      </c>
      <c r="F2656">
        <v>28</v>
      </c>
      <c r="G2656">
        <v>34</v>
      </c>
      <c r="H2656">
        <v>18</v>
      </c>
      <c r="I2656">
        <v>5</v>
      </c>
      <c r="J2656">
        <v>17</v>
      </c>
      <c r="K2656">
        <v>11</v>
      </c>
      <c r="L2656">
        <v>1.6</v>
      </c>
      <c r="M2656">
        <v>5.43</v>
      </c>
      <c r="N2656">
        <v>3.51</v>
      </c>
      <c r="O2656">
        <v>5.51</v>
      </c>
      <c r="P2656" t="s">
        <v>10310</v>
      </c>
    </row>
    <row r="2657" spans="1:16" x14ac:dyDescent="0.25">
      <c r="A2657" t="s">
        <v>17075</v>
      </c>
      <c r="B2657">
        <v>1</v>
      </c>
      <c r="C2657">
        <v>1</v>
      </c>
      <c r="D2657">
        <v>6.04</v>
      </c>
      <c r="E2657">
        <v>6</v>
      </c>
      <c r="F2657">
        <v>15</v>
      </c>
      <c r="G2657">
        <v>17</v>
      </c>
      <c r="H2657">
        <v>10</v>
      </c>
      <c r="I2657">
        <v>2</v>
      </c>
      <c r="J2657">
        <v>11</v>
      </c>
      <c r="K2657">
        <v>10</v>
      </c>
      <c r="L2657">
        <v>1.81</v>
      </c>
      <c r="M2657">
        <v>6.64</v>
      </c>
      <c r="N2657">
        <v>6.04</v>
      </c>
      <c r="O2657">
        <v>5.51</v>
      </c>
      <c r="P2657" t="s">
        <v>17074</v>
      </c>
    </row>
    <row r="2658" spans="1:16" x14ac:dyDescent="0.25">
      <c r="A2658" t="s">
        <v>13798</v>
      </c>
      <c r="B2658">
        <v>2</v>
      </c>
      <c r="C2658">
        <v>5</v>
      </c>
      <c r="D2658">
        <v>5.96</v>
      </c>
      <c r="E2658">
        <v>19</v>
      </c>
      <c r="F2658">
        <v>60</v>
      </c>
      <c r="G2658">
        <v>75</v>
      </c>
      <c r="H2658">
        <v>40</v>
      </c>
      <c r="I2658">
        <v>8</v>
      </c>
      <c r="J2658">
        <v>28</v>
      </c>
      <c r="K2658">
        <v>31</v>
      </c>
      <c r="L2658">
        <v>1.75</v>
      </c>
      <c r="M2658">
        <v>4.17</v>
      </c>
      <c r="N2658">
        <v>4.62</v>
      </c>
      <c r="O2658">
        <v>5.51</v>
      </c>
      <c r="P2658" t="s">
        <v>13797</v>
      </c>
    </row>
    <row r="2659" spans="1:16" x14ac:dyDescent="0.25">
      <c r="A2659" t="s">
        <v>13671</v>
      </c>
      <c r="B2659">
        <v>3</v>
      </c>
      <c r="C2659">
        <v>5</v>
      </c>
      <c r="D2659">
        <v>5.83</v>
      </c>
      <c r="E2659">
        <v>2</v>
      </c>
      <c r="F2659">
        <v>66</v>
      </c>
      <c r="G2659">
        <v>78</v>
      </c>
      <c r="H2659">
        <v>43</v>
      </c>
      <c r="I2659">
        <v>9</v>
      </c>
      <c r="J2659">
        <v>39</v>
      </c>
      <c r="K2659">
        <v>39</v>
      </c>
      <c r="L2659">
        <v>1.76</v>
      </c>
      <c r="M2659">
        <v>5.29</v>
      </c>
      <c r="N2659">
        <v>5.29</v>
      </c>
      <c r="O2659">
        <v>5.51</v>
      </c>
      <c r="P2659" t="s">
        <v>13670</v>
      </c>
    </row>
    <row r="2660" spans="1:16" x14ac:dyDescent="0.25">
      <c r="A2660" t="s">
        <v>10591</v>
      </c>
      <c r="B2660">
        <v>2</v>
      </c>
      <c r="C2660">
        <v>4</v>
      </c>
      <c r="D2660">
        <v>5.77</v>
      </c>
      <c r="E2660">
        <v>20</v>
      </c>
      <c r="F2660">
        <v>52</v>
      </c>
      <c r="G2660">
        <v>58</v>
      </c>
      <c r="H2660">
        <v>33</v>
      </c>
      <c r="I2660">
        <v>6</v>
      </c>
      <c r="J2660">
        <v>32</v>
      </c>
      <c r="K2660">
        <v>35</v>
      </c>
      <c r="L2660">
        <v>1.81</v>
      </c>
      <c r="M2660">
        <v>5.59</v>
      </c>
      <c r="N2660">
        <v>6.12</v>
      </c>
      <c r="O2660">
        <v>5.52</v>
      </c>
      <c r="P2660" t="s">
        <v>10590</v>
      </c>
    </row>
    <row r="2661" spans="1:16" x14ac:dyDescent="0.25">
      <c r="A2661" t="s">
        <v>16245</v>
      </c>
      <c r="B2661">
        <v>1</v>
      </c>
      <c r="C2661">
        <v>3</v>
      </c>
      <c r="D2661">
        <v>6.02</v>
      </c>
      <c r="E2661">
        <v>2</v>
      </c>
      <c r="F2661">
        <v>37</v>
      </c>
      <c r="G2661">
        <v>46</v>
      </c>
      <c r="H2661">
        <v>25</v>
      </c>
      <c r="I2661">
        <v>6</v>
      </c>
      <c r="J2661">
        <v>21</v>
      </c>
      <c r="K2661">
        <v>18</v>
      </c>
      <c r="L2661">
        <v>1.71</v>
      </c>
      <c r="M2661">
        <v>5.05</v>
      </c>
      <c r="N2661">
        <v>4.33</v>
      </c>
      <c r="O2661">
        <v>5.52</v>
      </c>
      <c r="P2661" t="s">
        <v>16244</v>
      </c>
    </row>
    <row r="2662" spans="1:16" x14ac:dyDescent="0.25">
      <c r="A2662" t="s">
        <v>12190</v>
      </c>
      <c r="B2662">
        <v>2</v>
      </c>
      <c r="C2662">
        <v>5</v>
      </c>
      <c r="D2662">
        <v>5.85</v>
      </c>
      <c r="E2662">
        <v>11</v>
      </c>
      <c r="F2662">
        <v>62</v>
      </c>
      <c r="G2662">
        <v>61</v>
      </c>
      <c r="H2662">
        <v>40</v>
      </c>
      <c r="I2662">
        <v>6</v>
      </c>
      <c r="J2662">
        <v>51</v>
      </c>
      <c r="K2662">
        <v>56</v>
      </c>
      <c r="L2662">
        <v>1.9</v>
      </c>
      <c r="M2662">
        <v>7.46</v>
      </c>
      <c r="N2662">
        <v>8.1999999999999993</v>
      </c>
      <c r="O2662">
        <v>5.52</v>
      </c>
      <c r="P2662" t="s">
        <v>12189</v>
      </c>
    </row>
    <row r="2663" spans="1:16" x14ac:dyDescent="0.25">
      <c r="A2663" t="s">
        <v>12368</v>
      </c>
      <c r="B2663">
        <v>2</v>
      </c>
      <c r="C2663">
        <v>4</v>
      </c>
      <c r="D2663">
        <v>5.87</v>
      </c>
      <c r="E2663">
        <v>19</v>
      </c>
      <c r="F2663">
        <v>51</v>
      </c>
      <c r="G2663">
        <v>52</v>
      </c>
      <c r="H2663">
        <v>33</v>
      </c>
      <c r="I2663">
        <v>6</v>
      </c>
      <c r="J2663">
        <v>42</v>
      </c>
      <c r="K2663">
        <v>40</v>
      </c>
      <c r="L2663">
        <v>1.82</v>
      </c>
      <c r="M2663">
        <v>7.47</v>
      </c>
      <c r="N2663">
        <v>7.11</v>
      </c>
      <c r="O2663">
        <v>5.52</v>
      </c>
      <c r="P2663" t="s">
        <v>12367</v>
      </c>
    </row>
    <row r="2664" spans="1:16" x14ac:dyDescent="0.25">
      <c r="A2664" t="s">
        <v>11454</v>
      </c>
      <c r="B2664">
        <v>1</v>
      </c>
      <c r="C2664">
        <v>2</v>
      </c>
      <c r="D2664">
        <v>5.6</v>
      </c>
      <c r="E2664">
        <v>10</v>
      </c>
      <c r="F2664">
        <v>26</v>
      </c>
      <c r="G2664">
        <v>31</v>
      </c>
      <c r="H2664">
        <v>16</v>
      </c>
      <c r="I2664">
        <v>5</v>
      </c>
      <c r="J2664">
        <v>17</v>
      </c>
      <c r="K2664">
        <v>10</v>
      </c>
      <c r="L2664">
        <v>1.6</v>
      </c>
      <c r="M2664">
        <v>5.95</v>
      </c>
      <c r="N2664">
        <v>3.5</v>
      </c>
      <c r="O2664">
        <v>5.52</v>
      </c>
      <c r="P2664" t="s">
        <v>11453</v>
      </c>
    </row>
    <row r="2665" spans="1:16" x14ac:dyDescent="0.25">
      <c r="A2665" t="s">
        <v>17073</v>
      </c>
      <c r="B2665">
        <v>1</v>
      </c>
      <c r="C2665">
        <v>2</v>
      </c>
      <c r="D2665">
        <v>6.11</v>
      </c>
      <c r="E2665">
        <v>9</v>
      </c>
      <c r="F2665">
        <v>26</v>
      </c>
      <c r="G2665">
        <v>33</v>
      </c>
      <c r="H2665">
        <v>18</v>
      </c>
      <c r="I2665">
        <v>4</v>
      </c>
      <c r="J2665">
        <v>14</v>
      </c>
      <c r="K2665">
        <v>12</v>
      </c>
      <c r="L2665">
        <v>1.7</v>
      </c>
      <c r="M2665">
        <v>4.75</v>
      </c>
      <c r="N2665">
        <v>4.08</v>
      </c>
      <c r="O2665">
        <v>5.52</v>
      </c>
      <c r="P2665" t="s">
        <v>17072</v>
      </c>
    </row>
    <row r="2666" spans="1:16" x14ac:dyDescent="0.25">
      <c r="A2666" t="s">
        <v>15378</v>
      </c>
      <c r="B2666">
        <v>1</v>
      </c>
      <c r="C2666">
        <v>2</v>
      </c>
      <c r="D2666">
        <v>6.09</v>
      </c>
      <c r="E2666">
        <v>0</v>
      </c>
      <c r="F2666">
        <v>28</v>
      </c>
      <c r="G2666">
        <v>34</v>
      </c>
      <c r="H2666">
        <v>19</v>
      </c>
      <c r="I2666">
        <v>3</v>
      </c>
      <c r="J2666">
        <v>13</v>
      </c>
      <c r="K2666">
        <v>17</v>
      </c>
      <c r="L2666">
        <v>1.81</v>
      </c>
      <c r="M2666">
        <v>4.16</v>
      </c>
      <c r="N2666">
        <v>5.44</v>
      </c>
      <c r="O2666">
        <v>5.52</v>
      </c>
      <c r="P2666" t="s">
        <v>15377</v>
      </c>
    </row>
    <row r="2667" spans="1:16" x14ac:dyDescent="0.25">
      <c r="A2667" t="s">
        <v>14209</v>
      </c>
      <c r="B2667">
        <v>3</v>
      </c>
      <c r="C2667">
        <v>5</v>
      </c>
      <c r="D2667">
        <v>5.82</v>
      </c>
      <c r="E2667">
        <v>5</v>
      </c>
      <c r="F2667">
        <v>65</v>
      </c>
      <c r="G2667">
        <v>70</v>
      </c>
      <c r="H2667">
        <v>42</v>
      </c>
      <c r="I2667">
        <v>7</v>
      </c>
      <c r="J2667">
        <v>44</v>
      </c>
      <c r="K2667">
        <v>48</v>
      </c>
      <c r="L2667">
        <v>1.82</v>
      </c>
      <c r="M2667">
        <v>6.09</v>
      </c>
      <c r="N2667">
        <v>6.65</v>
      </c>
      <c r="O2667">
        <v>5.52</v>
      </c>
      <c r="P2667" t="s">
        <v>14208</v>
      </c>
    </row>
    <row r="2668" spans="1:16" x14ac:dyDescent="0.25">
      <c r="A2668" t="s">
        <v>10838</v>
      </c>
      <c r="B2668">
        <v>1</v>
      </c>
      <c r="C2668">
        <v>3</v>
      </c>
      <c r="D2668">
        <v>6.1</v>
      </c>
      <c r="E2668">
        <v>14</v>
      </c>
      <c r="F2668">
        <v>37</v>
      </c>
      <c r="G2668">
        <v>41</v>
      </c>
      <c r="H2668">
        <v>25</v>
      </c>
      <c r="I2668">
        <v>3</v>
      </c>
      <c r="J2668">
        <v>20</v>
      </c>
      <c r="K2668">
        <v>28</v>
      </c>
      <c r="L2668">
        <v>1.87</v>
      </c>
      <c r="M2668">
        <v>4.88</v>
      </c>
      <c r="N2668">
        <v>6.83</v>
      </c>
      <c r="O2668">
        <v>5.52</v>
      </c>
      <c r="P2668" t="s">
        <v>10837</v>
      </c>
    </row>
    <row r="2669" spans="1:16" x14ac:dyDescent="0.25">
      <c r="A2669" t="s">
        <v>17071</v>
      </c>
      <c r="B2669">
        <v>1</v>
      </c>
      <c r="C2669">
        <v>2</v>
      </c>
      <c r="D2669">
        <v>6.25</v>
      </c>
      <c r="E2669">
        <v>6</v>
      </c>
      <c r="F2669">
        <v>22</v>
      </c>
      <c r="G2669">
        <v>24</v>
      </c>
      <c r="H2669">
        <v>15</v>
      </c>
      <c r="I2669">
        <v>2</v>
      </c>
      <c r="J2669">
        <v>13</v>
      </c>
      <c r="K2669">
        <v>17</v>
      </c>
      <c r="L2669">
        <v>1.9</v>
      </c>
      <c r="M2669">
        <v>5.42</v>
      </c>
      <c r="N2669">
        <v>7.08</v>
      </c>
      <c r="O2669">
        <v>5.53</v>
      </c>
      <c r="P2669" t="s">
        <v>17070</v>
      </c>
    </row>
    <row r="2670" spans="1:16" x14ac:dyDescent="0.25">
      <c r="A2670" t="s">
        <v>9252</v>
      </c>
      <c r="B2670">
        <v>1</v>
      </c>
      <c r="C2670">
        <v>2</v>
      </c>
      <c r="D2670">
        <v>6.1</v>
      </c>
      <c r="E2670">
        <v>5</v>
      </c>
      <c r="F2670">
        <v>24</v>
      </c>
      <c r="G2670">
        <v>26</v>
      </c>
      <c r="H2670">
        <v>16</v>
      </c>
      <c r="I2670">
        <v>3</v>
      </c>
      <c r="J2670">
        <v>17</v>
      </c>
      <c r="K2670">
        <v>17</v>
      </c>
      <c r="L2670">
        <v>1.82</v>
      </c>
      <c r="M2670">
        <v>6.48</v>
      </c>
      <c r="N2670">
        <v>6.48</v>
      </c>
      <c r="O2670">
        <v>5.53</v>
      </c>
      <c r="P2670" t="s">
        <v>9251</v>
      </c>
    </row>
    <row r="2671" spans="1:16" x14ac:dyDescent="0.25">
      <c r="A2671" t="s">
        <v>8819</v>
      </c>
      <c r="B2671">
        <v>0</v>
      </c>
      <c r="C2671">
        <v>1</v>
      </c>
      <c r="D2671">
        <v>6.33</v>
      </c>
      <c r="E2671">
        <v>1</v>
      </c>
      <c r="F2671">
        <v>13</v>
      </c>
      <c r="G2671">
        <v>15</v>
      </c>
      <c r="H2671">
        <v>9</v>
      </c>
      <c r="I2671">
        <v>1</v>
      </c>
      <c r="J2671">
        <v>7</v>
      </c>
      <c r="K2671">
        <v>10</v>
      </c>
      <c r="L2671">
        <v>1.95</v>
      </c>
      <c r="M2671">
        <v>4.92</v>
      </c>
      <c r="N2671">
        <v>7.03</v>
      </c>
      <c r="O2671">
        <v>5.53</v>
      </c>
      <c r="P2671" t="s">
        <v>8818</v>
      </c>
    </row>
    <row r="2672" spans="1:16" x14ac:dyDescent="0.25">
      <c r="A2672" t="s">
        <v>15563</v>
      </c>
      <c r="B2672">
        <v>2</v>
      </c>
      <c r="C2672">
        <v>5</v>
      </c>
      <c r="D2672">
        <v>6.33</v>
      </c>
      <c r="E2672">
        <v>0</v>
      </c>
      <c r="F2672">
        <v>64</v>
      </c>
      <c r="G2672">
        <v>79</v>
      </c>
      <c r="H2672">
        <v>45</v>
      </c>
      <c r="I2672">
        <v>9</v>
      </c>
      <c r="J2672">
        <v>37</v>
      </c>
      <c r="K2672">
        <v>37</v>
      </c>
      <c r="L2672">
        <v>1.81</v>
      </c>
      <c r="M2672">
        <v>5.2</v>
      </c>
      <c r="N2672">
        <v>5.2</v>
      </c>
      <c r="O2672">
        <v>5.53</v>
      </c>
      <c r="P2672" t="s">
        <v>15562</v>
      </c>
    </row>
    <row r="2673" spans="1:16" x14ac:dyDescent="0.25">
      <c r="A2673" t="s">
        <v>8894</v>
      </c>
      <c r="B2673">
        <v>1</v>
      </c>
      <c r="C2673">
        <v>2</v>
      </c>
      <c r="D2673">
        <v>6.25</v>
      </c>
      <c r="E2673">
        <v>9</v>
      </c>
      <c r="F2673">
        <v>29</v>
      </c>
      <c r="G2673">
        <v>32</v>
      </c>
      <c r="H2673">
        <v>20</v>
      </c>
      <c r="I2673">
        <v>2</v>
      </c>
      <c r="J2673">
        <v>16</v>
      </c>
      <c r="K2673">
        <v>25</v>
      </c>
      <c r="L2673">
        <v>1.98</v>
      </c>
      <c r="M2673">
        <v>5</v>
      </c>
      <c r="N2673">
        <v>7.81</v>
      </c>
      <c r="O2673">
        <v>5.53</v>
      </c>
      <c r="P2673" t="s">
        <v>8893</v>
      </c>
    </row>
    <row r="2674" spans="1:16" x14ac:dyDescent="0.25">
      <c r="A2674" t="s">
        <v>15281</v>
      </c>
      <c r="B2674">
        <v>4</v>
      </c>
      <c r="C2674">
        <v>7</v>
      </c>
      <c r="D2674">
        <v>6.01</v>
      </c>
      <c r="E2674">
        <v>3</v>
      </c>
      <c r="F2674">
        <v>100</v>
      </c>
      <c r="G2674">
        <v>127</v>
      </c>
      <c r="H2674">
        <v>67</v>
      </c>
      <c r="I2674">
        <v>19</v>
      </c>
      <c r="J2674">
        <v>61</v>
      </c>
      <c r="K2674">
        <v>37</v>
      </c>
      <c r="L2674">
        <v>1.64</v>
      </c>
      <c r="M2674">
        <v>5.47</v>
      </c>
      <c r="N2674">
        <v>3.32</v>
      </c>
      <c r="O2674">
        <v>5.53</v>
      </c>
      <c r="P2674" t="s">
        <v>15280</v>
      </c>
    </row>
    <row r="2675" spans="1:16" x14ac:dyDescent="0.25">
      <c r="A2675" t="s">
        <v>15964</v>
      </c>
      <c r="B2675">
        <v>5</v>
      </c>
      <c r="C2675">
        <v>9</v>
      </c>
      <c r="D2675">
        <v>5.91</v>
      </c>
      <c r="E2675">
        <v>0</v>
      </c>
      <c r="F2675">
        <v>129</v>
      </c>
      <c r="G2675">
        <v>156</v>
      </c>
      <c r="H2675">
        <v>85</v>
      </c>
      <c r="I2675">
        <v>22</v>
      </c>
      <c r="J2675">
        <v>89</v>
      </c>
      <c r="K2675">
        <v>65</v>
      </c>
      <c r="L2675">
        <v>1.71</v>
      </c>
      <c r="M2675">
        <v>6.19</v>
      </c>
      <c r="N2675">
        <v>4.5199999999999996</v>
      </c>
      <c r="O2675">
        <v>5.53</v>
      </c>
      <c r="P2675" t="s">
        <v>15963</v>
      </c>
    </row>
    <row r="2676" spans="1:16" x14ac:dyDescent="0.25">
      <c r="A2676" t="s">
        <v>12921</v>
      </c>
      <c r="B2676">
        <v>2</v>
      </c>
      <c r="C2676">
        <v>5</v>
      </c>
      <c r="D2676">
        <v>6.23</v>
      </c>
      <c r="E2676">
        <v>21</v>
      </c>
      <c r="F2676">
        <v>61</v>
      </c>
      <c r="G2676">
        <v>64</v>
      </c>
      <c r="H2676">
        <v>42</v>
      </c>
      <c r="I2676">
        <v>6</v>
      </c>
      <c r="J2676">
        <v>47</v>
      </c>
      <c r="K2676">
        <v>54</v>
      </c>
      <c r="L2676">
        <v>1.94</v>
      </c>
      <c r="M2676">
        <v>6.97</v>
      </c>
      <c r="N2676">
        <v>8.01</v>
      </c>
      <c r="O2676">
        <v>5.53</v>
      </c>
      <c r="P2676" t="s">
        <v>12920</v>
      </c>
    </row>
    <row r="2677" spans="1:16" x14ac:dyDescent="0.25">
      <c r="A2677" t="s">
        <v>8809</v>
      </c>
      <c r="B2677">
        <v>1</v>
      </c>
      <c r="C2677">
        <v>3</v>
      </c>
      <c r="D2677">
        <v>5.77</v>
      </c>
      <c r="E2677">
        <v>4</v>
      </c>
      <c r="F2677">
        <v>36</v>
      </c>
      <c r="G2677">
        <v>42</v>
      </c>
      <c r="H2677">
        <v>23</v>
      </c>
      <c r="I2677">
        <v>4</v>
      </c>
      <c r="J2677">
        <v>17</v>
      </c>
      <c r="K2677">
        <v>21</v>
      </c>
      <c r="L2677">
        <v>1.75</v>
      </c>
      <c r="M2677">
        <v>4.26</v>
      </c>
      <c r="N2677">
        <v>5.26</v>
      </c>
      <c r="O2677">
        <v>5.54</v>
      </c>
      <c r="P2677" t="s">
        <v>8808</v>
      </c>
    </row>
    <row r="2678" spans="1:16" x14ac:dyDescent="0.25">
      <c r="A2678" t="s">
        <v>11601</v>
      </c>
      <c r="B2678">
        <v>1</v>
      </c>
      <c r="C2678">
        <v>2</v>
      </c>
      <c r="D2678">
        <v>6.1</v>
      </c>
      <c r="E2678">
        <v>7</v>
      </c>
      <c r="F2678">
        <v>30</v>
      </c>
      <c r="G2678">
        <v>36</v>
      </c>
      <c r="H2678">
        <v>20</v>
      </c>
      <c r="I2678">
        <v>5</v>
      </c>
      <c r="J2678">
        <v>21</v>
      </c>
      <c r="K2678">
        <v>15</v>
      </c>
      <c r="L2678">
        <v>1.73</v>
      </c>
      <c r="M2678">
        <v>6.41</v>
      </c>
      <c r="N2678">
        <v>4.58</v>
      </c>
      <c r="O2678">
        <v>5.54</v>
      </c>
      <c r="P2678" t="s">
        <v>11600</v>
      </c>
    </row>
    <row r="2679" spans="1:16" x14ac:dyDescent="0.25">
      <c r="A2679" t="s">
        <v>12232</v>
      </c>
      <c r="B2679">
        <v>2</v>
      </c>
      <c r="C2679">
        <v>4</v>
      </c>
      <c r="D2679">
        <v>6</v>
      </c>
      <c r="E2679">
        <v>0</v>
      </c>
      <c r="F2679">
        <v>57</v>
      </c>
      <c r="G2679">
        <v>66</v>
      </c>
      <c r="H2679">
        <v>38</v>
      </c>
      <c r="I2679">
        <v>5</v>
      </c>
      <c r="J2679">
        <v>27</v>
      </c>
      <c r="K2679">
        <v>40</v>
      </c>
      <c r="L2679">
        <v>1.86</v>
      </c>
      <c r="M2679">
        <v>4.26</v>
      </c>
      <c r="N2679">
        <v>6.32</v>
      </c>
      <c r="O2679">
        <v>5.54</v>
      </c>
      <c r="P2679" t="s">
        <v>12231</v>
      </c>
    </row>
    <row r="2680" spans="1:16" x14ac:dyDescent="0.25">
      <c r="A2680" t="s">
        <v>12304</v>
      </c>
      <c r="B2680">
        <v>1</v>
      </c>
      <c r="C2680">
        <v>2</v>
      </c>
      <c r="D2680">
        <v>5.98</v>
      </c>
      <c r="E2680">
        <v>8</v>
      </c>
      <c r="F2680">
        <v>27</v>
      </c>
      <c r="G2680">
        <v>33</v>
      </c>
      <c r="H2680">
        <v>18</v>
      </c>
      <c r="I2680">
        <v>4</v>
      </c>
      <c r="J2680">
        <v>13</v>
      </c>
      <c r="K2680">
        <v>13</v>
      </c>
      <c r="L2680">
        <v>1.7</v>
      </c>
      <c r="M2680">
        <v>4.32</v>
      </c>
      <c r="N2680">
        <v>4.32</v>
      </c>
      <c r="O2680">
        <v>5.54</v>
      </c>
      <c r="P2680" t="s">
        <v>12303</v>
      </c>
    </row>
    <row r="2681" spans="1:16" x14ac:dyDescent="0.25">
      <c r="A2681" t="s">
        <v>15989</v>
      </c>
      <c r="B2681">
        <v>2</v>
      </c>
      <c r="C2681">
        <v>3</v>
      </c>
      <c r="D2681">
        <v>6.04</v>
      </c>
      <c r="E2681">
        <v>0</v>
      </c>
      <c r="F2681">
        <v>46</v>
      </c>
      <c r="G2681">
        <v>63</v>
      </c>
      <c r="H2681">
        <v>31</v>
      </c>
      <c r="I2681">
        <v>9</v>
      </c>
      <c r="J2681">
        <v>23</v>
      </c>
      <c r="K2681">
        <v>13</v>
      </c>
      <c r="L2681">
        <v>1.65</v>
      </c>
      <c r="M2681">
        <v>4.4800000000000004</v>
      </c>
      <c r="N2681">
        <v>2.5299999999999998</v>
      </c>
      <c r="O2681">
        <v>5.54</v>
      </c>
      <c r="P2681" t="s">
        <v>15988</v>
      </c>
    </row>
    <row r="2682" spans="1:16" x14ac:dyDescent="0.25">
      <c r="A2682" t="s">
        <v>15357</v>
      </c>
      <c r="B2682">
        <v>2</v>
      </c>
      <c r="C2682">
        <v>3</v>
      </c>
      <c r="D2682">
        <v>6.2</v>
      </c>
      <c r="E2682">
        <v>6</v>
      </c>
      <c r="F2682">
        <v>45</v>
      </c>
      <c r="G2682">
        <v>56</v>
      </c>
      <c r="H2682">
        <v>31</v>
      </c>
      <c r="I2682">
        <v>7</v>
      </c>
      <c r="J2682">
        <v>28</v>
      </c>
      <c r="K2682">
        <v>24</v>
      </c>
      <c r="L2682">
        <v>1.78</v>
      </c>
      <c r="M2682">
        <v>5.6</v>
      </c>
      <c r="N2682">
        <v>4.8</v>
      </c>
      <c r="O2682">
        <v>5.54</v>
      </c>
      <c r="P2682" t="s">
        <v>15356</v>
      </c>
    </row>
    <row r="2683" spans="1:16" x14ac:dyDescent="0.25">
      <c r="A2683" t="s">
        <v>14333</v>
      </c>
      <c r="B2683">
        <v>2</v>
      </c>
      <c r="C2683">
        <v>3</v>
      </c>
      <c r="D2683">
        <v>6.01</v>
      </c>
      <c r="E2683">
        <v>1</v>
      </c>
      <c r="F2683">
        <v>43</v>
      </c>
      <c r="G2683">
        <v>49</v>
      </c>
      <c r="H2683">
        <v>29</v>
      </c>
      <c r="I2683">
        <v>5</v>
      </c>
      <c r="J2683">
        <v>26</v>
      </c>
      <c r="K2683">
        <v>30</v>
      </c>
      <c r="L2683">
        <v>1.82</v>
      </c>
      <c r="M2683">
        <v>5.39</v>
      </c>
      <c r="N2683">
        <v>6.22</v>
      </c>
      <c r="O2683">
        <v>5.54</v>
      </c>
      <c r="P2683" t="s">
        <v>14332</v>
      </c>
    </row>
    <row r="2684" spans="1:16" x14ac:dyDescent="0.25">
      <c r="A2684" t="s">
        <v>9881</v>
      </c>
      <c r="B2684">
        <v>1</v>
      </c>
      <c r="C2684">
        <v>3</v>
      </c>
      <c r="D2684">
        <v>6.02</v>
      </c>
      <c r="E2684">
        <v>5</v>
      </c>
      <c r="F2684">
        <v>37</v>
      </c>
      <c r="G2684">
        <v>44</v>
      </c>
      <c r="H2684">
        <v>25</v>
      </c>
      <c r="I2684">
        <v>4</v>
      </c>
      <c r="J2684">
        <v>18</v>
      </c>
      <c r="K2684">
        <v>24</v>
      </c>
      <c r="L2684">
        <v>1.82</v>
      </c>
      <c r="M2684">
        <v>4.33</v>
      </c>
      <c r="N2684">
        <v>5.78</v>
      </c>
      <c r="O2684">
        <v>5.54</v>
      </c>
      <c r="P2684" t="s">
        <v>9880</v>
      </c>
    </row>
    <row r="2685" spans="1:16" x14ac:dyDescent="0.25">
      <c r="A2685" t="s">
        <v>17069</v>
      </c>
      <c r="B2685">
        <v>1</v>
      </c>
      <c r="C2685">
        <v>3</v>
      </c>
      <c r="D2685">
        <v>6.24</v>
      </c>
      <c r="E2685">
        <v>6</v>
      </c>
      <c r="F2685">
        <v>35</v>
      </c>
      <c r="G2685">
        <v>44</v>
      </c>
      <c r="H2685">
        <v>24</v>
      </c>
      <c r="I2685">
        <v>6</v>
      </c>
      <c r="J2685">
        <v>21</v>
      </c>
      <c r="K2685">
        <v>16</v>
      </c>
      <c r="L2685">
        <v>1.73</v>
      </c>
      <c r="M2685">
        <v>5.46</v>
      </c>
      <c r="N2685">
        <v>4.16</v>
      </c>
      <c r="O2685">
        <v>5.54</v>
      </c>
      <c r="P2685" t="s">
        <v>17068</v>
      </c>
    </row>
    <row r="2686" spans="1:16" x14ac:dyDescent="0.25">
      <c r="A2686" t="s">
        <v>9387</v>
      </c>
      <c r="B2686">
        <v>1</v>
      </c>
      <c r="C2686">
        <v>1</v>
      </c>
      <c r="D2686">
        <v>6.32</v>
      </c>
      <c r="E2686">
        <v>4</v>
      </c>
      <c r="F2686">
        <v>17</v>
      </c>
      <c r="G2686">
        <v>19</v>
      </c>
      <c r="H2686">
        <v>12</v>
      </c>
      <c r="I2686">
        <v>2</v>
      </c>
      <c r="J2686">
        <v>11</v>
      </c>
      <c r="K2686">
        <v>12</v>
      </c>
      <c r="L2686">
        <v>1.81</v>
      </c>
      <c r="M2686">
        <v>5.79</v>
      </c>
      <c r="N2686">
        <v>6.32</v>
      </c>
      <c r="O2686">
        <v>5.54</v>
      </c>
      <c r="P2686" t="s">
        <v>9386</v>
      </c>
    </row>
    <row r="2687" spans="1:16" x14ac:dyDescent="0.25">
      <c r="A2687" t="s">
        <v>15826</v>
      </c>
      <c r="B2687">
        <v>2</v>
      </c>
      <c r="C2687">
        <v>5</v>
      </c>
      <c r="D2687">
        <v>6.01</v>
      </c>
      <c r="E2687">
        <v>13</v>
      </c>
      <c r="F2687">
        <v>64</v>
      </c>
      <c r="G2687">
        <v>75</v>
      </c>
      <c r="H2687">
        <v>43</v>
      </c>
      <c r="I2687">
        <v>9</v>
      </c>
      <c r="J2687">
        <v>42</v>
      </c>
      <c r="K2687">
        <v>41</v>
      </c>
      <c r="L2687">
        <v>1.8</v>
      </c>
      <c r="M2687">
        <v>5.87</v>
      </c>
      <c r="N2687">
        <v>5.73</v>
      </c>
      <c r="O2687">
        <v>5.55</v>
      </c>
      <c r="P2687" t="s">
        <v>15825</v>
      </c>
    </row>
    <row r="2688" spans="1:16" x14ac:dyDescent="0.25">
      <c r="A2688" t="s">
        <v>15847</v>
      </c>
      <c r="B2688">
        <v>4</v>
      </c>
      <c r="C2688">
        <v>6</v>
      </c>
      <c r="D2688">
        <v>5.54</v>
      </c>
      <c r="E2688">
        <v>1</v>
      </c>
      <c r="F2688">
        <v>93</v>
      </c>
      <c r="G2688">
        <v>110</v>
      </c>
      <c r="H2688">
        <v>57</v>
      </c>
      <c r="I2688">
        <v>16</v>
      </c>
      <c r="J2688">
        <v>49</v>
      </c>
      <c r="K2688">
        <v>38</v>
      </c>
      <c r="L2688">
        <v>1.6</v>
      </c>
      <c r="M2688">
        <v>4.76</v>
      </c>
      <c r="N2688">
        <v>3.69</v>
      </c>
      <c r="O2688">
        <v>5.55</v>
      </c>
      <c r="P2688" t="s">
        <v>15846</v>
      </c>
    </row>
    <row r="2689" spans="1:16" x14ac:dyDescent="0.25">
      <c r="A2689" t="s">
        <v>13557</v>
      </c>
      <c r="B2689">
        <v>3</v>
      </c>
      <c r="C2689">
        <v>7</v>
      </c>
      <c r="D2689">
        <v>6.13</v>
      </c>
      <c r="E2689">
        <v>13</v>
      </c>
      <c r="F2689">
        <v>91</v>
      </c>
      <c r="G2689">
        <v>113</v>
      </c>
      <c r="H2689">
        <v>62</v>
      </c>
      <c r="I2689">
        <v>15</v>
      </c>
      <c r="J2689">
        <v>55</v>
      </c>
      <c r="K2689">
        <v>43</v>
      </c>
      <c r="L2689">
        <v>1.71</v>
      </c>
      <c r="M2689">
        <v>5.44</v>
      </c>
      <c r="N2689">
        <v>4.25</v>
      </c>
      <c r="O2689">
        <v>5.55</v>
      </c>
      <c r="P2689" t="s">
        <v>13556</v>
      </c>
    </row>
    <row r="2690" spans="1:16" x14ac:dyDescent="0.25">
      <c r="A2690" t="s">
        <v>9845</v>
      </c>
      <c r="B2690">
        <v>1</v>
      </c>
      <c r="C2690">
        <v>3</v>
      </c>
      <c r="D2690">
        <v>6.47</v>
      </c>
      <c r="E2690">
        <v>10</v>
      </c>
      <c r="F2690">
        <v>42</v>
      </c>
      <c r="G2690">
        <v>53</v>
      </c>
      <c r="H2690">
        <v>30</v>
      </c>
      <c r="I2690">
        <v>6</v>
      </c>
      <c r="J2690">
        <v>27</v>
      </c>
      <c r="K2690">
        <v>24</v>
      </c>
      <c r="L2690">
        <v>1.85</v>
      </c>
      <c r="M2690">
        <v>5.83</v>
      </c>
      <c r="N2690">
        <v>5.18</v>
      </c>
      <c r="O2690">
        <v>5.55</v>
      </c>
      <c r="P2690" t="s">
        <v>9844</v>
      </c>
    </row>
    <row r="2691" spans="1:16" x14ac:dyDescent="0.25">
      <c r="A2691" t="s">
        <v>17067</v>
      </c>
      <c r="B2691">
        <v>1</v>
      </c>
      <c r="C2691">
        <v>3</v>
      </c>
      <c r="D2691">
        <v>6.37</v>
      </c>
      <c r="E2691">
        <v>2</v>
      </c>
      <c r="F2691">
        <v>35</v>
      </c>
      <c r="G2691">
        <v>45</v>
      </c>
      <c r="H2691">
        <v>25</v>
      </c>
      <c r="I2691">
        <v>5</v>
      </c>
      <c r="J2691">
        <v>18</v>
      </c>
      <c r="K2691">
        <v>19</v>
      </c>
      <c r="L2691">
        <v>1.81</v>
      </c>
      <c r="M2691">
        <v>4.59</v>
      </c>
      <c r="N2691">
        <v>4.84</v>
      </c>
      <c r="O2691">
        <v>5.55</v>
      </c>
      <c r="P2691" t="s">
        <v>17066</v>
      </c>
    </row>
    <row r="2692" spans="1:16" x14ac:dyDescent="0.25">
      <c r="A2692" t="s">
        <v>10313</v>
      </c>
      <c r="B2692">
        <v>1</v>
      </c>
      <c r="C2692">
        <v>2</v>
      </c>
      <c r="D2692">
        <v>6.15</v>
      </c>
      <c r="E2692">
        <v>4</v>
      </c>
      <c r="F2692">
        <v>23</v>
      </c>
      <c r="G2692">
        <v>26</v>
      </c>
      <c r="H2692">
        <v>16</v>
      </c>
      <c r="I2692">
        <v>2</v>
      </c>
      <c r="J2692">
        <v>12</v>
      </c>
      <c r="K2692">
        <v>18</v>
      </c>
      <c r="L2692">
        <v>1.88</v>
      </c>
      <c r="M2692">
        <v>4.62</v>
      </c>
      <c r="N2692">
        <v>6.92</v>
      </c>
      <c r="O2692">
        <v>5.55</v>
      </c>
      <c r="P2692" t="s">
        <v>10312</v>
      </c>
    </row>
    <row r="2693" spans="1:16" x14ac:dyDescent="0.25">
      <c r="A2693" t="s">
        <v>12110</v>
      </c>
      <c r="B2693">
        <v>3</v>
      </c>
      <c r="C2693">
        <v>6</v>
      </c>
      <c r="D2693">
        <v>6.39</v>
      </c>
      <c r="E2693">
        <v>2</v>
      </c>
      <c r="F2693">
        <v>82</v>
      </c>
      <c r="G2693">
        <v>115</v>
      </c>
      <c r="H2693">
        <v>58</v>
      </c>
      <c r="I2693">
        <v>14</v>
      </c>
      <c r="J2693">
        <v>30</v>
      </c>
      <c r="K2693">
        <v>24</v>
      </c>
      <c r="L2693">
        <v>1.7</v>
      </c>
      <c r="M2693">
        <v>3.3</v>
      </c>
      <c r="N2693">
        <v>2.64</v>
      </c>
      <c r="O2693">
        <v>5.55</v>
      </c>
      <c r="P2693" t="s">
        <v>12109</v>
      </c>
    </row>
    <row r="2694" spans="1:16" x14ac:dyDescent="0.25">
      <c r="A2694" t="s">
        <v>17065</v>
      </c>
      <c r="B2694">
        <v>0</v>
      </c>
      <c r="C2694">
        <v>1</v>
      </c>
      <c r="D2694">
        <v>6.12</v>
      </c>
      <c r="E2694">
        <v>0</v>
      </c>
      <c r="F2694">
        <v>10</v>
      </c>
      <c r="G2694">
        <v>11</v>
      </c>
      <c r="H2694">
        <v>7</v>
      </c>
      <c r="I2694">
        <v>1</v>
      </c>
      <c r="J2694">
        <v>7</v>
      </c>
      <c r="K2694">
        <v>8</v>
      </c>
      <c r="L2694">
        <v>1.84</v>
      </c>
      <c r="M2694">
        <v>6.12</v>
      </c>
      <c r="N2694">
        <v>6.99</v>
      </c>
      <c r="O2694">
        <v>5.55</v>
      </c>
      <c r="P2694" t="s">
        <v>17064</v>
      </c>
    </row>
    <row r="2695" spans="1:16" x14ac:dyDescent="0.25">
      <c r="A2695" t="s">
        <v>13737</v>
      </c>
      <c r="B2695">
        <v>3</v>
      </c>
      <c r="C2695">
        <v>6</v>
      </c>
      <c r="D2695">
        <v>5.96</v>
      </c>
      <c r="E2695">
        <v>21</v>
      </c>
      <c r="F2695">
        <v>74</v>
      </c>
      <c r="G2695">
        <v>78</v>
      </c>
      <c r="H2695">
        <v>49</v>
      </c>
      <c r="I2695">
        <v>7</v>
      </c>
      <c r="J2695">
        <v>45</v>
      </c>
      <c r="K2695">
        <v>59</v>
      </c>
      <c r="L2695">
        <v>1.85</v>
      </c>
      <c r="M2695">
        <v>5.47</v>
      </c>
      <c r="N2695">
        <v>7.18</v>
      </c>
      <c r="O2695">
        <v>5.56</v>
      </c>
      <c r="P2695" t="s">
        <v>13736</v>
      </c>
    </row>
    <row r="2696" spans="1:16" x14ac:dyDescent="0.25">
      <c r="A2696" t="s">
        <v>13601</v>
      </c>
      <c r="B2696">
        <v>2</v>
      </c>
      <c r="C2696">
        <v>5</v>
      </c>
      <c r="D2696">
        <v>5.9</v>
      </c>
      <c r="E2696">
        <v>14</v>
      </c>
      <c r="F2696">
        <v>62</v>
      </c>
      <c r="G2696">
        <v>75</v>
      </c>
      <c r="H2696">
        <v>41</v>
      </c>
      <c r="I2696">
        <v>10</v>
      </c>
      <c r="J2696">
        <v>37</v>
      </c>
      <c r="K2696">
        <v>31</v>
      </c>
      <c r="L2696">
        <v>1.7</v>
      </c>
      <c r="M2696">
        <v>5.33</v>
      </c>
      <c r="N2696">
        <v>4.46</v>
      </c>
      <c r="O2696">
        <v>5.56</v>
      </c>
      <c r="P2696" t="s">
        <v>13600</v>
      </c>
    </row>
    <row r="2697" spans="1:16" x14ac:dyDescent="0.25">
      <c r="A2697" t="s">
        <v>12104</v>
      </c>
      <c r="B2697">
        <v>1</v>
      </c>
      <c r="C2697">
        <v>1</v>
      </c>
      <c r="D2697">
        <v>5.7</v>
      </c>
      <c r="E2697">
        <v>6</v>
      </c>
      <c r="F2697">
        <v>16</v>
      </c>
      <c r="G2697">
        <v>17</v>
      </c>
      <c r="H2697">
        <v>10</v>
      </c>
      <c r="I2697">
        <v>3</v>
      </c>
      <c r="J2697">
        <v>13</v>
      </c>
      <c r="K2697">
        <v>8</v>
      </c>
      <c r="L2697">
        <v>1.58</v>
      </c>
      <c r="M2697">
        <v>7.41</v>
      </c>
      <c r="N2697">
        <v>4.5599999999999996</v>
      </c>
      <c r="O2697">
        <v>5.56</v>
      </c>
      <c r="P2697" t="s">
        <v>12103</v>
      </c>
    </row>
    <row r="2698" spans="1:16" x14ac:dyDescent="0.25">
      <c r="A2698" t="s">
        <v>9820</v>
      </c>
      <c r="B2698">
        <v>2</v>
      </c>
      <c r="C2698">
        <v>3</v>
      </c>
      <c r="D2698">
        <v>5.99</v>
      </c>
      <c r="E2698">
        <v>6</v>
      </c>
      <c r="F2698">
        <v>47</v>
      </c>
      <c r="G2698">
        <v>58</v>
      </c>
      <c r="H2698">
        <v>31</v>
      </c>
      <c r="I2698">
        <v>8</v>
      </c>
      <c r="J2698">
        <v>23</v>
      </c>
      <c r="K2698">
        <v>18</v>
      </c>
      <c r="L2698">
        <v>1.63</v>
      </c>
      <c r="M2698">
        <v>4.4400000000000004</v>
      </c>
      <c r="N2698">
        <v>3.48</v>
      </c>
      <c r="O2698">
        <v>5.56</v>
      </c>
      <c r="P2698" t="s">
        <v>9819</v>
      </c>
    </row>
    <row r="2699" spans="1:16" x14ac:dyDescent="0.25">
      <c r="A2699" t="s">
        <v>17063</v>
      </c>
      <c r="B2699">
        <v>1</v>
      </c>
      <c r="C2699">
        <v>2</v>
      </c>
      <c r="D2699">
        <v>5.9</v>
      </c>
      <c r="E2699">
        <v>7</v>
      </c>
      <c r="F2699">
        <v>23</v>
      </c>
      <c r="G2699">
        <v>27</v>
      </c>
      <c r="H2699">
        <v>15</v>
      </c>
      <c r="I2699">
        <v>3</v>
      </c>
      <c r="J2699">
        <v>13</v>
      </c>
      <c r="K2699">
        <v>14</v>
      </c>
      <c r="L2699">
        <v>1.79</v>
      </c>
      <c r="M2699">
        <v>5.1100000000000003</v>
      </c>
      <c r="N2699">
        <v>5.5</v>
      </c>
      <c r="O2699">
        <v>5.56</v>
      </c>
      <c r="P2699" t="s">
        <v>17062</v>
      </c>
    </row>
    <row r="2700" spans="1:16" x14ac:dyDescent="0.25">
      <c r="A2700" t="s">
        <v>15144</v>
      </c>
      <c r="B2700">
        <v>3</v>
      </c>
      <c r="C2700">
        <v>6</v>
      </c>
      <c r="D2700">
        <v>5.75</v>
      </c>
      <c r="E2700">
        <v>2</v>
      </c>
      <c r="F2700">
        <v>83</v>
      </c>
      <c r="G2700">
        <v>104</v>
      </c>
      <c r="H2700">
        <v>53</v>
      </c>
      <c r="I2700">
        <v>15</v>
      </c>
      <c r="J2700">
        <v>45</v>
      </c>
      <c r="K2700">
        <v>31</v>
      </c>
      <c r="L2700">
        <v>1.63</v>
      </c>
      <c r="M2700">
        <v>4.8899999999999997</v>
      </c>
      <c r="N2700">
        <v>3.37</v>
      </c>
      <c r="O2700">
        <v>5.56</v>
      </c>
      <c r="P2700">
        <v>6336</v>
      </c>
    </row>
    <row r="2701" spans="1:16" x14ac:dyDescent="0.25">
      <c r="A2701" t="s">
        <v>14088</v>
      </c>
      <c r="B2701">
        <v>4</v>
      </c>
      <c r="C2701">
        <v>8</v>
      </c>
      <c r="D2701">
        <v>6.05</v>
      </c>
      <c r="E2701">
        <v>29</v>
      </c>
      <c r="F2701">
        <v>103</v>
      </c>
      <c r="G2701">
        <v>130</v>
      </c>
      <c r="H2701">
        <v>69</v>
      </c>
      <c r="I2701">
        <v>14</v>
      </c>
      <c r="J2701">
        <v>45</v>
      </c>
      <c r="K2701">
        <v>52</v>
      </c>
      <c r="L2701">
        <v>1.77</v>
      </c>
      <c r="M2701">
        <v>3.95</v>
      </c>
      <c r="N2701">
        <v>4.5599999999999996</v>
      </c>
      <c r="O2701">
        <v>5.56</v>
      </c>
      <c r="P2701" t="s">
        <v>14087</v>
      </c>
    </row>
    <row r="2702" spans="1:16" x14ac:dyDescent="0.25">
      <c r="A2702" t="s">
        <v>12124</v>
      </c>
      <c r="B2702">
        <v>3</v>
      </c>
      <c r="C2702">
        <v>5</v>
      </c>
      <c r="D2702">
        <v>5.86</v>
      </c>
      <c r="E2702">
        <v>3</v>
      </c>
      <c r="F2702">
        <v>72</v>
      </c>
      <c r="G2702">
        <v>92</v>
      </c>
      <c r="H2702">
        <v>47</v>
      </c>
      <c r="I2702">
        <v>12</v>
      </c>
      <c r="J2702">
        <v>36</v>
      </c>
      <c r="K2702">
        <v>30</v>
      </c>
      <c r="L2702">
        <v>1.69</v>
      </c>
      <c r="M2702">
        <v>4.49</v>
      </c>
      <c r="N2702">
        <v>3.74</v>
      </c>
      <c r="O2702">
        <v>5.56</v>
      </c>
      <c r="P2702" t="s">
        <v>12123</v>
      </c>
    </row>
    <row r="2703" spans="1:16" x14ac:dyDescent="0.25">
      <c r="A2703" t="s">
        <v>11466</v>
      </c>
      <c r="B2703">
        <v>1</v>
      </c>
      <c r="C2703">
        <v>3</v>
      </c>
      <c r="D2703">
        <v>6.52</v>
      </c>
      <c r="E2703">
        <v>11</v>
      </c>
      <c r="F2703">
        <v>36</v>
      </c>
      <c r="G2703">
        <v>43</v>
      </c>
      <c r="H2703">
        <v>26</v>
      </c>
      <c r="I2703">
        <v>4</v>
      </c>
      <c r="J2703">
        <v>21</v>
      </c>
      <c r="K2703">
        <v>25</v>
      </c>
      <c r="L2703">
        <v>1.89</v>
      </c>
      <c r="M2703">
        <v>5.26</v>
      </c>
      <c r="N2703">
        <v>6.27</v>
      </c>
      <c r="O2703">
        <v>5.56</v>
      </c>
      <c r="P2703" t="s">
        <v>11465</v>
      </c>
    </row>
    <row r="2704" spans="1:16" x14ac:dyDescent="0.25">
      <c r="A2704" t="s">
        <v>10848</v>
      </c>
      <c r="B2704">
        <v>3</v>
      </c>
      <c r="C2704">
        <v>5</v>
      </c>
      <c r="D2704">
        <v>5.64</v>
      </c>
      <c r="E2704">
        <v>8</v>
      </c>
      <c r="F2704">
        <v>67</v>
      </c>
      <c r="G2704">
        <v>74</v>
      </c>
      <c r="H2704">
        <v>42</v>
      </c>
      <c r="I2704">
        <v>8</v>
      </c>
      <c r="J2704">
        <v>39</v>
      </c>
      <c r="K2704">
        <v>43</v>
      </c>
      <c r="L2704">
        <v>1.75</v>
      </c>
      <c r="M2704">
        <v>5.24</v>
      </c>
      <c r="N2704">
        <v>5.78</v>
      </c>
      <c r="O2704">
        <v>5.57</v>
      </c>
      <c r="P2704" t="s">
        <v>10847</v>
      </c>
    </row>
    <row r="2705" spans="1:16" x14ac:dyDescent="0.25">
      <c r="A2705" t="s">
        <v>15068</v>
      </c>
      <c r="B2705">
        <v>4</v>
      </c>
      <c r="C2705">
        <v>8</v>
      </c>
      <c r="D2705">
        <v>6.15</v>
      </c>
      <c r="E2705">
        <v>7</v>
      </c>
      <c r="F2705">
        <v>113</v>
      </c>
      <c r="G2705">
        <v>140</v>
      </c>
      <c r="H2705">
        <v>77</v>
      </c>
      <c r="I2705">
        <v>16</v>
      </c>
      <c r="J2705">
        <v>57</v>
      </c>
      <c r="K2705">
        <v>61</v>
      </c>
      <c r="L2705">
        <v>1.79</v>
      </c>
      <c r="M2705">
        <v>4.5599999999999996</v>
      </c>
      <c r="N2705">
        <v>4.88</v>
      </c>
      <c r="O2705">
        <v>5.57</v>
      </c>
      <c r="P2705" t="s">
        <v>15067</v>
      </c>
    </row>
    <row r="2706" spans="1:16" x14ac:dyDescent="0.25">
      <c r="A2706" t="s">
        <v>17061</v>
      </c>
      <c r="B2706">
        <v>1</v>
      </c>
      <c r="C2706">
        <v>1</v>
      </c>
      <c r="D2706">
        <v>6.39</v>
      </c>
      <c r="E2706">
        <v>1</v>
      </c>
      <c r="F2706">
        <v>17</v>
      </c>
      <c r="G2706">
        <v>20</v>
      </c>
      <c r="H2706">
        <v>12</v>
      </c>
      <c r="I2706">
        <v>2</v>
      </c>
      <c r="J2706">
        <v>11</v>
      </c>
      <c r="K2706">
        <v>12</v>
      </c>
      <c r="L2706">
        <v>1.89</v>
      </c>
      <c r="M2706">
        <v>5.86</v>
      </c>
      <c r="N2706">
        <v>6.39</v>
      </c>
      <c r="O2706">
        <v>5.57</v>
      </c>
      <c r="P2706" t="s">
        <v>17060</v>
      </c>
    </row>
    <row r="2707" spans="1:16" x14ac:dyDescent="0.25">
      <c r="A2707" t="s">
        <v>9566</v>
      </c>
      <c r="B2707">
        <v>1</v>
      </c>
      <c r="C2707">
        <v>2</v>
      </c>
      <c r="D2707">
        <v>6.47</v>
      </c>
      <c r="E2707">
        <v>12</v>
      </c>
      <c r="F2707">
        <v>31</v>
      </c>
      <c r="G2707">
        <v>36</v>
      </c>
      <c r="H2707">
        <v>22</v>
      </c>
      <c r="I2707">
        <v>3</v>
      </c>
      <c r="J2707">
        <v>21</v>
      </c>
      <c r="K2707">
        <v>25</v>
      </c>
      <c r="L2707">
        <v>1.99</v>
      </c>
      <c r="M2707">
        <v>6.18</v>
      </c>
      <c r="N2707">
        <v>7.35</v>
      </c>
      <c r="O2707">
        <v>5.58</v>
      </c>
      <c r="P2707" t="s">
        <v>9565</v>
      </c>
    </row>
    <row r="2708" spans="1:16" x14ac:dyDescent="0.25">
      <c r="A2708" t="s">
        <v>13565</v>
      </c>
      <c r="B2708">
        <v>1</v>
      </c>
      <c r="C2708">
        <v>3</v>
      </c>
      <c r="D2708">
        <v>6.37</v>
      </c>
      <c r="E2708">
        <v>14</v>
      </c>
      <c r="F2708">
        <v>35</v>
      </c>
      <c r="G2708">
        <v>43</v>
      </c>
      <c r="H2708">
        <v>25</v>
      </c>
      <c r="I2708">
        <v>4</v>
      </c>
      <c r="J2708">
        <v>20</v>
      </c>
      <c r="K2708">
        <v>24</v>
      </c>
      <c r="L2708">
        <v>1.9</v>
      </c>
      <c r="M2708">
        <v>5.0999999999999996</v>
      </c>
      <c r="N2708">
        <v>6.12</v>
      </c>
      <c r="O2708">
        <v>5.58</v>
      </c>
      <c r="P2708" t="s">
        <v>13564</v>
      </c>
    </row>
    <row r="2709" spans="1:16" x14ac:dyDescent="0.25">
      <c r="A2709" t="s">
        <v>14251</v>
      </c>
      <c r="B2709">
        <v>6</v>
      </c>
      <c r="C2709">
        <v>9</v>
      </c>
      <c r="D2709">
        <v>5.51</v>
      </c>
      <c r="E2709">
        <v>0</v>
      </c>
      <c r="F2709">
        <v>131</v>
      </c>
      <c r="G2709">
        <v>152</v>
      </c>
      <c r="H2709">
        <v>80</v>
      </c>
      <c r="I2709">
        <v>22</v>
      </c>
      <c r="J2709">
        <v>71</v>
      </c>
      <c r="K2709">
        <v>60</v>
      </c>
      <c r="L2709">
        <v>1.62</v>
      </c>
      <c r="M2709">
        <v>4.8899999999999997</v>
      </c>
      <c r="N2709">
        <v>4.13</v>
      </c>
      <c r="O2709">
        <v>5.58</v>
      </c>
      <c r="P2709" t="s">
        <v>14250</v>
      </c>
    </row>
    <row r="2710" spans="1:16" x14ac:dyDescent="0.25">
      <c r="A2710" t="s">
        <v>8794</v>
      </c>
      <c r="B2710">
        <v>1</v>
      </c>
      <c r="C2710">
        <v>3</v>
      </c>
      <c r="D2710">
        <v>6.14</v>
      </c>
      <c r="E2710">
        <v>5</v>
      </c>
      <c r="F2710">
        <v>34</v>
      </c>
      <c r="G2710">
        <v>33</v>
      </c>
      <c r="H2710">
        <v>23</v>
      </c>
      <c r="I2710">
        <v>3</v>
      </c>
      <c r="J2710">
        <v>29</v>
      </c>
      <c r="K2710">
        <v>33</v>
      </c>
      <c r="L2710">
        <v>1.96</v>
      </c>
      <c r="M2710">
        <v>7.74</v>
      </c>
      <c r="N2710">
        <v>8.81</v>
      </c>
      <c r="O2710">
        <v>5.58</v>
      </c>
      <c r="P2710" t="s">
        <v>8793</v>
      </c>
    </row>
    <row r="2711" spans="1:16" x14ac:dyDescent="0.25">
      <c r="A2711" t="s">
        <v>14737</v>
      </c>
      <c r="B2711">
        <v>3</v>
      </c>
      <c r="C2711">
        <v>5</v>
      </c>
      <c r="D2711">
        <v>5.08</v>
      </c>
      <c r="E2711">
        <v>6</v>
      </c>
      <c r="F2711">
        <v>74</v>
      </c>
      <c r="G2711">
        <v>78</v>
      </c>
      <c r="H2711">
        <v>42</v>
      </c>
      <c r="I2711">
        <v>14</v>
      </c>
      <c r="J2711">
        <v>50</v>
      </c>
      <c r="K2711">
        <v>33</v>
      </c>
      <c r="L2711">
        <v>1.49</v>
      </c>
      <c r="M2711">
        <v>6.05</v>
      </c>
      <c r="N2711">
        <v>3.99</v>
      </c>
      <c r="O2711">
        <v>5.58</v>
      </c>
      <c r="P2711" t="s">
        <v>14736</v>
      </c>
    </row>
    <row r="2712" spans="1:16" x14ac:dyDescent="0.25">
      <c r="A2712" t="s">
        <v>9859</v>
      </c>
      <c r="B2712">
        <v>2</v>
      </c>
      <c r="C2712">
        <v>3</v>
      </c>
      <c r="D2712">
        <v>5.95</v>
      </c>
      <c r="E2712">
        <v>12</v>
      </c>
      <c r="F2712">
        <v>45</v>
      </c>
      <c r="G2712">
        <v>55</v>
      </c>
      <c r="H2712">
        <v>30</v>
      </c>
      <c r="I2712">
        <v>7</v>
      </c>
      <c r="J2712">
        <v>25</v>
      </c>
      <c r="K2712">
        <v>22</v>
      </c>
      <c r="L2712">
        <v>1.7</v>
      </c>
      <c r="M2712">
        <v>4.96</v>
      </c>
      <c r="N2712">
        <v>4.3600000000000003</v>
      </c>
      <c r="O2712">
        <v>5.59</v>
      </c>
      <c r="P2712" t="s">
        <v>9858</v>
      </c>
    </row>
    <row r="2713" spans="1:16" x14ac:dyDescent="0.25">
      <c r="A2713" t="s">
        <v>13263</v>
      </c>
      <c r="B2713">
        <v>1</v>
      </c>
      <c r="C2713">
        <v>2</v>
      </c>
      <c r="D2713">
        <v>6</v>
      </c>
      <c r="E2713">
        <v>11</v>
      </c>
      <c r="F2713">
        <v>27</v>
      </c>
      <c r="G2713">
        <v>31</v>
      </c>
      <c r="H2713">
        <v>18</v>
      </c>
      <c r="I2713">
        <v>4</v>
      </c>
      <c r="J2713">
        <v>17</v>
      </c>
      <c r="K2713">
        <v>16</v>
      </c>
      <c r="L2713">
        <v>1.74</v>
      </c>
      <c r="M2713">
        <v>5.67</v>
      </c>
      <c r="N2713">
        <v>5.33</v>
      </c>
      <c r="O2713">
        <v>5.59</v>
      </c>
      <c r="P2713" t="s">
        <v>13262</v>
      </c>
    </row>
    <row r="2714" spans="1:16" x14ac:dyDescent="0.25">
      <c r="A2714" t="s">
        <v>12871</v>
      </c>
      <c r="B2714">
        <v>1</v>
      </c>
      <c r="C2714">
        <v>1</v>
      </c>
      <c r="D2714">
        <v>5.63</v>
      </c>
      <c r="E2714">
        <v>7</v>
      </c>
      <c r="F2714">
        <v>18</v>
      </c>
      <c r="G2714">
        <v>20</v>
      </c>
      <c r="H2714">
        <v>11</v>
      </c>
      <c r="I2714">
        <v>3</v>
      </c>
      <c r="J2714">
        <v>12</v>
      </c>
      <c r="K2714">
        <v>9</v>
      </c>
      <c r="L2714">
        <v>1.65</v>
      </c>
      <c r="M2714">
        <v>6.14</v>
      </c>
      <c r="N2714">
        <v>4.5999999999999996</v>
      </c>
      <c r="O2714">
        <v>5.59</v>
      </c>
      <c r="P2714" t="s">
        <v>12870</v>
      </c>
    </row>
    <row r="2715" spans="1:16" x14ac:dyDescent="0.25">
      <c r="A2715" t="s">
        <v>12077</v>
      </c>
      <c r="B2715">
        <v>2</v>
      </c>
      <c r="C2715">
        <v>5</v>
      </c>
      <c r="D2715">
        <v>5.86</v>
      </c>
      <c r="E2715">
        <v>19</v>
      </c>
      <c r="F2715">
        <v>61</v>
      </c>
      <c r="G2715">
        <v>72</v>
      </c>
      <c r="H2715">
        <v>40</v>
      </c>
      <c r="I2715">
        <v>11</v>
      </c>
      <c r="J2715">
        <v>41</v>
      </c>
      <c r="K2715">
        <v>29</v>
      </c>
      <c r="L2715">
        <v>1.64</v>
      </c>
      <c r="M2715">
        <v>6.01</v>
      </c>
      <c r="N2715">
        <v>4.25</v>
      </c>
      <c r="O2715">
        <v>5.59</v>
      </c>
      <c r="P2715" t="s">
        <v>12076</v>
      </c>
    </row>
    <row r="2716" spans="1:16" x14ac:dyDescent="0.25">
      <c r="A2716" t="s">
        <v>13794</v>
      </c>
      <c r="B2716">
        <v>3</v>
      </c>
      <c r="C2716">
        <v>6</v>
      </c>
      <c r="D2716">
        <v>5.81</v>
      </c>
      <c r="E2716">
        <v>8</v>
      </c>
      <c r="F2716">
        <v>87</v>
      </c>
      <c r="G2716">
        <v>102</v>
      </c>
      <c r="H2716">
        <v>56</v>
      </c>
      <c r="I2716">
        <v>14</v>
      </c>
      <c r="J2716">
        <v>49</v>
      </c>
      <c r="K2716">
        <v>42</v>
      </c>
      <c r="L2716">
        <v>1.66</v>
      </c>
      <c r="M2716">
        <v>5.08</v>
      </c>
      <c r="N2716">
        <v>4.3499999999999996</v>
      </c>
      <c r="O2716">
        <v>5.59</v>
      </c>
      <c r="P2716" t="s">
        <v>13793</v>
      </c>
    </row>
    <row r="2717" spans="1:16" x14ac:dyDescent="0.25">
      <c r="A2717" t="s">
        <v>16419</v>
      </c>
      <c r="B2717">
        <v>2</v>
      </c>
      <c r="C2717">
        <v>3</v>
      </c>
      <c r="D2717">
        <v>5.92</v>
      </c>
      <c r="E2717">
        <v>1</v>
      </c>
      <c r="F2717">
        <v>43</v>
      </c>
      <c r="G2717">
        <v>49</v>
      </c>
      <c r="H2717">
        <v>28</v>
      </c>
      <c r="I2717">
        <v>6</v>
      </c>
      <c r="J2717">
        <v>25</v>
      </c>
      <c r="K2717">
        <v>25</v>
      </c>
      <c r="L2717">
        <v>1.74</v>
      </c>
      <c r="M2717">
        <v>5.28</v>
      </c>
      <c r="N2717">
        <v>5.28</v>
      </c>
      <c r="O2717">
        <v>5.59</v>
      </c>
      <c r="P2717" t="s">
        <v>16418</v>
      </c>
    </row>
    <row r="2718" spans="1:16" x14ac:dyDescent="0.25">
      <c r="A2718" t="s">
        <v>17059</v>
      </c>
      <c r="B2718">
        <v>1</v>
      </c>
      <c r="C2718">
        <v>2</v>
      </c>
      <c r="D2718">
        <v>5.53</v>
      </c>
      <c r="E2718">
        <v>8</v>
      </c>
      <c r="F2718">
        <v>29</v>
      </c>
      <c r="G2718">
        <v>33</v>
      </c>
      <c r="H2718">
        <v>18</v>
      </c>
      <c r="I2718">
        <v>4</v>
      </c>
      <c r="J2718">
        <v>14</v>
      </c>
      <c r="K2718">
        <v>15</v>
      </c>
      <c r="L2718">
        <v>1.64</v>
      </c>
      <c r="M2718">
        <v>4.3</v>
      </c>
      <c r="N2718">
        <v>4.6100000000000003</v>
      </c>
      <c r="O2718">
        <v>5.59</v>
      </c>
      <c r="P2718" t="s">
        <v>17058</v>
      </c>
    </row>
    <row r="2719" spans="1:16" x14ac:dyDescent="0.25">
      <c r="A2719" t="s">
        <v>9622</v>
      </c>
      <c r="B2719">
        <v>1</v>
      </c>
      <c r="C2719">
        <v>3</v>
      </c>
      <c r="D2719">
        <v>5.96</v>
      </c>
      <c r="E2719">
        <v>13</v>
      </c>
      <c r="F2719">
        <v>33</v>
      </c>
      <c r="G2719">
        <v>33</v>
      </c>
      <c r="H2719">
        <v>22</v>
      </c>
      <c r="I2719">
        <v>3</v>
      </c>
      <c r="J2719">
        <v>25</v>
      </c>
      <c r="K2719">
        <v>28</v>
      </c>
      <c r="L2719">
        <v>1.84</v>
      </c>
      <c r="M2719">
        <v>6.78</v>
      </c>
      <c r="N2719">
        <v>7.59</v>
      </c>
      <c r="O2719">
        <v>5.59</v>
      </c>
      <c r="P2719" t="s">
        <v>9621</v>
      </c>
    </row>
    <row r="2720" spans="1:16" x14ac:dyDescent="0.25">
      <c r="A2720" t="s">
        <v>11909</v>
      </c>
      <c r="B2720">
        <v>2</v>
      </c>
      <c r="C2720">
        <v>3</v>
      </c>
      <c r="D2720">
        <v>5.87</v>
      </c>
      <c r="E2720">
        <v>13</v>
      </c>
      <c r="F2720">
        <v>44</v>
      </c>
      <c r="G2720">
        <v>51</v>
      </c>
      <c r="H2720">
        <v>29</v>
      </c>
      <c r="I2720">
        <v>7</v>
      </c>
      <c r="J2720">
        <v>29</v>
      </c>
      <c r="K2720">
        <v>25</v>
      </c>
      <c r="L2720">
        <v>1.71</v>
      </c>
      <c r="M2720">
        <v>5.87</v>
      </c>
      <c r="N2720">
        <v>5.0599999999999996</v>
      </c>
      <c r="O2720">
        <v>5.59</v>
      </c>
      <c r="P2720" t="s">
        <v>11908</v>
      </c>
    </row>
    <row r="2721" spans="1:16" x14ac:dyDescent="0.25">
      <c r="A2721" t="s">
        <v>16134</v>
      </c>
      <c r="B2721">
        <v>1</v>
      </c>
      <c r="C2721">
        <v>3</v>
      </c>
      <c r="D2721">
        <v>6.02</v>
      </c>
      <c r="E2721">
        <v>1</v>
      </c>
      <c r="F2721">
        <v>36</v>
      </c>
      <c r="G2721">
        <v>42</v>
      </c>
      <c r="H2721">
        <v>24</v>
      </c>
      <c r="I2721">
        <v>4</v>
      </c>
      <c r="J2721">
        <v>19</v>
      </c>
      <c r="K2721">
        <v>24</v>
      </c>
      <c r="L2721">
        <v>1.84</v>
      </c>
      <c r="M2721">
        <v>4.76</v>
      </c>
      <c r="N2721">
        <v>6.02</v>
      </c>
      <c r="O2721">
        <v>5.59</v>
      </c>
      <c r="P2721" t="s">
        <v>16133</v>
      </c>
    </row>
    <row r="2722" spans="1:16" x14ac:dyDescent="0.25">
      <c r="A2722" t="s">
        <v>1583</v>
      </c>
      <c r="B2722">
        <v>3</v>
      </c>
      <c r="C2722">
        <v>5</v>
      </c>
      <c r="D2722">
        <v>5.65</v>
      </c>
      <c r="E2722">
        <v>20</v>
      </c>
      <c r="F2722">
        <v>73</v>
      </c>
      <c r="G2722">
        <v>76</v>
      </c>
      <c r="H2722">
        <v>46</v>
      </c>
      <c r="I2722">
        <v>9</v>
      </c>
      <c r="J2722">
        <v>53</v>
      </c>
      <c r="K2722">
        <v>53</v>
      </c>
      <c r="L2722">
        <v>1.76</v>
      </c>
      <c r="M2722">
        <v>6.51</v>
      </c>
      <c r="N2722">
        <v>6.51</v>
      </c>
      <c r="O2722">
        <v>5.59</v>
      </c>
      <c r="P2722" t="s">
        <v>1582</v>
      </c>
    </row>
    <row r="2723" spans="1:16" x14ac:dyDescent="0.25">
      <c r="A2723" t="s">
        <v>1608</v>
      </c>
      <c r="B2723">
        <v>4</v>
      </c>
      <c r="C2723">
        <v>6</v>
      </c>
      <c r="D2723">
        <v>5.17</v>
      </c>
      <c r="E2723">
        <v>2</v>
      </c>
      <c r="F2723">
        <v>96</v>
      </c>
      <c r="G2723">
        <v>103</v>
      </c>
      <c r="H2723">
        <v>55</v>
      </c>
      <c r="I2723">
        <v>16</v>
      </c>
      <c r="J2723">
        <v>56</v>
      </c>
      <c r="K2723">
        <v>45</v>
      </c>
      <c r="L2723">
        <v>1.54</v>
      </c>
      <c r="M2723">
        <v>5.26</v>
      </c>
      <c r="N2723">
        <v>4.2300000000000004</v>
      </c>
      <c r="O2723">
        <v>5.6</v>
      </c>
      <c r="P2723">
        <v>4222</v>
      </c>
    </row>
    <row r="2724" spans="1:16" x14ac:dyDescent="0.25">
      <c r="A2724" t="s">
        <v>14012</v>
      </c>
      <c r="B2724">
        <v>3</v>
      </c>
      <c r="C2724">
        <v>5</v>
      </c>
      <c r="D2724">
        <v>6.17</v>
      </c>
      <c r="E2724">
        <v>5</v>
      </c>
      <c r="F2724">
        <v>72</v>
      </c>
      <c r="G2724">
        <v>89</v>
      </c>
      <c r="H2724">
        <v>49</v>
      </c>
      <c r="I2724">
        <v>10</v>
      </c>
      <c r="J2724">
        <v>42</v>
      </c>
      <c r="K2724">
        <v>42</v>
      </c>
      <c r="L2724">
        <v>1.83</v>
      </c>
      <c r="M2724">
        <v>5.29</v>
      </c>
      <c r="N2724">
        <v>5.29</v>
      </c>
      <c r="O2724">
        <v>5.6</v>
      </c>
      <c r="P2724" t="s">
        <v>14011</v>
      </c>
    </row>
    <row r="2725" spans="1:16" x14ac:dyDescent="0.25">
      <c r="A2725" t="s">
        <v>14972</v>
      </c>
      <c r="B2725">
        <v>2</v>
      </c>
      <c r="C2725">
        <v>4</v>
      </c>
      <c r="D2725">
        <v>5.83</v>
      </c>
      <c r="E2725">
        <v>0</v>
      </c>
      <c r="F2725">
        <v>62</v>
      </c>
      <c r="G2725">
        <v>77</v>
      </c>
      <c r="H2725">
        <v>40</v>
      </c>
      <c r="I2725">
        <v>10</v>
      </c>
      <c r="J2725">
        <v>29</v>
      </c>
      <c r="K2725">
        <v>27</v>
      </c>
      <c r="L2725">
        <v>1.69</v>
      </c>
      <c r="M2725">
        <v>4.2300000000000004</v>
      </c>
      <c r="N2725">
        <v>3.94</v>
      </c>
      <c r="O2725">
        <v>5.61</v>
      </c>
      <c r="P2725" t="s">
        <v>14971</v>
      </c>
    </row>
    <row r="2726" spans="1:16" x14ac:dyDescent="0.25">
      <c r="A2726" t="s">
        <v>17057</v>
      </c>
      <c r="B2726">
        <v>1</v>
      </c>
      <c r="C2726">
        <v>1</v>
      </c>
      <c r="D2726">
        <v>6.16</v>
      </c>
      <c r="E2726">
        <v>7</v>
      </c>
      <c r="F2726">
        <v>19</v>
      </c>
      <c r="G2726">
        <v>20</v>
      </c>
      <c r="H2726">
        <v>13</v>
      </c>
      <c r="I2726">
        <v>2</v>
      </c>
      <c r="J2726">
        <v>14</v>
      </c>
      <c r="K2726">
        <v>16</v>
      </c>
      <c r="L2726">
        <v>1.89</v>
      </c>
      <c r="M2726">
        <v>6.63</v>
      </c>
      <c r="N2726">
        <v>7.58</v>
      </c>
      <c r="O2726">
        <v>5.61</v>
      </c>
      <c r="P2726" t="s">
        <v>17056</v>
      </c>
    </row>
    <row r="2727" spans="1:16" x14ac:dyDescent="0.25">
      <c r="A2727" t="s">
        <v>9994</v>
      </c>
      <c r="B2727">
        <v>1</v>
      </c>
      <c r="C2727">
        <v>2</v>
      </c>
      <c r="D2727">
        <v>5.9</v>
      </c>
      <c r="E2727">
        <v>10</v>
      </c>
      <c r="F2727">
        <v>24</v>
      </c>
      <c r="G2727">
        <v>27</v>
      </c>
      <c r="H2727">
        <v>16</v>
      </c>
      <c r="I2727">
        <v>3</v>
      </c>
      <c r="J2727">
        <v>15</v>
      </c>
      <c r="K2727">
        <v>16</v>
      </c>
      <c r="L2727">
        <v>1.76</v>
      </c>
      <c r="M2727">
        <v>5.53</v>
      </c>
      <c r="N2727">
        <v>5.9</v>
      </c>
      <c r="O2727">
        <v>5.61</v>
      </c>
      <c r="P2727" t="s">
        <v>9993</v>
      </c>
    </row>
    <row r="2728" spans="1:16" x14ac:dyDescent="0.25">
      <c r="A2728" t="s">
        <v>9270</v>
      </c>
      <c r="B2728">
        <v>3</v>
      </c>
      <c r="C2728">
        <v>6</v>
      </c>
      <c r="D2728">
        <v>6.11</v>
      </c>
      <c r="E2728">
        <v>4</v>
      </c>
      <c r="F2728">
        <v>75</v>
      </c>
      <c r="G2728">
        <v>91</v>
      </c>
      <c r="H2728">
        <v>51</v>
      </c>
      <c r="I2728">
        <v>12</v>
      </c>
      <c r="J2728">
        <v>47</v>
      </c>
      <c r="K2728">
        <v>40</v>
      </c>
      <c r="L2728">
        <v>1.74</v>
      </c>
      <c r="M2728">
        <v>5.63</v>
      </c>
      <c r="N2728">
        <v>4.79</v>
      </c>
      <c r="O2728">
        <v>5.61</v>
      </c>
      <c r="P2728" t="s">
        <v>9269</v>
      </c>
    </row>
    <row r="2729" spans="1:16" x14ac:dyDescent="0.25">
      <c r="A2729" t="s">
        <v>16389</v>
      </c>
      <c r="B2729">
        <v>2</v>
      </c>
      <c r="C2729">
        <v>3</v>
      </c>
      <c r="D2729">
        <v>5.97</v>
      </c>
      <c r="E2729">
        <v>0</v>
      </c>
      <c r="F2729">
        <v>44</v>
      </c>
      <c r="G2729">
        <v>53</v>
      </c>
      <c r="H2729">
        <v>29</v>
      </c>
      <c r="I2729">
        <v>7</v>
      </c>
      <c r="J2729">
        <v>25</v>
      </c>
      <c r="K2729">
        <v>22</v>
      </c>
      <c r="L2729">
        <v>1.72</v>
      </c>
      <c r="M2729">
        <v>5.15</v>
      </c>
      <c r="N2729">
        <v>4.53</v>
      </c>
      <c r="O2729">
        <v>5.62</v>
      </c>
      <c r="P2729" t="s">
        <v>16388</v>
      </c>
    </row>
    <row r="2730" spans="1:16" x14ac:dyDescent="0.25">
      <c r="A2730" t="s">
        <v>16330</v>
      </c>
      <c r="B2730">
        <v>0</v>
      </c>
      <c r="C2730">
        <v>1</v>
      </c>
      <c r="D2730">
        <v>5.43</v>
      </c>
      <c r="E2730">
        <v>2</v>
      </c>
      <c r="F2730">
        <v>12</v>
      </c>
      <c r="G2730">
        <v>14</v>
      </c>
      <c r="H2730">
        <v>7</v>
      </c>
      <c r="I2730">
        <v>2</v>
      </c>
      <c r="J2730">
        <v>7</v>
      </c>
      <c r="K2730">
        <v>5</v>
      </c>
      <c r="L2730">
        <v>1.64</v>
      </c>
      <c r="M2730">
        <v>5.43</v>
      </c>
      <c r="N2730">
        <v>3.88</v>
      </c>
      <c r="O2730">
        <v>5.62</v>
      </c>
      <c r="P2730" t="s">
        <v>16329</v>
      </c>
    </row>
    <row r="2731" spans="1:16" x14ac:dyDescent="0.25">
      <c r="A2731" t="s">
        <v>9186</v>
      </c>
      <c r="B2731">
        <v>1</v>
      </c>
      <c r="C2731">
        <v>3</v>
      </c>
      <c r="D2731">
        <v>5.82</v>
      </c>
      <c r="E2731">
        <v>13</v>
      </c>
      <c r="F2731">
        <v>40</v>
      </c>
      <c r="G2731">
        <v>49</v>
      </c>
      <c r="H2731">
        <v>26</v>
      </c>
      <c r="I2731">
        <v>5</v>
      </c>
      <c r="J2731">
        <v>18</v>
      </c>
      <c r="K2731">
        <v>23</v>
      </c>
      <c r="L2731">
        <v>1.79</v>
      </c>
      <c r="M2731">
        <v>4.03</v>
      </c>
      <c r="N2731">
        <v>5.15</v>
      </c>
      <c r="O2731">
        <v>5.62</v>
      </c>
      <c r="P2731" t="s">
        <v>9185</v>
      </c>
    </row>
    <row r="2732" spans="1:16" x14ac:dyDescent="0.25">
      <c r="A2732" t="s">
        <v>11185</v>
      </c>
      <c r="B2732">
        <v>4</v>
      </c>
      <c r="C2732">
        <v>8</v>
      </c>
      <c r="D2732">
        <v>5.91</v>
      </c>
      <c r="E2732">
        <v>9</v>
      </c>
      <c r="F2732">
        <v>107</v>
      </c>
      <c r="G2732">
        <v>129</v>
      </c>
      <c r="H2732">
        <v>70</v>
      </c>
      <c r="I2732">
        <v>15</v>
      </c>
      <c r="J2732">
        <v>54</v>
      </c>
      <c r="K2732">
        <v>58</v>
      </c>
      <c r="L2732">
        <v>1.75</v>
      </c>
      <c r="M2732">
        <v>4.5599999999999996</v>
      </c>
      <c r="N2732">
        <v>4.9000000000000004</v>
      </c>
      <c r="O2732">
        <v>5.62</v>
      </c>
      <c r="P2732" t="s">
        <v>11184</v>
      </c>
    </row>
    <row r="2733" spans="1:16" x14ac:dyDescent="0.25">
      <c r="A2733" t="s">
        <v>15500</v>
      </c>
      <c r="B2733">
        <v>2</v>
      </c>
      <c r="C2733">
        <v>4</v>
      </c>
      <c r="D2733">
        <v>5.57</v>
      </c>
      <c r="E2733">
        <v>19</v>
      </c>
      <c r="F2733">
        <v>60</v>
      </c>
      <c r="G2733">
        <v>67</v>
      </c>
      <c r="H2733">
        <v>37</v>
      </c>
      <c r="I2733">
        <v>11</v>
      </c>
      <c r="J2733">
        <v>42</v>
      </c>
      <c r="K2733">
        <v>29</v>
      </c>
      <c r="L2733">
        <v>1.61</v>
      </c>
      <c r="M2733">
        <v>6.32</v>
      </c>
      <c r="N2733">
        <v>4.3600000000000003</v>
      </c>
      <c r="O2733">
        <v>5.62</v>
      </c>
      <c r="P2733" t="s">
        <v>15499</v>
      </c>
    </row>
    <row r="2734" spans="1:16" x14ac:dyDescent="0.25">
      <c r="A2734" t="s">
        <v>13045</v>
      </c>
      <c r="B2734">
        <v>4</v>
      </c>
      <c r="C2734">
        <v>7</v>
      </c>
      <c r="D2734">
        <v>5.88</v>
      </c>
      <c r="E2734">
        <v>4</v>
      </c>
      <c r="F2734">
        <v>98</v>
      </c>
      <c r="G2734">
        <v>125</v>
      </c>
      <c r="H2734">
        <v>64</v>
      </c>
      <c r="I2734">
        <v>21</v>
      </c>
      <c r="J2734">
        <v>56</v>
      </c>
      <c r="K2734">
        <v>27</v>
      </c>
      <c r="L2734">
        <v>1.55</v>
      </c>
      <c r="M2734">
        <v>5.15</v>
      </c>
      <c r="N2734">
        <v>2.48</v>
      </c>
      <c r="O2734">
        <v>5.62</v>
      </c>
      <c r="P2734" t="s">
        <v>13044</v>
      </c>
    </row>
    <row r="2735" spans="1:16" x14ac:dyDescent="0.25">
      <c r="A2735" t="s">
        <v>4521</v>
      </c>
      <c r="B2735">
        <v>1</v>
      </c>
      <c r="C2735">
        <v>2</v>
      </c>
      <c r="D2735">
        <v>6.63</v>
      </c>
      <c r="E2735">
        <v>9</v>
      </c>
      <c r="F2735">
        <v>26</v>
      </c>
      <c r="G2735">
        <v>30</v>
      </c>
      <c r="H2735">
        <v>19</v>
      </c>
      <c r="I2735">
        <v>2</v>
      </c>
      <c r="J2735">
        <v>14</v>
      </c>
      <c r="K2735">
        <v>22</v>
      </c>
      <c r="L2735">
        <v>2.02</v>
      </c>
      <c r="M2735">
        <v>4.88</v>
      </c>
      <c r="N2735">
        <v>7.67</v>
      </c>
      <c r="O2735">
        <v>5.63</v>
      </c>
      <c r="P2735" t="s">
        <v>17055</v>
      </c>
    </row>
    <row r="2736" spans="1:16" x14ac:dyDescent="0.25">
      <c r="A2736" t="s">
        <v>9344</v>
      </c>
      <c r="B2736">
        <v>1</v>
      </c>
      <c r="C2736">
        <v>2</v>
      </c>
      <c r="D2736">
        <v>6.17</v>
      </c>
      <c r="E2736">
        <v>7</v>
      </c>
      <c r="F2736">
        <v>28</v>
      </c>
      <c r="G2736">
        <v>32</v>
      </c>
      <c r="H2736">
        <v>19</v>
      </c>
      <c r="I2736">
        <v>3</v>
      </c>
      <c r="J2736">
        <v>15</v>
      </c>
      <c r="K2736">
        <v>20</v>
      </c>
      <c r="L2736">
        <v>1.88</v>
      </c>
      <c r="M2736">
        <v>4.87</v>
      </c>
      <c r="N2736">
        <v>6.5</v>
      </c>
      <c r="O2736">
        <v>5.63</v>
      </c>
      <c r="P2736" t="s">
        <v>9343</v>
      </c>
    </row>
    <row r="2737" spans="1:16" x14ac:dyDescent="0.25">
      <c r="A2737" t="s">
        <v>8691</v>
      </c>
      <c r="B2737">
        <v>0</v>
      </c>
      <c r="C2737">
        <v>1</v>
      </c>
      <c r="D2737">
        <v>6.71</v>
      </c>
      <c r="E2737">
        <v>6</v>
      </c>
      <c r="F2737">
        <v>16</v>
      </c>
      <c r="G2737">
        <v>17</v>
      </c>
      <c r="H2737">
        <v>12</v>
      </c>
      <c r="I2737">
        <v>1</v>
      </c>
      <c r="J2737">
        <v>11</v>
      </c>
      <c r="K2737">
        <v>16</v>
      </c>
      <c r="L2737">
        <v>2.0499999999999998</v>
      </c>
      <c r="M2737">
        <v>6.15</v>
      </c>
      <c r="N2737">
        <v>8.94</v>
      </c>
      <c r="O2737">
        <v>5.64</v>
      </c>
      <c r="P2737" t="s">
        <v>8690</v>
      </c>
    </row>
    <row r="2738" spans="1:16" x14ac:dyDescent="0.25">
      <c r="A2738" t="s">
        <v>10601</v>
      </c>
      <c r="B2738">
        <v>2</v>
      </c>
      <c r="C2738">
        <v>4</v>
      </c>
      <c r="D2738">
        <v>5.74</v>
      </c>
      <c r="E2738">
        <v>15</v>
      </c>
      <c r="F2738">
        <v>50</v>
      </c>
      <c r="G2738">
        <v>53</v>
      </c>
      <c r="H2738">
        <v>32</v>
      </c>
      <c r="I2738">
        <v>8</v>
      </c>
      <c r="J2738">
        <v>42</v>
      </c>
      <c r="K2738">
        <v>35</v>
      </c>
      <c r="L2738">
        <v>1.75</v>
      </c>
      <c r="M2738">
        <v>7.53</v>
      </c>
      <c r="N2738">
        <v>6.27</v>
      </c>
      <c r="O2738">
        <v>5.64</v>
      </c>
      <c r="P2738" t="s">
        <v>10600</v>
      </c>
    </row>
    <row r="2739" spans="1:16" x14ac:dyDescent="0.25">
      <c r="A2739" t="s">
        <v>12554</v>
      </c>
      <c r="B2739">
        <v>1</v>
      </c>
      <c r="C2739">
        <v>3</v>
      </c>
      <c r="D2739">
        <v>6.15</v>
      </c>
      <c r="E2739">
        <v>7</v>
      </c>
      <c r="F2739">
        <v>41</v>
      </c>
      <c r="G2739">
        <v>51</v>
      </c>
      <c r="H2739">
        <v>28</v>
      </c>
      <c r="I2739">
        <v>7</v>
      </c>
      <c r="J2739">
        <v>25</v>
      </c>
      <c r="K2739">
        <v>20</v>
      </c>
      <c r="L2739">
        <v>1.73</v>
      </c>
      <c r="M2739">
        <v>5.49</v>
      </c>
      <c r="N2739">
        <v>4.3899999999999997</v>
      </c>
      <c r="O2739">
        <v>5.64</v>
      </c>
      <c r="P2739" t="s">
        <v>12553</v>
      </c>
    </row>
    <row r="2740" spans="1:16" x14ac:dyDescent="0.25">
      <c r="A2740" t="s">
        <v>17054</v>
      </c>
      <c r="B2740">
        <v>1</v>
      </c>
      <c r="C2740">
        <v>2</v>
      </c>
      <c r="D2740">
        <v>6.29</v>
      </c>
      <c r="E2740">
        <v>10</v>
      </c>
      <c r="F2740">
        <v>27</v>
      </c>
      <c r="G2740">
        <v>28</v>
      </c>
      <c r="H2740">
        <v>19</v>
      </c>
      <c r="I2740">
        <v>2</v>
      </c>
      <c r="J2740">
        <v>21</v>
      </c>
      <c r="K2740">
        <v>28</v>
      </c>
      <c r="L2740">
        <v>2.06</v>
      </c>
      <c r="M2740">
        <v>6.95</v>
      </c>
      <c r="N2740">
        <v>9.26</v>
      </c>
      <c r="O2740">
        <v>5.64</v>
      </c>
      <c r="P2740" t="s">
        <v>17053</v>
      </c>
    </row>
    <row r="2741" spans="1:16" x14ac:dyDescent="0.25">
      <c r="A2741" t="s">
        <v>15253</v>
      </c>
      <c r="B2741">
        <v>2</v>
      </c>
      <c r="C2741">
        <v>4</v>
      </c>
      <c r="D2741">
        <v>6.1</v>
      </c>
      <c r="E2741">
        <v>2</v>
      </c>
      <c r="F2741">
        <v>60</v>
      </c>
      <c r="G2741">
        <v>71</v>
      </c>
      <c r="H2741">
        <v>41</v>
      </c>
      <c r="I2741">
        <v>10</v>
      </c>
      <c r="J2741">
        <v>43</v>
      </c>
      <c r="K2741">
        <v>36</v>
      </c>
      <c r="L2741">
        <v>1.77</v>
      </c>
      <c r="M2741">
        <v>6.4</v>
      </c>
      <c r="N2741">
        <v>5.36</v>
      </c>
      <c r="O2741">
        <v>5.64</v>
      </c>
      <c r="P2741" t="s">
        <v>15252</v>
      </c>
    </row>
    <row r="2742" spans="1:16" x14ac:dyDescent="0.25">
      <c r="A2742" t="s">
        <v>11282</v>
      </c>
      <c r="B2742">
        <v>4</v>
      </c>
      <c r="C2742">
        <v>7</v>
      </c>
      <c r="D2742">
        <v>5.83</v>
      </c>
      <c r="E2742">
        <v>3</v>
      </c>
      <c r="F2742">
        <v>91</v>
      </c>
      <c r="G2742">
        <v>107</v>
      </c>
      <c r="H2742">
        <v>59</v>
      </c>
      <c r="I2742">
        <v>13</v>
      </c>
      <c r="J2742">
        <v>48</v>
      </c>
      <c r="K2742">
        <v>52</v>
      </c>
      <c r="L2742">
        <v>1.75</v>
      </c>
      <c r="M2742">
        <v>4.74</v>
      </c>
      <c r="N2742">
        <v>5.14</v>
      </c>
      <c r="O2742">
        <v>5.64</v>
      </c>
      <c r="P2742" t="s">
        <v>11281</v>
      </c>
    </row>
    <row r="2743" spans="1:16" x14ac:dyDescent="0.25">
      <c r="A2743" t="s">
        <v>16225</v>
      </c>
      <c r="B2743">
        <v>1</v>
      </c>
      <c r="C2743">
        <v>3</v>
      </c>
      <c r="D2743">
        <v>6.26</v>
      </c>
      <c r="E2743">
        <v>4</v>
      </c>
      <c r="F2743">
        <v>42</v>
      </c>
      <c r="G2743">
        <v>50</v>
      </c>
      <c r="H2743">
        <v>29</v>
      </c>
      <c r="I2743">
        <v>6</v>
      </c>
      <c r="J2743">
        <v>25</v>
      </c>
      <c r="K2743">
        <v>25</v>
      </c>
      <c r="L2743">
        <v>1.8</v>
      </c>
      <c r="M2743">
        <v>5.4</v>
      </c>
      <c r="N2743">
        <v>5.4</v>
      </c>
      <c r="O2743">
        <v>5.64</v>
      </c>
      <c r="P2743" t="s">
        <v>16224</v>
      </c>
    </row>
    <row r="2744" spans="1:16" x14ac:dyDescent="0.25">
      <c r="A2744" t="s">
        <v>15342</v>
      </c>
      <c r="B2744">
        <v>4</v>
      </c>
      <c r="C2744">
        <v>7</v>
      </c>
      <c r="D2744">
        <v>5.85</v>
      </c>
      <c r="E2744">
        <v>0</v>
      </c>
      <c r="F2744">
        <v>102</v>
      </c>
      <c r="G2744">
        <v>128</v>
      </c>
      <c r="H2744">
        <v>66</v>
      </c>
      <c r="I2744">
        <v>18</v>
      </c>
      <c r="J2744">
        <v>50</v>
      </c>
      <c r="K2744">
        <v>37</v>
      </c>
      <c r="L2744">
        <v>1.62</v>
      </c>
      <c r="M2744">
        <v>4.43</v>
      </c>
      <c r="N2744">
        <v>3.28</v>
      </c>
      <c r="O2744">
        <v>5.65</v>
      </c>
      <c r="P2744" t="s">
        <v>15341</v>
      </c>
    </row>
    <row r="2745" spans="1:16" x14ac:dyDescent="0.25">
      <c r="A2745" t="s">
        <v>13798</v>
      </c>
      <c r="B2745">
        <v>3</v>
      </c>
      <c r="C2745">
        <v>5</v>
      </c>
      <c r="D2745">
        <v>5.59</v>
      </c>
      <c r="E2745">
        <v>13</v>
      </c>
      <c r="F2745">
        <v>68</v>
      </c>
      <c r="G2745">
        <v>83</v>
      </c>
      <c r="H2745">
        <v>42</v>
      </c>
      <c r="I2745">
        <v>13</v>
      </c>
      <c r="J2745">
        <v>38</v>
      </c>
      <c r="K2745">
        <v>25</v>
      </c>
      <c r="L2745">
        <v>1.6</v>
      </c>
      <c r="M2745">
        <v>5.0599999999999996</v>
      </c>
      <c r="N2745">
        <v>3.33</v>
      </c>
      <c r="O2745">
        <v>5.65</v>
      </c>
      <c r="P2745" t="s">
        <v>14499</v>
      </c>
    </row>
    <row r="2746" spans="1:16" x14ac:dyDescent="0.25">
      <c r="A2746" t="s">
        <v>5603</v>
      </c>
      <c r="B2746">
        <v>2</v>
      </c>
      <c r="C2746">
        <v>4</v>
      </c>
      <c r="D2746">
        <v>5.89</v>
      </c>
      <c r="E2746">
        <v>2</v>
      </c>
      <c r="F2746">
        <v>50</v>
      </c>
      <c r="G2746">
        <v>55</v>
      </c>
      <c r="H2746">
        <v>33</v>
      </c>
      <c r="I2746">
        <v>5</v>
      </c>
      <c r="J2746">
        <v>28</v>
      </c>
      <c r="K2746">
        <v>39</v>
      </c>
      <c r="L2746">
        <v>1.87</v>
      </c>
      <c r="M2746">
        <v>5</v>
      </c>
      <c r="N2746">
        <v>6.96</v>
      </c>
      <c r="O2746">
        <v>5.65</v>
      </c>
      <c r="P2746" t="s">
        <v>17052</v>
      </c>
    </row>
    <row r="2747" spans="1:16" x14ac:dyDescent="0.25">
      <c r="A2747" t="s">
        <v>12449</v>
      </c>
      <c r="B2747">
        <v>3</v>
      </c>
      <c r="C2747">
        <v>6</v>
      </c>
      <c r="D2747">
        <v>6.07</v>
      </c>
      <c r="E2747">
        <v>22</v>
      </c>
      <c r="F2747">
        <v>79</v>
      </c>
      <c r="G2747">
        <v>91</v>
      </c>
      <c r="H2747">
        <v>53</v>
      </c>
      <c r="I2747">
        <v>12</v>
      </c>
      <c r="J2747">
        <v>59</v>
      </c>
      <c r="K2747">
        <v>54</v>
      </c>
      <c r="L2747">
        <v>1.84</v>
      </c>
      <c r="M2747">
        <v>6.76</v>
      </c>
      <c r="N2747">
        <v>6.18</v>
      </c>
      <c r="O2747">
        <v>5.65</v>
      </c>
      <c r="P2747" t="s">
        <v>12448</v>
      </c>
    </row>
    <row r="2748" spans="1:16" x14ac:dyDescent="0.25">
      <c r="A2748" t="s">
        <v>9554</v>
      </c>
      <c r="B2748">
        <v>1</v>
      </c>
      <c r="C2748">
        <v>2</v>
      </c>
      <c r="D2748">
        <v>6.92</v>
      </c>
      <c r="E2748">
        <v>8</v>
      </c>
      <c r="F2748">
        <v>22</v>
      </c>
      <c r="G2748">
        <v>26</v>
      </c>
      <c r="H2748">
        <v>17</v>
      </c>
      <c r="I2748">
        <v>2</v>
      </c>
      <c r="J2748">
        <v>14</v>
      </c>
      <c r="K2748">
        <v>19</v>
      </c>
      <c r="L2748">
        <v>2.04</v>
      </c>
      <c r="M2748">
        <v>5.7</v>
      </c>
      <c r="N2748">
        <v>7.74</v>
      </c>
      <c r="O2748">
        <v>5.65</v>
      </c>
      <c r="P2748" t="s">
        <v>9553</v>
      </c>
    </row>
    <row r="2749" spans="1:16" x14ac:dyDescent="0.25">
      <c r="A2749" t="s">
        <v>17051</v>
      </c>
      <c r="B2749">
        <v>1</v>
      </c>
      <c r="C2749">
        <v>3</v>
      </c>
      <c r="D2749">
        <v>5.78</v>
      </c>
      <c r="E2749">
        <v>8</v>
      </c>
      <c r="F2749">
        <v>36</v>
      </c>
      <c r="G2749">
        <v>42</v>
      </c>
      <c r="H2749">
        <v>23</v>
      </c>
      <c r="I2749">
        <v>6</v>
      </c>
      <c r="J2749">
        <v>22</v>
      </c>
      <c r="K2749">
        <v>19</v>
      </c>
      <c r="L2749">
        <v>1.7</v>
      </c>
      <c r="M2749">
        <v>5.53</v>
      </c>
      <c r="N2749">
        <v>4.78</v>
      </c>
      <c r="O2749">
        <v>5.66</v>
      </c>
      <c r="P2749" t="s">
        <v>17050</v>
      </c>
    </row>
    <row r="2750" spans="1:16" x14ac:dyDescent="0.25">
      <c r="A2750" t="s">
        <v>17049</v>
      </c>
      <c r="B2750">
        <v>1</v>
      </c>
      <c r="C2750">
        <v>2</v>
      </c>
      <c r="D2750">
        <v>6.96</v>
      </c>
      <c r="E2750">
        <v>7</v>
      </c>
      <c r="F2750">
        <v>19</v>
      </c>
      <c r="G2750">
        <v>23</v>
      </c>
      <c r="H2750">
        <v>15</v>
      </c>
      <c r="I2750">
        <v>2</v>
      </c>
      <c r="J2750">
        <v>13</v>
      </c>
      <c r="K2750">
        <v>16</v>
      </c>
      <c r="L2750">
        <v>2.0099999999999998</v>
      </c>
      <c r="M2750">
        <v>6.03</v>
      </c>
      <c r="N2750">
        <v>7.42</v>
      </c>
      <c r="O2750">
        <v>5.66</v>
      </c>
      <c r="P2750" t="s">
        <v>17048</v>
      </c>
    </row>
    <row r="2751" spans="1:16" x14ac:dyDescent="0.25">
      <c r="A2751" t="s">
        <v>13756</v>
      </c>
      <c r="B2751">
        <v>3</v>
      </c>
      <c r="C2751">
        <v>4</v>
      </c>
      <c r="D2751">
        <v>5.35</v>
      </c>
      <c r="E2751">
        <v>3</v>
      </c>
      <c r="F2751">
        <v>59</v>
      </c>
      <c r="G2751">
        <v>65</v>
      </c>
      <c r="H2751">
        <v>35</v>
      </c>
      <c r="I2751">
        <v>10</v>
      </c>
      <c r="J2751">
        <v>34</v>
      </c>
      <c r="K2751">
        <v>29</v>
      </c>
      <c r="L2751">
        <v>1.6</v>
      </c>
      <c r="M2751">
        <v>5.2</v>
      </c>
      <c r="N2751">
        <v>4.43</v>
      </c>
      <c r="O2751">
        <v>5.66</v>
      </c>
      <c r="P2751" t="s">
        <v>13755</v>
      </c>
    </row>
    <row r="2752" spans="1:16" x14ac:dyDescent="0.25">
      <c r="A2752" t="s">
        <v>12049</v>
      </c>
      <c r="B2752">
        <v>1</v>
      </c>
      <c r="C2752">
        <v>2</v>
      </c>
      <c r="D2752">
        <v>6.32</v>
      </c>
      <c r="E2752">
        <v>11</v>
      </c>
      <c r="F2752">
        <v>28</v>
      </c>
      <c r="G2752">
        <v>34</v>
      </c>
      <c r="H2752">
        <v>20</v>
      </c>
      <c r="I2752">
        <v>5</v>
      </c>
      <c r="J2752">
        <v>22</v>
      </c>
      <c r="K2752">
        <v>17</v>
      </c>
      <c r="L2752">
        <v>1.79</v>
      </c>
      <c r="M2752">
        <v>6.95</v>
      </c>
      <c r="N2752">
        <v>5.37</v>
      </c>
      <c r="O2752">
        <v>5.66</v>
      </c>
      <c r="P2752" t="s">
        <v>12048</v>
      </c>
    </row>
    <row r="2753" spans="1:16" x14ac:dyDescent="0.25">
      <c r="A2753" t="s">
        <v>9178</v>
      </c>
      <c r="B2753">
        <v>2</v>
      </c>
      <c r="C2753">
        <v>4</v>
      </c>
      <c r="D2753">
        <v>6.31</v>
      </c>
      <c r="E2753">
        <v>8</v>
      </c>
      <c r="F2753">
        <v>47</v>
      </c>
      <c r="G2753">
        <v>57</v>
      </c>
      <c r="H2753">
        <v>33</v>
      </c>
      <c r="I2753">
        <v>6</v>
      </c>
      <c r="J2753">
        <v>25</v>
      </c>
      <c r="K2753">
        <v>29</v>
      </c>
      <c r="L2753">
        <v>1.83</v>
      </c>
      <c r="M2753">
        <v>4.78</v>
      </c>
      <c r="N2753">
        <v>5.54</v>
      </c>
      <c r="O2753">
        <v>5.66</v>
      </c>
      <c r="P2753" t="s">
        <v>9177</v>
      </c>
    </row>
    <row r="2754" spans="1:16" x14ac:dyDescent="0.25">
      <c r="A2754" t="s">
        <v>11266</v>
      </c>
      <c r="B2754">
        <v>1</v>
      </c>
      <c r="C2754">
        <v>2</v>
      </c>
      <c r="D2754">
        <v>5.7</v>
      </c>
      <c r="E2754">
        <v>11</v>
      </c>
      <c r="F2754">
        <v>30</v>
      </c>
      <c r="G2754">
        <v>35</v>
      </c>
      <c r="H2754">
        <v>19</v>
      </c>
      <c r="I2754">
        <v>5</v>
      </c>
      <c r="J2754">
        <v>17</v>
      </c>
      <c r="K2754">
        <v>14</v>
      </c>
      <c r="L2754">
        <v>1.63</v>
      </c>
      <c r="M2754">
        <v>5.0999999999999996</v>
      </c>
      <c r="N2754">
        <v>4.2</v>
      </c>
      <c r="O2754">
        <v>5.66</v>
      </c>
      <c r="P2754" t="s">
        <v>11265</v>
      </c>
    </row>
    <row r="2755" spans="1:16" x14ac:dyDescent="0.25">
      <c r="A2755" t="s">
        <v>11216</v>
      </c>
      <c r="B2755">
        <v>3</v>
      </c>
      <c r="C2755">
        <v>6</v>
      </c>
      <c r="D2755">
        <v>5.81</v>
      </c>
      <c r="E2755">
        <v>24</v>
      </c>
      <c r="F2755">
        <v>80</v>
      </c>
      <c r="G2755">
        <v>90</v>
      </c>
      <c r="H2755">
        <v>52</v>
      </c>
      <c r="I2755">
        <v>10</v>
      </c>
      <c r="J2755">
        <v>46</v>
      </c>
      <c r="K2755">
        <v>55</v>
      </c>
      <c r="L2755">
        <v>1.8</v>
      </c>
      <c r="M2755">
        <v>5.14</v>
      </c>
      <c r="N2755">
        <v>6.15</v>
      </c>
      <c r="O2755">
        <v>5.66</v>
      </c>
      <c r="P2755" t="s">
        <v>11215</v>
      </c>
    </row>
    <row r="2756" spans="1:16" x14ac:dyDescent="0.25">
      <c r="A2756" t="s">
        <v>14180</v>
      </c>
      <c r="B2756">
        <v>2</v>
      </c>
      <c r="C2756">
        <v>4</v>
      </c>
      <c r="D2756">
        <v>5.68</v>
      </c>
      <c r="E2756">
        <v>0</v>
      </c>
      <c r="F2756">
        <v>62</v>
      </c>
      <c r="G2756">
        <v>69</v>
      </c>
      <c r="H2756">
        <v>39</v>
      </c>
      <c r="I2756">
        <v>9</v>
      </c>
      <c r="J2756">
        <v>40</v>
      </c>
      <c r="K2756">
        <v>40</v>
      </c>
      <c r="L2756">
        <v>1.76</v>
      </c>
      <c r="M2756">
        <v>5.83</v>
      </c>
      <c r="N2756">
        <v>5.83</v>
      </c>
      <c r="O2756">
        <v>5.67</v>
      </c>
      <c r="P2756" t="s">
        <v>14179</v>
      </c>
    </row>
    <row r="2757" spans="1:16" x14ac:dyDescent="0.25">
      <c r="A2757" t="s">
        <v>11407</v>
      </c>
      <c r="B2757">
        <v>1</v>
      </c>
      <c r="C2757">
        <v>3</v>
      </c>
      <c r="D2757">
        <v>6.07</v>
      </c>
      <c r="E2757">
        <v>11</v>
      </c>
      <c r="F2757">
        <v>33</v>
      </c>
      <c r="G2757">
        <v>38</v>
      </c>
      <c r="H2757">
        <v>22</v>
      </c>
      <c r="I2757">
        <v>5</v>
      </c>
      <c r="J2757">
        <v>21</v>
      </c>
      <c r="K2757">
        <v>19</v>
      </c>
      <c r="L2757">
        <v>1.75</v>
      </c>
      <c r="M2757">
        <v>5.8</v>
      </c>
      <c r="N2757">
        <v>5.25</v>
      </c>
      <c r="O2757">
        <v>5.67</v>
      </c>
      <c r="P2757" t="s">
        <v>11406</v>
      </c>
    </row>
    <row r="2758" spans="1:16" x14ac:dyDescent="0.25">
      <c r="A2758" t="s">
        <v>17047</v>
      </c>
      <c r="B2758">
        <v>3</v>
      </c>
      <c r="C2758">
        <v>7</v>
      </c>
      <c r="D2758">
        <v>6.19</v>
      </c>
      <c r="E2758">
        <v>3</v>
      </c>
      <c r="F2758">
        <v>90</v>
      </c>
      <c r="G2758">
        <v>119</v>
      </c>
      <c r="H2758">
        <v>62</v>
      </c>
      <c r="I2758">
        <v>16</v>
      </c>
      <c r="J2758">
        <v>42</v>
      </c>
      <c r="K2758">
        <v>34</v>
      </c>
      <c r="L2758">
        <v>1.7</v>
      </c>
      <c r="M2758">
        <v>4.1900000000000004</v>
      </c>
      <c r="N2758">
        <v>3.39</v>
      </c>
      <c r="O2758">
        <v>5.67</v>
      </c>
      <c r="P2758" t="s">
        <v>17046</v>
      </c>
    </row>
    <row r="2759" spans="1:16" x14ac:dyDescent="0.25">
      <c r="A2759" t="s">
        <v>17045</v>
      </c>
      <c r="B2759">
        <v>0</v>
      </c>
      <c r="C2759">
        <v>1</v>
      </c>
      <c r="D2759">
        <v>5.76</v>
      </c>
      <c r="E2759">
        <v>2</v>
      </c>
      <c r="F2759">
        <v>12</v>
      </c>
      <c r="G2759">
        <v>15</v>
      </c>
      <c r="H2759">
        <v>8</v>
      </c>
      <c r="I2759">
        <v>2</v>
      </c>
      <c r="J2759">
        <v>7</v>
      </c>
      <c r="K2759">
        <v>6</v>
      </c>
      <c r="L2759">
        <v>1.68</v>
      </c>
      <c r="M2759">
        <v>5.04</v>
      </c>
      <c r="N2759">
        <v>4.32</v>
      </c>
      <c r="O2759">
        <v>5.67</v>
      </c>
      <c r="P2759" t="s">
        <v>17044</v>
      </c>
    </row>
    <row r="2760" spans="1:16" x14ac:dyDescent="0.25">
      <c r="A2760" t="s">
        <v>9360</v>
      </c>
      <c r="B2760">
        <v>1</v>
      </c>
      <c r="C2760">
        <v>2</v>
      </c>
      <c r="D2760">
        <v>5.52</v>
      </c>
      <c r="E2760">
        <v>10</v>
      </c>
      <c r="F2760">
        <v>26</v>
      </c>
      <c r="G2760">
        <v>28</v>
      </c>
      <c r="H2760">
        <v>16</v>
      </c>
      <c r="I2760">
        <v>3</v>
      </c>
      <c r="J2760">
        <v>15</v>
      </c>
      <c r="K2760">
        <v>19</v>
      </c>
      <c r="L2760">
        <v>1.8</v>
      </c>
      <c r="M2760">
        <v>5.17</v>
      </c>
      <c r="N2760">
        <v>6.55</v>
      </c>
      <c r="O2760">
        <v>5.67</v>
      </c>
      <c r="P2760" t="s">
        <v>9359</v>
      </c>
    </row>
    <row r="2761" spans="1:16" x14ac:dyDescent="0.25">
      <c r="A2761" t="s">
        <v>14882</v>
      </c>
      <c r="B2761">
        <v>2</v>
      </c>
      <c r="C2761">
        <v>4</v>
      </c>
      <c r="D2761">
        <v>6.25</v>
      </c>
      <c r="E2761">
        <v>1</v>
      </c>
      <c r="F2761">
        <v>52</v>
      </c>
      <c r="G2761">
        <v>65</v>
      </c>
      <c r="H2761">
        <v>36</v>
      </c>
      <c r="I2761">
        <v>9</v>
      </c>
      <c r="J2761">
        <v>29</v>
      </c>
      <c r="K2761">
        <v>24</v>
      </c>
      <c r="L2761">
        <v>1.72</v>
      </c>
      <c r="M2761">
        <v>5.04</v>
      </c>
      <c r="N2761">
        <v>4.17</v>
      </c>
      <c r="O2761">
        <v>5.67</v>
      </c>
      <c r="P2761" t="s">
        <v>14881</v>
      </c>
    </row>
    <row r="2762" spans="1:16" x14ac:dyDescent="0.25">
      <c r="A2762" t="s">
        <v>11989</v>
      </c>
      <c r="B2762">
        <v>1</v>
      </c>
      <c r="C2762">
        <v>3</v>
      </c>
      <c r="D2762">
        <v>6.12</v>
      </c>
      <c r="E2762">
        <v>15</v>
      </c>
      <c r="F2762">
        <v>41</v>
      </c>
      <c r="G2762">
        <v>54</v>
      </c>
      <c r="H2762">
        <v>28</v>
      </c>
      <c r="I2762">
        <v>7</v>
      </c>
      <c r="J2762">
        <v>21</v>
      </c>
      <c r="K2762">
        <v>18</v>
      </c>
      <c r="L2762">
        <v>1.75</v>
      </c>
      <c r="M2762">
        <v>4.59</v>
      </c>
      <c r="N2762">
        <v>3.93</v>
      </c>
      <c r="O2762">
        <v>5.68</v>
      </c>
      <c r="P2762" t="s">
        <v>11988</v>
      </c>
    </row>
    <row r="2763" spans="1:16" x14ac:dyDescent="0.25">
      <c r="A2763" t="s">
        <v>14575</v>
      </c>
      <c r="B2763">
        <v>2</v>
      </c>
      <c r="C2763">
        <v>4</v>
      </c>
      <c r="D2763">
        <v>5.91</v>
      </c>
      <c r="E2763">
        <v>0</v>
      </c>
      <c r="F2763">
        <v>56</v>
      </c>
      <c r="G2763">
        <v>69</v>
      </c>
      <c r="H2763">
        <v>37</v>
      </c>
      <c r="I2763">
        <v>8</v>
      </c>
      <c r="J2763">
        <v>24</v>
      </c>
      <c r="K2763">
        <v>28</v>
      </c>
      <c r="L2763">
        <v>1.72</v>
      </c>
      <c r="M2763">
        <v>3.84</v>
      </c>
      <c r="N2763">
        <v>4.4800000000000004</v>
      </c>
      <c r="O2763">
        <v>5.68</v>
      </c>
      <c r="P2763" t="s">
        <v>14574</v>
      </c>
    </row>
    <row r="2764" spans="1:16" x14ac:dyDescent="0.25">
      <c r="A2764" t="s">
        <v>13857</v>
      </c>
      <c r="B2764">
        <v>2</v>
      </c>
      <c r="C2764">
        <v>3</v>
      </c>
      <c r="D2764">
        <v>5.74</v>
      </c>
      <c r="E2764">
        <v>10</v>
      </c>
      <c r="F2764">
        <v>42</v>
      </c>
      <c r="G2764">
        <v>49</v>
      </c>
      <c r="H2764">
        <v>27</v>
      </c>
      <c r="I2764">
        <v>7</v>
      </c>
      <c r="J2764">
        <v>27</v>
      </c>
      <c r="K2764">
        <v>21</v>
      </c>
      <c r="L2764">
        <v>1.65</v>
      </c>
      <c r="M2764">
        <v>5.74</v>
      </c>
      <c r="N2764">
        <v>4.47</v>
      </c>
      <c r="O2764">
        <v>5.68</v>
      </c>
      <c r="P2764" t="s">
        <v>13856</v>
      </c>
    </row>
    <row r="2765" spans="1:16" x14ac:dyDescent="0.25">
      <c r="A2765" t="s">
        <v>14285</v>
      </c>
      <c r="B2765">
        <v>3</v>
      </c>
      <c r="C2765">
        <v>6</v>
      </c>
      <c r="D2765">
        <v>5.87</v>
      </c>
      <c r="E2765">
        <v>0</v>
      </c>
      <c r="F2765">
        <v>87</v>
      </c>
      <c r="G2765">
        <v>96</v>
      </c>
      <c r="H2765">
        <v>57</v>
      </c>
      <c r="I2765">
        <v>11</v>
      </c>
      <c r="J2765">
        <v>50</v>
      </c>
      <c r="K2765">
        <v>61</v>
      </c>
      <c r="L2765">
        <v>1.8</v>
      </c>
      <c r="M2765">
        <v>5.15</v>
      </c>
      <c r="N2765">
        <v>6.28</v>
      </c>
      <c r="O2765">
        <v>5.68</v>
      </c>
      <c r="P2765" t="s">
        <v>14284</v>
      </c>
    </row>
    <row r="2766" spans="1:16" x14ac:dyDescent="0.25">
      <c r="A2766" t="s">
        <v>14558</v>
      </c>
      <c r="B2766">
        <v>2</v>
      </c>
      <c r="C2766">
        <v>5</v>
      </c>
      <c r="D2766">
        <v>6.01</v>
      </c>
      <c r="E2766">
        <v>21</v>
      </c>
      <c r="F2766">
        <v>67</v>
      </c>
      <c r="G2766">
        <v>83</v>
      </c>
      <c r="H2766">
        <v>45</v>
      </c>
      <c r="I2766">
        <v>13</v>
      </c>
      <c r="J2766">
        <v>43</v>
      </c>
      <c r="K2766">
        <v>28</v>
      </c>
      <c r="L2766">
        <v>1.65</v>
      </c>
      <c r="M2766">
        <v>5.74</v>
      </c>
      <c r="N2766">
        <v>3.74</v>
      </c>
      <c r="O2766">
        <v>5.69</v>
      </c>
      <c r="P2766" t="s">
        <v>14557</v>
      </c>
    </row>
    <row r="2767" spans="1:16" x14ac:dyDescent="0.25">
      <c r="A2767" t="s">
        <v>12538</v>
      </c>
      <c r="B2767">
        <v>4</v>
      </c>
      <c r="C2767">
        <v>6</v>
      </c>
      <c r="D2767">
        <v>5.61</v>
      </c>
      <c r="E2767">
        <v>3</v>
      </c>
      <c r="F2767">
        <v>87</v>
      </c>
      <c r="G2767">
        <v>97</v>
      </c>
      <c r="H2767">
        <v>54</v>
      </c>
      <c r="I2767">
        <v>11</v>
      </c>
      <c r="J2767">
        <v>42</v>
      </c>
      <c r="K2767">
        <v>50</v>
      </c>
      <c r="L2767">
        <v>1.7</v>
      </c>
      <c r="M2767">
        <v>4.3600000000000003</v>
      </c>
      <c r="N2767">
        <v>5.2</v>
      </c>
      <c r="O2767">
        <v>5.69</v>
      </c>
      <c r="P2767" t="s">
        <v>12537</v>
      </c>
    </row>
    <row r="2768" spans="1:16" x14ac:dyDescent="0.25">
      <c r="A2768" t="s">
        <v>11691</v>
      </c>
      <c r="B2768">
        <v>1</v>
      </c>
      <c r="C2768">
        <v>2</v>
      </c>
      <c r="D2768">
        <v>6.31</v>
      </c>
      <c r="E2768">
        <v>8</v>
      </c>
      <c r="F2768">
        <v>27</v>
      </c>
      <c r="G2768">
        <v>29</v>
      </c>
      <c r="H2768">
        <v>19</v>
      </c>
      <c r="I2768">
        <v>2</v>
      </c>
      <c r="J2768">
        <v>16</v>
      </c>
      <c r="K2768">
        <v>24</v>
      </c>
      <c r="L2768">
        <v>1.96</v>
      </c>
      <c r="M2768">
        <v>5.31</v>
      </c>
      <c r="N2768">
        <v>7.97</v>
      </c>
      <c r="O2768">
        <v>5.69</v>
      </c>
      <c r="P2768" t="s">
        <v>11690</v>
      </c>
    </row>
    <row r="2769" spans="1:16" x14ac:dyDescent="0.25">
      <c r="A2769" t="s">
        <v>12352</v>
      </c>
      <c r="B2769">
        <v>2</v>
      </c>
      <c r="C2769">
        <v>4</v>
      </c>
      <c r="D2769">
        <v>6.14</v>
      </c>
      <c r="E2769">
        <v>0</v>
      </c>
      <c r="F2769">
        <v>57</v>
      </c>
      <c r="G2769">
        <v>61</v>
      </c>
      <c r="H2769">
        <v>39</v>
      </c>
      <c r="I2769">
        <v>5</v>
      </c>
      <c r="J2769">
        <v>36</v>
      </c>
      <c r="K2769">
        <v>48</v>
      </c>
      <c r="L2769">
        <v>1.91</v>
      </c>
      <c r="M2769">
        <v>5.66</v>
      </c>
      <c r="N2769">
        <v>7.55</v>
      </c>
      <c r="O2769">
        <v>5.69</v>
      </c>
      <c r="P2769" t="s">
        <v>12351</v>
      </c>
    </row>
    <row r="2770" spans="1:16" x14ac:dyDescent="0.25">
      <c r="A2770" t="s">
        <v>13326</v>
      </c>
      <c r="B2770">
        <v>2</v>
      </c>
      <c r="C2770">
        <v>3</v>
      </c>
      <c r="D2770">
        <v>5.88</v>
      </c>
      <c r="E2770">
        <v>13</v>
      </c>
      <c r="F2770">
        <v>44</v>
      </c>
      <c r="G2770">
        <v>58</v>
      </c>
      <c r="H2770">
        <v>29</v>
      </c>
      <c r="I2770">
        <v>9</v>
      </c>
      <c r="J2770">
        <v>22</v>
      </c>
      <c r="K2770">
        <v>13</v>
      </c>
      <c r="L2770">
        <v>1.6</v>
      </c>
      <c r="M2770">
        <v>4.46</v>
      </c>
      <c r="N2770">
        <v>2.64</v>
      </c>
      <c r="O2770">
        <v>5.69</v>
      </c>
      <c r="P2770" t="s">
        <v>13325</v>
      </c>
    </row>
    <row r="2771" spans="1:16" x14ac:dyDescent="0.25">
      <c r="A2771" t="s">
        <v>8788</v>
      </c>
      <c r="B2771">
        <v>1</v>
      </c>
      <c r="C2771">
        <v>3</v>
      </c>
      <c r="D2771">
        <v>6.39</v>
      </c>
      <c r="E2771">
        <v>12</v>
      </c>
      <c r="F2771">
        <v>38</v>
      </c>
      <c r="G2771">
        <v>37</v>
      </c>
      <c r="H2771">
        <v>27</v>
      </c>
      <c r="I2771">
        <v>3</v>
      </c>
      <c r="J2771">
        <v>32</v>
      </c>
      <c r="K2771">
        <v>39</v>
      </c>
      <c r="L2771">
        <v>2</v>
      </c>
      <c r="M2771">
        <v>7.58</v>
      </c>
      <c r="N2771">
        <v>9.24</v>
      </c>
      <c r="O2771">
        <v>5.69</v>
      </c>
      <c r="P2771" t="s">
        <v>8787</v>
      </c>
    </row>
    <row r="2772" spans="1:16" x14ac:dyDescent="0.25">
      <c r="A2772" t="s">
        <v>14982</v>
      </c>
      <c r="B2772">
        <v>3</v>
      </c>
      <c r="C2772">
        <v>5</v>
      </c>
      <c r="D2772">
        <v>5.86</v>
      </c>
      <c r="E2772">
        <v>3</v>
      </c>
      <c r="F2772">
        <v>69</v>
      </c>
      <c r="G2772">
        <v>83</v>
      </c>
      <c r="H2772">
        <v>45</v>
      </c>
      <c r="I2772">
        <v>11</v>
      </c>
      <c r="J2772">
        <v>35</v>
      </c>
      <c r="K2772">
        <v>34</v>
      </c>
      <c r="L2772">
        <v>1.69</v>
      </c>
      <c r="M2772">
        <v>4.5599999999999996</v>
      </c>
      <c r="N2772">
        <v>4.43</v>
      </c>
      <c r="O2772">
        <v>5.69</v>
      </c>
      <c r="P2772" t="s">
        <v>14981</v>
      </c>
    </row>
    <row r="2773" spans="1:16" x14ac:dyDescent="0.25">
      <c r="A2773" t="s">
        <v>10806</v>
      </c>
      <c r="B2773">
        <v>2</v>
      </c>
      <c r="C2773">
        <v>4</v>
      </c>
      <c r="D2773">
        <v>6.45</v>
      </c>
      <c r="E2773">
        <v>8</v>
      </c>
      <c r="F2773">
        <v>49</v>
      </c>
      <c r="G2773">
        <v>59</v>
      </c>
      <c r="H2773">
        <v>35</v>
      </c>
      <c r="I2773">
        <v>5</v>
      </c>
      <c r="J2773">
        <v>26</v>
      </c>
      <c r="K2773">
        <v>37</v>
      </c>
      <c r="L2773">
        <v>1.97</v>
      </c>
      <c r="M2773">
        <v>4.8</v>
      </c>
      <c r="N2773">
        <v>6.82</v>
      </c>
      <c r="O2773">
        <v>5.69</v>
      </c>
      <c r="P2773" t="s">
        <v>10805</v>
      </c>
    </row>
    <row r="2774" spans="1:16" x14ac:dyDescent="0.25">
      <c r="A2774" t="s">
        <v>17043</v>
      </c>
      <c r="B2774">
        <v>1</v>
      </c>
      <c r="C2774">
        <v>3</v>
      </c>
      <c r="D2774">
        <v>6</v>
      </c>
      <c r="E2774">
        <v>12</v>
      </c>
      <c r="F2774">
        <v>40</v>
      </c>
      <c r="G2774">
        <v>49</v>
      </c>
      <c r="H2774">
        <v>27</v>
      </c>
      <c r="I2774">
        <v>6</v>
      </c>
      <c r="J2774">
        <v>21</v>
      </c>
      <c r="K2774">
        <v>22</v>
      </c>
      <c r="L2774">
        <v>1.75</v>
      </c>
      <c r="M2774">
        <v>4.67</v>
      </c>
      <c r="N2774">
        <v>4.8899999999999997</v>
      </c>
      <c r="O2774">
        <v>5.7</v>
      </c>
      <c r="P2774" t="s">
        <v>17042</v>
      </c>
    </row>
    <row r="2775" spans="1:16" x14ac:dyDescent="0.25">
      <c r="A2775" t="s">
        <v>17041</v>
      </c>
      <c r="B2775">
        <v>1</v>
      </c>
      <c r="C2775">
        <v>3</v>
      </c>
      <c r="D2775">
        <v>6.5</v>
      </c>
      <c r="E2775">
        <v>6</v>
      </c>
      <c r="F2775">
        <v>36</v>
      </c>
      <c r="G2775">
        <v>41</v>
      </c>
      <c r="H2775">
        <v>26</v>
      </c>
      <c r="I2775">
        <v>4</v>
      </c>
      <c r="J2775">
        <v>23</v>
      </c>
      <c r="K2775">
        <v>28</v>
      </c>
      <c r="L2775">
        <v>1.92</v>
      </c>
      <c r="M2775">
        <v>5.75</v>
      </c>
      <c r="N2775">
        <v>7</v>
      </c>
      <c r="O2775">
        <v>5.7</v>
      </c>
      <c r="P2775" t="s">
        <v>17040</v>
      </c>
    </row>
    <row r="2776" spans="1:16" x14ac:dyDescent="0.25">
      <c r="A2776" t="s">
        <v>11496</v>
      </c>
      <c r="B2776">
        <v>1</v>
      </c>
      <c r="C2776">
        <v>1</v>
      </c>
      <c r="D2776">
        <v>6.5</v>
      </c>
      <c r="E2776">
        <v>7</v>
      </c>
      <c r="F2776">
        <v>18</v>
      </c>
      <c r="G2776">
        <v>22</v>
      </c>
      <c r="H2776">
        <v>13</v>
      </c>
      <c r="I2776">
        <v>3</v>
      </c>
      <c r="J2776">
        <v>12</v>
      </c>
      <c r="K2776">
        <v>10</v>
      </c>
      <c r="L2776">
        <v>1.78</v>
      </c>
      <c r="M2776">
        <v>6</v>
      </c>
      <c r="N2776">
        <v>5</v>
      </c>
      <c r="O2776">
        <v>5.7</v>
      </c>
      <c r="P2776" t="s">
        <v>11495</v>
      </c>
    </row>
    <row r="2777" spans="1:16" x14ac:dyDescent="0.25">
      <c r="A2777" t="s">
        <v>16462</v>
      </c>
      <c r="B2777">
        <v>1</v>
      </c>
      <c r="C2777">
        <v>3</v>
      </c>
      <c r="D2777">
        <v>6.89</v>
      </c>
      <c r="E2777">
        <v>4</v>
      </c>
      <c r="F2777">
        <v>43</v>
      </c>
      <c r="G2777">
        <v>57</v>
      </c>
      <c r="H2777">
        <v>33</v>
      </c>
      <c r="I2777">
        <v>6</v>
      </c>
      <c r="J2777">
        <v>22</v>
      </c>
      <c r="K2777">
        <v>25</v>
      </c>
      <c r="L2777">
        <v>1.9</v>
      </c>
      <c r="M2777">
        <v>4.59</v>
      </c>
      <c r="N2777">
        <v>5.22</v>
      </c>
      <c r="O2777">
        <v>5.7</v>
      </c>
      <c r="P2777" t="s">
        <v>16461</v>
      </c>
    </row>
    <row r="2778" spans="1:16" x14ac:dyDescent="0.25">
      <c r="A2778" t="s">
        <v>8880</v>
      </c>
      <c r="B2778">
        <v>1</v>
      </c>
      <c r="C2778">
        <v>3</v>
      </c>
      <c r="D2778">
        <v>5.81</v>
      </c>
      <c r="E2778">
        <v>4</v>
      </c>
      <c r="F2778">
        <v>36</v>
      </c>
      <c r="G2778">
        <v>42</v>
      </c>
      <c r="H2778">
        <v>23</v>
      </c>
      <c r="I2778">
        <v>5</v>
      </c>
      <c r="J2778">
        <v>21</v>
      </c>
      <c r="K2778">
        <v>22</v>
      </c>
      <c r="L2778">
        <v>1.8</v>
      </c>
      <c r="M2778">
        <v>5.31</v>
      </c>
      <c r="N2778">
        <v>5.56</v>
      </c>
      <c r="O2778">
        <v>5.7</v>
      </c>
      <c r="P2778" t="s">
        <v>8879</v>
      </c>
    </row>
    <row r="2779" spans="1:16" x14ac:dyDescent="0.25">
      <c r="A2779" t="s">
        <v>10468</v>
      </c>
      <c r="B2779">
        <v>3</v>
      </c>
      <c r="C2779">
        <v>5</v>
      </c>
      <c r="D2779">
        <v>5.6</v>
      </c>
      <c r="E2779">
        <v>21</v>
      </c>
      <c r="F2779">
        <v>72</v>
      </c>
      <c r="G2779">
        <v>83</v>
      </c>
      <c r="H2779">
        <v>45</v>
      </c>
      <c r="I2779">
        <v>13</v>
      </c>
      <c r="J2779">
        <v>45</v>
      </c>
      <c r="K2779">
        <v>31</v>
      </c>
      <c r="L2779">
        <v>1.58</v>
      </c>
      <c r="M2779">
        <v>5.6</v>
      </c>
      <c r="N2779">
        <v>3.86</v>
      </c>
      <c r="O2779">
        <v>5.7</v>
      </c>
      <c r="P2779" t="s">
        <v>10467</v>
      </c>
    </row>
    <row r="2780" spans="1:16" x14ac:dyDescent="0.25">
      <c r="A2780" t="s">
        <v>9540</v>
      </c>
      <c r="B2780">
        <v>1</v>
      </c>
      <c r="C2780">
        <v>2</v>
      </c>
      <c r="D2780">
        <v>5.55</v>
      </c>
      <c r="E2780">
        <v>11</v>
      </c>
      <c r="F2780">
        <v>29</v>
      </c>
      <c r="G2780">
        <v>33</v>
      </c>
      <c r="H2780">
        <v>18</v>
      </c>
      <c r="I2780">
        <v>4</v>
      </c>
      <c r="J2780">
        <v>17</v>
      </c>
      <c r="K2780">
        <v>18</v>
      </c>
      <c r="L2780">
        <v>1.75</v>
      </c>
      <c r="M2780">
        <v>5.24</v>
      </c>
      <c r="N2780">
        <v>5.55</v>
      </c>
      <c r="O2780">
        <v>5.7</v>
      </c>
      <c r="P2780" t="s">
        <v>9539</v>
      </c>
    </row>
    <row r="2781" spans="1:16" x14ac:dyDescent="0.25">
      <c r="A2781" t="s">
        <v>11131</v>
      </c>
      <c r="B2781">
        <v>1</v>
      </c>
      <c r="C2781">
        <v>2</v>
      </c>
      <c r="D2781">
        <v>6.18</v>
      </c>
      <c r="E2781">
        <v>10</v>
      </c>
      <c r="F2781">
        <v>26</v>
      </c>
      <c r="G2781">
        <v>29</v>
      </c>
      <c r="H2781">
        <v>18</v>
      </c>
      <c r="I2781">
        <v>2</v>
      </c>
      <c r="J2781">
        <v>14</v>
      </c>
      <c r="K2781">
        <v>23</v>
      </c>
      <c r="L2781">
        <v>1.98</v>
      </c>
      <c r="M2781">
        <v>4.8099999999999996</v>
      </c>
      <c r="N2781">
        <v>7.9</v>
      </c>
      <c r="O2781">
        <v>5.7</v>
      </c>
      <c r="P2781" t="s">
        <v>11130</v>
      </c>
    </row>
    <row r="2782" spans="1:16" x14ac:dyDescent="0.25">
      <c r="A2782" t="s">
        <v>10195</v>
      </c>
      <c r="B2782">
        <v>1</v>
      </c>
      <c r="C2782">
        <v>2</v>
      </c>
      <c r="D2782">
        <v>6.22</v>
      </c>
      <c r="E2782">
        <v>8</v>
      </c>
      <c r="F2782">
        <v>22</v>
      </c>
      <c r="G2782">
        <v>22</v>
      </c>
      <c r="H2782">
        <v>15</v>
      </c>
      <c r="I2782">
        <v>2</v>
      </c>
      <c r="J2782">
        <v>17</v>
      </c>
      <c r="K2782">
        <v>21</v>
      </c>
      <c r="L2782">
        <v>1.98</v>
      </c>
      <c r="M2782">
        <v>7.05</v>
      </c>
      <c r="N2782">
        <v>8.7100000000000009</v>
      </c>
      <c r="O2782">
        <v>5.7</v>
      </c>
      <c r="P2782" t="s">
        <v>10194</v>
      </c>
    </row>
    <row r="2783" spans="1:16" x14ac:dyDescent="0.25">
      <c r="A2783" t="s">
        <v>15559</v>
      </c>
      <c r="B2783">
        <v>4</v>
      </c>
      <c r="C2783">
        <v>7</v>
      </c>
      <c r="D2783">
        <v>5.94</v>
      </c>
      <c r="E2783">
        <v>8</v>
      </c>
      <c r="F2783">
        <v>98</v>
      </c>
      <c r="G2783">
        <v>123</v>
      </c>
      <c r="H2783">
        <v>65</v>
      </c>
      <c r="I2783">
        <v>20</v>
      </c>
      <c r="J2783">
        <v>61</v>
      </c>
      <c r="K2783">
        <v>39</v>
      </c>
      <c r="L2783">
        <v>1.64</v>
      </c>
      <c r="M2783">
        <v>5.57</v>
      </c>
      <c r="N2783">
        <v>3.56</v>
      </c>
      <c r="O2783">
        <v>5.71</v>
      </c>
      <c r="P2783" t="s">
        <v>15558</v>
      </c>
    </row>
    <row r="2784" spans="1:16" x14ac:dyDescent="0.25">
      <c r="A2784" t="s">
        <v>10121</v>
      </c>
      <c r="B2784">
        <v>1</v>
      </c>
      <c r="C2784">
        <v>2</v>
      </c>
      <c r="D2784">
        <v>6.55</v>
      </c>
      <c r="E2784">
        <v>8</v>
      </c>
      <c r="F2784">
        <v>22</v>
      </c>
      <c r="G2784">
        <v>26</v>
      </c>
      <c r="H2784">
        <v>16</v>
      </c>
      <c r="I2784">
        <v>3</v>
      </c>
      <c r="J2784">
        <v>14</v>
      </c>
      <c r="K2784">
        <v>15</v>
      </c>
      <c r="L2784">
        <v>1.86</v>
      </c>
      <c r="M2784">
        <v>5.73</v>
      </c>
      <c r="N2784">
        <v>6.14</v>
      </c>
      <c r="O2784">
        <v>5.71</v>
      </c>
      <c r="P2784" t="s">
        <v>10120</v>
      </c>
    </row>
    <row r="2785" spans="1:16" x14ac:dyDescent="0.25">
      <c r="A2785" t="s">
        <v>12707</v>
      </c>
      <c r="B2785">
        <v>4</v>
      </c>
      <c r="C2785">
        <v>7</v>
      </c>
      <c r="D2785">
        <v>5.23</v>
      </c>
      <c r="E2785">
        <v>10</v>
      </c>
      <c r="F2785">
        <v>103</v>
      </c>
      <c r="G2785">
        <v>110</v>
      </c>
      <c r="H2785">
        <v>60</v>
      </c>
      <c r="I2785">
        <v>18</v>
      </c>
      <c r="J2785">
        <v>61</v>
      </c>
      <c r="K2785">
        <v>50</v>
      </c>
      <c r="L2785">
        <v>1.55</v>
      </c>
      <c r="M2785">
        <v>5.32</v>
      </c>
      <c r="N2785">
        <v>4.3600000000000003</v>
      </c>
      <c r="O2785">
        <v>5.71</v>
      </c>
      <c r="P2785" t="s">
        <v>12706</v>
      </c>
    </row>
    <row r="2786" spans="1:16" x14ac:dyDescent="0.25">
      <c r="A2786" t="s">
        <v>14131</v>
      </c>
      <c r="B2786">
        <v>2</v>
      </c>
      <c r="C2786">
        <v>4</v>
      </c>
      <c r="D2786">
        <v>5.53</v>
      </c>
      <c r="E2786">
        <v>17</v>
      </c>
      <c r="F2786">
        <v>49</v>
      </c>
      <c r="G2786">
        <v>56</v>
      </c>
      <c r="H2786">
        <v>30</v>
      </c>
      <c r="I2786">
        <v>9</v>
      </c>
      <c r="J2786">
        <v>29</v>
      </c>
      <c r="K2786">
        <v>21</v>
      </c>
      <c r="L2786">
        <v>1.58</v>
      </c>
      <c r="M2786">
        <v>5.35</v>
      </c>
      <c r="N2786">
        <v>3.87</v>
      </c>
      <c r="O2786">
        <v>5.71</v>
      </c>
      <c r="P2786" t="s">
        <v>14130</v>
      </c>
    </row>
    <row r="2787" spans="1:16" x14ac:dyDescent="0.25">
      <c r="A2787" t="s">
        <v>1594</v>
      </c>
      <c r="B2787">
        <v>4</v>
      </c>
      <c r="C2787">
        <v>8</v>
      </c>
      <c r="D2787">
        <v>6.57</v>
      </c>
      <c r="E2787">
        <v>9</v>
      </c>
      <c r="F2787">
        <v>107</v>
      </c>
      <c r="G2787">
        <v>125</v>
      </c>
      <c r="H2787">
        <v>78</v>
      </c>
      <c r="I2787">
        <v>12</v>
      </c>
      <c r="J2787">
        <v>77</v>
      </c>
      <c r="K2787">
        <v>86</v>
      </c>
      <c r="L2787">
        <v>1.97</v>
      </c>
      <c r="M2787">
        <v>6.48</v>
      </c>
      <c r="N2787">
        <v>7.24</v>
      </c>
      <c r="O2787">
        <v>5.71</v>
      </c>
      <c r="P2787" t="s">
        <v>1593</v>
      </c>
    </row>
    <row r="2788" spans="1:16" x14ac:dyDescent="0.25">
      <c r="A2788" t="s">
        <v>17039</v>
      </c>
      <c r="B2788">
        <v>2</v>
      </c>
      <c r="C2788">
        <v>3</v>
      </c>
      <c r="D2788">
        <v>6</v>
      </c>
      <c r="E2788">
        <v>6</v>
      </c>
      <c r="F2788">
        <v>45</v>
      </c>
      <c r="G2788">
        <v>54</v>
      </c>
      <c r="H2788">
        <v>30</v>
      </c>
      <c r="I2788">
        <v>8</v>
      </c>
      <c r="J2788">
        <v>26</v>
      </c>
      <c r="K2788">
        <v>21</v>
      </c>
      <c r="L2788">
        <v>1.67</v>
      </c>
      <c r="M2788">
        <v>5.2</v>
      </c>
      <c r="N2788">
        <v>4.2</v>
      </c>
      <c r="O2788">
        <v>5.72</v>
      </c>
      <c r="P2788" t="s">
        <v>17038</v>
      </c>
    </row>
    <row r="2789" spans="1:16" x14ac:dyDescent="0.25">
      <c r="A2789" t="s">
        <v>13197</v>
      </c>
      <c r="B2789">
        <v>3</v>
      </c>
      <c r="C2789">
        <v>6</v>
      </c>
      <c r="D2789">
        <v>5.87</v>
      </c>
      <c r="E2789">
        <v>18</v>
      </c>
      <c r="F2789">
        <v>77</v>
      </c>
      <c r="G2789">
        <v>87</v>
      </c>
      <c r="H2789">
        <v>50</v>
      </c>
      <c r="I2789">
        <v>14</v>
      </c>
      <c r="J2789">
        <v>60</v>
      </c>
      <c r="K2789">
        <v>45</v>
      </c>
      <c r="L2789">
        <v>1.72</v>
      </c>
      <c r="M2789">
        <v>7.05</v>
      </c>
      <c r="N2789">
        <v>5.29</v>
      </c>
      <c r="O2789">
        <v>5.72</v>
      </c>
      <c r="P2789" t="s">
        <v>13196</v>
      </c>
    </row>
    <row r="2790" spans="1:16" x14ac:dyDescent="0.25">
      <c r="A2790" t="s">
        <v>14548</v>
      </c>
      <c r="B2790">
        <v>2</v>
      </c>
      <c r="C2790">
        <v>3</v>
      </c>
      <c r="D2790">
        <v>5.57</v>
      </c>
      <c r="E2790">
        <v>15</v>
      </c>
      <c r="F2790">
        <v>42</v>
      </c>
      <c r="G2790">
        <v>50</v>
      </c>
      <c r="H2790">
        <v>26</v>
      </c>
      <c r="I2790">
        <v>8</v>
      </c>
      <c r="J2790">
        <v>24</v>
      </c>
      <c r="K2790">
        <v>17</v>
      </c>
      <c r="L2790">
        <v>1.6</v>
      </c>
      <c r="M2790">
        <v>5.14</v>
      </c>
      <c r="N2790">
        <v>3.64</v>
      </c>
      <c r="O2790">
        <v>5.72</v>
      </c>
      <c r="P2790" t="s">
        <v>14547</v>
      </c>
    </row>
    <row r="2791" spans="1:16" x14ac:dyDescent="0.25">
      <c r="A2791" t="s">
        <v>12690</v>
      </c>
      <c r="B2791">
        <v>1</v>
      </c>
      <c r="C2791">
        <v>2</v>
      </c>
      <c r="D2791">
        <v>6.06</v>
      </c>
      <c r="E2791">
        <v>7</v>
      </c>
      <c r="F2791">
        <v>21</v>
      </c>
      <c r="G2791">
        <v>24</v>
      </c>
      <c r="H2791">
        <v>14</v>
      </c>
      <c r="I2791">
        <v>3</v>
      </c>
      <c r="J2791">
        <v>11</v>
      </c>
      <c r="K2791">
        <v>12</v>
      </c>
      <c r="L2791">
        <v>1.73</v>
      </c>
      <c r="M2791">
        <v>4.76</v>
      </c>
      <c r="N2791">
        <v>5.19</v>
      </c>
      <c r="O2791">
        <v>5.72</v>
      </c>
      <c r="P2791" t="s">
        <v>13005</v>
      </c>
    </row>
    <row r="2792" spans="1:16" x14ac:dyDescent="0.25">
      <c r="A2792" t="s">
        <v>11502</v>
      </c>
      <c r="B2792">
        <v>2</v>
      </c>
      <c r="C2792">
        <v>5</v>
      </c>
      <c r="D2792">
        <v>6.35</v>
      </c>
      <c r="E2792">
        <v>7</v>
      </c>
      <c r="F2792">
        <v>61</v>
      </c>
      <c r="G2792">
        <v>74</v>
      </c>
      <c r="H2792">
        <v>43</v>
      </c>
      <c r="I2792">
        <v>8</v>
      </c>
      <c r="J2792">
        <v>33</v>
      </c>
      <c r="K2792">
        <v>39</v>
      </c>
      <c r="L2792">
        <v>1.86</v>
      </c>
      <c r="M2792">
        <v>4.88</v>
      </c>
      <c r="N2792">
        <v>5.76</v>
      </c>
      <c r="O2792">
        <v>5.72</v>
      </c>
      <c r="P2792" t="s">
        <v>11501</v>
      </c>
    </row>
    <row r="2793" spans="1:16" x14ac:dyDescent="0.25">
      <c r="A2793" t="s">
        <v>466</v>
      </c>
      <c r="B2793">
        <v>5</v>
      </c>
      <c r="C2793">
        <v>8</v>
      </c>
      <c r="D2793">
        <v>5.62</v>
      </c>
      <c r="E2793">
        <v>6</v>
      </c>
      <c r="F2793">
        <v>112</v>
      </c>
      <c r="G2793">
        <v>129</v>
      </c>
      <c r="H2793">
        <v>70</v>
      </c>
      <c r="I2793">
        <v>20</v>
      </c>
      <c r="J2793">
        <v>69</v>
      </c>
      <c r="K2793">
        <v>55</v>
      </c>
      <c r="L2793">
        <v>1.64</v>
      </c>
      <c r="M2793">
        <v>5.54</v>
      </c>
      <c r="N2793">
        <v>4.42</v>
      </c>
      <c r="O2793">
        <v>5.72</v>
      </c>
      <c r="P2793" t="s">
        <v>16069</v>
      </c>
    </row>
    <row r="2794" spans="1:16" x14ac:dyDescent="0.25">
      <c r="A2794" t="s">
        <v>11025</v>
      </c>
      <c r="B2794">
        <v>2</v>
      </c>
      <c r="C2794">
        <v>4</v>
      </c>
      <c r="D2794">
        <v>5.74</v>
      </c>
      <c r="E2794">
        <v>14</v>
      </c>
      <c r="F2794">
        <v>49</v>
      </c>
      <c r="G2794">
        <v>51</v>
      </c>
      <c r="H2794">
        <v>31</v>
      </c>
      <c r="I2794">
        <v>5</v>
      </c>
      <c r="J2794">
        <v>30</v>
      </c>
      <c r="K2794">
        <v>39</v>
      </c>
      <c r="L2794">
        <v>1.85</v>
      </c>
      <c r="M2794">
        <v>5.56</v>
      </c>
      <c r="N2794">
        <v>7.22</v>
      </c>
      <c r="O2794">
        <v>5.73</v>
      </c>
      <c r="P2794" t="s">
        <v>11024</v>
      </c>
    </row>
    <row r="2795" spans="1:16" x14ac:dyDescent="0.25">
      <c r="A2795" t="s">
        <v>3889</v>
      </c>
      <c r="B2795">
        <v>0</v>
      </c>
      <c r="C2795">
        <v>1</v>
      </c>
      <c r="D2795">
        <v>7.04</v>
      </c>
      <c r="E2795">
        <v>4</v>
      </c>
      <c r="F2795">
        <v>12</v>
      </c>
      <c r="G2795">
        <v>14</v>
      </c>
      <c r="H2795">
        <v>9</v>
      </c>
      <c r="I2795">
        <v>1</v>
      </c>
      <c r="J2795">
        <v>6</v>
      </c>
      <c r="K2795">
        <v>9</v>
      </c>
      <c r="L2795">
        <v>2</v>
      </c>
      <c r="M2795">
        <v>4.7</v>
      </c>
      <c r="N2795">
        <v>7.04</v>
      </c>
      <c r="O2795">
        <v>5.73</v>
      </c>
      <c r="P2795" t="s">
        <v>8844</v>
      </c>
    </row>
    <row r="2796" spans="1:16" x14ac:dyDescent="0.25">
      <c r="A2796" t="s">
        <v>14325</v>
      </c>
      <c r="B2796">
        <v>4</v>
      </c>
      <c r="C2796">
        <v>8</v>
      </c>
      <c r="D2796">
        <v>5.83</v>
      </c>
      <c r="E2796">
        <v>15</v>
      </c>
      <c r="F2796">
        <v>116</v>
      </c>
      <c r="G2796">
        <v>132</v>
      </c>
      <c r="H2796">
        <v>75</v>
      </c>
      <c r="I2796">
        <v>20</v>
      </c>
      <c r="J2796">
        <v>70</v>
      </c>
      <c r="K2796">
        <v>58</v>
      </c>
      <c r="L2796">
        <v>1.64</v>
      </c>
      <c r="M2796">
        <v>5.45</v>
      </c>
      <c r="N2796">
        <v>4.51</v>
      </c>
      <c r="O2796">
        <v>5.73</v>
      </c>
      <c r="P2796" t="s">
        <v>14324</v>
      </c>
    </row>
    <row r="2797" spans="1:16" x14ac:dyDescent="0.25">
      <c r="A2797" t="s">
        <v>8972</v>
      </c>
      <c r="B2797">
        <v>1</v>
      </c>
      <c r="C2797">
        <v>3</v>
      </c>
      <c r="D2797">
        <v>6.27</v>
      </c>
      <c r="E2797">
        <v>13</v>
      </c>
      <c r="F2797">
        <v>33</v>
      </c>
      <c r="G2797">
        <v>35</v>
      </c>
      <c r="H2797">
        <v>23</v>
      </c>
      <c r="I2797">
        <v>3</v>
      </c>
      <c r="J2797">
        <v>20</v>
      </c>
      <c r="K2797">
        <v>28</v>
      </c>
      <c r="L2797">
        <v>1.91</v>
      </c>
      <c r="M2797">
        <v>5.45</v>
      </c>
      <c r="N2797">
        <v>7.64</v>
      </c>
      <c r="O2797">
        <v>5.73</v>
      </c>
      <c r="P2797" t="s">
        <v>8971</v>
      </c>
    </row>
    <row r="2798" spans="1:16" x14ac:dyDescent="0.25">
      <c r="A2798" t="s">
        <v>14957</v>
      </c>
      <c r="B2798">
        <v>3</v>
      </c>
      <c r="C2798">
        <v>7</v>
      </c>
      <c r="D2798">
        <v>6.09</v>
      </c>
      <c r="E2798">
        <v>0</v>
      </c>
      <c r="F2798">
        <v>90</v>
      </c>
      <c r="G2798">
        <v>110</v>
      </c>
      <c r="H2798">
        <v>61</v>
      </c>
      <c r="I2798">
        <v>13</v>
      </c>
      <c r="J2798">
        <v>44</v>
      </c>
      <c r="K2798">
        <v>48</v>
      </c>
      <c r="L2798">
        <v>1.75</v>
      </c>
      <c r="M2798">
        <v>4.4000000000000004</v>
      </c>
      <c r="N2798">
        <v>4.79</v>
      </c>
      <c r="O2798">
        <v>5.73</v>
      </c>
      <c r="P2798" t="s">
        <v>14956</v>
      </c>
    </row>
    <row r="2799" spans="1:16" x14ac:dyDescent="0.25">
      <c r="A2799" t="s">
        <v>15081</v>
      </c>
      <c r="B2799">
        <v>2</v>
      </c>
      <c r="C2799">
        <v>3</v>
      </c>
      <c r="D2799">
        <v>6.07</v>
      </c>
      <c r="E2799">
        <v>2</v>
      </c>
      <c r="F2799">
        <v>42</v>
      </c>
      <c r="G2799">
        <v>49</v>
      </c>
      <c r="H2799">
        <v>28</v>
      </c>
      <c r="I2799">
        <v>6</v>
      </c>
      <c r="J2799">
        <v>22</v>
      </c>
      <c r="K2799">
        <v>24</v>
      </c>
      <c r="L2799">
        <v>1.76</v>
      </c>
      <c r="M2799">
        <v>4.7699999999999996</v>
      </c>
      <c r="N2799">
        <v>5.2</v>
      </c>
      <c r="O2799">
        <v>5.73</v>
      </c>
      <c r="P2799" t="s">
        <v>15080</v>
      </c>
    </row>
    <row r="2800" spans="1:16" x14ac:dyDescent="0.25">
      <c r="A2800" t="s">
        <v>14715</v>
      </c>
      <c r="B2800">
        <v>3</v>
      </c>
      <c r="C2800">
        <v>7</v>
      </c>
      <c r="D2800">
        <v>5.87</v>
      </c>
      <c r="E2800">
        <v>2</v>
      </c>
      <c r="F2800">
        <v>90</v>
      </c>
      <c r="G2800">
        <v>105</v>
      </c>
      <c r="H2800">
        <v>59</v>
      </c>
      <c r="I2800">
        <v>13</v>
      </c>
      <c r="J2800">
        <v>48</v>
      </c>
      <c r="K2800">
        <v>51</v>
      </c>
      <c r="L2800">
        <v>1.73</v>
      </c>
      <c r="M2800">
        <v>4.78</v>
      </c>
      <c r="N2800">
        <v>5.08</v>
      </c>
      <c r="O2800">
        <v>5.73</v>
      </c>
      <c r="P2800" t="s">
        <v>14714</v>
      </c>
    </row>
    <row r="2801" spans="1:16" x14ac:dyDescent="0.25">
      <c r="A2801" t="s">
        <v>12893</v>
      </c>
      <c r="B2801">
        <v>2</v>
      </c>
      <c r="C2801">
        <v>5</v>
      </c>
      <c r="D2801">
        <v>5.75</v>
      </c>
      <c r="E2801">
        <v>14</v>
      </c>
      <c r="F2801">
        <v>61</v>
      </c>
      <c r="G2801">
        <v>66</v>
      </c>
      <c r="H2801">
        <v>39</v>
      </c>
      <c r="I2801">
        <v>9</v>
      </c>
      <c r="J2801">
        <v>42</v>
      </c>
      <c r="K2801">
        <v>39</v>
      </c>
      <c r="L2801">
        <v>1.72</v>
      </c>
      <c r="M2801">
        <v>6.2</v>
      </c>
      <c r="N2801">
        <v>5.75</v>
      </c>
      <c r="O2801">
        <v>5.73</v>
      </c>
      <c r="P2801" t="s">
        <v>12892</v>
      </c>
    </row>
    <row r="2802" spans="1:16" x14ac:dyDescent="0.25">
      <c r="A2802" t="s">
        <v>8955</v>
      </c>
      <c r="B2802">
        <v>2</v>
      </c>
      <c r="C2802">
        <v>4</v>
      </c>
      <c r="D2802">
        <v>6.76</v>
      </c>
      <c r="E2802">
        <v>8</v>
      </c>
      <c r="F2802">
        <v>51</v>
      </c>
      <c r="G2802">
        <v>61</v>
      </c>
      <c r="H2802">
        <v>38</v>
      </c>
      <c r="I2802">
        <v>5</v>
      </c>
      <c r="J2802">
        <v>27</v>
      </c>
      <c r="K2802">
        <v>37</v>
      </c>
      <c r="L2802">
        <v>1.94</v>
      </c>
      <c r="M2802">
        <v>4.8</v>
      </c>
      <c r="N2802">
        <v>6.58</v>
      </c>
      <c r="O2802">
        <v>5.74</v>
      </c>
      <c r="P2802" t="s">
        <v>8954</v>
      </c>
    </row>
    <row r="2803" spans="1:16" x14ac:dyDescent="0.25">
      <c r="A2803" t="s">
        <v>17037</v>
      </c>
      <c r="B2803">
        <v>2</v>
      </c>
      <c r="C2803">
        <v>4</v>
      </c>
      <c r="D2803">
        <v>6.26</v>
      </c>
      <c r="E2803">
        <v>13</v>
      </c>
      <c r="F2803">
        <v>56</v>
      </c>
      <c r="G2803">
        <v>68</v>
      </c>
      <c r="H2803">
        <v>39</v>
      </c>
      <c r="I2803">
        <v>7</v>
      </c>
      <c r="J2803">
        <v>28</v>
      </c>
      <c r="K2803">
        <v>37</v>
      </c>
      <c r="L2803">
        <v>1.87</v>
      </c>
      <c r="M2803">
        <v>4.49</v>
      </c>
      <c r="N2803">
        <v>5.94</v>
      </c>
      <c r="O2803">
        <v>5.74</v>
      </c>
      <c r="P2803" t="s">
        <v>17036</v>
      </c>
    </row>
    <row r="2804" spans="1:16" x14ac:dyDescent="0.25">
      <c r="A2804" t="s">
        <v>10767</v>
      </c>
      <c r="B2804">
        <v>1</v>
      </c>
      <c r="C2804">
        <v>3</v>
      </c>
      <c r="D2804">
        <v>6.72</v>
      </c>
      <c r="E2804">
        <v>8</v>
      </c>
      <c r="F2804">
        <v>40</v>
      </c>
      <c r="G2804">
        <v>52</v>
      </c>
      <c r="H2804">
        <v>30</v>
      </c>
      <c r="I2804">
        <v>6</v>
      </c>
      <c r="J2804">
        <v>19</v>
      </c>
      <c r="K2804">
        <v>22</v>
      </c>
      <c r="L2804">
        <v>1.84</v>
      </c>
      <c r="M2804">
        <v>4.25</v>
      </c>
      <c r="N2804">
        <v>4.93</v>
      </c>
      <c r="O2804">
        <v>5.74</v>
      </c>
      <c r="P2804" t="s">
        <v>10766</v>
      </c>
    </row>
    <row r="2805" spans="1:16" x14ac:dyDescent="0.25">
      <c r="A2805" t="s">
        <v>9652</v>
      </c>
      <c r="B2805">
        <v>2</v>
      </c>
      <c r="C2805">
        <v>3</v>
      </c>
      <c r="D2805">
        <v>6.11</v>
      </c>
      <c r="E2805">
        <v>11</v>
      </c>
      <c r="F2805">
        <v>46</v>
      </c>
      <c r="G2805">
        <v>54</v>
      </c>
      <c r="H2805">
        <v>31</v>
      </c>
      <c r="I2805">
        <v>6</v>
      </c>
      <c r="J2805">
        <v>22</v>
      </c>
      <c r="K2805">
        <v>27</v>
      </c>
      <c r="L2805">
        <v>1.77</v>
      </c>
      <c r="M2805">
        <v>4.33</v>
      </c>
      <c r="N2805">
        <v>5.32</v>
      </c>
      <c r="O2805">
        <v>5.74</v>
      </c>
      <c r="P2805" t="s">
        <v>9651</v>
      </c>
    </row>
    <row r="2806" spans="1:16" x14ac:dyDescent="0.25">
      <c r="A2806" t="s">
        <v>17035</v>
      </c>
      <c r="B2806">
        <v>0</v>
      </c>
      <c r="C2806">
        <v>1</v>
      </c>
      <c r="D2806">
        <v>6.43</v>
      </c>
      <c r="E2806">
        <v>5</v>
      </c>
      <c r="F2806">
        <v>14</v>
      </c>
      <c r="G2806">
        <v>15</v>
      </c>
      <c r="H2806">
        <v>10</v>
      </c>
      <c r="I2806">
        <v>1</v>
      </c>
      <c r="J2806">
        <v>10</v>
      </c>
      <c r="K2806">
        <v>14</v>
      </c>
      <c r="L2806">
        <v>2.0699999999999998</v>
      </c>
      <c r="M2806">
        <v>6.43</v>
      </c>
      <c r="N2806">
        <v>9</v>
      </c>
      <c r="O2806">
        <v>5.74</v>
      </c>
      <c r="P2806" t="s">
        <v>17034</v>
      </c>
    </row>
    <row r="2807" spans="1:16" x14ac:dyDescent="0.25">
      <c r="A2807" t="s">
        <v>15743</v>
      </c>
      <c r="B2807">
        <v>2</v>
      </c>
      <c r="C2807">
        <v>4</v>
      </c>
      <c r="D2807">
        <v>5.68</v>
      </c>
      <c r="E2807">
        <v>3</v>
      </c>
      <c r="F2807">
        <v>52</v>
      </c>
      <c r="G2807">
        <v>57</v>
      </c>
      <c r="H2807">
        <v>33</v>
      </c>
      <c r="I2807">
        <v>9</v>
      </c>
      <c r="J2807">
        <v>34</v>
      </c>
      <c r="K2807">
        <v>29</v>
      </c>
      <c r="L2807">
        <v>1.64</v>
      </c>
      <c r="M2807">
        <v>5.85</v>
      </c>
      <c r="N2807">
        <v>4.99</v>
      </c>
      <c r="O2807">
        <v>5.75</v>
      </c>
      <c r="P2807" t="s">
        <v>15742</v>
      </c>
    </row>
    <row r="2808" spans="1:16" x14ac:dyDescent="0.25">
      <c r="A2808" t="s">
        <v>17033</v>
      </c>
      <c r="B2808">
        <v>1</v>
      </c>
      <c r="C2808">
        <v>1</v>
      </c>
      <c r="D2808">
        <v>6.11</v>
      </c>
      <c r="E2808">
        <v>6</v>
      </c>
      <c r="F2808">
        <v>16</v>
      </c>
      <c r="G2808">
        <v>18</v>
      </c>
      <c r="H2808">
        <v>11</v>
      </c>
      <c r="I2808">
        <v>2</v>
      </c>
      <c r="J2808">
        <v>9</v>
      </c>
      <c r="K2808">
        <v>11</v>
      </c>
      <c r="L2808">
        <v>1.79</v>
      </c>
      <c r="M2808">
        <v>5</v>
      </c>
      <c r="N2808">
        <v>6.11</v>
      </c>
      <c r="O2808">
        <v>5.75</v>
      </c>
      <c r="P2808" t="s">
        <v>17032</v>
      </c>
    </row>
    <row r="2809" spans="1:16" x14ac:dyDescent="0.25">
      <c r="A2809" t="s">
        <v>10639</v>
      </c>
      <c r="B2809">
        <v>2</v>
      </c>
      <c r="C2809">
        <v>5</v>
      </c>
      <c r="D2809">
        <v>6.54</v>
      </c>
      <c r="E2809">
        <v>15</v>
      </c>
      <c r="F2809">
        <v>58</v>
      </c>
      <c r="G2809">
        <v>65</v>
      </c>
      <c r="H2809">
        <v>42</v>
      </c>
      <c r="I2809">
        <v>5</v>
      </c>
      <c r="J2809">
        <v>35</v>
      </c>
      <c r="K2809">
        <v>50</v>
      </c>
      <c r="L2809">
        <v>1.99</v>
      </c>
      <c r="M2809">
        <v>5.45</v>
      </c>
      <c r="N2809">
        <v>7.79</v>
      </c>
      <c r="O2809">
        <v>5.75</v>
      </c>
      <c r="P2809" t="s">
        <v>10727</v>
      </c>
    </row>
    <row r="2810" spans="1:16" x14ac:dyDescent="0.25">
      <c r="A2810" t="s">
        <v>16308</v>
      </c>
      <c r="B2810">
        <v>1</v>
      </c>
      <c r="C2810">
        <v>1</v>
      </c>
      <c r="D2810">
        <v>6.76</v>
      </c>
      <c r="E2810">
        <v>0</v>
      </c>
      <c r="F2810">
        <v>17</v>
      </c>
      <c r="G2810">
        <v>21</v>
      </c>
      <c r="H2810">
        <v>13</v>
      </c>
      <c r="I2810">
        <v>2</v>
      </c>
      <c r="J2810">
        <v>9</v>
      </c>
      <c r="K2810">
        <v>12</v>
      </c>
      <c r="L2810">
        <v>1.91</v>
      </c>
      <c r="M2810">
        <v>4.68</v>
      </c>
      <c r="N2810">
        <v>6.24</v>
      </c>
      <c r="O2810">
        <v>5.75</v>
      </c>
      <c r="P2810" t="s">
        <v>16307</v>
      </c>
    </row>
    <row r="2811" spans="1:16" x14ac:dyDescent="0.25">
      <c r="A2811" t="s">
        <v>16200</v>
      </c>
      <c r="B2811">
        <v>3</v>
      </c>
      <c r="C2811">
        <v>7</v>
      </c>
      <c r="D2811">
        <v>5.61</v>
      </c>
      <c r="E2811">
        <v>14</v>
      </c>
      <c r="F2811">
        <v>90</v>
      </c>
      <c r="G2811">
        <v>103</v>
      </c>
      <c r="H2811">
        <v>56</v>
      </c>
      <c r="I2811">
        <v>19</v>
      </c>
      <c r="J2811">
        <v>66</v>
      </c>
      <c r="K2811">
        <v>36</v>
      </c>
      <c r="L2811">
        <v>1.55</v>
      </c>
      <c r="M2811">
        <v>6.61</v>
      </c>
      <c r="N2811">
        <v>3.61</v>
      </c>
      <c r="O2811">
        <v>5.75</v>
      </c>
      <c r="P2811" t="s">
        <v>16199</v>
      </c>
    </row>
    <row r="2812" spans="1:16" x14ac:dyDescent="0.25">
      <c r="A2812" t="s">
        <v>17031</v>
      </c>
      <c r="B2812">
        <v>1</v>
      </c>
      <c r="C2812">
        <v>1</v>
      </c>
      <c r="D2812">
        <v>6.36</v>
      </c>
      <c r="E2812">
        <v>7</v>
      </c>
      <c r="F2812">
        <v>18</v>
      </c>
      <c r="G2812">
        <v>21</v>
      </c>
      <c r="H2812">
        <v>13</v>
      </c>
      <c r="I2812">
        <v>2</v>
      </c>
      <c r="J2812">
        <v>12</v>
      </c>
      <c r="K2812">
        <v>15</v>
      </c>
      <c r="L2812">
        <v>1.96</v>
      </c>
      <c r="M2812">
        <v>5.87</v>
      </c>
      <c r="N2812">
        <v>7.34</v>
      </c>
      <c r="O2812">
        <v>5.75</v>
      </c>
      <c r="P2812" t="s">
        <v>17030</v>
      </c>
    </row>
    <row r="2813" spans="1:16" x14ac:dyDescent="0.25">
      <c r="A2813" t="s">
        <v>10775</v>
      </c>
      <c r="B2813">
        <v>0</v>
      </c>
      <c r="C2813">
        <v>1</v>
      </c>
      <c r="D2813">
        <v>5.96</v>
      </c>
      <c r="E2813">
        <v>3</v>
      </c>
      <c r="F2813">
        <v>14</v>
      </c>
      <c r="G2813">
        <v>16</v>
      </c>
      <c r="H2813">
        <v>9</v>
      </c>
      <c r="I2813">
        <v>2</v>
      </c>
      <c r="J2813">
        <v>8</v>
      </c>
      <c r="K2813">
        <v>8</v>
      </c>
      <c r="L2813">
        <v>1.76</v>
      </c>
      <c r="M2813">
        <v>5.29</v>
      </c>
      <c r="N2813">
        <v>5.29</v>
      </c>
      <c r="O2813">
        <v>5.75</v>
      </c>
      <c r="P2813" t="s">
        <v>10774</v>
      </c>
    </row>
    <row r="2814" spans="1:16" x14ac:dyDescent="0.25">
      <c r="A2814" t="s">
        <v>12422</v>
      </c>
      <c r="B2814">
        <v>1</v>
      </c>
      <c r="C2814">
        <v>3</v>
      </c>
      <c r="D2814">
        <v>6.44</v>
      </c>
      <c r="E2814">
        <v>3</v>
      </c>
      <c r="F2814">
        <v>42</v>
      </c>
      <c r="G2814">
        <v>54</v>
      </c>
      <c r="H2814">
        <v>30</v>
      </c>
      <c r="I2814">
        <v>7</v>
      </c>
      <c r="J2814">
        <v>20</v>
      </c>
      <c r="K2814">
        <v>18</v>
      </c>
      <c r="L2814">
        <v>1.72</v>
      </c>
      <c r="M2814">
        <v>4.3</v>
      </c>
      <c r="N2814">
        <v>3.87</v>
      </c>
      <c r="O2814">
        <v>5.75</v>
      </c>
      <c r="P2814" t="s">
        <v>12421</v>
      </c>
    </row>
    <row r="2815" spans="1:16" x14ac:dyDescent="0.25">
      <c r="A2815" t="s">
        <v>12745</v>
      </c>
      <c r="B2815">
        <v>2</v>
      </c>
      <c r="C2815">
        <v>6</v>
      </c>
      <c r="D2815">
        <v>6.56</v>
      </c>
      <c r="E2815">
        <v>14</v>
      </c>
      <c r="F2815">
        <v>71</v>
      </c>
      <c r="G2815">
        <v>90</v>
      </c>
      <c r="H2815">
        <v>52</v>
      </c>
      <c r="I2815">
        <v>13</v>
      </c>
      <c r="J2815">
        <v>46</v>
      </c>
      <c r="K2815">
        <v>37</v>
      </c>
      <c r="L2815">
        <v>1.78</v>
      </c>
      <c r="M2815">
        <v>5.81</v>
      </c>
      <c r="N2815">
        <v>4.67</v>
      </c>
      <c r="O2815">
        <v>5.75</v>
      </c>
      <c r="P2815" t="s">
        <v>12744</v>
      </c>
    </row>
    <row r="2816" spans="1:16" x14ac:dyDescent="0.25">
      <c r="A2816" t="s">
        <v>14143</v>
      </c>
      <c r="B2816">
        <v>3</v>
      </c>
      <c r="C2816">
        <v>7</v>
      </c>
      <c r="D2816">
        <v>6.08</v>
      </c>
      <c r="E2816">
        <v>9</v>
      </c>
      <c r="F2816">
        <v>87</v>
      </c>
      <c r="G2816">
        <v>106</v>
      </c>
      <c r="H2816">
        <v>59</v>
      </c>
      <c r="I2816">
        <v>13</v>
      </c>
      <c r="J2816">
        <v>48</v>
      </c>
      <c r="K2816">
        <v>47</v>
      </c>
      <c r="L2816">
        <v>1.75</v>
      </c>
      <c r="M2816">
        <v>4.95</v>
      </c>
      <c r="N2816">
        <v>4.8499999999999996</v>
      </c>
      <c r="O2816">
        <v>5.76</v>
      </c>
      <c r="P2816" t="s">
        <v>14142</v>
      </c>
    </row>
    <row r="2817" spans="1:16" x14ac:dyDescent="0.25">
      <c r="A2817" t="s">
        <v>10371</v>
      </c>
      <c r="B2817">
        <v>3</v>
      </c>
      <c r="C2817">
        <v>7</v>
      </c>
      <c r="D2817">
        <v>6.2</v>
      </c>
      <c r="E2817">
        <v>4</v>
      </c>
      <c r="F2817">
        <v>97</v>
      </c>
      <c r="G2817">
        <v>120</v>
      </c>
      <c r="H2817">
        <v>67</v>
      </c>
      <c r="I2817">
        <v>15</v>
      </c>
      <c r="J2817">
        <v>52</v>
      </c>
      <c r="K2817">
        <v>52</v>
      </c>
      <c r="L2817">
        <v>1.77</v>
      </c>
      <c r="M2817">
        <v>4.8099999999999996</v>
      </c>
      <c r="N2817">
        <v>4.8099999999999996</v>
      </c>
      <c r="O2817">
        <v>5.76</v>
      </c>
      <c r="P2817" t="s">
        <v>10370</v>
      </c>
    </row>
    <row r="2818" spans="1:16" x14ac:dyDescent="0.25">
      <c r="A2818" t="s">
        <v>17029</v>
      </c>
      <c r="B2818">
        <v>1</v>
      </c>
      <c r="C2818">
        <v>2</v>
      </c>
      <c r="D2818">
        <v>6.05</v>
      </c>
      <c r="E2818">
        <v>7</v>
      </c>
      <c r="F2818">
        <v>25</v>
      </c>
      <c r="G2818">
        <v>29</v>
      </c>
      <c r="H2818">
        <v>17</v>
      </c>
      <c r="I2818">
        <v>4</v>
      </c>
      <c r="J2818">
        <v>17</v>
      </c>
      <c r="K2818">
        <v>16</v>
      </c>
      <c r="L2818">
        <v>1.78</v>
      </c>
      <c r="M2818">
        <v>6.05</v>
      </c>
      <c r="N2818">
        <v>5.69</v>
      </c>
      <c r="O2818">
        <v>5.76</v>
      </c>
      <c r="P2818" t="s">
        <v>17028</v>
      </c>
    </row>
    <row r="2819" spans="1:16" x14ac:dyDescent="0.25">
      <c r="A2819" t="s">
        <v>10785</v>
      </c>
      <c r="B2819">
        <v>1</v>
      </c>
      <c r="C2819">
        <v>2</v>
      </c>
      <c r="D2819">
        <v>5.69</v>
      </c>
      <c r="E2819">
        <v>8</v>
      </c>
      <c r="F2819">
        <v>25</v>
      </c>
      <c r="G2819">
        <v>28</v>
      </c>
      <c r="H2819">
        <v>16</v>
      </c>
      <c r="I2819">
        <v>4</v>
      </c>
      <c r="J2819">
        <v>17</v>
      </c>
      <c r="K2819">
        <v>16</v>
      </c>
      <c r="L2819">
        <v>1.74</v>
      </c>
      <c r="M2819">
        <v>6.05</v>
      </c>
      <c r="N2819">
        <v>5.69</v>
      </c>
      <c r="O2819">
        <v>5.76</v>
      </c>
      <c r="P2819" t="s">
        <v>10784</v>
      </c>
    </row>
    <row r="2820" spans="1:16" x14ac:dyDescent="0.25">
      <c r="A2820" t="s">
        <v>12705</v>
      </c>
      <c r="B2820">
        <v>1</v>
      </c>
      <c r="C2820">
        <v>3</v>
      </c>
      <c r="D2820">
        <v>6.28</v>
      </c>
      <c r="E2820">
        <v>10</v>
      </c>
      <c r="F2820">
        <v>34</v>
      </c>
      <c r="G2820">
        <v>39</v>
      </c>
      <c r="H2820">
        <v>24</v>
      </c>
      <c r="I2820">
        <v>5</v>
      </c>
      <c r="J2820">
        <v>23</v>
      </c>
      <c r="K2820">
        <v>23</v>
      </c>
      <c r="L2820">
        <v>1.8</v>
      </c>
      <c r="M2820">
        <v>6.02</v>
      </c>
      <c r="N2820">
        <v>6.02</v>
      </c>
      <c r="O2820">
        <v>5.76</v>
      </c>
      <c r="P2820" t="s">
        <v>12704</v>
      </c>
    </row>
    <row r="2821" spans="1:16" x14ac:dyDescent="0.25">
      <c r="A2821" t="s">
        <v>10993</v>
      </c>
      <c r="B2821">
        <v>0</v>
      </c>
      <c r="C2821">
        <v>1</v>
      </c>
      <c r="D2821">
        <v>6.71</v>
      </c>
      <c r="E2821">
        <v>6</v>
      </c>
      <c r="F2821">
        <v>16</v>
      </c>
      <c r="G2821">
        <v>18</v>
      </c>
      <c r="H2821">
        <v>12</v>
      </c>
      <c r="I2821">
        <v>1</v>
      </c>
      <c r="J2821">
        <v>10</v>
      </c>
      <c r="K2821">
        <v>16</v>
      </c>
      <c r="L2821">
        <v>2.11</v>
      </c>
      <c r="M2821">
        <v>5.59</v>
      </c>
      <c r="N2821">
        <v>8.94</v>
      </c>
      <c r="O2821">
        <v>5.76</v>
      </c>
      <c r="P2821" t="s">
        <v>10992</v>
      </c>
    </row>
    <row r="2822" spans="1:16" x14ac:dyDescent="0.25">
      <c r="A2822" t="s">
        <v>9126</v>
      </c>
      <c r="B2822">
        <v>2</v>
      </c>
      <c r="C2822">
        <v>4</v>
      </c>
      <c r="D2822">
        <v>6.35</v>
      </c>
      <c r="E2822">
        <v>17</v>
      </c>
      <c r="F2822">
        <v>47</v>
      </c>
      <c r="G2822">
        <v>45</v>
      </c>
      <c r="H2822">
        <v>33</v>
      </c>
      <c r="I2822">
        <v>4</v>
      </c>
      <c r="J2822">
        <v>40</v>
      </c>
      <c r="K2822">
        <v>48</v>
      </c>
      <c r="L2822">
        <v>1.99</v>
      </c>
      <c r="M2822">
        <v>7.69</v>
      </c>
      <c r="N2822">
        <v>9.23</v>
      </c>
      <c r="O2822">
        <v>5.77</v>
      </c>
      <c r="P2822" t="s">
        <v>9125</v>
      </c>
    </row>
    <row r="2823" spans="1:16" x14ac:dyDescent="0.25">
      <c r="A2823" t="s">
        <v>13784</v>
      </c>
      <c r="B2823">
        <v>3</v>
      </c>
      <c r="C2823">
        <v>5</v>
      </c>
      <c r="D2823">
        <v>5.75</v>
      </c>
      <c r="E2823">
        <v>21</v>
      </c>
      <c r="F2823">
        <v>72</v>
      </c>
      <c r="G2823">
        <v>75</v>
      </c>
      <c r="H2823">
        <v>46</v>
      </c>
      <c r="I2823">
        <v>12</v>
      </c>
      <c r="J2823">
        <v>59</v>
      </c>
      <c r="K2823">
        <v>49</v>
      </c>
      <c r="L2823">
        <v>1.72</v>
      </c>
      <c r="M2823">
        <v>7.38</v>
      </c>
      <c r="N2823">
        <v>6.13</v>
      </c>
      <c r="O2823">
        <v>5.77</v>
      </c>
      <c r="P2823" t="s">
        <v>13783</v>
      </c>
    </row>
    <row r="2824" spans="1:16" x14ac:dyDescent="0.25">
      <c r="A2824" t="s">
        <v>9076</v>
      </c>
      <c r="B2824">
        <v>1</v>
      </c>
      <c r="C2824">
        <v>2</v>
      </c>
      <c r="D2824">
        <v>6.35</v>
      </c>
      <c r="E2824">
        <v>7</v>
      </c>
      <c r="F2824">
        <v>24</v>
      </c>
      <c r="G2824">
        <v>25</v>
      </c>
      <c r="H2824">
        <v>17</v>
      </c>
      <c r="I2824">
        <v>2</v>
      </c>
      <c r="J2824">
        <v>19</v>
      </c>
      <c r="K2824">
        <v>23</v>
      </c>
      <c r="L2824">
        <v>1.99</v>
      </c>
      <c r="M2824">
        <v>7.1</v>
      </c>
      <c r="N2824">
        <v>8.59</v>
      </c>
      <c r="O2824">
        <v>5.77</v>
      </c>
      <c r="P2824" t="s">
        <v>9075</v>
      </c>
    </row>
    <row r="2825" spans="1:16" x14ac:dyDescent="0.25">
      <c r="A2825" t="s">
        <v>15949</v>
      </c>
      <c r="B2825">
        <v>2</v>
      </c>
      <c r="C2825">
        <v>4</v>
      </c>
      <c r="D2825">
        <v>6.16</v>
      </c>
      <c r="E2825">
        <v>5</v>
      </c>
      <c r="F2825">
        <v>51</v>
      </c>
      <c r="G2825">
        <v>64</v>
      </c>
      <c r="H2825">
        <v>35</v>
      </c>
      <c r="I2825">
        <v>9</v>
      </c>
      <c r="J2825">
        <v>29</v>
      </c>
      <c r="K2825">
        <v>24</v>
      </c>
      <c r="L2825">
        <v>1.72</v>
      </c>
      <c r="M2825">
        <v>5.1100000000000003</v>
      </c>
      <c r="N2825">
        <v>4.2300000000000004</v>
      </c>
      <c r="O2825">
        <v>5.77</v>
      </c>
      <c r="P2825" t="s">
        <v>15948</v>
      </c>
    </row>
    <row r="2826" spans="1:16" x14ac:dyDescent="0.25">
      <c r="A2826" t="s">
        <v>12290</v>
      </c>
      <c r="B2826">
        <v>2</v>
      </c>
      <c r="C2826">
        <v>4</v>
      </c>
      <c r="D2826">
        <v>6.03</v>
      </c>
      <c r="E2826">
        <v>14</v>
      </c>
      <c r="F2826">
        <v>46</v>
      </c>
      <c r="G2826">
        <v>53</v>
      </c>
      <c r="H2826">
        <v>31</v>
      </c>
      <c r="I2826">
        <v>6</v>
      </c>
      <c r="J2826">
        <v>25</v>
      </c>
      <c r="K2826">
        <v>30</v>
      </c>
      <c r="L2826">
        <v>1.79</v>
      </c>
      <c r="M2826">
        <v>4.8600000000000003</v>
      </c>
      <c r="N2826">
        <v>5.83</v>
      </c>
      <c r="O2826">
        <v>5.77</v>
      </c>
      <c r="P2826" t="s">
        <v>12289</v>
      </c>
    </row>
    <row r="2827" spans="1:16" x14ac:dyDescent="0.25">
      <c r="A2827" t="s">
        <v>12514</v>
      </c>
      <c r="B2827">
        <v>2</v>
      </c>
      <c r="C2827">
        <v>4</v>
      </c>
      <c r="D2827">
        <v>6.01</v>
      </c>
      <c r="E2827">
        <v>5</v>
      </c>
      <c r="F2827">
        <v>55</v>
      </c>
      <c r="G2827">
        <v>68</v>
      </c>
      <c r="H2827">
        <v>37</v>
      </c>
      <c r="I2827">
        <v>7</v>
      </c>
      <c r="J2827">
        <v>22</v>
      </c>
      <c r="K2827">
        <v>32</v>
      </c>
      <c r="L2827">
        <v>1.81</v>
      </c>
      <c r="M2827">
        <v>3.57</v>
      </c>
      <c r="N2827">
        <v>5.2</v>
      </c>
      <c r="O2827">
        <v>5.77</v>
      </c>
      <c r="P2827" t="s">
        <v>12513</v>
      </c>
    </row>
    <row r="2828" spans="1:16" x14ac:dyDescent="0.25">
      <c r="A2828" t="s">
        <v>9258</v>
      </c>
      <c r="B2828">
        <v>2</v>
      </c>
      <c r="C2828">
        <v>5</v>
      </c>
      <c r="D2828">
        <v>6.48</v>
      </c>
      <c r="E2828">
        <v>14</v>
      </c>
      <c r="F2828">
        <v>68</v>
      </c>
      <c r="G2828">
        <v>78</v>
      </c>
      <c r="H2828">
        <v>49</v>
      </c>
      <c r="I2828">
        <v>7</v>
      </c>
      <c r="J2828">
        <v>42</v>
      </c>
      <c r="K2828">
        <v>54</v>
      </c>
      <c r="L2828">
        <v>1.94</v>
      </c>
      <c r="M2828">
        <v>5.55</v>
      </c>
      <c r="N2828">
        <v>7.14</v>
      </c>
      <c r="O2828">
        <v>5.78</v>
      </c>
      <c r="P2828" t="s">
        <v>9257</v>
      </c>
    </row>
    <row r="2829" spans="1:16" x14ac:dyDescent="0.25">
      <c r="A2829" t="s">
        <v>17027</v>
      </c>
      <c r="B2829">
        <v>1</v>
      </c>
      <c r="C2829">
        <v>2</v>
      </c>
      <c r="D2829">
        <v>6.4</v>
      </c>
      <c r="E2829">
        <v>5</v>
      </c>
      <c r="F2829">
        <v>21</v>
      </c>
      <c r="G2829">
        <v>25</v>
      </c>
      <c r="H2829">
        <v>15</v>
      </c>
      <c r="I2829">
        <v>3</v>
      </c>
      <c r="J2829">
        <v>13</v>
      </c>
      <c r="K2829">
        <v>14</v>
      </c>
      <c r="L2829">
        <v>1.85</v>
      </c>
      <c r="M2829">
        <v>5.55</v>
      </c>
      <c r="N2829">
        <v>5.97</v>
      </c>
      <c r="O2829">
        <v>5.78</v>
      </c>
      <c r="P2829" t="s">
        <v>17026</v>
      </c>
    </row>
    <row r="2830" spans="1:16" x14ac:dyDescent="0.25">
      <c r="A2830" t="s">
        <v>1611</v>
      </c>
      <c r="B2830">
        <v>3</v>
      </c>
      <c r="C2830">
        <v>6</v>
      </c>
      <c r="D2830">
        <v>5.88</v>
      </c>
      <c r="E2830">
        <v>2</v>
      </c>
      <c r="F2830">
        <v>81</v>
      </c>
      <c r="G2830">
        <v>93</v>
      </c>
      <c r="H2830">
        <v>53</v>
      </c>
      <c r="I2830">
        <v>14</v>
      </c>
      <c r="J2830">
        <v>50</v>
      </c>
      <c r="K2830">
        <v>44</v>
      </c>
      <c r="L2830">
        <v>1.69</v>
      </c>
      <c r="M2830">
        <v>5.55</v>
      </c>
      <c r="N2830">
        <v>4.88</v>
      </c>
      <c r="O2830">
        <v>5.78</v>
      </c>
      <c r="P2830" t="s">
        <v>1610</v>
      </c>
    </row>
    <row r="2831" spans="1:16" x14ac:dyDescent="0.25">
      <c r="A2831" t="s">
        <v>8364</v>
      </c>
      <c r="B2831">
        <v>0</v>
      </c>
      <c r="C2831">
        <v>1</v>
      </c>
      <c r="D2831">
        <v>6</v>
      </c>
      <c r="E2831">
        <v>5</v>
      </c>
      <c r="F2831">
        <v>12</v>
      </c>
      <c r="G2831">
        <v>13</v>
      </c>
      <c r="H2831">
        <v>8</v>
      </c>
      <c r="I2831">
        <v>1</v>
      </c>
      <c r="J2831">
        <v>8</v>
      </c>
      <c r="K2831">
        <v>11</v>
      </c>
      <c r="L2831">
        <v>2</v>
      </c>
      <c r="M2831">
        <v>6</v>
      </c>
      <c r="N2831">
        <v>8.25</v>
      </c>
      <c r="O2831">
        <v>5.78</v>
      </c>
      <c r="P2831" t="s">
        <v>8363</v>
      </c>
    </row>
    <row r="2832" spans="1:16" x14ac:dyDescent="0.25">
      <c r="A2832" t="s">
        <v>17025</v>
      </c>
      <c r="B2832">
        <v>1</v>
      </c>
      <c r="C2832">
        <v>2</v>
      </c>
      <c r="D2832">
        <v>6.9</v>
      </c>
      <c r="E2832">
        <v>7</v>
      </c>
      <c r="F2832">
        <v>29</v>
      </c>
      <c r="G2832">
        <v>35</v>
      </c>
      <c r="H2832">
        <v>22</v>
      </c>
      <c r="I2832">
        <v>3</v>
      </c>
      <c r="J2832">
        <v>19</v>
      </c>
      <c r="K2832">
        <v>24</v>
      </c>
      <c r="L2832">
        <v>2.06</v>
      </c>
      <c r="M2832">
        <v>5.96</v>
      </c>
      <c r="N2832">
        <v>7.53</v>
      </c>
      <c r="O2832">
        <v>5.78</v>
      </c>
      <c r="P2832" t="s">
        <v>17024</v>
      </c>
    </row>
    <row r="2833" spans="1:16" x14ac:dyDescent="0.25">
      <c r="A2833" t="s">
        <v>12839</v>
      </c>
      <c r="B2833">
        <v>3</v>
      </c>
      <c r="C2833">
        <v>6</v>
      </c>
      <c r="D2833">
        <v>5.76</v>
      </c>
      <c r="E2833">
        <v>4</v>
      </c>
      <c r="F2833">
        <v>81</v>
      </c>
      <c r="G2833">
        <v>88</v>
      </c>
      <c r="H2833">
        <v>52</v>
      </c>
      <c r="I2833">
        <v>11</v>
      </c>
      <c r="J2833">
        <v>48</v>
      </c>
      <c r="K2833">
        <v>55</v>
      </c>
      <c r="L2833">
        <v>1.76</v>
      </c>
      <c r="M2833">
        <v>5.31</v>
      </c>
      <c r="N2833">
        <v>6.09</v>
      </c>
      <c r="O2833">
        <v>5.79</v>
      </c>
      <c r="P2833" t="s">
        <v>12838</v>
      </c>
    </row>
    <row r="2834" spans="1:16" x14ac:dyDescent="0.25">
      <c r="A2834" t="s">
        <v>15851</v>
      </c>
      <c r="B2834">
        <v>2</v>
      </c>
      <c r="C2834">
        <v>4</v>
      </c>
      <c r="D2834">
        <v>6.11</v>
      </c>
      <c r="E2834">
        <v>2</v>
      </c>
      <c r="F2834">
        <v>49</v>
      </c>
      <c r="G2834">
        <v>60</v>
      </c>
      <c r="H2834">
        <v>33</v>
      </c>
      <c r="I2834">
        <v>8</v>
      </c>
      <c r="J2834">
        <v>27</v>
      </c>
      <c r="K2834">
        <v>25</v>
      </c>
      <c r="L2834">
        <v>1.75</v>
      </c>
      <c r="M2834">
        <v>5</v>
      </c>
      <c r="N2834">
        <v>4.63</v>
      </c>
      <c r="O2834">
        <v>5.79</v>
      </c>
      <c r="P2834" t="s">
        <v>15850</v>
      </c>
    </row>
    <row r="2835" spans="1:16" x14ac:dyDescent="0.25">
      <c r="A2835" t="s">
        <v>13191</v>
      </c>
      <c r="B2835">
        <v>3</v>
      </c>
      <c r="C2835">
        <v>6</v>
      </c>
      <c r="D2835">
        <v>6.05</v>
      </c>
      <c r="E2835">
        <v>6</v>
      </c>
      <c r="F2835">
        <v>86</v>
      </c>
      <c r="G2835">
        <v>108</v>
      </c>
      <c r="H2835">
        <v>58</v>
      </c>
      <c r="I2835">
        <v>14</v>
      </c>
      <c r="J2835">
        <v>41</v>
      </c>
      <c r="K2835">
        <v>44</v>
      </c>
      <c r="L2835">
        <v>1.76</v>
      </c>
      <c r="M2835">
        <v>4.28</v>
      </c>
      <c r="N2835">
        <v>4.59</v>
      </c>
      <c r="O2835">
        <v>5.79</v>
      </c>
      <c r="P2835" t="s">
        <v>13190</v>
      </c>
    </row>
    <row r="2836" spans="1:16" x14ac:dyDescent="0.25">
      <c r="A2836" t="s">
        <v>17023</v>
      </c>
      <c r="B2836">
        <v>1</v>
      </c>
      <c r="C2836">
        <v>2</v>
      </c>
      <c r="D2836">
        <v>6.21</v>
      </c>
      <c r="E2836">
        <v>8</v>
      </c>
      <c r="F2836">
        <v>20</v>
      </c>
      <c r="G2836">
        <v>25</v>
      </c>
      <c r="H2836">
        <v>14</v>
      </c>
      <c r="I2836">
        <v>4</v>
      </c>
      <c r="J2836">
        <v>13</v>
      </c>
      <c r="K2836">
        <v>9</v>
      </c>
      <c r="L2836">
        <v>1.67</v>
      </c>
      <c r="M2836">
        <v>5.76</v>
      </c>
      <c r="N2836">
        <v>3.99</v>
      </c>
      <c r="O2836">
        <v>5.79</v>
      </c>
      <c r="P2836" t="s">
        <v>17022</v>
      </c>
    </row>
    <row r="2837" spans="1:16" x14ac:dyDescent="0.25">
      <c r="A2837" t="s">
        <v>17021</v>
      </c>
      <c r="B2837">
        <v>0</v>
      </c>
      <c r="C2837">
        <v>1</v>
      </c>
      <c r="D2837">
        <v>6.51</v>
      </c>
      <c r="E2837">
        <v>6</v>
      </c>
      <c r="F2837">
        <v>15</v>
      </c>
      <c r="G2837">
        <v>18</v>
      </c>
      <c r="H2837">
        <v>11</v>
      </c>
      <c r="I2837">
        <v>2</v>
      </c>
      <c r="J2837">
        <v>10</v>
      </c>
      <c r="K2837">
        <v>11</v>
      </c>
      <c r="L2837">
        <v>1.91</v>
      </c>
      <c r="M2837">
        <v>5.92</v>
      </c>
      <c r="N2837">
        <v>6.51</v>
      </c>
      <c r="O2837">
        <v>5.79</v>
      </c>
      <c r="P2837" t="s">
        <v>17020</v>
      </c>
    </row>
    <row r="2838" spans="1:16" x14ac:dyDescent="0.25">
      <c r="A2838" t="s">
        <v>14631</v>
      </c>
      <c r="B2838">
        <v>3</v>
      </c>
      <c r="C2838">
        <v>6</v>
      </c>
      <c r="D2838">
        <v>6.16</v>
      </c>
      <c r="E2838">
        <v>0</v>
      </c>
      <c r="F2838">
        <v>77</v>
      </c>
      <c r="G2838">
        <v>100</v>
      </c>
      <c r="H2838">
        <v>53</v>
      </c>
      <c r="I2838">
        <v>14</v>
      </c>
      <c r="J2838">
        <v>35</v>
      </c>
      <c r="K2838">
        <v>32</v>
      </c>
      <c r="L2838">
        <v>1.71</v>
      </c>
      <c r="M2838">
        <v>4.07</v>
      </c>
      <c r="N2838">
        <v>3.72</v>
      </c>
      <c r="O2838">
        <v>5.79</v>
      </c>
      <c r="P2838" t="s">
        <v>14630</v>
      </c>
    </row>
    <row r="2839" spans="1:16" x14ac:dyDescent="0.25">
      <c r="A2839" t="s">
        <v>9017</v>
      </c>
      <c r="B2839">
        <v>0</v>
      </c>
      <c r="C2839">
        <v>1</v>
      </c>
      <c r="D2839">
        <v>6.38</v>
      </c>
      <c r="E2839">
        <v>4</v>
      </c>
      <c r="F2839">
        <v>14</v>
      </c>
      <c r="G2839">
        <v>17</v>
      </c>
      <c r="H2839">
        <v>10</v>
      </c>
      <c r="I2839">
        <v>2</v>
      </c>
      <c r="J2839">
        <v>7</v>
      </c>
      <c r="K2839">
        <v>8</v>
      </c>
      <c r="L2839">
        <v>1.77</v>
      </c>
      <c r="M2839">
        <v>4.47</v>
      </c>
      <c r="N2839">
        <v>5.1100000000000003</v>
      </c>
      <c r="O2839">
        <v>5.8</v>
      </c>
      <c r="P2839" t="s">
        <v>9016</v>
      </c>
    </row>
    <row r="2840" spans="1:16" x14ac:dyDescent="0.25">
      <c r="A2840" t="s">
        <v>17019</v>
      </c>
      <c r="B2840">
        <v>0</v>
      </c>
      <c r="C2840">
        <v>1</v>
      </c>
      <c r="D2840">
        <v>6.79</v>
      </c>
      <c r="E2840">
        <v>0</v>
      </c>
      <c r="F2840">
        <v>16</v>
      </c>
      <c r="G2840">
        <v>19</v>
      </c>
      <c r="H2840">
        <v>12</v>
      </c>
      <c r="I2840">
        <v>2</v>
      </c>
      <c r="J2840">
        <v>12</v>
      </c>
      <c r="K2840">
        <v>13</v>
      </c>
      <c r="L2840">
        <v>2.0099999999999998</v>
      </c>
      <c r="M2840">
        <v>6.79</v>
      </c>
      <c r="N2840">
        <v>7.36</v>
      </c>
      <c r="O2840">
        <v>5.8</v>
      </c>
      <c r="P2840" t="s">
        <v>17018</v>
      </c>
    </row>
    <row r="2841" spans="1:16" x14ac:dyDescent="0.25">
      <c r="A2841" t="s">
        <v>17017</v>
      </c>
      <c r="B2841">
        <v>1</v>
      </c>
      <c r="C2841">
        <v>2</v>
      </c>
      <c r="D2841">
        <v>5.79</v>
      </c>
      <c r="E2841">
        <v>8</v>
      </c>
      <c r="F2841">
        <v>20</v>
      </c>
      <c r="G2841">
        <v>24</v>
      </c>
      <c r="H2841">
        <v>13</v>
      </c>
      <c r="I2841">
        <v>4</v>
      </c>
      <c r="J2841">
        <v>13</v>
      </c>
      <c r="K2841">
        <v>9</v>
      </c>
      <c r="L2841">
        <v>1.63</v>
      </c>
      <c r="M2841">
        <v>5.79</v>
      </c>
      <c r="N2841">
        <v>4.01</v>
      </c>
      <c r="O2841">
        <v>5.8</v>
      </c>
      <c r="P2841" t="s">
        <v>17016</v>
      </c>
    </row>
    <row r="2842" spans="1:16" x14ac:dyDescent="0.25">
      <c r="A2842" t="s">
        <v>12147</v>
      </c>
      <c r="B2842">
        <v>2</v>
      </c>
      <c r="C2842">
        <v>3</v>
      </c>
      <c r="D2842">
        <v>5.66</v>
      </c>
      <c r="E2842">
        <v>4</v>
      </c>
      <c r="F2842">
        <v>43</v>
      </c>
      <c r="G2842">
        <v>50</v>
      </c>
      <c r="H2842">
        <v>27</v>
      </c>
      <c r="I2842">
        <v>7</v>
      </c>
      <c r="J2842">
        <v>22</v>
      </c>
      <c r="K2842">
        <v>22</v>
      </c>
      <c r="L2842">
        <v>1.68</v>
      </c>
      <c r="M2842">
        <v>4.62</v>
      </c>
      <c r="N2842">
        <v>4.62</v>
      </c>
      <c r="O2842">
        <v>5.8</v>
      </c>
      <c r="P2842" t="s">
        <v>12146</v>
      </c>
    </row>
    <row r="2843" spans="1:16" x14ac:dyDescent="0.25">
      <c r="A2843" t="s">
        <v>14801</v>
      </c>
      <c r="B2843">
        <v>3</v>
      </c>
      <c r="C2843">
        <v>6</v>
      </c>
      <c r="D2843">
        <v>6.16</v>
      </c>
      <c r="E2843">
        <v>5</v>
      </c>
      <c r="F2843">
        <v>77</v>
      </c>
      <c r="G2843">
        <v>92</v>
      </c>
      <c r="H2843">
        <v>53</v>
      </c>
      <c r="I2843">
        <v>11</v>
      </c>
      <c r="J2843">
        <v>42</v>
      </c>
      <c r="K2843">
        <v>50</v>
      </c>
      <c r="L2843">
        <v>1.83</v>
      </c>
      <c r="M2843">
        <v>4.88</v>
      </c>
      <c r="N2843">
        <v>5.81</v>
      </c>
      <c r="O2843">
        <v>5.81</v>
      </c>
      <c r="P2843" t="s">
        <v>14800</v>
      </c>
    </row>
    <row r="2844" spans="1:16" x14ac:dyDescent="0.25">
      <c r="A2844" t="s">
        <v>17015</v>
      </c>
      <c r="B2844">
        <v>0</v>
      </c>
      <c r="C2844">
        <v>1</v>
      </c>
      <c r="D2844">
        <v>6.88</v>
      </c>
      <c r="E2844">
        <v>5</v>
      </c>
      <c r="F2844">
        <v>14</v>
      </c>
      <c r="G2844">
        <v>16</v>
      </c>
      <c r="H2844">
        <v>11</v>
      </c>
      <c r="I2844">
        <v>1</v>
      </c>
      <c r="J2844">
        <v>9</v>
      </c>
      <c r="K2844">
        <v>14</v>
      </c>
      <c r="L2844">
        <v>2.08</v>
      </c>
      <c r="M2844">
        <v>5.63</v>
      </c>
      <c r="N2844">
        <v>8.75</v>
      </c>
      <c r="O2844">
        <v>5.81</v>
      </c>
      <c r="P2844" t="s">
        <v>17014</v>
      </c>
    </row>
    <row r="2845" spans="1:16" x14ac:dyDescent="0.25">
      <c r="A2845" t="s">
        <v>8813</v>
      </c>
      <c r="B2845">
        <v>1</v>
      </c>
      <c r="C2845">
        <v>1</v>
      </c>
      <c r="D2845">
        <v>5.36</v>
      </c>
      <c r="E2845">
        <v>1</v>
      </c>
      <c r="F2845">
        <v>15</v>
      </c>
      <c r="G2845">
        <v>17</v>
      </c>
      <c r="H2845">
        <v>9</v>
      </c>
      <c r="I2845">
        <v>2</v>
      </c>
      <c r="J2845">
        <v>7</v>
      </c>
      <c r="K2845">
        <v>9</v>
      </c>
      <c r="L2845">
        <v>1.72</v>
      </c>
      <c r="M2845">
        <v>4.17</v>
      </c>
      <c r="N2845">
        <v>5.36</v>
      </c>
      <c r="O2845">
        <v>5.81</v>
      </c>
      <c r="P2845" t="s">
        <v>8812</v>
      </c>
    </row>
    <row r="2846" spans="1:16" x14ac:dyDescent="0.25">
      <c r="A2846" t="s">
        <v>2445</v>
      </c>
      <c r="B2846">
        <v>1</v>
      </c>
      <c r="C2846">
        <v>2</v>
      </c>
      <c r="D2846">
        <v>5.96</v>
      </c>
      <c r="E2846">
        <v>12</v>
      </c>
      <c r="F2846">
        <v>30</v>
      </c>
      <c r="G2846">
        <v>36</v>
      </c>
      <c r="H2846">
        <v>20</v>
      </c>
      <c r="I2846">
        <v>5</v>
      </c>
      <c r="J2846">
        <v>19</v>
      </c>
      <c r="K2846">
        <v>18</v>
      </c>
      <c r="L2846">
        <v>1.79</v>
      </c>
      <c r="M2846">
        <v>5.66</v>
      </c>
      <c r="N2846">
        <v>5.36</v>
      </c>
      <c r="O2846">
        <v>5.81</v>
      </c>
      <c r="P2846" t="s">
        <v>10085</v>
      </c>
    </row>
    <row r="2847" spans="1:16" x14ac:dyDescent="0.25">
      <c r="A2847" t="s">
        <v>17013</v>
      </c>
      <c r="B2847">
        <v>1</v>
      </c>
      <c r="C2847">
        <v>2</v>
      </c>
      <c r="D2847">
        <v>6.26</v>
      </c>
      <c r="E2847">
        <v>9</v>
      </c>
      <c r="F2847">
        <v>23</v>
      </c>
      <c r="G2847">
        <v>23</v>
      </c>
      <c r="H2847">
        <v>16</v>
      </c>
      <c r="I2847">
        <v>2</v>
      </c>
      <c r="J2847">
        <v>17</v>
      </c>
      <c r="K2847">
        <v>23</v>
      </c>
      <c r="L2847">
        <v>2</v>
      </c>
      <c r="M2847">
        <v>6.65</v>
      </c>
      <c r="N2847">
        <v>9</v>
      </c>
      <c r="O2847">
        <v>5.81</v>
      </c>
      <c r="P2847" t="s">
        <v>17012</v>
      </c>
    </row>
    <row r="2848" spans="1:16" x14ac:dyDescent="0.25">
      <c r="A2848" t="s">
        <v>12755</v>
      </c>
      <c r="B2848">
        <v>3</v>
      </c>
      <c r="C2848">
        <v>6</v>
      </c>
      <c r="D2848">
        <v>6.32</v>
      </c>
      <c r="E2848">
        <v>4</v>
      </c>
      <c r="F2848">
        <v>74</v>
      </c>
      <c r="G2848">
        <v>91</v>
      </c>
      <c r="H2848">
        <v>52</v>
      </c>
      <c r="I2848">
        <v>12</v>
      </c>
      <c r="J2848">
        <v>44</v>
      </c>
      <c r="K2848">
        <v>42</v>
      </c>
      <c r="L2848">
        <v>1.8</v>
      </c>
      <c r="M2848">
        <v>5.35</v>
      </c>
      <c r="N2848">
        <v>5.1100000000000003</v>
      </c>
      <c r="O2848">
        <v>5.81</v>
      </c>
      <c r="P2848" t="s">
        <v>12754</v>
      </c>
    </row>
    <row r="2849" spans="1:16" x14ac:dyDescent="0.25">
      <c r="A2849" t="s">
        <v>14703</v>
      </c>
      <c r="B2849">
        <v>1</v>
      </c>
      <c r="C2849">
        <v>3</v>
      </c>
      <c r="D2849">
        <v>6.98</v>
      </c>
      <c r="E2849">
        <v>0</v>
      </c>
      <c r="F2849">
        <v>35</v>
      </c>
      <c r="G2849">
        <v>40</v>
      </c>
      <c r="H2849">
        <v>27</v>
      </c>
      <c r="I2849">
        <v>4</v>
      </c>
      <c r="J2849">
        <v>24</v>
      </c>
      <c r="K2849">
        <v>30</v>
      </c>
      <c r="L2849">
        <v>2.0099999999999998</v>
      </c>
      <c r="M2849">
        <v>6.21</v>
      </c>
      <c r="N2849">
        <v>7.76</v>
      </c>
      <c r="O2849">
        <v>5.82</v>
      </c>
      <c r="P2849" t="s">
        <v>14702</v>
      </c>
    </row>
    <row r="2850" spans="1:16" x14ac:dyDescent="0.25">
      <c r="A2850" t="s">
        <v>11244</v>
      </c>
      <c r="B2850">
        <v>2</v>
      </c>
      <c r="C2850">
        <v>4</v>
      </c>
      <c r="D2850">
        <v>6.28</v>
      </c>
      <c r="E2850">
        <v>3</v>
      </c>
      <c r="F2850">
        <v>52</v>
      </c>
      <c r="G2850">
        <v>53</v>
      </c>
      <c r="H2850">
        <v>36</v>
      </c>
      <c r="I2850">
        <v>4</v>
      </c>
      <c r="J2850">
        <v>35</v>
      </c>
      <c r="K2850">
        <v>51</v>
      </c>
      <c r="L2850">
        <v>2.02</v>
      </c>
      <c r="M2850">
        <v>6.1</v>
      </c>
      <c r="N2850">
        <v>8.9</v>
      </c>
      <c r="O2850">
        <v>5.82</v>
      </c>
      <c r="P2850" t="s">
        <v>11243</v>
      </c>
    </row>
    <row r="2851" spans="1:16" x14ac:dyDescent="0.25">
      <c r="A2851" t="s">
        <v>12250</v>
      </c>
      <c r="B2851">
        <v>2</v>
      </c>
      <c r="C2851">
        <v>4</v>
      </c>
      <c r="D2851">
        <v>6.54</v>
      </c>
      <c r="E2851">
        <v>9</v>
      </c>
      <c r="F2851">
        <v>52</v>
      </c>
      <c r="G2851">
        <v>66</v>
      </c>
      <c r="H2851">
        <v>38</v>
      </c>
      <c r="I2851">
        <v>7</v>
      </c>
      <c r="J2851">
        <v>25</v>
      </c>
      <c r="K2851">
        <v>32</v>
      </c>
      <c r="L2851">
        <v>1.87</v>
      </c>
      <c r="M2851">
        <v>4.3</v>
      </c>
      <c r="N2851">
        <v>5.51</v>
      </c>
      <c r="O2851">
        <v>5.82</v>
      </c>
      <c r="P2851" t="s">
        <v>12249</v>
      </c>
    </row>
    <row r="2852" spans="1:16" x14ac:dyDescent="0.25">
      <c r="A2852" t="s">
        <v>8902</v>
      </c>
      <c r="B2852">
        <v>2</v>
      </c>
      <c r="C2852">
        <v>6</v>
      </c>
      <c r="D2852">
        <v>6.54</v>
      </c>
      <c r="E2852">
        <v>7</v>
      </c>
      <c r="F2852">
        <v>72</v>
      </c>
      <c r="G2852">
        <v>89</v>
      </c>
      <c r="H2852">
        <v>52</v>
      </c>
      <c r="I2852">
        <v>9</v>
      </c>
      <c r="J2852">
        <v>35</v>
      </c>
      <c r="K2852">
        <v>46</v>
      </c>
      <c r="L2852">
        <v>1.89</v>
      </c>
      <c r="M2852">
        <v>4.4000000000000004</v>
      </c>
      <c r="N2852">
        <v>5.78</v>
      </c>
      <c r="O2852">
        <v>5.82</v>
      </c>
      <c r="P2852" t="s">
        <v>8901</v>
      </c>
    </row>
    <row r="2853" spans="1:16" x14ac:dyDescent="0.25">
      <c r="A2853" t="s">
        <v>16106</v>
      </c>
      <c r="B2853">
        <v>1</v>
      </c>
      <c r="C2853">
        <v>2</v>
      </c>
      <c r="D2853">
        <v>6.55</v>
      </c>
      <c r="E2853">
        <v>1</v>
      </c>
      <c r="F2853">
        <v>26</v>
      </c>
      <c r="G2853">
        <v>31</v>
      </c>
      <c r="H2853">
        <v>19</v>
      </c>
      <c r="I2853">
        <v>3</v>
      </c>
      <c r="J2853">
        <v>16</v>
      </c>
      <c r="K2853">
        <v>20</v>
      </c>
      <c r="L2853">
        <v>1.95</v>
      </c>
      <c r="M2853">
        <v>5.52</v>
      </c>
      <c r="N2853">
        <v>6.9</v>
      </c>
      <c r="O2853">
        <v>5.83</v>
      </c>
      <c r="P2853" t="s">
        <v>16105</v>
      </c>
    </row>
    <row r="2854" spans="1:16" x14ac:dyDescent="0.25">
      <c r="A2854" t="s">
        <v>10498</v>
      </c>
      <c r="B2854">
        <v>2</v>
      </c>
      <c r="C2854">
        <v>4</v>
      </c>
      <c r="D2854">
        <v>6.07</v>
      </c>
      <c r="E2854">
        <v>9</v>
      </c>
      <c r="F2854">
        <v>50</v>
      </c>
      <c r="G2854">
        <v>59</v>
      </c>
      <c r="H2854">
        <v>34</v>
      </c>
      <c r="I2854">
        <v>8</v>
      </c>
      <c r="J2854">
        <v>28</v>
      </c>
      <c r="K2854">
        <v>28</v>
      </c>
      <c r="L2854">
        <v>1.73</v>
      </c>
      <c r="M2854">
        <v>5</v>
      </c>
      <c r="N2854">
        <v>5</v>
      </c>
      <c r="O2854">
        <v>5.83</v>
      </c>
      <c r="P2854" t="s">
        <v>10497</v>
      </c>
    </row>
    <row r="2855" spans="1:16" x14ac:dyDescent="0.25">
      <c r="A2855" t="s">
        <v>9918</v>
      </c>
      <c r="B2855">
        <v>1</v>
      </c>
      <c r="C2855">
        <v>4</v>
      </c>
      <c r="D2855">
        <v>6.56</v>
      </c>
      <c r="E2855">
        <v>16</v>
      </c>
      <c r="F2855">
        <v>48</v>
      </c>
      <c r="G2855">
        <v>57</v>
      </c>
      <c r="H2855">
        <v>35</v>
      </c>
      <c r="I2855">
        <v>6</v>
      </c>
      <c r="J2855">
        <v>30</v>
      </c>
      <c r="K2855">
        <v>34</v>
      </c>
      <c r="L2855">
        <v>1.9</v>
      </c>
      <c r="M2855">
        <v>5.63</v>
      </c>
      <c r="N2855">
        <v>6.38</v>
      </c>
      <c r="O2855">
        <v>5.84</v>
      </c>
      <c r="P2855" t="s">
        <v>9917</v>
      </c>
    </row>
    <row r="2856" spans="1:16" x14ac:dyDescent="0.25">
      <c r="A2856" t="s">
        <v>11684</v>
      </c>
      <c r="B2856">
        <v>3</v>
      </c>
      <c r="C2856">
        <v>6</v>
      </c>
      <c r="D2856">
        <v>5.8</v>
      </c>
      <c r="E2856">
        <v>6</v>
      </c>
      <c r="F2856">
        <v>88</v>
      </c>
      <c r="G2856">
        <v>106</v>
      </c>
      <c r="H2856">
        <v>57</v>
      </c>
      <c r="I2856">
        <v>17</v>
      </c>
      <c r="J2856">
        <v>50</v>
      </c>
      <c r="K2856">
        <v>39</v>
      </c>
      <c r="L2856">
        <v>1.64</v>
      </c>
      <c r="M2856">
        <v>5.08</v>
      </c>
      <c r="N2856">
        <v>3.97</v>
      </c>
      <c r="O2856">
        <v>5.85</v>
      </c>
      <c r="P2856" t="s">
        <v>11683</v>
      </c>
    </row>
    <row r="2857" spans="1:16" x14ac:dyDescent="0.25">
      <c r="A2857" t="s">
        <v>12194</v>
      </c>
      <c r="B2857">
        <v>2</v>
      </c>
      <c r="C2857">
        <v>5</v>
      </c>
      <c r="D2857">
        <v>6.12</v>
      </c>
      <c r="E2857">
        <v>20</v>
      </c>
      <c r="F2857">
        <v>63</v>
      </c>
      <c r="G2857">
        <v>78</v>
      </c>
      <c r="H2857">
        <v>43</v>
      </c>
      <c r="I2857">
        <v>10</v>
      </c>
      <c r="J2857">
        <v>28</v>
      </c>
      <c r="K2857">
        <v>30</v>
      </c>
      <c r="L2857">
        <v>1.71</v>
      </c>
      <c r="M2857">
        <v>3.99</v>
      </c>
      <c r="N2857">
        <v>4.2699999999999996</v>
      </c>
      <c r="O2857">
        <v>5.86</v>
      </c>
      <c r="P2857" t="s">
        <v>12193</v>
      </c>
    </row>
    <row r="2858" spans="1:16" x14ac:dyDescent="0.25">
      <c r="A2858" t="s">
        <v>13916</v>
      </c>
      <c r="B2858">
        <v>2</v>
      </c>
      <c r="C2858">
        <v>5</v>
      </c>
      <c r="D2858">
        <v>5.99</v>
      </c>
      <c r="E2858">
        <v>0</v>
      </c>
      <c r="F2858">
        <v>65</v>
      </c>
      <c r="G2858">
        <v>78</v>
      </c>
      <c r="H2858">
        <v>43</v>
      </c>
      <c r="I2858">
        <v>12</v>
      </c>
      <c r="J2858">
        <v>36</v>
      </c>
      <c r="K2858">
        <v>30</v>
      </c>
      <c r="L2858">
        <v>1.67</v>
      </c>
      <c r="M2858">
        <v>5.0199999999999996</v>
      </c>
      <c r="N2858">
        <v>4.18</v>
      </c>
      <c r="O2858">
        <v>5.86</v>
      </c>
      <c r="P2858" t="s">
        <v>13915</v>
      </c>
    </row>
    <row r="2859" spans="1:16" x14ac:dyDescent="0.25">
      <c r="A2859" t="s">
        <v>15859</v>
      </c>
      <c r="B2859">
        <v>1</v>
      </c>
      <c r="C2859">
        <v>1</v>
      </c>
      <c r="D2859">
        <v>6.74</v>
      </c>
      <c r="E2859">
        <v>2</v>
      </c>
      <c r="F2859">
        <v>19</v>
      </c>
      <c r="G2859">
        <v>21</v>
      </c>
      <c r="H2859">
        <v>14</v>
      </c>
      <c r="I2859">
        <v>2</v>
      </c>
      <c r="J2859">
        <v>12</v>
      </c>
      <c r="K2859">
        <v>16</v>
      </c>
      <c r="L2859">
        <v>1.98</v>
      </c>
      <c r="M2859">
        <v>5.78</v>
      </c>
      <c r="N2859">
        <v>7.7</v>
      </c>
      <c r="O2859">
        <v>5.86</v>
      </c>
      <c r="P2859" t="s">
        <v>15858</v>
      </c>
    </row>
    <row r="2860" spans="1:16" x14ac:dyDescent="0.25">
      <c r="A2860" t="s">
        <v>17011</v>
      </c>
      <c r="B2860">
        <v>2</v>
      </c>
      <c r="C2860">
        <v>4</v>
      </c>
      <c r="D2860">
        <v>6.11</v>
      </c>
      <c r="E2860">
        <v>2</v>
      </c>
      <c r="F2860">
        <v>49</v>
      </c>
      <c r="G2860">
        <v>58</v>
      </c>
      <c r="H2860">
        <v>33</v>
      </c>
      <c r="I2860">
        <v>8</v>
      </c>
      <c r="J2860">
        <v>31</v>
      </c>
      <c r="K2860">
        <v>29</v>
      </c>
      <c r="L2860">
        <v>1.79</v>
      </c>
      <c r="M2860">
        <v>5.74</v>
      </c>
      <c r="N2860">
        <v>5.37</v>
      </c>
      <c r="O2860">
        <v>5.87</v>
      </c>
      <c r="P2860" t="s">
        <v>17010</v>
      </c>
    </row>
    <row r="2861" spans="1:16" x14ac:dyDescent="0.25">
      <c r="A2861" t="s">
        <v>17009</v>
      </c>
      <c r="B2861">
        <v>1</v>
      </c>
      <c r="C2861">
        <v>2</v>
      </c>
      <c r="D2861">
        <v>6.16</v>
      </c>
      <c r="E2861">
        <v>7</v>
      </c>
      <c r="F2861">
        <v>19</v>
      </c>
      <c r="G2861">
        <v>22</v>
      </c>
      <c r="H2861">
        <v>13</v>
      </c>
      <c r="I2861">
        <v>2</v>
      </c>
      <c r="J2861">
        <v>10</v>
      </c>
      <c r="K2861">
        <v>15</v>
      </c>
      <c r="L2861">
        <v>1.95</v>
      </c>
      <c r="M2861">
        <v>4.74</v>
      </c>
      <c r="N2861">
        <v>7.11</v>
      </c>
      <c r="O2861">
        <v>5.87</v>
      </c>
      <c r="P2861" t="s">
        <v>17008</v>
      </c>
    </row>
    <row r="2862" spans="1:16" x14ac:dyDescent="0.25">
      <c r="A2862" t="s">
        <v>10163</v>
      </c>
      <c r="B2862">
        <v>2</v>
      </c>
      <c r="C2862">
        <v>4</v>
      </c>
      <c r="D2862">
        <v>6.31</v>
      </c>
      <c r="E2862">
        <v>9</v>
      </c>
      <c r="F2862">
        <v>47</v>
      </c>
      <c r="G2862">
        <v>57</v>
      </c>
      <c r="H2862">
        <v>33</v>
      </c>
      <c r="I2862">
        <v>7</v>
      </c>
      <c r="J2862">
        <v>28</v>
      </c>
      <c r="K2862">
        <v>31</v>
      </c>
      <c r="L2862">
        <v>1.87</v>
      </c>
      <c r="M2862">
        <v>5.35</v>
      </c>
      <c r="N2862">
        <v>5.92</v>
      </c>
      <c r="O2862">
        <v>5.88</v>
      </c>
      <c r="P2862" t="s">
        <v>10162</v>
      </c>
    </row>
    <row r="2863" spans="1:16" x14ac:dyDescent="0.25">
      <c r="A2863" t="s">
        <v>14269</v>
      </c>
      <c r="B2863">
        <v>2</v>
      </c>
      <c r="C2863">
        <v>3</v>
      </c>
      <c r="D2863">
        <v>6.37</v>
      </c>
      <c r="E2863">
        <v>0</v>
      </c>
      <c r="F2863">
        <v>44</v>
      </c>
      <c r="G2863">
        <v>50</v>
      </c>
      <c r="H2863">
        <v>31</v>
      </c>
      <c r="I2863">
        <v>6</v>
      </c>
      <c r="J2863">
        <v>29</v>
      </c>
      <c r="K2863">
        <v>32</v>
      </c>
      <c r="L2863">
        <v>1.87</v>
      </c>
      <c r="M2863">
        <v>5.96</v>
      </c>
      <c r="N2863">
        <v>6.58</v>
      </c>
      <c r="O2863">
        <v>5.88</v>
      </c>
      <c r="P2863" t="s">
        <v>14268</v>
      </c>
    </row>
    <row r="2864" spans="1:16" x14ac:dyDescent="0.25">
      <c r="A2864" t="s">
        <v>11238</v>
      </c>
      <c r="B2864">
        <v>2</v>
      </c>
      <c r="C2864">
        <v>4</v>
      </c>
      <c r="D2864">
        <v>6.1</v>
      </c>
      <c r="E2864">
        <v>17</v>
      </c>
      <c r="F2864">
        <v>49</v>
      </c>
      <c r="G2864">
        <v>51</v>
      </c>
      <c r="H2864">
        <v>33</v>
      </c>
      <c r="I2864">
        <v>7</v>
      </c>
      <c r="J2864">
        <v>39</v>
      </c>
      <c r="K2864">
        <v>39</v>
      </c>
      <c r="L2864">
        <v>1.85</v>
      </c>
      <c r="M2864">
        <v>7.21</v>
      </c>
      <c r="N2864">
        <v>7.21</v>
      </c>
      <c r="O2864">
        <v>5.88</v>
      </c>
      <c r="P2864" t="s">
        <v>11237</v>
      </c>
    </row>
    <row r="2865" spans="1:16" x14ac:dyDescent="0.25">
      <c r="A2865" t="s">
        <v>6484</v>
      </c>
      <c r="B2865">
        <v>2</v>
      </c>
      <c r="C2865">
        <v>5</v>
      </c>
      <c r="D2865">
        <v>6.06</v>
      </c>
      <c r="E2865">
        <v>23</v>
      </c>
      <c r="F2865">
        <v>67</v>
      </c>
      <c r="G2865">
        <v>71</v>
      </c>
      <c r="H2865">
        <v>45</v>
      </c>
      <c r="I2865">
        <v>8</v>
      </c>
      <c r="J2865">
        <v>45</v>
      </c>
      <c r="K2865">
        <v>53</v>
      </c>
      <c r="L2865">
        <v>1.86</v>
      </c>
      <c r="M2865">
        <v>6.06</v>
      </c>
      <c r="N2865">
        <v>7.14</v>
      </c>
      <c r="O2865">
        <v>5.89</v>
      </c>
      <c r="P2865" t="s">
        <v>6483</v>
      </c>
    </row>
    <row r="2866" spans="1:16" x14ac:dyDescent="0.25">
      <c r="A2866" t="s">
        <v>9483</v>
      </c>
      <c r="B2866">
        <v>2</v>
      </c>
      <c r="C2866">
        <v>5</v>
      </c>
      <c r="D2866">
        <v>6.37</v>
      </c>
      <c r="E2866">
        <v>4</v>
      </c>
      <c r="F2866">
        <v>65</v>
      </c>
      <c r="G2866">
        <v>82</v>
      </c>
      <c r="H2866">
        <v>46</v>
      </c>
      <c r="I2866">
        <v>11</v>
      </c>
      <c r="J2866">
        <v>31</v>
      </c>
      <c r="K2866">
        <v>32</v>
      </c>
      <c r="L2866">
        <v>1.75</v>
      </c>
      <c r="M2866">
        <v>4.29</v>
      </c>
      <c r="N2866">
        <v>4.43</v>
      </c>
      <c r="O2866">
        <v>5.89</v>
      </c>
      <c r="P2866" t="s">
        <v>9482</v>
      </c>
    </row>
    <row r="2867" spans="1:16" x14ac:dyDescent="0.25">
      <c r="A2867" t="s">
        <v>11189</v>
      </c>
      <c r="B2867">
        <v>3</v>
      </c>
      <c r="C2867">
        <v>6</v>
      </c>
      <c r="D2867">
        <v>6.12</v>
      </c>
      <c r="E2867">
        <v>14</v>
      </c>
      <c r="F2867">
        <v>78</v>
      </c>
      <c r="G2867">
        <v>88</v>
      </c>
      <c r="H2867">
        <v>53</v>
      </c>
      <c r="I2867">
        <v>12</v>
      </c>
      <c r="J2867">
        <v>52</v>
      </c>
      <c r="K2867">
        <v>53</v>
      </c>
      <c r="L2867">
        <v>1.81</v>
      </c>
      <c r="M2867">
        <v>6.01</v>
      </c>
      <c r="N2867">
        <v>6.12</v>
      </c>
      <c r="O2867">
        <v>5.89</v>
      </c>
      <c r="P2867" t="s">
        <v>11188</v>
      </c>
    </row>
    <row r="2868" spans="1:16" x14ac:dyDescent="0.25">
      <c r="A2868" t="s">
        <v>12342</v>
      </c>
      <c r="B2868">
        <v>1</v>
      </c>
      <c r="C2868">
        <v>1</v>
      </c>
      <c r="D2868">
        <v>5.73</v>
      </c>
      <c r="E2868">
        <v>6</v>
      </c>
      <c r="F2868">
        <v>16</v>
      </c>
      <c r="G2868">
        <v>17</v>
      </c>
      <c r="H2868">
        <v>10</v>
      </c>
      <c r="I2868">
        <v>2</v>
      </c>
      <c r="J2868">
        <v>10</v>
      </c>
      <c r="K2868">
        <v>12</v>
      </c>
      <c r="L2868">
        <v>1.85</v>
      </c>
      <c r="M2868">
        <v>5.73</v>
      </c>
      <c r="N2868">
        <v>6.88</v>
      </c>
      <c r="O2868">
        <v>5.9</v>
      </c>
      <c r="P2868" t="s">
        <v>12341</v>
      </c>
    </row>
    <row r="2869" spans="1:16" x14ac:dyDescent="0.25">
      <c r="A2869" t="s">
        <v>17007</v>
      </c>
      <c r="B2869">
        <v>1</v>
      </c>
      <c r="C2869">
        <v>2</v>
      </c>
      <c r="D2869">
        <v>6.6</v>
      </c>
      <c r="E2869">
        <v>10</v>
      </c>
      <c r="F2869">
        <v>30</v>
      </c>
      <c r="G2869">
        <v>33</v>
      </c>
      <c r="H2869">
        <v>22</v>
      </c>
      <c r="I2869">
        <v>2</v>
      </c>
      <c r="J2869">
        <v>15</v>
      </c>
      <c r="K2869">
        <v>28</v>
      </c>
      <c r="L2869">
        <v>2.0299999999999998</v>
      </c>
      <c r="M2869">
        <v>4.5</v>
      </c>
      <c r="N2869">
        <v>8.4</v>
      </c>
      <c r="O2869">
        <v>5.9</v>
      </c>
      <c r="P2869" t="s">
        <v>17006</v>
      </c>
    </row>
    <row r="2870" spans="1:16" x14ac:dyDescent="0.25">
      <c r="A2870" t="s">
        <v>11532</v>
      </c>
      <c r="B2870">
        <v>4</v>
      </c>
      <c r="C2870">
        <v>8</v>
      </c>
      <c r="D2870">
        <v>6.47</v>
      </c>
      <c r="E2870">
        <v>8</v>
      </c>
      <c r="F2870">
        <v>104</v>
      </c>
      <c r="G2870">
        <v>136</v>
      </c>
      <c r="H2870">
        <v>75</v>
      </c>
      <c r="I2870">
        <v>20</v>
      </c>
      <c r="J2870">
        <v>57</v>
      </c>
      <c r="K2870">
        <v>45</v>
      </c>
      <c r="L2870">
        <v>1.74</v>
      </c>
      <c r="M2870">
        <v>4.92</v>
      </c>
      <c r="N2870">
        <v>3.88</v>
      </c>
      <c r="O2870">
        <v>5.9</v>
      </c>
      <c r="P2870" t="s">
        <v>11531</v>
      </c>
    </row>
    <row r="2871" spans="1:16" x14ac:dyDescent="0.25">
      <c r="A2871" t="s">
        <v>9634</v>
      </c>
      <c r="B2871">
        <v>3</v>
      </c>
      <c r="C2871">
        <v>6</v>
      </c>
      <c r="D2871">
        <v>6.06</v>
      </c>
      <c r="E2871">
        <v>18</v>
      </c>
      <c r="F2871">
        <v>85</v>
      </c>
      <c r="G2871">
        <v>99</v>
      </c>
      <c r="H2871">
        <v>57</v>
      </c>
      <c r="I2871">
        <v>12</v>
      </c>
      <c r="J2871">
        <v>45</v>
      </c>
      <c r="K2871">
        <v>51</v>
      </c>
      <c r="L2871">
        <v>1.77</v>
      </c>
      <c r="M2871">
        <v>4.78</v>
      </c>
      <c r="N2871">
        <v>5.42</v>
      </c>
      <c r="O2871">
        <v>5.9</v>
      </c>
      <c r="P2871" t="s">
        <v>9633</v>
      </c>
    </row>
    <row r="2872" spans="1:16" x14ac:dyDescent="0.25">
      <c r="A2872" t="s">
        <v>9423</v>
      </c>
      <c r="B2872">
        <v>1</v>
      </c>
      <c r="C2872">
        <v>2</v>
      </c>
      <c r="D2872">
        <v>6.53</v>
      </c>
      <c r="E2872">
        <v>12</v>
      </c>
      <c r="F2872">
        <v>30</v>
      </c>
      <c r="G2872">
        <v>30</v>
      </c>
      <c r="H2872">
        <v>22</v>
      </c>
      <c r="I2872">
        <v>3</v>
      </c>
      <c r="J2872">
        <v>27</v>
      </c>
      <c r="K2872">
        <v>32</v>
      </c>
      <c r="L2872">
        <v>2.0499999999999998</v>
      </c>
      <c r="M2872">
        <v>8.02</v>
      </c>
      <c r="N2872">
        <v>9.5</v>
      </c>
      <c r="O2872">
        <v>5.9</v>
      </c>
      <c r="P2872" t="s">
        <v>9422</v>
      </c>
    </row>
    <row r="2873" spans="1:16" x14ac:dyDescent="0.25">
      <c r="A2873" t="s">
        <v>12003</v>
      </c>
      <c r="B2873">
        <v>3</v>
      </c>
      <c r="C2873">
        <v>8</v>
      </c>
      <c r="D2873">
        <v>6.42</v>
      </c>
      <c r="E2873">
        <v>9</v>
      </c>
      <c r="F2873">
        <v>98</v>
      </c>
      <c r="G2873">
        <v>124</v>
      </c>
      <c r="H2873">
        <v>70</v>
      </c>
      <c r="I2873">
        <v>18</v>
      </c>
      <c r="J2873">
        <v>63</v>
      </c>
      <c r="K2873">
        <v>55</v>
      </c>
      <c r="L2873">
        <v>1.82</v>
      </c>
      <c r="M2873">
        <v>5.77</v>
      </c>
      <c r="N2873">
        <v>5.04</v>
      </c>
      <c r="O2873">
        <v>5.9</v>
      </c>
      <c r="P2873" t="s">
        <v>12002</v>
      </c>
    </row>
    <row r="2874" spans="1:16" x14ac:dyDescent="0.25">
      <c r="A2874" t="s">
        <v>9217</v>
      </c>
      <c r="B2874">
        <v>1</v>
      </c>
      <c r="C2874">
        <v>1</v>
      </c>
      <c r="D2874">
        <v>6.46</v>
      </c>
      <c r="E2874">
        <v>5</v>
      </c>
      <c r="F2874">
        <v>18</v>
      </c>
      <c r="G2874">
        <v>21</v>
      </c>
      <c r="H2874">
        <v>13</v>
      </c>
      <c r="I2874">
        <v>2</v>
      </c>
      <c r="J2874">
        <v>11</v>
      </c>
      <c r="K2874">
        <v>15</v>
      </c>
      <c r="L2874">
        <v>1.99</v>
      </c>
      <c r="M2874">
        <v>5.47</v>
      </c>
      <c r="N2874">
        <v>7.46</v>
      </c>
      <c r="O2874">
        <v>5.9</v>
      </c>
      <c r="P2874" t="s">
        <v>9216</v>
      </c>
    </row>
    <row r="2875" spans="1:16" x14ac:dyDescent="0.25">
      <c r="A2875" t="s">
        <v>8679</v>
      </c>
      <c r="B2875">
        <v>1</v>
      </c>
      <c r="C2875">
        <v>1</v>
      </c>
      <c r="D2875">
        <v>6.46</v>
      </c>
      <c r="E2875">
        <v>6</v>
      </c>
      <c r="F2875">
        <v>18</v>
      </c>
      <c r="G2875">
        <v>21</v>
      </c>
      <c r="H2875">
        <v>13</v>
      </c>
      <c r="I2875">
        <v>2</v>
      </c>
      <c r="J2875">
        <v>11</v>
      </c>
      <c r="K2875">
        <v>15</v>
      </c>
      <c r="L2875">
        <v>1.99</v>
      </c>
      <c r="M2875">
        <v>5.47</v>
      </c>
      <c r="N2875">
        <v>7.46</v>
      </c>
      <c r="O2875">
        <v>5.9</v>
      </c>
      <c r="P2875" t="s">
        <v>8678</v>
      </c>
    </row>
    <row r="2876" spans="1:16" x14ac:dyDescent="0.25">
      <c r="A2876" t="s">
        <v>14413</v>
      </c>
      <c r="B2876">
        <v>3</v>
      </c>
      <c r="C2876">
        <v>8</v>
      </c>
      <c r="D2876">
        <v>6.49</v>
      </c>
      <c r="E2876">
        <v>11</v>
      </c>
      <c r="F2876">
        <v>100</v>
      </c>
      <c r="G2876">
        <v>133</v>
      </c>
      <c r="H2876">
        <v>72</v>
      </c>
      <c r="I2876">
        <v>21</v>
      </c>
      <c r="J2876">
        <v>53</v>
      </c>
      <c r="K2876">
        <v>34</v>
      </c>
      <c r="L2876">
        <v>1.67</v>
      </c>
      <c r="M2876">
        <v>4.78</v>
      </c>
      <c r="N2876">
        <v>3.07</v>
      </c>
      <c r="O2876">
        <v>5.91</v>
      </c>
      <c r="P2876" t="s">
        <v>14412</v>
      </c>
    </row>
    <row r="2877" spans="1:16" x14ac:dyDescent="0.25">
      <c r="A2877" t="s">
        <v>10699</v>
      </c>
      <c r="B2877">
        <v>0</v>
      </c>
      <c r="C2877">
        <v>1</v>
      </c>
      <c r="D2877">
        <v>5.34</v>
      </c>
      <c r="E2877">
        <v>5</v>
      </c>
      <c r="F2877">
        <v>12</v>
      </c>
      <c r="G2877">
        <v>13</v>
      </c>
      <c r="H2877">
        <v>7</v>
      </c>
      <c r="I2877">
        <v>2</v>
      </c>
      <c r="J2877">
        <v>8</v>
      </c>
      <c r="K2877">
        <v>7</v>
      </c>
      <c r="L2877">
        <v>1.69</v>
      </c>
      <c r="M2877">
        <v>6.1</v>
      </c>
      <c r="N2877">
        <v>5.34</v>
      </c>
      <c r="O2877">
        <v>5.91</v>
      </c>
      <c r="P2877" t="s">
        <v>10698</v>
      </c>
    </row>
    <row r="2878" spans="1:16" x14ac:dyDescent="0.25">
      <c r="A2878" t="s">
        <v>9013</v>
      </c>
      <c r="B2878">
        <v>1</v>
      </c>
      <c r="C2878">
        <v>2</v>
      </c>
      <c r="D2878">
        <v>6.34</v>
      </c>
      <c r="E2878">
        <v>11</v>
      </c>
      <c r="F2878">
        <v>28</v>
      </c>
      <c r="G2878">
        <v>33</v>
      </c>
      <c r="H2878">
        <v>20</v>
      </c>
      <c r="I2878">
        <v>4</v>
      </c>
      <c r="J2878">
        <v>18</v>
      </c>
      <c r="K2878">
        <v>20</v>
      </c>
      <c r="L2878">
        <v>1.87</v>
      </c>
      <c r="M2878">
        <v>5.7</v>
      </c>
      <c r="N2878">
        <v>6.34</v>
      </c>
      <c r="O2878">
        <v>5.92</v>
      </c>
      <c r="P2878" t="s">
        <v>9012</v>
      </c>
    </row>
    <row r="2879" spans="1:16" x14ac:dyDescent="0.25">
      <c r="A2879" t="s">
        <v>10006</v>
      </c>
      <c r="B2879">
        <v>2</v>
      </c>
      <c r="C2879">
        <v>5</v>
      </c>
      <c r="D2879">
        <v>6.06</v>
      </c>
      <c r="E2879">
        <v>10</v>
      </c>
      <c r="F2879">
        <v>65</v>
      </c>
      <c r="G2879">
        <v>79</v>
      </c>
      <c r="H2879">
        <v>44</v>
      </c>
      <c r="I2879">
        <v>11</v>
      </c>
      <c r="J2879">
        <v>34</v>
      </c>
      <c r="K2879">
        <v>35</v>
      </c>
      <c r="L2879">
        <v>1.74</v>
      </c>
      <c r="M2879">
        <v>4.68</v>
      </c>
      <c r="N2879">
        <v>4.82</v>
      </c>
      <c r="O2879">
        <v>5.92</v>
      </c>
      <c r="P2879" t="s">
        <v>10005</v>
      </c>
    </row>
    <row r="2880" spans="1:16" x14ac:dyDescent="0.25">
      <c r="A2880" t="s">
        <v>13610</v>
      </c>
      <c r="B2880">
        <v>2</v>
      </c>
      <c r="C2880">
        <v>5</v>
      </c>
      <c r="D2880">
        <v>6.88</v>
      </c>
      <c r="E2880">
        <v>1</v>
      </c>
      <c r="F2880">
        <v>60</v>
      </c>
      <c r="G2880">
        <v>75</v>
      </c>
      <c r="H2880">
        <v>46</v>
      </c>
      <c r="I2880">
        <v>8</v>
      </c>
      <c r="J2880">
        <v>31</v>
      </c>
      <c r="K2880">
        <v>40</v>
      </c>
      <c r="L2880">
        <v>1.91</v>
      </c>
      <c r="M2880">
        <v>4.63</v>
      </c>
      <c r="N2880">
        <v>5.98</v>
      </c>
      <c r="O2880">
        <v>5.92</v>
      </c>
      <c r="P2880" t="s">
        <v>13609</v>
      </c>
    </row>
    <row r="2881" spans="1:16" x14ac:dyDescent="0.25">
      <c r="A2881" t="s">
        <v>14759</v>
      </c>
      <c r="B2881">
        <v>1</v>
      </c>
      <c r="C2881">
        <v>3</v>
      </c>
      <c r="D2881">
        <v>6.51</v>
      </c>
      <c r="E2881">
        <v>1</v>
      </c>
      <c r="F2881">
        <v>42</v>
      </c>
      <c r="G2881">
        <v>48</v>
      </c>
      <c r="H2881">
        <v>30</v>
      </c>
      <c r="I2881">
        <v>4</v>
      </c>
      <c r="J2881">
        <v>23</v>
      </c>
      <c r="K2881">
        <v>36</v>
      </c>
      <c r="L2881">
        <v>2.02</v>
      </c>
      <c r="M2881">
        <v>4.99</v>
      </c>
      <c r="N2881">
        <v>7.81</v>
      </c>
      <c r="O2881">
        <v>5.92</v>
      </c>
      <c r="P2881" t="s">
        <v>14758</v>
      </c>
    </row>
    <row r="2882" spans="1:16" x14ac:dyDescent="0.25">
      <c r="A2882" t="s">
        <v>13071</v>
      </c>
      <c r="B2882">
        <v>3</v>
      </c>
      <c r="C2882">
        <v>8</v>
      </c>
      <c r="D2882">
        <v>5.99</v>
      </c>
      <c r="E2882">
        <v>21</v>
      </c>
      <c r="F2882">
        <v>99</v>
      </c>
      <c r="G2882">
        <v>118</v>
      </c>
      <c r="H2882">
        <v>66</v>
      </c>
      <c r="I2882">
        <v>20</v>
      </c>
      <c r="J2882">
        <v>62</v>
      </c>
      <c r="K2882">
        <v>46</v>
      </c>
      <c r="L2882">
        <v>1.65</v>
      </c>
      <c r="M2882">
        <v>5.63</v>
      </c>
      <c r="N2882">
        <v>4.18</v>
      </c>
      <c r="O2882">
        <v>5.95</v>
      </c>
      <c r="P2882" t="s">
        <v>13974</v>
      </c>
    </row>
    <row r="2883" spans="1:16" x14ac:dyDescent="0.25">
      <c r="A2883" t="s">
        <v>8837</v>
      </c>
      <c r="B2883">
        <v>0</v>
      </c>
      <c r="C2883">
        <v>1</v>
      </c>
      <c r="D2883">
        <v>6.96</v>
      </c>
      <c r="E2883">
        <v>4</v>
      </c>
      <c r="F2883">
        <v>17</v>
      </c>
      <c r="G2883">
        <v>18</v>
      </c>
      <c r="H2883">
        <v>13</v>
      </c>
      <c r="I2883">
        <v>1</v>
      </c>
      <c r="J2883">
        <v>12</v>
      </c>
      <c r="K2883">
        <v>19</v>
      </c>
      <c r="L2883">
        <v>2.2000000000000002</v>
      </c>
      <c r="M2883">
        <v>6.43</v>
      </c>
      <c r="N2883">
        <v>10.18</v>
      </c>
      <c r="O2883">
        <v>5.95</v>
      </c>
      <c r="P2883" t="s">
        <v>8836</v>
      </c>
    </row>
    <row r="2884" spans="1:16" x14ac:dyDescent="0.25">
      <c r="A2884" t="s">
        <v>17005</v>
      </c>
      <c r="B2884">
        <v>0</v>
      </c>
      <c r="C2884">
        <v>1</v>
      </c>
      <c r="D2884">
        <v>6.71</v>
      </c>
      <c r="E2884">
        <v>6</v>
      </c>
      <c r="F2884">
        <v>16</v>
      </c>
      <c r="G2884">
        <v>19</v>
      </c>
      <c r="H2884">
        <v>12</v>
      </c>
      <c r="I2884">
        <v>2</v>
      </c>
      <c r="J2884">
        <v>9</v>
      </c>
      <c r="K2884">
        <v>12</v>
      </c>
      <c r="L2884">
        <v>1.93</v>
      </c>
      <c r="M2884">
        <v>5.03</v>
      </c>
      <c r="N2884">
        <v>6.71</v>
      </c>
      <c r="O2884">
        <v>5.95</v>
      </c>
      <c r="P2884" t="s">
        <v>17004</v>
      </c>
    </row>
    <row r="2885" spans="1:16" x14ac:dyDescent="0.25">
      <c r="A2885" t="s">
        <v>11680</v>
      </c>
      <c r="B2885">
        <v>3</v>
      </c>
      <c r="C2885">
        <v>9</v>
      </c>
      <c r="D2885">
        <v>6.59</v>
      </c>
      <c r="E2885">
        <v>10</v>
      </c>
      <c r="F2885">
        <v>108</v>
      </c>
      <c r="G2885">
        <v>129</v>
      </c>
      <c r="H2885">
        <v>79</v>
      </c>
      <c r="I2885">
        <v>15</v>
      </c>
      <c r="J2885">
        <v>63</v>
      </c>
      <c r="K2885">
        <v>75</v>
      </c>
      <c r="L2885">
        <v>1.89</v>
      </c>
      <c r="M2885">
        <v>5.25</v>
      </c>
      <c r="N2885">
        <v>6.26</v>
      </c>
      <c r="O2885">
        <v>5.95</v>
      </c>
      <c r="P2885" t="s">
        <v>11679</v>
      </c>
    </row>
    <row r="2886" spans="1:16" x14ac:dyDescent="0.25">
      <c r="A2886" t="s">
        <v>15175</v>
      </c>
      <c r="B2886">
        <v>1</v>
      </c>
      <c r="C2886">
        <v>3</v>
      </c>
      <c r="D2886">
        <v>6.37</v>
      </c>
      <c r="E2886">
        <v>1</v>
      </c>
      <c r="F2886">
        <v>34</v>
      </c>
      <c r="G2886">
        <v>41</v>
      </c>
      <c r="H2886">
        <v>24</v>
      </c>
      <c r="I2886">
        <v>5</v>
      </c>
      <c r="J2886">
        <v>16</v>
      </c>
      <c r="K2886">
        <v>20</v>
      </c>
      <c r="L2886">
        <v>1.8</v>
      </c>
      <c r="M2886">
        <v>4.25</v>
      </c>
      <c r="N2886">
        <v>5.31</v>
      </c>
      <c r="O2886">
        <v>5.95</v>
      </c>
      <c r="P2886" t="s">
        <v>15174</v>
      </c>
    </row>
    <row r="2887" spans="1:16" x14ac:dyDescent="0.25">
      <c r="A2887" t="s">
        <v>11056</v>
      </c>
      <c r="B2887">
        <v>1</v>
      </c>
      <c r="C2887">
        <v>2</v>
      </c>
      <c r="D2887">
        <v>7.33</v>
      </c>
      <c r="E2887">
        <v>10</v>
      </c>
      <c r="F2887">
        <v>27</v>
      </c>
      <c r="G2887">
        <v>29</v>
      </c>
      <c r="H2887">
        <v>22</v>
      </c>
      <c r="I2887">
        <v>3</v>
      </c>
      <c r="J2887">
        <v>25</v>
      </c>
      <c r="K2887">
        <v>28</v>
      </c>
      <c r="L2887">
        <v>2.11</v>
      </c>
      <c r="M2887">
        <v>8.33</v>
      </c>
      <c r="N2887">
        <v>9.33</v>
      </c>
      <c r="O2887">
        <v>5.96</v>
      </c>
      <c r="P2887" t="s">
        <v>11055</v>
      </c>
    </row>
    <row r="2888" spans="1:16" x14ac:dyDescent="0.25">
      <c r="A2888" t="s">
        <v>10171</v>
      </c>
      <c r="B2888">
        <v>1</v>
      </c>
      <c r="C2888">
        <v>2</v>
      </c>
      <c r="D2888">
        <v>5.76</v>
      </c>
      <c r="E2888">
        <v>10</v>
      </c>
      <c r="F2888">
        <v>33</v>
      </c>
      <c r="G2888">
        <v>38</v>
      </c>
      <c r="H2888">
        <v>21</v>
      </c>
      <c r="I2888">
        <v>5</v>
      </c>
      <c r="J2888">
        <v>19</v>
      </c>
      <c r="K2888">
        <v>21</v>
      </c>
      <c r="L2888">
        <v>1.8</v>
      </c>
      <c r="M2888">
        <v>5.21</v>
      </c>
      <c r="N2888">
        <v>5.76</v>
      </c>
      <c r="O2888">
        <v>5.96</v>
      </c>
      <c r="P2888" t="s">
        <v>10170</v>
      </c>
    </row>
    <row r="2889" spans="1:16" x14ac:dyDescent="0.25">
      <c r="A2889" t="s">
        <v>17003</v>
      </c>
      <c r="B2889">
        <v>0</v>
      </c>
      <c r="C2889">
        <v>0</v>
      </c>
      <c r="D2889">
        <v>0</v>
      </c>
      <c r="E2889">
        <v>0</v>
      </c>
      <c r="F2889">
        <v>10</v>
      </c>
      <c r="G2889">
        <v>11</v>
      </c>
      <c r="H2889">
        <v>0</v>
      </c>
      <c r="I2889">
        <v>1</v>
      </c>
      <c r="J2889">
        <v>7</v>
      </c>
      <c r="K2889">
        <v>9</v>
      </c>
      <c r="L2889">
        <v>2.02</v>
      </c>
      <c r="M2889">
        <v>6.36</v>
      </c>
      <c r="N2889">
        <v>8.18</v>
      </c>
      <c r="O2889">
        <v>5.96</v>
      </c>
      <c r="P2889" t="s">
        <v>17002</v>
      </c>
    </row>
    <row r="2890" spans="1:16" x14ac:dyDescent="0.25">
      <c r="A2890" t="s">
        <v>10395</v>
      </c>
      <c r="B2890">
        <v>1</v>
      </c>
      <c r="C2890">
        <v>3</v>
      </c>
      <c r="D2890">
        <v>6.59</v>
      </c>
      <c r="E2890">
        <v>9</v>
      </c>
      <c r="F2890">
        <v>40</v>
      </c>
      <c r="G2890">
        <v>46</v>
      </c>
      <c r="H2890">
        <v>29</v>
      </c>
      <c r="I2890">
        <v>6</v>
      </c>
      <c r="J2890">
        <v>26</v>
      </c>
      <c r="K2890">
        <v>29</v>
      </c>
      <c r="L2890">
        <v>1.89</v>
      </c>
      <c r="M2890">
        <v>5.91</v>
      </c>
      <c r="N2890">
        <v>6.59</v>
      </c>
      <c r="O2890">
        <v>5.96</v>
      </c>
      <c r="P2890" t="s">
        <v>10394</v>
      </c>
    </row>
    <row r="2891" spans="1:16" x14ac:dyDescent="0.25">
      <c r="A2891" t="s">
        <v>17001</v>
      </c>
      <c r="B2891">
        <v>1</v>
      </c>
      <c r="C2891">
        <v>3</v>
      </c>
      <c r="D2891">
        <v>6.88</v>
      </c>
      <c r="E2891">
        <v>5</v>
      </c>
      <c r="F2891">
        <v>31</v>
      </c>
      <c r="G2891">
        <v>39</v>
      </c>
      <c r="H2891">
        <v>24</v>
      </c>
      <c r="I2891">
        <v>4</v>
      </c>
      <c r="J2891">
        <v>16</v>
      </c>
      <c r="K2891">
        <v>23</v>
      </c>
      <c r="L2891">
        <v>1.97</v>
      </c>
      <c r="M2891">
        <v>4.59</v>
      </c>
      <c r="N2891">
        <v>6.59</v>
      </c>
      <c r="O2891">
        <v>5.96</v>
      </c>
      <c r="P2891" t="s">
        <v>17000</v>
      </c>
    </row>
    <row r="2892" spans="1:16" x14ac:dyDescent="0.25">
      <c r="A2892" t="s">
        <v>8925</v>
      </c>
      <c r="B2892">
        <v>1</v>
      </c>
      <c r="C2892">
        <v>3</v>
      </c>
      <c r="D2892">
        <v>6.74</v>
      </c>
      <c r="E2892">
        <v>12</v>
      </c>
      <c r="F2892">
        <v>33</v>
      </c>
      <c r="G2892">
        <v>32</v>
      </c>
      <c r="H2892">
        <v>25</v>
      </c>
      <c r="I2892">
        <v>3</v>
      </c>
      <c r="J2892">
        <v>29</v>
      </c>
      <c r="K2892">
        <v>37</v>
      </c>
      <c r="L2892">
        <v>2.0699999999999998</v>
      </c>
      <c r="M2892">
        <v>7.81</v>
      </c>
      <c r="N2892">
        <v>9.9700000000000006</v>
      </c>
      <c r="O2892">
        <v>5.96</v>
      </c>
      <c r="P2892" t="s">
        <v>8924</v>
      </c>
    </row>
    <row r="2893" spans="1:16" x14ac:dyDescent="0.25">
      <c r="A2893" t="s">
        <v>9592</v>
      </c>
      <c r="B2893">
        <v>1</v>
      </c>
      <c r="C2893">
        <v>1</v>
      </c>
      <c r="D2893">
        <v>6.47</v>
      </c>
      <c r="E2893">
        <v>6</v>
      </c>
      <c r="F2893">
        <v>17</v>
      </c>
      <c r="G2893">
        <v>19</v>
      </c>
      <c r="H2893">
        <v>12</v>
      </c>
      <c r="I2893">
        <v>2</v>
      </c>
      <c r="J2893">
        <v>11</v>
      </c>
      <c r="K2893">
        <v>14</v>
      </c>
      <c r="L2893">
        <v>1.98</v>
      </c>
      <c r="M2893">
        <v>5.93</v>
      </c>
      <c r="N2893">
        <v>7.54</v>
      </c>
      <c r="O2893">
        <v>5.96</v>
      </c>
      <c r="P2893" t="s">
        <v>9591</v>
      </c>
    </row>
    <row r="2894" spans="1:16" x14ac:dyDescent="0.25">
      <c r="A2894" t="s">
        <v>13162</v>
      </c>
      <c r="B2894">
        <v>2</v>
      </c>
      <c r="C2894">
        <v>5</v>
      </c>
      <c r="D2894">
        <v>6.82</v>
      </c>
      <c r="E2894">
        <v>2</v>
      </c>
      <c r="F2894">
        <v>65</v>
      </c>
      <c r="G2894">
        <v>90</v>
      </c>
      <c r="H2894">
        <v>49</v>
      </c>
      <c r="I2894">
        <v>13</v>
      </c>
      <c r="J2894">
        <v>33</v>
      </c>
      <c r="K2894">
        <v>25</v>
      </c>
      <c r="L2894">
        <v>1.78</v>
      </c>
      <c r="M2894">
        <v>4.59</v>
      </c>
      <c r="N2894">
        <v>3.48</v>
      </c>
      <c r="O2894">
        <v>5.97</v>
      </c>
      <c r="P2894" t="s">
        <v>13161</v>
      </c>
    </row>
    <row r="2895" spans="1:16" x14ac:dyDescent="0.25">
      <c r="A2895" t="s">
        <v>16999</v>
      </c>
      <c r="B2895">
        <v>3</v>
      </c>
      <c r="C2895">
        <v>5</v>
      </c>
      <c r="D2895">
        <v>6.08</v>
      </c>
      <c r="E2895">
        <v>4</v>
      </c>
      <c r="F2895">
        <v>72</v>
      </c>
      <c r="G2895">
        <v>89</v>
      </c>
      <c r="H2895">
        <v>49</v>
      </c>
      <c r="I2895">
        <v>17</v>
      </c>
      <c r="J2895">
        <v>49</v>
      </c>
      <c r="K2895">
        <v>28</v>
      </c>
      <c r="L2895">
        <v>1.61</v>
      </c>
      <c r="M2895">
        <v>6.08</v>
      </c>
      <c r="N2895">
        <v>3.48</v>
      </c>
      <c r="O2895">
        <v>5.97</v>
      </c>
      <c r="P2895" t="s">
        <v>16998</v>
      </c>
    </row>
    <row r="2896" spans="1:16" x14ac:dyDescent="0.25">
      <c r="A2896" t="s">
        <v>16997</v>
      </c>
      <c r="B2896">
        <v>1</v>
      </c>
      <c r="C2896">
        <v>2</v>
      </c>
      <c r="D2896">
        <v>6.72</v>
      </c>
      <c r="E2896">
        <v>7</v>
      </c>
      <c r="F2896">
        <v>24</v>
      </c>
      <c r="G2896">
        <v>26</v>
      </c>
      <c r="H2896">
        <v>18</v>
      </c>
      <c r="I2896">
        <v>3</v>
      </c>
      <c r="J2896">
        <v>17</v>
      </c>
      <c r="K2896">
        <v>21</v>
      </c>
      <c r="L2896">
        <v>1.95</v>
      </c>
      <c r="M2896">
        <v>6.35</v>
      </c>
      <c r="N2896">
        <v>7.84</v>
      </c>
      <c r="O2896">
        <v>5.98</v>
      </c>
      <c r="P2896" t="s">
        <v>16996</v>
      </c>
    </row>
    <row r="2897" spans="1:16" x14ac:dyDescent="0.25">
      <c r="A2897" t="s">
        <v>8790</v>
      </c>
      <c r="B2897">
        <v>1</v>
      </c>
      <c r="C2897">
        <v>2</v>
      </c>
      <c r="D2897">
        <v>6.96</v>
      </c>
      <c r="E2897">
        <v>4</v>
      </c>
      <c r="F2897">
        <v>21</v>
      </c>
      <c r="G2897">
        <v>25</v>
      </c>
      <c r="H2897">
        <v>16</v>
      </c>
      <c r="I2897">
        <v>2</v>
      </c>
      <c r="J2897">
        <v>11</v>
      </c>
      <c r="K2897">
        <v>18</v>
      </c>
      <c r="L2897">
        <v>2.08</v>
      </c>
      <c r="M2897">
        <v>4.78</v>
      </c>
      <c r="N2897">
        <v>7.83</v>
      </c>
      <c r="O2897">
        <v>5.98</v>
      </c>
      <c r="P2897" t="s">
        <v>8789</v>
      </c>
    </row>
    <row r="2898" spans="1:16" x14ac:dyDescent="0.25">
      <c r="A2898" t="s">
        <v>13460</v>
      </c>
      <c r="B2898">
        <v>1</v>
      </c>
      <c r="C2898">
        <v>3</v>
      </c>
      <c r="D2898">
        <v>6.29</v>
      </c>
      <c r="E2898">
        <v>12</v>
      </c>
      <c r="F2898">
        <v>33</v>
      </c>
      <c r="G2898">
        <v>41</v>
      </c>
      <c r="H2898">
        <v>23</v>
      </c>
      <c r="I2898">
        <v>5</v>
      </c>
      <c r="J2898">
        <v>17</v>
      </c>
      <c r="K2898">
        <v>20</v>
      </c>
      <c r="L2898">
        <v>1.85</v>
      </c>
      <c r="M2898">
        <v>4.6500000000000004</v>
      </c>
      <c r="N2898">
        <v>5.47</v>
      </c>
      <c r="O2898">
        <v>5.98</v>
      </c>
      <c r="P2898" t="s">
        <v>13459</v>
      </c>
    </row>
    <row r="2899" spans="1:16" x14ac:dyDescent="0.25">
      <c r="A2899" t="s">
        <v>13897</v>
      </c>
      <c r="B2899">
        <v>2</v>
      </c>
      <c r="C2899">
        <v>4</v>
      </c>
      <c r="D2899">
        <v>5.94</v>
      </c>
      <c r="E2899">
        <v>4</v>
      </c>
      <c r="F2899">
        <v>48</v>
      </c>
      <c r="G2899">
        <v>55</v>
      </c>
      <c r="H2899">
        <v>32</v>
      </c>
      <c r="I2899">
        <v>6</v>
      </c>
      <c r="J2899">
        <v>23</v>
      </c>
      <c r="K2899">
        <v>34</v>
      </c>
      <c r="L2899">
        <v>1.84</v>
      </c>
      <c r="M2899">
        <v>4.2699999999999996</v>
      </c>
      <c r="N2899">
        <v>6.31</v>
      </c>
      <c r="O2899">
        <v>5.98</v>
      </c>
      <c r="P2899" t="s">
        <v>13896</v>
      </c>
    </row>
    <row r="2900" spans="1:16" x14ac:dyDescent="0.25">
      <c r="A2900" t="s">
        <v>16995</v>
      </c>
      <c r="B2900">
        <v>1</v>
      </c>
      <c r="C2900">
        <v>3</v>
      </c>
      <c r="D2900">
        <v>6.57</v>
      </c>
      <c r="E2900">
        <v>12</v>
      </c>
      <c r="F2900">
        <v>32</v>
      </c>
      <c r="G2900">
        <v>36</v>
      </c>
      <c r="H2900">
        <v>23</v>
      </c>
      <c r="I2900">
        <v>3</v>
      </c>
      <c r="J2900">
        <v>18</v>
      </c>
      <c r="K2900">
        <v>28</v>
      </c>
      <c r="L2900">
        <v>2.0299999999999998</v>
      </c>
      <c r="M2900">
        <v>5.14</v>
      </c>
      <c r="N2900">
        <v>8</v>
      </c>
      <c r="O2900">
        <v>5.98</v>
      </c>
      <c r="P2900" t="s">
        <v>16994</v>
      </c>
    </row>
    <row r="2901" spans="1:16" x14ac:dyDescent="0.25">
      <c r="A2901" t="s">
        <v>12476</v>
      </c>
      <c r="B2901">
        <v>3</v>
      </c>
      <c r="C2901">
        <v>7</v>
      </c>
      <c r="D2901">
        <v>6.1</v>
      </c>
      <c r="E2901">
        <v>11</v>
      </c>
      <c r="F2901">
        <v>94</v>
      </c>
      <c r="G2901">
        <v>113</v>
      </c>
      <c r="H2901">
        <v>64</v>
      </c>
      <c r="I2901">
        <v>16</v>
      </c>
      <c r="J2901">
        <v>47</v>
      </c>
      <c r="K2901">
        <v>50</v>
      </c>
      <c r="L2901">
        <v>1.72</v>
      </c>
      <c r="M2901">
        <v>4.4800000000000004</v>
      </c>
      <c r="N2901">
        <v>4.76</v>
      </c>
      <c r="O2901">
        <v>5.98</v>
      </c>
      <c r="P2901" t="s">
        <v>12475</v>
      </c>
    </row>
    <row r="2902" spans="1:16" x14ac:dyDescent="0.25">
      <c r="A2902" t="s">
        <v>14477</v>
      </c>
      <c r="B2902">
        <v>1</v>
      </c>
      <c r="C2902">
        <v>2</v>
      </c>
      <c r="D2902">
        <v>6.84</v>
      </c>
      <c r="E2902">
        <v>2</v>
      </c>
      <c r="F2902">
        <v>24</v>
      </c>
      <c r="G2902">
        <v>28</v>
      </c>
      <c r="H2902">
        <v>18</v>
      </c>
      <c r="I2902">
        <v>3</v>
      </c>
      <c r="J2902">
        <v>13</v>
      </c>
      <c r="K2902">
        <v>18</v>
      </c>
      <c r="L2902">
        <v>1.94</v>
      </c>
      <c r="M2902">
        <v>4.9400000000000004</v>
      </c>
      <c r="N2902">
        <v>6.84</v>
      </c>
      <c r="O2902">
        <v>5.98</v>
      </c>
      <c r="P2902" t="s">
        <v>14476</v>
      </c>
    </row>
    <row r="2903" spans="1:16" x14ac:dyDescent="0.25">
      <c r="A2903" t="s">
        <v>10810</v>
      </c>
      <c r="B2903">
        <v>0</v>
      </c>
      <c r="C2903">
        <v>1</v>
      </c>
      <c r="D2903">
        <v>5.45</v>
      </c>
      <c r="E2903">
        <v>5</v>
      </c>
      <c r="F2903">
        <v>13</v>
      </c>
      <c r="G2903">
        <v>13</v>
      </c>
      <c r="H2903">
        <v>8</v>
      </c>
      <c r="I2903">
        <v>2</v>
      </c>
      <c r="J2903">
        <v>10</v>
      </c>
      <c r="K2903">
        <v>10</v>
      </c>
      <c r="L2903">
        <v>1.74</v>
      </c>
      <c r="M2903">
        <v>6.82</v>
      </c>
      <c r="N2903">
        <v>6.82</v>
      </c>
      <c r="O2903">
        <v>5.98</v>
      </c>
      <c r="P2903" t="s">
        <v>10809</v>
      </c>
    </row>
    <row r="2904" spans="1:16" x14ac:dyDescent="0.25">
      <c r="A2904" t="s">
        <v>9433</v>
      </c>
      <c r="B2904">
        <v>2</v>
      </c>
      <c r="C2904">
        <v>4</v>
      </c>
      <c r="D2904">
        <v>6.36</v>
      </c>
      <c r="E2904">
        <v>8</v>
      </c>
      <c r="F2904">
        <v>45</v>
      </c>
      <c r="G2904">
        <v>54</v>
      </c>
      <c r="H2904">
        <v>32</v>
      </c>
      <c r="I2904">
        <v>7</v>
      </c>
      <c r="J2904">
        <v>25</v>
      </c>
      <c r="K2904">
        <v>29</v>
      </c>
      <c r="L2904">
        <v>1.83</v>
      </c>
      <c r="M2904">
        <v>4.97</v>
      </c>
      <c r="N2904">
        <v>5.76</v>
      </c>
      <c r="O2904">
        <v>5.99</v>
      </c>
      <c r="P2904" t="s">
        <v>9432</v>
      </c>
    </row>
    <row r="2905" spans="1:16" x14ac:dyDescent="0.25">
      <c r="A2905" t="s">
        <v>10842</v>
      </c>
      <c r="B2905">
        <v>2</v>
      </c>
      <c r="C2905">
        <v>6</v>
      </c>
      <c r="D2905">
        <v>7.13</v>
      </c>
      <c r="E2905">
        <v>5</v>
      </c>
      <c r="F2905">
        <v>72</v>
      </c>
      <c r="G2905">
        <v>102</v>
      </c>
      <c r="H2905">
        <v>57</v>
      </c>
      <c r="I2905">
        <v>13</v>
      </c>
      <c r="J2905">
        <v>38</v>
      </c>
      <c r="K2905">
        <v>38</v>
      </c>
      <c r="L2905">
        <v>1.94</v>
      </c>
      <c r="M2905">
        <v>4.75</v>
      </c>
      <c r="N2905">
        <v>4.75</v>
      </c>
      <c r="O2905">
        <v>5.99</v>
      </c>
      <c r="P2905" t="s">
        <v>10841</v>
      </c>
    </row>
    <row r="2906" spans="1:16" x14ac:dyDescent="0.25">
      <c r="A2906" t="s">
        <v>16993</v>
      </c>
      <c r="B2906">
        <v>1</v>
      </c>
      <c r="C2906">
        <v>2</v>
      </c>
      <c r="D2906">
        <v>6.43</v>
      </c>
      <c r="E2906">
        <v>6</v>
      </c>
      <c r="F2906">
        <v>20</v>
      </c>
      <c r="G2906">
        <v>25</v>
      </c>
      <c r="H2906">
        <v>14</v>
      </c>
      <c r="I2906">
        <v>4</v>
      </c>
      <c r="J2906">
        <v>12</v>
      </c>
      <c r="K2906">
        <v>9</v>
      </c>
      <c r="L2906">
        <v>1.73</v>
      </c>
      <c r="M2906">
        <v>5.51</v>
      </c>
      <c r="N2906">
        <v>4.13</v>
      </c>
      <c r="O2906">
        <v>5.99</v>
      </c>
      <c r="P2906" t="s">
        <v>16992</v>
      </c>
    </row>
    <row r="2907" spans="1:16" x14ac:dyDescent="0.25">
      <c r="A2907" t="s">
        <v>8912</v>
      </c>
      <c r="B2907">
        <v>1</v>
      </c>
      <c r="C2907">
        <v>2</v>
      </c>
      <c r="D2907">
        <v>6.67</v>
      </c>
      <c r="E2907">
        <v>9</v>
      </c>
      <c r="F2907">
        <v>24</v>
      </c>
      <c r="G2907">
        <v>25</v>
      </c>
      <c r="H2907">
        <v>18</v>
      </c>
      <c r="I2907">
        <v>2</v>
      </c>
      <c r="J2907">
        <v>19</v>
      </c>
      <c r="K2907">
        <v>27</v>
      </c>
      <c r="L2907">
        <v>2.14</v>
      </c>
      <c r="M2907">
        <v>7.04</v>
      </c>
      <c r="N2907">
        <v>10</v>
      </c>
      <c r="O2907">
        <v>5.99</v>
      </c>
      <c r="P2907" t="s">
        <v>8911</v>
      </c>
    </row>
    <row r="2908" spans="1:16" x14ac:dyDescent="0.25">
      <c r="A2908" t="s">
        <v>10161</v>
      </c>
      <c r="B2908">
        <v>1</v>
      </c>
      <c r="C2908">
        <v>3</v>
      </c>
      <c r="D2908">
        <v>6.67</v>
      </c>
      <c r="E2908">
        <v>10</v>
      </c>
      <c r="F2908">
        <v>40</v>
      </c>
      <c r="G2908">
        <v>48</v>
      </c>
      <c r="H2908">
        <v>30</v>
      </c>
      <c r="I2908">
        <v>6</v>
      </c>
      <c r="J2908">
        <v>27</v>
      </c>
      <c r="K2908">
        <v>31</v>
      </c>
      <c r="L2908">
        <v>1.95</v>
      </c>
      <c r="M2908">
        <v>6</v>
      </c>
      <c r="N2908">
        <v>6.89</v>
      </c>
      <c r="O2908">
        <v>5.99</v>
      </c>
      <c r="P2908" t="s">
        <v>10160</v>
      </c>
    </row>
    <row r="2909" spans="1:16" x14ac:dyDescent="0.25">
      <c r="A2909" t="s">
        <v>12149</v>
      </c>
      <c r="B2909">
        <v>0</v>
      </c>
      <c r="C2909">
        <v>1</v>
      </c>
      <c r="D2909">
        <v>6.67</v>
      </c>
      <c r="E2909">
        <v>5</v>
      </c>
      <c r="F2909">
        <v>14</v>
      </c>
      <c r="G2909">
        <v>17</v>
      </c>
      <c r="H2909">
        <v>10</v>
      </c>
      <c r="I2909">
        <v>2</v>
      </c>
      <c r="J2909">
        <v>8</v>
      </c>
      <c r="K2909">
        <v>9</v>
      </c>
      <c r="L2909">
        <v>1.93</v>
      </c>
      <c r="M2909">
        <v>5.33</v>
      </c>
      <c r="N2909">
        <v>6</v>
      </c>
      <c r="O2909">
        <v>5.99</v>
      </c>
      <c r="P2909" t="s">
        <v>12148</v>
      </c>
    </row>
    <row r="2910" spans="1:16" x14ac:dyDescent="0.25">
      <c r="A2910" t="s">
        <v>16991</v>
      </c>
      <c r="B2910">
        <v>1</v>
      </c>
      <c r="C2910">
        <v>2</v>
      </c>
      <c r="D2910">
        <v>6.37</v>
      </c>
      <c r="E2910">
        <v>7</v>
      </c>
      <c r="F2910">
        <v>23</v>
      </c>
      <c r="G2910">
        <v>28</v>
      </c>
      <c r="H2910">
        <v>16</v>
      </c>
      <c r="I2910">
        <v>4</v>
      </c>
      <c r="J2910">
        <v>12</v>
      </c>
      <c r="K2910">
        <v>12</v>
      </c>
      <c r="L2910">
        <v>1.77</v>
      </c>
      <c r="M2910">
        <v>4.78</v>
      </c>
      <c r="N2910">
        <v>4.78</v>
      </c>
      <c r="O2910">
        <v>5.99</v>
      </c>
      <c r="P2910" t="s">
        <v>16990</v>
      </c>
    </row>
    <row r="2911" spans="1:16" x14ac:dyDescent="0.25">
      <c r="A2911" t="s">
        <v>11433</v>
      </c>
      <c r="B2911">
        <v>2</v>
      </c>
      <c r="C2911">
        <v>5</v>
      </c>
      <c r="D2911">
        <v>6.42</v>
      </c>
      <c r="E2911">
        <v>7</v>
      </c>
      <c r="F2911">
        <v>70</v>
      </c>
      <c r="G2911">
        <v>83</v>
      </c>
      <c r="H2911">
        <v>50</v>
      </c>
      <c r="I2911">
        <v>9</v>
      </c>
      <c r="J2911">
        <v>40</v>
      </c>
      <c r="K2911">
        <v>54</v>
      </c>
      <c r="L2911">
        <v>1.95</v>
      </c>
      <c r="M2911">
        <v>5.14</v>
      </c>
      <c r="N2911">
        <v>6.93</v>
      </c>
      <c r="O2911">
        <v>6</v>
      </c>
      <c r="P2911" t="s">
        <v>11432</v>
      </c>
    </row>
    <row r="2912" spans="1:16" x14ac:dyDescent="0.25">
      <c r="A2912" t="s">
        <v>13203</v>
      </c>
      <c r="B2912">
        <v>2</v>
      </c>
      <c r="C2912">
        <v>5</v>
      </c>
      <c r="D2912">
        <v>5.92</v>
      </c>
      <c r="E2912">
        <v>16</v>
      </c>
      <c r="F2912">
        <v>59</v>
      </c>
      <c r="G2912">
        <v>73</v>
      </c>
      <c r="H2912">
        <v>39</v>
      </c>
      <c r="I2912">
        <v>11</v>
      </c>
      <c r="J2912">
        <v>27</v>
      </c>
      <c r="K2912">
        <v>26</v>
      </c>
      <c r="L2912">
        <v>1.67</v>
      </c>
      <c r="M2912">
        <v>4.0999999999999996</v>
      </c>
      <c r="N2912">
        <v>3.95</v>
      </c>
      <c r="O2912">
        <v>6</v>
      </c>
      <c r="P2912" t="s">
        <v>13202</v>
      </c>
    </row>
    <row r="2913" spans="1:16" x14ac:dyDescent="0.25">
      <c r="A2913" t="s">
        <v>1579</v>
      </c>
      <c r="B2913">
        <v>1</v>
      </c>
      <c r="C2913">
        <v>3</v>
      </c>
      <c r="D2913">
        <v>6.57</v>
      </c>
      <c r="E2913">
        <v>10</v>
      </c>
      <c r="F2913">
        <v>36</v>
      </c>
      <c r="G2913">
        <v>44</v>
      </c>
      <c r="H2913">
        <v>26</v>
      </c>
      <c r="I2913">
        <v>6</v>
      </c>
      <c r="J2913">
        <v>19</v>
      </c>
      <c r="K2913">
        <v>20</v>
      </c>
      <c r="L2913">
        <v>1.8</v>
      </c>
      <c r="M2913">
        <v>4.8</v>
      </c>
      <c r="N2913">
        <v>5.0599999999999996</v>
      </c>
      <c r="O2913">
        <v>6.01</v>
      </c>
      <c r="P2913" t="s">
        <v>11204</v>
      </c>
    </row>
    <row r="2914" spans="1:16" x14ac:dyDescent="0.25">
      <c r="A2914" t="s">
        <v>12658</v>
      </c>
      <c r="B2914">
        <v>3</v>
      </c>
      <c r="C2914">
        <v>9</v>
      </c>
      <c r="D2914">
        <v>6.76</v>
      </c>
      <c r="E2914">
        <v>7</v>
      </c>
      <c r="F2914">
        <v>108</v>
      </c>
      <c r="G2914">
        <v>143</v>
      </c>
      <c r="H2914">
        <v>81</v>
      </c>
      <c r="I2914">
        <v>19</v>
      </c>
      <c r="J2914">
        <v>47</v>
      </c>
      <c r="K2914">
        <v>52</v>
      </c>
      <c r="L2914">
        <v>1.81</v>
      </c>
      <c r="M2914">
        <v>3.92</v>
      </c>
      <c r="N2914">
        <v>4.34</v>
      </c>
      <c r="O2914">
        <v>6.01</v>
      </c>
      <c r="P2914" t="s">
        <v>12657</v>
      </c>
    </row>
    <row r="2915" spans="1:16" x14ac:dyDescent="0.25">
      <c r="A2915" t="s">
        <v>10734</v>
      </c>
      <c r="B2915">
        <v>2</v>
      </c>
      <c r="C2915">
        <v>6</v>
      </c>
      <c r="D2915">
        <v>6.48</v>
      </c>
      <c r="E2915">
        <v>2</v>
      </c>
      <c r="F2915">
        <v>72</v>
      </c>
      <c r="G2915">
        <v>87</v>
      </c>
      <c r="H2915">
        <v>52</v>
      </c>
      <c r="I2915">
        <v>10</v>
      </c>
      <c r="J2915">
        <v>37</v>
      </c>
      <c r="K2915">
        <v>48</v>
      </c>
      <c r="L2915">
        <v>1.87</v>
      </c>
      <c r="M2915">
        <v>4.6100000000000003</v>
      </c>
      <c r="N2915">
        <v>5.98</v>
      </c>
      <c r="O2915">
        <v>6.01</v>
      </c>
      <c r="P2915" t="s">
        <v>10733</v>
      </c>
    </row>
    <row r="2916" spans="1:16" x14ac:dyDescent="0.25">
      <c r="A2916" t="s">
        <v>12366</v>
      </c>
      <c r="B2916">
        <v>1</v>
      </c>
      <c r="C2916">
        <v>3</v>
      </c>
      <c r="D2916">
        <v>6.57</v>
      </c>
      <c r="E2916">
        <v>4</v>
      </c>
      <c r="F2916">
        <v>33</v>
      </c>
      <c r="G2916">
        <v>37</v>
      </c>
      <c r="H2916">
        <v>24</v>
      </c>
      <c r="I2916">
        <v>3</v>
      </c>
      <c r="J2916">
        <v>20</v>
      </c>
      <c r="K2916">
        <v>31</v>
      </c>
      <c r="L2916">
        <v>2.0699999999999998</v>
      </c>
      <c r="M2916">
        <v>5.47</v>
      </c>
      <c r="N2916">
        <v>8.48</v>
      </c>
      <c r="O2916">
        <v>6.01</v>
      </c>
      <c r="P2916" t="s">
        <v>12365</v>
      </c>
    </row>
    <row r="2917" spans="1:16" x14ac:dyDescent="0.25">
      <c r="A2917" t="s">
        <v>10975</v>
      </c>
      <c r="B2917">
        <v>2</v>
      </c>
      <c r="C2917">
        <v>4</v>
      </c>
      <c r="D2917">
        <v>5.76</v>
      </c>
      <c r="E2917">
        <v>21</v>
      </c>
      <c r="F2917">
        <v>59</v>
      </c>
      <c r="G2917">
        <v>64</v>
      </c>
      <c r="H2917">
        <v>38</v>
      </c>
      <c r="I2917">
        <v>8</v>
      </c>
      <c r="J2917">
        <v>34</v>
      </c>
      <c r="K2917">
        <v>43</v>
      </c>
      <c r="L2917">
        <v>1.8</v>
      </c>
      <c r="M2917">
        <v>5.15</v>
      </c>
      <c r="N2917">
        <v>6.52</v>
      </c>
      <c r="O2917">
        <v>6.01</v>
      </c>
      <c r="P2917" t="s">
        <v>10974</v>
      </c>
    </row>
    <row r="2918" spans="1:16" x14ac:dyDescent="0.25">
      <c r="A2918" t="s">
        <v>16989</v>
      </c>
      <c r="B2918">
        <v>1</v>
      </c>
      <c r="C2918">
        <v>2</v>
      </c>
      <c r="D2918">
        <v>6.82</v>
      </c>
      <c r="E2918">
        <v>6</v>
      </c>
      <c r="F2918">
        <v>21</v>
      </c>
      <c r="G2918">
        <v>25</v>
      </c>
      <c r="H2918">
        <v>16</v>
      </c>
      <c r="I2918">
        <v>3</v>
      </c>
      <c r="J2918">
        <v>12</v>
      </c>
      <c r="K2918">
        <v>15</v>
      </c>
      <c r="L2918">
        <v>1.9</v>
      </c>
      <c r="M2918">
        <v>5.12</v>
      </c>
      <c r="N2918">
        <v>6.4</v>
      </c>
      <c r="O2918">
        <v>6.02</v>
      </c>
      <c r="P2918" t="s">
        <v>16988</v>
      </c>
    </row>
    <row r="2919" spans="1:16" x14ac:dyDescent="0.25">
      <c r="A2919" t="s">
        <v>15425</v>
      </c>
      <c r="B2919">
        <v>3</v>
      </c>
      <c r="C2919">
        <v>7</v>
      </c>
      <c r="D2919">
        <v>6.04</v>
      </c>
      <c r="E2919">
        <v>0</v>
      </c>
      <c r="F2919">
        <v>89</v>
      </c>
      <c r="G2919">
        <v>114</v>
      </c>
      <c r="H2919">
        <v>60</v>
      </c>
      <c r="I2919">
        <v>20</v>
      </c>
      <c r="J2919">
        <v>46</v>
      </c>
      <c r="K2919">
        <v>30</v>
      </c>
      <c r="L2919">
        <v>1.61</v>
      </c>
      <c r="M2919">
        <v>4.63</v>
      </c>
      <c r="N2919">
        <v>3.02</v>
      </c>
      <c r="O2919">
        <v>6.02</v>
      </c>
      <c r="P2919" t="s">
        <v>15424</v>
      </c>
    </row>
    <row r="2920" spans="1:16" x14ac:dyDescent="0.25">
      <c r="A2920" t="s">
        <v>16987</v>
      </c>
      <c r="B2920">
        <v>1</v>
      </c>
      <c r="C2920">
        <v>1</v>
      </c>
      <c r="D2920">
        <v>6.85</v>
      </c>
      <c r="E2920">
        <v>2</v>
      </c>
      <c r="F2920">
        <v>18</v>
      </c>
      <c r="G2920">
        <v>23</v>
      </c>
      <c r="H2920">
        <v>14</v>
      </c>
      <c r="I2920">
        <v>3</v>
      </c>
      <c r="J2920">
        <v>10</v>
      </c>
      <c r="K2920">
        <v>11</v>
      </c>
      <c r="L2920">
        <v>1.85</v>
      </c>
      <c r="M2920">
        <v>4.8899999999999997</v>
      </c>
      <c r="N2920">
        <v>5.38</v>
      </c>
      <c r="O2920">
        <v>6.02</v>
      </c>
      <c r="P2920" t="s">
        <v>16986</v>
      </c>
    </row>
    <row r="2921" spans="1:16" x14ac:dyDescent="0.25">
      <c r="A2921" t="s">
        <v>16985</v>
      </c>
      <c r="B2921">
        <v>1</v>
      </c>
      <c r="C2921">
        <v>2</v>
      </c>
      <c r="D2921">
        <v>7.11</v>
      </c>
      <c r="E2921">
        <v>11</v>
      </c>
      <c r="F2921">
        <v>29</v>
      </c>
      <c r="G2921">
        <v>32</v>
      </c>
      <c r="H2921">
        <v>23</v>
      </c>
      <c r="I2921">
        <v>2</v>
      </c>
      <c r="J2921">
        <v>16</v>
      </c>
      <c r="K2921">
        <v>30</v>
      </c>
      <c r="L2921">
        <v>2.13</v>
      </c>
      <c r="M2921">
        <v>4.95</v>
      </c>
      <c r="N2921">
        <v>9.2799999999999994</v>
      </c>
      <c r="O2921">
        <v>6.02</v>
      </c>
      <c r="P2921" t="s">
        <v>16984</v>
      </c>
    </row>
    <row r="2922" spans="1:16" x14ac:dyDescent="0.25">
      <c r="A2922" t="s">
        <v>13994</v>
      </c>
      <c r="B2922">
        <v>3</v>
      </c>
      <c r="C2922">
        <v>6</v>
      </c>
      <c r="D2922">
        <v>5.73</v>
      </c>
      <c r="E2922">
        <v>6</v>
      </c>
      <c r="F2922">
        <v>83</v>
      </c>
      <c r="G2922">
        <v>99</v>
      </c>
      <c r="H2922">
        <v>53</v>
      </c>
      <c r="I2922">
        <v>18</v>
      </c>
      <c r="J2922">
        <v>48</v>
      </c>
      <c r="K2922">
        <v>34</v>
      </c>
      <c r="L2922">
        <v>1.6</v>
      </c>
      <c r="M2922">
        <v>5.19</v>
      </c>
      <c r="N2922">
        <v>3.68</v>
      </c>
      <c r="O2922">
        <v>6.02</v>
      </c>
      <c r="P2922" t="s">
        <v>13993</v>
      </c>
    </row>
    <row r="2923" spans="1:16" x14ac:dyDescent="0.25">
      <c r="A2923" t="s">
        <v>16983</v>
      </c>
      <c r="B2923">
        <v>1</v>
      </c>
      <c r="C2923">
        <v>3</v>
      </c>
      <c r="D2923">
        <v>6.62</v>
      </c>
      <c r="E2923">
        <v>1</v>
      </c>
      <c r="F2923">
        <v>41</v>
      </c>
      <c r="G2923">
        <v>46</v>
      </c>
      <c r="H2923">
        <v>30</v>
      </c>
      <c r="I2923">
        <v>5</v>
      </c>
      <c r="J2923">
        <v>28</v>
      </c>
      <c r="K2923">
        <v>35</v>
      </c>
      <c r="L2923">
        <v>1.99</v>
      </c>
      <c r="M2923">
        <v>6.18</v>
      </c>
      <c r="N2923">
        <v>7.72</v>
      </c>
      <c r="O2923">
        <v>6.04</v>
      </c>
      <c r="P2923" t="s">
        <v>16982</v>
      </c>
    </row>
    <row r="2924" spans="1:16" x14ac:dyDescent="0.25">
      <c r="A2924" t="s">
        <v>11731</v>
      </c>
      <c r="B2924">
        <v>1</v>
      </c>
      <c r="C2924">
        <v>3</v>
      </c>
      <c r="D2924">
        <v>6.03</v>
      </c>
      <c r="E2924">
        <v>12</v>
      </c>
      <c r="F2924">
        <v>39</v>
      </c>
      <c r="G2924">
        <v>46</v>
      </c>
      <c r="H2924">
        <v>26</v>
      </c>
      <c r="I2924">
        <v>7</v>
      </c>
      <c r="J2924">
        <v>23</v>
      </c>
      <c r="K2924">
        <v>23</v>
      </c>
      <c r="L2924">
        <v>1.78</v>
      </c>
      <c r="M2924">
        <v>5.34</v>
      </c>
      <c r="N2924">
        <v>5.34</v>
      </c>
      <c r="O2924">
        <v>6.05</v>
      </c>
      <c r="P2924" t="s">
        <v>11730</v>
      </c>
    </row>
    <row r="2925" spans="1:16" x14ac:dyDescent="0.25">
      <c r="A2925" t="s">
        <v>12542</v>
      </c>
      <c r="B2925">
        <v>1</v>
      </c>
      <c r="C2925">
        <v>3</v>
      </c>
      <c r="D2925">
        <v>6.36</v>
      </c>
      <c r="E2925">
        <v>9</v>
      </c>
      <c r="F2925">
        <v>37</v>
      </c>
      <c r="G2925">
        <v>42</v>
      </c>
      <c r="H2925">
        <v>26</v>
      </c>
      <c r="I2925">
        <v>5</v>
      </c>
      <c r="J2925">
        <v>22</v>
      </c>
      <c r="K2925">
        <v>28</v>
      </c>
      <c r="L2925">
        <v>1.9</v>
      </c>
      <c r="M2925">
        <v>5.38</v>
      </c>
      <c r="N2925">
        <v>6.85</v>
      </c>
      <c r="O2925">
        <v>6.05</v>
      </c>
      <c r="P2925" t="s">
        <v>12541</v>
      </c>
    </row>
    <row r="2926" spans="1:16" x14ac:dyDescent="0.25">
      <c r="A2926" t="s">
        <v>15561</v>
      </c>
      <c r="B2926">
        <v>2</v>
      </c>
      <c r="C2926">
        <v>4</v>
      </c>
      <c r="D2926">
        <v>6.09</v>
      </c>
      <c r="E2926">
        <v>3</v>
      </c>
      <c r="F2926">
        <v>55</v>
      </c>
      <c r="G2926">
        <v>65</v>
      </c>
      <c r="H2926">
        <v>37</v>
      </c>
      <c r="I2926">
        <v>9</v>
      </c>
      <c r="J2926">
        <v>27</v>
      </c>
      <c r="K2926">
        <v>31</v>
      </c>
      <c r="L2926">
        <v>1.76</v>
      </c>
      <c r="M2926">
        <v>4.4400000000000004</v>
      </c>
      <c r="N2926">
        <v>5.0999999999999996</v>
      </c>
      <c r="O2926">
        <v>6.05</v>
      </c>
      <c r="P2926" t="s">
        <v>15560</v>
      </c>
    </row>
    <row r="2927" spans="1:16" x14ac:dyDescent="0.25">
      <c r="A2927" t="s">
        <v>14666</v>
      </c>
      <c r="B2927">
        <v>3</v>
      </c>
      <c r="C2927">
        <v>5</v>
      </c>
      <c r="D2927">
        <v>5.91</v>
      </c>
      <c r="E2927">
        <v>7</v>
      </c>
      <c r="F2927">
        <v>68</v>
      </c>
      <c r="G2927">
        <v>81</v>
      </c>
      <c r="H2927">
        <v>45</v>
      </c>
      <c r="I2927">
        <v>14</v>
      </c>
      <c r="J2927">
        <v>37</v>
      </c>
      <c r="K2927">
        <v>30</v>
      </c>
      <c r="L2927">
        <v>1.62</v>
      </c>
      <c r="M2927">
        <v>4.8600000000000003</v>
      </c>
      <c r="N2927">
        <v>3.94</v>
      </c>
      <c r="O2927">
        <v>6.05</v>
      </c>
      <c r="P2927" t="s">
        <v>14665</v>
      </c>
    </row>
    <row r="2928" spans="1:16" x14ac:dyDescent="0.25">
      <c r="A2928" t="s">
        <v>8811</v>
      </c>
      <c r="B2928">
        <v>1</v>
      </c>
      <c r="C2928">
        <v>1</v>
      </c>
      <c r="D2928">
        <v>6.43</v>
      </c>
      <c r="E2928">
        <v>7</v>
      </c>
      <c r="F2928">
        <v>18</v>
      </c>
      <c r="G2928">
        <v>20</v>
      </c>
      <c r="H2928">
        <v>13</v>
      </c>
      <c r="I2928">
        <v>2</v>
      </c>
      <c r="J2928">
        <v>11</v>
      </c>
      <c r="K2928">
        <v>16</v>
      </c>
      <c r="L2928">
        <v>1.98</v>
      </c>
      <c r="M2928">
        <v>5.44</v>
      </c>
      <c r="N2928">
        <v>7.91</v>
      </c>
      <c r="O2928">
        <v>6.05</v>
      </c>
      <c r="P2928" t="s">
        <v>8810</v>
      </c>
    </row>
    <row r="2929" spans="1:16" x14ac:dyDescent="0.25">
      <c r="A2929" t="s">
        <v>16981</v>
      </c>
      <c r="B2929">
        <v>1</v>
      </c>
      <c r="C2929">
        <v>2</v>
      </c>
      <c r="D2929">
        <v>7.24</v>
      </c>
      <c r="E2929">
        <v>8</v>
      </c>
      <c r="F2929">
        <v>26</v>
      </c>
      <c r="G2929">
        <v>32</v>
      </c>
      <c r="H2929">
        <v>21</v>
      </c>
      <c r="I2929">
        <v>3</v>
      </c>
      <c r="J2929">
        <v>16</v>
      </c>
      <c r="K2929">
        <v>22</v>
      </c>
      <c r="L2929">
        <v>2.0699999999999998</v>
      </c>
      <c r="M2929">
        <v>5.52</v>
      </c>
      <c r="N2929">
        <v>7.59</v>
      </c>
      <c r="O2929">
        <v>6.06</v>
      </c>
      <c r="P2929" t="s">
        <v>16980</v>
      </c>
    </row>
    <row r="2930" spans="1:16" x14ac:dyDescent="0.25">
      <c r="A2930" t="s">
        <v>10874</v>
      </c>
      <c r="B2930">
        <v>1</v>
      </c>
      <c r="C2930">
        <v>1</v>
      </c>
      <c r="D2930">
        <v>6.32</v>
      </c>
      <c r="E2930">
        <v>3</v>
      </c>
      <c r="F2930">
        <v>18</v>
      </c>
      <c r="G2930">
        <v>22</v>
      </c>
      <c r="H2930">
        <v>13</v>
      </c>
      <c r="I2930">
        <v>3</v>
      </c>
      <c r="J2930">
        <v>11</v>
      </c>
      <c r="K2930">
        <v>12</v>
      </c>
      <c r="L2930">
        <v>1.84</v>
      </c>
      <c r="M2930">
        <v>5.35</v>
      </c>
      <c r="N2930">
        <v>5.84</v>
      </c>
      <c r="O2930">
        <v>6.06</v>
      </c>
      <c r="P2930" t="s">
        <v>10873</v>
      </c>
    </row>
    <row r="2931" spans="1:16" x14ac:dyDescent="0.25">
      <c r="A2931" t="s">
        <v>11067</v>
      </c>
      <c r="B2931">
        <v>1</v>
      </c>
      <c r="C2931">
        <v>3</v>
      </c>
      <c r="D2931">
        <v>6.25</v>
      </c>
      <c r="E2931">
        <v>4</v>
      </c>
      <c r="F2931">
        <v>36</v>
      </c>
      <c r="G2931">
        <v>37</v>
      </c>
      <c r="H2931">
        <v>25</v>
      </c>
      <c r="I2931">
        <v>5</v>
      </c>
      <c r="J2931">
        <v>29</v>
      </c>
      <c r="K2931">
        <v>32</v>
      </c>
      <c r="L2931">
        <v>1.92</v>
      </c>
      <c r="M2931">
        <v>7.25</v>
      </c>
      <c r="N2931">
        <v>8</v>
      </c>
      <c r="O2931">
        <v>6.06</v>
      </c>
      <c r="P2931" t="s">
        <v>11066</v>
      </c>
    </row>
    <row r="2932" spans="1:16" x14ac:dyDescent="0.25">
      <c r="A2932" t="s">
        <v>8933</v>
      </c>
      <c r="B2932">
        <v>1</v>
      </c>
      <c r="C2932">
        <v>1</v>
      </c>
      <c r="D2932">
        <v>6.57</v>
      </c>
      <c r="E2932">
        <v>6</v>
      </c>
      <c r="F2932">
        <v>18</v>
      </c>
      <c r="G2932">
        <v>19</v>
      </c>
      <c r="H2932">
        <v>13</v>
      </c>
      <c r="I2932">
        <v>2</v>
      </c>
      <c r="J2932">
        <v>13</v>
      </c>
      <c r="K2932">
        <v>17</v>
      </c>
      <c r="L2932">
        <v>2.02</v>
      </c>
      <c r="M2932">
        <v>6.57</v>
      </c>
      <c r="N2932">
        <v>8.6</v>
      </c>
      <c r="O2932">
        <v>6.06</v>
      </c>
      <c r="P2932" t="s">
        <v>8932</v>
      </c>
    </row>
    <row r="2933" spans="1:16" x14ac:dyDescent="0.25">
      <c r="A2933" t="s">
        <v>8729</v>
      </c>
      <c r="B2933">
        <v>1</v>
      </c>
      <c r="C2933">
        <v>2</v>
      </c>
      <c r="D2933">
        <v>6.92</v>
      </c>
      <c r="E2933">
        <v>1</v>
      </c>
      <c r="F2933">
        <v>25</v>
      </c>
      <c r="G2933">
        <v>29</v>
      </c>
      <c r="H2933">
        <v>19</v>
      </c>
      <c r="I2933">
        <v>3</v>
      </c>
      <c r="J2933">
        <v>15</v>
      </c>
      <c r="K2933">
        <v>21</v>
      </c>
      <c r="L2933">
        <v>2.02</v>
      </c>
      <c r="M2933">
        <v>5.47</v>
      </c>
      <c r="N2933">
        <v>7.65</v>
      </c>
      <c r="O2933">
        <v>6.07</v>
      </c>
      <c r="P2933" t="s">
        <v>8728</v>
      </c>
    </row>
    <row r="2934" spans="1:16" x14ac:dyDescent="0.25">
      <c r="A2934" t="s">
        <v>9211</v>
      </c>
      <c r="B2934">
        <v>1</v>
      </c>
      <c r="C2934">
        <v>3</v>
      </c>
      <c r="D2934">
        <v>6.37</v>
      </c>
      <c r="E2934">
        <v>10</v>
      </c>
      <c r="F2934">
        <v>34</v>
      </c>
      <c r="G2934">
        <v>40</v>
      </c>
      <c r="H2934">
        <v>24</v>
      </c>
      <c r="I2934">
        <v>5</v>
      </c>
      <c r="J2934">
        <v>20</v>
      </c>
      <c r="K2934">
        <v>24</v>
      </c>
      <c r="L2934">
        <v>1.89</v>
      </c>
      <c r="M2934">
        <v>5.31</v>
      </c>
      <c r="N2934">
        <v>6.37</v>
      </c>
      <c r="O2934">
        <v>6.07</v>
      </c>
      <c r="P2934" t="s">
        <v>9210</v>
      </c>
    </row>
    <row r="2935" spans="1:16" x14ac:dyDescent="0.25">
      <c r="A2935" t="s">
        <v>10363</v>
      </c>
      <c r="B2935">
        <v>2</v>
      </c>
      <c r="C2935">
        <v>5</v>
      </c>
      <c r="D2935">
        <v>6.85</v>
      </c>
      <c r="E2935">
        <v>8</v>
      </c>
      <c r="F2935">
        <v>63</v>
      </c>
      <c r="G2935">
        <v>77</v>
      </c>
      <c r="H2935">
        <v>48</v>
      </c>
      <c r="I2935">
        <v>10</v>
      </c>
      <c r="J2935">
        <v>44</v>
      </c>
      <c r="K2935">
        <v>46</v>
      </c>
      <c r="L2935">
        <v>1.95</v>
      </c>
      <c r="M2935">
        <v>6.28</v>
      </c>
      <c r="N2935">
        <v>6.56</v>
      </c>
      <c r="O2935">
        <v>6.07</v>
      </c>
      <c r="P2935" t="s">
        <v>10362</v>
      </c>
    </row>
    <row r="2936" spans="1:16" x14ac:dyDescent="0.25">
      <c r="A2936" t="s">
        <v>12435</v>
      </c>
      <c r="B2936">
        <v>1</v>
      </c>
      <c r="C2936">
        <v>1</v>
      </c>
      <c r="D2936">
        <v>6.1</v>
      </c>
      <c r="E2936">
        <v>5</v>
      </c>
      <c r="F2936">
        <v>18</v>
      </c>
      <c r="G2936">
        <v>19</v>
      </c>
      <c r="H2936">
        <v>12</v>
      </c>
      <c r="I2936">
        <v>2</v>
      </c>
      <c r="J2936">
        <v>10</v>
      </c>
      <c r="K2936">
        <v>14</v>
      </c>
      <c r="L2936">
        <v>1.86</v>
      </c>
      <c r="M2936">
        <v>5.08</v>
      </c>
      <c r="N2936">
        <v>7.12</v>
      </c>
      <c r="O2936">
        <v>6.08</v>
      </c>
      <c r="P2936" t="s">
        <v>12434</v>
      </c>
    </row>
    <row r="2937" spans="1:16" x14ac:dyDescent="0.25">
      <c r="A2937" t="s">
        <v>9045</v>
      </c>
      <c r="B2937">
        <v>0</v>
      </c>
      <c r="C2937">
        <v>1</v>
      </c>
      <c r="D2937">
        <v>6.63</v>
      </c>
      <c r="E2937">
        <v>4</v>
      </c>
      <c r="F2937">
        <v>10</v>
      </c>
      <c r="G2937">
        <v>10</v>
      </c>
      <c r="H2937">
        <v>7</v>
      </c>
      <c r="I2937">
        <v>1</v>
      </c>
      <c r="J2937">
        <v>7</v>
      </c>
      <c r="K2937">
        <v>10</v>
      </c>
      <c r="L2937">
        <v>2.11</v>
      </c>
      <c r="M2937">
        <v>6.63</v>
      </c>
      <c r="N2937">
        <v>9.4700000000000006</v>
      </c>
      <c r="O2937">
        <v>6.08</v>
      </c>
      <c r="P2937" t="s">
        <v>9044</v>
      </c>
    </row>
    <row r="2938" spans="1:16" x14ac:dyDescent="0.25">
      <c r="A2938" t="s">
        <v>9810</v>
      </c>
      <c r="B2938">
        <v>1</v>
      </c>
      <c r="C2938">
        <v>3</v>
      </c>
      <c r="D2938">
        <v>6.65</v>
      </c>
      <c r="E2938">
        <v>7</v>
      </c>
      <c r="F2938">
        <v>41</v>
      </c>
      <c r="G2938">
        <v>50</v>
      </c>
      <c r="H2938">
        <v>30</v>
      </c>
      <c r="I2938">
        <v>5</v>
      </c>
      <c r="J2938">
        <v>20</v>
      </c>
      <c r="K2938">
        <v>31</v>
      </c>
      <c r="L2938">
        <v>2</v>
      </c>
      <c r="M2938">
        <v>4.43</v>
      </c>
      <c r="N2938">
        <v>6.87</v>
      </c>
      <c r="O2938">
        <v>6.08</v>
      </c>
      <c r="P2938" t="s">
        <v>9809</v>
      </c>
    </row>
    <row r="2939" spans="1:16" x14ac:dyDescent="0.25">
      <c r="A2939" t="s">
        <v>8687</v>
      </c>
      <c r="B2939">
        <v>1</v>
      </c>
      <c r="C2939">
        <v>2</v>
      </c>
      <c r="D2939">
        <v>6.87</v>
      </c>
      <c r="E2939">
        <v>3</v>
      </c>
      <c r="F2939">
        <v>28</v>
      </c>
      <c r="G2939">
        <v>33</v>
      </c>
      <c r="H2939">
        <v>21</v>
      </c>
      <c r="I2939">
        <v>2</v>
      </c>
      <c r="J2939">
        <v>13</v>
      </c>
      <c r="K2939">
        <v>26</v>
      </c>
      <c r="L2939">
        <v>2.15</v>
      </c>
      <c r="M2939">
        <v>4.25</v>
      </c>
      <c r="N2939">
        <v>8.51</v>
      </c>
      <c r="O2939">
        <v>6.08</v>
      </c>
      <c r="P2939" t="s">
        <v>8686</v>
      </c>
    </row>
    <row r="2940" spans="1:16" x14ac:dyDescent="0.25">
      <c r="A2940" t="s">
        <v>16979</v>
      </c>
      <c r="B2940">
        <v>1</v>
      </c>
      <c r="C2940">
        <v>2</v>
      </c>
      <c r="D2940">
        <v>6.79</v>
      </c>
      <c r="E2940">
        <v>1</v>
      </c>
      <c r="F2940">
        <v>25</v>
      </c>
      <c r="G2940">
        <v>28</v>
      </c>
      <c r="H2940">
        <v>19</v>
      </c>
      <c r="I2940">
        <v>4</v>
      </c>
      <c r="J2940">
        <v>19</v>
      </c>
      <c r="K2940">
        <v>20</v>
      </c>
      <c r="L2940">
        <v>1.9</v>
      </c>
      <c r="M2940">
        <v>6.79</v>
      </c>
      <c r="N2940">
        <v>7.14</v>
      </c>
      <c r="O2940">
        <v>6.09</v>
      </c>
      <c r="P2940" t="s">
        <v>16978</v>
      </c>
    </row>
    <row r="2941" spans="1:16" x14ac:dyDescent="0.25">
      <c r="A2941" t="s">
        <v>10369</v>
      </c>
      <c r="B2941">
        <v>1</v>
      </c>
      <c r="C2941">
        <v>3</v>
      </c>
      <c r="D2941">
        <v>6.46</v>
      </c>
      <c r="E2941">
        <v>12</v>
      </c>
      <c r="F2941">
        <v>42</v>
      </c>
      <c r="G2941">
        <v>50</v>
      </c>
      <c r="H2941">
        <v>30</v>
      </c>
      <c r="I2941">
        <v>8</v>
      </c>
      <c r="J2941">
        <v>30</v>
      </c>
      <c r="K2941">
        <v>25</v>
      </c>
      <c r="L2941">
        <v>1.79</v>
      </c>
      <c r="M2941">
        <v>6.46</v>
      </c>
      <c r="N2941">
        <v>5.38</v>
      </c>
      <c r="O2941">
        <v>6.09</v>
      </c>
      <c r="P2941" t="s">
        <v>10368</v>
      </c>
    </row>
    <row r="2942" spans="1:16" x14ac:dyDescent="0.25">
      <c r="A2942" t="s">
        <v>16977</v>
      </c>
      <c r="B2942">
        <v>1</v>
      </c>
      <c r="C2942">
        <v>3</v>
      </c>
      <c r="D2942">
        <v>6.47</v>
      </c>
      <c r="E2942">
        <v>5</v>
      </c>
      <c r="F2942">
        <v>32</v>
      </c>
      <c r="G2942">
        <v>41</v>
      </c>
      <c r="H2942">
        <v>23</v>
      </c>
      <c r="I2942">
        <v>5</v>
      </c>
      <c r="J2942">
        <v>15</v>
      </c>
      <c r="K2942">
        <v>19</v>
      </c>
      <c r="L2942">
        <v>1.88</v>
      </c>
      <c r="M2942">
        <v>4.22</v>
      </c>
      <c r="N2942">
        <v>5.34</v>
      </c>
      <c r="O2942">
        <v>6.09</v>
      </c>
      <c r="P2942" t="s">
        <v>16976</v>
      </c>
    </row>
    <row r="2943" spans="1:16" x14ac:dyDescent="0.25">
      <c r="A2943" t="s">
        <v>16975</v>
      </c>
      <c r="B2943">
        <v>1</v>
      </c>
      <c r="C2943">
        <v>2</v>
      </c>
      <c r="D2943">
        <v>6.89</v>
      </c>
      <c r="E2943">
        <v>9</v>
      </c>
      <c r="F2943">
        <v>24</v>
      </c>
      <c r="G2943">
        <v>28</v>
      </c>
      <c r="H2943">
        <v>18</v>
      </c>
      <c r="I2943">
        <v>3</v>
      </c>
      <c r="J2943">
        <v>15</v>
      </c>
      <c r="K2943">
        <v>20</v>
      </c>
      <c r="L2943">
        <v>2.04</v>
      </c>
      <c r="M2943">
        <v>5.74</v>
      </c>
      <c r="N2943">
        <v>7.66</v>
      </c>
      <c r="O2943">
        <v>6.09</v>
      </c>
      <c r="P2943" t="s">
        <v>16974</v>
      </c>
    </row>
    <row r="2944" spans="1:16" x14ac:dyDescent="0.25">
      <c r="A2944" t="s">
        <v>16973</v>
      </c>
      <c r="B2944">
        <v>1</v>
      </c>
      <c r="C2944">
        <v>2</v>
      </c>
      <c r="D2944">
        <v>7.64</v>
      </c>
      <c r="E2944">
        <v>5</v>
      </c>
      <c r="F2944">
        <v>21</v>
      </c>
      <c r="G2944">
        <v>28</v>
      </c>
      <c r="H2944">
        <v>18</v>
      </c>
      <c r="I2944">
        <v>3</v>
      </c>
      <c r="J2944">
        <v>11</v>
      </c>
      <c r="K2944">
        <v>15</v>
      </c>
      <c r="L2944">
        <v>2.0299999999999998</v>
      </c>
      <c r="M2944">
        <v>4.67</v>
      </c>
      <c r="N2944">
        <v>6.37</v>
      </c>
      <c r="O2944">
        <v>6.1</v>
      </c>
      <c r="P2944" t="s">
        <v>16972</v>
      </c>
    </row>
    <row r="2945" spans="1:16" x14ac:dyDescent="0.25">
      <c r="A2945" t="s">
        <v>16971</v>
      </c>
      <c r="B2945">
        <v>1</v>
      </c>
      <c r="C2945">
        <v>3</v>
      </c>
      <c r="D2945">
        <v>6.85</v>
      </c>
      <c r="E2945">
        <v>6</v>
      </c>
      <c r="F2945">
        <v>38</v>
      </c>
      <c r="G2945">
        <v>46</v>
      </c>
      <c r="H2945">
        <v>29</v>
      </c>
      <c r="I2945">
        <v>7</v>
      </c>
      <c r="J2945">
        <v>26</v>
      </c>
      <c r="K2945">
        <v>23</v>
      </c>
      <c r="L2945">
        <v>1.81</v>
      </c>
      <c r="M2945">
        <v>6.14</v>
      </c>
      <c r="N2945">
        <v>5.43</v>
      </c>
      <c r="O2945">
        <v>6.1</v>
      </c>
      <c r="P2945" t="s">
        <v>16970</v>
      </c>
    </row>
    <row r="2946" spans="1:16" x14ac:dyDescent="0.25">
      <c r="A2946" t="s">
        <v>9759</v>
      </c>
      <c r="B2946">
        <v>1</v>
      </c>
      <c r="C2946">
        <v>4</v>
      </c>
      <c r="D2946">
        <v>6.92</v>
      </c>
      <c r="E2946">
        <v>5</v>
      </c>
      <c r="F2946">
        <v>48</v>
      </c>
      <c r="G2946">
        <v>56</v>
      </c>
      <c r="H2946">
        <v>37</v>
      </c>
      <c r="I2946">
        <v>6</v>
      </c>
      <c r="J2946">
        <v>28</v>
      </c>
      <c r="K2946">
        <v>39</v>
      </c>
      <c r="L2946">
        <v>1.98</v>
      </c>
      <c r="M2946">
        <v>5.24</v>
      </c>
      <c r="N2946">
        <v>7.3</v>
      </c>
      <c r="O2946">
        <v>6.11</v>
      </c>
      <c r="P2946" t="s">
        <v>9758</v>
      </c>
    </row>
    <row r="2947" spans="1:16" x14ac:dyDescent="0.25">
      <c r="A2947" t="s">
        <v>16290</v>
      </c>
      <c r="B2947">
        <v>4</v>
      </c>
      <c r="C2947">
        <v>7</v>
      </c>
      <c r="D2947">
        <v>6.07</v>
      </c>
      <c r="E2947">
        <v>3</v>
      </c>
      <c r="F2947">
        <v>101</v>
      </c>
      <c r="G2947">
        <v>119</v>
      </c>
      <c r="H2947">
        <v>68</v>
      </c>
      <c r="I2947">
        <v>22</v>
      </c>
      <c r="J2947">
        <v>64</v>
      </c>
      <c r="K2947">
        <v>47</v>
      </c>
      <c r="L2947">
        <v>1.65</v>
      </c>
      <c r="M2947">
        <v>5.71</v>
      </c>
      <c r="N2947">
        <v>4.1900000000000004</v>
      </c>
      <c r="O2947">
        <v>6.11</v>
      </c>
      <c r="P2947" t="s">
        <v>16289</v>
      </c>
    </row>
    <row r="2948" spans="1:16" x14ac:dyDescent="0.25">
      <c r="A2948" t="s">
        <v>9080</v>
      </c>
      <c r="B2948">
        <v>1</v>
      </c>
      <c r="C2948">
        <v>2</v>
      </c>
      <c r="D2948">
        <v>6.73</v>
      </c>
      <c r="E2948">
        <v>8</v>
      </c>
      <c r="F2948">
        <v>21</v>
      </c>
      <c r="G2948">
        <v>24</v>
      </c>
      <c r="H2948">
        <v>16</v>
      </c>
      <c r="I2948">
        <v>2</v>
      </c>
      <c r="J2948">
        <v>13</v>
      </c>
      <c r="K2948">
        <v>21</v>
      </c>
      <c r="L2948">
        <v>2.1</v>
      </c>
      <c r="M2948">
        <v>5.47</v>
      </c>
      <c r="N2948">
        <v>8.83</v>
      </c>
      <c r="O2948">
        <v>6.11</v>
      </c>
      <c r="P2948" t="s">
        <v>9079</v>
      </c>
    </row>
    <row r="2949" spans="1:16" x14ac:dyDescent="0.25">
      <c r="A2949" t="s">
        <v>8667</v>
      </c>
      <c r="B2949">
        <v>3</v>
      </c>
      <c r="C2949">
        <v>7</v>
      </c>
      <c r="D2949">
        <v>6.62</v>
      </c>
      <c r="E2949">
        <v>6</v>
      </c>
      <c r="F2949">
        <v>91</v>
      </c>
      <c r="G2949">
        <v>103</v>
      </c>
      <c r="H2949">
        <v>67</v>
      </c>
      <c r="I2949">
        <v>11</v>
      </c>
      <c r="J2949">
        <v>57</v>
      </c>
      <c r="K2949">
        <v>79</v>
      </c>
      <c r="L2949">
        <v>2</v>
      </c>
      <c r="M2949">
        <v>5.63</v>
      </c>
      <c r="N2949">
        <v>7.8</v>
      </c>
      <c r="O2949">
        <v>6.11</v>
      </c>
      <c r="P2949" t="s">
        <v>8666</v>
      </c>
    </row>
    <row r="2950" spans="1:16" x14ac:dyDescent="0.25">
      <c r="A2950" t="s">
        <v>8892</v>
      </c>
      <c r="B2950">
        <v>0</v>
      </c>
      <c r="C2950">
        <v>1</v>
      </c>
      <c r="D2950">
        <v>6.64</v>
      </c>
      <c r="E2950">
        <v>3</v>
      </c>
      <c r="F2950">
        <v>15</v>
      </c>
      <c r="G2950">
        <v>16</v>
      </c>
      <c r="H2950">
        <v>11</v>
      </c>
      <c r="I2950">
        <v>2</v>
      </c>
      <c r="J2950">
        <v>11</v>
      </c>
      <c r="K2950">
        <v>13</v>
      </c>
      <c r="L2950">
        <v>1.95</v>
      </c>
      <c r="M2950">
        <v>6.64</v>
      </c>
      <c r="N2950">
        <v>7.85</v>
      </c>
      <c r="O2950">
        <v>6.12</v>
      </c>
      <c r="P2950" t="s">
        <v>8891</v>
      </c>
    </row>
    <row r="2951" spans="1:16" x14ac:dyDescent="0.25">
      <c r="A2951" t="s">
        <v>16969</v>
      </c>
      <c r="B2951">
        <v>0</v>
      </c>
      <c r="C2951">
        <v>1</v>
      </c>
      <c r="D2951">
        <v>6.47</v>
      </c>
      <c r="E2951">
        <v>5</v>
      </c>
      <c r="F2951">
        <v>14</v>
      </c>
      <c r="G2951">
        <v>16</v>
      </c>
      <c r="H2951">
        <v>10</v>
      </c>
      <c r="I2951">
        <v>2</v>
      </c>
      <c r="J2951">
        <v>8</v>
      </c>
      <c r="K2951">
        <v>10</v>
      </c>
      <c r="L2951">
        <v>1.87</v>
      </c>
      <c r="M2951">
        <v>5.18</v>
      </c>
      <c r="N2951">
        <v>6.47</v>
      </c>
      <c r="O2951">
        <v>6.12</v>
      </c>
      <c r="P2951" t="s">
        <v>16968</v>
      </c>
    </row>
    <row r="2952" spans="1:16" x14ac:dyDescent="0.25">
      <c r="A2952" t="s">
        <v>16967</v>
      </c>
      <c r="B2952">
        <v>0</v>
      </c>
      <c r="C2952">
        <v>1</v>
      </c>
      <c r="D2952">
        <v>6.34</v>
      </c>
      <c r="E2952">
        <v>3</v>
      </c>
      <c r="F2952">
        <v>14</v>
      </c>
      <c r="G2952">
        <v>16</v>
      </c>
      <c r="H2952">
        <v>10</v>
      </c>
      <c r="I2952">
        <v>2</v>
      </c>
      <c r="J2952">
        <v>9</v>
      </c>
      <c r="K2952">
        <v>11</v>
      </c>
      <c r="L2952">
        <v>1.9</v>
      </c>
      <c r="M2952">
        <v>5.7</v>
      </c>
      <c r="N2952">
        <v>6.97</v>
      </c>
      <c r="O2952">
        <v>6.13</v>
      </c>
      <c r="P2952" t="s">
        <v>16966</v>
      </c>
    </row>
    <row r="2953" spans="1:16" x14ac:dyDescent="0.25">
      <c r="A2953" t="s">
        <v>11518</v>
      </c>
      <c r="B2953">
        <v>1</v>
      </c>
      <c r="C2953">
        <v>3</v>
      </c>
      <c r="D2953">
        <v>6.49</v>
      </c>
      <c r="E2953">
        <v>3</v>
      </c>
      <c r="F2953">
        <v>42</v>
      </c>
      <c r="G2953">
        <v>53</v>
      </c>
      <c r="H2953">
        <v>30</v>
      </c>
      <c r="I2953">
        <v>7</v>
      </c>
      <c r="J2953">
        <v>20</v>
      </c>
      <c r="K2953">
        <v>23</v>
      </c>
      <c r="L2953">
        <v>1.83</v>
      </c>
      <c r="M2953">
        <v>4.33</v>
      </c>
      <c r="N2953">
        <v>4.9800000000000004</v>
      </c>
      <c r="O2953">
        <v>6.13</v>
      </c>
      <c r="P2953" t="s">
        <v>11517</v>
      </c>
    </row>
    <row r="2954" spans="1:16" x14ac:dyDescent="0.25">
      <c r="A2954" t="s">
        <v>8792</v>
      </c>
      <c r="B2954">
        <v>1</v>
      </c>
      <c r="C2954">
        <v>2</v>
      </c>
      <c r="D2954">
        <v>7.5</v>
      </c>
      <c r="E2954">
        <v>6</v>
      </c>
      <c r="F2954">
        <v>22</v>
      </c>
      <c r="G2954">
        <v>26</v>
      </c>
      <c r="H2954">
        <v>18</v>
      </c>
      <c r="I2954">
        <v>2</v>
      </c>
      <c r="J2954">
        <v>14</v>
      </c>
      <c r="K2954">
        <v>22</v>
      </c>
      <c r="L2954">
        <v>2.2200000000000002</v>
      </c>
      <c r="M2954">
        <v>5.83</v>
      </c>
      <c r="N2954">
        <v>9.17</v>
      </c>
      <c r="O2954">
        <v>6.13</v>
      </c>
      <c r="P2954" t="s">
        <v>8791</v>
      </c>
    </row>
    <row r="2955" spans="1:16" x14ac:dyDescent="0.25">
      <c r="A2955" t="s">
        <v>11959</v>
      </c>
      <c r="B2955">
        <v>2</v>
      </c>
      <c r="C2955">
        <v>4</v>
      </c>
      <c r="D2955">
        <v>6.41</v>
      </c>
      <c r="E2955">
        <v>20</v>
      </c>
      <c r="F2955">
        <v>55</v>
      </c>
      <c r="G2955">
        <v>56</v>
      </c>
      <c r="H2955">
        <v>39</v>
      </c>
      <c r="I2955">
        <v>8</v>
      </c>
      <c r="J2955">
        <v>48</v>
      </c>
      <c r="K2955">
        <v>48</v>
      </c>
      <c r="L2955">
        <v>1.9</v>
      </c>
      <c r="M2955">
        <v>7.88</v>
      </c>
      <c r="N2955">
        <v>7.88</v>
      </c>
      <c r="O2955">
        <v>6.13</v>
      </c>
      <c r="P2955" t="s">
        <v>11958</v>
      </c>
    </row>
    <row r="2956" spans="1:16" x14ac:dyDescent="0.25">
      <c r="A2956" t="s">
        <v>16156</v>
      </c>
      <c r="B2956">
        <v>0</v>
      </c>
      <c r="C2956">
        <v>1</v>
      </c>
      <c r="D2956">
        <v>5.29</v>
      </c>
      <c r="E2956">
        <v>1</v>
      </c>
      <c r="F2956">
        <v>12</v>
      </c>
      <c r="G2956">
        <v>14</v>
      </c>
      <c r="H2956">
        <v>7</v>
      </c>
      <c r="I2956">
        <v>2</v>
      </c>
      <c r="J2956">
        <v>5</v>
      </c>
      <c r="K2956">
        <v>6</v>
      </c>
      <c r="L2956">
        <v>1.68</v>
      </c>
      <c r="M2956">
        <v>3.78</v>
      </c>
      <c r="N2956">
        <v>4.54</v>
      </c>
      <c r="O2956">
        <v>6.14</v>
      </c>
      <c r="P2956" t="s">
        <v>16155</v>
      </c>
    </row>
    <row r="2957" spans="1:16" x14ac:dyDescent="0.25">
      <c r="A2957" t="s">
        <v>16965</v>
      </c>
      <c r="B2957">
        <v>0</v>
      </c>
      <c r="C2957">
        <v>1</v>
      </c>
      <c r="D2957">
        <v>7.13</v>
      </c>
      <c r="E2957">
        <v>6</v>
      </c>
      <c r="F2957">
        <v>16</v>
      </c>
      <c r="G2957">
        <v>19</v>
      </c>
      <c r="H2957">
        <v>13</v>
      </c>
      <c r="I2957">
        <v>2</v>
      </c>
      <c r="J2957">
        <v>10</v>
      </c>
      <c r="K2957">
        <v>14</v>
      </c>
      <c r="L2957">
        <v>2.0099999999999998</v>
      </c>
      <c r="M2957">
        <v>5.49</v>
      </c>
      <c r="N2957">
        <v>7.68</v>
      </c>
      <c r="O2957">
        <v>6.14</v>
      </c>
      <c r="P2957" t="s">
        <v>16964</v>
      </c>
    </row>
    <row r="2958" spans="1:16" x14ac:dyDescent="0.25">
      <c r="A2958" t="s">
        <v>10587</v>
      </c>
      <c r="B2958">
        <v>1</v>
      </c>
      <c r="C2958">
        <v>2</v>
      </c>
      <c r="D2958">
        <v>7</v>
      </c>
      <c r="E2958">
        <v>8</v>
      </c>
      <c r="F2958">
        <v>26</v>
      </c>
      <c r="G2958">
        <v>32</v>
      </c>
      <c r="H2958">
        <v>20</v>
      </c>
      <c r="I2958">
        <v>4</v>
      </c>
      <c r="J2958">
        <v>16</v>
      </c>
      <c r="K2958">
        <v>19</v>
      </c>
      <c r="L2958">
        <v>1.98</v>
      </c>
      <c r="M2958">
        <v>5.6</v>
      </c>
      <c r="N2958">
        <v>6.65</v>
      </c>
      <c r="O2958">
        <v>6.14</v>
      </c>
      <c r="P2958" t="s">
        <v>10586</v>
      </c>
    </row>
    <row r="2959" spans="1:16" x14ac:dyDescent="0.25">
      <c r="A2959" t="s">
        <v>16963</v>
      </c>
      <c r="B2959">
        <v>3</v>
      </c>
      <c r="C2959">
        <v>6</v>
      </c>
      <c r="D2959">
        <v>6.51</v>
      </c>
      <c r="E2959">
        <v>1</v>
      </c>
      <c r="F2959">
        <v>80</v>
      </c>
      <c r="G2959">
        <v>111</v>
      </c>
      <c r="H2959">
        <v>58</v>
      </c>
      <c r="I2959">
        <v>17</v>
      </c>
      <c r="J2959">
        <v>32</v>
      </c>
      <c r="K2959">
        <v>27</v>
      </c>
      <c r="L2959">
        <v>1.72</v>
      </c>
      <c r="M2959">
        <v>3.59</v>
      </c>
      <c r="N2959">
        <v>3.03</v>
      </c>
      <c r="O2959">
        <v>6.15</v>
      </c>
      <c r="P2959" t="s">
        <v>16962</v>
      </c>
    </row>
    <row r="2960" spans="1:16" x14ac:dyDescent="0.25">
      <c r="A2960" t="s">
        <v>11171</v>
      </c>
      <c r="B2960">
        <v>2</v>
      </c>
      <c r="C2960">
        <v>4</v>
      </c>
      <c r="D2960">
        <v>5.76</v>
      </c>
      <c r="E2960">
        <v>15</v>
      </c>
      <c r="F2960">
        <v>50</v>
      </c>
      <c r="G2960">
        <v>58</v>
      </c>
      <c r="H2960">
        <v>32</v>
      </c>
      <c r="I2960">
        <v>11</v>
      </c>
      <c r="J2960">
        <v>29</v>
      </c>
      <c r="K2960">
        <v>22</v>
      </c>
      <c r="L2960">
        <v>1.6</v>
      </c>
      <c r="M2960">
        <v>5.22</v>
      </c>
      <c r="N2960">
        <v>3.96</v>
      </c>
      <c r="O2960">
        <v>6.17</v>
      </c>
      <c r="P2960" t="s">
        <v>11170</v>
      </c>
    </row>
    <row r="2961" spans="1:16" x14ac:dyDescent="0.25">
      <c r="A2961" t="s">
        <v>16961</v>
      </c>
      <c r="B2961">
        <v>1</v>
      </c>
      <c r="C2961">
        <v>2</v>
      </c>
      <c r="D2961">
        <v>7.17</v>
      </c>
      <c r="E2961">
        <v>8</v>
      </c>
      <c r="F2961">
        <v>23</v>
      </c>
      <c r="G2961">
        <v>26</v>
      </c>
      <c r="H2961">
        <v>18</v>
      </c>
      <c r="I2961">
        <v>2</v>
      </c>
      <c r="J2961">
        <v>12</v>
      </c>
      <c r="K2961">
        <v>22</v>
      </c>
      <c r="L2961">
        <v>2.12</v>
      </c>
      <c r="M2961">
        <v>4.78</v>
      </c>
      <c r="N2961">
        <v>8.76</v>
      </c>
      <c r="O2961">
        <v>6.17</v>
      </c>
      <c r="P2961" t="s">
        <v>16960</v>
      </c>
    </row>
    <row r="2962" spans="1:16" x14ac:dyDescent="0.25">
      <c r="A2962" t="s">
        <v>16959</v>
      </c>
      <c r="B2962">
        <v>1</v>
      </c>
      <c r="C2962">
        <v>2</v>
      </c>
      <c r="D2962">
        <v>6.26</v>
      </c>
      <c r="E2962">
        <v>1</v>
      </c>
      <c r="F2962">
        <v>30</v>
      </c>
      <c r="G2962">
        <v>38</v>
      </c>
      <c r="H2962">
        <v>21</v>
      </c>
      <c r="I2962">
        <v>6</v>
      </c>
      <c r="J2962">
        <v>14</v>
      </c>
      <c r="K2962">
        <v>14</v>
      </c>
      <c r="L2962">
        <v>1.72</v>
      </c>
      <c r="M2962">
        <v>4.17</v>
      </c>
      <c r="N2962">
        <v>4.17</v>
      </c>
      <c r="O2962">
        <v>6.18</v>
      </c>
      <c r="P2962" t="s">
        <v>16958</v>
      </c>
    </row>
    <row r="2963" spans="1:16" x14ac:dyDescent="0.25">
      <c r="A2963" t="s">
        <v>8876</v>
      </c>
      <c r="B2963">
        <v>1</v>
      </c>
      <c r="C2963">
        <v>2</v>
      </c>
      <c r="D2963">
        <v>6.99</v>
      </c>
      <c r="E2963">
        <v>8</v>
      </c>
      <c r="F2963">
        <v>21</v>
      </c>
      <c r="G2963">
        <v>24</v>
      </c>
      <c r="H2963">
        <v>16</v>
      </c>
      <c r="I2963">
        <v>2</v>
      </c>
      <c r="J2963">
        <v>12</v>
      </c>
      <c r="K2963">
        <v>20</v>
      </c>
      <c r="L2963">
        <v>2.14</v>
      </c>
      <c r="M2963">
        <v>5.24</v>
      </c>
      <c r="N2963">
        <v>8.74</v>
      </c>
      <c r="O2963">
        <v>6.19</v>
      </c>
      <c r="P2963" t="s">
        <v>8875</v>
      </c>
    </row>
    <row r="2964" spans="1:16" x14ac:dyDescent="0.25">
      <c r="A2964" t="s">
        <v>1693</v>
      </c>
      <c r="B2964">
        <v>1</v>
      </c>
      <c r="C2964">
        <v>3</v>
      </c>
      <c r="D2964">
        <v>5.97</v>
      </c>
      <c r="E2964">
        <v>16</v>
      </c>
      <c r="F2964">
        <v>44</v>
      </c>
      <c r="G2964">
        <v>47</v>
      </c>
      <c r="H2964">
        <v>29</v>
      </c>
      <c r="I2964">
        <v>9</v>
      </c>
      <c r="J2964">
        <v>33</v>
      </c>
      <c r="K2964">
        <v>27</v>
      </c>
      <c r="L2964">
        <v>1.69</v>
      </c>
      <c r="M2964">
        <v>6.8</v>
      </c>
      <c r="N2964">
        <v>5.56</v>
      </c>
      <c r="O2964">
        <v>6.19</v>
      </c>
      <c r="P2964" t="s">
        <v>1692</v>
      </c>
    </row>
    <row r="2965" spans="1:16" x14ac:dyDescent="0.25">
      <c r="A2965" t="s">
        <v>16957</v>
      </c>
      <c r="B2965">
        <v>1</v>
      </c>
      <c r="C2965">
        <v>2</v>
      </c>
      <c r="D2965">
        <v>6.37</v>
      </c>
      <c r="E2965">
        <v>7</v>
      </c>
      <c r="F2965">
        <v>21</v>
      </c>
      <c r="G2965">
        <v>24</v>
      </c>
      <c r="H2965">
        <v>15</v>
      </c>
      <c r="I2965">
        <v>3</v>
      </c>
      <c r="J2965">
        <v>13</v>
      </c>
      <c r="K2965">
        <v>17</v>
      </c>
      <c r="L2965">
        <v>1.93</v>
      </c>
      <c r="M2965">
        <v>5.52</v>
      </c>
      <c r="N2965">
        <v>7.22</v>
      </c>
      <c r="O2965">
        <v>6.19</v>
      </c>
      <c r="P2965" t="s">
        <v>16956</v>
      </c>
    </row>
    <row r="2966" spans="1:16" x14ac:dyDescent="0.25">
      <c r="A2966" t="s">
        <v>14838</v>
      </c>
      <c r="B2966">
        <v>3</v>
      </c>
      <c r="C2966">
        <v>7</v>
      </c>
      <c r="D2966">
        <v>6.67</v>
      </c>
      <c r="E2966">
        <v>3</v>
      </c>
      <c r="F2966">
        <v>86</v>
      </c>
      <c r="G2966">
        <v>109</v>
      </c>
      <c r="H2966">
        <v>64</v>
      </c>
      <c r="I2966">
        <v>15</v>
      </c>
      <c r="J2966">
        <v>48</v>
      </c>
      <c r="K2966">
        <v>51</v>
      </c>
      <c r="L2966">
        <v>1.85</v>
      </c>
      <c r="M2966">
        <v>5.01</v>
      </c>
      <c r="N2966">
        <v>5.32</v>
      </c>
      <c r="O2966">
        <v>6.19</v>
      </c>
      <c r="P2966" t="s">
        <v>14837</v>
      </c>
    </row>
    <row r="2967" spans="1:16" x14ac:dyDescent="0.25">
      <c r="A2967" t="s">
        <v>16955</v>
      </c>
      <c r="B2967">
        <v>0</v>
      </c>
      <c r="C2967">
        <v>0</v>
      </c>
      <c r="D2967">
        <v>0</v>
      </c>
      <c r="E2967">
        <v>0</v>
      </c>
      <c r="F2967">
        <v>14</v>
      </c>
      <c r="G2967">
        <v>16</v>
      </c>
      <c r="H2967">
        <v>0</v>
      </c>
      <c r="I2967">
        <v>1</v>
      </c>
      <c r="J2967">
        <v>7</v>
      </c>
      <c r="K2967">
        <v>14</v>
      </c>
      <c r="L2967">
        <v>2.16</v>
      </c>
      <c r="M2967">
        <v>4.53</v>
      </c>
      <c r="N2967">
        <v>9.06</v>
      </c>
      <c r="O2967">
        <v>6.2</v>
      </c>
      <c r="P2967" t="s">
        <v>16954</v>
      </c>
    </row>
    <row r="2968" spans="1:16" x14ac:dyDescent="0.25">
      <c r="A2968" t="s">
        <v>10929</v>
      </c>
      <c r="B2968">
        <v>2</v>
      </c>
      <c r="C2968">
        <v>4</v>
      </c>
      <c r="D2968">
        <v>6.37</v>
      </c>
      <c r="E2968">
        <v>6</v>
      </c>
      <c r="F2968">
        <v>56</v>
      </c>
      <c r="G2968">
        <v>70</v>
      </c>
      <c r="H2968">
        <v>40</v>
      </c>
      <c r="I2968">
        <v>11</v>
      </c>
      <c r="J2968">
        <v>33</v>
      </c>
      <c r="K2968">
        <v>31</v>
      </c>
      <c r="L2968">
        <v>1.79</v>
      </c>
      <c r="M2968">
        <v>5.26</v>
      </c>
      <c r="N2968">
        <v>4.9400000000000004</v>
      </c>
      <c r="O2968">
        <v>6.2</v>
      </c>
      <c r="P2968" t="s">
        <v>10928</v>
      </c>
    </row>
    <row r="2969" spans="1:16" x14ac:dyDescent="0.25">
      <c r="A2969" t="s">
        <v>15038</v>
      </c>
      <c r="B2969">
        <v>1</v>
      </c>
      <c r="C2969">
        <v>2</v>
      </c>
      <c r="D2969">
        <v>6.72</v>
      </c>
      <c r="E2969">
        <v>3</v>
      </c>
      <c r="F2969">
        <v>27</v>
      </c>
      <c r="G2969">
        <v>28</v>
      </c>
      <c r="H2969">
        <v>20</v>
      </c>
      <c r="I2969">
        <v>2</v>
      </c>
      <c r="J2969">
        <v>14</v>
      </c>
      <c r="K2969">
        <v>27</v>
      </c>
      <c r="L2969">
        <v>2.0499999999999998</v>
      </c>
      <c r="M2969">
        <v>4.7</v>
      </c>
      <c r="N2969">
        <v>9.07</v>
      </c>
      <c r="O2969">
        <v>6.2</v>
      </c>
      <c r="P2969" t="s">
        <v>15037</v>
      </c>
    </row>
    <row r="2970" spans="1:16" x14ac:dyDescent="0.25">
      <c r="A2970" t="s">
        <v>9516</v>
      </c>
      <c r="B2970">
        <v>1</v>
      </c>
      <c r="C2970">
        <v>3</v>
      </c>
      <c r="D2970">
        <v>6.38</v>
      </c>
      <c r="E2970">
        <v>6</v>
      </c>
      <c r="F2970">
        <v>41</v>
      </c>
      <c r="G2970">
        <v>49</v>
      </c>
      <c r="H2970">
        <v>29</v>
      </c>
      <c r="I2970">
        <v>6</v>
      </c>
      <c r="J2970">
        <v>19</v>
      </c>
      <c r="K2970">
        <v>28</v>
      </c>
      <c r="L2970">
        <v>1.88</v>
      </c>
      <c r="M2970">
        <v>4.18</v>
      </c>
      <c r="N2970">
        <v>6.16</v>
      </c>
      <c r="O2970">
        <v>6.21</v>
      </c>
      <c r="P2970" t="s">
        <v>9515</v>
      </c>
    </row>
    <row r="2971" spans="1:16" x14ac:dyDescent="0.25">
      <c r="A2971" t="s">
        <v>9086</v>
      </c>
      <c r="B2971">
        <v>1</v>
      </c>
      <c r="C2971">
        <v>2</v>
      </c>
      <c r="D2971">
        <v>5.96</v>
      </c>
      <c r="E2971">
        <v>3</v>
      </c>
      <c r="F2971">
        <v>32</v>
      </c>
      <c r="G2971">
        <v>39</v>
      </c>
      <c r="H2971">
        <v>21</v>
      </c>
      <c r="I2971">
        <v>6</v>
      </c>
      <c r="J2971">
        <v>14</v>
      </c>
      <c r="K2971">
        <v>14</v>
      </c>
      <c r="L2971">
        <v>1.67</v>
      </c>
      <c r="M2971">
        <v>3.97</v>
      </c>
      <c r="N2971">
        <v>3.97</v>
      </c>
      <c r="O2971">
        <v>6.22</v>
      </c>
      <c r="P2971" t="s">
        <v>9085</v>
      </c>
    </row>
    <row r="2972" spans="1:16" x14ac:dyDescent="0.25">
      <c r="A2972" t="s">
        <v>12632</v>
      </c>
      <c r="B2972">
        <v>1</v>
      </c>
      <c r="C2972">
        <v>4</v>
      </c>
      <c r="D2972">
        <v>6.48</v>
      </c>
      <c r="E2972">
        <v>9</v>
      </c>
      <c r="F2972">
        <v>46</v>
      </c>
      <c r="G2972">
        <v>59</v>
      </c>
      <c r="H2972">
        <v>33</v>
      </c>
      <c r="I2972">
        <v>11</v>
      </c>
      <c r="J2972">
        <v>30</v>
      </c>
      <c r="K2972">
        <v>19</v>
      </c>
      <c r="L2972">
        <v>1.7</v>
      </c>
      <c r="M2972">
        <v>5.9</v>
      </c>
      <c r="N2972">
        <v>3.73</v>
      </c>
      <c r="O2972">
        <v>6.22</v>
      </c>
      <c r="P2972" t="s">
        <v>12631</v>
      </c>
    </row>
    <row r="2973" spans="1:16" x14ac:dyDescent="0.25">
      <c r="A2973" t="s">
        <v>5603</v>
      </c>
      <c r="B2973">
        <v>1</v>
      </c>
      <c r="C2973">
        <v>2</v>
      </c>
      <c r="D2973">
        <v>6.75</v>
      </c>
      <c r="E2973">
        <v>3</v>
      </c>
      <c r="F2973">
        <v>20</v>
      </c>
      <c r="G2973">
        <v>22</v>
      </c>
      <c r="H2973">
        <v>15</v>
      </c>
      <c r="I2973">
        <v>2</v>
      </c>
      <c r="J2973">
        <v>11</v>
      </c>
      <c r="K2973">
        <v>19</v>
      </c>
      <c r="L2973">
        <v>2.0499999999999998</v>
      </c>
      <c r="M2973">
        <v>4.95</v>
      </c>
      <c r="N2973">
        <v>8.5500000000000007</v>
      </c>
      <c r="O2973">
        <v>6.23</v>
      </c>
      <c r="P2973" t="s">
        <v>8801</v>
      </c>
    </row>
    <row r="2974" spans="1:16" x14ac:dyDescent="0.25">
      <c r="A2974" t="s">
        <v>12069</v>
      </c>
      <c r="B2974">
        <v>2</v>
      </c>
      <c r="C2974">
        <v>4</v>
      </c>
      <c r="D2974">
        <v>6.37</v>
      </c>
      <c r="E2974">
        <v>6</v>
      </c>
      <c r="F2974">
        <v>54</v>
      </c>
      <c r="G2974">
        <v>65</v>
      </c>
      <c r="H2974">
        <v>38</v>
      </c>
      <c r="I2974">
        <v>11</v>
      </c>
      <c r="J2974">
        <v>35</v>
      </c>
      <c r="K2974">
        <v>31</v>
      </c>
      <c r="L2974">
        <v>1.79</v>
      </c>
      <c r="M2974">
        <v>5.87</v>
      </c>
      <c r="N2974">
        <v>5.2</v>
      </c>
      <c r="O2974">
        <v>6.23</v>
      </c>
      <c r="P2974" t="s">
        <v>12068</v>
      </c>
    </row>
    <row r="2975" spans="1:16" x14ac:dyDescent="0.25">
      <c r="A2975" t="s">
        <v>8737</v>
      </c>
      <c r="B2975">
        <v>1</v>
      </c>
      <c r="C2975">
        <v>2</v>
      </c>
      <c r="D2975">
        <v>6.7</v>
      </c>
      <c r="E2975">
        <v>8</v>
      </c>
      <c r="F2975">
        <v>22</v>
      </c>
      <c r="G2975">
        <v>26</v>
      </c>
      <c r="H2975">
        <v>16</v>
      </c>
      <c r="I2975">
        <v>3</v>
      </c>
      <c r="J2975">
        <v>12</v>
      </c>
      <c r="K2975">
        <v>17</v>
      </c>
      <c r="L2975">
        <v>2</v>
      </c>
      <c r="M2975">
        <v>5.0199999999999996</v>
      </c>
      <c r="N2975">
        <v>7.12</v>
      </c>
      <c r="O2975">
        <v>6.24</v>
      </c>
      <c r="P2975" t="s">
        <v>8736</v>
      </c>
    </row>
    <row r="2976" spans="1:16" x14ac:dyDescent="0.25">
      <c r="A2976" t="s">
        <v>14636</v>
      </c>
      <c r="B2976">
        <v>2</v>
      </c>
      <c r="C2976">
        <v>4</v>
      </c>
      <c r="D2976">
        <v>6.83</v>
      </c>
      <c r="E2976">
        <v>0</v>
      </c>
      <c r="F2976">
        <v>51</v>
      </c>
      <c r="G2976">
        <v>65</v>
      </c>
      <c r="H2976">
        <v>39</v>
      </c>
      <c r="I2976">
        <v>8</v>
      </c>
      <c r="J2976">
        <v>25</v>
      </c>
      <c r="K2976">
        <v>35</v>
      </c>
      <c r="L2976">
        <v>1.95</v>
      </c>
      <c r="M2976">
        <v>4.38</v>
      </c>
      <c r="N2976">
        <v>6.13</v>
      </c>
      <c r="O2976">
        <v>6.24</v>
      </c>
      <c r="P2976" t="s">
        <v>14635</v>
      </c>
    </row>
    <row r="2977" spans="1:16" x14ac:dyDescent="0.25">
      <c r="A2977" t="s">
        <v>10659</v>
      </c>
      <c r="B2977">
        <v>1</v>
      </c>
      <c r="C2977">
        <v>2</v>
      </c>
      <c r="D2977">
        <v>6.71</v>
      </c>
      <c r="E2977">
        <v>6</v>
      </c>
      <c r="F2977">
        <v>26</v>
      </c>
      <c r="G2977">
        <v>32</v>
      </c>
      <c r="H2977">
        <v>19</v>
      </c>
      <c r="I2977">
        <v>4</v>
      </c>
      <c r="J2977">
        <v>12</v>
      </c>
      <c r="K2977">
        <v>16</v>
      </c>
      <c r="L2977">
        <v>1.88</v>
      </c>
      <c r="M2977">
        <v>4.24</v>
      </c>
      <c r="N2977">
        <v>5.65</v>
      </c>
      <c r="O2977">
        <v>6.25</v>
      </c>
      <c r="P2977" t="s">
        <v>10658</v>
      </c>
    </row>
    <row r="2978" spans="1:16" x14ac:dyDescent="0.25">
      <c r="A2978" t="s">
        <v>16953</v>
      </c>
      <c r="B2978">
        <v>0</v>
      </c>
      <c r="C2978">
        <v>1</v>
      </c>
      <c r="D2978">
        <v>7.4</v>
      </c>
      <c r="E2978">
        <v>3</v>
      </c>
      <c r="F2978">
        <v>15</v>
      </c>
      <c r="G2978">
        <v>18</v>
      </c>
      <c r="H2978">
        <v>12</v>
      </c>
      <c r="I2978">
        <v>2</v>
      </c>
      <c r="J2978">
        <v>9</v>
      </c>
      <c r="K2978">
        <v>12</v>
      </c>
      <c r="L2978">
        <v>2.0499999999999998</v>
      </c>
      <c r="M2978">
        <v>5.55</v>
      </c>
      <c r="N2978">
        <v>7.4</v>
      </c>
      <c r="O2978">
        <v>6.25</v>
      </c>
      <c r="P2978" t="s">
        <v>16952</v>
      </c>
    </row>
    <row r="2979" spans="1:16" x14ac:dyDescent="0.25">
      <c r="A2979" t="s">
        <v>8852</v>
      </c>
      <c r="B2979">
        <v>1</v>
      </c>
      <c r="C2979">
        <v>2</v>
      </c>
      <c r="D2979">
        <v>7</v>
      </c>
      <c r="E2979">
        <v>6</v>
      </c>
      <c r="F2979">
        <v>27</v>
      </c>
      <c r="G2979">
        <v>31</v>
      </c>
      <c r="H2979">
        <v>21</v>
      </c>
      <c r="I2979">
        <v>3</v>
      </c>
      <c r="J2979">
        <v>15</v>
      </c>
      <c r="K2979">
        <v>24</v>
      </c>
      <c r="L2979">
        <v>2.04</v>
      </c>
      <c r="M2979">
        <v>5</v>
      </c>
      <c r="N2979">
        <v>8</v>
      </c>
      <c r="O2979">
        <v>6.25</v>
      </c>
      <c r="P2979" t="s">
        <v>8851</v>
      </c>
    </row>
    <row r="2980" spans="1:16" x14ac:dyDescent="0.25">
      <c r="A2980" t="s">
        <v>14830</v>
      </c>
      <c r="B2980">
        <v>2</v>
      </c>
      <c r="C2980">
        <v>4</v>
      </c>
      <c r="D2980">
        <v>6.55</v>
      </c>
      <c r="E2980">
        <v>5</v>
      </c>
      <c r="F2980">
        <v>48</v>
      </c>
      <c r="G2980">
        <v>62</v>
      </c>
      <c r="H2980">
        <v>35</v>
      </c>
      <c r="I2980">
        <v>10</v>
      </c>
      <c r="J2980">
        <v>25</v>
      </c>
      <c r="K2980">
        <v>23</v>
      </c>
      <c r="L2980">
        <v>1.77</v>
      </c>
      <c r="M2980">
        <v>4.68</v>
      </c>
      <c r="N2980">
        <v>4.3</v>
      </c>
      <c r="O2980">
        <v>6.25</v>
      </c>
      <c r="P2980" t="s">
        <v>14829</v>
      </c>
    </row>
    <row r="2981" spans="1:16" x14ac:dyDescent="0.25">
      <c r="A2981" t="s">
        <v>12067</v>
      </c>
      <c r="B2981">
        <v>1</v>
      </c>
      <c r="C2981">
        <v>2</v>
      </c>
      <c r="D2981">
        <v>7.25</v>
      </c>
      <c r="E2981">
        <v>8</v>
      </c>
      <c r="F2981">
        <v>27</v>
      </c>
      <c r="G2981">
        <v>35</v>
      </c>
      <c r="H2981">
        <v>22</v>
      </c>
      <c r="I2981">
        <v>5</v>
      </c>
      <c r="J2981">
        <v>14</v>
      </c>
      <c r="K2981">
        <v>16</v>
      </c>
      <c r="L2981">
        <v>1.87</v>
      </c>
      <c r="M2981">
        <v>4.62</v>
      </c>
      <c r="N2981">
        <v>5.27</v>
      </c>
      <c r="O2981">
        <v>6.25</v>
      </c>
      <c r="P2981" t="s">
        <v>12066</v>
      </c>
    </row>
    <row r="2982" spans="1:16" x14ac:dyDescent="0.25">
      <c r="A2982" t="s">
        <v>14626</v>
      </c>
      <c r="B2982">
        <v>1</v>
      </c>
      <c r="C2982">
        <v>2</v>
      </c>
      <c r="D2982">
        <v>6.77</v>
      </c>
      <c r="E2982">
        <v>1</v>
      </c>
      <c r="F2982">
        <v>23</v>
      </c>
      <c r="G2982">
        <v>25</v>
      </c>
      <c r="H2982">
        <v>17</v>
      </c>
      <c r="I2982">
        <v>3</v>
      </c>
      <c r="J2982">
        <v>13</v>
      </c>
      <c r="K2982">
        <v>19</v>
      </c>
      <c r="L2982">
        <v>1.95</v>
      </c>
      <c r="M2982">
        <v>5.18</v>
      </c>
      <c r="N2982">
        <v>7.57</v>
      </c>
      <c r="O2982">
        <v>6.26</v>
      </c>
      <c r="P2982" t="s">
        <v>14625</v>
      </c>
    </row>
    <row r="2983" spans="1:16" x14ac:dyDescent="0.25">
      <c r="A2983" t="s">
        <v>9182</v>
      </c>
      <c r="B2983">
        <v>1</v>
      </c>
      <c r="C2983">
        <v>3</v>
      </c>
      <c r="D2983">
        <v>6.32</v>
      </c>
      <c r="E2983">
        <v>10</v>
      </c>
      <c r="F2983">
        <v>36</v>
      </c>
      <c r="G2983">
        <v>41</v>
      </c>
      <c r="H2983">
        <v>25</v>
      </c>
      <c r="I2983">
        <v>5</v>
      </c>
      <c r="J2983">
        <v>20</v>
      </c>
      <c r="K2983">
        <v>26</v>
      </c>
      <c r="L2983">
        <v>1.88</v>
      </c>
      <c r="M2983">
        <v>5.0599999999999996</v>
      </c>
      <c r="N2983">
        <v>6.57</v>
      </c>
      <c r="O2983">
        <v>6.26</v>
      </c>
      <c r="P2983" t="s">
        <v>9181</v>
      </c>
    </row>
    <row r="2984" spans="1:16" x14ac:dyDescent="0.25">
      <c r="A2984" t="s">
        <v>10852</v>
      </c>
      <c r="B2984">
        <v>2</v>
      </c>
      <c r="C2984">
        <v>4</v>
      </c>
      <c r="D2984">
        <v>6.6</v>
      </c>
      <c r="E2984">
        <v>8</v>
      </c>
      <c r="F2984">
        <v>49</v>
      </c>
      <c r="G2984">
        <v>62</v>
      </c>
      <c r="H2984">
        <v>36</v>
      </c>
      <c r="I2984">
        <v>10</v>
      </c>
      <c r="J2984">
        <v>29</v>
      </c>
      <c r="K2984">
        <v>26</v>
      </c>
      <c r="L2984">
        <v>1.79</v>
      </c>
      <c r="M2984">
        <v>5.32</v>
      </c>
      <c r="N2984">
        <v>4.7699999999999996</v>
      </c>
      <c r="O2984">
        <v>6.27</v>
      </c>
      <c r="P2984" t="s">
        <v>10851</v>
      </c>
    </row>
    <row r="2985" spans="1:16" x14ac:dyDescent="0.25">
      <c r="A2985" t="s">
        <v>8976</v>
      </c>
      <c r="B2985">
        <v>1</v>
      </c>
      <c r="C2985">
        <v>3</v>
      </c>
      <c r="D2985">
        <v>7.42</v>
      </c>
      <c r="E2985">
        <v>9</v>
      </c>
      <c r="F2985">
        <v>36</v>
      </c>
      <c r="G2985">
        <v>45</v>
      </c>
      <c r="H2985">
        <v>30</v>
      </c>
      <c r="I2985">
        <v>5</v>
      </c>
      <c r="J2985">
        <v>23</v>
      </c>
      <c r="K2985">
        <v>31</v>
      </c>
      <c r="L2985">
        <v>2.09</v>
      </c>
      <c r="M2985">
        <v>5.69</v>
      </c>
      <c r="N2985">
        <v>7.66</v>
      </c>
      <c r="O2985">
        <v>6.27</v>
      </c>
      <c r="P2985" t="s">
        <v>8975</v>
      </c>
    </row>
    <row r="2986" spans="1:16" x14ac:dyDescent="0.25">
      <c r="A2986" t="s">
        <v>16951</v>
      </c>
      <c r="B2986">
        <v>1</v>
      </c>
      <c r="C2986">
        <v>2</v>
      </c>
      <c r="D2986">
        <v>6.49</v>
      </c>
      <c r="E2986">
        <v>1</v>
      </c>
      <c r="F2986">
        <v>22</v>
      </c>
      <c r="G2986">
        <v>28</v>
      </c>
      <c r="H2986">
        <v>16</v>
      </c>
      <c r="I2986">
        <v>4</v>
      </c>
      <c r="J2986">
        <v>11</v>
      </c>
      <c r="K2986">
        <v>13</v>
      </c>
      <c r="L2986">
        <v>1.85</v>
      </c>
      <c r="M2986">
        <v>4.46</v>
      </c>
      <c r="N2986">
        <v>5.27</v>
      </c>
      <c r="O2986">
        <v>6.27</v>
      </c>
      <c r="P2986" t="s">
        <v>16950</v>
      </c>
    </row>
    <row r="2987" spans="1:16" x14ac:dyDescent="0.25">
      <c r="A2987" t="s">
        <v>9035</v>
      </c>
      <c r="B2987">
        <v>2</v>
      </c>
      <c r="C2987">
        <v>5</v>
      </c>
      <c r="D2987">
        <v>7.21</v>
      </c>
      <c r="E2987">
        <v>5</v>
      </c>
      <c r="F2987">
        <v>66</v>
      </c>
      <c r="G2987">
        <v>88</v>
      </c>
      <c r="H2987">
        <v>53</v>
      </c>
      <c r="I2987">
        <v>11</v>
      </c>
      <c r="J2987">
        <v>36</v>
      </c>
      <c r="K2987">
        <v>44</v>
      </c>
      <c r="L2987">
        <v>1.99</v>
      </c>
      <c r="M2987">
        <v>4.8899999999999997</v>
      </c>
      <c r="N2987">
        <v>5.98</v>
      </c>
      <c r="O2987">
        <v>6.28</v>
      </c>
      <c r="P2987" t="s">
        <v>9034</v>
      </c>
    </row>
    <row r="2988" spans="1:16" x14ac:dyDescent="0.25">
      <c r="A2988" t="s">
        <v>8994</v>
      </c>
      <c r="B2988">
        <v>1</v>
      </c>
      <c r="C2988">
        <v>2</v>
      </c>
      <c r="D2988">
        <v>6.87</v>
      </c>
      <c r="E2988">
        <v>9</v>
      </c>
      <c r="F2988">
        <v>25</v>
      </c>
      <c r="G2988">
        <v>28</v>
      </c>
      <c r="H2988">
        <v>19</v>
      </c>
      <c r="I2988">
        <v>3</v>
      </c>
      <c r="J2988">
        <v>15</v>
      </c>
      <c r="K2988">
        <v>23</v>
      </c>
      <c r="L2988">
        <v>2.0499999999999998</v>
      </c>
      <c r="M2988">
        <v>5.42</v>
      </c>
      <c r="N2988">
        <v>8.31</v>
      </c>
      <c r="O2988">
        <v>6.28</v>
      </c>
      <c r="P2988" t="s">
        <v>8993</v>
      </c>
    </row>
    <row r="2989" spans="1:16" x14ac:dyDescent="0.25">
      <c r="A2989" t="s">
        <v>14851</v>
      </c>
      <c r="B2989">
        <v>5</v>
      </c>
      <c r="C2989">
        <v>11</v>
      </c>
      <c r="D2989">
        <v>6.56</v>
      </c>
      <c r="E2989">
        <v>1</v>
      </c>
      <c r="F2989">
        <v>141</v>
      </c>
      <c r="G2989">
        <v>189</v>
      </c>
      <c r="H2989">
        <v>103</v>
      </c>
      <c r="I2989">
        <v>33</v>
      </c>
      <c r="J2989">
        <v>76</v>
      </c>
      <c r="K2989">
        <v>54</v>
      </c>
      <c r="L2989">
        <v>1.72</v>
      </c>
      <c r="M2989">
        <v>4.84</v>
      </c>
      <c r="N2989">
        <v>3.44</v>
      </c>
      <c r="O2989">
        <v>6.28</v>
      </c>
      <c r="P2989" t="s">
        <v>14850</v>
      </c>
    </row>
    <row r="2990" spans="1:16" x14ac:dyDescent="0.25">
      <c r="A2990" t="s">
        <v>14056</v>
      </c>
      <c r="B2990">
        <v>2</v>
      </c>
      <c r="C2990">
        <v>6</v>
      </c>
      <c r="D2990">
        <v>6.59</v>
      </c>
      <c r="E2990">
        <v>2</v>
      </c>
      <c r="F2990">
        <v>74</v>
      </c>
      <c r="G2990">
        <v>93</v>
      </c>
      <c r="H2990">
        <v>54</v>
      </c>
      <c r="I2990">
        <v>15</v>
      </c>
      <c r="J2990">
        <v>39</v>
      </c>
      <c r="K2990">
        <v>35</v>
      </c>
      <c r="L2990">
        <v>1.74</v>
      </c>
      <c r="M2990">
        <v>4.76</v>
      </c>
      <c r="N2990">
        <v>4.2699999999999996</v>
      </c>
      <c r="O2990">
        <v>6.29</v>
      </c>
      <c r="P2990" t="s">
        <v>14055</v>
      </c>
    </row>
    <row r="2991" spans="1:16" x14ac:dyDescent="0.25">
      <c r="A2991" t="s">
        <v>12747</v>
      </c>
      <c r="B2991">
        <v>1</v>
      </c>
      <c r="C2991">
        <v>2</v>
      </c>
      <c r="D2991">
        <v>6.92</v>
      </c>
      <c r="E2991">
        <v>8</v>
      </c>
      <c r="F2991">
        <v>22</v>
      </c>
      <c r="G2991">
        <v>27</v>
      </c>
      <c r="H2991">
        <v>17</v>
      </c>
      <c r="I2991">
        <v>4</v>
      </c>
      <c r="J2991">
        <v>14</v>
      </c>
      <c r="K2991">
        <v>15</v>
      </c>
      <c r="L2991">
        <v>1.9</v>
      </c>
      <c r="M2991">
        <v>5.7</v>
      </c>
      <c r="N2991">
        <v>6.11</v>
      </c>
      <c r="O2991">
        <v>6.29</v>
      </c>
      <c r="P2991" t="s">
        <v>12746</v>
      </c>
    </row>
    <row r="2992" spans="1:16" x14ac:dyDescent="0.25">
      <c r="A2992" t="s">
        <v>13641</v>
      </c>
      <c r="B2992">
        <v>3</v>
      </c>
      <c r="C2992">
        <v>8</v>
      </c>
      <c r="D2992">
        <v>6.73</v>
      </c>
      <c r="E2992">
        <v>15</v>
      </c>
      <c r="F2992">
        <v>94</v>
      </c>
      <c r="G2992">
        <v>121</v>
      </c>
      <c r="H2992">
        <v>70</v>
      </c>
      <c r="I2992">
        <v>21</v>
      </c>
      <c r="J2992">
        <v>53</v>
      </c>
      <c r="K2992">
        <v>41</v>
      </c>
      <c r="L2992">
        <v>1.73</v>
      </c>
      <c r="M2992">
        <v>5.0999999999999996</v>
      </c>
      <c r="N2992">
        <v>3.94</v>
      </c>
      <c r="O2992">
        <v>6.29</v>
      </c>
      <c r="P2992" t="s">
        <v>13640</v>
      </c>
    </row>
    <row r="2993" spans="1:16" x14ac:dyDescent="0.25">
      <c r="A2993" t="s">
        <v>8741</v>
      </c>
      <c r="B2993">
        <v>1</v>
      </c>
      <c r="C2993">
        <v>3</v>
      </c>
      <c r="D2993">
        <v>7.29</v>
      </c>
      <c r="E2993">
        <v>8</v>
      </c>
      <c r="F2993">
        <v>42</v>
      </c>
      <c r="G2993">
        <v>52</v>
      </c>
      <c r="H2993">
        <v>34</v>
      </c>
      <c r="I2993">
        <v>5</v>
      </c>
      <c r="J2993">
        <v>21</v>
      </c>
      <c r="K2993">
        <v>36</v>
      </c>
      <c r="L2993">
        <v>2.1</v>
      </c>
      <c r="M2993">
        <v>4.5</v>
      </c>
      <c r="N2993">
        <v>7.71</v>
      </c>
      <c r="O2993">
        <v>6.29</v>
      </c>
      <c r="P2993" t="s">
        <v>8740</v>
      </c>
    </row>
    <row r="2994" spans="1:16" x14ac:dyDescent="0.25">
      <c r="A2994" t="s">
        <v>15696</v>
      </c>
      <c r="B2994">
        <v>0</v>
      </c>
      <c r="C2994">
        <v>1</v>
      </c>
      <c r="D2994">
        <v>5.68</v>
      </c>
      <c r="E2994">
        <v>0</v>
      </c>
      <c r="F2994">
        <v>10</v>
      </c>
      <c r="G2994">
        <v>12</v>
      </c>
      <c r="H2994">
        <v>6</v>
      </c>
      <c r="I2994">
        <v>2</v>
      </c>
      <c r="J2994">
        <v>5</v>
      </c>
      <c r="K2994">
        <v>4</v>
      </c>
      <c r="L2994">
        <v>1.68</v>
      </c>
      <c r="M2994">
        <v>4.74</v>
      </c>
      <c r="N2994">
        <v>3.79</v>
      </c>
      <c r="O2994">
        <v>6.29</v>
      </c>
      <c r="P2994" t="s">
        <v>15695</v>
      </c>
    </row>
    <row r="2995" spans="1:16" x14ac:dyDescent="0.25">
      <c r="A2995" t="s">
        <v>11484</v>
      </c>
      <c r="B2995">
        <v>1</v>
      </c>
      <c r="C2995">
        <v>2</v>
      </c>
      <c r="D2995">
        <v>6.43</v>
      </c>
      <c r="E2995">
        <v>8</v>
      </c>
      <c r="F2995">
        <v>21</v>
      </c>
      <c r="G2995">
        <v>23</v>
      </c>
      <c r="H2995">
        <v>15</v>
      </c>
      <c r="I2995">
        <v>3</v>
      </c>
      <c r="J2995">
        <v>12</v>
      </c>
      <c r="K2995">
        <v>17</v>
      </c>
      <c r="L2995">
        <v>1.9</v>
      </c>
      <c r="M2995">
        <v>5.14</v>
      </c>
      <c r="N2995">
        <v>7.29</v>
      </c>
      <c r="O2995">
        <v>6.32</v>
      </c>
      <c r="P2995" t="s">
        <v>11483</v>
      </c>
    </row>
    <row r="2996" spans="1:16" x14ac:dyDescent="0.25">
      <c r="A2996" t="s">
        <v>16949</v>
      </c>
      <c r="B2996">
        <v>0</v>
      </c>
      <c r="C2996">
        <v>1</v>
      </c>
      <c r="D2996">
        <v>7.28</v>
      </c>
      <c r="E2996">
        <v>4</v>
      </c>
      <c r="F2996">
        <v>17</v>
      </c>
      <c r="G2996">
        <v>21</v>
      </c>
      <c r="H2996">
        <v>14</v>
      </c>
      <c r="I2996">
        <v>2</v>
      </c>
      <c r="J2996">
        <v>10</v>
      </c>
      <c r="K2996">
        <v>15</v>
      </c>
      <c r="L2996">
        <v>2.08</v>
      </c>
      <c r="M2996">
        <v>5.2</v>
      </c>
      <c r="N2996">
        <v>7.8</v>
      </c>
      <c r="O2996">
        <v>6.32</v>
      </c>
      <c r="P2996" t="s">
        <v>16948</v>
      </c>
    </row>
    <row r="2997" spans="1:16" x14ac:dyDescent="0.25">
      <c r="A2997" t="s">
        <v>10935</v>
      </c>
      <c r="B2997">
        <v>1</v>
      </c>
      <c r="C2997">
        <v>2</v>
      </c>
      <c r="D2997">
        <v>6.67</v>
      </c>
      <c r="E2997">
        <v>11</v>
      </c>
      <c r="F2997">
        <v>30</v>
      </c>
      <c r="G2997">
        <v>36</v>
      </c>
      <c r="H2997">
        <v>22</v>
      </c>
      <c r="I2997">
        <v>5</v>
      </c>
      <c r="J2997">
        <v>18</v>
      </c>
      <c r="K2997">
        <v>21</v>
      </c>
      <c r="L2997">
        <v>1.92</v>
      </c>
      <c r="M2997">
        <v>5.45</v>
      </c>
      <c r="N2997">
        <v>6.36</v>
      </c>
      <c r="O2997">
        <v>6.33</v>
      </c>
      <c r="P2997" t="s">
        <v>10934</v>
      </c>
    </row>
    <row r="2998" spans="1:16" x14ac:dyDescent="0.25">
      <c r="A2998" t="s">
        <v>9598</v>
      </c>
      <c r="B2998">
        <v>3</v>
      </c>
      <c r="C2998">
        <v>7</v>
      </c>
      <c r="D2998">
        <v>6.7</v>
      </c>
      <c r="E2998">
        <v>6</v>
      </c>
      <c r="F2998">
        <v>94</v>
      </c>
      <c r="G2998">
        <v>124</v>
      </c>
      <c r="H2998">
        <v>70</v>
      </c>
      <c r="I2998">
        <v>24</v>
      </c>
      <c r="J2998">
        <v>65</v>
      </c>
      <c r="K2998">
        <v>40</v>
      </c>
      <c r="L2998">
        <v>1.74</v>
      </c>
      <c r="M2998">
        <v>6.22</v>
      </c>
      <c r="N2998">
        <v>3.83</v>
      </c>
      <c r="O2998">
        <v>6.33</v>
      </c>
      <c r="P2998" t="s">
        <v>9597</v>
      </c>
    </row>
    <row r="2999" spans="1:16" x14ac:dyDescent="0.25">
      <c r="A2999" t="s">
        <v>16947</v>
      </c>
      <c r="B2999">
        <v>0</v>
      </c>
      <c r="C2999">
        <v>1</v>
      </c>
      <c r="D2999">
        <v>6.62</v>
      </c>
      <c r="E2999">
        <v>5</v>
      </c>
      <c r="F2999">
        <v>14</v>
      </c>
      <c r="G2999">
        <v>16</v>
      </c>
      <c r="H2999">
        <v>10</v>
      </c>
      <c r="I2999">
        <v>2</v>
      </c>
      <c r="J2999">
        <v>7</v>
      </c>
      <c r="K2999">
        <v>10</v>
      </c>
      <c r="L2999">
        <v>1.91</v>
      </c>
      <c r="M2999">
        <v>4.63</v>
      </c>
      <c r="N2999">
        <v>6.62</v>
      </c>
      <c r="O2999">
        <v>6.34</v>
      </c>
      <c r="P2999" t="s">
        <v>16946</v>
      </c>
    </row>
    <row r="3000" spans="1:16" x14ac:dyDescent="0.25">
      <c r="A3000" t="s">
        <v>16945</v>
      </c>
      <c r="B3000">
        <v>0</v>
      </c>
      <c r="C3000">
        <v>1</v>
      </c>
      <c r="D3000">
        <v>6.56</v>
      </c>
      <c r="E3000">
        <v>2</v>
      </c>
      <c r="F3000">
        <v>15</v>
      </c>
      <c r="G3000">
        <v>17</v>
      </c>
      <c r="H3000">
        <v>11</v>
      </c>
      <c r="I3000">
        <v>2</v>
      </c>
      <c r="J3000">
        <v>9</v>
      </c>
      <c r="K3000">
        <v>13</v>
      </c>
      <c r="L3000">
        <v>1.99</v>
      </c>
      <c r="M3000">
        <v>5.36</v>
      </c>
      <c r="N3000">
        <v>7.75</v>
      </c>
      <c r="O3000">
        <v>6.34</v>
      </c>
      <c r="P3000" t="s">
        <v>16944</v>
      </c>
    </row>
    <row r="3001" spans="1:16" x14ac:dyDescent="0.25">
      <c r="A3001" t="s">
        <v>9029</v>
      </c>
      <c r="B3001">
        <v>1</v>
      </c>
      <c r="C3001">
        <v>1</v>
      </c>
      <c r="D3001">
        <v>6.96</v>
      </c>
      <c r="E3001">
        <v>7</v>
      </c>
      <c r="F3001">
        <v>18</v>
      </c>
      <c r="G3001">
        <v>21</v>
      </c>
      <c r="H3001">
        <v>14</v>
      </c>
      <c r="I3001">
        <v>2</v>
      </c>
      <c r="J3001">
        <v>10</v>
      </c>
      <c r="K3001">
        <v>17</v>
      </c>
      <c r="L3001">
        <v>2.1</v>
      </c>
      <c r="M3001">
        <v>4.97</v>
      </c>
      <c r="N3001">
        <v>8.4499999999999993</v>
      </c>
      <c r="O3001">
        <v>6.34</v>
      </c>
      <c r="P3001" t="s">
        <v>9028</v>
      </c>
    </row>
    <row r="3002" spans="1:16" x14ac:dyDescent="0.25">
      <c r="A3002" t="s">
        <v>9425</v>
      </c>
      <c r="B3002">
        <v>1</v>
      </c>
      <c r="C3002">
        <v>2</v>
      </c>
      <c r="D3002">
        <v>6.55</v>
      </c>
      <c r="E3002">
        <v>7</v>
      </c>
      <c r="F3002">
        <v>22</v>
      </c>
      <c r="G3002">
        <v>26</v>
      </c>
      <c r="H3002">
        <v>16</v>
      </c>
      <c r="I3002">
        <v>4</v>
      </c>
      <c r="J3002">
        <v>15</v>
      </c>
      <c r="K3002">
        <v>16</v>
      </c>
      <c r="L3002">
        <v>1.91</v>
      </c>
      <c r="M3002">
        <v>6.14</v>
      </c>
      <c r="N3002">
        <v>6.55</v>
      </c>
      <c r="O3002">
        <v>6.35</v>
      </c>
      <c r="P3002" t="s">
        <v>9424</v>
      </c>
    </row>
    <row r="3003" spans="1:16" x14ac:dyDescent="0.25">
      <c r="A3003" t="s">
        <v>13667</v>
      </c>
      <c r="B3003">
        <v>2</v>
      </c>
      <c r="C3003">
        <v>5</v>
      </c>
      <c r="D3003">
        <v>6.75</v>
      </c>
      <c r="E3003">
        <v>1</v>
      </c>
      <c r="F3003">
        <v>59</v>
      </c>
      <c r="G3003">
        <v>71</v>
      </c>
      <c r="H3003">
        <v>44</v>
      </c>
      <c r="I3003">
        <v>10</v>
      </c>
      <c r="J3003">
        <v>32</v>
      </c>
      <c r="K3003">
        <v>39</v>
      </c>
      <c r="L3003">
        <v>1.87</v>
      </c>
      <c r="M3003">
        <v>4.91</v>
      </c>
      <c r="N3003">
        <v>5.98</v>
      </c>
      <c r="O3003">
        <v>6.35</v>
      </c>
      <c r="P3003" t="s">
        <v>13666</v>
      </c>
    </row>
    <row r="3004" spans="1:16" x14ac:dyDescent="0.25">
      <c r="A3004" t="s">
        <v>14176</v>
      </c>
      <c r="B3004">
        <v>2</v>
      </c>
      <c r="C3004">
        <v>4</v>
      </c>
      <c r="D3004">
        <v>6.57</v>
      </c>
      <c r="E3004">
        <v>1</v>
      </c>
      <c r="F3004">
        <v>56</v>
      </c>
      <c r="G3004">
        <v>69</v>
      </c>
      <c r="H3004">
        <v>41</v>
      </c>
      <c r="I3004">
        <v>10</v>
      </c>
      <c r="J3004">
        <v>27</v>
      </c>
      <c r="K3004">
        <v>34</v>
      </c>
      <c r="L3004">
        <v>1.83</v>
      </c>
      <c r="M3004">
        <v>4.32</v>
      </c>
      <c r="N3004">
        <v>5.44</v>
      </c>
      <c r="O3004">
        <v>6.36</v>
      </c>
      <c r="P3004" t="s">
        <v>14175</v>
      </c>
    </row>
    <row r="3005" spans="1:16" x14ac:dyDescent="0.25">
      <c r="A3005" t="s">
        <v>15623</v>
      </c>
      <c r="B3005">
        <v>1</v>
      </c>
      <c r="C3005">
        <v>2</v>
      </c>
      <c r="D3005">
        <v>7.14</v>
      </c>
      <c r="E3005">
        <v>3</v>
      </c>
      <c r="F3005">
        <v>25</v>
      </c>
      <c r="G3005">
        <v>31</v>
      </c>
      <c r="H3005">
        <v>20</v>
      </c>
      <c r="I3005">
        <v>4</v>
      </c>
      <c r="J3005">
        <v>14</v>
      </c>
      <c r="K3005">
        <v>19</v>
      </c>
      <c r="L3005">
        <v>1.98</v>
      </c>
      <c r="M3005">
        <v>5</v>
      </c>
      <c r="N3005">
        <v>6.79</v>
      </c>
      <c r="O3005">
        <v>6.36</v>
      </c>
      <c r="P3005" t="s">
        <v>15622</v>
      </c>
    </row>
    <row r="3006" spans="1:16" x14ac:dyDescent="0.25">
      <c r="A3006" t="s">
        <v>16943</v>
      </c>
      <c r="B3006">
        <v>1</v>
      </c>
      <c r="C3006">
        <v>1</v>
      </c>
      <c r="D3006">
        <v>7</v>
      </c>
      <c r="E3006">
        <v>5</v>
      </c>
      <c r="F3006">
        <v>18</v>
      </c>
      <c r="G3006">
        <v>23</v>
      </c>
      <c r="H3006">
        <v>14</v>
      </c>
      <c r="I3006">
        <v>3</v>
      </c>
      <c r="J3006">
        <v>9</v>
      </c>
      <c r="K3006">
        <v>12</v>
      </c>
      <c r="L3006">
        <v>1.94</v>
      </c>
      <c r="M3006">
        <v>4.5</v>
      </c>
      <c r="N3006">
        <v>6</v>
      </c>
      <c r="O3006">
        <v>6.36</v>
      </c>
      <c r="P3006" t="s">
        <v>16942</v>
      </c>
    </row>
    <row r="3007" spans="1:16" x14ac:dyDescent="0.25">
      <c r="A3007" t="s">
        <v>8695</v>
      </c>
      <c r="B3007">
        <v>1</v>
      </c>
      <c r="C3007">
        <v>2</v>
      </c>
      <c r="D3007">
        <v>7.38</v>
      </c>
      <c r="E3007">
        <v>3</v>
      </c>
      <c r="F3007">
        <v>18</v>
      </c>
      <c r="G3007">
        <v>21</v>
      </c>
      <c r="H3007">
        <v>15</v>
      </c>
      <c r="I3007">
        <v>2</v>
      </c>
      <c r="J3007">
        <v>11</v>
      </c>
      <c r="K3007">
        <v>18</v>
      </c>
      <c r="L3007">
        <v>2.13</v>
      </c>
      <c r="M3007">
        <v>5.41</v>
      </c>
      <c r="N3007">
        <v>8.85</v>
      </c>
      <c r="O3007">
        <v>6.36</v>
      </c>
      <c r="P3007" t="s">
        <v>8694</v>
      </c>
    </row>
    <row r="3008" spans="1:16" x14ac:dyDescent="0.25">
      <c r="A3008" t="s">
        <v>9229</v>
      </c>
      <c r="B3008">
        <v>2</v>
      </c>
      <c r="C3008">
        <v>5</v>
      </c>
      <c r="D3008">
        <v>6.24</v>
      </c>
      <c r="E3008">
        <v>12</v>
      </c>
      <c r="F3008">
        <v>62</v>
      </c>
      <c r="G3008">
        <v>70</v>
      </c>
      <c r="H3008">
        <v>43</v>
      </c>
      <c r="I3008">
        <v>10</v>
      </c>
      <c r="J3008">
        <v>33</v>
      </c>
      <c r="K3008">
        <v>44</v>
      </c>
      <c r="L3008">
        <v>1.84</v>
      </c>
      <c r="M3008">
        <v>4.79</v>
      </c>
      <c r="N3008">
        <v>6.39</v>
      </c>
      <c r="O3008">
        <v>6.38</v>
      </c>
      <c r="P3008" t="s">
        <v>9228</v>
      </c>
    </row>
    <row r="3009" spans="1:16" x14ac:dyDescent="0.25">
      <c r="A3009" t="s">
        <v>9138</v>
      </c>
      <c r="B3009">
        <v>1</v>
      </c>
      <c r="C3009">
        <v>2</v>
      </c>
      <c r="D3009">
        <v>7.03</v>
      </c>
      <c r="E3009">
        <v>5</v>
      </c>
      <c r="F3009">
        <v>26</v>
      </c>
      <c r="G3009">
        <v>33</v>
      </c>
      <c r="H3009">
        <v>20</v>
      </c>
      <c r="I3009">
        <v>5</v>
      </c>
      <c r="J3009">
        <v>15</v>
      </c>
      <c r="K3009">
        <v>15</v>
      </c>
      <c r="L3009">
        <v>1.88</v>
      </c>
      <c r="M3009">
        <v>5.27</v>
      </c>
      <c r="N3009">
        <v>5.27</v>
      </c>
      <c r="O3009">
        <v>6.39</v>
      </c>
      <c r="P3009" t="s">
        <v>9137</v>
      </c>
    </row>
    <row r="3010" spans="1:16" x14ac:dyDescent="0.25">
      <c r="A3010" t="s">
        <v>8735</v>
      </c>
      <c r="B3010">
        <v>2</v>
      </c>
      <c r="C3010">
        <v>4</v>
      </c>
      <c r="D3010">
        <v>6.64</v>
      </c>
      <c r="E3010">
        <v>6</v>
      </c>
      <c r="F3010">
        <v>53</v>
      </c>
      <c r="G3010">
        <v>61</v>
      </c>
      <c r="H3010">
        <v>39</v>
      </c>
      <c r="I3010">
        <v>5</v>
      </c>
      <c r="J3010">
        <v>20</v>
      </c>
      <c r="K3010">
        <v>47</v>
      </c>
      <c r="L3010">
        <v>2.04</v>
      </c>
      <c r="M3010">
        <v>3.4</v>
      </c>
      <c r="N3010">
        <v>8</v>
      </c>
      <c r="O3010">
        <v>6.39</v>
      </c>
      <c r="P3010" t="s">
        <v>8734</v>
      </c>
    </row>
    <row r="3011" spans="1:16" x14ac:dyDescent="0.25">
      <c r="A3011" t="s">
        <v>8931</v>
      </c>
      <c r="B3011">
        <v>1</v>
      </c>
      <c r="C3011">
        <v>3</v>
      </c>
      <c r="D3011">
        <v>7.01</v>
      </c>
      <c r="E3011">
        <v>14</v>
      </c>
      <c r="F3011">
        <v>38</v>
      </c>
      <c r="G3011">
        <v>49</v>
      </c>
      <c r="H3011">
        <v>30</v>
      </c>
      <c r="I3011">
        <v>5</v>
      </c>
      <c r="J3011">
        <v>17</v>
      </c>
      <c r="K3011">
        <v>31</v>
      </c>
      <c r="L3011">
        <v>2.08</v>
      </c>
      <c r="M3011">
        <v>3.97</v>
      </c>
      <c r="N3011">
        <v>7.25</v>
      </c>
      <c r="O3011">
        <v>6.41</v>
      </c>
      <c r="P3011" t="s">
        <v>8930</v>
      </c>
    </row>
    <row r="3012" spans="1:16" x14ac:dyDescent="0.25">
      <c r="A3012" t="s">
        <v>10697</v>
      </c>
      <c r="B3012">
        <v>2</v>
      </c>
      <c r="C3012">
        <v>6</v>
      </c>
      <c r="D3012">
        <v>6.65</v>
      </c>
      <c r="E3012">
        <v>0</v>
      </c>
      <c r="F3012">
        <v>74</v>
      </c>
      <c r="G3012">
        <v>88</v>
      </c>
      <c r="H3012">
        <v>55</v>
      </c>
      <c r="I3012">
        <v>9</v>
      </c>
      <c r="J3012">
        <v>31</v>
      </c>
      <c r="K3012">
        <v>60</v>
      </c>
      <c r="L3012">
        <v>1.99</v>
      </c>
      <c r="M3012">
        <v>3.75</v>
      </c>
      <c r="N3012">
        <v>7.26</v>
      </c>
      <c r="O3012">
        <v>6.43</v>
      </c>
      <c r="P3012" t="s">
        <v>10696</v>
      </c>
    </row>
    <row r="3013" spans="1:16" x14ac:dyDescent="0.25">
      <c r="A3013" t="s">
        <v>8805</v>
      </c>
      <c r="B3013">
        <v>1</v>
      </c>
      <c r="C3013">
        <v>3</v>
      </c>
      <c r="D3013">
        <v>6.91</v>
      </c>
      <c r="E3013">
        <v>15</v>
      </c>
      <c r="F3013">
        <v>39</v>
      </c>
      <c r="G3013">
        <v>37</v>
      </c>
      <c r="H3013">
        <v>30</v>
      </c>
      <c r="I3013">
        <v>3</v>
      </c>
      <c r="J3013">
        <v>31</v>
      </c>
      <c r="K3013">
        <v>48</v>
      </c>
      <c r="L3013">
        <v>2.17</v>
      </c>
      <c r="M3013">
        <v>7.14</v>
      </c>
      <c r="N3013">
        <v>11.05</v>
      </c>
      <c r="O3013">
        <v>6.43</v>
      </c>
      <c r="P3013" t="s">
        <v>8804</v>
      </c>
    </row>
    <row r="3014" spans="1:16" x14ac:dyDescent="0.25">
      <c r="A3014" t="s">
        <v>9888</v>
      </c>
      <c r="B3014">
        <v>1</v>
      </c>
      <c r="C3014">
        <v>1</v>
      </c>
      <c r="D3014">
        <v>5.59</v>
      </c>
      <c r="E3014">
        <v>5</v>
      </c>
      <c r="F3014">
        <v>16</v>
      </c>
      <c r="G3014">
        <v>17</v>
      </c>
      <c r="H3014">
        <v>10</v>
      </c>
      <c r="I3014">
        <v>3</v>
      </c>
      <c r="J3014">
        <v>10</v>
      </c>
      <c r="K3014">
        <v>11</v>
      </c>
      <c r="L3014">
        <v>1.74</v>
      </c>
      <c r="M3014">
        <v>5.59</v>
      </c>
      <c r="N3014">
        <v>6.15</v>
      </c>
      <c r="O3014">
        <v>6.45</v>
      </c>
      <c r="P3014" t="s">
        <v>9887</v>
      </c>
    </row>
    <row r="3015" spans="1:16" x14ac:dyDescent="0.25">
      <c r="A3015" t="s">
        <v>10901</v>
      </c>
      <c r="B3015">
        <v>1</v>
      </c>
      <c r="C3015">
        <v>2</v>
      </c>
      <c r="D3015">
        <v>6.73</v>
      </c>
      <c r="E3015">
        <v>10</v>
      </c>
      <c r="F3015">
        <v>25</v>
      </c>
      <c r="G3015">
        <v>30</v>
      </c>
      <c r="H3015">
        <v>19</v>
      </c>
      <c r="I3015">
        <v>4</v>
      </c>
      <c r="J3015">
        <v>14</v>
      </c>
      <c r="K3015">
        <v>20</v>
      </c>
      <c r="L3015">
        <v>1.97</v>
      </c>
      <c r="M3015">
        <v>4.96</v>
      </c>
      <c r="N3015">
        <v>7.09</v>
      </c>
      <c r="O3015">
        <v>6.46</v>
      </c>
      <c r="P3015" t="s">
        <v>10900</v>
      </c>
    </row>
    <row r="3016" spans="1:16" x14ac:dyDescent="0.25">
      <c r="A3016" t="s">
        <v>16941</v>
      </c>
      <c r="B3016">
        <v>0</v>
      </c>
      <c r="C3016">
        <v>1</v>
      </c>
      <c r="D3016">
        <v>6.21</v>
      </c>
      <c r="E3016">
        <v>1</v>
      </c>
      <c r="F3016">
        <v>12</v>
      </c>
      <c r="G3016">
        <v>13</v>
      </c>
      <c r="H3016">
        <v>8</v>
      </c>
      <c r="I3016">
        <v>2</v>
      </c>
      <c r="J3016">
        <v>8</v>
      </c>
      <c r="K3016">
        <v>9</v>
      </c>
      <c r="L3016">
        <v>1.9</v>
      </c>
      <c r="M3016">
        <v>6.21</v>
      </c>
      <c r="N3016">
        <v>6.98</v>
      </c>
      <c r="O3016">
        <v>6.48</v>
      </c>
      <c r="P3016" t="s">
        <v>16940</v>
      </c>
    </row>
    <row r="3017" spans="1:16" x14ac:dyDescent="0.25">
      <c r="A3017" t="s">
        <v>16214</v>
      </c>
      <c r="B3017">
        <v>0</v>
      </c>
      <c r="C3017">
        <v>1</v>
      </c>
      <c r="D3017">
        <v>7.67</v>
      </c>
      <c r="E3017">
        <v>1</v>
      </c>
      <c r="F3017">
        <v>18</v>
      </c>
      <c r="G3017">
        <v>21</v>
      </c>
      <c r="H3017">
        <v>15</v>
      </c>
      <c r="I3017">
        <v>2</v>
      </c>
      <c r="J3017">
        <v>11</v>
      </c>
      <c r="K3017">
        <v>18</v>
      </c>
      <c r="L3017">
        <v>2.2200000000000002</v>
      </c>
      <c r="M3017">
        <v>5.63</v>
      </c>
      <c r="N3017">
        <v>9.1999999999999993</v>
      </c>
      <c r="O3017">
        <v>6.5</v>
      </c>
      <c r="P3017" t="s">
        <v>16213</v>
      </c>
    </row>
    <row r="3018" spans="1:16" x14ac:dyDescent="0.25">
      <c r="A3018" t="s">
        <v>14430</v>
      </c>
      <c r="B3018">
        <v>4</v>
      </c>
      <c r="C3018">
        <v>9</v>
      </c>
      <c r="D3018">
        <v>6.62</v>
      </c>
      <c r="E3018">
        <v>4</v>
      </c>
      <c r="F3018">
        <v>112</v>
      </c>
      <c r="G3018">
        <v>140</v>
      </c>
      <c r="H3018">
        <v>82</v>
      </c>
      <c r="I3018">
        <v>23</v>
      </c>
      <c r="J3018">
        <v>58</v>
      </c>
      <c r="K3018">
        <v>63</v>
      </c>
      <c r="L3018">
        <v>1.82</v>
      </c>
      <c r="M3018">
        <v>4.68</v>
      </c>
      <c r="N3018">
        <v>5.09</v>
      </c>
      <c r="O3018">
        <v>6.5</v>
      </c>
      <c r="P3018" t="s">
        <v>14429</v>
      </c>
    </row>
    <row r="3019" spans="1:16" x14ac:dyDescent="0.25">
      <c r="A3019" t="s">
        <v>16142</v>
      </c>
      <c r="B3019">
        <v>4</v>
      </c>
      <c r="C3019">
        <v>8</v>
      </c>
      <c r="D3019">
        <v>6.42</v>
      </c>
      <c r="E3019">
        <v>1</v>
      </c>
      <c r="F3019">
        <v>105</v>
      </c>
      <c r="G3019">
        <v>137</v>
      </c>
      <c r="H3019">
        <v>75</v>
      </c>
      <c r="I3019">
        <v>29</v>
      </c>
      <c r="J3019">
        <v>61</v>
      </c>
      <c r="K3019">
        <v>34</v>
      </c>
      <c r="L3019">
        <v>1.63</v>
      </c>
      <c r="M3019">
        <v>5.22</v>
      </c>
      <c r="N3019">
        <v>2.91</v>
      </c>
      <c r="O3019">
        <v>6.54</v>
      </c>
      <c r="P3019" t="s">
        <v>16141</v>
      </c>
    </row>
    <row r="3020" spans="1:16" x14ac:dyDescent="0.25">
      <c r="A3020" t="s">
        <v>16939</v>
      </c>
      <c r="B3020">
        <v>2</v>
      </c>
      <c r="C3020">
        <v>6</v>
      </c>
      <c r="D3020">
        <v>7.36</v>
      </c>
      <c r="E3020">
        <v>11</v>
      </c>
      <c r="F3020">
        <v>71</v>
      </c>
      <c r="G3020">
        <v>95</v>
      </c>
      <c r="H3020">
        <v>58</v>
      </c>
      <c r="I3020">
        <v>15</v>
      </c>
      <c r="J3020">
        <v>42</v>
      </c>
      <c r="K3020">
        <v>42</v>
      </c>
      <c r="L3020">
        <v>1.93</v>
      </c>
      <c r="M3020">
        <v>5.33</v>
      </c>
      <c r="N3020">
        <v>5.33</v>
      </c>
      <c r="O3020">
        <v>6.54</v>
      </c>
      <c r="P3020" t="s">
        <v>16938</v>
      </c>
    </row>
    <row r="3021" spans="1:16" x14ac:dyDescent="0.25">
      <c r="A3021" t="s">
        <v>14664</v>
      </c>
      <c r="B3021">
        <v>1</v>
      </c>
      <c r="C3021">
        <v>3</v>
      </c>
      <c r="D3021">
        <v>7.97</v>
      </c>
      <c r="E3021">
        <v>1</v>
      </c>
      <c r="F3021">
        <v>32</v>
      </c>
      <c r="G3021">
        <v>41</v>
      </c>
      <c r="H3021">
        <v>28</v>
      </c>
      <c r="I3021">
        <v>4</v>
      </c>
      <c r="J3021">
        <v>17</v>
      </c>
      <c r="K3021">
        <v>29</v>
      </c>
      <c r="L3021">
        <v>2.2200000000000002</v>
      </c>
      <c r="M3021">
        <v>4.84</v>
      </c>
      <c r="N3021">
        <v>8.26</v>
      </c>
      <c r="O3021">
        <v>6.54</v>
      </c>
      <c r="P3021" t="s">
        <v>14663</v>
      </c>
    </row>
    <row r="3022" spans="1:16" x14ac:dyDescent="0.25">
      <c r="A3022" t="s">
        <v>16937</v>
      </c>
      <c r="B3022">
        <v>1</v>
      </c>
      <c r="C3022">
        <v>4</v>
      </c>
      <c r="D3022">
        <v>8.0299999999999994</v>
      </c>
      <c r="E3022">
        <v>1</v>
      </c>
      <c r="F3022">
        <v>43</v>
      </c>
      <c r="G3022">
        <v>53</v>
      </c>
      <c r="H3022">
        <v>38</v>
      </c>
      <c r="I3022">
        <v>5</v>
      </c>
      <c r="J3022">
        <v>22</v>
      </c>
      <c r="K3022">
        <v>40</v>
      </c>
      <c r="L3022">
        <v>2.1800000000000002</v>
      </c>
      <c r="M3022">
        <v>4.6500000000000004</v>
      </c>
      <c r="N3022">
        <v>8.4499999999999993</v>
      </c>
      <c r="O3022">
        <v>6.55</v>
      </c>
      <c r="P3022" t="s">
        <v>16936</v>
      </c>
    </row>
    <row r="3023" spans="1:16" x14ac:dyDescent="0.25">
      <c r="A3023" t="s">
        <v>11110</v>
      </c>
      <c r="B3023">
        <v>1</v>
      </c>
      <c r="C3023">
        <v>4</v>
      </c>
      <c r="D3023">
        <v>7.45</v>
      </c>
      <c r="E3023">
        <v>14</v>
      </c>
      <c r="F3023">
        <v>45</v>
      </c>
      <c r="G3023">
        <v>55</v>
      </c>
      <c r="H3023">
        <v>37</v>
      </c>
      <c r="I3023">
        <v>6</v>
      </c>
      <c r="J3023">
        <v>26</v>
      </c>
      <c r="K3023">
        <v>41</v>
      </c>
      <c r="L3023">
        <v>2.15</v>
      </c>
      <c r="M3023">
        <v>5.23</v>
      </c>
      <c r="N3023">
        <v>8.26</v>
      </c>
      <c r="O3023">
        <v>6.56</v>
      </c>
      <c r="P3023" t="s">
        <v>11109</v>
      </c>
    </row>
    <row r="3024" spans="1:16" x14ac:dyDescent="0.25">
      <c r="A3024" t="s">
        <v>10341</v>
      </c>
      <c r="B3024">
        <v>1</v>
      </c>
      <c r="C3024">
        <v>2</v>
      </c>
      <c r="D3024">
        <v>6.82</v>
      </c>
      <c r="E3024">
        <v>4</v>
      </c>
      <c r="F3024">
        <v>28</v>
      </c>
      <c r="G3024">
        <v>34</v>
      </c>
      <c r="H3024">
        <v>21</v>
      </c>
      <c r="I3024">
        <v>5</v>
      </c>
      <c r="J3024">
        <v>15</v>
      </c>
      <c r="K3024">
        <v>20</v>
      </c>
      <c r="L3024">
        <v>1.95</v>
      </c>
      <c r="M3024">
        <v>4.87</v>
      </c>
      <c r="N3024">
        <v>6.5</v>
      </c>
      <c r="O3024">
        <v>6.57</v>
      </c>
      <c r="P3024" t="s">
        <v>10340</v>
      </c>
    </row>
    <row r="3025" spans="1:16" x14ac:dyDescent="0.25">
      <c r="A3025" t="s">
        <v>8685</v>
      </c>
      <c r="B3025">
        <v>1</v>
      </c>
      <c r="C3025">
        <v>2</v>
      </c>
      <c r="D3025">
        <v>7.16</v>
      </c>
      <c r="E3025">
        <v>10</v>
      </c>
      <c r="F3025">
        <v>26</v>
      </c>
      <c r="G3025">
        <v>28</v>
      </c>
      <c r="H3025">
        <v>21</v>
      </c>
      <c r="I3025">
        <v>2</v>
      </c>
      <c r="J3025">
        <v>17</v>
      </c>
      <c r="K3025">
        <v>32</v>
      </c>
      <c r="L3025">
        <v>2.27</v>
      </c>
      <c r="M3025">
        <v>5.8</v>
      </c>
      <c r="N3025">
        <v>10.91</v>
      </c>
      <c r="O3025">
        <v>6.59</v>
      </c>
      <c r="P3025" t="s">
        <v>8684</v>
      </c>
    </row>
    <row r="3026" spans="1:16" x14ac:dyDescent="0.25">
      <c r="A3026" t="s">
        <v>10731</v>
      </c>
      <c r="B3026">
        <v>2</v>
      </c>
      <c r="C3026">
        <v>6</v>
      </c>
      <c r="D3026">
        <v>6.79</v>
      </c>
      <c r="E3026">
        <v>3</v>
      </c>
      <c r="F3026">
        <v>73</v>
      </c>
      <c r="G3026">
        <v>91</v>
      </c>
      <c r="H3026">
        <v>55</v>
      </c>
      <c r="I3026">
        <v>13</v>
      </c>
      <c r="J3026">
        <v>37</v>
      </c>
      <c r="K3026">
        <v>51</v>
      </c>
      <c r="L3026">
        <v>1.95</v>
      </c>
      <c r="M3026">
        <v>4.57</v>
      </c>
      <c r="N3026">
        <v>6.3</v>
      </c>
      <c r="O3026">
        <v>6.6</v>
      </c>
      <c r="P3026" t="s">
        <v>10730</v>
      </c>
    </row>
    <row r="3027" spans="1:16" x14ac:dyDescent="0.25">
      <c r="A3027" t="s">
        <v>16935</v>
      </c>
      <c r="B3027">
        <v>1</v>
      </c>
      <c r="C3027">
        <v>4</v>
      </c>
      <c r="D3027">
        <v>7.15</v>
      </c>
      <c r="E3027">
        <v>7</v>
      </c>
      <c r="F3027">
        <v>47</v>
      </c>
      <c r="G3027">
        <v>56</v>
      </c>
      <c r="H3027">
        <v>37</v>
      </c>
      <c r="I3027">
        <v>6</v>
      </c>
      <c r="J3027">
        <v>23</v>
      </c>
      <c r="K3027">
        <v>43</v>
      </c>
      <c r="L3027">
        <v>2.12</v>
      </c>
      <c r="M3027">
        <v>4.4400000000000004</v>
      </c>
      <c r="N3027">
        <v>8.3000000000000007</v>
      </c>
      <c r="O3027">
        <v>6.61</v>
      </c>
      <c r="P3027" t="s">
        <v>16934</v>
      </c>
    </row>
    <row r="3028" spans="1:16" x14ac:dyDescent="0.25">
      <c r="A3028" t="s">
        <v>9174</v>
      </c>
      <c r="B3028">
        <v>4</v>
      </c>
      <c r="C3028">
        <v>9</v>
      </c>
      <c r="D3028">
        <v>6.47</v>
      </c>
      <c r="E3028">
        <v>12</v>
      </c>
      <c r="F3028">
        <v>110</v>
      </c>
      <c r="G3028">
        <v>123</v>
      </c>
      <c r="H3028">
        <v>79</v>
      </c>
      <c r="I3028">
        <v>23</v>
      </c>
      <c r="J3028">
        <v>80</v>
      </c>
      <c r="K3028">
        <v>82</v>
      </c>
      <c r="L3028">
        <v>1.87</v>
      </c>
      <c r="M3028">
        <v>6.55</v>
      </c>
      <c r="N3028">
        <v>6.72</v>
      </c>
      <c r="O3028">
        <v>6.62</v>
      </c>
      <c r="P3028" t="s">
        <v>9173</v>
      </c>
    </row>
    <row r="3029" spans="1:16" x14ac:dyDescent="0.25">
      <c r="A3029" t="s">
        <v>16933</v>
      </c>
      <c r="B3029">
        <v>1</v>
      </c>
      <c r="C3029">
        <v>2</v>
      </c>
      <c r="D3029">
        <v>6.86</v>
      </c>
      <c r="E3029">
        <v>6</v>
      </c>
      <c r="F3029">
        <v>22</v>
      </c>
      <c r="G3029">
        <v>26</v>
      </c>
      <c r="H3029">
        <v>17</v>
      </c>
      <c r="I3029">
        <v>4</v>
      </c>
      <c r="J3029">
        <v>13</v>
      </c>
      <c r="K3029">
        <v>17</v>
      </c>
      <c r="L3029">
        <v>1.93</v>
      </c>
      <c r="M3029">
        <v>5.25</v>
      </c>
      <c r="N3029">
        <v>6.86</v>
      </c>
      <c r="O3029">
        <v>6.62</v>
      </c>
      <c r="P3029" t="s">
        <v>16932</v>
      </c>
    </row>
    <row r="3030" spans="1:16" x14ac:dyDescent="0.25">
      <c r="A3030" t="s">
        <v>9789</v>
      </c>
      <c r="B3030">
        <v>1</v>
      </c>
      <c r="C3030">
        <v>3</v>
      </c>
      <c r="D3030">
        <v>6.92</v>
      </c>
      <c r="E3030">
        <v>10</v>
      </c>
      <c r="F3030">
        <v>39</v>
      </c>
      <c r="G3030">
        <v>39</v>
      </c>
      <c r="H3030">
        <v>30</v>
      </c>
      <c r="I3030">
        <v>4</v>
      </c>
      <c r="J3030">
        <v>31</v>
      </c>
      <c r="K3030">
        <v>47</v>
      </c>
      <c r="L3030">
        <v>2.21</v>
      </c>
      <c r="M3030">
        <v>7.15</v>
      </c>
      <c r="N3030">
        <v>10.85</v>
      </c>
      <c r="O3030">
        <v>6.62</v>
      </c>
      <c r="P3030" t="s">
        <v>9788</v>
      </c>
    </row>
    <row r="3031" spans="1:16" x14ac:dyDescent="0.25">
      <c r="A3031" t="s">
        <v>15918</v>
      </c>
      <c r="B3031">
        <v>1</v>
      </c>
      <c r="C3031">
        <v>1</v>
      </c>
      <c r="D3031">
        <v>6.96</v>
      </c>
      <c r="E3031">
        <v>0</v>
      </c>
      <c r="F3031">
        <v>18</v>
      </c>
      <c r="G3031">
        <v>23</v>
      </c>
      <c r="H3031">
        <v>14</v>
      </c>
      <c r="I3031">
        <v>4</v>
      </c>
      <c r="J3031">
        <v>10</v>
      </c>
      <c r="K3031">
        <v>10</v>
      </c>
      <c r="L3031">
        <v>1.82</v>
      </c>
      <c r="M3031">
        <v>4.97</v>
      </c>
      <c r="N3031">
        <v>4.97</v>
      </c>
      <c r="O3031">
        <v>6.62</v>
      </c>
      <c r="P3031" t="s">
        <v>15917</v>
      </c>
    </row>
    <row r="3032" spans="1:16" x14ac:dyDescent="0.25">
      <c r="A3032" t="s">
        <v>8693</v>
      </c>
      <c r="B3032">
        <v>0</v>
      </c>
      <c r="C3032">
        <v>1</v>
      </c>
      <c r="D3032">
        <v>7.2</v>
      </c>
      <c r="E3032">
        <v>3</v>
      </c>
      <c r="F3032">
        <v>12</v>
      </c>
      <c r="G3032">
        <v>15</v>
      </c>
      <c r="H3032">
        <v>10</v>
      </c>
      <c r="I3032">
        <v>2</v>
      </c>
      <c r="J3032">
        <v>7</v>
      </c>
      <c r="K3032">
        <v>10</v>
      </c>
      <c r="L3032">
        <v>2</v>
      </c>
      <c r="M3032">
        <v>5.04</v>
      </c>
      <c r="N3032">
        <v>7.2</v>
      </c>
      <c r="O3032">
        <v>6.63</v>
      </c>
      <c r="P3032" t="s">
        <v>8692</v>
      </c>
    </row>
    <row r="3033" spans="1:16" x14ac:dyDescent="0.25">
      <c r="A3033" t="s">
        <v>8786</v>
      </c>
      <c r="B3033">
        <v>1</v>
      </c>
      <c r="C3033">
        <v>3</v>
      </c>
      <c r="D3033">
        <v>7.19</v>
      </c>
      <c r="E3033">
        <v>9</v>
      </c>
      <c r="F3033">
        <v>34</v>
      </c>
      <c r="G3033">
        <v>38</v>
      </c>
      <c r="H3033">
        <v>27</v>
      </c>
      <c r="I3033">
        <v>4</v>
      </c>
      <c r="J3033">
        <v>22</v>
      </c>
      <c r="K3033">
        <v>36</v>
      </c>
      <c r="L3033">
        <v>2.19</v>
      </c>
      <c r="M3033">
        <v>5.86</v>
      </c>
      <c r="N3033">
        <v>9.59</v>
      </c>
      <c r="O3033">
        <v>6.64</v>
      </c>
      <c r="P3033" t="s">
        <v>8785</v>
      </c>
    </row>
    <row r="3034" spans="1:16" x14ac:dyDescent="0.25">
      <c r="A3034" t="s">
        <v>1099</v>
      </c>
      <c r="B3034">
        <v>1</v>
      </c>
      <c r="C3034">
        <v>3</v>
      </c>
      <c r="D3034">
        <v>7.17</v>
      </c>
      <c r="E3034">
        <v>11</v>
      </c>
      <c r="F3034">
        <v>41</v>
      </c>
      <c r="G3034">
        <v>54</v>
      </c>
      <c r="H3034">
        <v>33</v>
      </c>
      <c r="I3034">
        <v>9</v>
      </c>
      <c r="J3034">
        <v>24</v>
      </c>
      <c r="K3034">
        <v>25</v>
      </c>
      <c r="L3034">
        <v>1.91</v>
      </c>
      <c r="M3034">
        <v>5.22</v>
      </c>
      <c r="N3034">
        <v>5.43</v>
      </c>
      <c r="O3034">
        <v>6.65</v>
      </c>
      <c r="P3034" t="s">
        <v>10200</v>
      </c>
    </row>
    <row r="3035" spans="1:16" x14ac:dyDescent="0.25">
      <c r="A3035" t="s">
        <v>16931</v>
      </c>
      <c r="B3035">
        <v>1</v>
      </c>
      <c r="C3035">
        <v>2</v>
      </c>
      <c r="D3035">
        <v>7.99</v>
      </c>
      <c r="E3035">
        <v>6</v>
      </c>
      <c r="F3035">
        <v>21</v>
      </c>
      <c r="G3035">
        <v>25</v>
      </c>
      <c r="H3035">
        <v>19</v>
      </c>
      <c r="I3035">
        <v>3</v>
      </c>
      <c r="J3035">
        <v>15</v>
      </c>
      <c r="K3035">
        <v>22</v>
      </c>
      <c r="L3035">
        <v>2.2000000000000002</v>
      </c>
      <c r="M3035">
        <v>6.31</v>
      </c>
      <c r="N3035">
        <v>9.25</v>
      </c>
      <c r="O3035">
        <v>6.67</v>
      </c>
      <c r="P3035" t="s">
        <v>16930</v>
      </c>
    </row>
    <row r="3036" spans="1:16" x14ac:dyDescent="0.25">
      <c r="A3036" t="s">
        <v>16929</v>
      </c>
      <c r="B3036">
        <v>1</v>
      </c>
      <c r="C3036">
        <v>2</v>
      </c>
      <c r="D3036">
        <v>7.53</v>
      </c>
      <c r="E3036">
        <v>9</v>
      </c>
      <c r="F3036">
        <v>26</v>
      </c>
      <c r="G3036">
        <v>30</v>
      </c>
      <c r="H3036">
        <v>22</v>
      </c>
      <c r="I3036">
        <v>2</v>
      </c>
      <c r="J3036">
        <v>13</v>
      </c>
      <c r="K3036">
        <v>30</v>
      </c>
      <c r="L3036">
        <v>2.2799999999999998</v>
      </c>
      <c r="M3036">
        <v>4.45</v>
      </c>
      <c r="N3036">
        <v>10.27</v>
      </c>
      <c r="O3036">
        <v>6.68</v>
      </c>
      <c r="P3036" t="s">
        <v>16928</v>
      </c>
    </row>
    <row r="3037" spans="1:16" x14ac:dyDescent="0.25">
      <c r="A3037" t="s">
        <v>11638</v>
      </c>
      <c r="B3037">
        <v>2</v>
      </c>
      <c r="C3037">
        <v>7</v>
      </c>
      <c r="D3037">
        <v>7.24</v>
      </c>
      <c r="E3037">
        <v>17</v>
      </c>
      <c r="F3037">
        <v>78</v>
      </c>
      <c r="G3037">
        <v>101</v>
      </c>
      <c r="H3037">
        <v>63</v>
      </c>
      <c r="I3037">
        <v>15</v>
      </c>
      <c r="J3037">
        <v>43</v>
      </c>
      <c r="K3037">
        <v>56</v>
      </c>
      <c r="L3037">
        <v>2.0099999999999998</v>
      </c>
      <c r="M3037">
        <v>4.9400000000000004</v>
      </c>
      <c r="N3037">
        <v>6.44</v>
      </c>
      <c r="O3037">
        <v>6.68</v>
      </c>
      <c r="P3037" t="s">
        <v>11637</v>
      </c>
    </row>
    <row r="3038" spans="1:16" x14ac:dyDescent="0.25">
      <c r="A3038" t="s">
        <v>12879</v>
      </c>
      <c r="B3038">
        <v>2</v>
      </c>
      <c r="C3038">
        <v>4</v>
      </c>
      <c r="D3038">
        <v>6.55</v>
      </c>
      <c r="E3038">
        <v>16</v>
      </c>
      <c r="F3038">
        <v>55</v>
      </c>
      <c r="G3038">
        <v>69</v>
      </c>
      <c r="H3038">
        <v>40</v>
      </c>
      <c r="I3038">
        <v>14</v>
      </c>
      <c r="J3038">
        <v>30</v>
      </c>
      <c r="K3038">
        <v>25</v>
      </c>
      <c r="L3038">
        <v>1.71</v>
      </c>
      <c r="M3038">
        <v>4.91</v>
      </c>
      <c r="N3038">
        <v>4.09</v>
      </c>
      <c r="O3038">
        <v>6.72</v>
      </c>
      <c r="P3038" t="s">
        <v>12878</v>
      </c>
    </row>
    <row r="3039" spans="1:16" x14ac:dyDescent="0.25">
      <c r="A3039" t="s">
        <v>8669</v>
      </c>
      <c r="B3039">
        <v>2</v>
      </c>
      <c r="C3039">
        <v>5</v>
      </c>
      <c r="D3039">
        <v>6.86</v>
      </c>
      <c r="E3039">
        <v>5</v>
      </c>
      <c r="F3039">
        <v>67</v>
      </c>
      <c r="G3039">
        <v>74</v>
      </c>
      <c r="H3039">
        <v>51</v>
      </c>
      <c r="I3039">
        <v>7</v>
      </c>
      <c r="J3039">
        <v>34</v>
      </c>
      <c r="K3039">
        <v>69</v>
      </c>
      <c r="L3039">
        <v>2.14</v>
      </c>
      <c r="M3039">
        <v>4.57</v>
      </c>
      <c r="N3039">
        <v>9.2799999999999994</v>
      </c>
      <c r="O3039">
        <v>6.74</v>
      </c>
      <c r="P3039" t="s">
        <v>8668</v>
      </c>
    </row>
    <row r="3040" spans="1:16" x14ac:dyDescent="0.25">
      <c r="A3040" t="s">
        <v>9510</v>
      </c>
      <c r="B3040">
        <v>1</v>
      </c>
      <c r="C3040">
        <v>3</v>
      </c>
      <c r="D3040">
        <v>7.08</v>
      </c>
      <c r="E3040">
        <v>13</v>
      </c>
      <c r="F3040">
        <v>36</v>
      </c>
      <c r="G3040">
        <v>37</v>
      </c>
      <c r="H3040">
        <v>28</v>
      </c>
      <c r="I3040">
        <v>6</v>
      </c>
      <c r="J3040">
        <v>30</v>
      </c>
      <c r="K3040">
        <v>36</v>
      </c>
      <c r="L3040">
        <v>2.0499999999999998</v>
      </c>
      <c r="M3040">
        <v>7.58</v>
      </c>
      <c r="N3040">
        <v>9.1</v>
      </c>
      <c r="O3040">
        <v>6.74</v>
      </c>
      <c r="P3040" t="s">
        <v>9509</v>
      </c>
    </row>
    <row r="3041" spans="1:16" x14ac:dyDescent="0.25">
      <c r="A3041" t="s">
        <v>16927</v>
      </c>
      <c r="B3041">
        <v>0</v>
      </c>
      <c r="C3041">
        <v>1</v>
      </c>
      <c r="D3041">
        <v>7.26</v>
      </c>
      <c r="E3041">
        <v>2</v>
      </c>
      <c r="F3041">
        <v>12</v>
      </c>
      <c r="G3041">
        <v>14</v>
      </c>
      <c r="H3041">
        <v>10</v>
      </c>
      <c r="I3041">
        <v>2</v>
      </c>
      <c r="J3041">
        <v>8</v>
      </c>
      <c r="K3041">
        <v>11</v>
      </c>
      <c r="L3041">
        <v>2.02</v>
      </c>
      <c r="M3041">
        <v>5.81</v>
      </c>
      <c r="N3041">
        <v>7.98</v>
      </c>
      <c r="O3041">
        <v>6.74</v>
      </c>
      <c r="P3041" t="s">
        <v>16926</v>
      </c>
    </row>
    <row r="3042" spans="1:16" x14ac:dyDescent="0.25">
      <c r="A3042" t="s">
        <v>9215</v>
      </c>
      <c r="B3042">
        <v>1</v>
      </c>
      <c r="C3042">
        <v>3</v>
      </c>
      <c r="D3042">
        <v>6.87</v>
      </c>
      <c r="E3042">
        <v>8</v>
      </c>
      <c r="F3042">
        <v>39</v>
      </c>
      <c r="G3042">
        <v>46</v>
      </c>
      <c r="H3042">
        <v>30</v>
      </c>
      <c r="I3042">
        <v>7</v>
      </c>
      <c r="J3042">
        <v>22</v>
      </c>
      <c r="K3042">
        <v>31</v>
      </c>
      <c r="L3042">
        <v>1.96</v>
      </c>
      <c r="M3042">
        <v>5.04</v>
      </c>
      <c r="N3042">
        <v>7.1</v>
      </c>
      <c r="O3042">
        <v>6.75</v>
      </c>
      <c r="P3042" t="s">
        <v>9214</v>
      </c>
    </row>
    <row r="3043" spans="1:16" x14ac:dyDescent="0.25">
      <c r="A3043" t="s">
        <v>8665</v>
      </c>
      <c r="B3043">
        <v>1</v>
      </c>
      <c r="C3043">
        <v>2</v>
      </c>
      <c r="D3043">
        <v>7.67</v>
      </c>
      <c r="E3043">
        <v>6</v>
      </c>
      <c r="F3043">
        <v>26</v>
      </c>
      <c r="G3043">
        <v>29</v>
      </c>
      <c r="H3043">
        <v>22</v>
      </c>
      <c r="I3043">
        <v>2</v>
      </c>
      <c r="J3043">
        <v>16</v>
      </c>
      <c r="K3043">
        <v>32</v>
      </c>
      <c r="L3043">
        <v>2.36</v>
      </c>
      <c r="M3043">
        <v>5.58</v>
      </c>
      <c r="N3043">
        <v>11.16</v>
      </c>
      <c r="O3043">
        <v>6.75</v>
      </c>
      <c r="P3043" t="s">
        <v>8664</v>
      </c>
    </row>
    <row r="3044" spans="1:16" x14ac:dyDescent="0.25">
      <c r="A3044" t="s">
        <v>8776</v>
      </c>
      <c r="B3044">
        <v>0</v>
      </c>
      <c r="C3044">
        <v>1</v>
      </c>
      <c r="D3044">
        <v>8.1300000000000008</v>
      </c>
      <c r="E3044">
        <v>4</v>
      </c>
      <c r="F3044">
        <v>16</v>
      </c>
      <c r="G3044">
        <v>18</v>
      </c>
      <c r="H3044">
        <v>14</v>
      </c>
      <c r="I3044">
        <v>2</v>
      </c>
      <c r="J3044">
        <v>11</v>
      </c>
      <c r="K3044">
        <v>17</v>
      </c>
      <c r="L3044">
        <v>2.2599999999999998</v>
      </c>
      <c r="M3044">
        <v>6.39</v>
      </c>
      <c r="N3044">
        <v>9.8699999999999992</v>
      </c>
      <c r="O3044">
        <v>6.77</v>
      </c>
      <c r="P3044" t="s">
        <v>8775</v>
      </c>
    </row>
    <row r="3045" spans="1:16" x14ac:dyDescent="0.25">
      <c r="A3045" t="s">
        <v>10064</v>
      </c>
      <c r="B3045">
        <v>1</v>
      </c>
      <c r="C3045">
        <v>3</v>
      </c>
      <c r="D3045">
        <v>7.04</v>
      </c>
      <c r="E3045">
        <v>3</v>
      </c>
      <c r="F3045">
        <v>37</v>
      </c>
      <c r="G3045">
        <v>46</v>
      </c>
      <c r="H3045">
        <v>29</v>
      </c>
      <c r="I3045">
        <v>8</v>
      </c>
      <c r="J3045">
        <v>23</v>
      </c>
      <c r="K3045">
        <v>26</v>
      </c>
      <c r="L3045">
        <v>1.94</v>
      </c>
      <c r="M3045">
        <v>5.58</v>
      </c>
      <c r="N3045">
        <v>6.31</v>
      </c>
      <c r="O3045">
        <v>6.78</v>
      </c>
      <c r="P3045" t="s">
        <v>10063</v>
      </c>
    </row>
    <row r="3046" spans="1:16" x14ac:dyDescent="0.25">
      <c r="A3046" t="s">
        <v>16925</v>
      </c>
      <c r="B3046">
        <v>0</v>
      </c>
      <c r="C3046">
        <v>1</v>
      </c>
      <c r="D3046">
        <v>6.88</v>
      </c>
      <c r="E3046">
        <v>6</v>
      </c>
      <c r="F3046">
        <v>16</v>
      </c>
      <c r="G3046">
        <v>18</v>
      </c>
      <c r="H3046">
        <v>12</v>
      </c>
      <c r="I3046">
        <v>3</v>
      </c>
      <c r="J3046">
        <v>11</v>
      </c>
      <c r="K3046">
        <v>13</v>
      </c>
      <c r="L3046">
        <v>1.97</v>
      </c>
      <c r="M3046">
        <v>6.31</v>
      </c>
      <c r="N3046">
        <v>7.45</v>
      </c>
      <c r="O3046">
        <v>6.79</v>
      </c>
      <c r="P3046" t="s">
        <v>16924</v>
      </c>
    </row>
    <row r="3047" spans="1:16" x14ac:dyDescent="0.25">
      <c r="A3047" t="s">
        <v>15871</v>
      </c>
      <c r="B3047">
        <v>3</v>
      </c>
      <c r="C3047">
        <v>9</v>
      </c>
      <c r="D3047">
        <v>6.92</v>
      </c>
      <c r="E3047">
        <v>2</v>
      </c>
      <c r="F3047">
        <v>107</v>
      </c>
      <c r="G3047">
        <v>140</v>
      </c>
      <c r="H3047">
        <v>82</v>
      </c>
      <c r="I3047">
        <v>26</v>
      </c>
      <c r="J3047">
        <v>51</v>
      </c>
      <c r="K3047">
        <v>48</v>
      </c>
      <c r="L3047">
        <v>1.76</v>
      </c>
      <c r="M3047">
        <v>4.3</v>
      </c>
      <c r="N3047">
        <v>4.05</v>
      </c>
      <c r="O3047">
        <v>6.79</v>
      </c>
      <c r="P3047" t="s">
        <v>15870</v>
      </c>
    </row>
    <row r="3048" spans="1:16" x14ac:dyDescent="0.25">
      <c r="A3048" t="s">
        <v>9576</v>
      </c>
      <c r="B3048">
        <v>3</v>
      </c>
      <c r="C3048">
        <v>7</v>
      </c>
      <c r="D3048">
        <v>6.25</v>
      </c>
      <c r="E3048">
        <v>2</v>
      </c>
      <c r="F3048">
        <v>92</v>
      </c>
      <c r="G3048">
        <v>118</v>
      </c>
      <c r="H3048">
        <v>64</v>
      </c>
      <c r="I3048">
        <v>28</v>
      </c>
      <c r="J3048">
        <v>52</v>
      </c>
      <c r="K3048">
        <v>25</v>
      </c>
      <c r="L3048">
        <v>1.55</v>
      </c>
      <c r="M3048">
        <v>5.08</v>
      </c>
      <c r="N3048">
        <v>2.44</v>
      </c>
      <c r="O3048">
        <v>6.8</v>
      </c>
      <c r="P3048" t="s">
        <v>9575</v>
      </c>
    </row>
    <row r="3049" spans="1:16" x14ac:dyDescent="0.25">
      <c r="A3049" t="s">
        <v>16923</v>
      </c>
      <c r="B3049">
        <v>1</v>
      </c>
      <c r="C3049">
        <v>2</v>
      </c>
      <c r="D3049">
        <v>7.4</v>
      </c>
      <c r="E3049">
        <v>8</v>
      </c>
      <c r="F3049">
        <v>29</v>
      </c>
      <c r="G3049">
        <v>34</v>
      </c>
      <c r="H3049">
        <v>24</v>
      </c>
      <c r="I3049">
        <v>4</v>
      </c>
      <c r="J3049">
        <v>17</v>
      </c>
      <c r="K3049">
        <v>28</v>
      </c>
      <c r="L3049">
        <v>2.12</v>
      </c>
      <c r="M3049">
        <v>5.24</v>
      </c>
      <c r="N3049">
        <v>8.6300000000000008</v>
      </c>
      <c r="O3049">
        <v>6.83</v>
      </c>
      <c r="P3049" t="s">
        <v>16922</v>
      </c>
    </row>
    <row r="3050" spans="1:16" x14ac:dyDescent="0.25">
      <c r="A3050" t="s">
        <v>8709</v>
      </c>
      <c r="B3050">
        <v>2</v>
      </c>
      <c r="C3050">
        <v>5</v>
      </c>
      <c r="D3050">
        <v>7.42</v>
      </c>
      <c r="E3050">
        <v>2</v>
      </c>
      <c r="F3050">
        <v>59</v>
      </c>
      <c r="G3050">
        <v>74</v>
      </c>
      <c r="H3050">
        <v>49</v>
      </c>
      <c r="I3050">
        <v>10</v>
      </c>
      <c r="J3050">
        <v>31</v>
      </c>
      <c r="K3050">
        <v>48</v>
      </c>
      <c r="L3050">
        <v>2.0499999999999998</v>
      </c>
      <c r="M3050">
        <v>4.7</v>
      </c>
      <c r="N3050">
        <v>7.27</v>
      </c>
      <c r="O3050">
        <v>6.85</v>
      </c>
      <c r="P3050" t="s">
        <v>8708</v>
      </c>
    </row>
    <row r="3051" spans="1:16" x14ac:dyDescent="0.25">
      <c r="A3051" t="s">
        <v>16921</v>
      </c>
      <c r="B3051">
        <v>0</v>
      </c>
      <c r="C3051">
        <v>2</v>
      </c>
      <c r="D3051">
        <v>8.5</v>
      </c>
      <c r="E3051">
        <v>6</v>
      </c>
      <c r="F3051">
        <v>18</v>
      </c>
      <c r="G3051">
        <v>22</v>
      </c>
      <c r="H3051">
        <v>17</v>
      </c>
      <c r="I3051">
        <v>2</v>
      </c>
      <c r="J3051">
        <v>10</v>
      </c>
      <c r="K3051">
        <v>20</v>
      </c>
      <c r="L3051">
        <v>2.33</v>
      </c>
      <c r="M3051">
        <v>5</v>
      </c>
      <c r="N3051">
        <v>10</v>
      </c>
      <c r="O3051">
        <v>6.86</v>
      </c>
      <c r="P3051" t="s">
        <v>16920</v>
      </c>
    </row>
    <row r="3052" spans="1:16" x14ac:dyDescent="0.25">
      <c r="A3052" t="s">
        <v>16919</v>
      </c>
      <c r="B3052">
        <v>1</v>
      </c>
      <c r="C3052">
        <v>2</v>
      </c>
      <c r="D3052">
        <v>7.54</v>
      </c>
      <c r="E3052">
        <v>8</v>
      </c>
      <c r="F3052">
        <v>20</v>
      </c>
      <c r="G3052">
        <v>22</v>
      </c>
      <c r="H3052">
        <v>17</v>
      </c>
      <c r="I3052">
        <v>2</v>
      </c>
      <c r="J3052">
        <v>13</v>
      </c>
      <c r="K3052">
        <v>25</v>
      </c>
      <c r="L3052">
        <v>2.3199999999999998</v>
      </c>
      <c r="M3052">
        <v>5.76</v>
      </c>
      <c r="N3052">
        <v>11.08</v>
      </c>
      <c r="O3052">
        <v>6.87</v>
      </c>
      <c r="P3052" t="s">
        <v>16918</v>
      </c>
    </row>
    <row r="3053" spans="1:16" x14ac:dyDescent="0.25">
      <c r="A3053" t="s">
        <v>8677</v>
      </c>
      <c r="B3053">
        <v>1</v>
      </c>
      <c r="C3053">
        <v>1</v>
      </c>
      <c r="D3053">
        <v>6</v>
      </c>
      <c r="E3053">
        <v>4</v>
      </c>
      <c r="F3053">
        <v>15</v>
      </c>
      <c r="G3053">
        <v>18</v>
      </c>
      <c r="H3053">
        <v>10</v>
      </c>
      <c r="I3053">
        <v>3</v>
      </c>
      <c r="J3053">
        <v>7</v>
      </c>
      <c r="K3053">
        <v>10</v>
      </c>
      <c r="L3053">
        <v>1.87</v>
      </c>
      <c r="M3053">
        <v>4.2</v>
      </c>
      <c r="N3053">
        <v>6</v>
      </c>
      <c r="O3053">
        <v>6.9</v>
      </c>
      <c r="P3053" t="s">
        <v>8676</v>
      </c>
    </row>
    <row r="3054" spans="1:16" x14ac:dyDescent="0.25">
      <c r="A3054" t="s">
        <v>16917</v>
      </c>
      <c r="B3054">
        <v>0</v>
      </c>
      <c r="C3054">
        <v>1</v>
      </c>
      <c r="D3054">
        <v>6.98</v>
      </c>
      <c r="E3054">
        <v>0</v>
      </c>
      <c r="F3054">
        <v>13</v>
      </c>
      <c r="G3054">
        <v>16</v>
      </c>
      <c r="H3054">
        <v>10</v>
      </c>
      <c r="I3054">
        <v>2</v>
      </c>
      <c r="J3054">
        <v>6</v>
      </c>
      <c r="K3054">
        <v>11</v>
      </c>
      <c r="L3054">
        <v>2.09</v>
      </c>
      <c r="M3054">
        <v>4.1900000000000004</v>
      </c>
      <c r="N3054">
        <v>7.67</v>
      </c>
      <c r="O3054">
        <v>6.91</v>
      </c>
      <c r="P3054" t="s">
        <v>16916</v>
      </c>
    </row>
    <row r="3055" spans="1:16" x14ac:dyDescent="0.25">
      <c r="A3055" t="s">
        <v>9403</v>
      </c>
      <c r="B3055">
        <v>2</v>
      </c>
      <c r="C3055">
        <v>5</v>
      </c>
      <c r="D3055">
        <v>6.9</v>
      </c>
      <c r="E3055">
        <v>12</v>
      </c>
      <c r="F3055">
        <v>61</v>
      </c>
      <c r="G3055">
        <v>73</v>
      </c>
      <c r="H3055">
        <v>47</v>
      </c>
      <c r="I3055">
        <v>13</v>
      </c>
      <c r="J3055">
        <v>35</v>
      </c>
      <c r="K3055">
        <v>42</v>
      </c>
      <c r="L3055">
        <v>1.88</v>
      </c>
      <c r="M3055">
        <v>5.14</v>
      </c>
      <c r="N3055">
        <v>6.17</v>
      </c>
      <c r="O3055">
        <v>6.95</v>
      </c>
      <c r="P3055" t="s">
        <v>9402</v>
      </c>
    </row>
    <row r="3056" spans="1:16" x14ac:dyDescent="0.25">
      <c r="A3056" t="s">
        <v>9695</v>
      </c>
      <c r="B3056">
        <v>1</v>
      </c>
      <c r="C3056">
        <v>3</v>
      </c>
      <c r="D3056">
        <v>7.8</v>
      </c>
      <c r="E3056">
        <v>12</v>
      </c>
      <c r="F3056">
        <v>38</v>
      </c>
      <c r="G3056">
        <v>47</v>
      </c>
      <c r="H3056">
        <v>33</v>
      </c>
      <c r="I3056">
        <v>6</v>
      </c>
      <c r="J3056">
        <v>22</v>
      </c>
      <c r="K3056">
        <v>38</v>
      </c>
      <c r="L3056">
        <v>2.23</v>
      </c>
      <c r="M3056">
        <v>5.2</v>
      </c>
      <c r="N3056">
        <v>8.98</v>
      </c>
      <c r="O3056">
        <v>7.07</v>
      </c>
      <c r="P3056" t="s">
        <v>9694</v>
      </c>
    </row>
    <row r="3057" spans="1:16" x14ac:dyDescent="0.25">
      <c r="A3057" t="s">
        <v>9164</v>
      </c>
      <c r="B3057">
        <v>1</v>
      </c>
      <c r="C3057">
        <v>2</v>
      </c>
      <c r="D3057">
        <v>7.73</v>
      </c>
      <c r="E3057">
        <v>6</v>
      </c>
      <c r="F3057">
        <v>26</v>
      </c>
      <c r="G3057">
        <v>30</v>
      </c>
      <c r="H3057">
        <v>22</v>
      </c>
      <c r="I3057">
        <v>4</v>
      </c>
      <c r="J3057">
        <v>16</v>
      </c>
      <c r="K3057">
        <v>26</v>
      </c>
      <c r="L3057">
        <v>2.19</v>
      </c>
      <c r="M3057">
        <v>5.63</v>
      </c>
      <c r="N3057">
        <v>9.14</v>
      </c>
      <c r="O3057">
        <v>7.09</v>
      </c>
      <c r="P3057" t="s">
        <v>9163</v>
      </c>
    </row>
    <row r="3058" spans="1:16" x14ac:dyDescent="0.25">
      <c r="A3058" t="s">
        <v>16127</v>
      </c>
      <c r="B3058">
        <v>2</v>
      </c>
      <c r="C3058">
        <v>5</v>
      </c>
      <c r="D3058">
        <v>7.37</v>
      </c>
      <c r="E3058">
        <v>4</v>
      </c>
      <c r="F3058">
        <v>56</v>
      </c>
      <c r="G3058">
        <v>73</v>
      </c>
      <c r="H3058">
        <v>46</v>
      </c>
      <c r="I3058">
        <v>15</v>
      </c>
      <c r="J3058">
        <v>33</v>
      </c>
      <c r="K3058">
        <v>30</v>
      </c>
      <c r="L3058">
        <v>1.83</v>
      </c>
      <c r="M3058">
        <v>5.28</v>
      </c>
      <c r="N3058">
        <v>4.8</v>
      </c>
      <c r="O3058">
        <v>7.14</v>
      </c>
      <c r="P3058" t="s">
        <v>16126</v>
      </c>
    </row>
    <row r="3059" spans="1:16" x14ac:dyDescent="0.25">
      <c r="A3059" t="s">
        <v>9409</v>
      </c>
      <c r="B3059">
        <v>0</v>
      </c>
      <c r="C3059">
        <v>1</v>
      </c>
      <c r="D3059">
        <v>8.81</v>
      </c>
      <c r="E3059">
        <v>5</v>
      </c>
      <c r="F3059">
        <v>14</v>
      </c>
      <c r="G3059">
        <v>17</v>
      </c>
      <c r="H3059">
        <v>14</v>
      </c>
      <c r="I3059">
        <v>2</v>
      </c>
      <c r="J3059">
        <v>9</v>
      </c>
      <c r="K3059">
        <v>17</v>
      </c>
      <c r="L3059">
        <v>2.38</v>
      </c>
      <c r="M3059">
        <v>5.66</v>
      </c>
      <c r="N3059">
        <v>10.7</v>
      </c>
      <c r="O3059">
        <v>7.37</v>
      </c>
      <c r="P3059" t="s">
        <v>9408</v>
      </c>
    </row>
    <row r="3060" spans="1:16" x14ac:dyDescent="0.25">
      <c r="A3060" t="s">
        <v>8713</v>
      </c>
      <c r="B3060">
        <v>0</v>
      </c>
      <c r="C3060">
        <v>1</v>
      </c>
      <c r="D3060">
        <v>8.18</v>
      </c>
      <c r="E3060">
        <v>4</v>
      </c>
      <c r="F3060">
        <v>11</v>
      </c>
      <c r="G3060">
        <v>12</v>
      </c>
      <c r="H3060">
        <v>10</v>
      </c>
      <c r="I3060">
        <v>1</v>
      </c>
      <c r="J3060">
        <v>8</v>
      </c>
      <c r="K3060">
        <v>16</v>
      </c>
      <c r="L3060">
        <v>2.5499999999999998</v>
      </c>
      <c r="M3060">
        <v>6.55</v>
      </c>
      <c r="N3060">
        <v>13.09</v>
      </c>
      <c r="O3060">
        <v>7.39</v>
      </c>
      <c r="P3060" t="s">
        <v>8712</v>
      </c>
    </row>
    <row r="3061" spans="1:16" x14ac:dyDescent="0.25">
      <c r="A3061" t="s">
        <v>10106</v>
      </c>
      <c r="B3061">
        <v>0</v>
      </c>
      <c r="C3061">
        <v>1</v>
      </c>
      <c r="D3061">
        <v>7.7</v>
      </c>
      <c r="E3061">
        <v>6</v>
      </c>
      <c r="F3061">
        <v>15</v>
      </c>
      <c r="G3061">
        <v>18</v>
      </c>
      <c r="H3061">
        <v>13</v>
      </c>
      <c r="I3061">
        <v>3</v>
      </c>
      <c r="J3061">
        <v>9</v>
      </c>
      <c r="K3061">
        <v>15</v>
      </c>
      <c r="L3061">
        <v>2.17</v>
      </c>
      <c r="M3061">
        <v>5.33</v>
      </c>
      <c r="N3061">
        <v>8.8800000000000008</v>
      </c>
      <c r="O3061">
        <v>7.57</v>
      </c>
      <c r="P3061" t="s">
        <v>10105</v>
      </c>
    </row>
    <row r="3062" spans="1:16" x14ac:dyDescent="0.25">
      <c r="A3062" t="s">
        <v>16915</v>
      </c>
      <c r="B3062">
        <v>0</v>
      </c>
      <c r="C3062">
        <v>2</v>
      </c>
      <c r="D3062">
        <v>8.2200000000000006</v>
      </c>
      <c r="E3062">
        <v>7</v>
      </c>
      <c r="F3062">
        <v>20</v>
      </c>
      <c r="G3062">
        <v>22</v>
      </c>
      <c r="H3062">
        <v>18</v>
      </c>
      <c r="I3062">
        <v>2</v>
      </c>
      <c r="J3062">
        <v>10</v>
      </c>
      <c r="K3062">
        <v>27</v>
      </c>
      <c r="L3062">
        <v>2.4900000000000002</v>
      </c>
      <c r="M3062">
        <v>4.57</v>
      </c>
      <c r="N3062">
        <v>12.34</v>
      </c>
      <c r="O3062">
        <v>7.6</v>
      </c>
      <c r="P3062" t="s">
        <v>16914</v>
      </c>
    </row>
    <row r="3063" spans="1:16" x14ac:dyDescent="0.25">
      <c r="A3063" t="s">
        <v>9358</v>
      </c>
      <c r="B3063">
        <v>0</v>
      </c>
      <c r="C3063">
        <v>2</v>
      </c>
      <c r="D3063">
        <v>8.34</v>
      </c>
      <c r="E3063">
        <v>7</v>
      </c>
      <c r="F3063">
        <v>20</v>
      </c>
      <c r="G3063">
        <v>21</v>
      </c>
      <c r="H3063">
        <v>19</v>
      </c>
      <c r="I3063">
        <v>2</v>
      </c>
      <c r="J3063">
        <v>14</v>
      </c>
      <c r="K3063">
        <v>31</v>
      </c>
      <c r="L3063">
        <v>2.54</v>
      </c>
      <c r="M3063">
        <v>6.15</v>
      </c>
      <c r="N3063">
        <v>13.61</v>
      </c>
      <c r="O3063">
        <v>7.62</v>
      </c>
      <c r="P3063" t="s">
        <v>9357</v>
      </c>
    </row>
    <row r="3064" spans="1:16" x14ac:dyDescent="0.25">
      <c r="A3064" t="s">
        <v>16913</v>
      </c>
      <c r="B3064">
        <v>0</v>
      </c>
      <c r="C3064">
        <v>1</v>
      </c>
      <c r="D3064">
        <v>9.25</v>
      </c>
      <c r="E3064">
        <v>5</v>
      </c>
      <c r="F3064">
        <v>15</v>
      </c>
      <c r="G3064">
        <v>16</v>
      </c>
      <c r="H3064">
        <v>15</v>
      </c>
      <c r="I3064">
        <v>1</v>
      </c>
      <c r="J3064">
        <v>9</v>
      </c>
      <c r="K3064">
        <v>24</v>
      </c>
      <c r="L3064">
        <v>2.74</v>
      </c>
      <c r="M3064">
        <v>5.55</v>
      </c>
      <c r="N3064">
        <v>14.79</v>
      </c>
      <c r="O3064">
        <v>8.0299999999999994</v>
      </c>
      <c r="P3064" t="s">
        <v>16912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V584"/>
  <sheetViews>
    <sheetView zoomScale="80" zoomScaleNormal="80" workbookViewId="0">
      <selection activeCell="U2" sqref="U2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16384" width="9.140625" style="6"/>
  </cols>
  <sheetData>
    <row r="1" spans="1:22" x14ac:dyDescent="0.25">
      <c r="A1" s="6" t="s">
        <v>21292</v>
      </c>
      <c r="B1" s="6" t="s">
        <v>21293</v>
      </c>
      <c r="C1" s="6" t="s">
        <v>21294</v>
      </c>
      <c r="D1" s="6" t="s">
        <v>17304</v>
      </c>
      <c r="E1" s="6" t="s">
        <v>17305</v>
      </c>
      <c r="F1" s="6" t="s">
        <v>21295</v>
      </c>
      <c r="G1" s="6" t="s">
        <v>1339</v>
      </c>
      <c r="H1" s="6" t="s">
        <v>1338</v>
      </c>
      <c r="I1" s="6" t="s">
        <v>1337</v>
      </c>
      <c r="J1" s="6" t="s">
        <v>1334</v>
      </c>
      <c r="K1" s="6" t="s">
        <v>1333</v>
      </c>
      <c r="L1" s="6" t="s">
        <v>1332</v>
      </c>
      <c r="M1" s="6" t="s">
        <v>1331</v>
      </c>
      <c r="N1" s="6" t="s">
        <v>1330</v>
      </c>
      <c r="O1" s="6" t="s">
        <v>1328</v>
      </c>
      <c r="P1" s="13" t="s">
        <v>1326</v>
      </c>
      <c r="Q1" s="25" t="s">
        <v>21297</v>
      </c>
      <c r="R1" s="25" t="s">
        <v>21298</v>
      </c>
      <c r="S1" s="25" t="s">
        <v>21299</v>
      </c>
      <c r="T1" s="25" t="s">
        <v>21300</v>
      </c>
      <c r="U1" s="25" t="s">
        <v>21301</v>
      </c>
      <c r="V1" s="25" t="s">
        <v>21307</v>
      </c>
    </row>
    <row r="2" spans="1:22" x14ac:dyDescent="0.25">
      <c r="A2" s="8" t="s">
        <v>20954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</f>
        <v>4.6341463414634143</v>
      </c>
      <c r="R2" s="26">
        <f>MYRANKS_H[[#This Row],[HR]]/10.4</f>
        <v>2.5</v>
      </c>
      <c r="S2" s="26">
        <f>MYRANKS_H[[#This Row],[RBI]]/24.6</f>
        <v>3.373983739837398</v>
      </c>
      <c r="T2" s="26">
        <f>MYRANKS_H[[#This Row],[SB]]/9.4</f>
        <v>4.4680851063829783</v>
      </c>
      <c r="U2" s="26">
        <f>((MYRANKS_H[[#This Row],[H]]+1768)/(MYRANKS_H[[#This Row],[AB]]+6617)-0.267)/0.0024</f>
        <v>1.1509581721024418</v>
      </c>
      <c r="V2" s="26">
        <f>MYRANKS_H[[#This Row],[RSGP]]+MYRANKS_H[[#This Row],[HRSGP]]+MYRANKS_H[[#This Row],[RBISGP]]+MYRANKS_H[[#This Row],[SBSGP]]+MYRANKS_H[[#This Row],[AVGSGP]]</f>
        <v>16.127173359786234</v>
      </c>
    </row>
    <row r="3" spans="1:22" x14ac:dyDescent="0.25">
      <c r="A3" s="7" t="s">
        <v>17761</v>
      </c>
      <c r="B3" s="8" t="str">
        <f>VLOOKUP(MYRANKS_H[[#This Row],[PLAYERID]],PLAYERIDMAP[],COLUMN(PLAYERIDMAP[LASTNAME]),FALSE)</f>
        <v>Braun</v>
      </c>
      <c r="C3" s="11" t="str">
        <f>VLOOKUP(MYRANKS_H[[#This Row],[PLAYERID]],PLAYERIDMAP[],COLUMN(PLAYERIDMAP[FIRSTNAME]),FALSE)</f>
        <v xml:space="preserve">Ryan </v>
      </c>
      <c r="D3" s="11" t="str">
        <f>VLOOKUP(MYRANKS_H[[#This Row],[PLAYERID]],PLAYERIDMAP[],COLUMN(PLAYERIDMAP[TEAM]),FALSE)</f>
        <v>MIL</v>
      </c>
      <c r="E3" s="11" t="str">
        <f>VLOOKUP(MYRANKS_H[[#This Row],[PLAYERID]],PLAYERIDMAP[],COLUMN(PLAYERIDMAP[POS]),FALSE)</f>
        <v>OF</v>
      </c>
      <c r="F3" s="11">
        <f>VLOOKUP(MYRANKS_H[[#This Row],[PLAYERID]],PLAYERIDMAP[],COLUMN(PLAYERIDMAP[IDFANGRAPHS]),FALSE)</f>
        <v>3410</v>
      </c>
      <c r="G3" s="12">
        <f>VLOOKUP(MYRANKS_H[[#This Row],[IDFRANGRAPHS]],STEAMER_H[],COLUMN(STEAMER_H[PA]),FALSE)</f>
        <v>671</v>
      </c>
      <c r="H3" s="12">
        <f>VLOOKUP(MYRANKS_H[[#This Row],[IDFRANGRAPHS]],STEAMER_H[],COLUMN(STEAMER_H[AB]),FALSE)</f>
        <v>595</v>
      </c>
      <c r="I3" s="12">
        <f>VLOOKUP(MYRANKS_H[[#This Row],[IDFRANGRAPHS]],STEAMER_H[],COLUMN(STEAMER_H[H]),FALSE)</f>
        <v>179</v>
      </c>
      <c r="J3" s="12">
        <f>VLOOKUP(MYRANKS_H[[#This Row],[IDFRANGRAPHS]],STEAMER_H[],COLUMN(STEAMER_H[HR]),FALSE)</f>
        <v>33</v>
      </c>
      <c r="K3" s="12">
        <f>VLOOKUP(MYRANKS_H[[#This Row],[IDFRANGRAPHS]],STEAMER_H[],COLUMN(STEAMER_H[R]),FALSE)</f>
        <v>98</v>
      </c>
      <c r="L3" s="12">
        <f>VLOOKUP(MYRANKS_H[[#This Row],[IDFRANGRAPHS]],STEAMER_H[],COLUMN(STEAMER_H[RBI]),FALSE)</f>
        <v>104</v>
      </c>
      <c r="M3" s="12">
        <f>VLOOKUP(MYRANKS_H[[#This Row],[IDFRANGRAPHS]],STEAMER_H[],COLUMN(STEAMER_H[BB]),FALSE)</f>
        <v>63</v>
      </c>
      <c r="N3" s="12">
        <f>VLOOKUP(MYRANKS_H[[#This Row],[IDFRANGRAPHS]],STEAMER_H[],COLUMN(STEAMER_H[SO]),FALSE)</f>
        <v>116</v>
      </c>
      <c r="O3" s="12">
        <f>VLOOKUP(MYRANKS_H[[#This Row],[IDFRANGRAPHS]],STEAMER_H[],COLUMN(STEAMER_H[SB]),FALSE)</f>
        <v>19</v>
      </c>
      <c r="P3" s="14">
        <f>MYRANKS_H[[#This Row],[H]]/MYRANKS_H[[#This Row],[AB]]</f>
        <v>0.30084033613445377</v>
      </c>
      <c r="Q3" s="26">
        <f>MYRANKS_H[[#This Row],[R]]/24.6</f>
        <v>3.9837398373983737</v>
      </c>
      <c r="R3" s="26">
        <f>MYRANKS_H[[#This Row],[HR]]/10.4</f>
        <v>3.1730769230769229</v>
      </c>
      <c r="S3" s="26">
        <f>MYRANKS_H[[#This Row],[RBI]]/24.6</f>
        <v>4.2276422764227641</v>
      </c>
      <c r="T3" s="26">
        <f>MYRANKS_H[[#This Row],[SB]]/9.4</f>
        <v>2.021276595744681</v>
      </c>
      <c r="U3" s="26">
        <f>((MYRANKS_H[[#This Row],[H]]+1768)/(MYRANKS_H[[#This Row],[AB]]+6617)-0.267)/0.0024</f>
        <v>1.2361342207431922</v>
      </c>
      <c r="V3" s="26">
        <f>MYRANKS_H[[#This Row],[RSGP]]+MYRANKS_H[[#This Row],[HRSGP]]+MYRANKS_H[[#This Row],[RBISGP]]+MYRANKS_H[[#This Row],[SBSGP]]+MYRANKS_H[[#This Row],[AVGSGP]]</f>
        <v>14.641869853385934</v>
      </c>
    </row>
    <row r="4" spans="1:22" x14ac:dyDescent="0.25">
      <c r="A4" s="7" t="s">
        <v>17857</v>
      </c>
      <c r="B4" s="8" t="str">
        <f>VLOOKUP(MYRANKS_H[[#This Row],[PLAYERID]],PLAYERIDMAP[],COLUMN(PLAYERIDMAP[LASTNAME]),FALSE)</f>
        <v>Cabrera</v>
      </c>
      <c r="C4" s="11" t="str">
        <f>VLOOKUP(MYRANKS_H[[#This Row],[PLAYERID]],PLAYERIDMAP[],COLUMN(PLAYERIDMAP[FIRSTNAME]),FALSE)</f>
        <v xml:space="preserve">Miguel </v>
      </c>
      <c r="D4" s="11" t="str">
        <f>VLOOKUP(MYRANKS_H[[#This Row],[PLAYERID]],PLAYERIDMAP[],COLUMN(PLAYERIDMAP[TEAM]),FALSE)</f>
        <v>DET</v>
      </c>
      <c r="E4" s="11" t="str">
        <f>VLOOKUP(MYRANKS_H[[#This Row],[PLAYERID]],PLAYERIDMAP[],COLUMN(PLAYERIDMAP[POS]),FALSE)</f>
        <v>3B</v>
      </c>
      <c r="F4" s="11">
        <f>VLOOKUP(MYRANKS_H[[#This Row],[PLAYERID]],PLAYERIDMAP[],COLUMN(PLAYERIDMAP[IDFANGRAPHS]),FALSE)</f>
        <v>1744</v>
      </c>
      <c r="G4" s="12">
        <f>VLOOKUP(MYRANKS_H[[#This Row],[IDFRANGRAPHS]],STEAMER_H[],COLUMN(STEAMER_H[PA]),FALSE)</f>
        <v>672</v>
      </c>
      <c r="H4" s="12">
        <f>VLOOKUP(MYRANKS_H[[#This Row],[IDFRANGRAPHS]],STEAMER_H[],COLUMN(STEAMER_H[AB]),FALSE)</f>
        <v>580</v>
      </c>
      <c r="I4" s="12">
        <f>VLOOKUP(MYRANKS_H[[#This Row],[IDFRANGRAPHS]],STEAMER_H[],COLUMN(STEAMER_H[H]),FALSE)</f>
        <v>186</v>
      </c>
      <c r="J4" s="12">
        <f>VLOOKUP(MYRANKS_H[[#This Row],[IDFRANGRAPHS]],STEAMER_H[],COLUMN(STEAMER_H[HR]),FALSE)</f>
        <v>35</v>
      </c>
      <c r="K4" s="12">
        <f>VLOOKUP(MYRANKS_H[[#This Row],[IDFRANGRAPHS]],STEAMER_H[],COLUMN(STEAMER_H[R]),FALSE)</f>
        <v>105</v>
      </c>
      <c r="L4" s="12">
        <f>VLOOKUP(MYRANKS_H[[#This Row],[IDFRANGRAPHS]],STEAMER_H[],COLUMN(STEAMER_H[RBI]),FALSE)</f>
        <v>116</v>
      </c>
      <c r="M4" s="12">
        <f>VLOOKUP(MYRANKS_H[[#This Row],[IDFRANGRAPHS]],STEAMER_H[],COLUMN(STEAMER_H[BB]),FALSE)</f>
        <v>82</v>
      </c>
      <c r="N4" s="12">
        <f>VLOOKUP(MYRANKS_H[[#This Row],[IDFRANGRAPHS]],STEAMER_H[],COLUMN(STEAMER_H[SO]),FALSE)</f>
        <v>94</v>
      </c>
      <c r="O4" s="12">
        <f>VLOOKUP(MYRANKS_H[[#This Row],[IDFRANGRAPHS]],STEAMER_H[],COLUMN(STEAMER_H[SB]),FALSE)</f>
        <v>3</v>
      </c>
      <c r="P4" s="14">
        <f>MYRANKS_H[[#This Row],[H]]/MYRANKS_H[[#This Row],[AB]]</f>
        <v>0.32068965517241377</v>
      </c>
      <c r="Q4" s="26">
        <f>MYRANKS_H[[#This Row],[R]]/24.6</f>
        <v>4.2682926829268286</v>
      </c>
      <c r="R4" s="26">
        <f>MYRANKS_H[[#This Row],[HR]]/10.4</f>
        <v>3.3653846153846154</v>
      </c>
      <c r="S4" s="26">
        <f>MYRANKS_H[[#This Row],[RBI]]/24.6</f>
        <v>4.7154471544715442</v>
      </c>
      <c r="T4" s="26">
        <f>MYRANKS_H[[#This Row],[SB]]/9.4</f>
        <v>0.31914893617021273</v>
      </c>
      <c r="U4" s="26">
        <f>((MYRANKS_H[[#This Row],[H]]+1768)/(MYRANKS_H[[#This Row],[AB]]+6617)-0.267)/0.0024</f>
        <v>1.8758394701495995</v>
      </c>
      <c r="V4" s="26">
        <f>MYRANKS_H[[#This Row],[RSGP]]+MYRANKS_H[[#This Row],[HRSGP]]+MYRANKS_H[[#This Row],[RBISGP]]+MYRANKS_H[[#This Row],[SBSGP]]+MYRANKS_H[[#This Row],[AVGSGP]]</f>
        <v>14.544112859102801</v>
      </c>
    </row>
    <row r="5" spans="1:22" x14ac:dyDescent="0.25">
      <c r="A5" s="8" t="s">
        <v>20303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</f>
        <v>3.9837398373983737</v>
      </c>
      <c r="R5" s="26">
        <f>MYRANKS_H[[#This Row],[HR]]/10.4</f>
        <v>3.4615384615384612</v>
      </c>
      <c r="S5" s="26">
        <f>MYRANKS_H[[#This Row],[RBI]]/24.6</f>
        <v>4.4308943089430892</v>
      </c>
      <c r="T5" s="26">
        <f>MYRANKS_H[[#This Row],[SB]]/9.4</f>
        <v>0.74468085106382975</v>
      </c>
      <c r="U5" s="26">
        <f>((MYRANKS_H[[#This Row],[H]]+1768)/(MYRANKS_H[[#This Row],[AB]]+6617)-0.267)/0.0024</f>
        <v>1.1479781116675858</v>
      </c>
      <c r="V5" s="26">
        <f>MYRANKS_H[[#This Row],[RSGP]]+MYRANKS_H[[#This Row],[HRSGP]]+MYRANKS_H[[#This Row],[RBISGP]]+MYRANKS_H[[#This Row],[SBSGP]]+MYRANKS_H[[#This Row],[AVGSGP]]</f>
        <v>13.768831570611338</v>
      </c>
    </row>
    <row r="6" spans="1:22" x14ac:dyDescent="0.25">
      <c r="A6" s="8" t="s">
        <v>20789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</f>
        <v>3.6178861788617884</v>
      </c>
      <c r="R6" s="26">
        <f>MYRANKS_H[[#This Row],[HR]]/10.4</f>
        <v>4.0384615384615383</v>
      </c>
      <c r="S6" s="26">
        <f>MYRANKS_H[[#This Row],[RBI]]/24.6</f>
        <v>4.3495934959349594</v>
      </c>
      <c r="T6" s="26">
        <f>MYRANKS_H[[#This Row],[SB]]/9.4</f>
        <v>0.42553191489361702</v>
      </c>
      <c r="U6" s="26">
        <f>((MYRANKS_H[[#This Row],[H]]+1768)/(MYRANKS_H[[#This Row],[AB]]+6617)-0.267)/0.0024</f>
        <v>0.28433976330256389</v>
      </c>
      <c r="V6" s="26">
        <f>MYRANKS_H[[#This Row],[RSGP]]+MYRANKS_H[[#This Row],[HRSGP]]+MYRANKS_H[[#This Row],[RBISGP]]+MYRANKS_H[[#This Row],[SBSGP]]+MYRANKS_H[[#This Row],[AVGSGP]]</f>
        <v>12.715812891454465</v>
      </c>
    </row>
    <row r="7" spans="1:22" x14ac:dyDescent="0.25">
      <c r="A7" s="8" t="s">
        <v>20984</v>
      </c>
      <c r="B7" s="15" t="str">
        <f>VLOOKUP(MYRANKS_H[[#This Row],[PLAYERID]],PLAYERIDMAP[],COLUMN(PLAYERIDMAP[LASTNAME]),FALSE)</f>
        <v>Upton</v>
      </c>
      <c r="C7" s="12" t="str">
        <f>VLOOKUP(MYRANKS_H[[#This Row],[PLAYERID]],PLAYERIDMAP[],COLUMN(PLAYERIDMAP[FIRSTNAME]),FALSE)</f>
        <v xml:space="preserve">Justin </v>
      </c>
      <c r="D7" s="12" t="str">
        <f>VLOOKUP(MYRANKS_H[[#This Row],[PLAYERID]],PLAYERIDMAP[],COLUMN(PLAYERIDMAP[TEAM]),FALSE)</f>
        <v>ATL</v>
      </c>
      <c r="E7" s="12" t="str">
        <f>VLOOKUP(MYRANKS_H[[#This Row],[PLAYERID]],PLAYERIDMAP[],COLUMN(PLAYERIDMAP[POS]),FALSE)</f>
        <v>OF</v>
      </c>
      <c r="F7" s="12">
        <f>VLOOKUP(MYRANKS_H[[#This Row],[PLAYERID]],PLAYERIDMAP[],COLUMN(PLAYERIDMAP[IDFANGRAPHS]),FALSE)</f>
        <v>5222</v>
      </c>
      <c r="G7" s="12">
        <f>VLOOKUP(MYRANKS_H[[#This Row],[IDFRANGRAPHS]],STEAMER_H[],COLUMN(STEAMER_H[PA]),FALSE)</f>
        <v>659</v>
      </c>
      <c r="H7" s="12">
        <f>VLOOKUP(MYRANKS_H[[#This Row],[IDFRANGRAPHS]],STEAMER_H[],COLUMN(STEAMER_H[AB]),FALSE)</f>
        <v>576</v>
      </c>
      <c r="I7" s="12">
        <f>VLOOKUP(MYRANKS_H[[#This Row],[IDFRANGRAPHS]],STEAMER_H[],COLUMN(STEAMER_H[H]),FALSE)</f>
        <v>165</v>
      </c>
      <c r="J7" s="12">
        <f>VLOOKUP(MYRANKS_H[[#This Row],[IDFRANGRAPHS]],STEAMER_H[],COLUMN(STEAMER_H[HR]),FALSE)</f>
        <v>28</v>
      </c>
      <c r="K7" s="12">
        <f>VLOOKUP(MYRANKS_H[[#This Row],[IDFRANGRAPHS]],STEAMER_H[],COLUMN(STEAMER_H[R]),FALSE)</f>
        <v>92</v>
      </c>
      <c r="L7" s="12">
        <f>VLOOKUP(MYRANKS_H[[#This Row],[IDFRANGRAPHS]],STEAMER_H[],COLUMN(STEAMER_H[RBI]),FALSE)</f>
        <v>96</v>
      </c>
      <c r="M7" s="12">
        <f>VLOOKUP(MYRANKS_H[[#This Row],[IDFRANGRAPHS]],STEAMER_H[],COLUMN(STEAMER_H[BB]),FALSE)</f>
        <v>69</v>
      </c>
      <c r="N7" s="12">
        <f>VLOOKUP(MYRANKS_H[[#This Row],[IDFRANGRAPHS]],STEAMER_H[],COLUMN(STEAMER_H[SO]),FALSE)</f>
        <v>127</v>
      </c>
      <c r="O7" s="12">
        <f>VLOOKUP(MYRANKS_H[[#This Row],[IDFRANGRAPHS]],STEAMER_H[],COLUMN(STEAMER_H[SB]),FALSE)</f>
        <v>12</v>
      </c>
      <c r="P7" s="14">
        <f>MYRANKS_H[[#This Row],[H]]/MYRANKS_H[[#This Row],[AB]]</f>
        <v>0.28645833333333331</v>
      </c>
      <c r="Q7" s="26">
        <f>MYRANKS_H[[#This Row],[R]]/24.6</f>
        <v>3.7398373983739837</v>
      </c>
      <c r="R7" s="26">
        <f>MYRANKS_H[[#This Row],[HR]]/10.4</f>
        <v>2.6923076923076921</v>
      </c>
      <c r="S7" s="26">
        <f>MYRANKS_H[[#This Row],[RBI]]/24.6</f>
        <v>3.9024390243902438</v>
      </c>
      <c r="T7" s="26">
        <f>MYRANKS_H[[#This Row],[SB]]/9.4</f>
        <v>1.2765957446808509</v>
      </c>
      <c r="U7" s="26">
        <f>((MYRANKS_H[[#This Row],[H]]+1768)/(MYRANKS_H[[#This Row],[AB]]+6617)-0.267)/0.0024</f>
        <v>0.7222878724686087</v>
      </c>
      <c r="V7" s="26">
        <f>MYRANKS_H[[#This Row],[RSGP]]+MYRANKS_H[[#This Row],[HRSGP]]+MYRANKS_H[[#This Row],[RBISGP]]+MYRANKS_H[[#This Row],[SBSGP]]+MYRANKS_H[[#This Row],[AVGSGP]]</f>
        <v>12.333467732221379</v>
      </c>
    </row>
    <row r="8" spans="1:22" x14ac:dyDescent="0.25">
      <c r="A8" s="7" t="s">
        <v>19716</v>
      </c>
      <c r="B8" s="8" t="str">
        <f>VLOOKUP(MYRANKS_H[[#This Row],[PLAYERID]],PLAYERIDMAP[],COLUMN(PLAYERIDMAP[LASTNAME]),FALSE)</f>
        <v>McCutchen</v>
      </c>
      <c r="C8" s="11" t="str">
        <f>VLOOKUP(MYRANKS_H[[#This Row],[PLAYERID]],PLAYERIDMAP[],COLUMN(PLAYERIDMAP[FIRSTNAME]),FALSE)</f>
        <v xml:space="preserve">Andrew </v>
      </c>
      <c r="D8" s="11" t="str">
        <f>VLOOKUP(MYRANKS_H[[#This Row],[PLAYERID]],PLAYERIDMAP[],COLUMN(PLAYERIDMAP[TEAM]),FALSE)</f>
        <v>PIT</v>
      </c>
      <c r="E8" s="11" t="str">
        <f>VLOOKUP(MYRANKS_H[[#This Row],[PLAYERID]],PLAYERIDMAP[],COLUMN(PLAYERIDMAP[POS]),FALSE)</f>
        <v>OF</v>
      </c>
      <c r="F8" s="11">
        <f>VLOOKUP(MYRANKS_H[[#This Row],[PLAYERID]],PLAYERIDMAP[],COLUMN(PLAYERIDMAP[IDFANGRAPHS]),FALSE)</f>
        <v>9847</v>
      </c>
      <c r="G8" s="12">
        <f>VLOOKUP(MYRANKS_H[[#This Row],[IDFRANGRAPHS]],STEAMER_H[],COLUMN(STEAMER_H[PA]),FALSE)</f>
        <v>675</v>
      </c>
      <c r="H8" s="12">
        <f>VLOOKUP(MYRANKS_H[[#This Row],[IDFRANGRAPHS]],STEAMER_H[],COLUMN(STEAMER_H[AB]),FALSE)</f>
        <v>585</v>
      </c>
      <c r="I8" s="12">
        <f>VLOOKUP(MYRANKS_H[[#This Row],[IDFRANGRAPHS]],STEAMER_H[],COLUMN(STEAMER_H[H]),FALSE)</f>
        <v>171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92</v>
      </c>
      <c r="L8" s="12">
        <f>VLOOKUP(MYRANKS_H[[#This Row],[IDFRANGRAPHS]],STEAMER_H[],COLUMN(STEAMER_H[RBI]),FALSE)</f>
        <v>90</v>
      </c>
      <c r="M8" s="12">
        <f>VLOOKUP(MYRANKS_H[[#This Row],[IDFRANGRAPHS]],STEAMER_H[],COLUMN(STEAMER_H[BB]),FALSE)</f>
        <v>78</v>
      </c>
      <c r="N8" s="12">
        <f>VLOOKUP(MYRANKS_H[[#This Row],[IDFRANGRAPHS]],STEAMER_H[],COLUMN(STEAMER_H[SO]),FALSE)</f>
        <v>121</v>
      </c>
      <c r="O8" s="12">
        <f>VLOOKUP(MYRANKS_H[[#This Row],[IDFRANGRAPHS]],STEAMER_H[],COLUMN(STEAMER_H[SB]),FALSE)</f>
        <v>14</v>
      </c>
      <c r="P8" s="14">
        <f>MYRANKS_H[[#This Row],[H]]/MYRANKS_H[[#This Row],[AB]]</f>
        <v>0.29230769230769232</v>
      </c>
      <c r="Q8" s="26">
        <f>MYRANKS_H[[#This Row],[R]]/24.6</f>
        <v>3.7398373983739837</v>
      </c>
      <c r="R8" s="26">
        <f>MYRANKS_H[[#This Row],[HR]]/10.4</f>
        <v>2.4038461538461537</v>
      </c>
      <c r="S8" s="26">
        <f>MYRANKS_H[[#This Row],[RBI]]/24.6</f>
        <v>3.6585365853658534</v>
      </c>
      <c r="T8" s="26">
        <f>MYRANKS_H[[#This Row],[SB]]/9.4</f>
        <v>1.4893617021276595</v>
      </c>
      <c r="U8" s="26">
        <f>((MYRANKS_H[[#This Row],[H]]+1768)/(MYRANKS_H[[#This Row],[AB]]+6617)-0.267)/0.0024</f>
        <v>0.92948717948716797</v>
      </c>
      <c r="V8" s="26">
        <f>MYRANKS_H[[#This Row],[RSGP]]+MYRANKS_H[[#This Row],[HRSGP]]+MYRANKS_H[[#This Row],[RBISGP]]+MYRANKS_H[[#This Row],[SBSGP]]+MYRANKS_H[[#This Row],[AVGSGP]]</f>
        <v>12.221069019200819</v>
      </c>
    </row>
    <row r="9" spans="1:22" x14ac:dyDescent="0.25">
      <c r="A9" s="7" t="s">
        <v>19258</v>
      </c>
      <c r="B9" s="8" t="str">
        <f>VLOOKUP(MYRANKS_H[[#This Row],[PLAYERID]],PLAYERIDMAP[],COLUMN(PLAYERIDMAP[LASTNAME]),FALSE)</f>
        <v>Kemp</v>
      </c>
      <c r="C9" s="11" t="str">
        <f>VLOOKUP(MYRANKS_H[[#This Row],[PLAYERID]],PLAYERIDMAP[],COLUMN(PLAYERIDMAP[FIRSTNAME]),FALSE)</f>
        <v xml:space="preserve">Matt </v>
      </c>
      <c r="D9" s="11" t="str">
        <f>VLOOKUP(MYRANKS_H[[#This Row],[PLAYERID]],PLAYERIDMAP[],COLUMN(PLAYERIDMAP[TEAM]),FALSE)</f>
        <v>LAD</v>
      </c>
      <c r="E9" s="11" t="str">
        <f>VLOOKUP(MYRANKS_H[[#This Row],[PLAYERID]],PLAYERIDMAP[],COLUMN(PLAYERIDMAP[POS]),FALSE)</f>
        <v>OF</v>
      </c>
      <c r="F9" s="11">
        <f>VLOOKUP(MYRANKS_H[[#This Row],[PLAYERID]],PLAYERIDMAP[],COLUMN(PLAYERIDMAP[IDFANGRAPHS]),FALSE)</f>
        <v>5631</v>
      </c>
      <c r="G9" s="12">
        <f>VLOOKUP(MYRANKS_H[[#This Row],[IDFRANGRAPHS]],STEAMER_H[],COLUMN(STEAMER_H[PA]),FALSE)</f>
        <v>630</v>
      </c>
      <c r="H9" s="12">
        <f>VLOOKUP(MYRANKS_H[[#This Row],[IDFRANGRAPHS]],STEAMER_H[],COLUMN(STEAMER_H[AB]),FALSE)</f>
        <v>559</v>
      </c>
      <c r="I9" s="12">
        <f>VLOOKUP(MYRANKS_H[[#This Row],[IDFRANGRAPHS]],STEAMER_H[],COLUMN(STEAMER_H[H]),FALSE)</f>
        <v>159</v>
      </c>
      <c r="J9" s="12">
        <f>VLOOKUP(MYRANKS_H[[#This Row],[IDFRANGRAPHS]],STEAMER_H[],COLUMN(STEAMER_H[HR]),FALSE)</f>
        <v>29</v>
      </c>
      <c r="K9" s="12">
        <f>VLOOKUP(MYRANKS_H[[#This Row],[IDFRANGRAPHS]],STEAMER_H[],COLUMN(STEAMER_H[R]),FALSE)</f>
        <v>86</v>
      </c>
      <c r="L9" s="12">
        <f>VLOOKUP(MYRANKS_H[[#This Row],[IDFRANGRAPHS]],STEAMER_H[],COLUMN(STEAMER_H[RBI]),FALSE)</f>
        <v>93</v>
      </c>
      <c r="M9" s="12">
        <f>VLOOKUP(MYRANKS_H[[#This Row],[IDFRANGRAPHS]],STEAMER_H[],COLUMN(STEAMER_H[BB]),FALSE)</f>
        <v>61</v>
      </c>
      <c r="N9" s="12">
        <f>VLOOKUP(MYRANKS_H[[#This Row],[IDFRANGRAPHS]],STEAMER_H[],COLUMN(STEAMER_H[SO]),FALSE)</f>
        <v>143</v>
      </c>
      <c r="O9" s="12">
        <f>VLOOKUP(MYRANKS_H[[#This Row],[IDFRANGRAPHS]],STEAMER_H[],COLUMN(STEAMER_H[SB]),FALSE)</f>
        <v>13</v>
      </c>
      <c r="P9" s="14">
        <f>MYRANKS_H[[#This Row],[H]]/MYRANKS_H[[#This Row],[AB]]</f>
        <v>0.2844364937388193</v>
      </c>
      <c r="Q9" s="26">
        <f>MYRANKS_H[[#This Row],[R]]/24.6</f>
        <v>3.4959349593495932</v>
      </c>
      <c r="R9" s="26">
        <f>MYRANKS_H[[#This Row],[HR]]/10.4</f>
        <v>2.7884615384615383</v>
      </c>
      <c r="S9" s="26">
        <f>MYRANKS_H[[#This Row],[RBI]]/24.6</f>
        <v>3.7804878048780486</v>
      </c>
      <c r="T9" s="26">
        <f>MYRANKS_H[[#This Row],[SB]]/9.4</f>
        <v>1.3829787234042552</v>
      </c>
      <c r="U9" s="26">
        <f>((MYRANKS_H[[#This Row],[H]]+1768)/(MYRANKS_H[[#This Row],[AB]]+6617)-0.267)/0.0024</f>
        <v>0.63916759568932735</v>
      </c>
      <c r="V9" s="26">
        <f>MYRANKS_H[[#This Row],[RSGP]]+MYRANKS_H[[#This Row],[HRSGP]]+MYRANKS_H[[#This Row],[RBISGP]]+MYRANKS_H[[#This Row],[SBSGP]]+MYRANKS_H[[#This Row],[AVGSGP]]</f>
        <v>12.087030621782763</v>
      </c>
    </row>
    <row r="10" spans="1:22" x14ac:dyDescent="0.25">
      <c r="A10" s="7" t="s">
        <v>18500</v>
      </c>
      <c r="B10" s="8" t="str">
        <f>VLOOKUP(MYRANKS_H[[#This Row],[PLAYERID]],PLAYERIDMAP[],COLUMN(PLAYERIDMAP[LASTNAME]),FALSE)</f>
        <v>Fielder</v>
      </c>
      <c r="C10" s="11" t="str">
        <f>VLOOKUP(MYRANKS_H[[#This Row],[PLAYERID]],PLAYERIDMAP[],COLUMN(PLAYERIDMAP[FIRSTNAME]),FALSE)</f>
        <v xml:space="preserve">Prince </v>
      </c>
      <c r="D10" s="11" t="str">
        <f>VLOOKUP(MYRANKS_H[[#This Row],[PLAYERID]],PLAYERIDMAP[],COLUMN(PLAYERIDMAP[TEAM]),FALSE)</f>
        <v>DET</v>
      </c>
      <c r="E10" s="11" t="str">
        <f>VLOOKUP(MYRANKS_H[[#This Row],[PLAYERID]],PLAYERIDMAP[],COLUMN(PLAYERIDMAP[POS]),FALSE)</f>
        <v>1B</v>
      </c>
      <c r="F10" s="11">
        <f>VLOOKUP(MYRANKS_H[[#This Row],[PLAYERID]],PLAYERIDMAP[],COLUMN(PLAYERIDMAP[IDFANGRAPHS]),FALSE)</f>
        <v>4613</v>
      </c>
      <c r="G10" s="12">
        <f>VLOOKUP(MYRANKS_H[[#This Row],[IDFRANGRAPHS]],STEAMER_H[],COLUMN(STEAMER_H[PA]),FALSE)</f>
        <v>649</v>
      </c>
      <c r="H10" s="12">
        <f>VLOOKUP(MYRANKS_H[[#This Row],[IDFRANGRAPHS]],STEAMER_H[],COLUMN(STEAMER_H[AB]),FALSE)</f>
        <v>539</v>
      </c>
      <c r="I10" s="12">
        <f>VLOOKUP(MYRANKS_H[[#This Row],[IDFRANGRAPHS]],STEAMER_H[],COLUMN(STEAMER_H[H]),FALSE)</f>
        <v>157</v>
      </c>
      <c r="J10" s="12">
        <f>VLOOKUP(MYRANKS_H[[#This Row],[IDFRANGRAPHS]],STEAMER_H[],COLUMN(STEAMER_H[HR]),FALSE)</f>
        <v>31</v>
      </c>
      <c r="K10" s="12">
        <f>VLOOKUP(MYRANKS_H[[#This Row],[IDFRANGRAPHS]],STEAMER_H[],COLUMN(STEAMER_H[R]),FALSE)</f>
        <v>97</v>
      </c>
      <c r="L10" s="12">
        <f>VLOOKUP(MYRANKS_H[[#This Row],[IDFRANGRAPHS]],STEAMER_H[],COLUMN(STEAMER_H[RBI]),FALSE)</f>
        <v>103</v>
      </c>
      <c r="M10" s="12">
        <f>VLOOKUP(MYRANKS_H[[#This Row],[IDFRANGRAPHS]],STEAMER_H[],COLUMN(STEAMER_H[BB]),FALSE)</f>
        <v>93</v>
      </c>
      <c r="N10" s="12">
        <f>VLOOKUP(MYRANKS_H[[#This Row],[IDFRANGRAPHS]],STEAMER_H[],COLUMN(STEAMER_H[SO]),FALSE)</f>
        <v>92</v>
      </c>
      <c r="O10" s="12">
        <f>VLOOKUP(MYRANKS_H[[#This Row],[IDFRANGRAPHS]],STEAMER_H[],COLUMN(STEAMER_H[SB]),FALSE)</f>
        <v>1</v>
      </c>
      <c r="P10" s="14">
        <f>MYRANKS_H[[#This Row],[H]]/MYRANKS_H[[#This Row],[AB]]</f>
        <v>0.29128014842300559</v>
      </c>
      <c r="Q10" s="26">
        <f>MYRANKS_H[[#This Row],[R]]/24.6</f>
        <v>3.9430894308943087</v>
      </c>
      <c r="R10" s="26">
        <f>MYRANKS_H[[#This Row],[HR]]/10.4</f>
        <v>2.9807692307692308</v>
      </c>
      <c r="S10" s="26">
        <f>MYRANKS_H[[#This Row],[RBI]]/24.6</f>
        <v>4.1869918699186988</v>
      </c>
      <c r="T10" s="26">
        <f>MYRANKS_H[[#This Row],[SB]]/9.4</f>
        <v>0.10638297872340426</v>
      </c>
      <c r="U10" s="26">
        <f>((MYRANKS_H[[#This Row],[H]]+1768)/(MYRANKS_H[[#This Row],[AB]]+6617)-0.267)/0.0024</f>
        <v>0.83542947643002374</v>
      </c>
      <c r="V10" s="26">
        <f>MYRANKS_H[[#This Row],[RSGP]]+MYRANKS_H[[#This Row],[HRSGP]]+MYRANKS_H[[#This Row],[RBISGP]]+MYRANKS_H[[#This Row],[SBSGP]]+MYRANKS_H[[#This Row],[AVGSGP]]</f>
        <v>12.052662986735665</v>
      </c>
    </row>
    <row r="11" spans="1:22" x14ac:dyDescent="0.25">
      <c r="A11" s="7" t="s">
        <v>18720</v>
      </c>
      <c r="B11" s="8" t="str">
        <f>VLOOKUP(MYRANKS_H[[#This Row],[PLAYERID]],PLAYERIDMAP[],COLUMN(PLAYERIDMAP[LASTNAME]),FALSE)</f>
        <v>Gonzalez</v>
      </c>
      <c r="C11" s="11" t="str">
        <f>VLOOKUP(MYRANKS_H[[#This Row],[PLAYERID]],PLAYERIDMAP[],COLUMN(PLAYERIDMAP[FIRSTNAME]),FALSE)</f>
        <v xml:space="preserve">Carlos </v>
      </c>
      <c r="D11" s="11" t="str">
        <f>VLOOKUP(MYRANKS_H[[#This Row],[PLAYERID]],PLAYERIDMAP[],COLUMN(PLAYERIDMAP[TEAM]),FALSE)</f>
        <v>COL</v>
      </c>
      <c r="E11" s="11" t="str">
        <f>VLOOKUP(MYRANKS_H[[#This Row],[PLAYERID]],PLAYERIDMAP[],COLUMN(PLAYERIDMAP[POS]),FALSE)</f>
        <v>OF</v>
      </c>
      <c r="F11" s="11">
        <f>VLOOKUP(MYRANKS_H[[#This Row],[PLAYERID]],PLAYERIDMAP[],COLUMN(PLAYERIDMAP[IDFANGRAPHS]),FALSE)</f>
        <v>7287</v>
      </c>
      <c r="G11" s="12">
        <f>VLOOKUP(MYRANKS_H[[#This Row],[IDFRANGRAPHS]],STEAMER_H[],COLUMN(STEAMER_H[PA]),FALSE)</f>
        <v>548</v>
      </c>
      <c r="H11" s="12">
        <f>VLOOKUP(MYRANKS_H[[#This Row],[IDFRANGRAPHS]],STEAMER_H[],COLUMN(STEAMER_H[AB]),FALSE)</f>
        <v>489</v>
      </c>
      <c r="I11" s="12">
        <f>VLOOKUP(MYRANKS_H[[#This Row],[IDFRANGRAPHS]],STEAMER_H[],COLUMN(STEAMER_H[H]),FALSE)</f>
        <v>149</v>
      </c>
      <c r="J11" s="12">
        <f>VLOOKUP(MYRANKS_H[[#This Row],[IDFRANGRAPHS]],STEAMER_H[],COLUMN(STEAMER_H[HR]),FALSE)</f>
        <v>25</v>
      </c>
      <c r="K11" s="12">
        <f>VLOOKUP(MYRANKS_H[[#This Row],[IDFRANGRAPHS]],STEAMER_H[],COLUMN(STEAMER_H[R]),FALSE)</f>
        <v>82</v>
      </c>
      <c r="L11" s="12">
        <f>VLOOKUP(MYRANKS_H[[#This Row],[IDFRANGRAPHS]],STEAMER_H[],COLUMN(STEAMER_H[RBI]),FALSE)</f>
        <v>87</v>
      </c>
      <c r="M11" s="12">
        <f>VLOOKUP(MYRANKS_H[[#This Row],[IDFRANGRAPHS]],STEAMER_H[],COLUMN(STEAMER_H[BB]),FALSE)</f>
        <v>51</v>
      </c>
      <c r="N11" s="12">
        <f>VLOOKUP(MYRANKS_H[[#This Row],[IDFRANGRAPHS]],STEAMER_H[],COLUMN(STEAMER_H[SO]),FALSE)</f>
        <v>106</v>
      </c>
      <c r="O11" s="12">
        <f>VLOOKUP(MYRANKS_H[[#This Row],[IDFRANGRAPHS]],STEAMER_H[],COLUMN(STEAMER_H[SB]),FALSE)</f>
        <v>13</v>
      </c>
      <c r="P11" s="14">
        <f>MYRANKS_H[[#This Row],[H]]/MYRANKS_H[[#This Row],[AB]]</f>
        <v>0.30470347648261759</v>
      </c>
      <c r="Q11" s="26">
        <f>MYRANKS_H[[#This Row],[R]]/24.6</f>
        <v>3.333333333333333</v>
      </c>
      <c r="R11" s="26">
        <f>MYRANKS_H[[#This Row],[HR]]/10.4</f>
        <v>2.4038461538461537</v>
      </c>
      <c r="S11" s="26">
        <f>MYRANKS_H[[#This Row],[RBI]]/24.6</f>
        <v>3.5365853658536581</v>
      </c>
      <c r="T11" s="26">
        <f>MYRANKS_H[[#This Row],[SB]]/9.4</f>
        <v>1.3829787234042552</v>
      </c>
      <c r="U11" s="26">
        <f>((MYRANKS_H[[#This Row],[H]]+1768)/(MYRANKS_H[[#This Row],[AB]]+6617)-0.267)/0.0024</f>
        <v>1.1550098508302891</v>
      </c>
      <c r="V11" s="26">
        <f>MYRANKS_H[[#This Row],[RSGP]]+MYRANKS_H[[#This Row],[HRSGP]]+MYRANKS_H[[#This Row],[RBISGP]]+MYRANKS_H[[#This Row],[SBSGP]]+MYRANKS_H[[#This Row],[AVGSGP]]</f>
        <v>11.811753427267691</v>
      </c>
    </row>
    <row r="12" spans="1:22" x14ac:dyDescent="0.25">
      <c r="A12" s="7" t="s">
        <v>18980</v>
      </c>
      <c r="B12" s="8" t="str">
        <f>VLOOKUP(MYRANKS_H[[#This Row],[PLAYERID]],PLAYERIDMAP[],COLUMN(PLAYERIDMAP[LASTNAME]),FALSE)</f>
        <v>Heyward</v>
      </c>
      <c r="C12" s="11" t="str">
        <f>VLOOKUP(MYRANKS_H[[#This Row],[PLAYERID]],PLAYERIDMAP[],COLUMN(PLAYERIDMAP[FIRSTNAME]),FALSE)</f>
        <v xml:space="preserve">Jason </v>
      </c>
      <c r="D12" s="11" t="str">
        <f>VLOOKUP(MYRANKS_H[[#This Row],[PLAYERID]],PLAYERIDMAP[],COLUMN(PLAYERIDMAP[TEAM]),FALSE)</f>
        <v>ATL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4940</v>
      </c>
      <c r="G12" s="12">
        <f>VLOOKUP(MYRANKS_H[[#This Row],[IDFRANGRAPHS]],STEAMER_H[],COLUMN(STEAMER_H[PA]),FALSE)</f>
        <v>669</v>
      </c>
      <c r="H12" s="12">
        <f>VLOOKUP(MYRANKS_H[[#This Row],[IDFRANGRAPHS]],STEAMER_H[],COLUMN(STEAMER_H[AB]),FALSE)</f>
        <v>581</v>
      </c>
      <c r="I12" s="12">
        <f>VLOOKUP(MYRANKS_H[[#This Row],[IDFRANGRAPHS]],STEAMER_H[],COLUMN(STEAMER_H[H]),FALSE)</f>
        <v>156</v>
      </c>
      <c r="J12" s="12">
        <f>VLOOKUP(MYRANKS_H[[#This Row],[IDFRANGRAPHS]],STEAMER_H[],COLUMN(STEAMER_H[HR]),FALSE)</f>
        <v>27</v>
      </c>
      <c r="K12" s="12">
        <f>VLOOKUP(MYRANKS_H[[#This Row],[IDFRANGRAPHS]],STEAMER_H[],COLUMN(STEAMER_H[R]),FALSE)</f>
        <v>94</v>
      </c>
      <c r="L12" s="12">
        <f>VLOOKUP(MYRANKS_H[[#This Row],[IDFRANGRAPHS]],STEAMER_H[],COLUMN(STEAMER_H[RBI]),FALSE)</f>
        <v>89</v>
      </c>
      <c r="M12" s="12">
        <f>VLOOKUP(MYRANKS_H[[#This Row],[IDFRANGRAPHS]],STEAMER_H[],COLUMN(STEAMER_H[BB]),FALSE)</f>
        <v>76</v>
      </c>
      <c r="N12" s="12">
        <f>VLOOKUP(MYRANKS_H[[#This Row],[IDFRANGRAPHS]],STEAMER_H[],COLUMN(STEAMER_H[SO]),FALSE)</f>
        <v>133</v>
      </c>
      <c r="O12" s="12">
        <f>VLOOKUP(MYRANKS_H[[#This Row],[IDFRANGRAPHS]],STEAMER_H[],COLUMN(STEAMER_H[SB]),FALSE)</f>
        <v>13</v>
      </c>
      <c r="P12" s="14">
        <f>MYRANKS_H[[#This Row],[H]]/MYRANKS_H[[#This Row],[AB]]</f>
        <v>0.26850258175559383</v>
      </c>
      <c r="Q12" s="26">
        <f>MYRANKS_H[[#This Row],[R]]/24.6</f>
        <v>3.8211382113821135</v>
      </c>
      <c r="R12" s="26">
        <f>MYRANKS_H[[#This Row],[HR]]/10.4</f>
        <v>2.5961538461538463</v>
      </c>
      <c r="S12" s="26">
        <f>MYRANKS_H[[#This Row],[RBI]]/24.6</f>
        <v>3.6178861788617884</v>
      </c>
      <c r="T12" s="26">
        <f>MYRANKS_H[[#This Row],[SB]]/9.4</f>
        <v>1.3829787234042552</v>
      </c>
      <c r="U12" s="26">
        <f>((MYRANKS_H[[#This Row],[H]]+1768)/(MYRANKS_H[[#This Row],[AB]]+6617)-0.267)/0.0024</f>
        <v>0.12352968417152223</v>
      </c>
      <c r="V12" s="26">
        <f>MYRANKS_H[[#This Row],[RSGP]]+MYRANKS_H[[#This Row],[HRSGP]]+MYRANKS_H[[#This Row],[RBISGP]]+MYRANKS_H[[#This Row],[SBSGP]]+MYRANKS_H[[#This Row],[AVGSGP]]</f>
        <v>11.541686643973526</v>
      </c>
    </row>
    <row r="13" spans="1:22" x14ac:dyDescent="0.25">
      <c r="A13" s="7" t="s">
        <v>19212</v>
      </c>
      <c r="B13" s="8" t="str">
        <f>VLOOKUP(MYRANKS_H[[#This Row],[PLAYERID]],PLAYERIDMAP[],COLUMN(PLAYERIDMAP[LASTNAME]),FALSE)</f>
        <v>Jones</v>
      </c>
      <c r="C13" s="11" t="str">
        <f>VLOOKUP(MYRANKS_H[[#This Row],[PLAYERID]],PLAYERIDMAP[],COLUMN(PLAYERIDMAP[FIRSTNAME]),FALSE)</f>
        <v xml:space="preserve">Adam </v>
      </c>
      <c r="D13" s="11" t="str">
        <f>VLOOKUP(MYRANKS_H[[#This Row],[PLAYERID]],PLAYERIDMAP[],COLUMN(PLAYERIDMAP[TEAM]),FALSE)</f>
        <v>BAL</v>
      </c>
      <c r="E13" s="11" t="str">
        <f>VLOOKUP(MYRANKS_H[[#This Row],[PLAYERID]],PLAYERIDMAP[],COLUMN(PLAYERIDMAP[POS]),FALSE)</f>
        <v>OF</v>
      </c>
      <c r="F13" s="11">
        <f>VLOOKUP(MYRANKS_H[[#This Row],[PLAYERID]],PLAYERIDMAP[],COLUMN(PLAYERIDMAP[IDFANGRAPHS]),FALSE)</f>
        <v>6368</v>
      </c>
      <c r="G13" s="12">
        <f>VLOOKUP(MYRANKS_H[[#This Row],[IDFRANGRAPHS]],STEAMER_H[],COLUMN(STEAMER_H[PA]),FALSE)</f>
        <v>668</v>
      </c>
      <c r="H13" s="12">
        <f>VLOOKUP(MYRANKS_H[[#This Row],[IDFRANGRAPHS]],STEAMER_H[],COLUMN(STEAMER_H[AB]),FALSE)</f>
        <v>614</v>
      </c>
      <c r="I13" s="12">
        <f>VLOOKUP(MYRANKS_H[[#This Row],[IDFRANGRAPHS]],STEAMER_H[],COLUMN(STEAMER_H[H]),FALSE)</f>
        <v>172</v>
      </c>
      <c r="J13" s="12">
        <f>VLOOKUP(MYRANKS_H[[#This Row],[IDFRANGRAPHS]],STEAMER_H[],COLUMN(STEAMER_H[HR]),FALSE)</f>
        <v>27</v>
      </c>
      <c r="K13" s="12">
        <f>VLOOKUP(MYRANKS_H[[#This Row],[IDFRANGRAPHS]],STEAMER_H[],COLUMN(STEAMER_H[R]),FALSE)</f>
        <v>84</v>
      </c>
      <c r="L13" s="12">
        <f>VLOOKUP(MYRANKS_H[[#This Row],[IDFRANGRAPHS]],STEAMER_H[],COLUMN(STEAMER_H[RBI]),FALSE)</f>
        <v>96</v>
      </c>
      <c r="M13" s="12">
        <f>VLOOKUP(MYRANKS_H[[#This Row],[IDFRANGRAPHS]],STEAMER_H[],COLUMN(STEAMER_H[BB]),FALSE)</f>
        <v>38</v>
      </c>
      <c r="N13" s="12">
        <f>VLOOKUP(MYRANKS_H[[#This Row],[IDFRANGRAPHS]],STEAMER_H[],COLUMN(STEAMER_H[SO]),FALSE)</f>
        <v>119</v>
      </c>
      <c r="O13" s="12">
        <f>VLOOKUP(MYRANKS_H[[#This Row],[IDFRANGRAPHS]],STEAMER_H[],COLUMN(STEAMER_H[SB]),FALSE)</f>
        <v>9</v>
      </c>
      <c r="P13" s="14">
        <f>MYRANKS_H[[#This Row],[H]]/MYRANKS_H[[#This Row],[AB]]</f>
        <v>0.28013029315960913</v>
      </c>
      <c r="Q13" s="26">
        <f>MYRANKS_H[[#This Row],[R]]/24.6</f>
        <v>3.4146341463414633</v>
      </c>
      <c r="R13" s="26">
        <f>MYRANKS_H[[#This Row],[HR]]/10.4</f>
        <v>2.5961538461538463</v>
      </c>
      <c r="S13" s="26">
        <f>MYRANKS_H[[#This Row],[RBI]]/24.6</f>
        <v>3.9024390243902438</v>
      </c>
      <c r="T13" s="26">
        <f>MYRANKS_H[[#This Row],[SB]]/9.4</f>
        <v>0.95744680851063824</v>
      </c>
      <c r="U13" s="26">
        <f>((MYRANKS_H[[#This Row],[H]]+1768)/(MYRANKS_H[[#This Row],[AB]]+6617)-0.267)/0.0024</f>
        <v>0.53721246485040342</v>
      </c>
      <c r="V13" s="26">
        <f>MYRANKS_H[[#This Row],[RSGP]]+MYRANKS_H[[#This Row],[HRSGP]]+MYRANKS_H[[#This Row],[RBISGP]]+MYRANKS_H[[#This Row],[SBSGP]]+MYRANKS_H[[#This Row],[AVGSGP]]</f>
        <v>11.407886290246596</v>
      </c>
    </row>
    <row r="14" spans="1:22" x14ac:dyDescent="0.25">
      <c r="A14" s="8" t="s">
        <v>21094</v>
      </c>
      <c r="B14" s="15" t="str">
        <f>VLOOKUP(MYRANKS_H[[#This Row],[PLAYERID]],PLAYERIDMAP[],COLUMN(PLAYERIDMAP[LASTNAME]),FALSE)</f>
        <v>Votto</v>
      </c>
      <c r="C14" s="12" t="str">
        <f>VLOOKUP(MYRANKS_H[[#This Row],[PLAYERID]],PLAYERIDMAP[],COLUMN(PLAYERIDMAP[FIRSTNAME]),FALSE)</f>
        <v xml:space="preserve">Joey </v>
      </c>
      <c r="D14" s="12" t="str">
        <f>VLOOKUP(MYRANKS_H[[#This Row],[PLAYERID]],PLAYERIDMAP[],COLUMN(PLAYERIDMAP[TEAM]),FALSE)</f>
        <v>CIN</v>
      </c>
      <c r="E14" s="12" t="str">
        <f>VLOOKUP(MYRANKS_H[[#This Row],[PLAYERID]],PLAYERIDMAP[],COLUMN(PLAYERIDMAP[POS]),FALSE)</f>
        <v>1B</v>
      </c>
      <c r="F14" s="12">
        <f>VLOOKUP(MYRANKS_H[[#This Row],[PLAYERID]],PLAYERIDMAP[],COLUMN(PLAYERIDMAP[IDFANGRAPHS]),FALSE)</f>
        <v>4314</v>
      </c>
      <c r="G14" s="12">
        <f>VLOOKUP(MYRANKS_H[[#This Row],[IDFRANGRAPHS]],STEAMER_H[],COLUMN(STEAMER_H[PA]),FALSE)</f>
        <v>628</v>
      </c>
      <c r="H14" s="12">
        <f>VLOOKUP(MYRANKS_H[[#This Row],[IDFRANGRAPHS]],STEAMER_H[],COLUMN(STEAMER_H[AB]),FALSE)</f>
        <v>513</v>
      </c>
      <c r="I14" s="12">
        <f>VLOOKUP(MYRANKS_H[[#This Row],[IDFRANGRAPHS]],STEAMER_H[],COLUMN(STEAMER_H[H]),FALSE)</f>
        <v>153</v>
      </c>
      <c r="J14" s="12">
        <f>VLOOKUP(MYRANKS_H[[#This Row],[IDFRANGRAPHS]],STEAMER_H[],COLUMN(STEAMER_H[HR]),FALSE)</f>
        <v>26</v>
      </c>
      <c r="K14" s="12">
        <f>VLOOKUP(MYRANKS_H[[#This Row],[IDFRANGRAPHS]],STEAMER_H[],COLUMN(STEAMER_H[R]),FALSE)</f>
        <v>93</v>
      </c>
      <c r="L14" s="12">
        <f>VLOOKUP(MYRANKS_H[[#This Row],[IDFRANGRAPHS]],STEAMER_H[],COLUMN(STEAMER_H[RBI]),FALSE)</f>
        <v>87</v>
      </c>
      <c r="M14" s="12">
        <f>VLOOKUP(MYRANKS_H[[#This Row],[IDFRANGRAPHS]],STEAMER_H[],COLUMN(STEAMER_H[BB]),FALSE)</f>
        <v>104</v>
      </c>
      <c r="N14" s="12">
        <f>VLOOKUP(MYRANKS_H[[#This Row],[IDFRANGRAPHS]],STEAMER_H[],COLUMN(STEAMER_H[SO]),FALSE)</f>
        <v>116</v>
      </c>
      <c r="O14" s="12">
        <f>VLOOKUP(MYRANKS_H[[#This Row],[IDFRANGRAPHS]],STEAMER_H[],COLUMN(STEAMER_H[SB]),FALSE)</f>
        <v>5</v>
      </c>
      <c r="P14" s="14">
        <f>MYRANKS_H[[#This Row],[H]]/MYRANKS_H[[#This Row],[AB]]</f>
        <v>0.2982456140350877</v>
      </c>
      <c r="Q14" s="26">
        <f>MYRANKS_H[[#This Row],[R]]/24.6</f>
        <v>3.7804878048780486</v>
      </c>
      <c r="R14" s="26">
        <f>MYRANKS_H[[#This Row],[HR]]/10.4</f>
        <v>2.5</v>
      </c>
      <c r="S14" s="26">
        <f>MYRANKS_H[[#This Row],[RBI]]/24.6</f>
        <v>3.5365853658536581</v>
      </c>
      <c r="T14" s="26">
        <f>MYRANKS_H[[#This Row],[SB]]/9.4</f>
        <v>0.53191489361702127</v>
      </c>
      <c r="U14" s="26">
        <f>((MYRANKS_H[[#This Row],[H]]+1768)/(MYRANKS_H[[#This Row],[AB]]+6617)-0.267)/0.0024</f>
        <v>1.01040205703599</v>
      </c>
      <c r="V14" s="26">
        <f>MYRANKS_H[[#This Row],[RSGP]]+MYRANKS_H[[#This Row],[HRSGP]]+MYRANKS_H[[#This Row],[RBISGP]]+MYRANKS_H[[#This Row],[SBSGP]]+MYRANKS_H[[#This Row],[AVGSGP]]</f>
        <v>11.359390121384717</v>
      </c>
    </row>
    <row r="15" spans="1:22" x14ac:dyDescent="0.25">
      <c r="A15" s="7" t="s">
        <v>17885</v>
      </c>
      <c r="B15" s="8" t="str">
        <f>VLOOKUP(MYRANKS_H[[#This Row],[PLAYERID]],PLAYERIDMAP[],COLUMN(PLAYERIDMAP[LASTNAME]),FALSE)</f>
        <v>Cano</v>
      </c>
      <c r="C15" s="11" t="str">
        <f>VLOOKUP(MYRANKS_H[[#This Row],[PLAYERID]],PLAYERIDMAP[],COLUMN(PLAYERIDMAP[FIRSTNAME]),FALSE)</f>
        <v xml:space="preserve">Robinson </v>
      </c>
      <c r="D15" s="11" t="str">
        <f>VLOOKUP(MYRANKS_H[[#This Row],[PLAYERID]],PLAYERIDMAP[],COLUMN(PLAYERIDMAP[TEAM]),FALSE)</f>
        <v>NYY</v>
      </c>
      <c r="E15" s="11" t="str">
        <f>VLOOKUP(MYRANKS_H[[#This Row],[PLAYERID]],PLAYERIDMAP[],COLUMN(PLAYERIDMAP[POS]),FALSE)</f>
        <v>2B</v>
      </c>
      <c r="F15" s="11">
        <f>VLOOKUP(MYRANKS_H[[#This Row],[PLAYERID]],PLAYERIDMAP[],COLUMN(PLAYERIDMAP[IDFANGRAPHS]),FALSE)</f>
        <v>3269</v>
      </c>
      <c r="G15" s="12">
        <f>VLOOKUP(MYRANKS_H[[#This Row],[IDFRANGRAPHS]],STEAMER_H[],COLUMN(STEAMER_H[PA]),FALSE)</f>
        <v>670</v>
      </c>
      <c r="H15" s="12">
        <f>VLOOKUP(MYRANKS_H[[#This Row],[IDFRANGRAPHS]],STEAMER_H[],COLUMN(STEAMER_H[AB]),FALSE)</f>
        <v>605</v>
      </c>
      <c r="I15" s="12">
        <f>VLOOKUP(MYRANKS_H[[#This Row],[IDFRANGRAPHS]],STEAMER_H[],COLUMN(STEAMER_H[H]),FALSE)</f>
        <v>177</v>
      </c>
      <c r="J15" s="12">
        <f>VLOOKUP(MYRANKS_H[[#This Row],[IDFRANGRAPHS]],STEAMER_H[],COLUMN(STEAMER_H[HR]),FALSE)</f>
        <v>25</v>
      </c>
      <c r="K15" s="12">
        <f>VLOOKUP(MYRANKS_H[[#This Row],[IDFRANGRAPHS]],STEAMER_H[],COLUMN(STEAMER_H[R]),FALSE)</f>
        <v>88</v>
      </c>
      <c r="L15" s="12">
        <f>VLOOKUP(MYRANKS_H[[#This Row],[IDFRANGRAPHS]],STEAMER_H[],COLUMN(STEAMER_H[RBI]),FALSE)</f>
        <v>98</v>
      </c>
      <c r="M15" s="12">
        <f>VLOOKUP(MYRANKS_H[[#This Row],[IDFRANGRAPHS]],STEAMER_H[],COLUMN(STEAMER_H[BB]),FALSE)</f>
        <v>51</v>
      </c>
      <c r="N15" s="12">
        <f>VLOOKUP(MYRANKS_H[[#This Row],[IDFRANGRAPHS]],STEAMER_H[],COLUMN(STEAMER_H[SO]),FALSE)</f>
        <v>90</v>
      </c>
      <c r="O15" s="12">
        <f>VLOOKUP(MYRANKS_H[[#This Row],[IDFRANGRAPHS]],STEAMER_H[],COLUMN(STEAMER_H[SB]),FALSE)</f>
        <v>3</v>
      </c>
      <c r="P15" s="14">
        <f>MYRANKS_H[[#This Row],[H]]/MYRANKS_H[[#This Row],[AB]]</f>
        <v>0.29256198347107437</v>
      </c>
      <c r="Q15" s="26">
        <f>MYRANKS_H[[#This Row],[R]]/24.6</f>
        <v>3.5772357723577235</v>
      </c>
      <c r="R15" s="26">
        <f>MYRANKS_H[[#This Row],[HR]]/10.4</f>
        <v>2.4038461538461537</v>
      </c>
      <c r="S15" s="26">
        <f>MYRANKS_H[[#This Row],[RBI]]/24.6</f>
        <v>3.9837398373983737</v>
      </c>
      <c r="T15" s="26">
        <f>MYRANKS_H[[#This Row],[SB]]/9.4</f>
        <v>0.31914893617021273</v>
      </c>
      <c r="U15" s="26">
        <f>((MYRANKS_H[[#This Row],[H]]+1768)/(MYRANKS_H[[#This Row],[AB]]+6617)-0.267)/0.0024</f>
        <v>0.96499123049940505</v>
      </c>
      <c r="V15" s="26">
        <f>MYRANKS_H[[#This Row],[RSGP]]+MYRANKS_H[[#This Row],[HRSGP]]+MYRANKS_H[[#This Row],[RBISGP]]+MYRANKS_H[[#This Row],[SBSGP]]+MYRANKS_H[[#This Row],[AVGSGP]]</f>
        <v>11.248961930271872</v>
      </c>
    </row>
    <row r="16" spans="1:22" x14ac:dyDescent="0.25">
      <c r="A16" s="8" t="s">
        <v>20436</v>
      </c>
      <c r="B16" s="15" t="str">
        <f>VLOOKUP(MYRANKS_H[[#This Row],[PLAYERID]],PLAYERIDMAP[],COLUMN(PLAYERIDMAP[LASTNAME]),FALSE)</f>
        <v>Rizzo</v>
      </c>
      <c r="C16" s="12" t="str">
        <f>VLOOKUP(MYRANKS_H[[#This Row],[PLAYERID]],PLAYERIDMAP[],COLUMN(PLAYERIDMAP[FIRSTNAME]),FALSE)</f>
        <v xml:space="preserve">Anthony </v>
      </c>
      <c r="D16" s="12" t="str">
        <f>VLOOKUP(MYRANKS_H[[#This Row],[PLAYERID]],PLAYERIDMAP[],COLUMN(PLAYERIDMAP[TEAM]),FALSE)</f>
        <v>CHC</v>
      </c>
      <c r="E16" s="12" t="str">
        <f>VLOOKUP(MYRANKS_H[[#This Row],[PLAYERID]],PLAYERIDMAP[],COLUMN(PLAYERIDMAP[POS]),FALSE)</f>
        <v>1B</v>
      </c>
      <c r="F16" s="12">
        <f>VLOOKUP(MYRANKS_H[[#This Row],[PLAYERID]],PLAYERIDMAP[],COLUMN(PLAYERIDMAP[IDFANGRAPHS]),FALSE)</f>
        <v>3473</v>
      </c>
      <c r="G16" s="12">
        <f>VLOOKUP(MYRANKS_H[[#This Row],[IDFRANGRAPHS]],STEAMER_H[],COLUMN(STEAMER_H[PA]),FALSE)</f>
        <v>625</v>
      </c>
      <c r="H16" s="12">
        <f>VLOOKUP(MYRANKS_H[[#This Row],[IDFRANGRAPHS]],STEAMER_H[],COLUMN(STEAMER_H[AB]),FALSE)</f>
        <v>557</v>
      </c>
      <c r="I16" s="12">
        <f>VLOOKUP(MYRANKS_H[[#This Row],[IDFRANGRAPHS]],STEAMER_H[],COLUMN(STEAMER_H[H]),FALSE)</f>
        <v>154</v>
      </c>
      <c r="J16" s="12">
        <f>VLOOKUP(MYRANKS_H[[#This Row],[IDFRANGRAPHS]],STEAMER_H[],COLUMN(STEAMER_H[HR]),FALSE)</f>
        <v>31</v>
      </c>
      <c r="K16" s="12">
        <f>VLOOKUP(MYRANKS_H[[#This Row],[IDFRANGRAPHS]],STEAMER_H[],COLUMN(STEAMER_H[R]),FALSE)</f>
        <v>84</v>
      </c>
      <c r="L16" s="12">
        <f>VLOOKUP(MYRANKS_H[[#This Row],[IDFRANGRAPHS]],STEAMER_H[],COLUMN(STEAMER_H[RBI]),FALSE)</f>
        <v>96</v>
      </c>
      <c r="M16" s="12">
        <f>VLOOKUP(MYRANKS_H[[#This Row],[IDFRANGRAPHS]],STEAMER_H[],COLUMN(STEAMER_H[BB]),FALSE)</f>
        <v>55</v>
      </c>
      <c r="N16" s="12">
        <f>VLOOKUP(MYRANKS_H[[#This Row],[IDFRANGRAPHS]],STEAMER_H[],COLUMN(STEAMER_H[SO]),FALSE)</f>
        <v>115</v>
      </c>
      <c r="O16" s="12">
        <f>VLOOKUP(MYRANKS_H[[#This Row],[IDFRANGRAPHS]],STEAMER_H[],COLUMN(STEAMER_H[SB]),FALSE)</f>
        <v>5</v>
      </c>
      <c r="P16" s="14">
        <f>MYRANKS_H[[#This Row],[H]]/MYRANKS_H[[#This Row],[AB]]</f>
        <v>0.27648114901256732</v>
      </c>
      <c r="Q16" s="26">
        <f>MYRANKS_H[[#This Row],[R]]/24.6</f>
        <v>3.4146341463414633</v>
      </c>
      <c r="R16" s="26">
        <f>MYRANKS_H[[#This Row],[HR]]/10.4</f>
        <v>2.9807692307692308</v>
      </c>
      <c r="S16" s="26">
        <f>MYRANKS_H[[#This Row],[RBI]]/24.6</f>
        <v>3.9024390243902438</v>
      </c>
      <c r="T16" s="26">
        <f>MYRANKS_H[[#This Row],[SB]]/9.4</f>
        <v>0.53191489361702127</v>
      </c>
      <c r="U16" s="26">
        <f>((MYRANKS_H[[#This Row],[H]]+1768)/(MYRANKS_H[[#This Row],[AB]]+6617)-0.267)/0.0024</f>
        <v>0.37996004088838858</v>
      </c>
      <c r="V16" s="26">
        <f>MYRANKS_H[[#This Row],[RSGP]]+MYRANKS_H[[#This Row],[HRSGP]]+MYRANKS_H[[#This Row],[RBISGP]]+MYRANKS_H[[#This Row],[SBSGP]]+MYRANKS_H[[#This Row],[AVGSGP]]</f>
        <v>11.209717336006348</v>
      </c>
    </row>
    <row r="17" spans="1:22" x14ac:dyDescent="0.25">
      <c r="A17" s="8" t="s">
        <v>20400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</f>
        <v>3.7804878048780486</v>
      </c>
      <c r="R17" s="26">
        <f>MYRANKS_H[[#This Row],[HR]]/10.4</f>
        <v>1.0576923076923077</v>
      </c>
      <c r="S17" s="26">
        <f>MYRANKS_H[[#This Row],[RBI]]/24.6</f>
        <v>2.4390243902439024</v>
      </c>
      <c r="T17" s="26">
        <f>MYRANKS_H[[#This Row],[SB]]/9.4</f>
        <v>2.8723404255319149</v>
      </c>
      <c r="U17" s="26">
        <f>((MYRANKS_H[[#This Row],[H]]+1768)/(MYRANKS_H[[#This Row],[AB]]+6617)-0.267)/0.0024</f>
        <v>1.014019988895045</v>
      </c>
      <c r="V17" s="26">
        <f>MYRANKS_H[[#This Row],[RSGP]]+MYRANKS_H[[#This Row],[HRSGP]]+MYRANKS_H[[#This Row],[RBISGP]]+MYRANKS_H[[#This Row],[SBSGP]]+MYRANKS_H[[#This Row],[AVGSGP]]</f>
        <v>11.163564917241219</v>
      </c>
    </row>
    <row r="18" spans="1:22" x14ac:dyDescent="0.25">
      <c r="A18" s="7" t="s">
        <v>18710</v>
      </c>
      <c r="B18" s="8" t="str">
        <f>VLOOKUP(MYRANKS_H[[#This Row],[PLAYERID]],PLAYERIDMAP[],COLUMN(PLAYERIDMAP[LASTNAME]),FALSE)</f>
        <v>Gonzalez</v>
      </c>
      <c r="C18" s="11" t="str">
        <f>VLOOKUP(MYRANKS_H[[#This Row],[PLAYERID]],PLAYERIDMAP[],COLUMN(PLAYERIDMAP[FIRSTNAME]),FALSE)</f>
        <v xml:space="preserve">Adrian </v>
      </c>
      <c r="D18" s="11" t="str">
        <f>VLOOKUP(MYRANKS_H[[#This Row],[PLAYERID]],PLAYERIDMAP[],COLUMN(PLAYERIDMAP[TEAM]),FALSE)</f>
        <v>LAD</v>
      </c>
      <c r="E18" s="11" t="str">
        <f>VLOOKUP(MYRANKS_H[[#This Row],[PLAYERID]],PLAYERIDMAP[],COLUMN(PLAYERIDMAP[POS]),FALSE)</f>
        <v>1B</v>
      </c>
      <c r="F18" s="11">
        <f>VLOOKUP(MYRANKS_H[[#This Row],[PLAYERID]],PLAYERIDMAP[],COLUMN(PLAYERIDMAP[IDFANGRAPHS]),FALSE)</f>
        <v>1908</v>
      </c>
      <c r="G18" s="12">
        <f>VLOOKUP(MYRANKS_H[[#This Row],[IDFRANGRAPHS]],STEAMER_H[],COLUMN(STEAMER_H[PA]),FALSE)</f>
        <v>639</v>
      </c>
      <c r="H18" s="12">
        <f>VLOOKUP(MYRANKS_H[[#This Row],[IDFRANGRAPHS]],STEAMER_H[],COLUMN(STEAMER_H[AB]),FALSE)</f>
        <v>561</v>
      </c>
      <c r="I18" s="12">
        <f>VLOOKUP(MYRANKS_H[[#This Row],[IDFRANGRAPHS]],STEAMER_H[],COLUMN(STEAMER_H[H]),FALSE)</f>
        <v>165</v>
      </c>
      <c r="J18" s="12">
        <f>VLOOKUP(MYRANKS_H[[#This Row],[IDFRANGRAPHS]],STEAMER_H[],COLUMN(STEAMER_H[HR]),FALSE)</f>
        <v>27</v>
      </c>
      <c r="K18" s="12">
        <f>VLOOKUP(MYRANKS_H[[#This Row],[IDFRANGRAPHS]],STEAMER_H[],COLUMN(STEAMER_H[R]),FALSE)</f>
        <v>85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68</v>
      </c>
      <c r="N18" s="12">
        <f>VLOOKUP(MYRANKS_H[[#This Row],[IDFRANGRAPHS]],STEAMER_H[],COLUMN(STEAMER_H[SO]),FALSE)</f>
        <v>105</v>
      </c>
      <c r="O18" s="12">
        <f>VLOOKUP(MYRANKS_H[[#This Row],[IDFRANGRAPHS]],STEAMER_H[],COLUMN(STEAMER_H[SB]),FALSE)</f>
        <v>1</v>
      </c>
      <c r="P18" s="14">
        <f>MYRANKS_H[[#This Row],[H]]/MYRANKS_H[[#This Row],[AB]]</f>
        <v>0.29411764705882354</v>
      </c>
      <c r="Q18" s="26">
        <f>MYRANKS_H[[#This Row],[R]]/24.6</f>
        <v>3.4552845528455283</v>
      </c>
      <c r="R18" s="26">
        <f>MYRANKS_H[[#This Row],[HR]]/10.4</f>
        <v>2.5961538461538463</v>
      </c>
      <c r="S18" s="26">
        <f>MYRANKS_H[[#This Row],[RBI]]/24.6</f>
        <v>3.9024390243902438</v>
      </c>
      <c r="T18" s="26">
        <f>MYRANKS_H[[#This Row],[SB]]/9.4</f>
        <v>0.10638297872340426</v>
      </c>
      <c r="U18" s="26">
        <f>((MYRANKS_H[[#This Row],[H]]+1768)/(MYRANKS_H[[#This Row],[AB]]+6617)-0.267)/0.0024</f>
        <v>0.95627844339182821</v>
      </c>
      <c r="V18" s="26">
        <f>MYRANKS_H[[#This Row],[RSGP]]+MYRANKS_H[[#This Row],[HRSGP]]+MYRANKS_H[[#This Row],[RBISGP]]+MYRANKS_H[[#This Row],[SBSGP]]+MYRANKS_H[[#This Row],[AVGSGP]]</f>
        <v>11.016538845504851</v>
      </c>
    </row>
    <row r="19" spans="1:22" x14ac:dyDescent="0.25">
      <c r="A19" s="7" t="s">
        <v>18893</v>
      </c>
      <c r="B19" s="8" t="str">
        <f>VLOOKUP(MYRANKS_H[[#This Row],[PLAYERID]],PLAYERIDMAP[],COLUMN(PLAYERIDMAP[LASTNAME]),FALSE)</f>
        <v>Harper</v>
      </c>
      <c r="C19" s="11" t="str">
        <f>VLOOKUP(MYRANKS_H[[#This Row],[PLAYERID]],PLAYERIDMAP[],COLUMN(PLAYERIDMAP[FIRSTNAME]),FALSE)</f>
        <v xml:space="preserve">Bryce </v>
      </c>
      <c r="D19" s="11" t="str">
        <f>VLOOKUP(MYRANKS_H[[#This Row],[PLAYERID]],PLAYERIDMAP[],COLUMN(PLAYERIDMAP[TEAM]),FALSE)</f>
        <v>WAS</v>
      </c>
      <c r="E19" s="11" t="str">
        <f>VLOOKUP(MYRANKS_H[[#This Row],[PLAYERID]],PLAYERIDMAP[],COLUMN(PLAYERIDMAP[POS]),FALSE)</f>
        <v>OF</v>
      </c>
      <c r="F19" s="11">
        <f>VLOOKUP(MYRANKS_H[[#This Row],[PLAYERID]],PLAYERIDMAP[],COLUMN(PLAYERIDMAP[IDFANGRAPHS]),FALSE)</f>
        <v>11579</v>
      </c>
      <c r="G19" s="12">
        <f>VLOOKUP(MYRANKS_H[[#This Row],[IDFRANGRAPHS]],STEAMER_H[],COLUMN(STEAMER_H[PA]),FALSE)</f>
        <v>671</v>
      </c>
      <c r="H19" s="12">
        <f>VLOOKUP(MYRANKS_H[[#This Row],[IDFRANGRAPHS]],STEAMER_H[],COLUMN(STEAMER_H[AB]),FALSE)</f>
        <v>596</v>
      </c>
      <c r="I19" s="12">
        <f>VLOOKUP(MYRANKS_H[[#This Row],[IDFRANGRAPHS]],STEAMER_H[],COLUMN(STEAMER_H[H]),FALSE)</f>
        <v>157</v>
      </c>
      <c r="J19" s="12">
        <f>VLOOKUP(MYRANKS_H[[#This Row],[IDFRANGRAPHS]],STEAMER_H[],COLUMN(STEAMER_H[HR]),FALSE)</f>
        <v>24</v>
      </c>
      <c r="K19" s="12">
        <f>VLOOKUP(MYRANKS_H[[#This Row],[IDFRANGRAPHS]],STEAMER_H[],COLUMN(STEAMER_H[R]),FALSE)</f>
        <v>89</v>
      </c>
      <c r="L19" s="12">
        <f>VLOOKUP(MYRANKS_H[[#This Row],[IDFRANGRAPHS]],STEAMER_H[],COLUMN(STEAMER_H[RBI]),FALSE)</f>
        <v>83</v>
      </c>
      <c r="M19" s="12">
        <f>VLOOKUP(MYRANKS_H[[#This Row],[IDFRANGRAPHS]],STEAMER_H[],COLUMN(STEAMER_H[BB]),FALSE)</f>
        <v>64</v>
      </c>
      <c r="N19" s="12">
        <f>VLOOKUP(MYRANKS_H[[#This Row],[IDFRANGRAPHS]],STEAMER_H[],COLUMN(STEAMER_H[SO]),FALSE)</f>
        <v>128</v>
      </c>
      <c r="O19" s="12">
        <f>VLOOKUP(MYRANKS_H[[#This Row],[IDFRANGRAPHS]],STEAMER_H[],COLUMN(STEAMER_H[SB]),FALSE)</f>
        <v>16</v>
      </c>
      <c r="P19" s="14">
        <f>MYRANKS_H[[#This Row],[H]]/MYRANKS_H[[#This Row],[AB]]</f>
        <v>0.26342281879194629</v>
      </c>
      <c r="Q19" s="26">
        <f>MYRANKS_H[[#This Row],[R]]/24.6</f>
        <v>3.6178861788617884</v>
      </c>
      <c r="R19" s="26">
        <f>MYRANKS_H[[#This Row],[HR]]/10.4</f>
        <v>2.3076923076923075</v>
      </c>
      <c r="S19" s="26">
        <f>MYRANKS_H[[#This Row],[RBI]]/24.6</f>
        <v>3.373983739837398</v>
      </c>
      <c r="T19" s="26">
        <f>MYRANKS_H[[#This Row],[SB]]/9.4</f>
        <v>1.7021276595744681</v>
      </c>
      <c r="U19" s="26">
        <f>((MYRANKS_H[[#This Row],[H]]+1768)/(MYRANKS_H[[#This Row],[AB]]+6617)-0.267)/0.0024</f>
        <v>-5.0314247423642142E-2</v>
      </c>
      <c r="V19" s="26">
        <f>MYRANKS_H[[#This Row],[RSGP]]+MYRANKS_H[[#This Row],[HRSGP]]+MYRANKS_H[[#This Row],[RBISGP]]+MYRANKS_H[[#This Row],[SBSGP]]+MYRANKS_H[[#This Row],[AVGSGP]]</f>
        <v>10.95137563854232</v>
      </c>
    </row>
    <row r="20" spans="1:22" x14ac:dyDescent="0.25">
      <c r="A20" s="8" t="s">
        <v>20139</v>
      </c>
      <c r="B20" s="15" t="str">
        <f>VLOOKUP(MYRANKS_H[[#This Row],[PLAYERID]],PLAYERIDMAP[],COLUMN(PLAYERIDMAP[LASTNAME]),FALSE)</f>
        <v>Pedroia</v>
      </c>
      <c r="C20" s="12" t="str">
        <f>VLOOKUP(MYRANKS_H[[#This Row],[PLAYERID]],PLAYERIDMAP[],COLUMN(PLAYERIDMAP[FIRSTNAME]),FALSE)</f>
        <v xml:space="preserve">Dustin </v>
      </c>
      <c r="D20" s="12" t="str">
        <f>VLOOKUP(MYRANKS_H[[#This Row],[PLAYERID]],PLAYERIDMAP[],COLUMN(PLAYERIDMAP[TEAM]),FALSE)</f>
        <v>BOS</v>
      </c>
      <c r="E20" s="12" t="str">
        <f>VLOOKUP(MYRANKS_H[[#This Row],[PLAYERID]],PLAYERIDMAP[],COLUMN(PLAYERIDMAP[POS]),FALSE)</f>
        <v>2B</v>
      </c>
      <c r="F20" s="12">
        <f>VLOOKUP(MYRANKS_H[[#This Row],[PLAYERID]],PLAYERIDMAP[],COLUMN(PLAYERIDMAP[IDFANGRAPHS]),FALSE)</f>
        <v>8370</v>
      </c>
      <c r="G20" s="12">
        <f>VLOOKUP(MYRANKS_H[[#This Row],[IDFRANGRAPHS]],STEAMER_H[],COLUMN(STEAMER_H[PA]),FALSE)</f>
        <v>663</v>
      </c>
      <c r="H20" s="12">
        <f>VLOOKUP(MYRANKS_H[[#This Row],[IDFRANGRAPHS]],STEAMER_H[],COLUMN(STEAMER_H[AB]),FALSE)</f>
        <v>583</v>
      </c>
      <c r="I20" s="12">
        <f>VLOOKUP(MYRANKS_H[[#This Row],[IDFRANGRAPHS]],STEAMER_H[],COLUMN(STEAMER_H[H]),FALSE)</f>
        <v>169</v>
      </c>
      <c r="J20" s="12">
        <f>VLOOKUP(MYRANKS_H[[#This Row],[IDFRANGRAPHS]],STEAMER_H[],COLUMN(STEAMER_H[HR]),FALSE)</f>
        <v>17</v>
      </c>
      <c r="K20" s="12">
        <f>VLOOKUP(MYRANKS_H[[#This Row],[IDFRANGRAPHS]],STEAMER_H[],COLUMN(STEAMER_H[R]),FALSE)</f>
        <v>92</v>
      </c>
      <c r="L20" s="12">
        <f>VLOOKUP(MYRANKS_H[[#This Row],[IDFRANGRAPHS]],STEAMER_H[],COLUMN(STEAMER_H[RBI]),FALSE)</f>
        <v>77</v>
      </c>
      <c r="M20" s="12">
        <f>VLOOKUP(MYRANKS_H[[#This Row],[IDFRANGRAPHS]],STEAMER_H[],COLUMN(STEAMER_H[BB]),FALSE)</f>
        <v>66</v>
      </c>
      <c r="N20" s="12">
        <f>VLOOKUP(MYRANKS_H[[#This Row],[IDFRANGRAPHS]],STEAMER_H[],COLUMN(STEAMER_H[SO]),FALSE)</f>
        <v>70</v>
      </c>
      <c r="O20" s="12">
        <f>VLOOKUP(MYRANKS_H[[#This Row],[IDFRANGRAPHS]],STEAMER_H[],COLUMN(STEAMER_H[SB]),FALSE)</f>
        <v>15</v>
      </c>
      <c r="P20" s="14">
        <f>MYRANKS_H[[#This Row],[H]]/MYRANKS_H[[#This Row],[AB]]</f>
        <v>0.28987993138936535</v>
      </c>
      <c r="Q20" s="26">
        <f>MYRANKS_H[[#This Row],[R]]/24.6</f>
        <v>3.7398373983739837</v>
      </c>
      <c r="R20" s="26">
        <f>MYRANKS_H[[#This Row],[HR]]/10.4</f>
        <v>1.6346153846153846</v>
      </c>
      <c r="S20" s="26">
        <f>MYRANKS_H[[#This Row],[RBI]]/24.6</f>
        <v>3.1300813008130079</v>
      </c>
      <c r="T20" s="26">
        <f>MYRANKS_H[[#This Row],[SB]]/9.4</f>
        <v>1.5957446808510638</v>
      </c>
      <c r="U20" s="26">
        <f>((MYRANKS_H[[#This Row],[H]]+1768)/(MYRANKS_H[[#This Row],[AB]]+6617)-0.267)/0.0024</f>
        <v>0.84490740740739156</v>
      </c>
      <c r="V20" s="26">
        <f>MYRANKS_H[[#This Row],[RSGP]]+MYRANKS_H[[#This Row],[HRSGP]]+MYRANKS_H[[#This Row],[RBISGP]]+MYRANKS_H[[#This Row],[SBSGP]]+MYRANKS_H[[#This Row],[AVGSGP]]</f>
        <v>10.945186172060833</v>
      </c>
    </row>
    <row r="21" spans="1:22" x14ac:dyDescent="0.25">
      <c r="A21" s="7" t="s">
        <v>17430</v>
      </c>
      <c r="B21" s="8" t="str">
        <f>VLOOKUP(MYRANKS_H[[#This Row],[PLAYERID]],PLAYERIDMAP[],COLUMN(PLAYERIDMAP[LASTNAME]),FALSE)</f>
        <v>Aoki</v>
      </c>
      <c r="C21" s="11" t="str">
        <f>VLOOKUP(MYRANKS_H[[#This Row],[PLAYERID]],PLAYERIDMAP[],COLUMN(PLAYERIDMAP[FIRSTNAME]),FALSE)</f>
        <v xml:space="preserve">Norichika </v>
      </c>
      <c r="D21" s="11" t="str">
        <f>VLOOKUP(MYRANKS_H[[#This Row],[PLAYERID]],PLAYERIDMAP[],COLUMN(PLAYERIDMAP[TEAM]),FALSE)</f>
        <v>MIL</v>
      </c>
      <c r="E21" s="11" t="str">
        <f>VLOOKUP(MYRANKS_H[[#This Row],[PLAYERID]],PLAYERIDMAP[],COLUMN(PLAYERIDMAP[POS]),FALSE)</f>
        <v>OF</v>
      </c>
      <c r="F21" s="11">
        <f>VLOOKUP(MYRANKS_H[[#This Row],[PLAYERID]],PLAYERIDMAP[],COLUMN(PLAYERIDMAP[IDFANGRAPHS]),FALSE)</f>
        <v>13075</v>
      </c>
      <c r="G21" s="12">
        <f>VLOOKUP(MYRANKS_H[[#This Row],[IDFRANGRAPHS]],STEAMER_H[],COLUMN(STEAMER_H[PA]),FALSE)</f>
        <v>702</v>
      </c>
      <c r="H21" s="12">
        <f>VLOOKUP(MYRANKS_H[[#This Row],[IDFRANGRAPHS]],STEAMER_H[],COLUMN(STEAMER_H[AB]),FALSE)</f>
        <v>625</v>
      </c>
      <c r="I21" s="12">
        <f>VLOOKUP(MYRANKS_H[[#This Row],[IDFRANGRAPHS]],STEAMER_H[],COLUMN(STEAMER_H[H]),FALSE)</f>
        <v>177</v>
      </c>
      <c r="J21" s="12">
        <f>VLOOKUP(MYRANKS_H[[#This Row],[IDFRANGRAPHS]],STEAMER_H[],COLUMN(STEAMER_H[HR]),FALSE)</f>
        <v>14</v>
      </c>
      <c r="K21" s="12">
        <f>VLOOKUP(MYRANKS_H[[#This Row],[IDFRANGRAPHS]],STEAMER_H[],COLUMN(STEAMER_H[R]),FALSE)</f>
        <v>96</v>
      </c>
      <c r="L21" s="12">
        <f>VLOOKUP(MYRANKS_H[[#This Row],[IDFRANGRAPHS]],STEAMER_H[],COLUMN(STEAMER_H[RBI]),FALSE)</f>
        <v>63</v>
      </c>
      <c r="M21" s="12">
        <f>VLOOKUP(MYRANKS_H[[#This Row],[IDFRANGRAPHS]],STEAMER_H[],COLUMN(STEAMER_H[BB]),FALSE)</f>
        <v>55</v>
      </c>
      <c r="N21" s="12">
        <f>VLOOKUP(MYRANKS_H[[#This Row],[IDFRANGRAPHS]],STEAMER_H[],COLUMN(STEAMER_H[SO]),FALSE)</f>
        <v>73</v>
      </c>
      <c r="O21" s="12">
        <f>VLOOKUP(MYRANKS_H[[#This Row],[IDFRANGRAPHS]],STEAMER_H[],COLUMN(STEAMER_H[SB]),FALSE)</f>
        <v>23</v>
      </c>
      <c r="P21" s="14">
        <f>MYRANKS_H[[#This Row],[H]]/MYRANKS_H[[#This Row],[AB]]</f>
        <v>0.28320000000000001</v>
      </c>
      <c r="Q21" s="26">
        <f>MYRANKS_H[[#This Row],[R]]/24.6</f>
        <v>3.9024390243902438</v>
      </c>
      <c r="R21" s="26">
        <f>MYRANKS_H[[#This Row],[HR]]/10.4</f>
        <v>1.346153846153846</v>
      </c>
      <c r="S21" s="26">
        <f>MYRANKS_H[[#This Row],[RBI]]/24.6</f>
        <v>2.5609756097560976</v>
      </c>
      <c r="T21" s="26">
        <f>MYRANKS_H[[#This Row],[SB]]/9.4</f>
        <v>2.4468085106382977</v>
      </c>
      <c r="U21" s="26">
        <f>((MYRANKS_H[[#This Row],[H]]+1768)/(MYRANKS_H[[#This Row],[AB]]+6617)-0.267)/0.0024</f>
        <v>0.655090674767563</v>
      </c>
      <c r="V21" s="26">
        <f>MYRANKS_H[[#This Row],[RSGP]]+MYRANKS_H[[#This Row],[HRSGP]]+MYRANKS_H[[#This Row],[RBISGP]]+MYRANKS_H[[#This Row],[SBSGP]]+MYRANKS_H[[#This Row],[AVGSGP]]</f>
        <v>10.911467665706047</v>
      </c>
    </row>
    <row r="22" spans="1:22" x14ac:dyDescent="0.25">
      <c r="A22" s="7" t="s">
        <v>17833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</f>
        <v>3.4959349593495932</v>
      </c>
      <c r="R22" s="26">
        <f>MYRANKS_H[[#This Row],[HR]]/10.4</f>
        <v>2.3076923076923075</v>
      </c>
      <c r="S22" s="26">
        <f>MYRANKS_H[[#This Row],[RBI]]/24.6</f>
        <v>3.7804878048780486</v>
      </c>
      <c r="T22" s="26">
        <f>MYRANKS_H[[#This Row],[SB]]/9.4</f>
        <v>0.21276595744680851</v>
      </c>
      <c r="U22" s="26">
        <f>((MYRANKS_H[[#This Row],[H]]+1768)/(MYRANKS_H[[#This Row],[AB]]+6617)-0.267)/0.0024</f>
        <v>1.1030500786818331</v>
      </c>
      <c r="V22" s="26">
        <f>MYRANKS_H[[#This Row],[RSGP]]+MYRANKS_H[[#This Row],[HRSGP]]+MYRANKS_H[[#This Row],[RBISGP]]+MYRANKS_H[[#This Row],[SBSGP]]+MYRANKS_H[[#This Row],[AVGSGP]]</f>
        <v>10.899931108048591</v>
      </c>
    </row>
    <row r="23" spans="1:22" x14ac:dyDescent="0.25">
      <c r="A23" s="7" t="s">
        <v>19293</v>
      </c>
      <c r="B23" s="8" t="str">
        <f>VLOOKUP(MYRANKS_H[[#This Row],[PLAYERID]],PLAYERIDMAP[],COLUMN(PLAYERIDMAP[LASTNAME]),FALSE)</f>
        <v>Kinsler</v>
      </c>
      <c r="C23" s="11" t="str">
        <f>VLOOKUP(MYRANKS_H[[#This Row],[PLAYERID]],PLAYERIDMAP[],COLUMN(PLAYERIDMAP[FIRSTNAME]),FALSE)</f>
        <v xml:space="preserve">Ian </v>
      </c>
      <c r="D23" s="11" t="str">
        <f>VLOOKUP(MYRANKS_H[[#This Row],[PLAYERID]],PLAYERIDMAP[],COLUMN(PLAYERIDMAP[TEAM]),FALSE)</f>
        <v>TEX</v>
      </c>
      <c r="E23" s="11" t="str">
        <f>VLOOKUP(MYRANKS_H[[#This Row],[PLAYERID]],PLAYERIDMAP[],COLUMN(PLAYERIDMAP[POS]),FALSE)</f>
        <v>2B</v>
      </c>
      <c r="F23" s="11">
        <f>VLOOKUP(MYRANKS_H[[#This Row],[PLAYERID]],PLAYERIDMAP[],COLUMN(PLAYERIDMAP[IDFANGRAPHS]),FALSE)</f>
        <v>6195</v>
      </c>
      <c r="G23" s="12">
        <f>VLOOKUP(MYRANKS_H[[#This Row],[IDFRANGRAPHS]],STEAMER_H[],COLUMN(STEAMER_H[PA]),FALSE)</f>
        <v>686</v>
      </c>
      <c r="H23" s="12">
        <f>VLOOKUP(MYRANKS_H[[#This Row],[IDFRANGRAPHS]],STEAMER_H[],COLUMN(STEAMER_H[AB]),FALSE)</f>
        <v>598</v>
      </c>
      <c r="I23" s="12">
        <f>VLOOKUP(MYRANKS_H[[#This Row],[IDFRANGRAPHS]],STEAMER_H[],COLUMN(STEAMER_H[H]),FALSE)</f>
        <v>158</v>
      </c>
      <c r="J23" s="12">
        <f>VLOOKUP(MYRANKS_H[[#This Row],[IDFRANGRAPHS]],STEAMER_H[],COLUMN(STEAMER_H[HR]),FALSE)</f>
        <v>21</v>
      </c>
      <c r="K23" s="12">
        <f>VLOOKUP(MYRANKS_H[[#This Row],[IDFRANGRAPHS]],STEAMER_H[],COLUMN(STEAMER_H[R]),FALSE)</f>
        <v>98</v>
      </c>
      <c r="L23" s="12">
        <f>VLOOKUP(MYRANKS_H[[#This Row],[IDFRANGRAPHS]],STEAMER_H[],COLUMN(STEAMER_H[RBI]),FALSE)</f>
        <v>75</v>
      </c>
      <c r="M23" s="12">
        <f>VLOOKUP(MYRANKS_H[[#This Row],[IDFRANGRAPHS]],STEAMER_H[],COLUMN(STEAMER_H[BB]),FALSE)</f>
        <v>70</v>
      </c>
      <c r="N23" s="12">
        <f>VLOOKUP(MYRANKS_H[[#This Row],[IDFRANGRAPHS]],STEAMER_H[],COLUMN(STEAMER_H[SO]),FALSE)</f>
        <v>80</v>
      </c>
      <c r="O23" s="12">
        <f>VLOOKUP(MYRANKS_H[[#This Row],[IDFRANGRAPHS]],STEAMER_H[],COLUMN(STEAMER_H[SB]),FALSE)</f>
        <v>17</v>
      </c>
      <c r="P23" s="14">
        <f>MYRANKS_H[[#This Row],[H]]/MYRANKS_H[[#This Row],[AB]]</f>
        <v>0.26421404682274247</v>
      </c>
      <c r="Q23" s="26">
        <f>MYRANKS_H[[#This Row],[R]]/24.6</f>
        <v>3.9837398373983737</v>
      </c>
      <c r="R23" s="26">
        <f>MYRANKS_H[[#This Row],[HR]]/10.4</f>
        <v>2.0192307692307692</v>
      </c>
      <c r="S23" s="26">
        <f>MYRANKS_H[[#This Row],[RBI]]/24.6</f>
        <v>3.0487804878048781</v>
      </c>
      <c r="T23" s="26">
        <f>MYRANKS_H[[#This Row],[SB]]/9.4</f>
        <v>1.8085106382978722</v>
      </c>
      <c r="U23" s="26">
        <f>((MYRANKS_H[[#This Row],[H]]+1768)/(MYRANKS_H[[#This Row],[AB]]+6617)-0.267)/0.0024</f>
        <v>-2.3388773388773508E-2</v>
      </c>
      <c r="V23" s="26">
        <f>MYRANKS_H[[#This Row],[RSGP]]+MYRANKS_H[[#This Row],[HRSGP]]+MYRANKS_H[[#This Row],[RBISGP]]+MYRANKS_H[[#This Row],[SBSGP]]+MYRANKS_H[[#This Row],[AVGSGP]]</f>
        <v>10.836872959343118</v>
      </c>
    </row>
    <row r="24" spans="1:22" x14ac:dyDescent="0.25">
      <c r="A24" s="7" t="s">
        <v>18695</v>
      </c>
      <c r="B24" s="8" t="str">
        <f>VLOOKUP(MYRANKS_H[[#This Row],[PLAYERID]],PLAYERIDMAP[],COLUMN(PLAYERIDMAP[LASTNAME]),FALSE)</f>
        <v>Goldschmidt</v>
      </c>
      <c r="C24" s="11" t="str">
        <f>VLOOKUP(MYRANKS_H[[#This Row],[PLAYERID]],PLAYERIDMAP[],COLUMN(PLAYERIDMAP[FIRSTNAME]),FALSE)</f>
        <v xml:space="preserve">Paul </v>
      </c>
      <c r="D24" s="11" t="str">
        <f>VLOOKUP(MYRANKS_H[[#This Row],[PLAYERID]],PLAYERIDMAP[],COLUMN(PLAYERIDMAP[TEAM]),FALSE)</f>
        <v>ARI</v>
      </c>
      <c r="E24" s="11" t="str">
        <f>VLOOKUP(MYRANKS_H[[#This Row],[PLAYERID]],PLAYERIDMAP[],COLUMN(PLAYERIDMAP[POS]),FALSE)</f>
        <v>1B</v>
      </c>
      <c r="F24" s="11">
        <f>VLOOKUP(MYRANKS_H[[#This Row],[PLAYERID]],PLAYERIDMAP[],COLUMN(PLAYERIDMAP[IDFANGRAPHS]),FALSE)</f>
        <v>9218</v>
      </c>
      <c r="G24" s="12">
        <f>VLOOKUP(MYRANKS_H[[#This Row],[IDFRANGRAPHS]],STEAMER_H[],COLUMN(STEAMER_H[PA]),FALSE)</f>
        <v>594</v>
      </c>
      <c r="H24" s="12">
        <f>VLOOKUP(MYRANKS_H[[#This Row],[IDFRANGRAPHS]],STEAMER_H[],COLUMN(STEAMER_H[AB]),FALSE)</f>
        <v>518</v>
      </c>
      <c r="I24" s="12">
        <f>VLOOKUP(MYRANKS_H[[#This Row],[IDFRANGRAPHS]],STEAMER_H[],COLUMN(STEAMER_H[H]),FALSE)</f>
        <v>143</v>
      </c>
      <c r="J24" s="12">
        <f>VLOOKUP(MYRANKS_H[[#This Row],[IDFRANGRAPHS]],STEAMER_H[],COLUMN(STEAMER_H[HR]),FALSE)</f>
        <v>26</v>
      </c>
      <c r="K24" s="12">
        <f>VLOOKUP(MYRANKS_H[[#This Row],[IDFRANGRAPHS]],STEAMER_H[],COLUMN(STEAMER_H[R]),FALSE)</f>
        <v>79</v>
      </c>
      <c r="L24" s="12">
        <f>VLOOKUP(MYRANKS_H[[#This Row],[IDFRANGRAPHS]],STEAMER_H[],COLUMN(STEAMER_H[RBI]),FALSE)</f>
        <v>88</v>
      </c>
      <c r="M24" s="12">
        <f>VLOOKUP(MYRANKS_H[[#This Row],[IDFRANGRAPHS]],STEAMER_H[],COLUMN(STEAMER_H[BB]),FALSE)</f>
        <v>66</v>
      </c>
      <c r="N24" s="12">
        <f>VLOOKUP(MYRANKS_H[[#This Row],[IDFRANGRAPHS]],STEAMER_H[],COLUMN(STEAMER_H[SO]),FALSE)</f>
        <v>129</v>
      </c>
      <c r="O24" s="12">
        <f>VLOOKUP(MYRANKS_H[[#This Row],[IDFRANGRAPHS]],STEAMER_H[],COLUMN(STEAMER_H[SB]),FALSE)</f>
        <v>11</v>
      </c>
      <c r="P24" s="14">
        <f>MYRANKS_H[[#This Row],[H]]/MYRANKS_H[[#This Row],[AB]]</f>
        <v>0.27606177606177607</v>
      </c>
      <c r="Q24" s="26">
        <f>MYRANKS_H[[#This Row],[R]]/24.6</f>
        <v>3.2113821138211378</v>
      </c>
      <c r="R24" s="26">
        <f>MYRANKS_H[[#This Row],[HR]]/10.4</f>
        <v>2.5</v>
      </c>
      <c r="S24" s="26">
        <f>MYRANKS_H[[#This Row],[RBI]]/24.6</f>
        <v>3.5772357723577235</v>
      </c>
      <c r="T24" s="26">
        <f>MYRANKS_H[[#This Row],[SB]]/9.4</f>
        <v>1.1702127659574468</v>
      </c>
      <c r="U24" s="26">
        <f>((MYRANKS_H[[#This Row],[H]]+1768)/(MYRANKS_H[[#This Row],[AB]]+6617)-0.267)/0.0024</f>
        <v>0.34775753328661807</v>
      </c>
      <c r="V24" s="26">
        <f>MYRANKS_H[[#This Row],[RSGP]]+MYRANKS_H[[#This Row],[HRSGP]]+MYRANKS_H[[#This Row],[RBISGP]]+MYRANKS_H[[#This Row],[SBSGP]]+MYRANKS_H[[#This Row],[AVGSGP]]</f>
        <v>10.806588185422926</v>
      </c>
    </row>
    <row r="25" spans="1:22" x14ac:dyDescent="0.25">
      <c r="A25" s="7" t="s">
        <v>17564</v>
      </c>
      <c r="B25" s="8" t="str">
        <f>VLOOKUP(MYRANKS_H[[#This Row],[PLAYERID]],PLAYERIDMAP[],COLUMN(PLAYERIDMAP[LASTNAME]),FALSE)</f>
        <v>Bautista</v>
      </c>
      <c r="C25" s="11" t="str">
        <f>VLOOKUP(MYRANKS_H[[#This Row],[PLAYERID]],PLAYERIDMAP[],COLUMN(PLAYERIDMAP[FIRSTNAME]),FALSE)</f>
        <v xml:space="preserve">Jose </v>
      </c>
      <c r="D25" s="11" t="str">
        <f>VLOOKUP(MYRANKS_H[[#This Row],[PLAYERID]],PLAYERIDMAP[],COLUMN(PLAYERIDMAP[TEAM]),FALSE)</f>
        <v>TOR</v>
      </c>
      <c r="E25" s="11" t="str">
        <f>VLOOKUP(MYRANKS_H[[#This Row],[PLAYERID]],PLAYERIDMAP[],COLUMN(PLAYERIDMAP[POS]),FALSE)</f>
        <v>OF</v>
      </c>
      <c r="F25" s="11">
        <f>VLOOKUP(MYRANKS_H[[#This Row],[PLAYERID]],PLAYERIDMAP[],COLUMN(PLAYERIDMAP[IDFANGRAPHS]),FALSE)</f>
        <v>1887</v>
      </c>
      <c r="G25" s="12">
        <f>VLOOKUP(MYRANKS_H[[#This Row],[IDFRANGRAPHS]],STEAMER_H[],COLUMN(STEAMER_H[PA]),FALSE)</f>
        <v>561</v>
      </c>
      <c r="H25" s="12">
        <f>VLOOKUP(MYRANKS_H[[#This Row],[IDFRANGRAPHS]],STEAMER_H[],COLUMN(STEAMER_H[AB]),FALSE)</f>
        <v>461</v>
      </c>
      <c r="I25" s="12">
        <f>VLOOKUP(MYRANKS_H[[#This Row],[IDFRANGRAPHS]],STEAMER_H[],COLUMN(STEAMER_H[H]),FALSE)</f>
        <v>122</v>
      </c>
      <c r="J25" s="12">
        <f>VLOOKUP(MYRANKS_H[[#This Row],[IDFRANGRAPHS]],STEAMER_H[],COLUMN(STEAMER_H[HR]),FALSE)</f>
        <v>33</v>
      </c>
      <c r="K25" s="12">
        <f>VLOOKUP(MYRANKS_H[[#This Row],[IDFRANGRAPHS]],STEAMER_H[],COLUMN(STEAMER_H[R]),FALSE)</f>
        <v>84</v>
      </c>
      <c r="L25" s="12">
        <f>VLOOKUP(MYRANKS_H[[#This Row],[IDFRANGRAPHS]],STEAMER_H[],COLUMN(STEAMER_H[RBI]),FALSE)</f>
        <v>90</v>
      </c>
      <c r="M25" s="12">
        <f>VLOOKUP(MYRANKS_H[[#This Row],[IDFRANGRAPHS]],STEAMER_H[],COLUMN(STEAMER_H[BB]),FALSE)</f>
        <v>90</v>
      </c>
      <c r="N25" s="12">
        <f>VLOOKUP(MYRANKS_H[[#This Row],[IDFRANGRAPHS]],STEAMER_H[],COLUMN(STEAMER_H[SO]),FALSE)</f>
        <v>94</v>
      </c>
      <c r="O25" s="12">
        <f>VLOOKUP(MYRANKS_H[[#This Row],[IDFRANGRAPHS]],STEAMER_H[],COLUMN(STEAMER_H[SB]),FALSE)</f>
        <v>5</v>
      </c>
      <c r="P25" s="14">
        <f>MYRANKS_H[[#This Row],[H]]/MYRANKS_H[[#This Row],[AB]]</f>
        <v>0.2646420824295011</v>
      </c>
      <c r="Q25" s="26">
        <f>MYRANKS_H[[#This Row],[R]]/24.6</f>
        <v>3.4146341463414633</v>
      </c>
      <c r="R25" s="26">
        <f>MYRANKS_H[[#This Row],[HR]]/10.4</f>
        <v>3.1730769230769229</v>
      </c>
      <c r="S25" s="26">
        <f>MYRANKS_H[[#This Row],[RBI]]/24.6</f>
        <v>3.6585365853658534</v>
      </c>
      <c r="T25" s="26">
        <f>MYRANKS_H[[#This Row],[SB]]/9.4</f>
        <v>0.53191489361702127</v>
      </c>
      <c r="U25" s="26">
        <f>((MYRANKS_H[[#This Row],[H]]+1768)/(MYRANKS_H[[#This Row],[AB]]+6617)-0.267)/0.0024</f>
        <v>1.0243006499007409E-2</v>
      </c>
      <c r="V25" s="26">
        <f>MYRANKS_H[[#This Row],[RSGP]]+MYRANKS_H[[#This Row],[HRSGP]]+MYRANKS_H[[#This Row],[RBISGP]]+MYRANKS_H[[#This Row],[SBSGP]]+MYRANKS_H[[#This Row],[AVGSGP]]</f>
        <v>10.788405554900267</v>
      </c>
    </row>
    <row r="26" spans="1:22" x14ac:dyDescent="0.25">
      <c r="A26" s="7" t="s">
        <v>17625</v>
      </c>
      <c r="B26" s="8" t="str">
        <f>VLOOKUP(MYRANKS_H[[#This Row],[PLAYERID]],PLAYERIDMAP[],COLUMN(PLAYERIDMAP[LASTNAME]),FALSE)</f>
        <v>Beltre</v>
      </c>
      <c r="C26" s="11" t="str">
        <f>VLOOKUP(MYRANKS_H[[#This Row],[PLAYERID]],PLAYERIDMAP[],COLUMN(PLAYERIDMAP[FIRSTNAME]),FALSE)</f>
        <v xml:space="preserve">Adrian </v>
      </c>
      <c r="D26" s="11" t="str">
        <f>VLOOKUP(MYRANKS_H[[#This Row],[PLAYERID]],PLAYERIDMAP[],COLUMN(PLAYERIDMAP[TEAM]),FALSE)</f>
        <v>TEX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639</v>
      </c>
      <c r="G26" s="12">
        <f>VLOOKUP(MYRANKS_H[[#This Row],[IDFRANGRAPHS]],STEAMER_H[],COLUMN(STEAMER_H[PA]),FALSE)</f>
        <v>579</v>
      </c>
      <c r="H26" s="12">
        <f>VLOOKUP(MYRANKS_H[[#This Row],[IDFRANGRAPHS]],STEAMER_H[],COLUMN(STEAMER_H[AB]),FALSE)</f>
        <v>537</v>
      </c>
      <c r="I26" s="12">
        <f>VLOOKUP(MYRANKS_H[[#This Row],[IDFRANGRAPHS]],STEAMER_H[],COLUMN(STEAMER_H[H]),FALSE)</f>
        <v>158</v>
      </c>
      <c r="J26" s="12">
        <f>VLOOKUP(MYRANKS_H[[#This Row],[IDFRANGRAPHS]],STEAMER_H[],COLUMN(STEAMER_H[HR]),FALSE)</f>
        <v>27</v>
      </c>
      <c r="K26" s="12">
        <f>VLOOKUP(MYRANKS_H[[#This Row],[IDFRANGRAPHS]],STEAMER_H[],COLUMN(STEAMER_H[R]),FALSE)</f>
        <v>78</v>
      </c>
      <c r="L26" s="12">
        <f>VLOOKUP(MYRANKS_H[[#This Row],[IDFRANGRAPHS]],STEAMER_H[],COLUMN(STEAMER_H[RBI]),FALSE)</f>
        <v>93</v>
      </c>
      <c r="M26" s="12">
        <f>VLOOKUP(MYRANKS_H[[#This Row],[IDFRANGRAPHS]],STEAMER_H[],COLUMN(STEAMER_H[BB]),FALSE)</f>
        <v>33</v>
      </c>
      <c r="N26" s="12">
        <f>VLOOKUP(MYRANKS_H[[#This Row],[IDFRANGRAPHS]],STEAMER_H[],COLUMN(STEAMER_H[SO]),FALSE)</f>
        <v>74</v>
      </c>
      <c r="O26" s="12">
        <f>VLOOKUP(MYRANKS_H[[#This Row],[IDFRANGRAPHS]],STEAMER_H[],COLUMN(STEAMER_H[SB]),FALSE)</f>
        <v>1</v>
      </c>
      <c r="P26" s="14">
        <f>MYRANKS_H[[#This Row],[H]]/MYRANKS_H[[#This Row],[AB]]</f>
        <v>0.29422718808193671</v>
      </c>
      <c r="Q26" s="26">
        <f>MYRANKS_H[[#This Row],[R]]/24.6</f>
        <v>3.1707317073170729</v>
      </c>
      <c r="R26" s="26">
        <f>MYRANKS_H[[#This Row],[HR]]/10.4</f>
        <v>2.5961538461538463</v>
      </c>
      <c r="S26" s="26">
        <f>MYRANKS_H[[#This Row],[RBI]]/24.6</f>
        <v>3.7804878048780486</v>
      </c>
      <c r="T26" s="26">
        <f>MYRANKS_H[[#This Row],[SB]]/9.4</f>
        <v>0.10638297872340426</v>
      </c>
      <c r="U26" s="26">
        <f>((MYRANKS_H[[#This Row],[H]]+1768)/(MYRANKS_H[[#This Row],[AB]]+6617)-0.267)/0.0024</f>
        <v>0.9250069890970094</v>
      </c>
      <c r="V26" s="26">
        <f>MYRANKS_H[[#This Row],[RSGP]]+MYRANKS_H[[#This Row],[HRSGP]]+MYRANKS_H[[#This Row],[RBISGP]]+MYRANKS_H[[#This Row],[SBSGP]]+MYRANKS_H[[#This Row],[AVGSGP]]</f>
        <v>10.57876332616938</v>
      </c>
    </row>
    <row r="27" spans="1:22" x14ac:dyDescent="0.25">
      <c r="A27" s="7" t="s">
        <v>17790</v>
      </c>
      <c r="B27" s="8" t="str">
        <f>VLOOKUP(MYRANKS_H[[#This Row],[PLAYERID]],PLAYERIDMAP[],COLUMN(PLAYERIDMAP[LASTNAME]),FALSE)</f>
        <v>Bruce</v>
      </c>
      <c r="C27" s="11" t="str">
        <f>VLOOKUP(MYRANKS_H[[#This Row],[PLAYERID]],PLAYERIDMAP[],COLUMN(PLAYERIDMAP[FIRSTNAME]),FALSE)</f>
        <v xml:space="preserve">Jay </v>
      </c>
      <c r="D27" s="11" t="str">
        <f>VLOOKUP(MYRANKS_H[[#This Row],[PLAYERID]],PLAYERIDMAP[],COLUMN(PLAYERIDMAP[TEAM]),FALSE)</f>
        <v>CIN</v>
      </c>
      <c r="E27" s="11" t="str">
        <f>VLOOKUP(MYRANKS_H[[#This Row],[PLAYERID]],PLAYERIDMAP[],COLUMN(PLAYERIDMAP[POS]),FALSE)</f>
        <v>OF</v>
      </c>
      <c r="F27" s="11">
        <f>VLOOKUP(MYRANKS_H[[#This Row],[PLAYERID]],PLAYERIDMAP[],COLUMN(PLAYERIDMAP[IDFANGRAPHS]),FALSE)</f>
        <v>9892</v>
      </c>
      <c r="G27" s="12">
        <f>VLOOKUP(MYRANKS_H[[#This Row],[IDFRANGRAPHS]],STEAMER_H[],COLUMN(STEAMER_H[PA]),FALSE)</f>
        <v>613</v>
      </c>
      <c r="H27" s="12">
        <f>VLOOKUP(MYRANKS_H[[#This Row],[IDFRANGRAPHS]],STEAMER_H[],COLUMN(STEAMER_H[AB]),FALSE)</f>
        <v>538</v>
      </c>
      <c r="I27" s="12">
        <f>VLOOKUP(MYRANKS_H[[#This Row],[IDFRANGRAPHS]],STEAMER_H[],COLUMN(STEAMER_H[H]),FALSE)</f>
        <v>139</v>
      </c>
      <c r="J27" s="12">
        <f>VLOOKUP(MYRANKS_H[[#This Row],[IDFRANGRAPHS]],STEAMER_H[],COLUMN(STEAMER_H[HR]),FALSE)</f>
        <v>32</v>
      </c>
      <c r="K27" s="12">
        <f>VLOOKUP(MYRANKS_H[[#This Row],[IDFRANGRAPHS]],STEAMER_H[],COLUMN(STEAMER_H[R]),FALSE)</f>
        <v>81</v>
      </c>
      <c r="L27" s="12">
        <f>VLOOKUP(MYRANKS_H[[#This Row],[IDFRANGRAPHS]],STEAMER_H[],COLUMN(STEAMER_H[RBI]),FALSE)</f>
        <v>94</v>
      </c>
      <c r="M27" s="12">
        <f>VLOOKUP(MYRANKS_H[[#This Row],[IDFRANGRAPHS]],STEAMER_H[],COLUMN(STEAMER_H[BB]),FALSE)</f>
        <v>65</v>
      </c>
      <c r="N27" s="12">
        <f>VLOOKUP(MYRANKS_H[[#This Row],[IDFRANGRAPHS]],STEAMER_H[],COLUMN(STEAMER_H[SO]),FALSE)</f>
        <v>142</v>
      </c>
      <c r="O27" s="12">
        <f>VLOOKUP(MYRANKS_H[[#This Row],[IDFRANGRAPHS]],STEAMER_H[],COLUMN(STEAMER_H[SB]),FALSE)</f>
        <v>5</v>
      </c>
      <c r="P27" s="14">
        <f>MYRANKS_H[[#This Row],[H]]/MYRANKS_H[[#This Row],[AB]]</f>
        <v>0.25836431226765799</v>
      </c>
      <c r="Q27" s="26">
        <f>MYRANKS_H[[#This Row],[R]]/24.6</f>
        <v>3.2926829268292681</v>
      </c>
      <c r="R27" s="26">
        <f>MYRANKS_H[[#This Row],[HR]]/10.4</f>
        <v>3.0769230769230766</v>
      </c>
      <c r="S27" s="26">
        <f>MYRANKS_H[[#This Row],[RBI]]/24.6</f>
        <v>3.8211382113821135</v>
      </c>
      <c r="T27" s="26">
        <f>MYRANKS_H[[#This Row],[SB]]/9.4</f>
        <v>0.53191489361702127</v>
      </c>
      <c r="U27" s="26">
        <f>((MYRANKS_H[[#This Row],[H]]+1768)/(MYRANKS_H[[#This Row],[AB]]+6617)-0.267)/0.0024</f>
        <v>-0.1971232238527863</v>
      </c>
      <c r="V27" s="26">
        <f>MYRANKS_H[[#This Row],[RSGP]]+MYRANKS_H[[#This Row],[HRSGP]]+MYRANKS_H[[#This Row],[RBISGP]]+MYRANKS_H[[#This Row],[SBSGP]]+MYRANKS_H[[#This Row],[AVGSGP]]</f>
        <v>10.525535884898693</v>
      </c>
    </row>
    <row r="28" spans="1:22" x14ac:dyDescent="0.25">
      <c r="A28" s="8" t="s">
        <v>20980</v>
      </c>
      <c r="B28" s="15" t="str">
        <f>VLOOKUP(MYRANKS_H[[#This Row],[PLAYERID]],PLAYERIDMAP[],COLUMN(PLAYERIDMAP[LASTNAME]),FALSE)</f>
        <v>Upton</v>
      </c>
      <c r="C28" s="12" t="str">
        <f>VLOOKUP(MYRANKS_H[[#This Row],[PLAYERID]],PLAYERIDMAP[],COLUMN(PLAYERIDMAP[FIRSTNAME]),FALSE)</f>
        <v xml:space="preserve">B.J. </v>
      </c>
      <c r="D28" s="12" t="str">
        <f>VLOOKUP(MYRANKS_H[[#This Row],[PLAYERID]],PLAYERIDMAP[],COLUMN(PLAYERIDMAP[TEAM]),FALSE)</f>
        <v>ATL</v>
      </c>
      <c r="E28" s="12" t="str">
        <f>VLOOKUP(MYRANKS_H[[#This Row],[PLAYERID]],PLAYERIDMAP[],COLUMN(PLAYERIDMAP[POS]),FALSE)</f>
        <v>OF</v>
      </c>
      <c r="F28" s="12">
        <f>VLOOKUP(MYRANKS_H[[#This Row],[PLAYERID]],PLAYERIDMAP[],COLUMN(PLAYERIDMAP[IDFANGRAPHS]),FALSE)</f>
        <v>5015</v>
      </c>
      <c r="G28" s="12">
        <f>VLOOKUP(MYRANKS_H[[#This Row],[IDFRANGRAPHS]],STEAMER_H[],COLUMN(STEAMER_H[PA]),FALSE)</f>
        <v>636</v>
      </c>
      <c r="H28" s="12">
        <f>VLOOKUP(MYRANKS_H[[#This Row],[IDFRANGRAPHS]],STEAMER_H[],COLUMN(STEAMER_H[AB]),FALSE)</f>
        <v>563</v>
      </c>
      <c r="I28" s="12">
        <f>VLOOKUP(MYRANKS_H[[#This Row],[IDFRANGRAPHS]],STEAMER_H[],COLUMN(STEAMER_H[H]),FALSE)</f>
        <v>138</v>
      </c>
      <c r="J28" s="12">
        <f>VLOOKUP(MYRANKS_H[[#This Row],[IDFRANGRAPHS]],STEAMER_H[],COLUMN(STEAMER_H[HR]),FALSE)</f>
        <v>22</v>
      </c>
      <c r="K28" s="12">
        <f>VLOOKUP(MYRANKS_H[[#This Row],[IDFRANGRAPHS]],STEAMER_H[],COLUMN(STEAMER_H[R]),FALSE)</f>
        <v>81</v>
      </c>
      <c r="L28" s="12">
        <f>VLOOKUP(MYRANKS_H[[#This Row],[IDFRANGRAPHS]],STEAMER_H[],COLUMN(STEAMER_H[RBI]),FALSE)</f>
        <v>76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157</v>
      </c>
      <c r="O28" s="12">
        <f>VLOOKUP(MYRANKS_H[[#This Row],[IDFRANGRAPHS]],STEAMER_H[],COLUMN(STEAMER_H[SB]),FALSE)</f>
        <v>25</v>
      </c>
      <c r="P28" s="14">
        <f>MYRANKS_H[[#This Row],[H]]/MYRANKS_H[[#This Row],[AB]]</f>
        <v>0.24511545293072823</v>
      </c>
      <c r="Q28" s="26">
        <f>MYRANKS_H[[#This Row],[R]]/24.6</f>
        <v>3.2926829268292681</v>
      </c>
      <c r="R28" s="26">
        <f>MYRANKS_H[[#This Row],[HR]]/10.4</f>
        <v>2.1153846153846154</v>
      </c>
      <c r="S28" s="26">
        <f>MYRANKS_H[[#This Row],[RBI]]/24.6</f>
        <v>3.089430894308943</v>
      </c>
      <c r="T28" s="26">
        <f>MYRANKS_H[[#This Row],[SB]]/9.4</f>
        <v>2.6595744680851063</v>
      </c>
      <c r="U28" s="26">
        <f>((MYRANKS_H[[#This Row],[H]]+1768)/(MYRANKS_H[[#This Row],[AB]]+6617)-0.267)/0.0024</f>
        <v>-0.6418291550603501</v>
      </c>
      <c r="V28" s="26">
        <f>MYRANKS_H[[#This Row],[RSGP]]+MYRANKS_H[[#This Row],[HRSGP]]+MYRANKS_H[[#This Row],[RBISGP]]+MYRANKS_H[[#This Row],[SBSGP]]+MYRANKS_H[[#This Row],[AVGSGP]]</f>
        <v>10.515243749547583</v>
      </c>
    </row>
    <row r="29" spans="1:22" x14ac:dyDescent="0.25">
      <c r="A29" s="7" t="s">
        <v>17385</v>
      </c>
      <c r="B29" s="8" t="str">
        <f>VLOOKUP(MYRANKS_H[[#This Row],[PLAYERID]],PLAYERIDMAP[],COLUMN(PLAYERIDMAP[LASTNAME]),FALSE)</f>
        <v>Altuve</v>
      </c>
      <c r="C29" s="11" t="str">
        <f>VLOOKUP(MYRANKS_H[[#This Row],[PLAYERID]],PLAYERIDMAP[],COLUMN(PLAYERIDMAP[FIRSTNAME]),FALSE)</f>
        <v xml:space="preserve">Jose </v>
      </c>
      <c r="D29" s="11" t="str">
        <f>VLOOKUP(MYRANKS_H[[#This Row],[PLAYERID]],PLAYERIDMAP[],COLUMN(PLAYERIDMAP[TEAM]),FALSE)</f>
        <v>HOU</v>
      </c>
      <c r="E29" s="11" t="str">
        <f>VLOOKUP(MYRANKS_H[[#This Row],[PLAYERID]],PLAYERIDMAP[],COLUMN(PLAYERIDMAP[POS]),FALSE)</f>
        <v>2B</v>
      </c>
      <c r="F29" s="11">
        <f>VLOOKUP(MYRANKS_H[[#This Row],[PLAYERID]],PLAYERIDMAP[],COLUMN(PLAYERIDMAP[IDFANGRAPHS]),FALSE)</f>
        <v>5417</v>
      </c>
      <c r="G29" s="12">
        <f>VLOOKUP(MYRANKS_H[[#This Row],[IDFRANGRAPHS]],STEAMER_H[],COLUMN(STEAMER_H[PA]),FALSE)</f>
        <v>684</v>
      </c>
      <c r="H29" s="12">
        <f>VLOOKUP(MYRANKS_H[[#This Row],[IDFRANGRAPHS]],STEAMER_H[],COLUMN(STEAMER_H[AB]),FALSE)</f>
        <v>629</v>
      </c>
      <c r="I29" s="12">
        <f>VLOOKUP(MYRANKS_H[[#This Row],[IDFRANGRAPHS]],STEAMER_H[],COLUMN(STEAMER_H[H]),FALSE)</f>
        <v>180</v>
      </c>
      <c r="J29" s="12">
        <f>VLOOKUP(MYRANKS_H[[#This Row],[IDFRANGRAPHS]],STEAMER_H[],COLUMN(STEAMER_H[HR]),FALSE)</f>
        <v>10</v>
      </c>
      <c r="K29" s="12">
        <f>VLOOKUP(MYRANKS_H[[#This Row],[IDFRANGRAPHS]],STEAMER_H[],COLUMN(STEAMER_H[R]),FALSE)</f>
        <v>84</v>
      </c>
      <c r="L29" s="12">
        <f>VLOOKUP(MYRANKS_H[[#This Row],[IDFRANGRAPHS]],STEAMER_H[],COLUMN(STEAMER_H[RBI]),FALSE)</f>
        <v>59</v>
      </c>
      <c r="M29" s="12">
        <f>VLOOKUP(MYRANKS_H[[#This Row],[IDFRANGRAPHS]],STEAMER_H[],COLUMN(STEAMER_H[BB]),FALSE)</f>
        <v>40</v>
      </c>
      <c r="N29" s="12">
        <f>VLOOKUP(MYRANKS_H[[#This Row],[IDFRANGRAPHS]],STEAMER_H[],COLUMN(STEAMER_H[SO]),FALSE)</f>
        <v>76</v>
      </c>
      <c r="O29" s="12">
        <f>VLOOKUP(MYRANKS_H[[#This Row],[IDFRANGRAPHS]],STEAMER_H[],COLUMN(STEAMER_H[SB]),FALSE)</f>
        <v>27</v>
      </c>
      <c r="P29" s="14">
        <f>MYRANKS_H[[#This Row],[H]]/MYRANKS_H[[#This Row],[AB]]</f>
        <v>0.2861685214626391</v>
      </c>
      <c r="Q29" s="26">
        <f>MYRANKS_H[[#This Row],[R]]/24.6</f>
        <v>3.4146341463414633</v>
      </c>
      <c r="R29" s="26">
        <f>MYRANKS_H[[#This Row],[HR]]/10.4</f>
        <v>0.96153846153846145</v>
      </c>
      <c r="S29" s="26">
        <f>MYRANKS_H[[#This Row],[RBI]]/24.6</f>
        <v>2.3983739837398375</v>
      </c>
      <c r="T29" s="26">
        <f>MYRANKS_H[[#This Row],[SB]]/9.4</f>
        <v>2.8723404255319149</v>
      </c>
      <c r="U29" s="26">
        <f>((MYRANKS_H[[#This Row],[H]]+1768)/(MYRANKS_H[[#This Row],[AB]]+6617)-0.267)/0.0024</f>
        <v>0.76582482289077702</v>
      </c>
      <c r="V29" s="26">
        <f>MYRANKS_H[[#This Row],[RSGP]]+MYRANKS_H[[#This Row],[HRSGP]]+MYRANKS_H[[#This Row],[RBISGP]]+MYRANKS_H[[#This Row],[SBSGP]]+MYRANKS_H[[#This Row],[AVGSGP]]</f>
        <v>10.412711840042453</v>
      </c>
    </row>
    <row r="30" spans="1:22" x14ac:dyDescent="0.25">
      <c r="A30" s="7" t="s">
        <v>19497</v>
      </c>
      <c r="B30" s="8" t="str">
        <f>VLOOKUP(MYRANKS_H[[#This Row],[PLAYERID]],PLAYERIDMAP[],COLUMN(PLAYERIDMAP[LASTNAME]),FALSE)</f>
        <v>Longoria</v>
      </c>
      <c r="C30" s="11" t="str">
        <f>VLOOKUP(MYRANKS_H[[#This Row],[PLAYERID]],PLAYERIDMAP[],COLUMN(PLAYERIDMAP[FIRSTNAME]),FALSE)</f>
        <v xml:space="preserve">Evan </v>
      </c>
      <c r="D30" s="11" t="str">
        <f>VLOOKUP(MYRANKS_H[[#This Row],[PLAYERID]],PLAYERIDMAP[],COLUMN(PLAYERIDMAP[TEAM]),FALSE)</f>
        <v>TB</v>
      </c>
      <c r="E30" s="11" t="str">
        <f>VLOOKUP(MYRANKS_H[[#This Row],[PLAYERID]],PLAYERIDMAP[],COLUMN(PLAYERIDMAP[POS]),FALSE)</f>
        <v>3B</v>
      </c>
      <c r="F30" s="11">
        <f>VLOOKUP(MYRANKS_H[[#This Row],[PLAYERID]],PLAYERIDMAP[],COLUMN(PLAYERIDMAP[IDFANGRAPHS]),FALSE)</f>
        <v>9368</v>
      </c>
      <c r="G30" s="12">
        <f>VLOOKUP(MYRANKS_H[[#This Row],[IDFRANGRAPHS]],STEAMER_H[],COLUMN(STEAMER_H[PA]),FALSE)</f>
        <v>568</v>
      </c>
      <c r="H30" s="12">
        <f>VLOOKUP(MYRANKS_H[[#This Row],[IDFRANGRAPHS]],STEAMER_H[],COLUMN(STEAMER_H[AB]),FALSE)</f>
        <v>487</v>
      </c>
      <c r="I30" s="12">
        <f>VLOOKUP(MYRANKS_H[[#This Row],[IDFRANGRAPHS]],STEAMER_H[],COLUMN(STEAMER_H[H]),FALSE)</f>
        <v>135</v>
      </c>
      <c r="J30" s="12">
        <f>VLOOKUP(MYRANKS_H[[#This Row],[IDFRANGRAPHS]],STEAMER_H[],COLUMN(STEAMER_H[HR]),FALSE)</f>
        <v>29</v>
      </c>
      <c r="K30" s="12">
        <f>VLOOKUP(MYRANKS_H[[#This Row],[IDFRANGRAPHS]],STEAMER_H[],COLUMN(STEAMER_H[R]),FALSE)</f>
        <v>80</v>
      </c>
      <c r="L30" s="12">
        <f>VLOOKUP(MYRANKS_H[[#This Row],[IDFRANGRAPHS]],STEAMER_H[],COLUMN(STEAMER_H[RBI]),FALSE)</f>
        <v>88</v>
      </c>
      <c r="M30" s="12">
        <f>VLOOKUP(MYRANKS_H[[#This Row],[IDFRANGRAPHS]],STEAMER_H[],COLUMN(STEAMER_H[BB]),FALSE)</f>
        <v>70</v>
      </c>
      <c r="N30" s="12">
        <f>VLOOKUP(MYRANKS_H[[#This Row],[IDFRANGRAPHS]],STEAMER_H[],COLUMN(STEAMER_H[SO]),FALSE)</f>
        <v>102</v>
      </c>
      <c r="O30" s="12">
        <f>VLOOKUP(MYRANKS_H[[#This Row],[IDFRANGRAPHS]],STEAMER_H[],COLUMN(STEAMER_H[SB]),FALSE)</f>
        <v>4</v>
      </c>
      <c r="P30" s="14">
        <f>MYRANKS_H[[#This Row],[H]]/MYRANKS_H[[#This Row],[AB]]</f>
        <v>0.27720739219712526</v>
      </c>
      <c r="Q30" s="26">
        <f>MYRANKS_H[[#This Row],[R]]/24.6</f>
        <v>3.2520325203252032</v>
      </c>
      <c r="R30" s="26">
        <f>MYRANKS_H[[#This Row],[HR]]/10.4</f>
        <v>2.7884615384615383</v>
      </c>
      <c r="S30" s="26">
        <f>MYRANKS_H[[#This Row],[RBI]]/24.6</f>
        <v>3.5772357723577235</v>
      </c>
      <c r="T30" s="26">
        <f>MYRANKS_H[[#This Row],[SB]]/9.4</f>
        <v>0.42553191489361702</v>
      </c>
      <c r="U30" s="26">
        <f>((MYRANKS_H[[#This Row],[H]]+1768)/(MYRANKS_H[[#This Row],[AB]]+6617)-0.267)/0.0024</f>
        <v>0.36552177177175593</v>
      </c>
      <c r="V30" s="26">
        <f>MYRANKS_H[[#This Row],[RSGP]]+MYRANKS_H[[#This Row],[HRSGP]]+MYRANKS_H[[#This Row],[RBISGP]]+MYRANKS_H[[#This Row],[SBSGP]]+MYRANKS_H[[#This Row],[AVGSGP]]</f>
        <v>10.408783517809837</v>
      </c>
    </row>
    <row r="31" spans="1:22" x14ac:dyDescent="0.25">
      <c r="A31" s="8" t="s">
        <v>21231</v>
      </c>
      <c r="B31" s="15" t="str">
        <f>VLOOKUP(MYRANKS_H[[#This Row],[PLAYERID]],PLAYERIDMAP[],COLUMN(PLAYERIDMAP[LASTNAME]),FALSE)</f>
        <v>Wright</v>
      </c>
      <c r="C31" s="12" t="str">
        <f>VLOOKUP(MYRANKS_H[[#This Row],[PLAYERID]],PLAYERIDMAP[],COLUMN(PLAYERIDMAP[FIRSTNAME]),FALSE)</f>
        <v xml:space="preserve">David </v>
      </c>
      <c r="D31" s="12" t="str">
        <f>VLOOKUP(MYRANKS_H[[#This Row],[PLAYERID]],PLAYERIDMAP[],COLUMN(PLAYERIDMAP[TEAM]),FALSE)</f>
        <v>NYM</v>
      </c>
      <c r="E31" s="12" t="str">
        <f>VLOOKUP(MYRANKS_H[[#This Row],[PLAYERID]],PLAYERIDMAP[],COLUMN(PLAYERIDMAP[POS]),FALSE)</f>
        <v>3B</v>
      </c>
      <c r="F31" s="12">
        <f>VLOOKUP(MYRANKS_H[[#This Row],[PLAYERID]],PLAYERIDMAP[],COLUMN(PLAYERIDMAP[IDFANGRAPHS]),FALSE)</f>
        <v>3787</v>
      </c>
      <c r="G31" s="12">
        <f>VLOOKUP(MYRANKS_H[[#This Row],[IDFRANGRAPHS]],STEAMER_H[],COLUMN(STEAMER_H[PA]),FALSE)</f>
        <v>652</v>
      </c>
      <c r="H31" s="12">
        <f>VLOOKUP(MYRANKS_H[[#This Row],[IDFRANGRAPHS]],STEAMER_H[],COLUMN(STEAMER_H[AB]),FALSE)</f>
        <v>565</v>
      </c>
      <c r="I31" s="12">
        <f>VLOOKUP(MYRANKS_H[[#This Row],[IDFRANGRAPHS]],STEAMER_H[],COLUMN(STEAMER_H[H]),FALSE)</f>
        <v>159</v>
      </c>
      <c r="J31" s="12">
        <f>VLOOKUP(MYRANKS_H[[#This Row],[IDFRANGRAPHS]],STEAMER_H[],COLUMN(STEAMER_H[HR]),FALSE)</f>
        <v>21</v>
      </c>
      <c r="K31" s="12">
        <f>VLOOKUP(MYRANKS_H[[#This Row],[IDFRANGRAPHS]],STEAMER_H[],COLUMN(STEAMER_H[R]),FALSE)</f>
        <v>84</v>
      </c>
      <c r="L31" s="12">
        <f>VLOOKUP(MYRANKS_H[[#This Row],[IDFRANGRAPHS]],STEAMER_H[],COLUMN(STEAMER_H[RBI]),FALSE)</f>
        <v>82</v>
      </c>
      <c r="M31" s="12">
        <f>VLOOKUP(MYRANKS_H[[#This Row],[IDFRANGRAPHS]],STEAMER_H[],COLUMN(STEAMER_H[BB]),FALSE)</f>
        <v>77</v>
      </c>
      <c r="N31" s="12">
        <f>VLOOKUP(MYRANKS_H[[#This Row],[IDFRANGRAPHS]],STEAMER_H[],COLUMN(STEAMER_H[SO]),FALSE)</f>
        <v>123</v>
      </c>
      <c r="O31" s="12">
        <f>VLOOKUP(MYRANKS_H[[#This Row],[IDFRANGRAPHS]],STEAMER_H[],COLUMN(STEAMER_H[SB]),FALSE)</f>
        <v>10</v>
      </c>
      <c r="P31" s="14">
        <f>MYRANKS_H[[#This Row],[H]]/MYRANKS_H[[#This Row],[AB]]</f>
        <v>0.28141592920353981</v>
      </c>
      <c r="Q31" s="26">
        <f>MYRANKS_H[[#This Row],[R]]/24.6</f>
        <v>3.4146341463414633</v>
      </c>
      <c r="R31" s="26">
        <f>MYRANKS_H[[#This Row],[HR]]/10.4</f>
        <v>2.0192307692307692</v>
      </c>
      <c r="S31" s="26">
        <f>MYRANKS_H[[#This Row],[RBI]]/24.6</f>
        <v>3.333333333333333</v>
      </c>
      <c r="T31" s="26">
        <f>MYRANKS_H[[#This Row],[SB]]/9.4</f>
        <v>1.0638297872340425</v>
      </c>
      <c r="U31" s="26">
        <f>((MYRANKS_H[[#This Row],[H]]+1768)/(MYRANKS_H[[#This Row],[AB]]+6617)-0.267)/0.0024</f>
        <v>0.5456929360438123</v>
      </c>
      <c r="V31" s="26">
        <f>MYRANKS_H[[#This Row],[RSGP]]+MYRANKS_H[[#This Row],[HRSGP]]+MYRANKS_H[[#This Row],[RBISGP]]+MYRANKS_H[[#This Row],[SBSGP]]+MYRANKS_H[[#This Row],[AVGSGP]]</f>
        <v>10.376720972183419</v>
      </c>
    </row>
    <row r="32" spans="1:22" x14ac:dyDescent="0.25">
      <c r="A32" s="7" t="s">
        <v>19017</v>
      </c>
      <c r="B32" s="8" t="str">
        <f>VLOOKUP(MYRANKS_H[[#This Row],[PLAYERID]],PLAYERIDMAP[],COLUMN(PLAYERIDMAP[LASTNAME]),FALSE)</f>
        <v>Holliday</v>
      </c>
      <c r="C32" s="11" t="str">
        <f>VLOOKUP(MYRANKS_H[[#This Row],[PLAYERID]],PLAYERIDMAP[],COLUMN(PLAYERIDMAP[FIRSTNAME]),FALSE)</f>
        <v xml:space="preserve">Matt </v>
      </c>
      <c r="D32" s="11" t="str">
        <f>VLOOKUP(MYRANKS_H[[#This Row],[PLAYERID]],PLAYERIDMAP[],COLUMN(PLAYERIDMAP[TEAM]),FALSE)</f>
        <v>STL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1873</v>
      </c>
      <c r="G32" s="12">
        <f>VLOOKUP(MYRANKS_H[[#This Row],[IDFRANGRAPHS]],STEAMER_H[],COLUMN(STEAMER_H[PA]),FALSE)</f>
        <v>628</v>
      </c>
      <c r="H32" s="12">
        <f>VLOOKUP(MYRANKS_H[[#This Row],[IDFRANGRAPHS]],STEAMER_H[],COLUMN(STEAMER_H[AB]),FALSE)</f>
        <v>546</v>
      </c>
      <c r="I32" s="12">
        <f>VLOOKUP(MYRANKS_H[[#This Row],[IDFRANGRAPHS]],STEAMER_H[],COLUMN(STEAMER_H[H]),FALSE)</f>
        <v>159</v>
      </c>
      <c r="J32" s="12">
        <f>VLOOKUP(MYRANKS_H[[#This Row],[IDFRANGRAPHS]],STEAMER_H[],COLUMN(STEAMER_H[HR]),FALSE)</f>
        <v>23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87</v>
      </c>
      <c r="M32" s="12">
        <f>VLOOKUP(MYRANKS_H[[#This Row],[IDFRANGRAPHS]],STEAMER_H[],COLUMN(STEAMER_H[BB]),FALSE)</f>
        <v>69</v>
      </c>
      <c r="N32" s="12">
        <f>VLOOKUP(MYRANKS_H[[#This Row],[IDFRANGRAPHS]],STEAMER_H[],COLUMN(STEAMER_H[SO]),FALSE)</f>
        <v>114</v>
      </c>
      <c r="O32" s="12">
        <f>VLOOKUP(MYRANKS_H[[#This Row],[IDFRANGRAPHS]],STEAMER_H[],COLUMN(STEAMER_H[SB]),FALSE)</f>
        <v>3</v>
      </c>
      <c r="P32" s="14">
        <f>MYRANKS_H[[#This Row],[H]]/MYRANKS_H[[#This Row],[AB]]</f>
        <v>0.29120879120879123</v>
      </c>
      <c r="Q32" s="26">
        <f>MYRANKS_H[[#This Row],[R]]/24.6</f>
        <v>3.4146341463414633</v>
      </c>
      <c r="R32" s="26">
        <f>MYRANKS_H[[#This Row],[HR]]/10.4</f>
        <v>2.2115384615384617</v>
      </c>
      <c r="S32" s="26">
        <f>MYRANKS_H[[#This Row],[RBI]]/24.6</f>
        <v>3.5365853658536581</v>
      </c>
      <c r="T32" s="26">
        <f>MYRANKS_H[[#This Row],[SB]]/9.4</f>
        <v>0.31914893617021273</v>
      </c>
      <c r="U32" s="26">
        <f>((MYRANKS_H[[#This Row],[H]]+1768)/(MYRANKS_H[[#This Row],[AB]]+6617)-0.267)/0.0024</f>
        <v>0.84223323560890062</v>
      </c>
      <c r="V32" s="26">
        <f>MYRANKS_H[[#This Row],[RSGP]]+MYRANKS_H[[#This Row],[HRSGP]]+MYRANKS_H[[#This Row],[RBISGP]]+MYRANKS_H[[#This Row],[SBSGP]]+MYRANKS_H[[#This Row],[AVGSGP]]</f>
        <v>10.324140145512697</v>
      </c>
    </row>
    <row r="33" spans="1:22" x14ac:dyDescent="0.25">
      <c r="A33" s="8" t="s">
        <v>20075</v>
      </c>
      <c r="B33" s="15" t="str">
        <f>VLOOKUP(MYRANKS_H[[#This Row],[PLAYERID]],PLAYERIDMAP[],COLUMN(PLAYERIDMAP[LASTNAME]),FALSE)</f>
        <v>Pagan</v>
      </c>
      <c r="C33" s="12" t="str">
        <f>VLOOKUP(MYRANKS_H[[#This Row],[PLAYERID]],PLAYERIDMAP[],COLUMN(PLAYERIDMAP[FIRSTNAME]),FALSE)</f>
        <v xml:space="preserve">Angel </v>
      </c>
      <c r="D33" s="12" t="str">
        <f>VLOOKUP(MYRANKS_H[[#This Row],[PLAYERID]],PLAYERIDMAP[],COLUMN(PLAYERIDMAP[TEAM]),FALSE)</f>
        <v>SF</v>
      </c>
      <c r="E33" s="12" t="str">
        <f>VLOOKUP(MYRANKS_H[[#This Row],[PLAYERID]],PLAYERIDMAP[],COLUMN(PLAYERIDMAP[POS]),FALSE)</f>
        <v>OF</v>
      </c>
      <c r="F33" s="12">
        <f>VLOOKUP(MYRANKS_H[[#This Row],[PLAYERID]],PLAYERIDMAP[],COLUMN(PLAYERIDMAP[IDFANGRAPHS]),FALSE)</f>
        <v>2918</v>
      </c>
      <c r="G33" s="12">
        <f>VLOOKUP(MYRANKS_H[[#This Row],[IDFRANGRAPHS]],STEAMER_H[],COLUMN(STEAMER_H[PA]),FALSE)</f>
        <v>682</v>
      </c>
      <c r="H33" s="12">
        <f>VLOOKUP(MYRANKS_H[[#This Row],[IDFRANGRAPHS]],STEAMER_H[],COLUMN(STEAMER_H[AB]),FALSE)</f>
        <v>616</v>
      </c>
      <c r="I33" s="12">
        <f>VLOOKUP(MYRANKS_H[[#This Row],[IDFRANGRAPHS]],STEAMER_H[],COLUMN(STEAMER_H[H]),FALSE)</f>
        <v>174</v>
      </c>
      <c r="J33" s="12">
        <f>VLOOKUP(MYRANKS_H[[#This Row],[IDFRANGRAPHS]],STEAMER_H[],COLUMN(STEAMER_H[HR]),FALSE)</f>
        <v>9</v>
      </c>
      <c r="K33" s="12">
        <f>VLOOKUP(MYRANKS_H[[#This Row],[IDFRANGRAPHS]],STEAMER_H[],COLUMN(STEAMER_H[R]),FALSE)</f>
        <v>93</v>
      </c>
      <c r="L33" s="12">
        <f>VLOOKUP(MYRANKS_H[[#This Row],[IDFRANGRAPHS]],STEAMER_H[],COLUMN(STEAMER_H[RBI]),FALSE)</f>
        <v>58</v>
      </c>
      <c r="M33" s="12">
        <f>VLOOKUP(MYRANKS_H[[#This Row],[IDFRANGRAPHS]],STEAMER_H[],COLUMN(STEAMER_H[BB]),FALSE)</f>
        <v>54</v>
      </c>
      <c r="N33" s="12">
        <f>VLOOKUP(MYRANKS_H[[#This Row],[IDFRANGRAPHS]],STEAMER_H[],COLUMN(STEAMER_H[SO]),FALSE)</f>
        <v>96</v>
      </c>
      <c r="O33" s="12">
        <f>VLOOKUP(MYRANKS_H[[#This Row],[IDFRANGRAPHS]],STEAMER_H[],COLUMN(STEAMER_H[SB]),FALSE)</f>
        <v>24</v>
      </c>
      <c r="P33" s="14">
        <f>MYRANKS_H[[#This Row],[H]]/MYRANKS_H[[#This Row],[AB]]</f>
        <v>0.28246753246753248</v>
      </c>
      <c r="Q33" s="26">
        <f>MYRANKS_H[[#This Row],[R]]/24.6</f>
        <v>3.7804878048780486</v>
      </c>
      <c r="R33" s="26">
        <f>MYRANKS_H[[#This Row],[HR]]/10.4</f>
        <v>0.86538461538461531</v>
      </c>
      <c r="S33" s="26">
        <f>MYRANKS_H[[#This Row],[RBI]]/24.6</f>
        <v>2.3577235772357721</v>
      </c>
      <c r="T33" s="26">
        <f>MYRANKS_H[[#This Row],[SB]]/9.4</f>
        <v>2.5531914893617018</v>
      </c>
      <c r="U33" s="26">
        <f>((MYRANKS_H[[#This Row],[H]]+1768)/(MYRANKS_H[[#This Row],[AB]]+6617)-0.267)/0.0024</f>
        <v>0.62151481635098582</v>
      </c>
      <c r="V33" s="26">
        <f>MYRANKS_H[[#This Row],[RSGP]]+MYRANKS_H[[#This Row],[HRSGP]]+MYRANKS_H[[#This Row],[RBISGP]]+MYRANKS_H[[#This Row],[SBSGP]]+MYRANKS_H[[#This Row],[AVGSGP]]</f>
        <v>10.178302303211124</v>
      </c>
    </row>
    <row r="34" spans="1:22" x14ac:dyDescent="0.25">
      <c r="A34" s="7" t="s">
        <v>18032</v>
      </c>
      <c r="B34" s="8" t="str">
        <f>VLOOKUP(MYRANKS_H[[#This Row],[PLAYERID]],PLAYERIDMAP[],COLUMN(PLAYERIDMAP[LASTNAME]),FALSE)</f>
        <v>Choo</v>
      </c>
      <c r="C34" s="11" t="str">
        <f>VLOOKUP(MYRANKS_H[[#This Row],[PLAYERID]],PLAYERIDMAP[],COLUMN(PLAYERIDMAP[FIRSTNAME]),FALSE)</f>
        <v xml:space="preserve">Shin-Soo </v>
      </c>
      <c r="D34" s="11" t="str">
        <f>VLOOKUP(MYRANKS_H[[#This Row],[PLAYERID]],PLAYERIDMAP[],COLUMN(PLAYERIDMAP[TEAM]),FALSE)</f>
        <v>CIN</v>
      </c>
      <c r="E34" s="11" t="str">
        <f>VLOOKUP(MYRANKS_H[[#This Row],[PLAYERID]],PLAYERIDMAP[],COLUMN(PLAYERIDMAP[POS]),FALSE)</f>
        <v>OF</v>
      </c>
      <c r="F34" s="11">
        <f>VLOOKUP(MYRANKS_H[[#This Row],[PLAYERID]],PLAYERIDMAP[],COLUMN(PLAYERIDMAP[IDFANGRAPHS]),FALSE)</f>
        <v>3174</v>
      </c>
      <c r="G34" s="12">
        <f>VLOOKUP(MYRANKS_H[[#This Row],[IDFRANGRAPHS]],STEAMER_H[],COLUMN(STEAMER_H[PA]),FALSE)</f>
        <v>678</v>
      </c>
      <c r="H34" s="12">
        <f>VLOOKUP(MYRANKS_H[[#This Row],[IDFRANGRAPHS]],STEAMER_H[],COLUMN(STEAMER_H[AB]),FALSE)</f>
        <v>583</v>
      </c>
      <c r="I34" s="12">
        <f>VLOOKUP(MYRANKS_H[[#This Row],[IDFRANGRAPHS]],STEAMER_H[],COLUMN(STEAMER_H[H]),FALSE)</f>
        <v>158</v>
      </c>
      <c r="J34" s="12">
        <f>VLOOKUP(MYRANKS_H[[#This Row],[IDFRANGRAPHS]],STEAMER_H[],COLUMN(STEAMER_H[HR]),FALSE)</f>
        <v>19</v>
      </c>
      <c r="K34" s="12">
        <f>VLOOKUP(MYRANKS_H[[#This Row],[IDFRANGRAPHS]],STEAMER_H[],COLUMN(STEAMER_H[R]),FALSE)</f>
        <v>95</v>
      </c>
      <c r="L34" s="12">
        <f>VLOOKUP(MYRANKS_H[[#This Row],[IDFRANGRAPHS]],STEAMER_H[],COLUMN(STEAMER_H[RBI]),FALSE)</f>
        <v>65</v>
      </c>
      <c r="M34" s="12">
        <f>VLOOKUP(MYRANKS_H[[#This Row],[IDFRANGRAPHS]],STEAMER_H[],COLUMN(STEAMER_H[BB]),FALSE)</f>
        <v>74</v>
      </c>
      <c r="N34" s="12">
        <f>VLOOKUP(MYRANKS_H[[#This Row],[IDFRANGRAPHS]],STEAMER_H[],COLUMN(STEAMER_H[SO]),FALSE)</f>
        <v>140</v>
      </c>
      <c r="O34" s="12">
        <f>VLOOKUP(MYRANKS_H[[#This Row],[IDFRANGRAPHS]],STEAMER_H[],COLUMN(STEAMER_H[SB]),FALSE)</f>
        <v>15</v>
      </c>
      <c r="P34" s="14">
        <f>MYRANKS_H[[#This Row],[H]]/MYRANKS_H[[#This Row],[AB]]</f>
        <v>0.27101200686106347</v>
      </c>
      <c r="Q34" s="26">
        <f>MYRANKS_H[[#This Row],[R]]/24.6</f>
        <v>3.8617886178861784</v>
      </c>
      <c r="R34" s="26">
        <f>MYRANKS_H[[#This Row],[HR]]/10.4</f>
        <v>1.8269230769230769</v>
      </c>
      <c r="S34" s="26">
        <f>MYRANKS_H[[#This Row],[RBI]]/24.6</f>
        <v>2.6422764227642275</v>
      </c>
      <c r="T34" s="26">
        <f>MYRANKS_H[[#This Row],[SB]]/9.4</f>
        <v>1.5957446808510638</v>
      </c>
      <c r="U34" s="26">
        <f>((MYRANKS_H[[#This Row],[H]]+1768)/(MYRANKS_H[[#This Row],[AB]]+6617)-0.267)/0.0024</f>
        <v>0.20833333333333354</v>
      </c>
      <c r="V34" s="26">
        <f>MYRANKS_H[[#This Row],[RSGP]]+MYRANKS_H[[#This Row],[HRSGP]]+MYRANKS_H[[#This Row],[RBISGP]]+MYRANKS_H[[#This Row],[SBSGP]]+MYRANKS_H[[#This Row],[AVGSGP]]</f>
        <v>10.135066131757881</v>
      </c>
    </row>
    <row r="35" spans="1:22" x14ac:dyDescent="0.25">
      <c r="A35" s="7" t="s">
        <v>18423</v>
      </c>
      <c r="B35" s="8" t="str">
        <f>VLOOKUP(MYRANKS_H[[#This Row],[PLAYERID]],PLAYERIDMAP[],COLUMN(PLAYERIDMAP[LASTNAME]),FALSE)</f>
        <v>Ellsbury</v>
      </c>
      <c r="C35" s="11" t="str">
        <f>VLOOKUP(MYRANKS_H[[#This Row],[PLAYERID]],PLAYERIDMAP[],COLUMN(PLAYERIDMAP[FIRSTNAME]),FALSE)</f>
        <v xml:space="preserve">Jacoby </v>
      </c>
      <c r="D35" s="11" t="str">
        <f>VLOOKUP(MYRANKS_H[[#This Row],[PLAYERID]],PLAYERIDMAP[],COLUMN(PLAYERIDMAP[TEAM]),FALSE)</f>
        <v>BOS</v>
      </c>
      <c r="E35" s="11" t="str">
        <f>VLOOKUP(MYRANKS_H[[#This Row],[PLAYERID]],PLAYERIDMAP[],COLUMN(PLAYERIDMAP[POS]),FALSE)</f>
        <v>OF</v>
      </c>
      <c r="F35" s="11">
        <f>VLOOKUP(MYRANKS_H[[#This Row],[PLAYERID]],PLAYERIDMAP[],COLUMN(PLAYERIDMAP[IDFANGRAPHS]),FALSE)</f>
        <v>4727</v>
      </c>
      <c r="G35" s="12">
        <f>VLOOKUP(MYRANKS_H[[#This Row],[IDFRANGRAPHS]],STEAMER_H[],COLUMN(STEAMER_H[PA]),FALSE)</f>
        <v>597</v>
      </c>
      <c r="H35" s="12">
        <f>VLOOKUP(MYRANKS_H[[#This Row],[IDFRANGRAPHS]],STEAMER_H[],COLUMN(STEAMER_H[AB]),FALSE)</f>
        <v>541</v>
      </c>
      <c r="I35" s="12">
        <f>VLOOKUP(MYRANKS_H[[#This Row],[IDFRANGRAPHS]],STEAMER_H[],COLUMN(STEAMER_H[H]),FALSE)</f>
        <v>154</v>
      </c>
      <c r="J35" s="12">
        <f>VLOOKUP(MYRANKS_H[[#This Row],[IDFRANGRAPHS]],STEAMER_H[],COLUMN(STEAMER_H[HR]),FALSE)</f>
        <v>14</v>
      </c>
      <c r="K35" s="12">
        <f>VLOOKUP(MYRANKS_H[[#This Row],[IDFRANGRAPHS]],STEAMER_H[],COLUMN(STEAMER_H[R]),FALSE)</f>
        <v>82</v>
      </c>
      <c r="L35" s="12">
        <f>VLOOKUP(MYRANKS_H[[#This Row],[IDFRANGRAPHS]],STEAMER_H[],COLUMN(STEAMER_H[RBI]),FALSE)</f>
        <v>59</v>
      </c>
      <c r="M35" s="12">
        <f>VLOOKUP(MYRANKS_H[[#This Row],[IDFRANGRAPHS]],STEAMER_H[],COLUMN(STEAMER_H[BB]),FALSE)</f>
        <v>42</v>
      </c>
      <c r="N35" s="12">
        <f>VLOOKUP(MYRANKS_H[[#This Row],[IDFRANGRAPHS]],STEAMER_H[],COLUMN(STEAMER_H[SO]),FALSE)</f>
        <v>81</v>
      </c>
      <c r="O35" s="12">
        <f>VLOOKUP(MYRANKS_H[[#This Row],[IDFRANGRAPHS]],STEAMER_H[],COLUMN(STEAMER_H[SB]),FALSE)</f>
        <v>22</v>
      </c>
      <c r="P35" s="14">
        <f>MYRANKS_H[[#This Row],[H]]/MYRANKS_H[[#This Row],[AB]]</f>
        <v>0.28465804066543438</v>
      </c>
      <c r="Q35" s="26">
        <f>MYRANKS_H[[#This Row],[R]]/24.6</f>
        <v>3.333333333333333</v>
      </c>
      <c r="R35" s="26">
        <f>MYRANKS_H[[#This Row],[HR]]/10.4</f>
        <v>1.346153846153846</v>
      </c>
      <c r="S35" s="26">
        <f>MYRANKS_H[[#This Row],[RBI]]/24.6</f>
        <v>2.3983739837398375</v>
      </c>
      <c r="T35" s="26">
        <f>MYRANKS_H[[#This Row],[SB]]/9.4</f>
        <v>2.3404255319148937</v>
      </c>
      <c r="U35" s="26">
        <f>((MYRANKS_H[[#This Row],[H]]+1768)/(MYRANKS_H[[#This Row],[AB]]+6617)-0.267)/0.0024</f>
        <v>0.62948216447797356</v>
      </c>
      <c r="V35" s="26">
        <f>MYRANKS_H[[#This Row],[RSGP]]+MYRANKS_H[[#This Row],[HRSGP]]+MYRANKS_H[[#This Row],[RBISGP]]+MYRANKS_H[[#This Row],[SBSGP]]+MYRANKS_H[[#This Row],[AVGSGP]]</f>
        <v>10.047768859619884</v>
      </c>
    </row>
    <row r="36" spans="1:22" x14ac:dyDescent="0.25">
      <c r="A36" s="7" t="s">
        <v>17976</v>
      </c>
      <c r="B36" s="8" t="str">
        <f>VLOOKUP(MYRANKS_H[[#This Row],[PLAYERID]],PLAYERIDMAP[],COLUMN(PLAYERIDMAP[LASTNAME]),FALSE)</f>
        <v>Castro</v>
      </c>
      <c r="C36" s="11" t="str">
        <f>VLOOKUP(MYRANKS_H[[#This Row],[PLAYERID]],PLAYERIDMAP[],COLUMN(PLAYERIDMAP[FIRSTNAME]),FALSE)</f>
        <v xml:space="preserve">Starlin </v>
      </c>
      <c r="D36" s="11" t="str">
        <f>VLOOKUP(MYRANKS_H[[#This Row],[PLAYERID]],PLAYERIDMAP[],COLUMN(PLAYERIDMAP[TEAM]),FALSE)</f>
        <v>CHC</v>
      </c>
      <c r="E36" s="11" t="str">
        <f>VLOOKUP(MYRANKS_H[[#This Row],[PLAYERID]],PLAYERIDMAP[],COLUMN(PLAYERIDMAP[POS]),FALSE)</f>
        <v>SS</v>
      </c>
      <c r="F36" s="11">
        <f>VLOOKUP(MYRANKS_H[[#This Row],[PLAYERID]],PLAYERIDMAP[],COLUMN(PLAYERIDMAP[IDFANGRAPHS]),FALSE)</f>
        <v>4579</v>
      </c>
      <c r="G36" s="12">
        <f>VLOOKUP(MYRANKS_H[[#This Row],[IDFRANGRAPHS]],STEAMER_H[],COLUMN(STEAMER_H[PA]),FALSE)</f>
        <v>676</v>
      </c>
      <c r="H36" s="12">
        <f>VLOOKUP(MYRANKS_H[[#This Row],[IDFRANGRAPHS]],STEAMER_H[],COLUMN(STEAMER_H[AB]),FALSE)</f>
        <v>624</v>
      </c>
      <c r="I36" s="12">
        <f>VLOOKUP(MYRANKS_H[[#This Row],[IDFRANGRAPHS]],STEAMER_H[],COLUMN(STEAMER_H[H]),FALSE)</f>
        <v>182</v>
      </c>
      <c r="J36" s="12">
        <f>VLOOKUP(MYRANKS_H[[#This Row],[IDFRANGRAPHS]],STEAMER_H[],COLUMN(STEAMER_H[HR]),FALSE)</f>
        <v>12</v>
      </c>
      <c r="K36" s="12">
        <f>VLOOKUP(MYRANKS_H[[#This Row],[IDFRANGRAPHS]],STEAMER_H[],COLUMN(STEAMER_H[R]),FALSE)</f>
        <v>83</v>
      </c>
      <c r="L36" s="12">
        <f>VLOOKUP(MYRANKS_H[[#This Row],[IDFRANGRAPHS]],STEAMER_H[],COLUMN(STEAMER_H[RBI]),FALSE)</f>
        <v>72</v>
      </c>
      <c r="M36" s="12">
        <f>VLOOKUP(MYRANKS_H[[#This Row],[IDFRANGRAPHS]],STEAMER_H[],COLUMN(STEAMER_H[BB]),FALSE)</f>
        <v>40</v>
      </c>
      <c r="N36" s="12">
        <f>VLOOKUP(MYRANKS_H[[#This Row],[IDFRANGRAPHS]],STEAMER_H[],COLUMN(STEAMER_H[SO]),FALSE)</f>
        <v>86</v>
      </c>
      <c r="O36" s="12">
        <f>VLOOKUP(MYRANKS_H[[#This Row],[IDFRANGRAPHS]],STEAMER_H[],COLUMN(STEAMER_H[SB]),FALSE)</f>
        <v>15</v>
      </c>
      <c r="P36" s="14">
        <f>MYRANKS_H[[#This Row],[H]]/MYRANKS_H[[#This Row],[AB]]</f>
        <v>0.29166666666666669</v>
      </c>
      <c r="Q36" s="26">
        <f>MYRANKS_H[[#This Row],[R]]/24.6</f>
        <v>3.373983739837398</v>
      </c>
      <c r="R36" s="26">
        <f>MYRANKS_H[[#This Row],[HR]]/10.4</f>
        <v>1.1538461538461537</v>
      </c>
      <c r="S36" s="26">
        <f>MYRANKS_H[[#This Row],[RBI]]/24.6</f>
        <v>2.9268292682926829</v>
      </c>
      <c r="T36" s="26">
        <f>MYRANKS_H[[#This Row],[SB]]/9.4</f>
        <v>1.5957446808510638</v>
      </c>
      <c r="U36" s="26">
        <f>((MYRANKS_H[[#This Row],[H]]+1768)/(MYRANKS_H[[#This Row],[AB]]+6617)-0.267)/0.0024</f>
        <v>0.95825852782764165</v>
      </c>
      <c r="V36" s="26">
        <f>MYRANKS_H[[#This Row],[RSGP]]+MYRANKS_H[[#This Row],[HRSGP]]+MYRANKS_H[[#This Row],[RBISGP]]+MYRANKS_H[[#This Row],[SBSGP]]+MYRANKS_H[[#This Row],[AVGSGP]]</f>
        <v>10.008662370654941</v>
      </c>
    </row>
    <row r="37" spans="1:22" x14ac:dyDescent="0.25">
      <c r="A37" s="7" t="s">
        <v>18406</v>
      </c>
      <c r="B37" s="8" t="str">
        <f>VLOOKUP(MYRANKS_H[[#This Row],[PLAYERID]],PLAYERIDMAP[],COLUMN(PLAYERIDMAP[LASTNAME]),FALSE)</f>
        <v>Eaton</v>
      </c>
      <c r="C37" s="11" t="str">
        <f>VLOOKUP(MYRANKS_H[[#This Row],[PLAYERID]],PLAYERIDMAP[],COLUMN(PLAYERIDMAP[FIRSTNAME]),FALSE)</f>
        <v xml:space="preserve">Adam </v>
      </c>
      <c r="D37" s="11" t="str">
        <f>VLOOKUP(MYRANKS_H[[#This Row],[PLAYERID]],PLAYERIDMAP[],COLUMN(PLAYERIDMAP[TEAM]),FALSE)</f>
        <v>ARI</v>
      </c>
      <c r="E37" s="11" t="str">
        <f>VLOOKUP(MYRANKS_H[[#This Row],[PLAYERID]],PLAYERIDMAP[],COLUMN(PLAYERIDMAP[POS]),FALSE)</f>
        <v>OF</v>
      </c>
      <c r="F37" s="11">
        <f>VLOOKUP(MYRANKS_H[[#This Row],[PLAYERID]],PLAYERIDMAP[],COLUMN(PLAYERIDMAP[IDFANGRAPHS]),FALSE)</f>
        <v>11205</v>
      </c>
      <c r="G37" s="12">
        <f>VLOOKUP(MYRANKS_H[[#This Row],[IDFRANGRAPHS]],STEAMER_H[],COLUMN(STEAMER_H[PA]),FALSE)</f>
        <v>543</v>
      </c>
      <c r="H37" s="12">
        <f>VLOOKUP(MYRANKS_H[[#This Row],[IDFRANGRAPHS]],STEAMER_H[],COLUMN(STEAMER_H[AB]),FALSE)</f>
        <v>476</v>
      </c>
      <c r="I37" s="12">
        <f>VLOOKUP(MYRANKS_H[[#This Row],[IDFRANGRAPHS]],STEAMER_H[],COLUMN(STEAMER_H[H]),FALSE)</f>
        <v>144</v>
      </c>
      <c r="J37" s="12">
        <f>VLOOKUP(MYRANKS_H[[#This Row],[IDFRANGRAPHS]],STEAMER_H[],COLUMN(STEAMER_H[HR]),FALSE)</f>
        <v>8</v>
      </c>
      <c r="K37" s="12">
        <f>VLOOKUP(MYRANKS_H[[#This Row],[IDFRANGRAPHS]],STEAMER_H[],COLUMN(STEAMER_H[R]),FALSE)</f>
        <v>77</v>
      </c>
      <c r="L37" s="12">
        <f>VLOOKUP(MYRANKS_H[[#This Row],[IDFRANGRAPHS]],STEAMER_H[],COLUMN(STEAMER_H[RBI]),FALSE)</f>
        <v>48</v>
      </c>
      <c r="M37" s="12">
        <f>VLOOKUP(MYRANKS_H[[#This Row],[IDFRANGRAPHS]],STEAMER_H[],COLUMN(STEAMER_H[BB]),FALSE)</f>
        <v>48</v>
      </c>
      <c r="N37" s="12">
        <f>VLOOKUP(MYRANKS_H[[#This Row],[IDFRANGRAPHS]],STEAMER_H[],COLUMN(STEAMER_H[SO]),FALSE)</f>
        <v>75</v>
      </c>
      <c r="O37" s="12">
        <f>VLOOKUP(MYRANKS_H[[#This Row],[IDFRANGRAPHS]],STEAMER_H[],COLUMN(STEAMER_H[SB]),FALSE)</f>
        <v>29</v>
      </c>
      <c r="P37" s="14">
        <f>MYRANKS_H[[#This Row],[H]]/MYRANKS_H[[#This Row],[AB]]</f>
        <v>0.30252100840336132</v>
      </c>
      <c r="Q37" s="26">
        <f>MYRANKS_H[[#This Row],[R]]/24.6</f>
        <v>3.1300813008130079</v>
      </c>
      <c r="R37" s="26">
        <f>MYRANKS_H[[#This Row],[HR]]/10.4</f>
        <v>0.76923076923076916</v>
      </c>
      <c r="S37" s="26">
        <f>MYRANKS_H[[#This Row],[RBI]]/24.6</f>
        <v>1.9512195121951219</v>
      </c>
      <c r="T37" s="26">
        <f>MYRANKS_H[[#This Row],[SB]]/9.4</f>
        <v>3.0851063829787231</v>
      </c>
      <c r="U37" s="26">
        <f>((MYRANKS_H[[#This Row],[H]]+1768)/(MYRANKS_H[[#This Row],[AB]]+6617)-0.267)/0.0024</f>
        <v>1.067308144179699</v>
      </c>
      <c r="V37" s="26">
        <f>MYRANKS_H[[#This Row],[RSGP]]+MYRANKS_H[[#This Row],[HRSGP]]+MYRANKS_H[[#This Row],[RBISGP]]+MYRANKS_H[[#This Row],[SBSGP]]+MYRANKS_H[[#This Row],[AVGSGP]]</f>
        <v>10.002946109397321</v>
      </c>
    </row>
    <row r="38" spans="1:22" x14ac:dyDescent="0.25">
      <c r="A38" s="7" t="s">
        <v>17994</v>
      </c>
      <c r="B38" s="8" t="str">
        <f>VLOOKUP(MYRANKS_H[[#This Row],[PLAYERID]],PLAYERIDMAP[],COLUMN(PLAYERIDMAP[LASTNAME]),FALSE)</f>
        <v>Cespedes</v>
      </c>
      <c r="C38" s="11" t="str">
        <f>VLOOKUP(MYRANKS_H[[#This Row],[PLAYERID]],PLAYERIDMAP[],COLUMN(PLAYERIDMAP[FIRSTNAME]),FALSE)</f>
        <v xml:space="preserve">Yoenis </v>
      </c>
      <c r="D38" s="11" t="str">
        <f>VLOOKUP(MYRANKS_H[[#This Row],[PLAYERID]],PLAYERIDMAP[],COLUMN(PLAYERIDMAP[TEAM]),FALSE)</f>
        <v>OAK</v>
      </c>
      <c r="E38" s="11" t="str">
        <f>VLOOKUP(MYRANKS_H[[#This Row],[PLAYERID]],PLAYERIDMAP[],COLUMN(PLAYERIDMAP[POS]),FALSE)</f>
        <v>OF</v>
      </c>
      <c r="F38" s="11">
        <f>VLOOKUP(MYRANKS_H[[#This Row],[PLAYERID]],PLAYERIDMAP[],COLUMN(PLAYERIDMAP[IDFANGRAPHS]),FALSE)</f>
        <v>13110</v>
      </c>
      <c r="G38" s="12">
        <f>VLOOKUP(MYRANKS_H[[#This Row],[IDFRANGRAPHS]],STEAMER_H[],COLUMN(STEAMER_H[PA]),FALSE)</f>
        <v>564</v>
      </c>
      <c r="H38" s="12">
        <f>VLOOKUP(MYRANKS_H[[#This Row],[IDFRANGRAPHS]],STEAMER_H[],COLUMN(STEAMER_H[AB]),FALSE)</f>
        <v>506</v>
      </c>
      <c r="I38" s="12">
        <f>VLOOKUP(MYRANKS_H[[#This Row],[IDFRANGRAPHS]],STEAMER_H[],COLUMN(STEAMER_H[H]),FALSE)</f>
        <v>143</v>
      </c>
      <c r="J38" s="12">
        <f>VLOOKUP(MYRANKS_H[[#This Row],[IDFRANGRAPHS]],STEAMER_H[],COLUMN(STEAMER_H[HR]),FALSE)</f>
        <v>22</v>
      </c>
      <c r="K38" s="12">
        <f>VLOOKUP(MYRANKS_H[[#This Row],[IDFRANGRAPHS]],STEAMER_H[],COLUMN(STEAMER_H[R]),FALSE)</f>
        <v>73</v>
      </c>
      <c r="L38" s="12">
        <f>VLOOKUP(MYRANKS_H[[#This Row],[IDFRANGRAPHS]],STEAMER_H[],COLUMN(STEAMER_H[RBI]),FALSE)</f>
        <v>81</v>
      </c>
      <c r="M38" s="12">
        <f>VLOOKUP(MYRANKS_H[[#This Row],[IDFRANGRAPHS]],STEAMER_H[],COLUMN(STEAMER_H[BB]),FALSE)</f>
        <v>47</v>
      </c>
      <c r="N38" s="12">
        <f>VLOOKUP(MYRANKS_H[[#This Row],[IDFRANGRAPHS]],STEAMER_H[],COLUMN(STEAMER_H[SO]),FALSE)</f>
        <v>103</v>
      </c>
      <c r="O38" s="12">
        <f>VLOOKUP(MYRANKS_H[[#This Row],[IDFRANGRAPHS]],STEAMER_H[],COLUMN(STEAMER_H[SB]),FALSE)</f>
        <v>10</v>
      </c>
      <c r="P38" s="14">
        <f>MYRANKS_H[[#This Row],[H]]/MYRANKS_H[[#This Row],[AB]]</f>
        <v>0.28260869565217389</v>
      </c>
      <c r="Q38" s="26">
        <f>MYRANKS_H[[#This Row],[R]]/24.6</f>
        <v>2.9674796747967478</v>
      </c>
      <c r="R38" s="26">
        <f>MYRANKS_H[[#This Row],[HR]]/10.4</f>
        <v>2.1153846153846154</v>
      </c>
      <c r="S38" s="26">
        <f>MYRANKS_H[[#This Row],[RBI]]/24.6</f>
        <v>3.2926829268292681</v>
      </c>
      <c r="T38" s="26">
        <f>MYRANKS_H[[#This Row],[SB]]/9.4</f>
        <v>1.0638297872340425</v>
      </c>
      <c r="U38" s="26">
        <f>((MYRANKS_H[[#This Row],[H]]+1768)/(MYRANKS_H[[#This Row],[AB]]+6617)-0.267)/0.0024</f>
        <v>0.5357644251017859</v>
      </c>
      <c r="V38" s="26">
        <f>MYRANKS_H[[#This Row],[RSGP]]+MYRANKS_H[[#This Row],[HRSGP]]+MYRANKS_H[[#This Row],[RBISGP]]+MYRANKS_H[[#This Row],[SBSGP]]+MYRANKS_H[[#This Row],[AVGSGP]]</f>
        <v>9.9751414293464578</v>
      </c>
    </row>
    <row r="39" spans="1:22" x14ac:dyDescent="0.25">
      <c r="A39" s="7" t="s">
        <v>18737</v>
      </c>
      <c r="B39" s="8" t="str">
        <f>VLOOKUP(MYRANKS_H[[#This Row],[PLAYERID]],PLAYERIDMAP[],COLUMN(PLAYERIDMAP[LASTNAME]),FALSE)</f>
        <v>Gordon</v>
      </c>
      <c r="C39" s="11" t="str">
        <f>VLOOKUP(MYRANKS_H[[#This Row],[PLAYERID]],PLAYERIDMAP[],COLUMN(PLAYERIDMAP[FIRSTNAME]),FALSE)</f>
        <v xml:space="preserve">Alex </v>
      </c>
      <c r="D39" s="11" t="str">
        <f>VLOOKUP(MYRANKS_H[[#This Row],[PLAYERID]],PLAYERIDMAP[],COLUMN(PLAYERIDMAP[TEAM]),FALSE)</f>
        <v>KC</v>
      </c>
      <c r="E39" s="11" t="str">
        <f>VLOOKUP(MYRANKS_H[[#This Row],[PLAYERID]],PLAYERIDMAP[],COLUMN(PLAYERIDMAP[POS]),FALSE)</f>
        <v>OF</v>
      </c>
      <c r="F39" s="11">
        <f>VLOOKUP(MYRANKS_H[[#This Row],[PLAYERID]],PLAYERIDMAP[],COLUMN(PLAYERIDMAP[IDFANGRAPHS]),FALSE)</f>
        <v>5209</v>
      </c>
      <c r="G39" s="12">
        <f>VLOOKUP(MYRANKS_H[[#This Row],[IDFRANGRAPHS]],STEAMER_H[],COLUMN(STEAMER_H[PA]),FALSE)</f>
        <v>690</v>
      </c>
      <c r="H39" s="12">
        <f>VLOOKUP(MYRANKS_H[[#This Row],[IDFRANGRAPHS]],STEAMER_H[],COLUMN(STEAMER_H[AB]),FALSE)</f>
        <v>601</v>
      </c>
      <c r="I39" s="12">
        <f>VLOOKUP(MYRANKS_H[[#This Row],[IDFRANGRAPHS]],STEAMER_H[],COLUMN(STEAMER_H[H]),FALSE)</f>
        <v>167</v>
      </c>
      <c r="J39" s="12">
        <f>VLOOKUP(MYRANKS_H[[#This Row],[IDFRANGRAPHS]],STEAMER_H[],COLUMN(STEAMER_H[HR]),FALSE)</f>
        <v>18</v>
      </c>
      <c r="K39" s="12">
        <f>VLOOKUP(MYRANKS_H[[#This Row],[IDFRANGRAPHS]],STEAMER_H[],COLUMN(STEAMER_H[R]),FALSE)</f>
        <v>92</v>
      </c>
      <c r="L39" s="12">
        <f>VLOOKUP(MYRANKS_H[[#This Row],[IDFRANGRAPHS]],STEAMER_H[],COLUMN(STEAMER_H[RBI]),FALSE)</f>
        <v>76</v>
      </c>
      <c r="M39" s="12">
        <f>VLOOKUP(MYRANKS_H[[#This Row],[IDFRANGRAPHS]],STEAMER_H[],COLUMN(STEAMER_H[BB]),FALSE)</f>
        <v>75</v>
      </c>
      <c r="N39" s="12">
        <f>VLOOKUP(MYRANKS_H[[#This Row],[IDFRANGRAPHS]],STEAMER_H[],COLUMN(STEAMER_H[SO]),FALSE)</f>
        <v>136</v>
      </c>
      <c r="O39" s="12">
        <f>VLOOKUP(MYRANKS_H[[#This Row],[IDFRANGRAPHS]],STEAMER_H[],COLUMN(STEAMER_H[SB]),FALSE)</f>
        <v>8</v>
      </c>
      <c r="P39" s="14">
        <f>MYRANKS_H[[#This Row],[H]]/MYRANKS_H[[#This Row],[AB]]</f>
        <v>0.27787021630615638</v>
      </c>
      <c r="Q39" s="26">
        <f>MYRANKS_H[[#This Row],[R]]/24.6</f>
        <v>3.7398373983739837</v>
      </c>
      <c r="R39" s="26">
        <f>MYRANKS_H[[#This Row],[HR]]/10.4</f>
        <v>1.7307692307692306</v>
      </c>
      <c r="S39" s="26">
        <f>MYRANKS_H[[#This Row],[RBI]]/24.6</f>
        <v>3.089430894308943</v>
      </c>
      <c r="T39" s="26">
        <f>MYRANKS_H[[#This Row],[SB]]/9.4</f>
        <v>0.85106382978723405</v>
      </c>
      <c r="U39" s="26">
        <f>((MYRANKS_H[[#This Row],[H]]+1768)/(MYRANKS_H[[#This Row],[AB]]+6617)-0.267)/0.0024</f>
        <v>0.44991687448046419</v>
      </c>
      <c r="V39" s="26">
        <f>MYRANKS_H[[#This Row],[RSGP]]+MYRANKS_H[[#This Row],[HRSGP]]+MYRANKS_H[[#This Row],[RBISGP]]+MYRANKS_H[[#This Row],[SBSGP]]+MYRANKS_H[[#This Row],[AVGSGP]]</f>
        <v>9.8610182277198568</v>
      </c>
    </row>
    <row r="40" spans="1:22" x14ac:dyDescent="0.25">
      <c r="A40" s="8" t="s">
        <v>20347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</f>
        <v>3.1707317073170729</v>
      </c>
      <c r="R40" s="26">
        <f>MYRANKS_H[[#This Row],[HR]]/10.4</f>
        <v>1.8269230769230769</v>
      </c>
      <c r="S40" s="26">
        <f>MYRANKS_H[[#This Row],[RBI]]/24.6</f>
        <v>3.0081300813008127</v>
      </c>
      <c r="T40" s="26">
        <f>MYRANKS_H[[#This Row],[SB]]/9.4</f>
        <v>1.7021276595744681</v>
      </c>
      <c r="U40" s="26">
        <f>((MYRANKS_H[[#This Row],[H]]+1768)/(MYRANKS_H[[#This Row],[AB]]+6617)-0.267)/0.0024</f>
        <v>0.14823997765050595</v>
      </c>
      <c r="V40" s="26">
        <f>MYRANKS_H[[#This Row],[RSGP]]+MYRANKS_H[[#This Row],[HRSGP]]+MYRANKS_H[[#This Row],[RBISGP]]+MYRANKS_H[[#This Row],[SBSGP]]+MYRANKS_H[[#This Row],[AVGSGP]]</f>
        <v>9.8561525027659389</v>
      </c>
    </row>
    <row r="41" spans="1:22" x14ac:dyDescent="0.25">
      <c r="A41" s="7" t="s">
        <v>19162</v>
      </c>
      <c r="B41" s="8" t="str">
        <f>VLOOKUP(MYRANKS_H[[#This Row],[PLAYERID]],PLAYERIDMAP[],COLUMN(PLAYERIDMAP[LASTNAME]),FALSE)</f>
        <v>Jennings</v>
      </c>
      <c r="C41" s="11" t="str">
        <f>VLOOKUP(MYRANKS_H[[#This Row],[PLAYERID]],PLAYERIDMAP[],COLUMN(PLAYERIDMAP[FIRSTNAME]),FALSE)</f>
        <v xml:space="preserve">Desmond </v>
      </c>
      <c r="D41" s="11" t="str">
        <f>VLOOKUP(MYRANKS_H[[#This Row],[PLAYERID]],PLAYERIDMAP[],COLUMN(PLAYERIDMAP[TEAM]),FALSE)</f>
        <v>TB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1965</v>
      </c>
      <c r="G41" s="12">
        <f>VLOOKUP(MYRANKS_H[[#This Row],[IDFRANGRAPHS]],STEAMER_H[],COLUMN(STEAMER_H[PA]),FALSE)</f>
        <v>666</v>
      </c>
      <c r="H41" s="12">
        <f>VLOOKUP(MYRANKS_H[[#This Row],[IDFRANGRAPHS]],STEAMER_H[],COLUMN(STEAMER_H[AB]),FALSE)</f>
        <v>587</v>
      </c>
      <c r="I41" s="12">
        <f>VLOOKUP(MYRANKS_H[[#This Row],[IDFRANGRAPHS]],STEAMER_H[],COLUMN(STEAMER_H[H]),FALSE)</f>
        <v>145</v>
      </c>
      <c r="J41" s="12">
        <f>VLOOKUP(MYRANKS_H[[#This Row],[IDFRANGRAPHS]],STEAMER_H[],COLUMN(STEAMER_H[HR]),FALSE)</f>
        <v>14</v>
      </c>
      <c r="K41" s="12">
        <f>VLOOKUP(MYRANKS_H[[#This Row],[IDFRANGRAPHS]],STEAMER_H[],COLUMN(STEAMER_H[R]),FALSE)</f>
        <v>86</v>
      </c>
      <c r="L41" s="12">
        <f>VLOOKUP(MYRANKS_H[[#This Row],[IDFRANGRAPHS]],STEAMER_H[],COLUMN(STEAMER_H[RBI]),FALSE)</f>
        <v>58</v>
      </c>
      <c r="M41" s="12">
        <f>VLOOKUP(MYRANKS_H[[#This Row],[IDFRANGRAPHS]],STEAMER_H[],COLUMN(STEAMER_H[BB]),FALSE)</f>
        <v>61</v>
      </c>
      <c r="N41" s="12">
        <f>VLOOKUP(MYRANKS_H[[#This Row],[IDFRANGRAPHS]],STEAMER_H[],COLUMN(STEAMER_H[SO]),FALSE)</f>
        <v>131</v>
      </c>
      <c r="O41" s="12">
        <f>VLOOKUP(MYRANKS_H[[#This Row],[IDFRANGRAPHS]],STEAMER_H[],COLUMN(STEAMER_H[SB]),FALSE)</f>
        <v>30</v>
      </c>
      <c r="P41" s="14">
        <f>MYRANKS_H[[#This Row],[H]]/MYRANKS_H[[#This Row],[AB]]</f>
        <v>0.24701873935264054</v>
      </c>
      <c r="Q41" s="26">
        <f>MYRANKS_H[[#This Row],[R]]/24.6</f>
        <v>3.4959349593495932</v>
      </c>
      <c r="R41" s="26">
        <f>MYRANKS_H[[#This Row],[HR]]/10.4</f>
        <v>1.346153846153846</v>
      </c>
      <c r="S41" s="26">
        <f>MYRANKS_H[[#This Row],[RBI]]/24.6</f>
        <v>2.3577235772357721</v>
      </c>
      <c r="T41" s="26">
        <f>MYRANKS_H[[#This Row],[SB]]/9.4</f>
        <v>3.1914893617021276</v>
      </c>
      <c r="U41" s="26">
        <f>((MYRANKS_H[[#This Row],[H]]+1768)/(MYRANKS_H[[#This Row],[AB]]+6617)-0.267)/0.0024</f>
        <v>-0.60545067555063214</v>
      </c>
      <c r="V41" s="26">
        <f>MYRANKS_H[[#This Row],[RSGP]]+MYRANKS_H[[#This Row],[HRSGP]]+MYRANKS_H[[#This Row],[RBISGP]]+MYRANKS_H[[#This Row],[SBSGP]]+MYRANKS_H[[#This Row],[AVGSGP]]</f>
        <v>9.7858510688907074</v>
      </c>
    </row>
    <row r="42" spans="1:22" x14ac:dyDescent="0.25">
      <c r="A42" s="7" t="s">
        <v>19611</v>
      </c>
      <c r="B42" s="8" t="str">
        <f>VLOOKUP(MYRANKS_H[[#This Row],[PLAYERID]],PLAYERIDMAP[],COLUMN(PLAYERIDMAP[LASTNAME]),FALSE)</f>
        <v>Marte</v>
      </c>
      <c r="C42" s="11" t="str">
        <f>VLOOKUP(MYRANKS_H[[#This Row],[PLAYERID]],PLAYERIDMAP[],COLUMN(PLAYERIDMAP[FIRSTNAME]),FALSE)</f>
        <v xml:space="preserve">Starling </v>
      </c>
      <c r="D42" s="11" t="str">
        <f>VLOOKUP(MYRANKS_H[[#This Row],[PLAYERID]],PLAYERIDMAP[],COLUMN(PLAYERIDMAP[TEAM]),FALSE)</f>
        <v>PIT</v>
      </c>
      <c r="E42" s="11" t="str">
        <f>VLOOKUP(MYRANKS_H[[#This Row],[PLAYERID]],PLAYERIDMAP[],COLUMN(PLAYERIDMAP[POS]),FALSE)</f>
        <v>OF</v>
      </c>
      <c r="F42" s="11">
        <f>VLOOKUP(MYRANKS_H[[#This Row],[PLAYERID]],PLAYERIDMAP[],COLUMN(PLAYERIDMAP[IDFANGRAPHS]),FALSE)</f>
        <v>9241</v>
      </c>
      <c r="G42" s="12">
        <f>VLOOKUP(MYRANKS_H[[#This Row],[IDFRANGRAPHS]],STEAMER_H[],COLUMN(STEAMER_H[PA]),FALSE)</f>
        <v>589</v>
      </c>
      <c r="H42" s="12">
        <f>VLOOKUP(MYRANKS_H[[#This Row],[IDFRANGRAPHS]],STEAMER_H[],COLUMN(STEAMER_H[AB]),FALSE)</f>
        <v>541</v>
      </c>
      <c r="I42" s="12">
        <f>VLOOKUP(MYRANKS_H[[#This Row],[IDFRANGRAPHS]],STEAMER_H[],COLUMN(STEAMER_H[H]),FALSE)</f>
        <v>150</v>
      </c>
      <c r="J42" s="12">
        <f>VLOOKUP(MYRANKS_H[[#This Row],[IDFRANGRAPHS]],STEAMER_H[],COLUMN(STEAMER_H[HR]),FALSE)</f>
        <v>13</v>
      </c>
      <c r="K42" s="12">
        <f>VLOOKUP(MYRANKS_H[[#This Row],[IDFRANGRAPHS]],STEAMER_H[],COLUMN(STEAMER_H[R]),FALSE)</f>
        <v>76</v>
      </c>
      <c r="L42" s="12">
        <f>VLOOKUP(MYRANKS_H[[#This Row],[IDFRANGRAPHS]],STEAMER_H[],COLUMN(STEAMER_H[RBI]),FALSE)</f>
        <v>56</v>
      </c>
      <c r="M42" s="12">
        <f>VLOOKUP(MYRANKS_H[[#This Row],[IDFRANGRAPHS]],STEAMER_H[],COLUMN(STEAMER_H[BB]),FALSE)</f>
        <v>30</v>
      </c>
      <c r="N42" s="12">
        <f>VLOOKUP(MYRANKS_H[[#This Row],[IDFRANGRAPHS]],STEAMER_H[],COLUMN(STEAMER_H[SO]),FALSE)</f>
        <v>123</v>
      </c>
      <c r="O42" s="12">
        <f>VLOOKUP(MYRANKS_H[[#This Row],[IDFRANGRAPHS]],STEAMER_H[],COLUMN(STEAMER_H[SB]),FALSE)</f>
        <v>26</v>
      </c>
      <c r="P42" s="14">
        <f>MYRANKS_H[[#This Row],[H]]/MYRANKS_H[[#This Row],[AB]]</f>
        <v>0.27726432532347506</v>
      </c>
      <c r="Q42" s="26">
        <f>MYRANKS_H[[#This Row],[R]]/24.6</f>
        <v>3.089430894308943</v>
      </c>
      <c r="R42" s="26">
        <f>MYRANKS_H[[#This Row],[HR]]/10.4</f>
        <v>1.25</v>
      </c>
      <c r="S42" s="26">
        <f>MYRANKS_H[[#This Row],[RBI]]/24.6</f>
        <v>2.2764227642276422</v>
      </c>
      <c r="T42" s="26">
        <f>MYRANKS_H[[#This Row],[SB]]/9.4</f>
        <v>2.7659574468085104</v>
      </c>
      <c r="U42" s="26">
        <f>((MYRANKS_H[[#This Row],[H]]+1768)/(MYRANKS_H[[#This Row],[AB]]+6617)-0.267)/0.0024</f>
        <v>0.39664245133648934</v>
      </c>
      <c r="V42" s="26">
        <f>MYRANKS_H[[#This Row],[RSGP]]+MYRANKS_H[[#This Row],[HRSGP]]+MYRANKS_H[[#This Row],[RBISGP]]+MYRANKS_H[[#This Row],[SBSGP]]+MYRANKS_H[[#This Row],[AVGSGP]]</f>
        <v>9.7784535566815869</v>
      </c>
    </row>
    <row r="43" spans="1:22" x14ac:dyDescent="0.25">
      <c r="A43" s="7" t="s">
        <v>19120</v>
      </c>
      <c r="B43" s="8" t="str">
        <f>VLOOKUP(MYRANKS_H[[#This Row],[PLAYERID]],PLAYERIDMAP[],COLUMN(PLAYERIDMAP[LASTNAME]),FALSE)</f>
        <v>Jackson</v>
      </c>
      <c r="C43" s="11" t="str">
        <f>VLOOKUP(MYRANKS_H[[#This Row],[PLAYERID]],PLAYERIDMAP[],COLUMN(PLAYERIDMAP[FIRSTNAME]),FALSE)</f>
        <v xml:space="preserve">Austin </v>
      </c>
      <c r="D43" s="11" t="str">
        <f>VLOOKUP(MYRANKS_H[[#This Row],[PLAYERID]],PLAYERIDMAP[],COLUMN(PLAYERIDMAP[TEAM]),FALSE)</f>
        <v>DET</v>
      </c>
      <c r="E43" s="11" t="str">
        <f>VLOOKUP(MYRANKS_H[[#This Row],[PLAYERID]],PLAYERIDMAP[],COLUMN(PLAYERIDMAP[POS]),FALSE)</f>
        <v>OF</v>
      </c>
      <c r="F43" s="11">
        <f>VLOOKUP(MYRANKS_H[[#This Row],[PLAYERID]],PLAYERIDMAP[],COLUMN(PLAYERIDMAP[IDFANGRAPHS]),FALSE)</f>
        <v>9848</v>
      </c>
      <c r="G43" s="12">
        <f>VLOOKUP(MYRANKS_H[[#This Row],[IDFRANGRAPHS]],STEAMER_H[],COLUMN(STEAMER_H[PA]),FALSE)</f>
        <v>709</v>
      </c>
      <c r="H43" s="12">
        <f>VLOOKUP(MYRANKS_H[[#This Row],[IDFRANGRAPHS]],STEAMER_H[],COLUMN(STEAMER_H[AB]),FALSE)</f>
        <v>627</v>
      </c>
      <c r="I43" s="12">
        <f>VLOOKUP(MYRANKS_H[[#This Row],[IDFRANGRAPHS]],STEAMER_H[],COLUMN(STEAMER_H[H]),FALSE)</f>
        <v>174</v>
      </c>
      <c r="J43" s="12">
        <f>VLOOKUP(MYRANKS_H[[#This Row],[IDFRANGRAPHS]],STEAMER_H[],COLUMN(STEAMER_H[HR]),FALSE)</f>
        <v>13</v>
      </c>
      <c r="K43" s="12">
        <f>VLOOKUP(MYRANKS_H[[#This Row],[IDFRANGRAPHS]],STEAMER_H[],COLUMN(STEAMER_H[R]),FALSE)</f>
        <v>98</v>
      </c>
      <c r="L43" s="12">
        <f>VLOOKUP(MYRANKS_H[[#This Row],[IDFRANGRAPHS]],STEAMER_H[],COLUMN(STEAMER_H[RBI]),FALSE)</f>
        <v>66</v>
      </c>
      <c r="M43" s="12">
        <f>VLOOKUP(MYRANKS_H[[#This Row],[IDFRANGRAPHS]],STEAMER_H[],COLUMN(STEAMER_H[BB]),FALSE)</f>
        <v>66</v>
      </c>
      <c r="N43" s="12">
        <f>VLOOKUP(MYRANKS_H[[#This Row],[IDFRANGRAPHS]],STEAMER_H[],COLUMN(STEAMER_H[SO]),FALSE)</f>
        <v>163</v>
      </c>
      <c r="O43" s="12">
        <f>VLOOKUP(MYRANKS_H[[#This Row],[IDFRANGRAPHS]],STEAMER_H[],COLUMN(STEAMER_H[SB]),FALSE)</f>
        <v>13</v>
      </c>
      <c r="P43" s="14">
        <f>MYRANKS_H[[#This Row],[H]]/MYRANKS_H[[#This Row],[AB]]</f>
        <v>0.27751196172248804</v>
      </c>
      <c r="Q43" s="26">
        <f>MYRANKS_H[[#This Row],[R]]/24.6</f>
        <v>3.9837398373983737</v>
      </c>
      <c r="R43" s="26">
        <f>MYRANKS_H[[#This Row],[HR]]/10.4</f>
        <v>1.25</v>
      </c>
      <c r="S43" s="26">
        <f>MYRANKS_H[[#This Row],[RBI]]/24.6</f>
        <v>2.6829268292682924</v>
      </c>
      <c r="T43" s="26">
        <f>MYRANKS_H[[#This Row],[SB]]/9.4</f>
        <v>1.3829787234042552</v>
      </c>
      <c r="U43" s="26">
        <f>((MYRANKS_H[[#This Row],[H]]+1768)/(MYRANKS_H[[#This Row],[AB]]+6617)-0.267)/0.0024</f>
        <v>0.45163813730902952</v>
      </c>
      <c r="V43" s="26">
        <f>MYRANKS_H[[#This Row],[RSGP]]+MYRANKS_H[[#This Row],[HRSGP]]+MYRANKS_H[[#This Row],[RBISGP]]+MYRANKS_H[[#This Row],[SBSGP]]+MYRANKS_H[[#This Row],[AVGSGP]]</f>
        <v>9.7512835273799503</v>
      </c>
    </row>
    <row r="44" spans="1:22" x14ac:dyDescent="0.25">
      <c r="A44" s="7" t="s">
        <v>18431</v>
      </c>
      <c r="B44" s="8" t="str">
        <f>VLOOKUP(MYRANKS_H[[#This Row],[PLAYERID]],PLAYERIDMAP[],COLUMN(PLAYERIDMAP[LASTNAME]),FALSE)</f>
        <v>Encarnacion</v>
      </c>
      <c r="C44" s="11" t="str">
        <f>VLOOKUP(MYRANKS_H[[#This Row],[PLAYERID]],PLAYERIDMAP[],COLUMN(PLAYERIDMAP[FIRSTNAME]),FALSE)</f>
        <v xml:space="preserve">Edwin </v>
      </c>
      <c r="D44" s="11" t="str">
        <f>VLOOKUP(MYRANKS_H[[#This Row],[PLAYERID]],PLAYERIDMAP[],COLUMN(PLAYERIDMAP[TEAM]),FALSE)</f>
        <v>TOR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2151</v>
      </c>
      <c r="G44" s="12">
        <f>VLOOKUP(MYRANKS_H[[#This Row],[IDFRANGRAPHS]],STEAMER_H[],COLUMN(STEAMER_H[PA]),FALSE)</f>
        <v>556</v>
      </c>
      <c r="H44" s="12">
        <f>VLOOKUP(MYRANKS_H[[#This Row],[IDFRANGRAPHS]],STEAMER_H[],COLUMN(STEAMER_H[AB]),FALSE)</f>
        <v>482</v>
      </c>
      <c r="I44" s="12">
        <f>VLOOKUP(MYRANKS_H[[#This Row],[IDFRANGRAPHS]],STEAMER_H[],COLUMN(STEAMER_H[H]),FALSE)</f>
        <v>128</v>
      </c>
      <c r="J44" s="12">
        <f>VLOOKUP(MYRANKS_H[[#This Row],[IDFRANGRAPHS]],STEAMER_H[],COLUMN(STEAMER_H[HR]),FALSE)</f>
        <v>27</v>
      </c>
      <c r="K44" s="12">
        <f>VLOOKUP(MYRANKS_H[[#This Row],[IDFRANGRAPHS]],STEAMER_H[],COLUMN(STEAMER_H[R]),FALSE)</f>
        <v>75</v>
      </c>
      <c r="L44" s="12">
        <f>VLOOKUP(MYRANKS_H[[#This Row],[IDFRANGRAPHS]],STEAMER_H[],COLUMN(STEAMER_H[RBI]),FALSE)</f>
        <v>84</v>
      </c>
      <c r="M44" s="12">
        <f>VLOOKUP(MYRANKS_H[[#This Row],[IDFRANGRAPHS]],STEAMER_H[],COLUMN(STEAMER_H[BB]),FALSE)</f>
        <v>63</v>
      </c>
      <c r="N44" s="12">
        <f>VLOOKUP(MYRANKS_H[[#This Row],[IDFRANGRAPHS]],STEAMER_H[],COLUMN(STEAMER_H[SO]),FALSE)</f>
        <v>83</v>
      </c>
      <c r="O44" s="12">
        <f>VLOOKUP(MYRANKS_H[[#This Row],[IDFRANGRAPHS]],STEAMER_H[],COLUMN(STEAMER_H[SB]),FALSE)</f>
        <v>6</v>
      </c>
      <c r="P44" s="14">
        <f>MYRANKS_H[[#This Row],[H]]/MYRANKS_H[[#This Row],[AB]]</f>
        <v>0.26556016597510373</v>
      </c>
      <c r="Q44" s="26">
        <f>MYRANKS_H[[#This Row],[R]]/24.6</f>
        <v>3.0487804878048781</v>
      </c>
      <c r="R44" s="26">
        <f>MYRANKS_H[[#This Row],[HR]]/10.4</f>
        <v>2.5961538461538463</v>
      </c>
      <c r="S44" s="26">
        <f>MYRANKS_H[[#This Row],[RBI]]/24.6</f>
        <v>3.4146341463414633</v>
      </c>
      <c r="T44" s="26">
        <f>MYRANKS_H[[#This Row],[SB]]/9.4</f>
        <v>0.63829787234042545</v>
      </c>
      <c r="U44" s="26">
        <f>((MYRANKS_H[[#This Row],[H]]+1768)/(MYRANKS_H[[#This Row],[AB]]+6617)-0.267)/0.0024</f>
        <v>3.3279335117606765E-2</v>
      </c>
      <c r="V44" s="26">
        <f>MYRANKS_H[[#This Row],[RSGP]]+MYRANKS_H[[#This Row],[HRSGP]]+MYRANKS_H[[#This Row],[RBISGP]]+MYRANKS_H[[#This Row],[SBSGP]]+MYRANKS_H[[#This Row],[AVGSGP]]</f>
        <v>9.7311456877582199</v>
      </c>
    </row>
    <row r="45" spans="1:22" x14ac:dyDescent="0.25">
      <c r="A45" s="7" t="s">
        <v>18216</v>
      </c>
      <c r="B45" s="8" t="str">
        <f>VLOOKUP(MYRANKS_H[[#This Row],[PLAYERID]],PLAYERIDMAP[],COLUMN(PLAYERIDMAP[LASTNAME]),FALSE)</f>
        <v>Davis</v>
      </c>
      <c r="C45" s="11" t="str">
        <f>VLOOKUP(MYRANKS_H[[#This Row],[PLAYERID]],PLAYERIDMAP[],COLUMN(PLAYERIDMAP[FIRSTNAME]),FALSE)</f>
        <v xml:space="preserve">Ike </v>
      </c>
      <c r="D45" s="11" t="str">
        <f>VLOOKUP(MYRANKS_H[[#This Row],[PLAYERID]],PLAYERIDMAP[],COLUMN(PLAYERIDMAP[TEAM]),FALSE)</f>
        <v>NYM</v>
      </c>
      <c r="E45" s="11" t="str">
        <f>VLOOKUP(MYRANKS_H[[#This Row],[PLAYERID]],PLAYERIDMAP[],COLUMN(PLAYERIDMAP[POS]),FALSE)</f>
        <v>1B</v>
      </c>
      <c r="F45" s="11">
        <f>VLOOKUP(MYRANKS_H[[#This Row],[PLAYERID]],PLAYERIDMAP[],COLUMN(PLAYERIDMAP[IDFANGRAPHS]),FALSE)</f>
        <v>8433</v>
      </c>
      <c r="G45" s="12">
        <f>VLOOKUP(MYRANKS_H[[#This Row],[IDFRANGRAPHS]],STEAMER_H[],COLUMN(STEAMER_H[PA]),FALSE)</f>
        <v>639</v>
      </c>
      <c r="H45" s="12">
        <f>VLOOKUP(MYRANKS_H[[#This Row],[IDFRANGRAPHS]],STEAMER_H[],COLUMN(STEAMER_H[AB]),FALSE)</f>
        <v>556</v>
      </c>
      <c r="I45" s="12">
        <f>VLOOKUP(MYRANKS_H[[#This Row],[IDFRANGRAPHS]],STEAMER_H[],COLUMN(STEAMER_H[H]),FALSE)</f>
        <v>142</v>
      </c>
      <c r="J45" s="12">
        <f>VLOOKUP(MYRANKS_H[[#This Row],[IDFRANGRAPHS]],STEAMER_H[],COLUMN(STEAMER_H[HR]),FALSE)</f>
        <v>30</v>
      </c>
      <c r="K45" s="12">
        <f>VLOOKUP(MYRANKS_H[[#This Row],[IDFRANGRAPHS]],STEAMER_H[],COLUMN(STEAMER_H[R]),FALSE)</f>
        <v>80</v>
      </c>
      <c r="L45" s="12">
        <f>VLOOKUP(MYRANKS_H[[#This Row],[IDFRANGRAPHS]],STEAMER_H[],COLUMN(STEAMER_H[RBI]),FALSE)</f>
        <v>93</v>
      </c>
      <c r="M45" s="12">
        <f>VLOOKUP(MYRANKS_H[[#This Row],[IDFRANGRAPHS]],STEAMER_H[],COLUMN(STEAMER_H[BB]),FALSE)</f>
        <v>74</v>
      </c>
      <c r="N45" s="12">
        <f>VLOOKUP(MYRANKS_H[[#This Row],[IDFRANGRAPHS]],STEAMER_H[],COLUMN(STEAMER_H[SO]),FALSE)</f>
        <v>143</v>
      </c>
      <c r="O45" s="12">
        <f>VLOOKUP(MYRANKS_H[[#This Row],[IDFRANGRAPHS]],STEAMER_H[],COLUMN(STEAMER_H[SB]),FALSE)</f>
        <v>1</v>
      </c>
      <c r="P45" s="14">
        <f>MYRANKS_H[[#This Row],[H]]/MYRANKS_H[[#This Row],[AB]]</f>
        <v>0.25539568345323743</v>
      </c>
      <c r="Q45" s="26">
        <f>MYRANKS_H[[#This Row],[R]]/24.6</f>
        <v>3.2520325203252032</v>
      </c>
      <c r="R45" s="26">
        <f>MYRANKS_H[[#This Row],[HR]]/10.4</f>
        <v>2.8846153846153846</v>
      </c>
      <c r="S45" s="26">
        <f>MYRANKS_H[[#This Row],[RBI]]/24.6</f>
        <v>3.7804878048780486</v>
      </c>
      <c r="T45" s="26">
        <f>MYRANKS_H[[#This Row],[SB]]/9.4</f>
        <v>0.10638297872340426</v>
      </c>
      <c r="U45" s="26">
        <f>((MYRANKS_H[[#This Row],[H]]+1768)/(MYRANKS_H[[#This Row],[AB]]+6617)-0.267)/0.0024</f>
        <v>-0.30153585203774685</v>
      </c>
      <c r="V45" s="26">
        <f>MYRANKS_H[[#This Row],[RSGP]]+MYRANKS_H[[#This Row],[HRSGP]]+MYRANKS_H[[#This Row],[RBISGP]]+MYRANKS_H[[#This Row],[SBSGP]]+MYRANKS_H[[#This Row],[AVGSGP]]</f>
        <v>9.7219828365042957</v>
      </c>
    </row>
    <row r="46" spans="1:22" x14ac:dyDescent="0.25">
      <c r="A46" s="7" t="s">
        <v>18751</v>
      </c>
      <c r="B46" s="8" t="str">
        <f>VLOOKUP(MYRANKS_H[[#This Row],[PLAYERID]],PLAYERIDMAP[],COLUMN(PLAYERIDMAP[LASTNAME]),FALSE)</f>
        <v>Granderson</v>
      </c>
      <c r="C46" s="11" t="str">
        <f>VLOOKUP(MYRANKS_H[[#This Row],[PLAYERID]],PLAYERIDMAP[],COLUMN(PLAYERIDMAP[FIRSTNAME]),FALSE)</f>
        <v xml:space="preserve">Curtis </v>
      </c>
      <c r="D46" s="11" t="str">
        <f>VLOOKUP(MYRANKS_H[[#This Row],[PLAYERID]],PLAYERIDMAP[],COLUMN(PLAYERIDMAP[TEAM]),FALSE)</f>
        <v>NYY</v>
      </c>
      <c r="E46" s="11" t="str">
        <f>VLOOKUP(MYRANKS_H[[#This Row],[PLAYERID]],PLAYERIDMAP[],COLUMN(PLAYERIDMAP[POS]),FALSE)</f>
        <v>OF</v>
      </c>
      <c r="F46" s="11">
        <f>VLOOKUP(MYRANKS_H[[#This Row],[PLAYERID]],PLAYERIDMAP[],COLUMN(PLAYERIDMAP[IDFANGRAPHS]),FALSE)</f>
        <v>4747</v>
      </c>
      <c r="G46" s="12">
        <f>VLOOKUP(MYRANKS_H[[#This Row],[IDFRANGRAPHS]],STEAMER_H[],COLUMN(STEAMER_H[PA]),FALSE)</f>
        <v>614</v>
      </c>
      <c r="H46" s="12">
        <f>VLOOKUP(MYRANKS_H[[#This Row],[IDFRANGRAPHS]],STEAMER_H[],COLUMN(STEAMER_H[AB]),FALSE)</f>
        <v>533</v>
      </c>
      <c r="I46" s="12">
        <f>VLOOKUP(MYRANKS_H[[#This Row],[IDFRANGRAPHS]],STEAMER_H[],COLUMN(STEAMER_H[H]),FALSE)</f>
        <v>127</v>
      </c>
      <c r="J46" s="12">
        <f>VLOOKUP(MYRANKS_H[[#This Row],[IDFRANGRAPHS]],STEAMER_H[],COLUMN(STEAMER_H[HR]),FALSE)</f>
        <v>30</v>
      </c>
      <c r="K46" s="12">
        <f>VLOOKUP(MYRANKS_H[[#This Row],[IDFRANGRAPHS]],STEAMER_H[],COLUMN(STEAMER_H[R]),FALSE)</f>
        <v>80</v>
      </c>
      <c r="L46" s="12">
        <f>VLOOKUP(MYRANKS_H[[#This Row],[IDFRANGRAPHS]],STEAMER_H[],COLUMN(STEAMER_H[RBI]),FALSE)</f>
        <v>84</v>
      </c>
      <c r="M46" s="12">
        <f>VLOOKUP(MYRANKS_H[[#This Row],[IDFRANGRAPHS]],STEAMER_H[],COLUMN(STEAMER_H[BB]),FALSE)</f>
        <v>69</v>
      </c>
      <c r="N46" s="12">
        <f>VLOOKUP(MYRANKS_H[[#This Row],[IDFRANGRAPHS]],STEAMER_H[],COLUMN(STEAMER_H[SO]),FALSE)</f>
        <v>160</v>
      </c>
      <c r="O46" s="12">
        <f>VLOOKUP(MYRANKS_H[[#This Row],[IDFRANGRAPHS]],STEAMER_H[],COLUMN(STEAMER_H[SB]),FALSE)</f>
        <v>9</v>
      </c>
      <c r="P46" s="14">
        <f>MYRANKS_H[[#This Row],[H]]/MYRANKS_H[[#This Row],[AB]]</f>
        <v>0.23827392120075047</v>
      </c>
      <c r="Q46" s="26">
        <f>MYRANKS_H[[#This Row],[R]]/24.6</f>
        <v>3.2520325203252032</v>
      </c>
      <c r="R46" s="26">
        <f>MYRANKS_H[[#This Row],[HR]]/10.4</f>
        <v>2.8846153846153846</v>
      </c>
      <c r="S46" s="26">
        <f>MYRANKS_H[[#This Row],[RBI]]/24.6</f>
        <v>3.4146341463414633</v>
      </c>
      <c r="T46" s="26">
        <f>MYRANKS_H[[#This Row],[SB]]/9.4</f>
        <v>0.95744680851063824</v>
      </c>
      <c r="U46" s="26">
        <f>((MYRANKS_H[[#This Row],[H]]+1768)/(MYRANKS_H[[#This Row],[AB]]+6617)-0.267)/0.0024</f>
        <v>-0.81876456876457215</v>
      </c>
      <c r="V46" s="26">
        <f>MYRANKS_H[[#This Row],[RSGP]]+MYRANKS_H[[#This Row],[HRSGP]]+MYRANKS_H[[#This Row],[RBISGP]]+MYRANKS_H[[#This Row],[SBSGP]]+MYRANKS_H[[#This Row],[AVGSGP]]</f>
        <v>9.6899642910281187</v>
      </c>
    </row>
    <row r="47" spans="1:22" x14ac:dyDescent="0.25">
      <c r="A47" s="8" t="s">
        <v>20961</v>
      </c>
      <c r="B47" s="15" t="str">
        <f>VLOOKUP(MYRANKS_H[[#This Row],[PLAYERID]],PLAYERIDMAP[],COLUMN(PLAYERIDMAP[LASTNAME]),FALSE)</f>
        <v>Tulowitzki</v>
      </c>
      <c r="C47" s="12" t="str">
        <f>VLOOKUP(MYRANKS_H[[#This Row],[PLAYERID]],PLAYERIDMAP[],COLUMN(PLAYERIDMAP[FIRSTNAME]),FALSE)</f>
        <v xml:space="preserve">Troy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3531</v>
      </c>
      <c r="G47" s="12">
        <f>VLOOKUP(MYRANKS_H[[#This Row],[IDFRANGRAPHS]],STEAMER_H[],COLUMN(STEAMER_H[PA]),FALSE)</f>
        <v>492</v>
      </c>
      <c r="H47" s="12">
        <f>VLOOKUP(MYRANKS_H[[#This Row],[IDFRANGRAPHS]],STEAMER_H[],COLUMN(STEAMER_H[AB]),FALSE)</f>
        <v>434</v>
      </c>
      <c r="I47" s="12">
        <f>VLOOKUP(MYRANKS_H[[#This Row],[IDFRANGRAPHS]],STEAMER_H[],COLUMN(STEAMER_H[H]),FALSE)</f>
        <v>130</v>
      </c>
      <c r="J47" s="12">
        <f>VLOOKUP(MYRANKS_H[[#This Row],[IDFRANGRAPHS]],STEAMER_H[],COLUMN(STEAMER_H[HR]),FALSE)</f>
        <v>23</v>
      </c>
      <c r="K47" s="12">
        <f>VLOOKUP(MYRANKS_H[[#This Row],[IDFRANGRAPHS]],STEAMER_H[],COLUMN(STEAMER_H[R]),FALSE)</f>
        <v>72</v>
      </c>
      <c r="L47" s="12">
        <f>VLOOKUP(MYRANKS_H[[#This Row],[IDFRANGRAPHS]],STEAMER_H[],COLUMN(STEAMER_H[RBI]),FALSE)</f>
        <v>79</v>
      </c>
      <c r="M47" s="12">
        <f>VLOOKUP(MYRANKS_H[[#This Row],[IDFRANGRAPHS]],STEAMER_H[],COLUMN(STEAMER_H[BB]),FALSE)</f>
        <v>49</v>
      </c>
      <c r="N47" s="12">
        <f>VLOOKUP(MYRANKS_H[[#This Row],[IDFRANGRAPHS]],STEAMER_H[],COLUMN(STEAMER_H[SO]),FALSE)</f>
        <v>61</v>
      </c>
      <c r="O47" s="12">
        <f>VLOOKUP(MYRANKS_H[[#This Row],[IDFRANGRAPHS]],STEAMER_H[],COLUMN(STEAMER_H[SB]),FALSE)</f>
        <v>4</v>
      </c>
      <c r="P47" s="14">
        <f>MYRANKS_H[[#This Row],[H]]/MYRANKS_H[[#This Row],[AB]]</f>
        <v>0.29953917050691242</v>
      </c>
      <c r="Q47" s="26">
        <f>MYRANKS_H[[#This Row],[R]]/24.6</f>
        <v>2.9268292682926829</v>
      </c>
      <c r="R47" s="26">
        <f>MYRANKS_H[[#This Row],[HR]]/10.4</f>
        <v>2.2115384615384617</v>
      </c>
      <c r="S47" s="26">
        <f>MYRANKS_H[[#This Row],[RBI]]/24.6</f>
        <v>3.2113821138211378</v>
      </c>
      <c r="T47" s="26">
        <f>MYRANKS_H[[#This Row],[SB]]/9.4</f>
        <v>0.42553191489361702</v>
      </c>
      <c r="U47" s="26">
        <f>((MYRANKS_H[[#This Row],[H]]+1768)/(MYRANKS_H[[#This Row],[AB]]+6617)-0.267)/0.0024</f>
        <v>0.90903181581808445</v>
      </c>
      <c r="V47" s="26">
        <f>MYRANKS_H[[#This Row],[RSGP]]+MYRANKS_H[[#This Row],[HRSGP]]+MYRANKS_H[[#This Row],[RBISGP]]+MYRANKS_H[[#This Row],[SBSGP]]+MYRANKS_H[[#This Row],[AVGSGP]]</f>
        <v>9.6843135743639834</v>
      </c>
    </row>
    <row r="48" spans="1:22" x14ac:dyDescent="0.25">
      <c r="A48" s="7" t="s">
        <v>19300</v>
      </c>
      <c r="B48" s="8" t="str">
        <f>VLOOKUP(MYRANKS_H[[#This Row],[PLAYERID]],PLAYERIDMAP[],COLUMN(PLAYERIDMAP[LASTNAME]),FALSE)</f>
        <v>Kipnis</v>
      </c>
      <c r="C48" s="11" t="str">
        <f>VLOOKUP(MYRANKS_H[[#This Row],[PLAYERID]],PLAYERIDMAP[],COLUMN(PLAYERIDMAP[FIRSTNAME]),FALSE)</f>
        <v xml:space="preserve">Jason </v>
      </c>
      <c r="D48" s="11" t="str">
        <f>VLOOKUP(MYRANKS_H[[#This Row],[PLAYERID]],PLAYERIDMAP[],COLUMN(PLAYERIDMAP[TEAM]),FALSE)</f>
        <v>CLE</v>
      </c>
      <c r="E48" s="11" t="str">
        <f>VLOOKUP(MYRANKS_H[[#This Row],[PLAYERID]],PLAYERIDMAP[],COLUMN(PLAYERIDMAP[POS]),FALSE)</f>
        <v>2B</v>
      </c>
      <c r="F48" s="11">
        <f>VLOOKUP(MYRANKS_H[[#This Row],[PLAYERID]],PLAYERIDMAP[],COLUMN(PLAYERIDMAP[IDFANGRAPHS]),FALSE)</f>
        <v>9776</v>
      </c>
      <c r="G48" s="12">
        <f>VLOOKUP(MYRANKS_H[[#This Row],[IDFRANGRAPHS]],STEAMER_H[],COLUMN(STEAMER_H[PA]),FALSE)</f>
        <v>680</v>
      </c>
      <c r="H48" s="12">
        <f>VLOOKUP(MYRANKS_H[[#This Row],[IDFRANGRAPHS]],STEAMER_H[],COLUMN(STEAMER_H[AB]),FALSE)</f>
        <v>603</v>
      </c>
      <c r="I48" s="12">
        <f>VLOOKUP(MYRANKS_H[[#This Row],[IDFRANGRAPHS]],STEAMER_H[],COLUMN(STEAMER_H[H]),FALSE)</f>
        <v>157</v>
      </c>
      <c r="J48" s="12">
        <f>VLOOKUP(MYRANKS_H[[#This Row],[IDFRANGRAPHS]],STEAMER_H[],COLUMN(STEAMER_H[HR]),FALSE)</f>
        <v>16</v>
      </c>
      <c r="K48" s="12">
        <f>VLOOKUP(MYRANKS_H[[#This Row],[IDFRANGRAPHS]],STEAMER_H[],COLUMN(STEAMER_H[R]),FALSE)</f>
        <v>84</v>
      </c>
      <c r="L48" s="12">
        <f>VLOOKUP(MYRANKS_H[[#This Row],[IDFRANGRAPHS]],STEAMER_H[],COLUMN(STEAMER_H[RBI]),FALSE)</f>
        <v>70</v>
      </c>
      <c r="M48" s="12">
        <f>VLOOKUP(MYRANKS_H[[#This Row],[IDFRANGRAPHS]],STEAMER_H[],COLUMN(STEAMER_H[BB]),FALSE)</f>
        <v>62</v>
      </c>
      <c r="N48" s="12">
        <f>VLOOKUP(MYRANKS_H[[#This Row],[IDFRANGRAPHS]],STEAMER_H[],COLUMN(STEAMER_H[SO]),FALSE)</f>
        <v>116</v>
      </c>
      <c r="O48" s="12">
        <f>VLOOKUP(MYRANKS_H[[#This Row],[IDFRANGRAPHS]],STEAMER_H[],COLUMN(STEAMER_H[SB]),FALSE)</f>
        <v>19</v>
      </c>
      <c r="P48" s="14">
        <f>MYRANKS_H[[#This Row],[H]]/MYRANKS_H[[#This Row],[AB]]</f>
        <v>0.26036484245439467</v>
      </c>
      <c r="Q48" s="26">
        <f>MYRANKS_H[[#This Row],[R]]/24.6</f>
        <v>3.4146341463414633</v>
      </c>
      <c r="R48" s="26">
        <f>MYRANKS_H[[#This Row],[HR]]/10.4</f>
        <v>1.5384615384615383</v>
      </c>
      <c r="S48" s="26">
        <f>MYRANKS_H[[#This Row],[RBI]]/24.6</f>
        <v>2.8455284552845526</v>
      </c>
      <c r="T48" s="26">
        <f>MYRANKS_H[[#This Row],[SB]]/9.4</f>
        <v>2.021276595744681</v>
      </c>
      <c r="U48" s="26">
        <f>((MYRANKS_H[[#This Row],[H]]+1768)/(MYRANKS_H[[#This Row],[AB]]+6617)-0.267)/0.0024</f>
        <v>-0.15812557710064939</v>
      </c>
      <c r="V48" s="26">
        <f>MYRANKS_H[[#This Row],[RSGP]]+MYRANKS_H[[#This Row],[HRSGP]]+MYRANKS_H[[#This Row],[RBISGP]]+MYRANKS_H[[#This Row],[SBSGP]]+MYRANKS_H[[#This Row],[AVGSGP]]</f>
        <v>9.6617751587315848</v>
      </c>
    </row>
    <row r="49" spans="1:22" x14ac:dyDescent="0.25">
      <c r="A49" s="8" t="s">
        <v>21063</v>
      </c>
      <c r="B49" s="15" t="str">
        <f>VLOOKUP(MYRANKS_H[[#This Row],[PLAYERID]],PLAYERIDMAP[],COLUMN(PLAYERIDMAP[LASTNAME]),FALSE)</f>
        <v>Victorino</v>
      </c>
      <c r="C49" s="12" t="str">
        <f>VLOOKUP(MYRANKS_H[[#This Row],[PLAYERID]],PLAYERIDMAP[],COLUMN(PLAYERIDMAP[FIRSTNAME]),FALSE)</f>
        <v xml:space="preserve">Shane </v>
      </c>
      <c r="D49" s="12" t="str">
        <f>VLOOKUP(MYRANKS_H[[#This Row],[PLAYERID]],PLAYERIDMAP[],COLUMN(PLAYERIDMAP[TEAM]),FALSE)</f>
        <v>BOS</v>
      </c>
      <c r="E49" s="12" t="str">
        <f>VLOOKUP(MYRANKS_H[[#This Row],[PLAYERID]],PLAYERIDMAP[],COLUMN(PLAYERIDMAP[POS]),FALSE)</f>
        <v>OF</v>
      </c>
      <c r="F49" s="12">
        <f>VLOOKUP(MYRANKS_H[[#This Row],[PLAYERID]],PLAYERIDMAP[],COLUMN(PLAYERIDMAP[IDFANGRAPHS]),FALSE)</f>
        <v>1677</v>
      </c>
      <c r="G49" s="12">
        <f>VLOOKUP(MYRANKS_H[[#This Row],[IDFRANGRAPHS]],STEAMER_H[],COLUMN(STEAMER_H[PA]),FALSE)</f>
        <v>609</v>
      </c>
      <c r="H49" s="12">
        <f>VLOOKUP(MYRANKS_H[[#This Row],[IDFRANGRAPHS]],STEAMER_H[],COLUMN(STEAMER_H[AB]),FALSE)</f>
        <v>540</v>
      </c>
      <c r="I49" s="12">
        <f>VLOOKUP(MYRANKS_H[[#This Row],[IDFRANGRAPHS]],STEAMER_H[],COLUMN(STEAMER_H[H]),FALSE)</f>
        <v>148</v>
      </c>
      <c r="J49" s="12">
        <f>VLOOKUP(MYRANKS_H[[#This Row],[IDFRANGRAPHS]],STEAMER_H[],COLUMN(STEAMER_H[HR]),FALSE)</f>
        <v>11</v>
      </c>
      <c r="K49" s="12">
        <f>VLOOKUP(MYRANKS_H[[#This Row],[IDFRANGRAPHS]],STEAMER_H[],COLUMN(STEAMER_H[R]),FALSE)</f>
        <v>81</v>
      </c>
      <c r="L49" s="12">
        <f>VLOOKUP(MYRANKS_H[[#This Row],[IDFRANGRAPHS]],STEAMER_H[],COLUMN(STEAMER_H[RBI]),FALSE)</f>
        <v>63</v>
      </c>
      <c r="M49" s="12">
        <f>VLOOKUP(MYRANKS_H[[#This Row],[IDFRANGRAPHS]],STEAMER_H[],COLUMN(STEAMER_H[BB]),FALSE)</f>
        <v>55</v>
      </c>
      <c r="N49" s="12">
        <f>VLOOKUP(MYRANKS_H[[#This Row],[IDFRANGRAPHS]],STEAMER_H[],COLUMN(STEAMER_H[SO]),FALSE)</f>
        <v>73</v>
      </c>
      <c r="O49" s="12">
        <f>VLOOKUP(MYRANKS_H[[#This Row],[IDFRANGRAPHS]],STEAMER_H[],COLUMN(STEAMER_H[SB]),FALSE)</f>
        <v>23</v>
      </c>
      <c r="P49" s="14">
        <f>MYRANKS_H[[#This Row],[H]]/MYRANKS_H[[#This Row],[AB]]</f>
        <v>0.27407407407407408</v>
      </c>
      <c r="Q49" s="26">
        <f>MYRANKS_H[[#This Row],[R]]/24.6</f>
        <v>3.2926829268292681</v>
      </c>
      <c r="R49" s="26">
        <f>MYRANKS_H[[#This Row],[HR]]/10.4</f>
        <v>1.0576923076923077</v>
      </c>
      <c r="S49" s="26">
        <f>MYRANKS_H[[#This Row],[RBI]]/24.6</f>
        <v>2.5609756097560976</v>
      </c>
      <c r="T49" s="26">
        <f>MYRANKS_H[[#This Row],[SB]]/9.4</f>
        <v>2.4468085106382977</v>
      </c>
      <c r="U49" s="26">
        <f>((MYRANKS_H[[#This Row],[H]]+1768)/(MYRANKS_H[[#This Row],[AB]]+6617)-0.267)/0.0024</f>
        <v>0.2958059708443872</v>
      </c>
      <c r="V49" s="26">
        <f>MYRANKS_H[[#This Row],[RSGP]]+MYRANKS_H[[#This Row],[HRSGP]]+MYRANKS_H[[#This Row],[RBISGP]]+MYRANKS_H[[#This Row],[SBSGP]]+MYRANKS_H[[#This Row],[AVGSGP]]</f>
        <v>9.6539653257603604</v>
      </c>
    </row>
    <row r="50" spans="1:22" x14ac:dyDescent="0.25">
      <c r="A50" s="7" t="s">
        <v>17735</v>
      </c>
      <c r="B50" s="8" t="str">
        <f>VLOOKUP(MYRANKS_H[[#This Row],[PLAYERID]],PLAYERIDMAP[],COLUMN(PLAYERIDMAP[LASTNAME]),FALSE)</f>
        <v>Bourn</v>
      </c>
      <c r="C50" s="11" t="str">
        <f>VLOOKUP(MYRANKS_H[[#This Row],[PLAYERID]],PLAYERIDMAP[],COLUMN(PLAYERIDMAP[FIRSTNAME]),FALSE)</f>
        <v xml:space="preserve">Michael </v>
      </c>
      <c r="D50" s="11" t="str">
        <f>VLOOKUP(MYRANKS_H[[#This Row],[PLAYERID]],PLAYERIDMAP[],COLUMN(PLAYERIDMAP[TEAM]),FALSE)</f>
        <v>CLE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6387</v>
      </c>
      <c r="G50" s="12">
        <f>VLOOKUP(MYRANKS_H[[#This Row],[IDFRANGRAPHS]],STEAMER_H[],COLUMN(STEAMER_H[PA]),FALSE)</f>
        <v>711</v>
      </c>
      <c r="H50" s="12">
        <f>VLOOKUP(MYRANKS_H[[#This Row],[IDFRANGRAPHS]],STEAMER_H[],COLUMN(STEAMER_H[AB]),FALSE)</f>
        <v>628</v>
      </c>
      <c r="I50" s="12">
        <f>VLOOKUP(MYRANKS_H[[#This Row],[IDFRANGRAPHS]],STEAMER_H[],COLUMN(STEAMER_H[H]),FALSE)</f>
        <v>164</v>
      </c>
      <c r="J50" s="12">
        <f>VLOOKUP(MYRANKS_H[[#This Row],[IDFRANGRAPHS]],STEAMER_H[],COLUMN(STEAMER_H[HR]),FALSE)</f>
        <v>6</v>
      </c>
      <c r="K50" s="12">
        <f>VLOOKUP(MYRANKS_H[[#This Row],[IDFRANGRAPHS]],STEAMER_H[],COLUMN(STEAMER_H[R]),FALSE)</f>
        <v>87</v>
      </c>
      <c r="L50" s="12">
        <f>VLOOKUP(MYRANKS_H[[#This Row],[IDFRANGRAPHS]],STEAMER_H[],COLUMN(STEAMER_H[RBI]),FALSE)</f>
        <v>48</v>
      </c>
      <c r="M50" s="12">
        <f>VLOOKUP(MYRANKS_H[[#This Row],[IDFRANGRAPHS]],STEAMER_H[],COLUMN(STEAMER_H[BB]),FALSE)</f>
        <v>68</v>
      </c>
      <c r="N50" s="12">
        <f>VLOOKUP(MYRANKS_H[[#This Row],[IDFRANGRAPHS]],STEAMER_H[],COLUMN(STEAMER_H[SO]),FALSE)</f>
        <v>145</v>
      </c>
      <c r="O50" s="12">
        <f>VLOOKUP(MYRANKS_H[[#This Row],[IDFRANGRAPHS]],STEAMER_H[],COLUMN(STEAMER_H[SB]),FALSE)</f>
        <v>35</v>
      </c>
      <c r="P50" s="14">
        <f>MYRANKS_H[[#This Row],[H]]/MYRANKS_H[[#This Row],[AB]]</f>
        <v>0.26114649681528662</v>
      </c>
      <c r="Q50" s="26">
        <f>MYRANKS_H[[#This Row],[R]]/24.6</f>
        <v>3.5365853658536581</v>
      </c>
      <c r="R50" s="26">
        <f>MYRANKS_H[[#This Row],[HR]]/10.4</f>
        <v>0.57692307692307687</v>
      </c>
      <c r="S50" s="26">
        <f>MYRANKS_H[[#This Row],[RBI]]/24.6</f>
        <v>1.9512195121951219</v>
      </c>
      <c r="T50" s="26">
        <f>MYRANKS_H[[#This Row],[SB]]/9.4</f>
        <v>3.7234042553191489</v>
      </c>
      <c r="U50" s="26">
        <f>((MYRANKS_H[[#This Row],[H]]+1768)/(MYRANKS_H[[#This Row],[AB]]+6617)-0.267)/0.0024</f>
        <v>-0.13888888888889672</v>
      </c>
      <c r="V50" s="26">
        <f>MYRANKS_H[[#This Row],[RSGP]]+MYRANKS_H[[#This Row],[HRSGP]]+MYRANKS_H[[#This Row],[RBISGP]]+MYRANKS_H[[#This Row],[SBSGP]]+MYRANKS_H[[#This Row],[AVGSGP]]</f>
        <v>9.6492433214021087</v>
      </c>
    </row>
    <row r="51" spans="1:22" x14ac:dyDescent="0.25">
      <c r="A51" s="8" t="s">
        <v>21284</v>
      </c>
      <c r="B51" s="15" t="str">
        <f>VLOOKUP(MYRANKS_H[[#This Row],[PLAYERID]],PLAYERIDMAP[],COLUMN(PLAYERIDMAP[LASTNAME]),FALSE)</f>
        <v>Zobrist</v>
      </c>
      <c r="C51" s="12" t="str">
        <f>VLOOKUP(MYRANKS_H[[#This Row],[PLAYERID]],PLAYERIDMAP[],COLUMN(PLAYERIDMAP[FIRSTNAME]),FALSE)</f>
        <v xml:space="preserve">Ben </v>
      </c>
      <c r="D51" s="12" t="str">
        <f>VLOOKUP(MYRANKS_H[[#This Row],[PLAYERID]],PLAYERIDMAP[],COLUMN(PLAYERIDMAP[TEAM]),FALSE)</f>
        <v>TB</v>
      </c>
      <c r="E51" s="12" t="str">
        <f>VLOOKUP(MYRANKS_H[[#This Row],[PLAYERID]],PLAYERIDMAP[],COLUMN(PLAYERIDMAP[POS]),FALSE)</f>
        <v>SS</v>
      </c>
      <c r="F51" s="12">
        <f>VLOOKUP(MYRANKS_H[[#This Row],[PLAYERID]],PLAYERIDMAP[],COLUMN(PLAYERIDMAP[IDFANGRAPHS]),FALSE)</f>
        <v>7435</v>
      </c>
      <c r="G51" s="12">
        <f>VLOOKUP(MYRANKS_H[[#This Row],[IDFRANGRAPHS]],STEAMER_H[],COLUMN(STEAMER_H[PA]),FALSE)</f>
        <v>676</v>
      </c>
      <c r="H51" s="12">
        <f>VLOOKUP(MYRANKS_H[[#This Row],[IDFRANGRAPHS]],STEAMER_H[],COLUMN(STEAMER_H[AB]),FALSE)</f>
        <v>574</v>
      </c>
      <c r="I51" s="12">
        <f>VLOOKUP(MYRANKS_H[[#This Row],[IDFRANGRAPHS]],STEAMER_H[],COLUMN(STEAMER_H[H]),FALSE)</f>
        <v>150</v>
      </c>
      <c r="J51" s="12">
        <f>VLOOKUP(MYRANKS_H[[#This Row],[IDFRANGRAPHS]],STEAMER_H[],COLUMN(STEAMER_H[HR]),FALSE)</f>
        <v>19</v>
      </c>
      <c r="K51" s="12">
        <f>VLOOKUP(MYRANKS_H[[#This Row],[IDFRANGRAPHS]],STEAMER_H[],COLUMN(STEAMER_H[R]),FALSE)</f>
        <v>89</v>
      </c>
      <c r="L51" s="12">
        <f>VLOOKUP(MYRANKS_H[[#This Row],[IDFRANGRAPHS]],STEAMER_H[],COLUMN(STEAMER_H[RBI]),FALSE)</f>
        <v>77</v>
      </c>
      <c r="M51" s="12">
        <f>VLOOKUP(MYRANKS_H[[#This Row],[IDFRANGRAPHS]],STEAMER_H[],COLUMN(STEAMER_H[BB]),FALSE)</f>
        <v>90</v>
      </c>
      <c r="N51" s="12">
        <f>VLOOKUP(MYRANKS_H[[#This Row],[IDFRANGRAPHS]],STEAMER_H[],COLUMN(STEAMER_H[SO]),FALSE)</f>
        <v>112</v>
      </c>
      <c r="O51" s="12">
        <f>VLOOKUP(MYRANKS_H[[#This Row],[IDFRANGRAPHS]],STEAMER_H[],COLUMN(STEAMER_H[SB]),FALSE)</f>
        <v>11</v>
      </c>
      <c r="P51" s="14">
        <f>MYRANKS_H[[#This Row],[H]]/MYRANKS_H[[#This Row],[AB]]</f>
        <v>0.26132404181184671</v>
      </c>
      <c r="Q51" s="26">
        <f>MYRANKS_H[[#This Row],[R]]/24.6</f>
        <v>3.6178861788617884</v>
      </c>
      <c r="R51" s="26">
        <f>MYRANKS_H[[#This Row],[HR]]/10.4</f>
        <v>1.8269230769230769</v>
      </c>
      <c r="S51" s="26">
        <f>MYRANKS_H[[#This Row],[RBI]]/24.6</f>
        <v>3.1300813008130079</v>
      </c>
      <c r="T51" s="26">
        <f>MYRANKS_H[[#This Row],[SB]]/9.4</f>
        <v>1.1702127659574468</v>
      </c>
      <c r="U51" s="26">
        <f>((MYRANKS_H[[#This Row],[H]]+1768)/(MYRANKS_H[[#This Row],[AB]]+6617)-0.267)/0.0024</f>
        <v>-0.11571176934131271</v>
      </c>
      <c r="V51" s="26">
        <f>MYRANKS_H[[#This Row],[RSGP]]+MYRANKS_H[[#This Row],[HRSGP]]+MYRANKS_H[[#This Row],[RBISGP]]+MYRANKS_H[[#This Row],[SBSGP]]+MYRANKS_H[[#This Row],[AVGSGP]]</f>
        <v>9.6293915532140062</v>
      </c>
    </row>
    <row r="52" spans="1:22" x14ac:dyDescent="0.25">
      <c r="A52" s="7" t="s">
        <v>18144</v>
      </c>
      <c r="B52" s="8" t="str">
        <f>VLOOKUP(MYRANKS_H[[#This Row],[PLAYERID]],PLAYERIDMAP[],COLUMN(PLAYERIDMAP[LASTNAME]),FALSE)</f>
        <v>Craig</v>
      </c>
      <c r="C52" s="11" t="str">
        <f>VLOOKUP(MYRANKS_H[[#This Row],[PLAYERID]],PLAYERIDMAP[],COLUMN(PLAYERIDMAP[FIRSTNAME]),FALSE)</f>
        <v xml:space="preserve">Allen </v>
      </c>
      <c r="D52" s="11" t="str">
        <f>VLOOKUP(MYRANKS_H[[#This Row],[PLAYERID]],PLAYERIDMAP[],COLUMN(PLAYERIDMAP[TEAM]),FALSE)</f>
        <v>STL</v>
      </c>
      <c r="E52" s="11" t="str">
        <f>VLOOKUP(MYRANKS_H[[#This Row],[PLAYERID]],PLAYERIDMAP[],COLUMN(PLAYERIDMAP[POS]),FALSE)</f>
        <v>OF</v>
      </c>
      <c r="F52" s="11">
        <f>VLOOKUP(MYRANKS_H[[#This Row],[PLAYERID]],PLAYERIDMAP[],COLUMN(PLAYERIDMAP[IDFANGRAPHS]),FALSE)</f>
        <v>3433</v>
      </c>
      <c r="G52" s="12">
        <f>VLOOKUP(MYRANKS_H[[#This Row],[IDFRANGRAPHS]],STEAMER_H[],COLUMN(STEAMER_H[PA]),FALSE)</f>
        <v>545</v>
      </c>
      <c r="H52" s="12">
        <f>VLOOKUP(MYRANKS_H[[#This Row],[IDFRANGRAPHS]],STEAMER_H[],COLUMN(STEAMER_H[AB]),FALSE)</f>
        <v>493</v>
      </c>
      <c r="I52" s="12">
        <f>VLOOKUP(MYRANKS_H[[#This Row],[IDFRANGRAPHS]],STEAMER_H[],COLUMN(STEAMER_H[H]),FALSE)</f>
        <v>146</v>
      </c>
      <c r="J52" s="12">
        <f>VLOOKUP(MYRANKS_H[[#This Row],[IDFRANGRAPHS]],STEAMER_H[],COLUMN(STEAMER_H[HR]),FALSE)</f>
        <v>23</v>
      </c>
      <c r="K52" s="12">
        <f>VLOOKUP(MYRANKS_H[[#This Row],[IDFRANGRAPHS]],STEAMER_H[],COLUMN(STEAMER_H[R]),FALSE)</f>
        <v>73</v>
      </c>
      <c r="L52" s="12">
        <f>VLOOKUP(MYRANKS_H[[#This Row],[IDFRANGRAPHS]],STEAMER_H[],COLUMN(STEAMER_H[RBI]),FALSE)</f>
        <v>79</v>
      </c>
      <c r="M52" s="12">
        <f>VLOOKUP(MYRANKS_H[[#This Row],[IDFRANGRAPHS]],STEAMER_H[],COLUMN(STEAMER_H[BB]),FALSE)</f>
        <v>43</v>
      </c>
      <c r="N52" s="12">
        <f>VLOOKUP(MYRANKS_H[[#This Row],[IDFRANGRAPHS]],STEAMER_H[],COLUMN(STEAMER_H[SO]),FALSE)</f>
        <v>93</v>
      </c>
      <c r="O52" s="12">
        <f>VLOOKUP(MYRANKS_H[[#This Row],[IDFRANGRAPHS]],STEAMER_H[],COLUMN(STEAMER_H[SB]),FALSE)</f>
        <v>3</v>
      </c>
      <c r="P52" s="14">
        <f>MYRANKS_H[[#This Row],[H]]/MYRANKS_H[[#This Row],[AB]]</f>
        <v>0.29614604462474647</v>
      </c>
      <c r="Q52" s="26">
        <f>MYRANKS_H[[#This Row],[R]]/24.6</f>
        <v>2.9674796747967478</v>
      </c>
      <c r="R52" s="26">
        <f>MYRANKS_H[[#This Row],[HR]]/10.4</f>
        <v>2.2115384615384617</v>
      </c>
      <c r="S52" s="26">
        <f>MYRANKS_H[[#This Row],[RBI]]/24.6</f>
        <v>3.2113821138211378</v>
      </c>
      <c r="T52" s="26">
        <f>MYRANKS_H[[#This Row],[SB]]/9.4</f>
        <v>0.31914893617021273</v>
      </c>
      <c r="U52" s="26">
        <f>((MYRANKS_H[[#This Row],[H]]+1768)/(MYRANKS_H[[#This Row],[AB]]+6617)-0.267)/0.0024</f>
        <v>0.91596343178621442</v>
      </c>
      <c r="V52" s="26">
        <f>MYRANKS_H[[#This Row],[RSGP]]+MYRANKS_H[[#This Row],[HRSGP]]+MYRANKS_H[[#This Row],[RBISGP]]+MYRANKS_H[[#This Row],[SBSGP]]+MYRANKS_H[[#This Row],[AVGSGP]]</f>
        <v>9.6255126181127757</v>
      </c>
    </row>
    <row r="53" spans="1:22" x14ac:dyDescent="0.25">
      <c r="A53" s="7" t="s">
        <v>18590</v>
      </c>
      <c r="B53" s="8" t="str">
        <f>VLOOKUP(MYRANKS_H[[#This Row],[PLAYERID]],PLAYERIDMAP[],COLUMN(PLAYERIDMAP[LASTNAME]),FALSE)</f>
        <v>Freeman</v>
      </c>
      <c r="C53" s="11" t="str">
        <f>VLOOKUP(MYRANKS_H[[#This Row],[PLAYERID]],PLAYERIDMAP[],COLUMN(PLAYERIDMAP[FIRSTNAME]),FALSE)</f>
        <v xml:space="preserve">Freddie </v>
      </c>
      <c r="D53" s="11" t="str">
        <f>VLOOKUP(MYRANKS_H[[#This Row],[PLAYERID]],PLAYERIDMAP[],COLUMN(PLAYERIDMAP[TEAM]),FALSE)</f>
        <v>ATL</v>
      </c>
      <c r="E53" s="11" t="str">
        <f>VLOOKUP(MYRANKS_H[[#This Row],[PLAYERID]],PLAYERIDMAP[],COLUMN(PLAYERIDMAP[POS]),FALSE)</f>
        <v>1B</v>
      </c>
      <c r="F53" s="11">
        <f>VLOOKUP(MYRANKS_H[[#This Row],[PLAYERID]],PLAYERIDMAP[],COLUMN(PLAYERIDMAP[IDFANGRAPHS]),FALSE)</f>
        <v>5361</v>
      </c>
      <c r="G53" s="12">
        <f>VLOOKUP(MYRANKS_H[[#This Row],[IDFRANGRAPHS]],STEAMER_H[],COLUMN(STEAMER_H[PA]),FALSE)</f>
        <v>624</v>
      </c>
      <c r="H53" s="12">
        <f>VLOOKUP(MYRANKS_H[[#This Row],[IDFRANGRAPHS]],STEAMER_H[],COLUMN(STEAMER_H[AB]),FALSE)</f>
        <v>550</v>
      </c>
      <c r="I53" s="12">
        <f>VLOOKUP(MYRANKS_H[[#This Row],[IDFRANGRAPHS]],STEAMER_H[],COLUMN(STEAMER_H[H]),FALSE)</f>
        <v>150</v>
      </c>
      <c r="J53" s="12">
        <f>VLOOKUP(MYRANKS_H[[#This Row],[IDFRANGRAPHS]],STEAMER_H[],COLUMN(STEAMER_H[HR]),FALSE)</f>
        <v>24</v>
      </c>
      <c r="K53" s="12">
        <f>VLOOKUP(MYRANKS_H[[#This Row],[IDFRANGRAPHS]],STEAMER_H[],COLUMN(STEAMER_H[R]),FALSE)</f>
        <v>79</v>
      </c>
      <c r="L53" s="12">
        <f>VLOOKUP(MYRANKS_H[[#This Row],[IDFRANGRAPHS]],STEAMER_H[],COLUMN(STEAMER_H[RBI]),FALSE)</f>
        <v>89</v>
      </c>
      <c r="M53" s="12">
        <f>VLOOKUP(MYRANKS_H[[#This Row],[IDFRANGRAPHS]],STEAMER_H[],COLUMN(STEAMER_H[BB]),FALSE)</f>
        <v>61</v>
      </c>
      <c r="N53" s="12">
        <f>VLOOKUP(MYRANKS_H[[#This Row],[IDFRANGRAPHS]],STEAMER_H[],COLUMN(STEAMER_H[SO]),FALSE)</f>
        <v>120</v>
      </c>
      <c r="O53" s="12">
        <f>VLOOKUP(MYRANKS_H[[#This Row],[IDFRANGRAPHS]],STEAMER_H[],COLUMN(STEAMER_H[SB]),FALSE)</f>
        <v>2</v>
      </c>
      <c r="P53" s="14">
        <f>MYRANKS_H[[#This Row],[H]]/MYRANKS_H[[#This Row],[AB]]</f>
        <v>0.27272727272727271</v>
      </c>
      <c r="Q53" s="26">
        <f>MYRANKS_H[[#This Row],[R]]/24.6</f>
        <v>3.2113821138211378</v>
      </c>
      <c r="R53" s="26">
        <f>MYRANKS_H[[#This Row],[HR]]/10.4</f>
        <v>2.3076923076923075</v>
      </c>
      <c r="S53" s="26">
        <f>MYRANKS_H[[#This Row],[RBI]]/24.6</f>
        <v>3.6178861788617884</v>
      </c>
      <c r="T53" s="26">
        <f>MYRANKS_H[[#This Row],[SB]]/9.4</f>
        <v>0.21276595744680851</v>
      </c>
      <c r="U53" s="26">
        <f>((MYRANKS_H[[#This Row],[H]]+1768)/(MYRANKS_H[[#This Row],[AB]]+6617)-0.267)/0.0024</f>
        <v>0.25644156085762965</v>
      </c>
      <c r="V53" s="26">
        <f>MYRANKS_H[[#This Row],[RSGP]]+MYRANKS_H[[#This Row],[HRSGP]]+MYRANKS_H[[#This Row],[RBISGP]]+MYRANKS_H[[#This Row],[SBSGP]]+MYRANKS_H[[#This Row],[AVGSGP]]</f>
        <v>9.6061681186796726</v>
      </c>
    </row>
    <row r="54" spans="1:22" x14ac:dyDescent="0.25">
      <c r="A54" s="8" t="s">
        <v>20572</v>
      </c>
      <c r="B54" s="15" t="str">
        <f>VLOOKUP(MYRANKS_H[[#This Row],[PLAYERID]],PLAYERIDMAP[],COLUMN(PLAYERIDMAP[LASTNAME]),FALSE)</f>
        <v>Rutledge</v>
      </c>
      <c r="C54" s="12" t="str">
        <f>VLOOKUP(MYRANKS_H[[#This Row],[PLAYERID]],PLAYERIDMAP[],COLUMN(PLAYERIDMAP[FIRSTNAME]),FALSE)</f>
        <v xml:space="preserve">Josh </v>
      </c>
      <c r="D54" s="12" t="str">
        <f>VLOOKUP(MYRANKS_H[[#This Row],[PLAYERID]],PLAYERIDMAP[],COLUMN(PLAYERIDMAP[TEAM]),FALSE)</f>
        <v>COL</v>
      </c>
      <c r="E54" s="12" t="str">
        <f>VLOOKUP(MYRANKS_H[[#This Row],[PLAYERID]],PLAYERIDMAP[],COLUMN(PLAYERIDMAP[POS]),FALSE)</f>
        <v>SS</v>
      </c>
      <c r="F54" s="12">
        <f>VLOOKUP(MYRANKS_H[[#This Row],[PLAYERID]],PLAYERIDMAP[],COLUMN(PLAYERIDMAP[IDFANGRAPHS]),FALSE)</f>
        <v>11167</v>
      </c>
      <c r="G54" s="12">
        <f>VLOOKUP(MYRANKS_H[[#This Row],[IDFRANGRAPHS]],STEAMER_H[],COLUMN(STEAMER_H[PA]),FALSE)</f>
        <v>556</v>
      </c>
      <c r="H54" s="12">
        <f>VLOOKUP(MYRANKS_H[[#This Row],[IDFRANGRAPHS]],STEAMER_H[],COLUMN(STEAMER_H[AB]),FALSE)</f>
        <v>518</v>
      </c>
      <c r="I54" s="12">
        <f>VLOOKUP(MYRANKS_H[[#This Row],[IDFRANGRAPHS]],STEAMER_H[],COLUMN(STEAMER_H[H]),FALSE)</f>
        <v>152</v>
      </c>
      <c r="J54" s="12">
        <f>VLOOKUP(MYRANKS_H[[#This Row],[IDFRANGRAPHS]],STEAMER_H[],COLUMN(STEAMER_H[HR]),FALSE)</f>
        <v>15</v>
      </c>
      <c r="K54" s="12">
        <f>VLOOKUP(MYRANKS_H[[#This Row],[IDFRANGRAPHS]],STEAMER_H[],COLUMN(STEAMER_H[R]),FALSE)</f>
        <v>77</v>
      </c>
      <c r="L54" s="12">
        <f>VLOOKUP(MYRANKS_H[[#This Row],[IDFRANGRAPHS]],STEAMER_H[],COLUMN(STEAMER_H[RBI]),FALSE)</f>
        <v>65</v>
      </c>
      <c r="M54" s="12">
        <f>VLOOKUP(MYRANKS_H[[#This Row],[IDFRANGRAPHS]],STEAMER_H[],COLUMN(STEAMER_H[BB]),FALSE)</f>
        <v>25</v>
      </c>
      <c r="N54" s="12">
        <f>VLOOKUP(MYRANKS_H[[#This Row],[IDFRANGRAPHS]],STEAMER_H[],COLUMN(STEAMER_H[SO]),FALSE)</f>
        <v>94</v>
      </c>
      <c r="O54" s="12">
        <f>VLOOKUP(MYRANKS_H[[#This Row],[IDFRANGRAPHS]],STEAMER_H[],COLUMN(STEAMER_H[SB]),FALSE)</f>
        <v>14</v>
      </c>
      <c r="P54" s="14">
        <f>MYRANKS_H[[#This Row],[H]]/MYRANKS_H[[#This Row],[AB]]</f>
        <v>0.29343629343629346</v>
      </c>
      <c r="Q54" s="26">
        <f>MYRANKS_H[[#This Row],[R]]/24.6</f>
        <v>3.1300813008130079</v>
      </c>
      <c r="R54" s="26">
        <f>MYRANKS_H[[#This Row],[HR]]/10.4</f>
        <v>1.4423076923076923</v>
      </c>
      <c r="S54" s="26">
        <f>MYRANKS_H[[#This Row],[RBI]]/24.6</f>
        <v>2.6422764227642275</v>
      </c>
      <c r="T54" s="26">
        <f>MYRANKS_H[[#This Row],[SB]]/9.4</f>
        <v>1.4893617021276595</v>
      </c>
      <c r="U54" s="26">
        <f>((MYRANKS_H[[#This Row],[H]]+1768)/(MYRANKS_H[[#This Row],[AB]]+6617)-0.267)/0.0024</f>
        <v>0.87333566923616479</v>
      </c>
      <c r="V54" s="26">
        <f>MYRANKS_H[[#This Row],[RSGP]]+MYRANKS_H[[#This Row],[HRSGP]]+MYRANKS_H[[#This Row],[RBISGP]]+MYRANKS_H[[#This Row],[SBSGP]]+MYRANKS_H[[#This Row],[AVGSGP]]</f>
        <v>9.5773627872487523</v>
      </c>
    </row>
    <row r="55" spans="1:22" x14ac:dyDescent="0.25">
      <c r="A55" s="7" t="s">
        <v>19586</v>
      </c>
      <c r="B55" s="8" t="str">
        <f>VLOOKUP(MYRANKS_H[[#This Row],[PLAYERID]],PLAYERIDMAP[],COLUMN(PLAYERIDMAP[LASTNAME]),FALSE)</f>
        <v>Markakis</v>
      </c>
      <c r="C55" s="11" t="str">
        <f>VLOOKUP(MYRANKS_H[[#This Row],[PLAYERID]],PLAYERIDMAP[],COLUMN(PLAYERIDMAP[FIRSTNAME]),FALSE)</f>
        <v xml:space="preserve">Nick </v>
      </c>
      <c r="D55" s="11" t="str">
        <f>VLOOKUP(MYRANKS_H[[#This Row],[PLAYERID]],PLAYERIDMAP[],COLUMN(PLAYERIDMAP[TEAM]),FALSE)</f>
        <v>BAL</v>
      </c>
      <c r="E55" s="11" t="str">
        <f>VLOOKUP(MYRANKS_H[[#This Row],[PLAYERID]],PLAYERIDMAP[],COLUMN(PLAYERIDMAP[POS]),FALSE)</f>
        <v>OF</v>
      </c>
      <c r="F55" s="11">
        <f>VLOOKUP(MYRANKS_H[[#This Row],[PLAYERID]],PLAYERIDMAP[],COLUMN(PLAYERIDMAP[IDFANGRAPHS]),FALSE)</f>
        <v>5930</v>
      </c>
      <c r="G55" s="12">
        <f>VLOOKUP(MYRANKS_H[[#This Row],[IDFRANGRAPHS]],STEAMER_H[],COLUMN(STEAMER_H[PA]),FALSE)</f>
        <v>670</v>
      </c>
      <c r="H55" s="12">
        <f>VLOOKUP(MYRANKS_H[[#This Row],[IDFRANGRAPHS]],STEAMER_H[],COLUMN(STEAMER_H[AB]),FALSE)</f>
        <v>593</v>
      </c>
      <c r="I55" s="12">
        <f>VLOOKUP(MYRANKS_H[[#This Row],[IDFRANGRAPHS]],STEAMER_H[],COLUMN(STEAMER_H[H]),FALSE)</f>
        <v>172</v>
      </c>
      <c r="J55" s="12">
        <f>VLOOKUP(MYRANKS_H[[#This Row],[IDFRANGRAPHS]],STEAMER_H[],COLUMN(STEAMER_H[HR]),FALSE)</f>
        <v>17</v>
      </c>
      <c r="K55" s="12">
        <f>VLOOKUP(MYRANKS_H[[#This Row],[IDFRANGRAPHS]],STEAMER_H[],COLUMN(STEAMER_H[R]),FALSE)</f>
        <v>87</v>
      </c>
      <c r="L55" s="12">
        <f>VLOOKUP(MYRANKS_H[[#This Row],[IDFRANGRAPHS]],STEAMER_H[],COLUMN(STEAMER_H[RBI]),FALSE)</f>
        <v>75</v>
      </c>
      <c r="M55" s="12">
        <f>VLOOKUP(MYRANKS_H[[#This Row],[IDFRANGRAPHS]],STEAMER_H[],COLUMN(STEAMER_H[BB]),FALSE)</f>
        <v>64</v>
      </c>
      <c r="N55" s="12">
        <f>VLOOKUP(MYRANKS_H[[#This Row],[IDFRANGRAPHS]],STEAMER_H[],COLUMN(STEAMER_H[SO]),FALSE)</f>
        <v>78</v>
      </c>
      <c r="O55" s="12">
        <f>VLOOKUP(MYRANKS_H[[#This Row],[IDFRANGRAPHS]],STEAMER_H[],COLUMN(STEAMER_H[SB]),FALSE)</f>
        <v>4</v>
      </c>
      <c r="P55" s="14">
        <f>MYRANKS_H[[#This Row],[H]]/MYRANKS_H[[#This Row],[AB]]</f>
        <v>0.2900505902192243</v>
      </c>
      <c r="Q55" s="26">
        <f>MYRANKS_H[[#This Row],[R]]/24.6</f>
        <v>3.5365853658536581</v>
      </c>
      <c r="R55" s="26">
        <f>MYRANKS_H[[#This Row],[HR]]/10.4</f>
        <v>1.6346153846153846</v>
      </c>
      <c r="S55" s="26">
        <f>MYRANKS_H[[#This Row],[RBI]]/24.6</f>
        <v>3.0487804878048781</v>
      </c>
      <c r="T55" s="26">
        <f>MYRANKS_H[[#This Row],[SB]]/9.4</f>
        <v>0.42553191489361702</v>
      </c>
      <c r="U55" s="26">
        <f>((MYRANKS_H[[#This Row],[H]]+1768)/(MYRANKS_H[[#This Row],[AB]]+6617)-0.267)/0.0024</f>
        <v>0.86280628756355937</v>
      </c>
      <c r="V55" s="26">
        <f>MYRANKS_H[[#This Row],[RSGP]]+MYRANKS_H[[#This Row],[HRSGP]]+MYRANKS_H[[#This Row],[RBISGP]]+MYRANKS_H[[#This Row],[SBSGP]]+MYRANKS_H[[#This Row],[AVGSGP]]</f>
        <v>9.5083194407310963</v>
      </c>
    </row>
    <row r="56" spans="1:22" x14ac:dyDescent="0.25">
      <c r="A56" s="7" t="s">
        <v>18987</v>
      </c>
      <c r="B56" s="8" t="str">
        <f>VLOOKUP(MYRANKS_H[[#This Row],[PLAYERID]],PLAYERIDMAP[],COLUMN(PLAYERIDMAP[LASTNAME]),FALSE)</f>
        <v>Hill</v>
      </c>
      <c r="C56" s="11" t="str">
        <f>VLOOKUP(MYRANKS_H[[#This Row],[PLAYERID]],PLAYERIDMAP[],COLUMN(PLAYERIDMAP[FIRSTNAME]),FALSE)</f>
        <v xml:space="preserve">Aaron </v>
      </c>
      <c r="D56" s="11" t="str">
        <f>VLOOKUP(MYRANKS_H[[#This Row],[PLAYERID]],PLAYERIDMAP[],COLUMN(PLAYERIDMAP[TEAM]),FALSE)</f>
        <v>ARI</v>
      </c>
      <c r="E56" s="11" t="str">
        <f>VLOOKUP(MYRANKS_H[[#This Row],[PLAYERID]],PLAYERIDMAP[],COLUMN(PLAYERIDMAP[POS]),FALSE)</f>
        <v>2B</v>
      </c>
      <c r="F56" s="11">
        <f>VLOOKUP(MYRANKS_H[[#This Row],[PLAYERID]],PLAYERIDMAP[],COLUMN(PLAYERIDMAP[IDFANGRAPHS]),FALSE)</f>
        <v>6104</v>
      </c>
      <c r="G56" s="12">
        <f>VLOOKUP(MYRANKS_H[[#This Row],[IDFRANGRAPHS]],STEAMER_H[],COLUMN(STEAMER_H[PA]),FALSE)</f>
        <v>641</v>
      </c>
      <c r="H56" s="12">
        <f>VLOOKUP(MYRANKS_H[[#This Row],[IDFRANGRAPHS]],STEAMER_H[],COLUMN(STEAMER_H[AB]),FALSE)</f>
        <v>579</v>
      </c>
      <c r="I56" s="12">
        <f>VLOOKUP(MYRANKS_H[[#This Row],[IDFRANGRAPHS]],STEAMER_H[],COLUMN(STEAMER_H[H]),FALSE)</f>
        <v>155</v>
      </c>
      <c r="J56" s="12">
        <f>VLOOKUP(MYRANKS_H[[#This Row],[IDFRANGRAPHS]],STEAMER_H[],COLUMN(STEAMER_H[HR]),FALSE)</f>
        <v>20</v>
      </c>
      <c r="K56" s="12">
        <f>VLOOKUP(MYRANKS_H[[#This Row],[IDFRANGRAPHS]],STEAMER_H[],COLUMN(STEAMER_H[R]),FALSE)</f>
        <v>84</v>
      </c>
      <c r="L56" s="12">
        <f>VLOOKUP(MYRANKS_H[[#This Row],[IDFRANGRAPHS]],STEAMER_H[],COLUMN(STEAMER_H[RBI]),FALSE)</f>
        <v>73</v>
      </c>
      <c r="M56" s="12">
        <f>VLOOKUP(MYRANKS_H[[#This Row],[IDFRANGRAPHS]],STEAMER_H[],COLUMN(STEAMER_H[BB]),FALSE)</f>
        <v>47</v>
      </c>
      <c r="N56" s="12">
        <f>VLOOKUP(MYRANKS_H[[#This Row],[IDFRANGRAPHS]],STEAMER_H[],COLUMN(STEAMER_H[SO]),FALSE)</f>
        <v>83</v>
      </c>
      <c r="O56" s="12">
        <f>VLOOKUP(MYRANKS_H[[#This Row],[IDFRANGRAPHS]],STEAMER_H[],COLUMN(STEAMER_H[SB]),FALSE)</f>
        <v>10</v>
      </c>
      <c r="P56" s="14">
        <f>MYRANKS_H[[#This Row],[H]]/MYRANKS_H[[#This Row],[AB]]</f>
        <v>0.26770293609671847</v>
      </c>
      <c r="Q56" s="26">
        <f>MYRANKS_H[[#This Row],[R]]/24.6</f>
        <v>3.4146341463414633</v>
      </c>
      <c r="R56" s="26">
        <f>MYRANKS_H[[#This Row],[HR]]/10.4</f>
        <v>1.9230769230769229</v>
      </c>
      <c r="S56" s="26">
        <f>MYRANKS_H[[#This Row],[RBI]]/24.6</f>
        <v>2.9674796747967478</v>
      </c>
      <c r="T56" s="26">
        <f>MYRANKS_H[[#This Row],[SB]]/9.4</f>
        <v>1.0638297872340425</v>
      </c>
      <c r="U56" s="26">
        <f>((MYRANKS_H[[#This Row],[H]]+1768)/(MYRANKS_H[[#This Row],[AB]]+6617)-0.267)/0.0024</f>
        <v>9.6581434130063606E-2</v>
      </c>
      <c r="V56" s="26">
        <f>MYRANKS_H[[#This Row],[RSGP]]+MYRANKS_H[[#This Row],[HRSGP]]+MYRANKS_H[[#This Row],[RBISGP]]+MYRANKS_H[[#This Row],[SBSGP]]+MYRANKS_H[[#This Row],[AVGSGP]]</f>
        <v>9.4656019655792409</v>
      </c>
    </row>
    <row r="57" spans="1:22" x14ac:dyDescent="0.25">
      <c r="A57" s="8" t="s">
        <v>20229</v>
      </c>
      <c r="B57" s="15" t="str">
        <f>VLOOKUP(MYRANKS_H[[#This Row],[PLAYERID]],PLAYERIDMAP[],COLUMN(PLAYERIDMAP[LASTNAME]),FALSE)</f>
        <v>Phillips</v>
      </c>
      <c r="C57" s="12" t="str">
        <f>VLOOKUP(MYRANKS_H[[#This Row],[PLAYERID]],PLAYERIDMAP[],COLUMN(PLAYERIDMAP[FIRSTNAME]),FALSE)</f>
        <v xml:space="preserve">Brandon </v>
      </c>
      <c r="D57" s="12" t="str">
        <f>VLOOKUP(MYRANKS_H[[#This Row],[PLAYERID]],PLAYERIDMAP[],COLUMN(PLAYERIDMAP[TEAM]),FALSE)</f>
        <v>CIN</v>
      </c>
      <c r="E57" s="12" t="str">
        <f>VLOOKUP(MYRANKS_H[[#This Row],[PLAYERID]],PLAYERIDMAP[],COLUMN(PLAYERIDMAP[POS]),FALSE)</f>
        <v>2B</v>
      </c>
      <c r="F57" s="12">
        <f>VLOOKUP(MYRANKS_H[[#This Row],[PLAYERID]],PLAYERIDMAP[],COLUMN(PLAYERIDMAP[IDFANGRAPHS]),FALSE)</f>
        <v>791</v>
      </c>
      <c r="G57" s="12">
        <f>VLOOKUP(MYRANKS_H[[#This Row],[IDFRANGRAPHS]],STEAMER_H[],COLUMN(STEAMER_H[PA]),FALSE)</f>
        <v>661</v>
      </c>
      <c r="H57" s="12">
        <f>VLOOKUP(MYRANKS_H[[#This Row],[IDFRANGRAPHS]],STEAMER_H[],COLUMN(STEAMER_H[AB]),FALSE)</f>
        <v>604</v>
      </c>
      <c r="I57" s="12">
        <f>VLOOKUP(MYRANKS_H[[#This Row],[IDFRANGRAPHS]],STEAMER_H[],COLUMN(STEAMER_H[H]),FALSE)</f>
        <v>166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85</v>
      </c>
      <c r="L57" s="12">
        <f>VLOOKUP(MYRANKS_H[[#This Row],[IDFRANGRAPHS]],STEAMER_H[],COLUMN(STEAMER_H[RBI]),FALSE)</f>
        <v>70</v>
      </c>
      <c r="M57" s="12">
        <f>VLOOKUP(MYRANKS_H[[#This Row],[IDFRANGRAPHS]],STEAMER_H[],COLUMN(STEAMER_H[BB]),FALSE)</f>
        <v>40</v>
      </c>
      <c r="N57" s="12">
        <f>VLOOKUP(MYRANKS_H[[#This Row],[IDFRANGRAPHS]],STEAMER_H[],COLUMN(STEAMER_H[SO]),FALSE)</f>
        <v>83</v>
      </c>
      <c r="O57" s="12">
        <f>VLOOKUP(MYRANKS_H[[#This Row],[IDFRANGRAPHS]],STEAMER_H[],COLUMN(STEAMER_H[SB]),FALSE)</f>
        <v>10</v>
      </c>
      <c r="P57" s="14">
        <f>MYRANKS_H[[#This Row],[H]]/MYRANKS_H[[#This Row],[AB]]</f>
        <v>0.27483443708609273</v>
      </c>
      <c r="Q57" s="26">
        <f>MYRANKS_H[[#This Row],[R]]/24.6</f>
        <v>3.4552845528455283</v>
      </c>
      <c r="R57" s="26">
        <f>MYRANKS_H[[#This Row],[HR]]/10.4</f>
        <v>1.7307692307692306</v>
      </c>
      <c r="S57" s="26">
        <f>MYRANKS_H[[#This Row],[RBI]]/24.6</f>
        <v>2.8455284552845526</v>
      </c>
      <c r="T57" s="26">
        <f>MYRANKS_H[[#This Row],[SB]]/9.4</f>
        <v>1.0638297872340425</v>
      </c>
      <c r="U57" s="26">
        <f>((MYRANKS_H[[#This Row],[H]]+1768)/(MYRANKS_H[[#This Row],[AB]]+6617)-0.267)/0.0024</f>
        <v>0.34580852144208701</v>
      </c>
      <c r="V57" s="26">
        <f>MYRANKS_H[[#This Row],[RSGP]]+MYRANKS_H[[#This Row],[HRSGP]]+MYRANKS_H[[#This Row],[RBISGP]]+MYRANKS_H[[#This Row],[SBSGP]]+MYRANKS_H[[#This Row],[AVGSGP]]</f>
        <v>9.4412205475754405</v>
      </c>
    </row>
    <row r="58" spans="1:22" x14ac:dyDescent="0.25">
      <c r="A58" s="7" t="s">
        <v>19027</v>
      </c>
      <c r="B58" s="8" t="str">
        <f>VLOOKUP(MYRANKS_H[[#This Row],[PLAYERID]],PLAYERIDMAP[],COLUMN(PLAYERIDMAP[LASTNAME]),FALSE)</f>
        <v>Hosmer</v>
      </c>
      <c r="C58" s="11" t="str">
        <f>VLOOKUP(MYRANKS_H[[#This Row],[PLAYERID]],PLAYERIDMAP[],COLUMN(PLAYERIDMAP[FIRSTNAME]),FALSE)</f>
        <v xml:space="preserve">Eric </v>
      </c>
      <c r="D58" s="11" t="str">
        <f>VLOOKUP(MYRANKS_H[[#This Row],[PLAYERID]],PLAYERIDMAP[],COLUMN(PLAYERIDMAP[TEAM]),FALSE)</f>
        <v>KC</v>
      </c>
      <c r="E58" s="11" t="str">
        <f>VLOOKUP(MYRANKS_H[[#This Row],[PLAYERID]],PLAYERIDMAP[],COLUMN(PLAYERIDMAP[POS]),FALSE)</f>
        <v>1B</v>
      </c>
      <c r="F58" s="11">
        <f>VLOOKUP(MYRANKS_H[[#This Row],[PLAYERID]],PLAYERIDMAP[],COLUMN(PLAYERIDMAP[IDFANGRAPHS]),FALSE)</f>
        <v>3516</v>
      </c>
      <c r="G58" s="12">
        <f>VLOOKUP(MYRANKS_H[[#This Row],[IDFRANGRAPHS]],STEAMER_H[],COLUMN(STEAMER_H[PA]),FALSE)</f>
        <v>606</v>
      </c>
      <c r="H58" s="12">
        <f>VLOOKUP(MYRANKS_H[[#This Row],[IDFRANGRAPHS]],STEAMER_H[],COLUMN(STEAMER_H[AB]),FALSE)</f>
        <v>541</v>
      </c>
      <c r="I58" s="12">
        <f>VLOOKUP(MYRANKS_H[[#This Row],[IDFRANGRAPHS]],STEAMER_H[],COLUMN(STEAMER_H[H]),FALSE)</f>
        <v>149</v>
      </c>
      <c r="J58" s="12">
        <f>VLOOKUP(MYRANKS_H[[#This Row],[IDFRANGRAPHS]],STEAMER_H[],COLUMN(STEAMER_H[HR]),FALSE)</f>
        <v>19</v>
      </c>
      <c r="K58" s="12">
        <f>VLOOKUP(MYRANKS_H[[#This Row],[IDFRANGRAPHS]],STEAMER_H[],COLUMN(STEAMER_H[R]),FALSE)</f>
        <v>72</v>
      </c>
      <c r="L58" s="12">
        <f>VLOOKUP(MYRANKS_H[[#This Row],[IDFRANGRAPHS]],STEAMER_H[],COLUMN(STEAMER_H[RBI]),FALSE)</f>
        <v>77</v>
      </c>
      <c r="M58" s="12">
        <f>VLOOKUP(MYRANKS_H[[#This Row],[IDFRANGRAPHS]],STEAMER_H[],COLUMN(STEAMER_H[BB]),FALSE)</f>
        <v>55</v>
      </c>
      <c r="N58" s="12">
        <f>VLOOKUP(MYRANKS_H[[#This Row],[IDFRANGRAPHS]],STEAMER_H[],COLUMN(STEAMER_H[SO]),FALSE)</f>
        <v>84</v>
      </c>
      <c r="O58" s="12">
        <f>VLOOKUP(MYRANKS_H[[#This Row],[IDFRANGRAPHS]],STEAMER_H[],COLUMN(STEAMER_H[SB]),FALSE)</f>
        <v>11</v>
      </c>
      <c r="P58" s="14">
        <f>MYRANKS_H[[#This Row],[H]]/MYRANKS_H[[#This Row],[AB]]</f>
        <v>0.2754158964879852</v>
      </c>
      <c r="Q58" s="26">
        <f>MYRANKS_H[[#This Row],[R]]/24.6</f>
        <v>2.9268292682926829</v>
      </c>
      <c r="R58" s="26">
        <f>MYRANKS_H[[#This Row],[HR]]/10.4</f>
        <v>1.8269230769230769</v>
      </c>
      <c r="S58" s="26">
        <f>MYRANKS_H[[#This Row],[RBI]]/24.6</f>
        <v>3.1300813008130079</v>
      </c>
      <c r="T58" s="26">
        <f>MYRANKS_H[[#This Row],[SB]]/9.4</f>
        <v>1.1702127659574468</v>
      </c>
      <c r="U58" s="26">
        <f>((MYRANKS_H[[#This Row],[H]]+1768)/(MYRANKS_H[[#This Row],[AB]]+6617)-0.267)/0.0024</f>
        <v>0.33843252305112986</v>
      </c>
      <c r="V58" s="26">
        <f>MYRANKS_H[[#This Row],[RSGP]]+MYRANKS_H[[#This Row],[HRSGP]]+MYRANKS_H[[#This Row],[RBISGP]]+MYRANKS_H[[#This Row],[SBSGP]]+MYRANKS_H[[#This Row],[AVGSGP]]</f>
        <v>9.3924789350373441</v>
      </c>
    </row>
    <row r="59" spans="1:22" x14ac:dyDescent="0.25">
      <c r="A59" s="8" t="s">
        <v>20278</v>
      </c>
      <c r="B59" s="15" t="str">
        <f>VLOOKUP(MYRANKS_H[[#This Row],[PLAYERID]],PLAYERIDMAP[],COLUMN(PLAYERIDMAP[LASTNAME]),FALSE)</f>
        <v>Posey</v>
      </c>
      <c r="C59" s="12" t="str">
        <f>VLOOKUP(MYRANKS_H[[#This Row],[PLAYERID]],PLAYERIDMAP[],COLUMN(PLAYERIDMAP[FIRSTNAME]),FALSE)</f>
        <v xml:space="preserve">Buster </v>
      </c>
      <c r="D59" s="12" t="str">
        <f>VLOOKUP(MYRANKS_H[[#This Row],[PLAYERID]],PLAYERIDMAP[],COLUMN(PLAYERIDMAP[TEAM]),FALSE)</f>
        <v>SF</v>
      </c>
      <c r="E59" s="12" t="str">
        <f>VLOOKUP(MYRANKS_H[[#This Row],[PLAYERID]],PLAYERIDMAP[],COLUMN(PLAYERIDMAP[POS]),FALSE)</f>
        <v>C</v>
      </c>
      <c r="F59" s="12">
        <f>VLOOKUP(MYRANKS_H[[#This Row],[PLAYERID]],PLAYERIDMAP[],COLUMN(PLAYERIDMAP[IDFANGRAPHS]),FALSE)</f>
        <v>9166</v>
      </c>
      <c r="G59" s="12">
        <f>VLOOKUP(MYRANKS_H[[#This Row],[IDFRANGRAPHS]],STEAMER_H[],COLUMN(STEAMER_H[PA]),FALSE)</f>
        <v>538</v>
      </c>
      <c r="H59" s="12">
        <f>VLOOKUP(MYRANKS_H[[#This Row],[IDFRANGRAPHS]],STEAMER_H[],COLUMN(STEAMER_H[AB]),FALSE)</f>
        <v>473</v>
      </c>
      <c r="I59" s="12">
        <f>VLOOKUP(MYRANKS_H[[#This Row],[IDFRANGRAPHS]],STEAMER_H[],COLUMN(STEAMER_H[H]),FALSE)</f>
        <v>145</v>
      </c>
      <c r="J59" s="12">
        <f>VLOOKUP(MYRANKS_H[[#This Row],[IDFRANGRAPHS]],STEAMER_H[],COLUMN(STEAMER_H[HR]),FALSE)</f>
        <v>19</v>
      </c>
      <c r="K59" s="12">
        <f>VLOOKUP(MYRANKS_H[[#This Row],[IDFRANGRAPHS]],STEAMER_H[],COLUMN(STEAMER_H[R]),FALSE)</f>
        <v>73</v>
      </c>
      <c r="L59" s="12">
        <f>VLOOKUP(MYRANKS_H[[#This Row],[IDFRANGRAPHS]],STEAMER_H[],COLUMN(STEAMER_H[RBI]),FALSE)</f>
        <v>78</v>
      </c>
      <c r="M59" s="12">
        <f>VLOOKUP(MYRANKS_H[[#This Row],[IDFRANGRAPHS]],STEAMER_H[],COLUMN(STEAMER_H[BB]),FALSE)</f>
        <v>55</v>
      </c>
      <c r="N59" s="12">
        <f>VLOOKUP(MYRANKS_H[[#This Row],[IDFRANGRAPHS]],STEAMER_H[],COLUMN(STEAMER_H[SO]),FALSE)</f>
        <v>80</v>
      </c>
      <c r="O59" s="12">
        <f>VLOOKUP(MYRANKS_H[[#This Row],[IDFRANGRAPHS]],STEAMER_H[],COLUMN(STEAMER_H[SB]),FALSE)</f>
        <v>2</v>
      </c>
      <c r="P59" s="14">
        <f>MYRANKS_H[[#This Row],[H]]/MYRANKS_H[[#This Row],[AB]]</f>
        <v>0.30655391120507397</v>
      </c>
      <c r="Q59" s="26">
        <f>MYRANKS_H[[#This Row],[R]]/24.6</f>
        <v>2.9674796747967478</v>
      </c>
      <c r="R59" s="26">
        <f>MYRANKS_H[[#This Row],[HR]]/10.4</f>
        <v>1.8269230769230769</v>
      </c>
      <c r="S59" s="26">
        <f>MYRANKS_H[[#This Row],[RBI]]/24.6</f>
        <v>3.1707317073170729</v>
      </c>
      <c r="T59" s="26">
        <f>MYRANKS_H[[#This Row],[SB]]/9.4</f>
        <v>0.21276595744680851</v>
      </c>
      <c r="U59" s="26">
        <f>((MYRANKS_H[[#This Row],[H]]+1768)/(MYRANKS_H[[#This Row],[AB]]+6617)-0.267)/0.0024</f>
        <v>1.1736013164080861</v>
      </c>
      <c r="V59" s="26">
        <f>MYRANKS_H[[#This Row],[RSGP]]+MYRANKS_H[[#This Row],[HRSGP]]+MYRANKS_H[[#This Row],[RBISGP]]+MYRANKS_H[[#This Row],[SBSGP]]+MYRANKS_H[[#This Row],[AVGSGP]]</f>
        <v>9.3515017328917942</v>
      </c>
    </row>
    <row r="60" spans="1:22" x14ac:dyDescent="0.25">
      <c r="A60" s="8" t="s">
        <v>20619</v>
      </c>
      <c r="B60" s="15" t="str">
        <f>VLOOKUP(MYRANKS_H[[#This Row],[PLAYERID]],PLAYERIDMAP[],COLUMN(PLAYERIDMAP[LASTNAME]),FALSE)</f>
        <v>Sandoval</v>
      </c>
      <c r="C60" s="12" t="str">
        <f>VLOOKUP(MYRANKS_H[[#This Row],[PLAYERID]],PLAYERIDMAP[],COLUMN(PLAYERIDMAP[FIRSTNAME]),FALSE)</f>
        <v xml:space="preserve">Pablo </v>
      </c>
      <c r="D60" s="12" t="str">
        <f>VLOOKUP(MYRANKS_H[[#This Row],[PLAYERID]],PLAYERIDMAP[],COLUMN(PLAYERIDMAP[TEAM]),FALSE)</f>
        <v>SF</v>
      </c>
      <c r="E60" s="12" t="str">
        <f>VLOOKUP(MYRANKS_H[[#This Row],[PLAYERID]],PLAYERIDMAP[],COLUMN(PLAYERIDMAP[POS]),FALSE)</f>
        <v>3B</v>
      </c>
      <c r="F60" s="12">
        <f>VLOOKUP(MYRANKS_H[[#This Row],[PLAYERID]],PLAYERIDMAP[],COLUMN(PLAYERIDMAP[IDFANGRAPHS]),FALSE)</f>
        <v>5409</v>
      </c>
      <c r="G60" s="12">
        <f>VLOOKUP(MYRANKS_H[[#This Row],[IDFRANGRAPHS]],STEAMER_H[],COLUMN(STEAMER_H[PA]),FALSE)</f>
        <v>536</v>
      </c>
      <c r="H60" s="12">
        <f>VLOOKUP(MYRANKS_H[[#This Row],[IDFRANGRAPHS]],STEAMER_H[],COLUMN(STEAMER_H[AB]),FALSE)</f>
        <v>484</v>
      </c>
      <c r="I60" s="12">
        <f>VLOOKUP(MYRANKS_H[[#This Row],[IDFRANGRAPHS]],STEAMER_H[],COLUMN(STEAMER_H[H]),FALSE)</f>
        <v>144</v>
      </c>
      <c r="J60" s="12">
        <f>VLOOKUP(MYRANKS_H[[#This Row],[IDFRANGRAPHS]],STEAMER_H[],COLUMN(STEAMER_H[HR]),FALSE)</f>
        <v>20</v>
      </c>
      <c r="K60" s="12">
        <f>VLOOKUP(MYRANKS_H[[#This Row],[IDFRANGRAPHS]],STEAMER_H[],COLUMN(STEAMER_H[R]),FALSE)</f>
        <v>71</v>
      </c>
      <c r="L60" s="12">
        <f>VLOOKUP(MYRANKS_H[[#This Row],[IDFRANGRAPHS]],STEAMER_H[],COLUMN(STEAMER_H[RBI]),FALSE)</f>
        <v>80</v>
      </c>
      <c r="M60" s="12">
        <f>VLOOKUP(MYRANKS_H[[#This Row],[IDFRANGRAPHS]],STEAMER_H[],COLUMN(STEAMER_H[BB]),FALSE)</f>
        <v>45</v>
      </c>
      <c r="N60" s="12">
        <f>VLOOKUP(MYRANKS_H[[#This Row],[IDFRANGRAPHS]],STEAMER_H[],COLUMN(STEAMER_H[SO]),FALSE)</f>
        <v>71</v>
      </c>
      <c r="O60" s="12">
        <f>VLOOKUP(MYRANKS_H[[#This Row],[IDFRANGRAPHS]],STEAMER_H[],COLUMN(STEAMER_H[SB]),FALSE)</f>
        <v>2</v>
      </c>
      <c r="P60" s="14">
        <f>MYRANKS_H[[#This Row],[H]]/MYRANKS_H[[#This Row],[AB]]</f>
        <v>0.2975206611570248</v>
      </c>
      <c r="Q60" s="26">
        <f>MYRANKS_H[[#This Row],[R]]/24.6</f>
        <v>2.8861788617886179</v>
      </c>
      <c r="R60" s="26">
        <f>MYRANKS_H[[#This Row],[HR]]/10.4</f>
        <v>1.9230769230769229</v>
      </c>
      <c r="S60" s="26">
        <f>MYRANKS_H[[#This Row],[RBI]]/24.6</f>
        <v>3.2520325203252032</v>
      </c>
      <c r="T60" s="26">
        <f>MYRANKS_H[[#This Row],[SB]]/9.4</f>
        <v>0.21276595744680851</v>
      </c>
      <c r="U60" s="26">
        <f>((MYRANKS_H[[#This Row],[H]]+1768)/(MYRANKS_H[[#This Row],[AB]]+6617)-0.267)/0.0024</f>
        <v>0.94077125287516761</v>
      </c>
      <c r="V60" s="26">
        <f>MYRANKS_H[[#This Row],[RSGP]]+MYRANKS_H[[#This Row],[HRSGP]]+MYRANKS_H[[#This Row],[RBISGP]]+MYRANKS_H[[#This Row],[SBSGP]]+MYRANKS_H[[#This Row],[AVGSGP]]</f>
        <v>9.2148255155127199</v>
      </c>
    </row>
    <row r="61" spans="1:22" x14ac:dyDescent="0.25">
      <c r="A61" s="8" t="s">
        <v>20892</v>
      </c>
      <c r="B61" s="15" t="str">
        <f>VLOOKUP(MYRANKS_H[[#This Row],[PLAYERID]],PLAYERIDMAP[],COLUMN(PLAYERIDMAP[LASTNAME]),FALSE)</f>
        <v>Teixeira</v>
      </c>
      <c r="C61" s="12" t="str">
        <f>VLOOKUP(MYRANKS_H[[#This Row],[PLAYERID]],PLAYERIDMAP[],COLUMN(PLAYERIDMAP[FIRSTNAME]),FALSE)</f>
        <v xml:space="preserve">Mark </v>
      </c>
      <c r="D61" s="12" t="str">
        <f>VLOOKUP(MYRANKS_H[[#This Row],[PLAYERID]],PLAYERIDMAP[],COLUMN(PLAYERIDMAP[TEAM]),FALSE)</f>
        <v>NYY</v>
      </c>
      <c r="E61" s="12" t="str">
        <f>VLOOKUP(MYRANKS_H[[#This Row],[PLAYERID]],PLAYERIDMAP[],COLUMN(PLAYERIDMAP[POS]),FALSE)</f>
        <v>1B</v>
      </c>
      <c r="F61" s="12">
        <f>VLOOKUP(MYRANKS_H[[#This Row],[PLAYERID]],PLAYERIDMAP[],COLUMN(PLAYERIDMAP[IDFANGRAPHS]),FALSE)</f>
        <v>1281</v>
      </c>
      <c r="G61" s="12">
        <f>VLOOKUP(MYRANKS_H[[#This Row],[IDFRANGRAPHS]],STEAMER_H[],COLUMN(STEAMER_H[PA]),FALSE)</f>
        <v>569</v>
      </c>
      <c r="H61" s="12">
        <f>VLOOKUP(MYRANKS_H[[#This Row],[IDFRANGRAPHS]],STEAMER_H[],COLUMN(STEAMER_H[AB]),FALSE)</f>
        <v>490</v>
      </c>
      <c r="I61" s="12">
        <f>VLOOKUP(MYRANKS_H[[#This Row],[IDFRANGRAPHS]],STEAMER_H[],COLUMN(STEAMER_H[H]),FALSE)</f>
        <v>127</v>
      </c>
      <c r="J61" s="12">
        <f>VLOOKUP(MYRANKS_H[[#This Row],[IDFRANGRAPHS]],STEAMER_H[],COLUMN(STEAMER_H[HR]),FALSE)</f>
        <v>27</v>
      </c>
      <c r="K61" s="12">
        <f>VLOOKUP(MYRANKS_H[[#This Row],[IDFRANGRAPHS]],STEAMER_H[],COLUMN(STEAMER_H[R]),FALSE)</f>
        <v>76</v>
      </c>
      <c r="L61" s="12">
        <f>VLOOKUP(MYRANKS_H[[#This Row],[IDFRANGRAPHS]],STEAMER_H[],COLUMN(STEAMER_H[RBI]),FALSE)</f>
        <v>85</v>
      </c>
      <c r="M61" s="12">
        <f>VLOOKUP(MYRANKS_H[[#This Row],[IDFRANGRAPHS]],STEAMER_H[],COLUMN(STEAMER_H[BB]),FALSE)</f>
        <v>66</v>
      </c>
      <c r="N61" s="12">
        <f>VLOOKUP(MYRANKS_H[[#This Row],[IDFRANGRAPHS]],STEAMER_H[],COLUMN(STEAMER_H[SO]),FALSE)</f>
        <v>95</v>
      </c>
      <c r="O61" s="12">
        <f>VLOOKUP(MYRANKS_H[[#This Row],[IDFRANGRAPHS]],STEAMER_H[],COLUMN(STEAMER_H[SB]),FALSE)</f>
        <v>2</v>
      </c>
      <c r="P61" s="14">
        <f>MYRANKS_H[[#This Row],[H]]/MYRANKS_H[[#This Row],[AB]]</f>
        <v>0.25918367346938775</v>
      </c>
      <c r="Q61" s="26">
        <f>MYRANKS_H[[#This Row],[R]]/24.6</f>
        <v>3.089430894308943</v>
      </c>
      <c r="R61" s="26">
        <f>MYRANKS_H[[#This Row],[HR]]/10.4</f>
        <v>2.5961538461538463</v>
      </c>
      <c r="S61" s="26">
        <f>MYRANKS_H[[#This Row],[RBI]]/24.6</f>
        <v>3.4552845528455283</v>
      </c>
      <c r="T61" s="26">
        <f>MYRANKS_H[[#This Row],[SB]]/9.4</f>
        <v>0.21276595744680851</v>
      </c>
      <c r="U61" s="26">
        <f>((MYRANKS_H[[#This Row],[H]]+1768)/(MYRANKS_H[[#This Row],[AB]]+6617)-0.267)/0.0024</f>
        <v>-0.1506144177102394</v>
      </c>
      <c r="V61" s="26">
        <f>MYRANKS_H[[#This Row],[RSGP]]+MYRANKS_H[[#This Row],[HRSGP]]+MYRANKS_H[[#This Row],[RBISGP]]+MYRANKS_H[[#This Row],[SBSGP]]+MYRANKS_H[[#This Row],[AVGSGP]]</f>
        <v>9.2030208330448868</v>
      </c>
    </row>
    <row r="62" spans="1:22" x14ac:dyDescent="0.25">
      <c r="A62" s="8" t="s">
        <v>20424</v>
      </c>
      <c r="B62" s="15" t="str">
        <f>VLOOKUP(MYRANKS_H[[#This Row],[PLAYERID]],PLAYERIDMAP[],COLUMN(PLAYERIDMAP[LASTNAME]),FALSE)</f>
        <v>Rios</v>
      </c>
      <c r="C62" s="12" t="str">
        <f>VLOOKUP(MYRANKS_H[[#This Row],[PLAYERID]],PLAYERIDMAP[],COLUMN(PLAYERIDMAP[FIRSTNAME]),FALSE)</f>
        <v xml:space="preserve">Alex </v>
      </c>
      <c r="D62" s="12" t="str">
        <f>VLOOKUP(MYRANKS_H[[#This Row],[PLAYERID]],PLAYERIDMAP[],COLUMN(PLAYERIDMAP[TEAM]),FALSE)</f>
        <v>TB</v>
      </c>
      <c r="E62" s="12" t="str">
        <f>VLOOKUP(MYRANKS_H[[#This Row],[PLAYERID]],PLAYERIDMAP[],COLUMN(PLAYERIDMAP[POS]),FALSE)</f>
        <v>OF</v>
      </c>
      <c r="F62" s="12">
        <f>VLOOKUP(MYRANKS_H[[#This Row],[PLAYERID]],PLAYERIDMAP[],COLUMN(PLAYERIDMAP[IDFANGRAPHS]),FALSE)</f>
        <v>2090</v>
      </c>
      <c r="G62" s="12">
        <f>VLOOKUP(MYRANKS_H[[#This Row],[IDFRANGRAPHS]],STEAMER_H[],COLUMN(STEAMER_H[PA]),FALSE)</f>
        <v>595</v>
      </c>
      <c r="H62" s="12">
        <f>VLOOKUP(MYRANKS_H[[#This Row],[IDFRANGRAPHS]],STEAMER_H[],COLUMN(STEAMER_H[AB]),FALSE)</f>
        <v>552</v>
      </c>
      <c r="I62" s="12">
        <f>VLOOKUP(MYRANKS_H[[#This Row],[IDFRANGRAPHS]],STEAMER_H[],COLUMN(STEAMER_H[H]),FALSE)</f>
        <v>150</v>
      </c>
      <c r="J62" s="12">
        <f>VLOOKUP(MYRANKS_H[[#This Row],[IDFRANGRAPHS]],STEAMER_H[],COLUMN(STEAMER_H[HR]),FALSE)</f>
        <v>18</v>
      </c>
      <c r="K62" s="12">
        <f>VLOOKUP(MYRANKS_H[[#This Row],[IDFRANGRAPHS]],STEAMER_H[],COLUMN(STEAMER_H[R]),FALSE)</f>
        <v>71</v>
      </c>
      <c r="L62" s="12">
        <f>VLOOKUP(MYRANKS_H[[#This Row],[IDFRANGRAPHS]],STEAMER_H[],COLUMN(STEAMER_H[RBI]),FALSE)</f>
        <v>73</v>
      </c>
      <c r="M62" s="12">
        <f>VLOOKUP(MYRANKS_H[[#This Row],[IDFRANGRAPHS]],STEAMER_H[],COLUMN(STEAMER_H[BB]),FALSE)</f>
        <v>32</v>
      </c>
      <c r="N62" s="12">
        <f>VLOOKUP(MYRANKS_H[[#This Row],[IDFRANGRAPHS]],STEAMER_H[],COLUMN(STEAMER_H[SO]),FALSE)</f>
        <v>83</v>
      </c>
      <c r="O62" s="12">
        <f>VLOOKUP(MYRANKS_H[[#This Row],[IDFRANGRAPHS]],STEAMER_H[],COLUMN(STEAMER_H[SB]),FALSE)</f>
        <v>13</v>
      </c>
      <c r="P62" s="14">
        <f>MYRANKS_H[[#This Row],[H]]/MYRANKS_H[[#This Row],[AB]]</f>
        <v>0.27173913043478259</v>
      </c>
      <c r="Q62" s="26">
        <f>MYRANKS_H[[#This Row],[R]]/24.6</f>
        <v>2.8861788617886179</v>
      </c>
      <c r="R62" s="26">
        <f>MYRANKS_H[[#This Row],[HR]]/10.4</f>
        <v>1.7307692307692306</v>
      </c>
      <c r="S62" s="26">
        <f>MYRANKS_H[[#This Row],[RBI]]/24.6</f>
        <v>2.9674796747967478</v>
      </c>
      <c r="T62" s="26">
        <f>MYRANKS_H[[#This Row],[SB]]/9.4</f>
        <v>1.3829787234042552</v>
      </c>
      <c r="U62" s="26">
        <f>((MYRANKS_H[[#This Row],[H]]+1768)/(MYRANKS_H[[#This Row],[AB]]+6617)-0.267)/0.0024</f>
        <v>0.22533361231225996</v>
      </c>
      <c r="V62" s="26">
        <f>MYRANKS_H[[#This Row],[RSGP]]+MYRANKS_H[[#This Row],[HRSGP]]+MYRANKS_H[[#This Row],[RBISGP]]+MYRANKS_H[[#This Row],[SBSGP]]+MYRANKS_H[[#This Row],[AVGSGP]]</f>
        <v>9.1927401030711113</v>
      </c>
    </row>
    <row r="63" spans="1:22" x14ac:dyDescent="0.25">
      <c r="A63" s="7" t="s">
        <v>18921</v>
      </c>
      <c r="B63" s="8" t="str">
        <f>VLOOKUP(MYRANKS_H[[#This Row],[PLAYERID]],PLAYERIDMAP[],COLUMN(PLAYERIDMAP[LASTNAME]),FALSE)</f>
        <v>Headley</v>
      </c>
      <c r="C63" s="11" t="str">
        <f>VLOOKUP(MYRANKS_H[[#This Row],[PLAYERID]],PLAYERIDMAP[],COLUMN(PLAYERIDMAP[FIRSTNAME]),FALSE)</f>
        <v xml:space="preserve">Chase </v>
      </c>
      <c r="D63" s="11" t="str">
        <f>VLOOKUP(MYRANKS_H[[#This Row],[PLAYERID]],PLAYERIDMAP[],COLUMN(PLAYERIDMAP[TEAM]),FALSE)</f>
        <v>SD</v>
      </c>
      <c r="E63" s="11" t="str">
        <f>VLOOKUP(MYRANKS_H[[#This Row],[PLAYERID]],PLAYERIDMAP[],COLUMN(PLAYERIDMAP[POS]),FALSE)</f>
        <v>3B</v>
      </c>
      <c r="F63" s="11">
        <f>VLOOKUP(MYRANKS_H[[#This Row],[PLAYERID]],PLAYERIDMAP[],COLUMN(PLAYERIDMAP[IDFANGRAPHS]),FALSE)</f>
        <v>4720</v>
      </c>
      <c r="G63" s="12">
        <f>VLOOKUP(MYRANKS_H[[#This Row],[IDFRANGRAPHS]],STEAMER_H[],COLUMN(STEAMER_H[PA]),FALSE)</f>
        <v>673</v>
      </c>
      <c r="H63" s="12">
        <f>VLOOKUP(MYRANKS_H[[#This Row],[IDFRANGRAPHS]],STEAMER_H[],COLUMN(STEAMER_H[AB]),FALSE)</f>
        <v>585</v>
      </c>
      <c r="I63" s="12">
        <f>VLOOKUP(MYRANKS_H[[#This Row],[IDFRANGRAPHS]],STEAMER_H[],COLUMN(STEAMER_H[H]),FALSE)</f>
        <v>155</v>
      </c>
      <c r="J63" s="12">
        <f>VLOOKUP(MYRANKS_H[[#This Row],[IDFRANGRAPHS]],STEAMER_H[],COLUMN(STEAMER_H[HR]),FALSE)</f>
        <v>18</v>
      </c>
      <c r="K63" s="12">
        <f>VLOOKUP(MYRANKS_H[[#This Row],[IDFRANGRAPHS]],STEAMER_H[],COLUMN(STEAMER_H[R]),FALSE)</f>
        <v>78</v>
      </c>
      <c r="L63" s="12">
        <f>VLOOKUP(MYRANKS_H[[#This Row],[IDFRANGRAPHS]],STEAMER_H[],COLUMN(STEAMER_H[RBI]),FALSE)</f>
        <v>76</v>
      </c>
      <c r="M63" s="12">
        <f>VLOOKUP(MYRANKS_H[[#This Row],[IDFRANGRAPHS]],STEAMER_H[],COLUMN(STEAMER_H[BB]),FALSE)</f>
        <v>77</v>
      </c>
      <c r="N63" s="12">
        <f>VLOOKUP(MYRANKS_H[[#This Row],[IDFRANGRAPHS]],STEAMER_H[],COLUMN(STEAMER_H[SO]),FALSE)</f>
        <v>146</v>
      </c>
      <c r="O63" s="12">
        <f>VLOOKUP(MYRANKS_H[[#This Row],[IDFRANGRAPHS]],STEAMER_H[],COLUMN(STEAMER_H[SB]),FALSE)</f>
        <v>11</v>
      </c>
      <c r="P63" s="14">
        <f>MYRANKS_H[[#This Row],[H]]/MYRANKS_H[[#This Row],[AB]]</f>
        <v>0.26495726495726496</v>
      </c>
      <c r="Q63" s="26">
        <f>MYRANKS_H[[#This Row],[R]]/24.6</f>
        <v>3.1707317073170729</v>
      </c>
      <c r="R63" s="26">
        <f>MYRANKS_H[[#This Row],[HR]]/10.4</f>
        <v>1.7307692307692306</v>
      </c>
      <c r="S63" s="26">
        <f>MYRANKS_H[[#This Row],[RBI]]/24.6</f>
        <v>3.089430894308943</v>
      </c>
      <c r="T63" s="26">
        <f>MYRANKS_H[[#This Row],[SB]]/9.4</f>
        <v>1.1702127659574468</v>
      </c>
      <c r="U63" s="26">
        <f>((MYRANKS_H[[#This Row],[H]]+1768)/(MYRANKS_H[[#This Row],[AB]]+6617)-0.267)/0.0024</f>
        <v>3.8183837822863835E-3</v>
      </c>
      <c r="V63" s="26">
        <f>MYRANKS_H[[#This Row],[RSGP]]+MYRANKS_H[[#This Row],[HRSGP]]+MYRANKS_H[[#This Row],[RBISGP]]+MYRANKS_H[[#This Row],[SBSGP]]+MYRANKS_H[[#This Row],[AVGSGP]]</f>
        <v>9.1649629821349787</v>
      </c>
    </row>
    <row r="64" spans="1:22" x14ac:dyDescent="0.25">
      <c r="A64" s="8" t="s">
        <v>20282</v>
      </c>
      <c r="B64" s="15" t="str">
        <f>VLOOKUP(MYRANKS_H[[#This Row],[PLAYERID]],PLAYERIDMAP[],COLUMN(PLAYERIDMAP[LASTNAME]),FALSE)</f>
        <v>Prado</v>
      </c>
      <c r="C64" s="12" t="str">
        <f>VLOOKUP(MYRANKS_H[[#This Row],[PLAYERID]],PLAYERIDMAP[],COLUMN(PLAYERIDMAP[FIRSTNAME]),FALSE)</f>
        <v xml:space="preserve">Martin </v>
      </c>
      <c r="D64" s="12" t="str">
        <f>VLOOKUP(MYRANKS_H[[#This Row],[PLAYERID]],PLAYERIDMAP[],COLUMN(PLAYERIDMAP[TEAM]),FALSE)</f>
        <v>ARI</v>
      </c>
      <c r="E64" s="12" t="str">
        <f>VLOOKUP(MYRANKS_H[[#This Row],[PLAYERID]],PLAYERIDMAP[],COLUMN(PLAYERIDMAP[POS]),FALSE)</f>
        <v>OF</v>
      </c>
      <c r="F64" s="12">
        <f>VLOOKUP(MYRANKS_H[[#This Row],[PLAYERID]],PLAYERIDMAP[],COLUMN(PLAYERIDMAP[IDFANGRAPHS]),FALSE)</f>
        <v>3312</v>
      </c>
      <c r="G64" s="12">
        <f>VLOOKUP(MYRANKS_H[[#This Row],[IDFRANGRAPHS]],STEAMER_H[],COLUMN(STEAMER_H[PA]),FALSE)</f>
        <v>642</v>
      </c>
      <c r="H64" s="12">
        <f>VLOOKUP(MYRANKS_H[[#This Row],[IDFRANGRAPHS]],STEAMER_H[],COLUMN(STEAMER_H[AB]),FALSE)</f>
        <v>580</v>
      </c>
      <c r="I64" s="12">
        <f>VLOOKUP(MYRANKS_H[[#This Row],[IDFRANGRAPHS]],STEAMER_H[],COLUMN(STEAMER_H[H]),FALSE)</f>
        <v>170</v>
      </c>
      <c r="J64" s="12">
        <f>VLOOKUP(MYRANKS_H[[#This Row],[IDFRANGRAPHS]],STEAMER_H[],COLUMN(STEAMER_H[HR]),FALSE)</f>
        <v>13</v>
      </c>
      <c r="K64" s="12">
        <f>VLOOKUP(MYRANKS_H[[#This Row],[IDFRANGRAPHS]],STEAMER_H[],COLUMN(STEAMER_H[R]),FALSE)</f>
        <v>84</v>
      </c>
      <c r="L64" s="12">
        <f>VLOOKUP(MYRANKS_H[[#This Row],[IDFRANGRAPHS]],STEAMER_H[],COLUMN(STEAMER_H[RBI]),FALSE)</f>
        <v>66</v>
      </c>
      <c r="M64" s="12">
        <f>VLOOKUP(MYRANKS_H[[#This Row],[IDFRANGRAPHS]],STEAMER_H[],COLUMN(STEAMER_H[BB]),FALSE)</f>
        <v>50</v>
      </c>
      <c r="N64" s="12">
        <f>VLOOKUP(MYRANKS_H[[#This Row],[IDFRANGRAPHS]],STEAMER_H[],COLUMN(STEAMER_H[SO]),FALSE)</f>
        <v>67</v>
      </c>
      <c r="O64" s="12">
        <f>VLOOKUP(MYRANKS_H[[#This Row],[IDFRANGRAPHS]],STEAMER_H[],COLUMN(STEAMER_H[SB]),FALSE)</f>
        <v>8</v>
      </c>
      <c r="P64" s="14">
        <f>MYRANKS_H[[#This Row],[H]]/MYRANKS_H[[#This Row],[AB]]</f>
        <v>0.29310344827586204</v>
      </c>
      <c r="Q64" s="26">
        <f>MYRANKS_H[[#This Row],[R]]/24.6</f>
        <v>3.4146341463414633</v>
      </c>
      <c r="R64" s="26">
        <f>MYRANKS_H[[#This Row],[HR]]/10.4</f>
        <v>1.25</v>
      </c>
      <c r="S64" s="26">
        <f>MYRANKS_H[[#This Row],[RBI]]/24.6</f>
        <v>2.6829268292682924</v>
      </c>
      <c r="T64" s="26">
        <f>MYRANKS_H[[#This Row],[SB]]/9.4</f>
        <v>0.85106382978723405</v>
      </c>
      <c r="U64" s="26">
        <f>((MYRANKS_H[[#This Row],[H]]+1768)/(MYRANKS_H[[#This Row],[AB]]+6617)-0.267)/0.0024</f>
        <v>0.94952758093650358</v>
      </c>
      <c r="V64" s="26">
        <f>MYRANKS_H[[#This Row],[RSGP]]+MYRANKS_H[[#This Row],[HRSGP]]+MYRANKS_H[[#This Row],[RBISGP]]+MYRANKS_H[[#This Row],[SBSGP]]+MYRANKS_H[[#This Row],[AVGSGP]]</f>
        <v>9.1481523863334928</v>
      </c>
    </row>
    <row r="65" spans="1:22" x14ac:dyDescent="0.25">
      <c r="A65" s="7" t="s">
        <v>17853</v>
      </c>
      <c r="B65" s="8" t="str">
        <f>VLOOKUP(MYRANKS_H[[#This Row],[PLAYERID]],PLAYERIDMAP[],COLUMN(PLAYERIDMAP[LASTNAME]),FALSE)</f>
        <v>Cabrera</v>
      </c>
      <c r="C65" s="11" t="str">
        <f>VLOOKUP(MYRANKS_H[[#This Row],[PLAYERID]],PLAYERIDMAP[],COLUMN(PLAYERIDMAP[FIRSTNAME]),FALSE)</f>
        <v xml:space="preserve">Melky </v>
      </c>
      <c r="D65" s="11" t="str">
        <f>VLOOKUP(MYRANKS_H[[#This Row],[PLAYERID]],PLAYERIDMAP[],COLUMN(PLAYERIDMAP[TEAM]),FALSE)</f>
        <v>TOR</v>
      </c>
      <c r="E65" s="11" t="str">
        <f>VLOOKUP(MYRANKS_H[[#This Row],[PLAYERID]],PLAYERIDMAP[],COLUMN(PLAYERIDMAP[POS]),FALSE)</f>
        <v>OF</v>
      </c>
      <c r="F65" s="11">
        <f>VLOOKUP(MYRANKS_H[[#This Row],[PLAYERID]],PLAYERIDMAP[],COLUMN(PLAYERIDMAP[IDFANGRAPHS]),FALSE)</f>
        <v>4022</v>
      </c>
      <c r="G65" s="12">
        <f>VLOOKUP(MYRANKS_H[[#This Row],[IDFRANGRAPHS]],STEAMER_H[],COLUMN(STEAMER_H[PA]),FALSE)</f>
        <v>613</v>
      </c>
      <c r="H65" s="12">
        <f>VLOOKUP(MYRANKS_H[[#This Row],[IDFRANGRAPHS]],STEAMER_H[],COLUMN(STEAMER_H[AB]),FALSE)</f>
        <v>558</v>
      </c>
      <c r="I65" s="12">
        <f>VLOOKUP(MYRANKS_H[[#This Row],[IDFRANGRAPHS]],STEAMER_H[],COLUMN(STEAMER_H[H]),FALSE)</f>
        <v>159</v>
      </c>
      <c r="J65" s="12">
        <f>VLOOKUP(MYRANKS_H[[#This Row],[IDFRANGRAPHS]],STEAMER_H[],COLUMN(STEAMER_H[HR]),FALSE)</f>
        <v>14</v>
      </c>
      <c r="K65" s="12">
        <f>VLOOKUP(MYRANKS_H[[#This Row],[IDFRANGRAPHS]],STEAMER_H[],COLUMN(STEAMER_H[R]),FALSE)</f>
        <v>79</v>
      </c>
      <c r="L65" s="12">
        <f>VLOOKUP(MYRANKS_H[[#This Row],[IDFRANGRAPHS]],STEAMER_H[],COLUMN(STEAMER_H[RBI]),FALSE)</f>
        <v>68</v>
      </c>
      <c r="M65" s="12">
        <f>VLOOKUP(MYRANKS_H[[#This Row],[IDFRANGRAPHS]],STEAMER_H[],COLUMN(STEAMER_H[BB]),FALSE)</f>
        <v>46</v>
      </c>
      <c r="N65" s="12">
        <f>VLOOKUP(MYRANKS_H[[#This Row],[IDFRANGRAPHS]],STEAMER_H[],COLUMN(STEAMER_H[SO]),FALSE)</f>
        <v>82</v>
      </c>
      <c r="O65" s="12">
        <f>VLOOKUP(MYRANKS_H[[#This Row],[IDFRANGRAPHS]],STEAMER_H[],COLUMN(STEAMER_H[SB]),FALSE)</f>
        <v>10</v>
      </c>
      <c r="P65" s="14">
        <f>MYRANKS_H[[#This Row],[H]]/MYRANKS_H[[#This Row],[AB]]</f>
        <v>0.28494623655913981</v>
      </c>
      <c r="Q65" s="26">
        <f>MYRANKS_H[[#This Row],[R]]/24.6</f>
        <v>3.2113821138211378</v>
      </c>
      <c r="R65" s="26">
        <f>MYRANKS_H[[#This Row],[HR]]/10.4</f>
        <v>1.346153846153846</v>
      </c>
      <c r="S65" s="26">
        <f>MYRANKS_H[[#This Row],[RBI]]/24.6</f>
        <v>2.7642276422764227</v>
      </c>
      <c r="T65" s="26">
        <f>MYRANKS_H[[#This Row],[SB]]/9.4</f>
        <v>1.0638297872340425</v>
      </c>
      <c r="U65" s="26">
        <f>((MYRANKS_H[[#This Row],[H]]+1768)/(MYRANKS_H[[#This Row],[AB]]+6617)-0.267)/0.0024</f>
        <v>0.65476190476189877</v>
      </c>
      <c r="V65" s="26">
        <f>MYRANKS_H[[#This Row],[RSGP]]+MYRANKS_H[[#This Row],[HRSGP]]+MYRANKS_H[[#This Row],[RBISGP]]+MYRANKS_H[[#This Row],[SBSGP]]+MYRANKS_H[[#This Row],[AVGSGP]]</f>
        <v>9.0403552942473482</v>
      </c>
    </row>
    <row r="66" spans="1:22" x14ac:dyDescent="0.25">
      <c r="A66" s="7" t="s">
        <v>18849</v>
      </c>
      <c r="B66" s="8" t="str">
        <f>VLOOKUP(MYRANKS_H[[#This Row],[PLAYERID]],PLAYERIDMAP[],COLUMN(PLAYERIDMAP[LASTNAME]),FALSE)</f>
        <v>Hamilton</v>
      </c>
      <c r="C66" s="11" t="str">
        <f>VLOOKUP(MYRANKS_H[[#This Row],[PLAYERID]],PLAYERIDMAP[],COLUMN(PLAYERIDMAP[FIRSTNAME]),FALSE)</f>
        <v xml:space="preserve">Josh </v>
      </c>
      <c r="D66" s="11" t="str">
        <f>VLOOKUP(MYRANKS_H[[#This Row],[PLAYERID]],PLAYERIDMAP[],COLUMN(PLAYERIDMAP[TEAM]),FALSE)</f>
        <v>LAA</v>
      </c>
      <c r="E66" s="11" t="str">
        <f>VLOOKUP(MYRANKS_H[[#This Row],[PLAYERID]],PLAYERIDMAP[],COLUMN(PLAYERIDMAP[POS]),FALSE)</f>
        <v>OF</v>
      </c>
      <c r="F66" s="11">
        <f>VLOOKUP(MYRANKS_H[[#This Row],[PLAYERID]],PLAYERIDMAP[],COLUMN(PLAYERIDMAP[IDFANGRAPHS]),FALSE)</f>
        <v>1875</v>
      </c>
      <c r="G66" s="12">
        <f>VLOOKUP(MYRANKS_H[[#This Row],[IDFRANGRAPHS]],STEAMER_H[],COLUMN(STEAMER_H[PA]),FALSE)</f>
        <v>509</v>
      </c>
      <c r="H66" s="12">
        <f>VLOOKUP(MYRANKS_H[[#This Row],[IDFRANGRAPHS]],STEAMER_H[],COLUMN(STEAMER_H[AB]),FALSE)</f>
        <v>457</v>
      </c>
      <c r="I66" s="12">
        <f>VLOOKUP(MYRANKS_H[[#This Row],[IDFRANGRAPHS]],STEAMER_H[],COLUMN(STEAMER_H[H]),FALSE)</f>
        <v>127</v>
      </c>
      <c r="J66" s="12">
        <f>VLOOKUP(MYRANKS_H[[#This Row],[IDFRANGRAPHS]],STEAMER_H[],COLUMN(STEAMER_H[HR]),FALSE)</f>
        <v>24</v>
      </c>
      <c r="K66" s="12">
        <f>VLOOKUP(MYRANKS_H[[#This Row],[IDFRANGRAPHS]],STEAMER_H[],COLUMN(STEAMER_H[R]),FALSE)</f>
        <v>68</v>
      </c>
      <c r="L66" s="12">
        <f>VLOOKUP(MYRANKS_H[[#This Row],[IDFRANGRAPHS]],STEAMER_H[],COLUMN(STEAMER_H[RBI]),FALSE)</f>
        <v>78</v>
      </c>
      <c r="M66" s="12">
        <f>VLOOKUP(MYRANKS_H[[#This Row],[IDFRANGRAPHS]],STEAMER_H[],COLUMN(STEAMER_H[BB]),FALSE)</f>
        <v>44</v>
      </c>
      <c r="N66" s="12">
        <f>VLOOKUP(MYRANKS_H[[#This Row],[IDFRANGRAPHS]],STEAMER_H[],COLUMN(STEAMER_H[SO]),FALSE)</f>
        <v>114</v>
      </c>
      <c r="O66" s="12">
        <f>VLOOKUP(MYRANKS_H[[#This Row],[IDFRANGRAPHS]],STEAMER_H[],COLUMN(STEAMER_H[SB]),FALSE)</f>
        <v>4</v>
      </c>
      <c r="P66" s="14">
        <f>MYRANKS_H[[#This Row],[H]]/MYRANKS_H[[#This Row],[AB]]</f>
        <v>0.27789934354485779</v>
      </c>
      <c r="Q66" s="26">
        <f>MYRANKS_H[[#This Row],[R]]/24.6</f>
        <v>2.7642276422764227</v>
      </c>
      <c r="R66" s="26">
        <f>MYRANKS_H[[#This Row],[HR]]/10.4</f>
        <v>2.3076923076923075</v>
      </c>
      <c r="S66" s="26">
        <f>MYRANKS_H[[#This Row],[RBI]]/24.6</f>
        <v>3.1707317073170729</v>
      </c>
      <c r="T66" s="26">
        <f>MYRANKS_H[[#This Row],[SB]]/9.4</f>
        <v>0.42553191489361702</v>
      </c>
      <c r="U66" s="26">
        <f>((MYRANKS_H[[#This Row],[H]]+1768)/(MYRANKS_H[[#This Row],[AB]]+6617)-0.267)/0.0024</f>
        <v>0.36766091791535599</v>
      </c>
      <c r="V66" s="26">
        <f>MYRANKS_H[[#This Row],[RSGP]]+MYRANKS_H[[#This Row],[HRSGP]]+MYRANKS_H[[#This Row],[RBISGP]]+MYRANKS_H[[#This Row],[SBSGP]]+MYRANKS_H[[#This Row],[AVGSGP]]</f>
        <v>9.0358444900947745</v>
      </c>
    </row>
    <row r="67" spans="1:22" x14ac:dyDescent="0.25">
      <c r="A67" s="7" t="s">
        <v>18162</v>
      </c>
      <c r="B67" s="8" t="str">
        <f>VLOOKUP(MYRANKS_H[[#This Row],[PLAYERID]],PLAYERIDMAP[],COLUMN(PLAYERIDMAP[LASTNAME]),FALSE)</f>
        <v>Crisp</v>
      </c>
      <c r="C67" s="11" t="str">
        <f>VLOOKUP(MYRANKS_H[[#This Row],[PLAYERID]],PLAYERIDMAP[],COLUMN(PLAYERIDMAP[FIRSTNAME]),FALSE)</f>
        <v xml:space="preserve">Coco </v>
      </c>
      <c r="D67" s="11" t="str">
        <f>VLOOKUP(MYRANKS_H[[#This Row],[PLAYERID]],PLAYERIDMAP[],COLUMN(PLAYERIDMAP[TEAM]),FALSE)</f>
        <v>OAK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1572</v>
      </c>
      <c r="G67" s="12">
        <f>VLOOKUP(MYRANKS_H[[#This Row],[IDFRANGRAPHS]],STEAMER_H[],COLUMN(STEAMER_H[PA]),FALSE)</f>
        <v>531</v>
      </c>
      <c r="H67" s="12">
        <f>VLOOKUP(MYRANKS_H[[#This Row],[IDFRANGRAPHS]],STEAMER_H[],COLUMN(STEAMER_H[AB]),FALSE)</f>
        <v>476</v>
      </c>
      <c r="I67" s="12">
        <f>VLOOKUP(MYRANKS_H[[#This Row],[IDFRANGRAPHS]],STEAMER_H[],COLUMN(STEAMER_H[H]),FALSE)</f>
        <v>125</v>
      </c>
      <c r="J67" s="12">
        <f>VLOOKUP(MYRANKS_H[[#This Row],[IDFRANGRAPHS]],STEAMER_H[],COLUMN(STEAMER_H[HR]),FALSE)</f>
        <v>10</v>
      </c>
      <c r="K67" s="12">
        <f>VLOOKUP(MYRANKS_H[[#This Row],[IDFRANGRAPHS]],STEAMER_H[],COLUMN(STEAMER_H[R]),FALSE)</f>
        <v>70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46</v>
      </c>
      <c r="N67" s="12">
        <f>VLOOKUP(MYRANKS_H[[#This Row],[IDFRANGRAPHS]],STEAMER_H[],COLUMN(STEAMER_H[SO]),FALSE)</f>
        <v>68</v>
      </c>
      <c r="O67" s="12">
        <f>VLOOKUP(MYRANKS_H[[#This Row],[IDFRANGRAPHS]],STEAMER_H[],COLUMN(STEAMER_H[SB]),FALSE)</f>
        <v>31</v>
      </c>
      <c r="P67" s="14">
        <f>MYRANKS_H[[#This Row],[H]]/MYRANKS_H[[#This Row],[AB]]</f>
        <v>0.26260504201680673</v>
      </c>
      <c r="Q67" s="26">
        <f>MYRANKS_H[[#This Row],[R]]/24.6</f>
        <v>2.8455284552845526</v>
      </c>
      <c r="R67" s="26">
        <f>MYRANKS_H[[#This Row],[HR]]/10.4</f>
        <v>0.96153846153846145</v>
      </c>
      <c r="S67" s="26">
        <f>MYRANKS_H[[#This Row],[RBI]]/24.6</f>
        <v>1.9512195121951219</v>
      </c>
      <c r="T67" s="26">
        <f>MYRANKS_H[[#This Row],[SB]]/9.4</f>
        <v>3.2978723404255317</v>
      </c>
      <c r="U67" s="26">
        <f>((MYRANKS_H[[#This Row],[H]]+1768)/(MYRANKS_H[[#This Row],[AB]]+6617)-0.267)/0.0024</f>
        <v>-4.8815733822080161E-2</v>
      </c>
      <c r="V67" s="26">
        <f>MYRANKS_H[[#This Row],[RSGP]]+MYRANKS_H[[#This Row],[HRSGP]]+MYRANKS_H[[#This Row],[RBISGP]]+MYRANKS_H[[#This Row],[SBSGP]]+MYRANKS_H[[#This Row],[AVGSGP]]</f>
        <v>9.007343035621588</v>
      </c>
    </row>
    <row r="68" spans="1:22" x14ac:dyDescent="0.25">
      <c r="A68" s="8" t="s">
        <v>20397</v>
      </c>
      <c r="B68" s="15" t="str">
        <f>VLOOKUP(MYRANKS_H[[#This Row],[PLAYERID]],PLAYERIDMAP[],COLUMN(PLAYERIDMAP[LASTNAME]),FALSE)</f>
        <v>Revere</v>
      </c>
      <c r="C68" s="12" t="str">
        <f>VLOOKUP(MYRANKS_H[[#This Row],[PLAYERID]],PLAYERIDMAP[],COLUMN(PLAYERIDMAP[FIRSTNAME]),FALSE)</f>
        <v xml:space="preserve">Ben </v>
      </c>
      <c r="D68" s="12" t="str">
        <f>VLOOKUP(MYRANKS_H[[#This Row],[PLAYERID]],PLAYERIDMAP[],COLUMN(PLAYERIDMAP[TEAM]),FALSE)</f>
        <v>PHI</v>
      </c>
      <c r="E68" s="12" t="str">
        <f>VLOOKUP(MYRANKS_H[[#This Row],[PLAYERID]],PLAYERIDMAP[],COLUMN(PLAYERIDMAP[POS]),FALSE)</f>
        <v>OF</v>
      </c>
      <c r="F68" s="12">
        <f>VLOOKUP(MYRANKS_H[[#This Row],[PLAYERID]],PLAYERIDMAP[],COLUMN(PLAYERIDMAP[IDFANGRAPHS]),FALSE)</f>
        <v>4712</v>
      </c>
      <c r="G68" s="12">
        <f>VLOOKUP(MYRANKS_H[[#This Row],[IDFRANGRAPHS]],STEAMER_H[],COLUMN(STEAMER_H[PA]),FALSE)</f>
        <v>636</v>
      </c>
      <c r="H68" s="12">
        <f>VLOOKUP(MYRANKS_H[[#This Row],[IDFRANGRAPHS]],STEAMER_H[],COLUMN(STEAMER_H[AB]),FALSE)</f>
        <v>587</v>
      </c>
      <c r="I68" s="12">
        <f>VLOOKUP(MYRANKS_H[[#This Row],[IDFRANGRAPHS]],STEAMER_H[],COLUMN(STEAMER_H[H]),FALSE)</f>
        <v>164</v>
      </c>
      <c r="J68" s="12">
        <f>VLOOKUP(MYRANKS_H[[#This Row],[IDFRANGRAPHS]],STEAMER_H[],COLUMN(STEAMER_H[HR]),FALSE)</f>
        <v>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45</v>
      </c>
      <c r="M68" s="12">
        <f>VLOOKUP(MYRANKS_H[[#This Row],[IDFRANGRAPHS]],STEAMER_H[],COLUMN(STEAMER_H[BB]),FALSE)</f>
        <v>36</v>
      </c>
      <c r="N68" s="12">
        <f>VLOOKUP(MYRANKS_H[[#This Row],[IDFRANGRAPHS]],STEAMER_H[],COLUMN(STEAMER_H[SO]),FALSE)</f>
        <v>57</v>
      </c>
      <c r="O68" s="12">
        <f>VLOOKUP(MYRANKS_H[[#This Row],[IDFRANGRAPHS]],STEAMER_H[],COLUMN(STEAMER_H[SB]),FALSE)</f>
        <v>32</v>
      </c>
      <c r="P68" s="14">
        <f>MYRANKS_H[[#This Row],[H]]/MYRANKS_H[[#This Row],[AB]]</f>
        <v>0.27938671209540034</v>
      </c>
      <c r="Q68" s="26">
        <f>MYRANKS_H[[#This Row],[R]]/24.6</f>
        <v>2.9674796747967478</v>
      </c>
      <c r="R68" s="26">
        <f>MYRANKS_H[[#This Row],[HR]]/10.4</f>
        <v>0.28846153846153844</v>
      </c>
      <c r="S68" s="26">
        <f>MYRANKS_H[[#This Row],[RBI]]/24.6</f>
        <v>1.8292682926829267</v>
      </c>
      <c r="T68" s="26">
        <f>MYRANKS_H[[#This Row],[SB]]/9.4</f>
        <v>3.4042553191489362</v>
      </c>
      <c r="U68" s="26">
        <f>((MYRANKS_H[[#This Row],[H]]+1768)/(MYRANKS_H[[#This Row],[AB]]+6617)-0.267)/0.0024</f>
        <v>0.49347584675179157</v>
      </c>
      <c r="V68" s="26">
        <f>MYRANKS_H[[#This Row],[RSGP]]+MYRANKS_H[[#This Row],[HRSGP]]+MYRANKS_H[[#This Row],[RBISGP]]+MYRANKS_H[[#This Row],[SBSGP]]+MYRANKS_H[[#This Row],[AVGSGP]]</f>
        <v>8.9829406718419413</v>
      </c>
    </row>
    <row r="69" spans="1:22" x14ac:dyDescent="0.25">
      <c r="A69" s="8" t="s">
        <v>20841</v>
      </c>
      <c r="B69" s="15" t="str">
        <f>VLOOKUP(MYRANKS_H[[#This Row],[PLAYERID]],PLAYERIDMAP[],COLUMN(PLAYERIDMAP[LASTNAME]),FALSE)</f>
        <v>Suzuki</v>
      </c>
      <c r="C69" s="12" t="str">
        <f>VLOOKUP(MYRANKS_H[[#This Row],[PLAYERID]],PLAYERIDMAP[],COLUMN(PLAYERIDMAP[FIRSTNAME]),FALSE)</f>
        <v xml:space="preserve">Ichiro </v>
      </c>
      <c r="D69" s="12" t="str">
        <f>VLOOKUP(MYRANKS_H[[#This Row],[PLAYERID]],PLAYERIDMAP[],COLUMN(PLAYERIDMAP[TEAM]),FALSE)</f>
        <v>NYY</v>
      </c>
      <c r="E69" s="12" t="str">
        <f>VLOOKUP(MYRANKS_H[[#This Row],[PLAYERID]],PLAYERIDMAP[],COLUMN(PLAYERIDMAP[POS]),FALSE)</f>
        <v>OF</v>
      </c>
      <c r="F69" s="12">
        <f>VLOOKUP(MYRANKS_H[[#This Row],[PLAYERID]],PLAYERIDMAP[],COLUMN(PLAYERIDMAP[IDFANGRAPHS]),FALSE)</f>
        <v>1101</v>
      </c>
      <c r="G69" s="12">
        <f>VLOOKUP(MYRANKS_H[[#This Row],[IDFRANGRAPHS]],STEAMER_H[],COLUMN(STEAMER_H[PA]),FALSE)</f>
        <v>591</v>
      </c>
      <c r="H69" s="12">
        <f>VLOOKUP(MYRANKS_H[[#This Row],[IDFRANGRAPHS]],STEAMER_H[],COLUMN(STEAMER_H[AB]),FALSE)</f>
        <v>553</v>
      </c>
      <c r="I69" s="12">
        <f>VLOOKUP(MYRANKS_H[[#This Row],[IDFRANGRAPHS]],STEAMER_H[],COLUMN(STEAMER_H[H]),FALSE)</f>
        <v>161</v>
      </c>
      <c r="J69" s="12">
        <f>VLOOKUP(MYRANKS_H[[#This Row],[IDFRANGRAPHS]],STEAMER_H[],COLUMN(STEAMER_H[HR]),FALSE)</f>
        <v>7</v>
      </c>
      <c r="K69" s="12">
        <f>VLOOKUP(MYRANKS_H[[#This Row],[IDFRANGRAPHS]],STEAMER_H[],COLUMN(STEAMER_H[R]),FALSE)</f>
        <v>68</v>
      </c>
      <c r="L69" s="12">
        <f>VLOOKUP(MYRANKS_H[[#This Row],[IDFRANGRAPHS]],STEAMER_H[],COLUMN(STEAMER_H[RBI]),FALSE)</f>
        <v>55</v>
      </c>
      <c r="M69" s="12">
        <f>VLOOKUP(MYRANKS_H[[#This Row],[IDFRANGRAPHS]],STEAMER_H[],COLUMN(STEAMER_H[BB]),FALSE)</f>
        <v>27</v>
      </c>
      <c r="N69" s="12">
        <f>VLOOKUP(MYRANKS_H[[#This Row],[IDFRANGRAPHS]],STEAMER_H[],COLUMN(STEAMER_H[SO]),FALSE)</f>
        <v>61</v>
      </c>
      <c r="O69" s="12">
        <f>VLOOKUP(MYRANKS_H[[#This Row],[IDFRANGRAPHS]],STEAMER_H[],COLUMN(STEAMER_H[SB]),FALSE)</f>
        <v>22</v>
      </c>
      <c r="P69" s="14">
        <f>MYRANKS_H[[#This Row],[H]]/MYRANKS_H[[#This Row],[AB]]</f>
        <v>0.29113924050632911</v>
      </c>
      <c r="Q69" s="26">
        <f>MYRANKS_H[[#This Row],[R]]/24.6</f>
        <v>2.7642276422764227</v>
      </c>
      <c r="R69" s="26">
        <f>MYRANKS_H[[#This Row],[HR]]/10.4</f>
        <v>0.67307692307692302</v>
      </c>
      <c r="S69" s="26">
        <f>MYRANKS_H[[#This Row],[RBI]]/24.6</f>
        <v>2.2357723577235773</v>
      </c>
      <c r="T69" s="26">
        <f>MYRANKS_H[[#This Row],[SB]]/9.4</f>
        <v>2.3404255319148937</v>
      </c>
      <c r="U69" s="26">
        <f>((MYRANKS_H[[#This Row],[H]]+1768)/(MYRANKS_H[[#This Row],[AB]]+6617)-0.267)/0.0024</f>
        <v>0.84902370990236353</v>
      </c>
      <c r="V69" s="26">
        <f>MYRANKS_H[[#This Row],[RSGP]]+MYRANKS_H[[#This Row],[HRSGP]]+MYRANKS_H[[#This Row],[RBISGP]]+MYRANKS_H[[#This Row],[SBSGP]]+MYRANKS_H[[#This Row],[AVGSGP]]</f>
        <v>8.8625261648941809</v>
      </c>
    </row>
    <row r="70" spans="1:22" x14ac:dyDescent="0.25">
      <c r="A70" s="7" t="s">
        <v>17419</v>
      </c>
      <c r="B70" s="8" t="str">
        <f>VLOOKUP(MYRANKS_H[[#This Row],[PLAYERID]],PLAYERIDMAP[],COLUMN(PLAYERIDMAP[LASTNAME]),FALSE)</f>
        <v>Andrus</v>
      </c>
      <c r="C70" s="11" t="str">
        <f>VLOOKUP(MYRANKS_H[[#This Row],[PLAYERID]],PLAYERIDMAP[],COLUMN(PLAYERIDMAP[FIRSTNAME]),FALSE)</f>
        <v xml:space="preserve">Elvis </v>
      </c>
      <c r="D70" s="11" t="str">
        <f>VLOOKUP(MYRANKS_H[[#This Row],[PLAYERID]],PLAYERIDMAP[],COLUMN(PLAYERIDMAP[TEAM]),FALSE)</f>
        <v>TEX</v>
      </c>
      <c r="E70" s="11" t="str">
        <f>VLOOKUP(MYRANKS_H[[#This Row],[PLAYERID]],PLAYERIDMAP[],COLUMN(PLAYERIDMAP[POS]),FALSE)</f>
        <v>SS</v>
      </c>
      <c r="F70" s="11">
        <f>VLOOKUP(MYRANKS_H[[#This Row],[PLAYERID]],PLAYERIDMAP[],COLUMN(PLAYERIDMAP[IDFANGRAPHS]),FALSE)</f>
        <v>8709</v>
      </c>
      <c r="G70" s="12">
        <f>VLOOKUP(MYRANKS_H[[#This Row],[IDFRANGRAPHS]],STEAMER_H[],COLUMN(STEAMER_H[PA]),FALSE)</f>
        <v>695</v>
      </c>
      <c r="H70" s="12">
        <f>VLOOKUP(MYRANKS_H[[#This Row],[IDFRANGRAPHS]],STEAMER_H[],COLUMN(STEAMER_H[AB]),FALSE)</f>
        <v>616</v>
      </c>
      <c r="I70" s="12">
        <f>VLOOKUP(MYRANKS_H[[#This Row],[IDFRANGRAPHS]],STEAMER_H[],COLUMN(STEAMER_H[H]),FALSE)</f>
        <v>172</v>
      </c>
      <c r="J70" s="12">
        <f>VLOOKUP(MYRANKS_H[[#This Row],[IDFRANGRAPHS]],STEAMER_H[],COLUMN(STEAMER_H[HR]),FALSE)</f>
        <v>5</v>
      </c>
      <c r="K70" s="12">
        <f>VLOOKUP(MYRANKS_H[[#This Row],[IDFRANGRAPHS]],STEAMER_H[],COLUMN(STEAMER_H[R]),FALSE)</f>
        <v>87</v>
      </c>
      <c r="L70" s="12">
        <f>VLOOKUP(MYRANKS_H[[#This Row],[IDFRANGRAPHS]],STEAMER_H[],COLUMN(STEAMER_H[RBI]),FALSE)</f>
        <v>57</v>
      </c>
      <c r="M70" s="12">
        <f>VLOOKUP(MYRANKS_H[[#This Row],[IDFRANGRAPHS]],STEAMER_H[],COLUMN(STEAMER_H[BB]),FALSE)</f>
        <v>63</v>
      </c>
      <c r="N70" s="12">
        <f>VLOOKUP(MYRANKS_H[[#This Row],[IDFRANGRAPHS]],STEAMER_H[],COLUMN(STEAMER_H[SO]),FALSE)</f>
        <v>82</v>
      </c>
      <c r="O70" s="12">
        <f>VLOOKUP(MYRANKS_H[[#This Row],[IDFRANGRAPHS]],STEAMER_H[],COLUMN(STEAMER_H[SB]),FALSE)</f>
        <v>19</v>
      </c>
      <c r="P70" s="14">
        <f>MYRANKS_H[[#This Row],[H]]/MYRANKS_H[[#This Row],[AB]]</f>
        <v>0.2792207792207792</v>
      </c>
      <c r="Q70" s="26">
        <f>MYRANKS_H[[#This Row],[R]]/24.6</f>
        <v>3.5365853658536581</v>
      </c>
      <c r="R70" s="26">
        <f>MYRANKS_H[[#This Row],[HR]]/10.4</f>
        <v>0.48076923076923073</v>
      </c>
      <c r="S70" s="26">
        <f>MYRANKS_H[[#This Row],[RBI]]/24.6</f>
        <v>2.3170731707317072</v>
      </c>
      <c r="T70" s="26">
        <f>MYRANKS_H[[#This Row],[SB]]/9.4</f>
        <v>2.021276595744681</v>
      </c>
      <c r="U70" s="26">
        <f>((MYRANKS_H[[#This Row],[H]]+1768)/(MYRANKS_H[[#This Row],[AB]]+6617)-0.267)/0.0024</f>
        <v>0.50630213373888588</v>
      </c>
      <c r="V70" s="26">
        <f>MYRANKS_H[[#This Row],[RSGP]]+MYRANKS_H[[#This Row],[HRSGP]]+MYRANKS_H[[#This Row],[RBISGP]]+MYRANKS_H[[#This Row],[SBSGP]]+MYRANKS_H[[#This Row],[AVGSGP]]</f>
        <v>8.8620064968381627</v>
      </c>
    </row>
    <row r="71" spans="1:22" x14ac:dyDescent="0.25">
      <c r="A71" s="8" t="s">
        <v>20504</v>
      </c>
      <c r="B71" s="15" t="str">
        <f>VLOOKUP(MYRANKS_H[[#This Row],[PLAYERID]],PLAYERIDMAP[],COLUMN(PLAYERIDMAP[LASTNAME]),FALSE)</f>
        <v>Rollins</v>
      </c>
      <c r="C71" s="12" t="str">
        <f>VLOOKUP(MYRANKS_H[[#This Row],[PLAYERID]],PLAYERIDMAP[],COLUMN(PLAYERIDMAP[FIRSTNAME]),FALSE)</f>
        <v xml:space="preserve">Jimmy </v>
      </c>
      <c r="D71" s="12" t="str">
        <f>VLOOKUP(MYRANKS_H[[#This Row],[PLAYERID]],PLAYERIDMAP[],COLUMN(PLAYERIDMAP[TEAM]),FALSE)</f>
        <v>PHI</v>
      </c>
      <c r="E71" s="12" t="str">
        <f>VLOOKUP(MYRANKS_H[[#This Row],[PLAYERID]],PLAYERIDMAP[],COLUMN(PLAYERIDMAP[POS]),FALSE)</f>
        <v>SS</v>
      </c>
      <c r="F71" s="12">
        <f>VLOOKUP(MYRANKS_H[[#This Row],[PLAYERID]],PLAYERIDMAP[],COLUMN(PLAYERIDMAP[IDFANGRAPHS]),FALSE)</f>
        <v>971</v>
      </c>
      <c r="G71" s="12">
        <f>VLOOKUP(MYRANKS_H[[#This Row],[IDFRANGRAPHS]],STEAMER_H[],COLUMN(STEAMER_H[PA]),FALSE)</f>
        <v>629</v>
      </c>
      <c r="H71" s="12">
        <f>VLOOKUP(MYRANKS_H[[#This Row],[IDFRANGRAPHS]],STEAMER_H[],COLUMN(STEAMER_H[AB]),FALSE)</f>
        <v>562</v>
      </c>
      <c r="I71" s="12">
        <f>VLOOKUP(MYRANKS_H[[#This Row],[IDFRANGRAPHS]],STEAMER_H[],COLUMN(STEAMER_H[H]),FALSE)</f>
        <v>140</v>
      </c>
      <c r="J71" s="12">
        <f>VLOOKUP(MYRANKS_H[[#This Row],[IDFRANGRAPHS]],STEAMER_H[],COLUMN(STEAMER_H[HR]),FALSE)</f>
        <v>16</v>
      </c>
      <c r="K71" s="12">
        <f>VLOOKUP(MYRANKS_H[[#This Row],[IDFRANGRAPHS]],STEAMER_H[],COLUMN(STEAMER_H[R]),FALSE)</f>
        <v>82</v>
      </c>
      <c r="L71" s="12">
        <f>VLOOKUP(MYRANKS_H[[#This Row],[IDFRANGRAPHS]],STEAMER_H[],COLUMN(STEAMER_H[RBI]),FALSE)</f>
        <v>58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77</v>
      </c>
      <c r="O71" s="12">
        <f>VLOOKUP(MYRANKS_H[[#This Row],[IDFRANGRAPHS]],STEAMER_H[],COLUMN(STEAMER_H[SB]),FALSE)</f>
        <v>20</v>
      </c>
      <c r="P71" s="14">
        <f>MYRANKS_H[[#This Row],[H]]/MYRANKS_H[[#This Row],[AB]]</f>
        <v>0.24911032028469751</v>
      </c>
      <c r="Q71" s="26">
        <f>MYRANKS_H[[#This Row],[R]]/24.6</f>
        <v>3.333333333333333</v>
      </c>
      <c r="R71" s="26">
        <f>MYRANKS_H[[#This Row],[HR]]/10.4</f>
        <v>1.5384615384615383</v>
      </c>
      <c r="S71" s="26">
        <f>MYRANKS_H[[#This Row],[RBI]]/24.6</f>
        <v>2.3577235772357721</v>
      </c>
      <c r="T71" s="26">
        <f>MYRANKS_H[[#This Row],[SB]]/9.4</f>
        <v>2.1276595744680851</v>
      </c>
      <c r="U71" s="26">
        <f>((MYRANKS_H[[#This Row],[H]]+1768)/(MYRANKS_H[[#This Row],[AB]]+6617)-0.267)/0.0024</f>
        <v>-0.5103426661094933</v>
      </c>
      <c r="V71" s="26">
        <f>MYRANKS_H[[#This Row],[RSGP]]+MYRANKS_H[[#This Row],[HRSGP]]+MYRANKS_H[[#This Row],[RBISGP]]+MYRANKS_H[[#This Row],[SBSGP]]+MYRANKS_H[[#This Row],[AVGSGP]]</f>
        <v>8.8468353573892369</v>
      </c>
    </row>
    <row r="72" spans="1:22" x14ac:dyDescent="0.25">
      <c r="A72" s="7" t="s">
        <v>18282</v>
      </c>
      <c r="B72" s="8" t="str">
        <f>VLOOKUP(MYRANKS_H[[#This Row],[PLAYERID]],PLAYERIDMAP[],COLUMN(PLAYERIDMAP[LASTNAME]),FALSE)</f>
        <v>Desmond</v>
      </c>
      <c r="C72" s="11" t="str">
        <f>VLOOKUP(MYRANKS_H[[#This Row],[PLAYERID]],PLAYERIDMAP[],COLUMN(PLAYERIDMAP[FIRSTNAME]),FALSE)</f>
        <v xml:space="preserve">Ian </v>
      </c>
      <c r="D72" s="11" t="str">
        <f>VLOOKUP(MYRANKS_H[[#This Row],[PLAYERID]],PLAYERIDMAP[],COLUMN(PLAYERIDMAP[TEAM]),FALSE)</f>
        <v>WAS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6885</v>
      </c>
      <c r="G72" s="12">
        <f>VLOOKUP(MYRANKS_H[[#This Row],[IDFRANGRAPHS]],STEAMER_H[],COLUMN(STEAMER_H[PA]),FALSE)</f>
        <v>586</v>
      </c>
      <c r="H72" s="12">
        <f>VLOOKUP(MYRANKS_H[[#This Row],[IDFRANGRAPHS]],STEAMER_H[],COLUMN(STEAMER_H[AB]),FALSE)</f>
        <v>540</v>
      </c>
      <c r="I72" s="12">
        <f>VLOOKUP(MYRANKS_H[[#This Row],[IDFRANGRAPHS]],STEAMER_H[],COLUMN(STEAMER_H[H]),FALSE)</f>
        <v>146</v>
      </c>
      <c r="J72" s="12">
        <f>VLOOKUP(MYRANKS_H[[#This Row],[IDFRANGRAPHS]],STEAMER_H[],COLUMN(STEAMER_H[HR]),FALSE)</f>
        <v>16</v>
      </c>
      <c r="K72" s="12">
        <f>VLOOKUP(MYRANKS_H[[#This Row],[IDFRANGRAPHS]],STEAMER_H[],COLUMN(STEAMER_H[R]),FALSE)</f>
        <v>69</v>
      </c>
      <c r="L72" s="12">
        <f>VLOOKUP(MYRANKS_H[[#This Row],[IDFRANGRAPHS]],STEAMER_H[],COLUMN(STEAMER_H[RBI]),FALSE)</f>
        <v>67</v>
      </c>
      <c r="M72" s="12">
        <f>VLOOKUP(MYRANKS_H[[#This Row],[IDFRANGRAPHS]],STEAMER_H[],COLUMN(STEAMER_H[BB]),FALSE)</f>
        <v>35</v>
      </c>
      <c r="N72" s="12">
        <f>VLOOKUP(MYRANKS_H[[#This Row],[IDFRANGRAPHS]],STEAMER_H[],COLUMN(STEAMER_H[SO]),FALSE)</f>
        <v>117</v>
      </c>
      <c r="O72" s="12">
        <f>VLOOKUP(MYRANKS_H[[#This Row],[IDFRANGRAPHS]],STEAMER_H[],COLUMN(STEAMER_H[SB]),FALSE)</f>
        <v>15</v>
      </c>
      <c r="P72" s="14">
        <f>MYRANKS_H[[#This Row],[H]]/MYRANKS_H[[#This Row],[AB]]</f>
        <v>0.27037037037037037</v>
      </c>
      <c r="Q72" s="26">
        <f>MYRANKS_H[[#This Row],[R]]/24.6</f>
        <v>2.8048780487804876</v>
      </c>
      <c r="R72" s="26">
        <f>MYRANKS_H[[#This Row],[HR]]/10.4</f>
        <v>1.5384615384615383</v>
      </c>
      <c r="S72" s="26">
        <f>MYRANKS_H[[#This Row],[RBI]]/24.6</f>
        <v>2.7235772357723578</v>
      </c>
      <c r="T72" s="26">
        <f>MYRANKS_H[[#This Row],[SB]]/9.4</f>
        <v>1.5957446808510638</v>
      </c>
      <c r="U72" s="26">
        <f>((MYRANKS_H[[#This Row],[H]]+1768)/(MYRANKS_H[[#This Row],[AB]]+6617)-0.267)/0.0024</f>
        <v>0.17936984770155115</v>
      </c>
      <c r="V72" s="26">
        <f>MYRANKS_H[[#This Row],[RSGP]]+MYRANKS_H[[#This Row],[HRSGP]]+MYRANKS_H[[#This Row],[RBISGP]]+MYRANKS_H[[#This Row],[SBSGP]]+MYRANKS_H[[#This Row],[AVGSGP]]</f>
        <v>8.8420313515669982</v>
      </c>
    </row>
    <row r="73" spans="1:22" x14ac:dyDescent="0.25">
      <c r="A73" s="7" t="s">
        <v>19314</v>
      </c>
      <c r="B73" s="8" t="str">
        <f>VLOOKUP(MYRANKS_H[[#This Row],[PLAYERID]],PLAYERIDMAP[],COLUMN(PLAYERIDMAP[LASTNAME]),FALSE)</f>
        <v>Konerko</v>
      </c>
      <c r="C73" s="11" t="str">
        <f>VLOOKUP(MYRANKS_H[[#This Row],[PLAYERID]],PLAYERIDMAP[],COLUMN(PLAYERIDMAP[FIRSTNAME]),FALSE)</f>
        <v xml:space="preserve">Paul </v>
      </c>
      <c r="D73" s="11" t="str">
        <f>VLOOKUP(MYRANKS_H[[#This Row],[PLAYERID]],PLAYERIDMAP[],COLUMN(PLAYERIDMAP[TEAM]),FALSE)</f>
        <v>CHW</v>
      </c>
      <c r="E73" s="11" t="str">
        <f>VLOOKUP(MYRANKS_H[[#This Row],[PLAYERID]],PLAYERIDMAP[],COLUMN(PLAYERIDMAP[POS]),FALSE)</f>
        <v>1B</v>
      </c>
      <c r="F73" s="11">
        <f>VLOOKUP(MYRANKS_H[[#This Row],[PLAYERID]],PLAYERIDMAP[],COLUMN(PLAYERIDMAP[IDFANGRAPHS]),FALSE)</f>
        <v>242</v>
      </c>
      <c r="G73" s="12">
        <f>VLOOKUP(MYRANKS_H[[#This Row],[IDFRANGRAPHS]],STEAMER_H[],COLUMN(STEAMER_H[PA]),FALSE)</f>
        <v>545</v>
      </c>
      <c r="H73" s="12">
        <f>VLOOKUP(MYRANKS_H[[#This Row],[IDFRANGRAPHS]],STEAMER_H[],COLUMN(STEAMER_H[AB]),FALSE)</f>
        <v>477</v>
      </c>
      <c r="I73" s="12">
        <f>VLOOKUP(MYRANKS_H[[#This Row],[IDFRANGRAPHS]],STEAMER_H[],COLUMN(STEAMER_H[H]),FALSE)</f>
        <v>133</v>
      </c>
      <c r="J73" s="12">
        <f>VLOOKUP(MYRANKS_H[[#This Row],[IDFRANGRAPHS]],STEAMER_H[],COLUMN(STEAMER_H[HR]),FALSE)</f>
        <v>24</v>
      </c>
      <c r="K73" s="12">
        <f>VLOOKUP(MYRANKS_H[[#This Row],[IDFRANGRAPHS]],STEAMER_H[],COLUMN(STEAMER_H[R]),FALSE)</f>
        <v>71</v>
      </c>
      <c r="L73" s="12">
        <f>VLOOKUP(MYRANKS_H[[#This Row],[IDFRANGRAPHS]],STEAMER_H[],COLUMN(STEAMER_H[RBI]),FALSE)</f>
        <v>77</v>
      </c>
      <c r="M73" s="12">
        <f>VLOOKUP(MYRANKS_H[[#This Row],[IDFRANGRAPHS]],STEAMER_H[],COLUMN(STEAMER_H[BB]),FALSE)</f>
        <v>58</v>
      </c>
      <c r="N73" s="12">
        <f>VLOOKUP(MYRANKS_H[[#This Row],[IDFRANGRAPHS]],STEAMER_H[],COLUMN(STEAMER_H[SO]),FALSE)</f>
        <v>83</v>
      </c>
      <c r="O73" s="12">
        <f>VLOOKUP(MYRANKS_H[[#This Row],[IDFRANGRAPHS]],STEAMER_H[],COLUMN(STEAMER_H[SB]),FALSE)</f>
        <v>1</v>
      </c>
      <c r="P73" s="14">
        <f>MYRANKS_H[[#This Row],[H]]/MYRANKS_H[[#This Row],[AB]]</f>
        <v>0.27882599580712786</v>
      </c>
      <c r="Q73" s="26">
        <f>MYRANKS_H[[#This Row],[R]]/24.6</f>
        <v>2.8861788617886179</v>
      </c>
      <c r="R73" s="26">
        <f>MYRANKS_H[[#This Row],[HR]]/10.4</f>
        <v>2.3076923076923075</v>
      </c>
      <c r="S73" s="26">
        <f>MYRANKS_H[[#This Row],[RBI]]/24.6</f>
        <v>3.1300813008130079</v>
      </c>
      <c r="T73" s="26">
        <f>MYRANKS_H[[#This Row],[SB]]/9.4</f>
        <v>0.10638297872340426</v>
      </c>
      <c r="U73" s="26">
        <f>((MYRANKS_H[[#This Row],[H]]+1768)/(MYRANKS_H[[#This Row],[AB]]+6617)-0.267)/0.0024</f>
        <v>0.40538953105911013</v>
      </c>
      <c r="V73" s="26">
        <f>MYRANKS_H[[#This Row],[RSGP]]+MYRANKS_H[[#This Row],[HRSGP]]+MYRANKS_H[[#This Row],[RBISGP]]+MYRANKS_H[[#This Row],[SBSGP]]+MYRANKS_H[[#This Row],[AVGSGP]]</f>
        <v>8.8357249800764475</v>
      </c>
    </row>
    <row r="74" spans="1:22" x14ac:dyDescent="0.25">
      <c r="A74" s="7" t="s">
        <v>18227</v>
      </c>
      <c r="B74" s="8" t="str">
        <f>VLOOKUP(MYRANKS_H[[#This Row],[PLAYERID]],PLAYERIDMAP[],COLUMN(PLAYERIDMAP[LASTNAME]),FALSE)</f>
        <v>De Aza</v>
      </c>
      <c r="C74" s="11" t="str">
        <f>VLOOKUP(MYRANKS_H[[#This Row],[PLAYERID]],PLAYERIDMAP[],COLUMN(PLAYERIDMAP[FIRSTNAME]),FALSE)</f>
        <v xml:space="preserve">Alejandro </v>
      </c>
      <c r="D74" s="11" t="str">
        <f>VLOOKUP(MYRANKS_H[[#This Row],[PLAYERID]],PLAYERIDMAP[],COLUMN(PLAYERIDMAP[TEAM]),FALSE)</f>
        <v>CHW</v>
      </c>
      <c r="E74" s="11" t="str">
        <f>VLOOKUP(MYRANKS_H[[#This Row],[PLAYERID]],PLAYERIDMAP[],COLUMN(PLAYERIDMAP[POS]),FALSE)</f>
        <v>OF</v>
      </c>
      <c r="F74" s="11">
        <f>VLOOKUP(MYRANKS_H[[#This Row],[PLAYERID]],PLAYERIDMAP[],COLUMN(PLAYERIDMAP[IDFANGRAPHS]),FALSE)</f>
        <v>3371</v>
      </c>
      <c r="G74" s="12">
        <f>VLOOKUP(MYRANKS_H[[#This Row],[IDFRANGRAPHS]],STEAMER_H[],COLUMN(STEAMER_H[PA]),FALSE)</f>
        <v>614</v>
      </c>
      <c r="H74" s="12">
        <f>VLOOKUP(MYRANKS_H[[#This Row],[IDFRANGRAPHS]],STEAMER_H[],COLUMN(STEAMER_H[AB]),FALSE)</f>
        <v>550</v>
      </c>
      <c r="I74" s="12">
        <f>VLOOKUP(MYRANKS_H[[#This Row],[IDFRANGRAPHS]],STEAMER_H[],COLUMN(STEAMER_H[H]),FALSE)</f>
        <v>151</v>
      </c>
      <c r="J74" s="12">
        <f>VLOOKUP(MYRANKS_H[[#This Row],[IDFRANGRAPHS]],STEAMER_H[],COLUMN(STEAMER_H[HR]),FALSE)</f>
        <v>10</v>
      </c>
      <c r="K74" s="12">
        <f>VLOOKUP(MYRANKS_H[[#This Row],[IDFRANGRAPHS]],STEAMER_H[],COLUMN(STEAMER_H[R]),FALSE)</f>
        <v>79</v>
      </c>
      <c r="L74" s="12">
        <f>VLOOKUP(MYRANKS_H[[#This Row],[IDFRANGRAPHS]],STEAMER_H[],COLUMN(STEAMER_H[RBI]),FALSE)</f>
        <v>54</v>
      </c>
      <c r="M74" s="12">
        <f>VLOOKUP(MYRANKS_H[[#This Row],[IDFRANGRAPHS]],STEAMER_H[],COLUMN(STEAMER_H[BB]),FALSE)</f>
        <v>48</v>
      </c>
      <c r="N74" s="12">
        <f>VLOOKUP(MYRANKS_H[[#This Row],[IDFRANGRAPHS]],STEAMER_H[],COLUMN(STEAMER_H[SO]),FALSE)</f>
        <v>112</v>
      </c>
      <c r="O74" s="12">
        <f>VLOOKUP(MYRANKS_H[[#This Row],[IDFRANGRAPHS]],STEAMER_H[],COLUMN(STEAMER_H[SB]),FALSE)</f>
        <v>20</v>
      </c>
      <c r="P74" s="14">
        <f>MYRANKS_H[[#This Row],[H]]/MYRANKS_H[[#This Row],[AB]]</f>
        <v>0.27454545454545454</v>
      </c>
      <c r="Q74" s="26">
        <f>MYRANKS_H[[#This Row],[R]]/24.6</f>
        <v>3.2113821138211378</v>
      </c>
      <c r="R74" s="26">
        <f>MYRANKS_H[[#This Row],[HR]]/10.4</f>
        <v>0.96153846153846145</v>
      </c>
      <c r="S74" s="26">
        <f>MYRANKS_H[[#This Row],[RBI]]/24.6</f>
        <v>2.1951219512195119</v>
      </c>
      <c r="T74" s="26">
        <f>MYRANKS_H[[#This Row],[SB]]/9.4</f>
        <v>2.1276595744680851</v>
      </c>
      <c r="U74" s="26">
        <f>((MYRANKS_H[[#This Row],[H]]+1768)/(MYRANKS_H[[#This Row],[AB]]+6617)-0.267)/0.0024</f>
        <v>0.31457839170271251</v>
      </c>
      <c r="V74" s="26">
        <f>MYRANKS_H[[#This Row],[RSGP]]+MYRANKS_H[[#This Row],[HRSGP]]+MYRANKS_H[[#This Row],[RBISGP]]+MYRANKS_H[[#This Row],[SBSGP]]+MYRANKS_H[[#This Row],[AVGSGP]]</f>
        <v>8.810280492749909</v>
      </c>
    </row>
    <row r="75" spans="1:22" x14ac:dyDescent="0.25">
      <c r="A75" s="8" t="s">
        <v>20164</v>
      </c>
      <c r="B75" s="15" t="str">
        <f>VLOOKUP(MYRANKS_H[[#This Row],[PLAYERID]],PLAYERIDMAP[],COLUMN(PLAYERIDMAP[LASTNAME]),FALSE)</f>
        <v>Pence</v>
      </c>
      <c r="C75" s="12" t="str">
        <f>VLOOKUP(MYRANKS_H[[#This Row],[PLAYERID]],PLAYERIDMAP[],COLUMN(PLAYERIDMAP[FIRSTNAME]),FALSE)</f>
        <v xml:space="preserve">Hunter </v>
      </c>
      <c r="D75" s="12" t="str">
        <f>VLOOKUP(MYRANKS_H[[#This Row],[PLAYERID]],PLAYERIDMAP[],COLUMN(PLAYERIDMAP[TEAM]),FALSE)</f>
        <v>SF</v>
      </c>
      <c r="E75" s="12" t="str">
        <f>VLOOKUP(MYRANKS_H[[#This Row],[PLAYERID]],PLAYERIDMAP[],COLUMN(PLAYERIDMAP[POS]),FALSE)</f>
        <v>OF</v>
      </c>
      <c r="F75" s="12">
        <f>VLOOKUP(MYRANKS_H[[#This Row],[PLAYERID]],PLAYERIDMAP[],COLUMN(PLAYERIDMAP[IDFANGRAPHS]),FALSE)</f>
        <v>8252</v>
      </c>
      <c r="G75" s="12">
        <f>VLOOKUP(MYRANKS_H[[#This Row],[IDFRANGRAPHS]],STEAMER_H[],COLUMN(STEAMER_H[PA]),FALSE)</f>
        <v>609</v>
      </c>
      <c r="H75" s="12">
        <f>VLOOKUP(MYRANKS_H[[#This Row],[IDFRANGRAPHS]],STEAMER_H[],COLUMN(STEAMER_H[AB]),FALSE)</f>
        <v>547</v>
      </c>
      <c r="I75" s="12">
        <f>VLOOKUP(MYRANKS_H[[#This Row],[IDFRANGRAPHS]],STEAMER_H[],COLUMN(STEAMER_H[H]),FALSE)</f>
        <v>148</v>
      </c>
      <c r="J75" s="12">
        <f>VLOOKUP(MYRANKS_H[[#This Row],[IDFRANGRAPHS]],STEAMER_H[],COLUMN(STEAMER_H[HR]),FALSE)</f>
        <v>19</v>
      </c>
      <c r="K75" s="12">
        <f>VLOOKUP(MYRANKS_H[[#This Row],[IDFRANGRAPHS]],STEAMER_H[],COLUMN(STEAMER_H[R]),FALSE)</f>
        <v>73</v>
      </c>
      <c r="L75" s="12">
        <f>VLOOKUP(MYRANKS_H[[#This Row],[IDFRANGRAPHS]],STEAMER_H[],COLUMN(STEAMER_H[RBI]),FALSE)</f>
        <v>81</v>
      </c>
      <c r="M75" s="12">
        <f>VLOOKUP(MYRANKS_H[[#This Row],[IDFRANGRAPHS]],STEAMER_H[],COLUMN(STEAMER_H[BB]),FALSE)</f>
        <v>52</v>
      </c>
      <c r="N75" s="12">
        <f>VLOOKUP(MYRANKS_H[[#This Row],[IDFRANGRAPHS]],STEAMER_H[],COLUMN(STEAMER_H[SO]),FALSE)</f>
        <v>117</v>
      </c>
      <c r="O75" s="12">
        <f>VLOOKUP(MYRANKS_H[[#This Row],[IDFRANGRAPHS]],STEAMER_H[],COLUMN(STEAMER_H[SB]),FALSE)</f>
        <v>4</v>
      </c>
      <c r="P75" s="14">
        <f>MYRANKS_H[[#This Row],[H]]/MYRANKS_H[[#This Row],[AB]]</f>
        <v>0.27056672760511885</v>
      </c>
      <c r="Q75" s="26">
        <f>MYRANKS_H[[#This Row],[R]]/24.6</f>
        <v>2.9674796747967478</v>
      </c>
      <c r="R75" s="26">
        <f>MYRANKS_H[[#This Row],[HR]]/10.4</f>
        <v>1.8269230769230769</v>
      </c>
      <c r="S75" s="26">
        <f>MYRANKS_H[[#This Row],[RBI]]/24.6</f>
        <v>3.2926829268292681</v>
      </c>
      <c r="T75" s="26">
        <f>MYRANKS_H[[#This Row],[SB]]/9.4</f>
        <v>0.42553191489361702</v>
      </c>
      <c r="U75" s="26">
        <f>((MYRANKS_H[[#This Row],[H]]+1768)/(MYRANKS_H[[#This Row],[AB]]+6617)-0.267)/0.0024</f>
        <v>0.18681369812023157</v>
      </c>
      <c r="V75" s="26">
        <f>MYRANKS_H[[#This Row],[RSGP]]+MYRANKS_H[[#This Row],[HRSGP]]+MYRANKS_H[[#This Row],[RBISGP]]+MYRANKS_H[[#This Row],[SBSGP]]+MYRANKS_H[[#This Row],[AVGSGP]]</f>
        <v>8.6994312915629397</v>
      </c>
    </row>
    <row r="76" spans="1:22" x14ac:dyDescent="0.25">
      <c r="A76" s="8" t="s">
        <v>20858</v>
      </c>
      <c r="B76" s="15" t="str">
        <f>VLOOKUP(MYRANKS_H[[#This Row],[PLAYERID]],PLAYERIDMAP[],COLUMN(PLAYERIDMAP[LASTNAME]),FALSE)</f>
        <v>Swisher</v>
      </c>
      <c r="C76" s="12" t="str">
        <f>VLOOKUP(MYRANKS_H[[#This Row],[PLAYERID]],PLAYERIDMAP[],COLUMN(PLAYERIDMAP[FIRSTNAME]),FALSE)</f>
        <v xml:space="preserve">Nick </v>
      </c>
      <c r="D76" s="12" t="str">
        <f>VLOOKUP(MYRANKS_H[[#This Row],[PLAYERID]],PLAYERIDMAP[],COLUMN(PLAYERIDMAP[TEAM]),FALSE)</f>
        <v>CLE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4599</v>
      </c>
      <c r="G76" s="12">
        <f>VLOOKUP(MYRANKS_H[[#This Row],[IDFRANGRAPHS]],STEAMER_H[],COLUMN(STEAMER_H[PA]),FALSE)</f>
        <v>613</v>
      </c>
      <c r="H76" s="12">
        <f>VLOOKUP(MYRANKS_H[[#This Row],[IDFRANGRAPHS]],STEAMER_H[],COLUMN(STEAMER_H[AB]),FALSE)</f>
        <v>522</v>
      </c>
      <c r="I76" s="12">
        <f>VLOOKUP(MYRANKS_H[[#This Row],[IDFRANGRAPHS]],STEAMER_H[],COLUMN(STEAMER_H[H]),FALSE)</f>
        <v>135</v>
      </c>
      <c r="J76" s="12">
        <f>VLOOKUP(MYRANKS_H[[#This Row],[IDFRANGRAPHS]],STEAMER_H[],COLUMN(STEAMER_H[HR]),FALSE)</f>
        <v>23</v>
      </c>
      <c r="K76" s="12">
        <f>VLOOKUP(MYRANKS_H[[#This Row],[IDFRANGRAPHS]],STEAMER_H[],COLUMN(STEAMER_H[R]),FALSE)</f>
        <v>77</v>
      </c>
      <c r="L76" s="12">
        <f>VLOOKUP(MYRANKS_H[[#This Row],[IDFRANGRAPHS]],STEAMER_H[],COLUMN(STEAMER_H[RBI]),FALSE)</f>
        <v>81</v>
      </c>
      <c r="M76" s="12">
        <f>VLOOKUP(MYRANKS_H[[#This Row],[IDFRANGRAPHS]],STEAMER_H[],COLUMN(STEAMER_H[BB]),FALSE)</f>
        <v>81</v>
      </c>
      <c r="N76" s="12">
        <f>VLOOKUP(MYRANKS_H[[#This Row],[IDFRANGRAPHS]],STEAMER_H[],COLUMN(STEAMER_H[SO]),FALSE)</f>
        <v>131</v>
      </c>
      <c r="O76" s="12">
        <f>VLOOKUP(MYRANKS_H[[#This Row],[IDFRANGRAPHS]],STEAMER_H[],COLUMN(STEAMER_H[SB]),FALSE)</f>
        <v>2</v>
      </c>
      <c r="P76" s="14">
        <f>MYRANKS_H[[#This Row],[H]]/MYRANKS_H[[#This Row],[AB]]</f>
        <v>0.25862068965517243</v>
      </c>
      <c r="Q76" s="26">
        <f>MYRANKS_H[[#This Row],[R]]/24.6</f>
        <v>3.1300813008130079</v>
      </c>
      <c r="R76" s="26">
        <f>MYRANKS_H[[#This Row],[HR]]/10.4</f>
        <v>2.2115384615384617</v>
      </c>
      <c r="S76" s="26">
        <f>MYRANKS_H[[#This Row],[RBI]]/24.6</f>
        <v>3.2926829268292681</v>
      </c>
      <c r="T76" s="26">
        <f>MYRANKS_H[[#This Row],[SB]]/9.4</f>
        <v>0.21276595744680851</v>
      </c>
      <c r="U76" s="26">
        <f>((MYRANKS_H[[#This Row],[H]]+1768)/(MYRANKS_H[[#This Row],[AB]]+6617)-0.267)/0.0024</f>
        <v>-0.18168977914741205</v>
      </c>
      <c r="V76" s="26">
        <f>MYRANKS_H[[#This Row],[RSGP]]+MYRANKS_H[[#This Row],[HRSGP]]+MYRANKS_H[[#This Row],[RBISGP]]+MYRANKS_H[[#This Row],[SBSGP]]+MYRANKS_H[[#This Row],[AVGSGP]]</f>
        <v>8.6653788674801344</v>
      </c>
    </row>
    <row r="77" spans="1:22" x14ac:dyDescent="0.25">
      <c r="A77" s="8" t="s">
        <v>21276</v>
      </c>
      <c r="B77" s="15" t="str">
        <f>VLOOKUP(MYRANKS_H[[#This Row],[PLAYERID]],PLAYERIDMAP[],COLUMN(PLAYERIDMAP[LASTNAME]),FALSE)</f>
        <v>Zimmerman</v>
      </c>
      <c r="C77" s="12" t="str">
        <f>VLOOKUP(MYRANKS_H[[#This Row],[PLAYERID]],PLAYERIDMAP[],COLUMN(PLAYERIDMAP[FIRSTNAME]),FALSE)</f>
        <v xml:space="preserve">Ryan </v>
      </c>
      <c r="D77" s="12" t="str">
        <f>VLOOKUP(MYRANKS_H[[#This Row],[PLAYERID]],PLAYERIDMAP[],COLUMN(PLAYERIDMAP[TEAM]),FALSE)</f>
        <v>WAS</v>
      </c>
      <c r="E77" s="12" t="str">
        <f>VLOOKUP(MYRANKS_H[[#This Row],[PLAYERID]],PLAYERIDMAP[],COLUMN(PLAYERIDMAP[POS]),FALSE)</f>
        <v>3B</v>
      </c>
      <c r="F77" s="12">
        <f>VLOOKUP(MYRANKS_H[[#This Row],[PLAYERID]],PLAYERIDMAP[],COLUMN(PLAYERIDMAP[IDFANGRAPHS]),FALSE)</f>
        <v>4220</v>
      </c>
      <c r="G77" s="12">
        <f>VLOOKUP(MYRANKS_H[[#This Row],[IDFRANGRAPHS]],STEAMER_H[],COLUMN(STEAMER_H[PA]),FALSE)</f>
        <v>539</v>
      </c>
      <c r="H77" s="12">
        <f>VLOOKUP(MYRANKS_H[[#This Row],[IDFRANGRAPHS]],STEAMER_H[],COLUMN(STEAMER_H[AB]),FALSE)</f>
        <v>477</v>
      </c>
      <c r="I77" s="12">
        <f>VLOOKUP(MYRANKS_H[[#This Row],[IDFRANGRAPHS]],STEAMER_H[],COLUMN(STEAMER_H[H]),FALSE)</f>
        <v>134</v>
      </c>
      <c r="J77" s="12">
        <f>VLOOKUP(MYRANKS_H[[#This Row],[IDFRANGRAPHS]],STEAMER_H[],COLUMN(STEAMER_H[HR]),FALSE)</f>
        <v>21</v>
      </c>
      <c r="K77" s="12">
        <f>VLOOKUP(MYRANKS_H[[#This Row],[IDFRANGRAPHS]],STEAMER_H[],COLUMN(STEAMER_H[R]),FALSE)</f>
        <v>70</v>
      </c>
      <c r="L77" s="12">
        <f>VLOOKUP(MYRANKS_H[[#This Row],[IDFRANGRAPHS]],STEAMER_H[],COLUMN(STEAMER_H[RBI]),FALSE)</f>
        <v>74</v>
      </c>
      <c r="M77" s="12">
        <f>VLOOKUP(MYRANKS_H[[#This Row],[IDFRANGRAPHS]],STEAMER_H[],COLUMN(STEAMER_H[BB]),FALSE)</f>
        <v>55</v>
      </c>
      <c r="N77" s="12">
        <f>VLOOKUP(MYRANKS_H[[#This Row],[IDFRANGRAPHS]],STEAMER_H[],COLUMN(STEAMER_H[SO]),FALSE)</f>
        <v>93</v>
      </c>
      <c r="O77" s="12">
        <f>VLOOKUP(MYRANKS_H[[#This Row],[IDFRANGRAPHS]],STEAMER_H[],COLUMN(STEAMER_H[SB]),FALSE)</f>
        <v>3</v>
      </c>
      <c r="P77" s="14">
        <f>MYRANKS_H[[#This Row],[H]]/MYRANKS_H[[#This Row],[AB]]</f>
        <v>0.2809224318658281</v>
      </c>
      <c r="Q77" s="26">
        <f>MYRANKS_H[[#This Row],[R]]/24.6</f>
        <v>2.8455284552845526</v>
      </c>
      <c r="R77" s="26">
        <f>MYRANKS_H[[#This Row],[HR]]/10.4</f>
        <v>2.0192307692307692</v>
      </c>
      <c r="S77" s="26">
        <f>MYRANKS_H[[#This Row],[RBI]]/24.6</f>
        <v>3.0081300813008127</v>
      </c>
      <c r="T77" s="26">
        <f>MYRANKS_H[[#This Row],[SB]]/9.4</f>
        <v>0.31914893617021273</v>
      </c>
      <c r="U77" s="26">
        <f>((MYRANKS_H[[#This Row],[H]]+1768)/(MYRANKS_H[[#This Row],[AB]]+6617)-0.267)/0.0024</f>
        <v>0.4641246123484461</v>
      </c>
      <c r="V77" s="26">
        <f>MYRANKS_H[[#This Row],[RSGP]]+MYRANKS_H[[#This Row],[HRSGP]]+MYRANKS_H[[#This Row],[RBISGP]]+MYRANKS_H[[#This Row],[SBSGP]]+MYRANKS_H[[#This Row],[AVGSGP]]</f>
        <v>8.6561628543347933</v>
      </c>
    </row>
    <row r="78" spans="1:22" x14ac:dyDescent="0.25">
      <c r="A78" s="8" t="s">
        <v>20380</v>
      </c>
      <c r="B78" s="15" t="str">
        <f>VLOOKUP(MYRANKS_H[[#This Row],[PLAYERID]],PLAYERIDMAP[],COLUMN(PLAYERIDMAP[LASTNAME]),FALSE)</f>
        <v>Reddick</v>
      </c>
      <c r="C78" s="12" t="str">
        <f>VLOOKUP(MYRANKS_H[[#This Row],[PLAYERID]],PLAYERIDMAP[],COLUMN(PLAYERIDMAP[FIRSTNAME]),FALSE)</f>
        <v xml:space="preserve">Josh </v>
      </c>
      <c r="D78" s="12" t="str">
        <f>VLOOKUP(MYRANKS_H[[#This Row],[PLAYERID]],PLAYERIDMAP[],COLUMN(PLAYERIDMAP[TEAM]),FALSE)</f>
        <v>OAK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3892</v>
      </c>
      <c r="G78" s="12">
        <f>VLOOKUP(MYRANKS_H[[#This Row],[IDFRANGRAPHS]],STEAMER_H[],COLUMN(STEAMER_H[PA]),FALSE)</f>
        <v>606</v>
      </c>
      <c r="H78" s="12">
        <f>VLOOKUP(MYRANKS_H[[#This Row],[IDFRANGRAPHS]],STEAMER_H[],COLUMN(STEAMER_H[AB]),FALSE)</f>
        <v>549</v>
      </c>
      <c r="I78" s="12">
        <f>VLOOKUP(MYRANKS_H[[#This Row],[IDFRANGRAPHS]],STEAMER_H[],COLUMN(STEAMER_H[H]),FALSE)</f>
        <v>133</v>
      </c>
      <c r="J78" s="12">
        <f>VLOOKUP(MYRANKS_H[[#This Row],[IDFRANGRAPHS]],STEAMER_H[],COLUMN(STEAMER_H[HR]),FALSE)</f>
        <v>25</v>
      </c>
      <c r="K78" s="12">
        <f>VLOOKUP(MYRANKS_H[[#This Row],[IDFRANGRAPHS]],STEAMER_H[],COLUMN(STEAMER_H[R]),FALSE)</f>
        <v>72</v>
      </c>
      <c r="L78" s="12">
        <f>VLOOKUP(MYRANKS_H[[#This Row],[IDFRANGRAPHS]],STEAMER_H[],COLUMN(STEAMER_H[RBI]),FALSE)</f>
        <v>82</v>
      </c>
      <c r="M78" s="12">
        <f>VLOOKUP(MYRANKS_H[[#This Row],[IDFRANGRAPHS]],STEAMER_H[],COLUMN(STEAMER_H[BB]),FALSE)</f>
        <v>48</v>
      </c>
      <c r="N78" s="12">
        <f>VLOOKUP(MYRANKS_H[[#This Row],[IDFRANGRAPHS]],STEAMER_H[],COLUMN(STEAMER_H[SO]),FALSE)</f>
        <v>121</v>
      </c>
      <c r="O78" s="12">
        <f>VLOOKUP(MYRANKS_H[[#This Row],[IDFRANGRAPHS]],STEAMER_H[],COLUMN(STEAMER_H[SB]),FALSE)</f>
        <v>6</v>
      </c>
      <c r="P78" s="14">
        <f>MYRANKS_H[[#This Row],[H]]/MYRANKS_H[[#This Row],[AB]]</f>
        <v>0.24225865209471767</v>
      </c>
      <c r="Q78" s="26">
        <f>MYRANKS_H[[#This Row],[R]]/24.6</f>
        <v>2.9268292682926829</v>
      </c>
      <c r="R78" s="26">
        <f>MYRANKS_H[[#This Row],[HR]]/10.4</f>
        <v>2.4038461538461537</v>
      </c>
      <c r="S78" s="26">
        <f>MYRANKS_H[[#This Row],[RBI]]/24.6</f>
        <v>3.333333333333333</v>
      </c>
      <c r="T78" s="26">
        <f>MYRANKS_H[[#This Row],[SB]]/9.4</f>
        <v>0.63829787234042545</v>
      </c>
      <c r="U78" s="26">
        <f>((MYRANKS_H[[#This Row],[H]]+1768)/(MYRANKS_H[[#This Row],[AB]]+6617)-0.267)/0.0024</f>
        <v>-0.71646199646479192</v>
      </c>
      <c r="V78" s="26">
        <f>MYRANKS_H[[#This Row],[RSGP]]+MYRANKS_H[[#This Row],[HRSGP]]+MYRANKS_H[[#This Row],[RBISGP]]+MYRANKS_H[[#This Row],[SBSGP]]+MYRANKS_H[[#This Row],[AVGSGP]]</f>
        <v>8.5858446313478041</v>
      </c>
    </row>
    <row r="79" spans="1:22" x14ac:dyDescent="0.25">
      <c r="A79" s="8" t="s">
        <v>20048</v>
      </c>
      <c r="B79" s="15" t="str">
        <f>VLOOKUP(MYRANKS_H[[#This Row],[PLAYERID]],PLAYERIDMAP[],COLUMN(PLAYERIDMAP[LASTNAME]),FALSE)</f>
        <v>Ortiz</v>
      </c>
      <c r="C79" s="12" t="str">
        <f>VLOOKUP(MYRANKS_H[[#This Row],[PLAYERID]],PLAYERIDMAP[],COLUMN(PLAYERIDMAP[FIRSTNAME]),FALSE)</f>
        <v xml:space="preserve">David </v>
      </c>
      <c r="D79" s="12" t="str">
        <f>VLOOKUP(MYRANKS_H[[#This Row],[PLAYERID]],PLAYERIDMAP[],COLUMN(PLAYERIDMAP[TEAM]),FALSE)</f>
        <v>BOS</v>
      </c>
      <c r="E79" s="12" t="str">
        <f>VLOOKUP(MYRANKS_H[[#This Row],[PLAYERID]],PLAYERIDMAP[],COLUMN(PLAYERIDMAP[POS]),FALSE)</f>
        <v>DH</v>
      </c>
      <c r="F79" s="12">
        <f>VLOOKUP(MYRANKS_H[[#This Row],[PLAYERID]],PLAYERIDMAP[],COLUMN(PLAYERIDMAP[IDFANGRAPHS]),FALSE)</f>
        <v>745</v>
      </c>
      <c r="G79" s="12">
        <f>VLOOKUP(MYRANKS_H[[#This Row],[IDFRANGRAPHS]],STEAMER_H[],COLUMN(STEAMER_H[PA]),FALSE)</f>
        <v>501</v>
      </c>
      <c r="H79" s="12">
        <f>VLOOKUP(MYRANKS_H[[#This Row],[IDFRANGRAPHS]],STEAMER_H[],COLUMN(STEAMER_H[AB]),FALSE)</f>
        <v>429</v>
      </c>
      <c r="I79" s="12">
        <f>VLOOKUP(MYRANKS_H[[#This Row],[IDFRANGRAPHS]],STEAMER_H[],COLUMN(STEAMER_H[H]),FALSE)</f>
        <v>120</v>
      </c>
      <c r="J79" s="12">
        <f>VLOOKUP(MYRANKS_H[[#This Row],[IDFRANGRAPHS]],STEAMER_H[],COLUMN(STEAMER_H[HR]),FALSE)</f>
        <v>22</v>
      </c>
      <c r="K79" s="12">
        <f>VLOOKUP(MYRANKS_H[[#This Row],[IDFRANGRAPHS]],STEAMER_H[],COLUMN(STEAMER_H[R]),FALSE)</f>
        <v>70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66</v>
      </c>
      <c r="N79" s="12">
        <f>VLOOKUP(MYRANKS_H[[#This Row],[IDFRANGRAPHS]],STEAMER_H[],COLUMN(STEAMER_H[SO]),FALSE)</f>
        <v>82</v>
      </c>
      <c r="O79" s="12">
        <f>VLOOKUP(MYRANKS_H[[#This Row],[IDFRANGRAPHS]],STEAMER_H[],COLUMN(STEAMER_H[SB]),FALSE)</f>
        <v>1</v>
      </c>
      <c r="P79" s="14">
        <f>MYRANKS_H[[#This Row],[H]]/MYRANKS_H[[#This Row],[AB]]</f>
        <v>0.27972027972027974</v>
      </c>
      <c r="Q79" s="26">
        <f>MYRANKS_H[[#This Row],[R]]/24.6</f>
        <v>2.8455284552845526</v>
      </c>
      <c r="R79" s="26">
        <f>MYRANKS_H[[#This Row],[HR]]/10.4</f>
        <v>2.1153846153846154</v>
      </c>
      <c r="S79" s="26">
        <f>MYRANKS_H[[#This Row],[RBI]]/24.6</f>
        <v>3.089430894308943</v>
      </c>
      <c r="T79" s="26">
        <f>MYRANKS_H[[#This Row],[SB]]/9.4</f>
        <v>0.10638297872340426</v>
      </c>
      <c r="U79" s="26">
        <f>((MYRANKS_H[[#This Row],[H]]+1768)/(MYRANKS_H[[#This Row],[AB]]+6617)-0.267)/0.0024</f>
        <v>0.3972703188570339</v>
      </c>
      <c r="V79" s="26">
        <f>MYRANKS_H[[#This Row],[RSGP]]+MYRANKS_H[[#This Row],[HRSGP]]+MYRANKS_H[[#This Row],[RBISGP]]+MYRANKS_H[[#This Row],[SBSGP]]+MYRANKS_H[[#This Row],[AVGSGP]]</f>
        <v>8.5539972625585499</v>
      </c>
    </row>
    <row r="80" spans="1:22" x14ac:dyDescent="0.25">
      <c r="A80" s="7" t="s">
        <v>19392</v>
      </c>
      <c r="B80" s="8" t="str">
        <f>VLOOKUP(MYRANKS_H[[#This Row],[PLAYERID]],PLAYERIDMAP[],COLUMN(PLAYERIDMAP[LASTNAME]),FALSE)</f>
        <v>Lawrie</v>
      </c>
      <c r="C80" s="11" t="str">
        <f>VLOOKUP(MYRANKS_H[[#This Row],[PLAYERID]],PLAYERIDMAP[],COLUMN(PLAYERIDMAP[FIRSTNAME]),FALSE)</f>
        <v xml:space="preserve">Brett </v>
      </c>
      <c r="D80" s="11" t="str">
        <f>VLOOKUP(MYRANKS_H[[#This Row],[PLAYERID]],PLAYERIDMAP[],COLUMN(PLAYERIDMAP[TEAM]),FALSE)</f>
        <v>TOR</v>
      </c>
      <c r="E80" s="11" t="str">
        <f>VLOOKUP(MYRANKS_H[[#This Row],[PLAYERID]],PLAYERIDMAP[],COLUMN(PLAYERIDMAP[POS]),FALSE)</f>
        <v>3B</v>
      </c>
      <c r="F80" s="11">
        <f>VLOOKUP(MYRANKS_H[[#This Row],[PLAYERID]],PLAYERIDMAP[],COLUMN(PLAYERIDMAP[IDFANGRAPHS]),FALSE)</f>
        <v>5247</v>
      </c>
      <c r="G80" s="12">
        <f>VLOOKUP(MYRANKS_H[[#This Row],[IDFRANGRAPHS]],STEAMER_H[],COLUMN(STEAMER_H[PA]),FALSE)</f>
        <v>544</v>
      </c>
      <c r="H80" s="12">
        <f>VLOOKUP(MYRANKS_H[[#This Row],[IDFRANGRAPHS]],STEAMER_H[],COLUMN(STEAMER_H[AB]),FALSE)</f>
        <v>493</v>
      </c>
      <c r="I80" s="12">
        <f>VLOOKUP(MYRANKS_H[[#This Row],[IDFRANGRAPHS]],STEAMER_H[],COLUMN(STEAMER_H[H]),FALSE)</f>
        <v>136</v>
      </c>
      <c r="J80" s="12">
        <f>VLOOKUP(MYRANKS_H[[#This Row],[IDFRANGRAPHS]],STEAMER_H[],COLUMN(STEAMER_H[HR]),FALSE)</f>
        <v>16</v>
      </c>
      <c r="K80" s="12">
        <f>VLOOKUP(MYRANKS_H[[#This Row],[IDFRANGRAPHS]],STEAMER_H[],COLUMN(STEAMER_H[R]),FALSE)</f>
        <v>66</v>
      </c>
      <c r="L80" s="12">
        <f>VLOOKUP(MYRANKS_H[[#This Row],[IDFRANGRAPHS]],STEAMER_H[],COLUMN(STEAMER_H[RBI]),FALSE)</f>
        <v>67</v>
      </c>
      <c r="M80" s="12">
        <f>VLOOKUP(MYRANKS_H[[#This Row],[IDFRANGRAPHS]],STEAMER_H[],COLUMN(STEAMER_H[BB]),FALSE)</f>
        <v>39</v>
      </c>
      <c r="N80" s="12">
        <f>VLOOKUP(MYRANKS_H[[#This Row],[IDFRANGRAPHS]],STEAMER_H[],COLUMN(STEAMER_H[SO]),FALSE)</f>
        <v>86</v>
      </c>
      <c r="O80" s="12">
        <f>VLOOKUP(MYRANKS_H[[#This Row],[IDFRANGRAPHS]],STEAMER_H[],COLUMN(STEAMER_H[SB]),FALSE)</f>
        <v>12</v>
      </c>
      <c r="P80" s="14">
        <f>MYRANKS_H[[#This Row],[H]]/MYRANKS_H[[#This Row],[AB]]</f>
        <v>0.27586206896551724</v>
      </c>
      <c r="Q80" s="26">
        <f>MYRANKS_H[[#This Row],[R]]/24.6</f>
        <v>2.6829268292682924</v>
      </c>
      <c r="R80" s="26">
        <f>MYRANKS_H[[#This Row],[HR]]/10.4</f>
        <v>1.5384615384615383</v>
      </c>
      <c r="S80" s="26">
        <f>MYRANKS_H[[#This Row],[RBI]]/24.6</f>
        <v>2.7235772357723578</v>
      </c>
      <c r="T80" s="26">
        <f>MYRANKS_H[[#This Row],[SB]]/9.4</f>
        <v>1.2765957446808509</v>
      </c>
      <c r="U80" s="26">
        <f>((MYRANKS_H[[#This Row],[H]]+1768)/(MYRANKS_H[[#This Row],[AB]]+6617)-0.267)/0.0024</f>
        <v>0.32993436474448862</v>
      </c>
      <c r="V80" s="26">
        <f>MYRANKS_H[[#This Row],[RSGP]]+MYRANKS_H[[#This Row],[HRSGP]]+MYRANKS_H[[#This Row],[RBISGP]]+MYRANKS_H[[#This Row],[SBSGP]]+MYRANKS_H[[#This Row],[AVGSGP]]</f>
        <v>8.5514957129275277</v>
      </c>
    </row>
    <row r="81" spans="1:22" x14ac:dyDescent="0.25">
      <c r="A81" s="7" t="s">
        <v>18447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</f>
        <v>3.0081300813008127</v>
      </c>
      <c r="R81" s="26">
        <f>MYRANKS_H[[#This Row],[HR]]/10.4</f>
        <v>0.57692307692307687</v>
      </c>
      <c r="S81" s="26">
        <f>MYRANKS_H[[#This Row],[RBI]]/24.6</f>
        <v>2.3577235772357721</v>
      </c>
      <c r="T81" s="26">
        <f>MYRANKS_H[[#This Row],[SB]]/9.4</f>
        <v>2.3404255319148937</v>
      </c>
      <c r="U81" s="26">
        <f>((MYRANKS_H[[#This Row],[H]]+1768)/(MYRANKS_H[[#This Row],[AB]]+6617)-0.267)/0.0024</f>
        <v>0.23368362831857617</v>
      </c>
      <c r="V81" s="26">
        <f>MYRANKS_H[[#This Row],[RSGP]]+MYRANKS_H[[#This Row],[HRSGP]]+MYRANKS_H[[#This Row],[RBISGP]]+MYRANKS_H[[#This Row],[SBSGP]]+MYRANKS_H[[#This Row],[AVGSGP]]</f>
        <v>8.5168858956931324</v>
      </c>
    </row>
    <row r="82" spans="1:22" x14ac:dyDescent="0.25">
      <c r="A82" s="8" t="s">
        <v>20338</v>
      </c>
      <c r="B82" s="15" t="str">
        <f>VLOOKUP(MYRANKS_H[[#This Row],[PLAYERID]],PLAYERIDMAP[],COLUMN(PLAYERIDMAP[LASTNAME]),FALSE)</f>
        <v>Ramirez</v>
      </c>
      <c r="C82" s="12" t="str">
        <f>VLOOKUP(MYRANKS_H[[#This Row],[PLAYERID]],PLAYERIDMAP[],COLUMN(PLAYERIDMAP[FIRSTNAME]),FALSE)</f>
        <v xml:space="preserve">Aramis </v>
      </c>
      <c r="D82" s="12" t="str">
        <f>VLOOKUP(MYRANKS_H[[#This Row],[PLAYERID]],PLAYERIDMAP[],COLUMN(PLAYERIDMAP[TEAM]),FALSE)</f>
        <v>MIL</v>
      </c>
      <c r="E82" s="12" t="str">
        <f>VLOOKUP(MYRANKS_H[[#This Row],[PLAYERID]],PLAYERIDMAP[],COLUMN(PLAYERIDMAP[POS]),FALSE)</f>
        <v>3B</v>
      </c>
      <c r="F82" s="12">
        <f>VLOOKUP(MYRANKS_H[[#This Row],[PLAYERID]],PLAYERIDMAP[],COLUMN(PLAYERIDMAP[IDFANGRAPHS]),FALSE)</f>
        <v>1002</v>
      </c>
      <c r="G82" s="12">
        <f>VLOOKUP(MYRANKS_H[[#This Row],[IDFRANGRAPHS]],STEAMER_H[],COLUMN(STEAMER_H[PA]),FALSE)</f>
        <v>525</v>
      </c>
      <c r="H82" s="12">
        <f>VLOOKUP(MYRANKS_H[[#This Row],[IDFRANGRAPHS]],STEAMER_H[],COLUMN(STEAMER_H[AB]),FALSE)</f>
        <v>475</v>
      </c>
      <c r="I82" s="12">
        <f>VLOOKUP(MYRANKS_H[[#This Row],[IDFRANGRAPHS]],STEAMER_H[],COLUMN(STEAMER_H[H]),FALSE)</f>
        <v>131</v>
      </c>
      <c r="J82" s="12">
        <f>VLOOKUP(MYRANKS_H[[#This Row],[IDFRANGRAPHS]],STEAMER_H[],COLUMN(STEAMER_H[HR]),FALSE)</f>
        <v>21</v>
      </c>
      <c r="K82" s="12">
        <f>VLOOKUP(MYRANKS_H[[#This Row],[IDFRANGRAPHS]],STEAMER_H[],COLUMN(STEAMER_H[R]),FALSE)</f>
        <v>65</v>
      </c>
      <c r="L82" s="12">
        <f>VLOOKUP(MYRANKS_H[[#This Row],[IDFRANGRAPHS]],STEAMER_H[],COLUMN(STEAMER_H[RBI]),FALSE)</f>
        <v>76</v>
      </c>
      <c r="M82" s="12">
        <f>VLOOKUP(MYRANKS_H[[#This Row],[IDFRANGRAPHS]],STEAMER_H[],COLUMN(STEAMER_H[BB]),FALSE)</f>
        <v>38</v>
      </c>
      <c r="N82" s="12">
        <f>VLOOKUP(MYRANKS_H[[#This Row],[IDFRANGRAPHS]],STEAMER_H[],COLUMN(STEAMER_H[SO]),FALSE)</f>
        <v>73</v>
      </c>
      <c r="O82" s="12">
        <f>VLOOKUP(MYRANKS_H[[#This Row],[IDFRANGRAPHS]],STEAMER_H[],COLUMN(STEAMER_H[SB]),FALSE)</f>
        <v>3</v>
      </c>
      <c r="P82" s="14">
        <f>MYRANKS_H[[#This Row],[H]]/MYRANKS_H[[#This Row],[AB]]</f>
        <v>0.27578947368421053</v>
      </c>
      <c r="Q82" s="26">
        <f>MYRANKS_H[[#This Row],[R]]/24.6</f>
        <v>2.6422764227642275</v>
      </c>
      <c r="R82" s="26">
        <f>MYRANKS_H[[#This Row],[HR]]/10.4</f>
        <v>2.0192307692307692</v>
      </c>
      <c r="S82" s="26">
        <f>MYRANKS_H[[#This Row],[RBI]]/24.6</f>
        <v>3.089430894308943</v>
      </c>
      <c r="T82" s="26">
        <f>MYRANKS_H[[#This Row],[SB]]/9.4</f>
        <v>0.31914893617021273</v>
      </c>
      <c r="U82" s="26">
        <f>((MYRANKS_H[[#This Row],[H]]+1768)/(MYRANKS_H[[#This Row],[AB]]+6617)-0.267)/0.0024</f>
        <v>0.31937394247038198</v>
      </c>
      <c r="V82" s="26">
        <f>MYRANKS_H[[#This Row],[RSGP]]+MYRANKS_H[[#This Row],[HRSGP]]+MYRANKS_H[[#This Row],[RBISGP]]+MYRANKS_H[[#This Row],[SBSGP]]+MYRANKS_H[[#This Row],[AVGSGP]]</f>
        <v>8.3894609649445346</v>
      </c>
    </row>
    <row r="83" spans="1:22" x14ac:dyDescent="0.25">
      <c r="A83" s="8" t="s">
        <v>21113</v>
      </c>
      <c r="B83" s="15" t="str">
        <f>VLOOKUP(MYRANKS_H[[#This Row],[PLAYERID]],PLAYERIDMAP[],COLUMN(PLAYERIDMAP[LASTNAME]),FALSE)</f>
        <v>Walker</v>
      </c>
      <c r="C83" s="12" t="str">
        <f>VLOOKUP(MYRANKS_H[[#This Row],[PLAYERID]],PLAYERIDMAP[],COLUMN(PLAYERIDMAP[FIRSTNAME]),FALSE)</f>
        <v xml:space="preserve">Neil </v>
      </c>
      <c r="D83" s="12" t="str">
        <f>VLOOKUP(MYRANKS_H[[#This Row],[PLAYERID]],PLAYERIDMAP[],COLUMN(PLAYERIDMAP[TEAM]),FALSE)</f>
        <v>PIT</v>
      </c>
      <c r="E83" s="12" t="str">
        <f>VLOOKUP(MYRANKS_H[[#This Row],[PLAYERID]],PLAYERIDMAP[],COLUMN(PLAYERIDMAP[POS]),FALSE)</f>
        <v>2B</v>
      </c>
      <c r="F83" s="12">
        <f>VLOOKUP(MYRANKS_H[[#This Row],[PLAYERID]],PLAYERIDMAP[],COLUMN(PLAYERIDMAP[IDFANGRAPHS]),FALSE)</f>
        <v>7539</v>
      </c>
      <c r="G83" s="12">
        <f>VLOOKUP(MYRANKS_H[[#This Row],[IDFRANGRAPHS]],STEAMER_H[],COLUMN(STEAMER_H[PA]),FALSE)</f>
        <v>636</v>
      </c>
      <c r="H83" s="12">
        <f>VLOOKUP(MYRANKS_H[[#This Row],[IDFRANGRAPHS]],STEAMER_H[],COLUMN(STEAMER_H[AB]),FALSE)</f>
        <v>569</v>
      </c>
      <c r="I83" s="12">
        <f>VLOOKUP(MYRANKS_H[[#This Row],[IDFRANGRAPHS]],STEAMER_H[],COLUMN(STEAMER_H[H]),FALSE)</f>
        <v>156</v>
      </c>
      <c r="J83" s="12">
        <f>VLOOKUP(MYRANKS_H[[#This Row],[IDFRANGRAPHS]],STEAMER_H[],COLUMN(STEAMER_H[HR]),FALSE)</f>
        <v>16</v>
      </c>
      <c r="K83" s="12">
        <f>VLOOKUP(MYRANKS_H[[#This Row],[IDFRANGRAPHS]],STEAMER_H[],COLUMN(STEAMER_H[R]),FALSE)</f>
        <v>80</v>
      </c>
      <c r="L83" s="12">
        <f>VLOOKUP(MYRANKS_H[[#This Row],[IDFRANGRAPHS]],STEAMER_H[],COLUMN(STEAMER_H[RBI]),FALSE)</f>
        <v>65</v>
      </c>
      <c r="M83" s="12">
        <f>VLOOKUP(MYRANKS_H[[#This Row],[IDFRANGRAPHS]],STEAMER_H[],COLUMN(STEAMER_H[BB]),FALSE)</f>
        <v>55</v>
      </c>
      <c r="N83" s="12">
        <f>VLOOKUP(MYRANKS_H[[#This Row],[IDFRANGRAPHS]],STEAMER_H[],COLUMN(STEAMER_H[SO]),FALSE)</f>
        <v>113</v>
      </c>
      <c r="O83" s="12">
        <f>VLOOKUP(MYRANKS_H[[#This Row],[IDFRANGRAPHS]],STEAMER_H[],COLUMN(STEAMER_H[SB]),FALSE)</f>
        <v>6</v>
      </c>
      <c r="P83" s="14">
        <f>MYRANKS_H[[#This Row],[H]]/MYRANKS_H[[#This Row],[AB]]</f>
        <v>0.27416520210896311</v>
      </c>
      <c r="Q83" s="26">
        <f>MYRANKS_H[[#This Row],[R]]/24.6</f>
        <v>3.2520325203252032</v>
      </c>
      <c r="R83" s="26">
        <f>MYRANKS_H[[#This Row],[HR]]/10.4</f>
        <v>1.5384615384615383</v>
      </c>
      <c r="S83" s="26">
        <f>MYRANKS_H[[#This Row],[RBI]]/24.6</f>
        <v>2.6422764227642275</v>
      </c>
      <c r="T83" s="26">
        <f>MYRANKS_H[[#This Row],[SB]]/9.4</f>
        <v>0.63829787234042545</v>
      </c>
      <c r="U83" s="26">
        <f>((MYRANKS_H[[#This Row],[H]]+1768)/(MYRANKS_H[[#This Row],[AB]]+6617)-0.267)/0.0024</f>
        <v>0.30951386956118898</v>
      </c>
      <c r="V83" s="26">
        <f>MYRANKS_H[[#This Row],[RSGP]]+MYRANKS_H[[#This Row],[HRSGP]]+MYRANKS_H[[#This Row],[RBISGP]]+MYRANKS_H[[#This Row],[SBSGP]]+MYRANKS_H[[#This Row],[AVGSGP]]</f>
        <v>8.3805822234525831</v>
      </c>
    </row>
    <row r="84" spans="1:22" x14ac:dyDescent="0.25">
      <c r="A84" s="7" t="s">
        <v>18553</v>
      </c>
      <c r="B84" s="8" t="str">
        <f>VLOOKUP(MYRANKS_H[[#This Row],[PLAYERID]],PLAYERIDMAP[],COLUMN(PLAYERIDMAP[LASTNAME]),FALSE)</f>
        <v>Fowler</v>
      </c>
      <c r="C84" s="11" t="str">
        <f>VLOOKUP(MYRANKS_H[[#This Row],[PLAYERID]],PLAYERIDMAP[],COLUMN(PLAYERIDMAP[FIRSTNAME]),FALSE)</f>
        <v xml:space="preserve">Dexter </v>
      </c>
      <c r="D84" s="11" t="str">
        <f>VLOOKUP(MYRANKS_H[[#This Row],[PLAYERID]],PLAYERIDMAP[],COLUMN(PLAYERIDMAP[TEAM]),FALSE)</f>
        <v>COL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4062</v>
      </c>
      <c r="G84" s="12">
        <f>VLOOKUP(MYRANKS_H[[#This Row],[IDFRANGRAPHS]],STEAMER_H[],COLUMN(STEAMER_H[PA]),FALSE)</f>
        <v>616</v>
      </c>
      <c r="H84" s="12">
        <f>VLOOKUP(MYRANKS_H[[#This Row],[IDFRANGRAPHS]],STEAMER_H[],COLUMN(STEAMER_H[AB]),FALSE)</f>
        <v>525</v>
      </c>
      <c r="I84" s="12">
        <f>VLOOKUP(MYRANKS_H[[#This Row],[IDFRANGRAPHS]],STEAMER_H[],COLUMN(STEAMER_H[H]),FALSE)</f>
        <v>143</v>
      </c>
      <c r="J84" s="12">
        <f>VLOOKUP(MYRANKS_H[[#This Row],[IDFRANGRAPHS]],STEAMER_H[],COLUMN(STEAMER_H[HR]),FALSE)</f>
        <v>11</v>
      </c>
      <c r="K84" s="12">
        <f>VLOOKUP(MYRANKS_H[[#This Row],[IDFRANGRAPHS]],STEAMER_H[],COLUMN(STEAMER_H[R]),FALSE)</f>
        <v>92</v>
      </c>
      <c r="L84" s="12">
        <f>VLOOKUP(MYRANKS_H[[#This Row],[IDFRANGRAPHS]],STEAMER_H[],COLUMN(STEAMER_H[RBI]),FALSE)</f>
        <v>54</v>
      </c>
      <c r="M84" s="12">
        <f>VLOOKUP(MYRANKS_H[[#This Row],[IDFRANGRAPHS]],STEAMER_H[],COLUMN(STEAMER_H[BB]),FALSE)</f>
        <v>77</v>
      </c>
      <c r="N84" s="12">
        <f>VLOOKUP(MYRANKS_H[[#This Row],[IDFRANGRAPHS]],STEAMER_H[],COLUMN(STEAMER_H[SO]),FALSE)</f>
        <v>137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0.27238095238095239</v>
      </c>
      <c r="Q84" s="26">
        <f>MYRANKS_H[[#This Row],[R]]/24.6</f>
        <v>3.7398373983739837</v>
      </c>
      <c r="R84" s="26">
        <f>MYRANKS_H[[#This Row],[HR]]/10.4</f>
        <v>1.0576923076923077</v>
      </c>
      <c r="S84" s="26">
        <f>MYRANKS_H[[#This Row],[RBI]]/24.6</f>
        <v>2.1951219512195119</v>
      </c>
      <c r="T84" s="26">
        <f>MYRANKS_H[[#This Row],[SB]]/9.4</f>
        <v>1.0638297872340425</v>
      </c>
      <c r="U84" s="26">
        <f>((MYRANKS_H[[#This Row],[H]]+1768)/(MYRANKS_H[[#This Row],[AB]]+6617)-0.267)/0.0024</f>
        <v>0.23837860543265052</v>
      </c>
      <c r="V84" s="26">
        <f>MYRANKS_H[[#This Row],[RSGP]]+MYRANKS_H[[#This Row],[HRSGP]]+MYRANKS_H[[#This Row],[RBISGP]]+MYRANKS_H[[#This Row],[SBSGP]]+MYRANKS_H[[#This Row],[AVGSGP]]</f>
        <v>8.2948600499524971</v>
      </c>
    </row>
    <row r="85" spans="1:22" x14ac:dyDescent="0.25">
      <c r="A85" s="7" t="s">
        <v>18177</v>
      </c>
      <c r="B85" s="8" t="str">
        <f>VLOOKUP(MYRANKS_H[[#This Row],[PLAYERID]],PLAYERIDMAP[],COLUMN(PLAYERIDMAP[LASTNAME]),FALSE)</f>
        <v>Cruz</v>
      </c>
      <c r="C85" s="11" t="str">
        <f>VLOOKUP(MYRANKS_H[[#This Row],[PLAYERID]],PLAYERIDMAP[],COLUMN(PLAYERIDMAP[FIRSTNAME]),FALSE)</f>
        <v xml:space="preserve">Nelson </v>
      </c>
      <c r="D85" s="11" t="str">
        <f>VLOOKUP(MYRANKS_H[[#This Row],[PLAYERID]],PLAYERIDMAP[],COLUMN(PLAYERIDMAP[TEAM]),FALSE)</f>
        <v>TEX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2434</v>
      </c>
      <c r="G85" s="12">
        <f>VLOOKUP(MYRANKS_H[[#This Row],[IDFRANGRAPHS]],STEAMER_H[],COLUMN(STEAMER_H[PA]),FALSE)</f>
        <v>496</v>
      </c>
      <c r="H85" s="12">
        <f>VLOOKUP(MYRANKS_H[[#This Row],[IDFRANGRAPHS]],STEAMER_H[],COLUMN(STEAMER_H[AB]),FALSE)</f>
        <v>448</v>
      </c>
      <c r="I85" s="12">
        <f>VLOOKUP(MYRANKS_H[[#This Row],[IDFRANGRAPHS]],STEAMER_H[],COLUMN(STEAMER_H[H]),FALSE)</f>
        <v>120</v>
      </c>
      <c r="J85" s="12">
        <f>VLOOKUP(MYRANKS_H[[#This Row],[IDFRANGRAPHS]],STEAMER_H[],COLUMN(STEAMER_H[HR]),FALSE)</f>
        <v>22</v>
      </c>
      <c r="K85" s="12">
        <f>VLOOKUP(MYRANKS_H[[#This Row],[IDFRANGRAPHS]],STEAMER_H[],COLUMN(STEAMER_H[R]),FALSE)</f>
        <v>64</v>
      </c>
      <c r="L85" s="12">
        <f>VLOOKUP(MYRANKS_H[[#This Row],[IDFRANGRAPHS]],STEAMER_H[],COLUMN(STEAMER_H[RBI]),FALSE)</f>
        <v>72</v>
      </c>
      <c r="M85" s="12">
        <f>VLOOKUP(MYRANKS_H[[#This Row],[IDFRANGRAPHS]],STEAMER_H[],COLUMN(STEAMER_H[BB]),FALSE)</f>
        <v>40</v>
      </c>
      <c r="N85" s="12">
        <f>VLOOKUP(MYRANKS_H[[#This Row],[IDFRANGRAPHS]],STEAMER_H[],COLUMN(STEAMER_H[SO]),FALSE)</f>
        <v>105</v>
      </c>
      <c r="O85" s="12">
        <f>VLOOKUP(MYRANKS_H[[#This Row],[IDFRANGRAPHS]],STEAMER_H[],COLUMN(STEAMER_H[SB]),FALSE)</f>
        <v>5</v>
      </c>
      <c r="P85" s="14">
        <f>MYRANKS_H[[#This Row],[H]]/MYRANKS_H[[#This Row],[AB]]</f>
        <v>0.26785714285714285</v>
      </c>
      <c r="Q85" s="26">
        <f>MYRANKS_H[[#This Row],[R]]/24.6</f>
        <v>2.6016260162601625</v>
      </c>
      <c r="R85" s="26">
        <f>MYRANKS_H[[#This Row],[HR]]/10.4</f>
        <v>2.1153846153846154</v>
      </c>
      <c r="S85" s="26">
        <f>MYRANKS_H[[#This Row],[RBI]]/24.6</f>
        <v>2.9268292682926829</v>
      </c>
      <c r="T85" s="26">
        <f>MYRANKS_H[[#This Row],[SB]]/9.4</f>
        <v>0.53191489361702127</v>
      </c>
      <c r="U85" s="26">
        <f>((MYRANKS_H[[#This Row],[H]]+1768)/(MYRANKS_H[[#This Row],[AB]]+6617)-0.267)/0.0024</f>
        <v>9.7015805614516143E-2</v>
      </c>
      <c r="V85" s="26">
        <f>MYRANKS_H[[#This Row],[RSGP]]+MYRANKS_H[[#This Row],[HRSGP]]+MYRANKS_H[[#This Row],[RBISGP]]+MYRANKS_H[[#This Row],[SBSGP]]+MYRANKS_H[[#This Row],[AVGSGP]]</f>
        <v>8.2727705991689984</v>
      </c>
    </row>
    <row r="86" spans="1:22" x14ac:dyDescent="0.25">
      <c r="A86" s="7" t="s">
        <v>17845</v>
      </c>
      <c r="B86" s="8" t="str">
        <f>VLOOKUP(MYRANKS_H[[#This Row],[PLAYERID]],PLAYERIDMAP[],COLUMN(PLAYERIDMAP[LASTNAME]),FALSE)</f>
        <v>Cabrera</v>
      </c>
      <c r="C86" s="11" t="str">
        <f>VLOOKUP(MYRANKS_H[[#This Row],[PLAYERID]],PLAYERIDMAP[],COLUMN(PLAYERIDMAP[FIRSTNAME]),FALSE)</f>
        <v xml:space="preserve">Asdrubal </v>
      </c>
      <c r="D86" s="11" t="str">
        <f>VLOOKUP(MYRANKS_H[[#This Row],[PLAYERID]],PLAYERIDMAP[],COLUMN(PLAYERIDMAP[TEAM]),FALSE)</f>
        <v>CLE</v>
      </c>
      <c r="E86" s="11" t="str">
        <f>VLOOKUP(MYRANKS_H[[#This Row],[PLAYERID]],PLAYERIDMAP[],COLUMN(PLAYERIDMAP[POS]),FALSE)</f>
        <v>SS</v>
      </c>
      <c r="F86" s="11">
        <f>VLOOKUP(MYRANKS_H[[#This Row],[PLAYERID]],PLAYERIDMAP[],COLUMN(PLAYERIDMAP[IDFANGRAPHS]),FALSE)</f>
        <v>4962</v>
      </c>
      <c r="G86" s="12">
        <f>VLOOKUP(MYRANKS_H[[#This Row],[IDFRANGRAPHS]],STEAMER_H[],COLUMN(STEAMER_H[PA]),FALSE)</f>
        <v>603</v>
      </c>
      <c r="H86" s="12">
        <f>VLOOKUP(MYRANKS_H[[#This Row],[IDFRANGRAPHS]],STEAMER_H[],COLUMN(STEAMER_H[AB]),FALSE)</f>
        <v>541</v>
      </c>
      <c r="I86" s="12">
        <f>VLOOKUP(MYRANKS_H[[#This Row],[IDFRANGRAPHS]],STEAMER_H[],COLUMN(STEAMER_H[H]),FALSE)</f>
        <v>148</v>
      </c>
      <c r="J86" s="12">
        <f>VLOOKUP(MYRANKS_H[[#This Row],[IDFRANGRAPHS]],STEAMER_H[],COLUMN(STEAMER_H[HR]),FALSE)</f>
        <v>15</v>
      </c>
      <c r="K86" s="12">
        <f>VLOOKUP(MYRANKS_H[[#This Row],[IDFRANGRAPHS]],STEAMER_H[],COLUMN(STEAMER_H[R]),FALSE)</f>
        <v>71</v>
      </c>
      <c r="L86" s="12">
        <f>VLOOKUP(MYRANKS_H[[#This Row],[IDFRANGRAPHS]],STEAMER_H[],COLUMN(STEAMER_H[RBI]),FALSE)</f>
        <v>69</v>
      </c>
      <c r="M86" s="12">
        <f>VLOOKUP(MYRANKS_H[[#This Row],[IDFRANGRAPHS]],STEAMER_H[],COLUMN(STEAMER_H[BB]),FALSE)</f>
        <v>48</v>
      </c>
      <c r="N86" s="12">
        <f>VLOOKUP(MYRANKS_H[[#This Row],[IDFRANGRAPHS]],STEAMER_H[],COLUMN(STEAMER_H[SO]),FALSE)</f>
        <v>96</v>
      </c>
      <c r="O86" s="12">
        <f>VLOOKUP(MYRANKS_H[[#This Row],[IDFRANGRAPHS]],STEAMER_H[],COLUMN(STEAMER_H[SB]),FALSE)</f>
        <v>8</v>
      </c>
      <c r="P86" s="14">
        <f>MYRANKS_H[[#This Row],[H]]/MYRANKS_H[[#This Row],[AB]]</f>
        <v>0.2735674676524954</v>
      </c>
      <c r="Q86" s="26">
        <f>MYRANKS_H[[#This Row],[R]]/24.6</f>
        <v>2.8861788617886179</v>
      </c>
      <c r="R86" s="26">
        <f>MYRANKS_H[[#This Row],[HR]]/10.4</f>
        <v>1.4423076923076923</v>
      </c>
      <c r="S86" s="26">
        <f>MYRANKS_H[[#This Row],[RBI]]/24.6</f>
        <v>2.8048780487804876</v>
      </c>
      <c r="T86" s="26">
        <f>MYRANKS_H[[#This Row],[SB]]/9.4</f>
        <v>0.85106382978723405</v>
      </c>
      <c r="U86" s="26">
        <f>((MYRANKS_H[[#This Row],[H]]+1768)/(MYRANKS_H[[#This Row],[AB]]+6617)-0.267)/0.0024</f>
        <v>0.28022259476574718</v>
      </c>
      <c r="V86" s="26">
        <f>MYRANKS_H[[#This Row],[RSGP]]+MYRANKS_H[[#This Row],[HRSGP]]+MYRANKS_H[[#This Row],[RBISGP]]+MYRANKS_H[[#This Row],[SBSGP]]+MYRANKS_H[[#This Row],[AVGSGP]]</f>
        <v>8.26465102742978</v>
      </c>
    </row>
    <row r="87" spans="1:22" x14ac:dyDescent="0.25">
      <c r="A87" s="7" t="s">
        <v>17629</v>
      </c>
      <c r="B87" s="8" t="str">
        <f>VLOOKUP(MYRANKS_H[[#This Row],[PLAYERID]],PLAYERIDMAP[],COLUMN(PLAYERIDMAP[LASTNAME]),FALSE)</f>
        <v>Beltran</v>
      </c>
      <c r="C87" s="11" t="str">
        <f>VLOOKUP(MYRANKS_H[[#This Row],[PLAYERID]],PLAYERIDMAP[],COLUMN(PLAYERIDMAP[FIRSTNAME]),FALSE)</f>
        <v xml:space="preserve">Carlos </v>
      </c>
      <c r="D87" s="11" t="str">
        <f>VLOOKUP(MYRANKS_H[[#This Row],[PLAYERID]],PLAYERIDMAP[],COLUMN(PLAYERIDMAP[TEAM]),FALSE)</f>
        <v>STL</v>
      </c>
      <c r="E87" s="11" t="str">
        <f>VLOOKUP(MYRANKS_H[[#This Row],[PLAYERID]],PLAYERIDMAP[],COLUMN(PLAYERIDMAP[POS]),FALSE)</f>
        <v>OF</v>
      </c>
      <c r="F87" s="11">
        <f>VLOOKUP(MYRANKS_H[[#This Row],[PLAYERID]],PLAYERIDMAP[],COLUMN(PLAYERIDMAP[IDFANGRAPHS]),FALSE)</f>
        <v>589</v>
      </c>
      <c r="G87" s="12">
        <f>VLOOKUP(MYRANKS_H[[#This Row],[IDFRANGRAPHS]],STEAMER_H[],COLUMN(STEAMER_H[PA]),FALSE)</f>
        <v>523</v>
      </c>
      <c r="H87" s="12">
        <f>VLOOKUP(MYRANKS_H[[#This Row],[IDFRANGRAPHS]],STEAMER_H[],COLUMN(STEAMER_H[AB]),FALSE)</f>
        <v>457</v>
      </c>
      <c r="I87" s="12">
        <f>VLOOKUP(MYRANKS_H[[#This Row],[IDFRANGRAPHS]],STEAMER_H[],COLUMN(STEAMER_H[H]),FALSE)</f>
        <v>124</v>
      </c>
      <c r="J87" s="12">
        <f>VLOOKUP(MYRANKS_H[[#This Row],[IDFRANGRAPHS]],STEAMER_H[],COLUMN(STEAMER_H[HR]),FALSE)</f>
        <v>19</v>
      </c>
      <c r="K87" s="12">
        <f>VLOOKUP(MYRANKS_H[[#This Row],[IDFRANGRAPHS]],STEAMER_H[],COLUMN(STEAMER_H[R]),FALSE)</f>
        <v>68</v>
      </c>
      <c r="L87" s="12">
        <f>VLOOKUP(MYRANKS_H[[#This Row],[IDFRANGRAPHS]],STEAMER_H[],COLUMN(STEAMER_H[RBI]),FALSE)</f>
        <v>69</v>
      </c>
      <c r="M87" s="12">
        <f>VLOOKUP(MYRANKS_H[[#This Row],[IDFRANGRAPHS]],STEAMER_H[],COLUMN(STEAMER_H[BB]),FALSE)</f>
        <v>58</v>
      </c>
      <c r="N87" s="12">
        <f>VLOOKUP(MYRANKS_H[[#This Row],[IDFRANGRAPHS]],STEAMER_H[],COLUMN(STEAMER_H[SO]),FALSE)</f>
        <v>93</v>
      </c>
      <c r="O87" s="12">
        <f>VLOOKUP(MYRANKS_H[[#This Row],[IDFRANGRAPHS]],STEAMER_H[],COLUMN(STEAMER_H[SB]),FALSE)</f>
        <v>6</v>
      </c>
      <c r="P87" s="14">
        <f>MYRANKS_H[[#This Row],[H]]/MYRANKS_H[[#This Row],[AB]]</f>
        <v>0.2713347921225383</v>
      </c>
      <c r="Q87" s="26">
        <f>MYRANKS_H[[#This Row],[R]]/24.6</f>
        <v>2.7642276422764227</v>
      </c>
      <c r="R87" s="26">
        <f>MYRANKS_H[[#This Row],[HR]]/10.4</f>
        <v>1.8269230769230769</v>
      </c>
      <c r="S87" s="26">
        <f>MYRANKS_H[[#This Row],[RBI]]/24.6</f>
        <v>2.8048780487804876</v>
      </c>
      <c r="T87" s="26">
        <f>MYRANKS_H[[#This Row],[SB]]/9.4</f>
        <v>0.63829787234042545</v>
      </c>
      <c r="U87" s="26">
        <f>((MYRANKS_H[[#This Row],[H]]+1768)/(MYRANKS_H[[#This Row],[AB]]+6617)-0.267)/0.0024</f>
        <v>0.19095749693713585</v>
      </c>
      <c r="V87" s="26">
        <f>MYRANKS_H[[#This Row],[RSGP]]+MYRANKS_H[[#This Row],[HRSGP]]+MYRANKS_H[[#This Row],[RBISGP]]+MYRANKS_H[[#This Row],[SBSGP]]+MYRANKS_H[[#This Row],[AVGSGP]]</f>
        <v>8.2252841372575496</v>
      </c>
    </row>
    <row r="88" spans="1:22" x14ac:dyDescent="0.25">
      <c r="A88" s="7" t="s">
        <v>19381</v>
      </c>
      <c r="B88" s="8" t="str">
        <f>VLOOKUP(MYRANKS_H[[#This Row],[PLAYERID]],PLAYERIDMAP[],COLUMN(PLAYERIDMAP[LASTNAME]),FALSE)</f>
        <v>LaRoche</v>
      </c>
      <c r="C88" s="11" t="str">
        <f>VLOOKUP(MYRANKS_H[[#This Row],[PLAYERID]],PLAYERIDMAP[],COLUMN(PLAYERIDMAP[FIRSTNAME]),FALSE)</f>
        <v xml:space="preserve">Adam </v>
      </c>
      <c r="D88" s="11" t="str">
        <f>VLOOKUP(MYRANKS_H[[#This Row],[PLAYERID]],PLAYERIDMAP[],COLUMN(PLAYERIDMAP[TEAM]),FALSE)</f>
        <v>WAS</v>
      </c>
      <c r="E88" s="11" t="str">
        <f>VLOOKUP(MYRANKS_H[[#This Row],[PLAYERID]],PLAYERIDMAP[],COLUMN(PLAYERIDMAP[POS]),FALSE)</f>
        <v>1B</v>
      </c>
      <c r="F88" s="11">
        <f>VLOOKUP(MYRANKS_H[[#This Row],[PLAYERID]],PLAYERIDMAP[],COLUMN(PLAYERIDMAP[IDFANGRAPHS]),FALSE)</f>
        <v>1904</v>
      </c>
      <c r="G88" s="12">
        <f>VLOOKUP(MYRANKS_H[[#This Row],[IDFRANGRAPHS]],STEAMER_H[],COLUMN(STEAMER_H[PA]),FALSE)</f>
        <v>561</v>
      </c>
      <c r="H88" s="12">
        <f>VLOOKUP(MYRANKS_H[[#This Row],[IDFRANGRAPHS]],STEAMER_H[],COLUMN(STEAMER_H[AB]),FALSE)</f>
        <v>491</v>
      </c>
      <c r="I88" s="12">
        <f>VLOOKUP(MYRANKS_H[[#This Row],[IDFRANGRAPHS]],STEAMER_H[],COLUMN(STEAMER_H[H]),FALSE)</f>
        <v>127</v>
      </c>
      <c r="J88" s="12">
        <f>VLOOKUP(MYRANKS_H[[#This Row],[IDFRANGRAPHS]],STEAMER_H[],COLUMN(STEAMER_H[HR]),FALSE)</f>
        <v>23</v>
      </c>
      <c r="K88" s="12">
        <f>VLOOKUP(MYRANKS_H[[#This Row],[IDFRANGRAPHS]],STEAMER_H[],COLUMN(STEAMER_H[R]),FALSE)</f>
        <v>68</v>
      </c>
      <c r="L88" s="12">
        <f>VLOOKUP(MYRANKS_H[[#This Row],[IDFRANGRAPHS]],STEAMER_H[],COLUMN(STEAMER_H[RBI]),FALSE)</f>
        <v>78</v>
      </c>
      <c r="M88" s="12">
        <f>VLOOKUP(MYRANKS_H[[#This Row],[IDFRANGRAPHS]],STEAMER_H[],COLUMN(STEAMER_H[BB]),FALSE)</f>
        <v>62</v>
      </c>
      <c r="N88" s="12">
        <f>VLOOKUP(MYRANKS_H[[#This Row],[IDFRANGRAPHS]],STEAMER_H[],COLUMN(STEAMER_H[SO]),FALSE)</f>
        <v>126</v>
      </c>
      <c r="O88" s="12">
        <f>VLOOKUP(MYRANKS_H[[#This Row],[IDFRANGRAPHS]],STEAMER_H[],COLUMN(STEAMER_H[SB]),FALSE)</f>
        <v>1</v>
      </c>
      <c r="P88" s="14">
        <f>MYRANKS_H[[#This Row],[H]]/MYRANKS_H[[#This Row],[AB]]</f>
        <v>0.25865580448065173</v>
      </c>
      <c r="Q88" s="26">
        <f>MYRANKS_H[[#This Row],[R]]/24.6</f>
        <v>2.7642276422764227</v>
      </c>
      <c r="R88" s="26">
        <f>MYRANKS_H[[#This Row],[HR]]/10.4</f>
        <v>2.2115384615384617</v>
      </c>
      <c r="S88" s="26">
        <f>MYRANKS_H[[#This Row],[RBI]]/24.6</f>
        <v>3.1707317073170729</v>
      </c>
      <c r="T88" s="26">
        <f>MYRANKS_H[[#This Row],[SB]]/9.4</f>
        <v>0.10638297872340426</v>
      </c>
      <c r="U88" s="26">
        <f>((MYRANKS_H[[#This Row],[H]]+1768)/(MYRANKS_H[[#This Row],[AB]]+6617)-0.267)/0.0024</f>
        <v>-0.16624460701557728</v>
      </c>
      <c r="V88" s="26">
        <f>MYRANKS_H[[#This Row],[RSGP]]+MYRANKS_H[[#This Row],[HRSGP]]+MYRANKS_H[[#This Row],[RBISGP]]+MYRANKS_H[[#This Row],[SBSGP]]+MYRANKS_H[[#This Row],[AVGSGP]]</f>
        <v>8.0866361828397828</v>
      </c>
    </row>
    <row r="89" spans="1:22" x14ac:dyDescent="0.25">
      <c r="A89" s="7" t="s">
        <v>19777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</f>
        <v>2.4390243902439024</v>
      </c>
      <c r="R89" s="26">
        <f>MYRANKS_H[[#This Row],[HR]]/10.4</f>
        <v>1.9230769230769229</v>
      </c>
      <c r="S89" s="26">
        <f>MYRANKS_H[[#This Row],[RBI]]/24.6</f>
        <v>2.7642276422764227</v>
      </c>
      <c r="T89" s="26">
        <f>MYRANKS_H[[#This Row],[SB]]/9.4</f>
        <v>0.74468085106382975</v>
      </c>
      <c r="U89" s="26">
        <f>((MYRANKS_H[[#This Row],[H]]+1768)/(MYRANKS_H[[#This Row],[AB]]+6617)-0.267)/0.0024</f>
        <v>0.20259290659884374</v>
      </c>
      <c r="V89" s="26">
        <f>MYRANKS_H[[#This Row],[RSGP]]+MYRANKS_H[[#This Row],[HRSGP]]+MYRANKS_H[[#This Row],[RBISGP]]+MYRANKS_H[[#This Row],[SBSGP]]+MYRANKS_H[[#This Row],[AVGSGP]]</f>
        <v>8.0736027132599215</v>
      </c>
    </row>
    <row r="90" spans="1:22" x14ac:dyDescent="0.25">
      <c r="A90" s="7" t="s">
        <v>19030</v>
      </c>
      <c r="B90" s="8" t="str">
        <f>VLOOKUP(MYRANKS_H[[#This Row],[PLAYERID]],PLAYERIDMAP[],COLUMN(PLAYERIDMAP[LASTNAME]),FALSE)</f>
        <v>Howard</v>
      </c>
      <c r="C90" s="11" t="str">
        <f>VLOOKUP(MYRANKS_H[[#This Row],[PLAYERID]],PLAYERIDMAP[],COLUMN(PLAYERIDMAP[FIRSTNAME]),FALSE)</f>
        <v xml:space="preserve">Ryan </v>
      </c>
      <c r="D90" s="11" t="str">
        <f>VLOOKUP(MYRANKS_H[[#This Row],[PLAYERID]],PLAYERIDMAP[],COLUMN(PLAYERIDMAP[TEAM]),FALSE)</f>
        <v>PHI</v>
      </c>
      <c r="E90" s="11" t="str">
        <f>VLOOKUP(MYRANKS_H[[#This Row],[PLAYERID]],PLAYERIDMAP[],COLUMN(PLAYERIDMAP[POS]),FALSE)</f>
        <v>1B</v>
      </c>
      <c r="F90" s="11">
        <f>VLOOKUP(MYRANKS_H[[#This Row],[PLAYERID]],PLAYERIDMAP[],COLUMN(PLAYERIDMAP[IDFANGRAPHS]),FALSE)</f>
        <v>2154</v>
      </c>
      <c r="G90" s="12">
        <f>VLOOKUP(MYRANKS_H[[#This Row],[IDFRANGRAPHS]],STEAMER_H[],COLUMN(STEAMER_H[PA]),FALSE)</f>
        <v>524</v>
      </c>
      <c r="H90" s="12">
        <f>VLOOKUP(MYRANKS_H[[#This Row],[IDFRANGRAPHS]],STEAMER_H[],COLUMN(STEAMER_H[AB]),FALSE)</f>
        <v>459</v>
      </c>
      <c r="I90" s="12">
        <f>VLOOKUP(MYRANKS_H[[#This Row],[IDFRANGRAPHS]],STEAMER_H[],COLUMN(STEAMER_H[H]),FALSE)</f>
        <v>114</v>
      </c>
      <c r="J90" s="12">
        <f>VLOOKUP(MYRANKS_H[[#This Row],[IDFRANGRAPHS]],STEAMER_H[],COLUMN(STEAMER_H[HR]),FALSE)</f>
        <v>26</v>
      </c>
      <c r="K90" s="12">
        <f>VLOOKUP(MYRANKS_H[[#This Row],[IDFRANGRAPHS]],STEAMER_H[],COLUMN(STEAMER_H[R]),FALSE)</f>
        <v>67</v>
      </c>
      <c r="L90" s="12">
        <f>VLOOKUP(MYRANKS_H[[#This Row],[IDFRANGRAPHS]],STEAMER_H[],COLUMN(STEAMER_H[RBI]),FALSE)</f>
        <v>78</v>
      </c>
      <c r="M90" s="12">
        <f>VLOOKUP(MYRANKS_H[[#This Row],[IDFRANGRAPHS]],STEAMER_H[],COLUMN(STEAMER_H[BB]),FALSE)</f>
        <v>56</v>
      </c>
      <c r="N90" s="12">
        <f>VLOOKUP(MYRANKS_H[[#This Row],[IDFRANGRAPHS]],STEAMER_H[],COLUMN(STEAMER_H[SO]),FALSE)</f>
        <v>147</v>
      </c>
      <c r="O90" s="12">
        <f>VLOOKUP(MYRANKS_H[[#This Row],[IDFRANGRAPHS]],STEAMER_H[],COLUMN(STEAMER_H[SB]),FALSE)</f>
        <v>1</v>
      </c>
      <c r="P90" s="14">
        <f>MYRANKS_H[[#This Row],[H]]/MYRANKS_H[[#This Row],[AB]]</f>
        <v>0.24836601307189543</v>
      </c>
      <c r="Q90" s="26">
        <f>MYRANKS_H[[#This Row],[R]]/24.6</f>
        <v>2.7235772357723578</v>
      </c>
      <c r="R90" s="26">
        <f>MYRANKS_H[[#This Row],[HR]]/10.4</f>
        <v>2.5</v>
      </c>
      <c r="S90" s="26">
        <f>MYRANKS_H[[#This Row],[RBI]]/24.6</f>
        <v>3.1707317073170729</v>
      </c>
      <c r="T90" s="26">
        <f>MYRANKS_H[[#This Row],[SB]]/9.4</f>
        <v>0.10638297872340426</v>
      </c>
      <c r="U90" s="26">
        <f>((MYRANKS_H[[#This Row],[H]]+1768)/(MYRANKS_H[[#This Row],[AB]]+6617)-0.267)/0.0024</f>
        <v>-0.42938571697757894</v>
      </c>
      <c r="V90" s="26">
        <f>MYRANKS_H[[#This Row],[RSGP]]+MYRANKS_H[[#This Row],[HRSGP]]+MYRANKS_H[[#This Row],[RBISGP]]+MYRANKS_H[[#This Row],[SBSGP]]+MYRANKS_H[[#This Row],[AVGSGP]]</f>
        <v>8.0713062048352562</v>
      </c>
    </row>
    <row r="91" spans="1:22" x14ac:dyDescent="0.25">
      <c r="A91" s="7" t="s">
        <v>18212</v>
      </c>
      <c r="B91" s="8" t="str">
        <f>VLOOKUP(MYRANKS_H[[#This Row],[PLAYERID]],PLAYERIDMAP[],COLUMN(PLAYERIDMAP[LASTNAME]),FALSE)</f>
        <v>Davis</v>
      </c>
      <c r="C91" s="11" t="str">
        <f>VLOOKUP(MYRANKS_H[[#This Row],[PLAYERID]],PLAYERIDMAP[],COLUMN(PLAYERIDMAP[FIRSTNAME]),FALSE)</f>
        <v xml:space="preserve">Chris </v>
      </c>
      <c r="D91" s="11" t="str">
        <f>VLOOKUP(MYRANKS_H[[#This Row],[PLAYERID]],PLAYERIDMAP[],COLUMN(PLAYERIDMAP[TEAM]),FALSE)</f>
        <v>BAL</v>
      </c>
      <c r="E91" s="11" t="str">
        <f>VLOOKUP(MYRANKS_H[[#This Row],[PLAYERID]],PLAYERIDMAP[],COLUMN(PLAYERIDMAP[POS]),FALSE)</f>
        <v>1B</v>
      </c>
      <c r="F91" s="11">
        <f>VLOOKUP(MYRANKS_H[[#This Row],[PLAYERID]],PLAYERIDMAP[],COLUMN(PLAYERIDMAP[IDFANGRAPHS]),FALSE)</f>
        <v>9272</v>
      </c>
      <c r="G91" s="12">
        <f>VLOOKUP(MYRANKS_H[[#This Row],[IDFRANGRAPHS]],STEAMER_H[],COLUMN(STEAMER_H[PA]),FALSE)</f>
        <v>487</v>
      </c>
      <c r="H91" s="12">
        <f>VLOOKUP(MYRANKS_H[[#This Row],[IDFRANGRAPHS]],STEAMER_H[],COLUMN(STEAMER_H[AB]),FALSE)</f>
        <v>441</v>
      </c>
      <c r="I91" s="12">
        <f>VLOOKUP(MYRANKS_H[[#This Row],[IDFRANGRAPHS]],STEAMER_H[],COLUMN(STEAMER_H[H]),FALSE)</f>
        <v>117</v>
      </c>
      <c r="J91" s="12">
        <f>VLOOKUP(MYRANKS_H[[#This Row],[IDFRANGRAPHS]],STEAMER_H[],COLUMN(STEAMER_H[HR]),FALSE)</f>
        <v>25</v>
      </c>
      <c r="K91" s="12">
        <f>VLOOKUP(MYRANKS_H[[#This Row],[IDFRANGRAPHS]],STEAMER_H[],COLUMN(STEAMER_H[R]),FALSE)</f>
        <v>62</v>
      </c>
      <c r="L91" s="12">
        <f>VLOOKUP(MYRANKS_H[[#This Row],[IDFRANGRAPHS]],STEAMER_H[],COLUMN(STEAMER_H[RBI]),FALSE)</f>
        <v>71</v>
      </c>
      <c r="M91" s="12">
        <f>VLOOKUP(MYRANKS_H[[#This Row],[IDFRANGRAPHS]],STEAMER_H[],COLUMN(STEAMER_H[BB]),FALSE)</f>
        <v>37</v>
      </c>
      <c r="N91" s="12">
        <f>VLOOKUP(MYRANKS_H[[#This Row],[IDFRANGRAPHS]],STEAMER_H[],COLUMN(STEAMER_H[SO]),FALSE)</f>
        <v>136</v>
      </c>
      <c r="O91" s="12">
        <f>VLOOKUP(MYRANKS_H[[#This Row],[IDFRANGRAPHS]],STEAMER_H[],COLUMN(STEAMER_H[SB]),FALSE)</f>
        <v>2</v>
      </c>
      <c r="P91" s="14">
        <f>MYRANKS_H[[#This Row],[H]]/MYRANKS_H[[#This Row],[AB]]</f>
        <v>0.26530612244897961</v>
      </c>
      <c r="Q91" s="26">
        <f>MYRANKS_H[[#This Row],[R]]/24.6</f>
        <v>2.5203252032520322</v>
      </c>
      <c r="R91" s="26">
        <f>MYRANKS_H[[#This Row],[HR]]/10.4</f>
        <v>2.4038461538461537</v>
      </c>
      <c r="S91" s="26">
        <f>MYRANKS_H[[#This Row],[RBI]]/24.6</f>
        <v>2.8861788617886179</v>
      </c>
      <c r="T91" s="26">
        <f>MYRANKS_H[[#This Row],[SB]]/9.4</f>
        <v>0.21276595744680851</v>
      </c>
      <c r="U91" s="26">
        <f>((MYRANKS_H[[#This Row],[H]]+1768)/(MYRANKS_H[[#This Row],[AB]]+6617)-0.267)/0.0024</f>
        <v>3.0343817889859813E-2</v>
      </c>
      <c r="V91" s="26">
        <f>MYRANKS_H[[#This Row],[RSGP]]+MYRANKS_H[[#This Row],[HRSGP]]+MYRANKS_H[[#This Row],[RBISGP]]+MYRANKS_H[[#This Row],[SBSGP]]+MYRANKS_H[[#This Row],[AVGSGP]]</f>
        <v>8.0534599942234717</v>
      </c>
    </row>
    <row r="92" spans="1:22" x14ac:dyDescent="0.25">
      <c r="A92" s="8" t="s">
        <v>21144</v>
      </c>
      <c r="B92" s="15" t="str">
        <f>VLOOKUP(MYRANKS_H[[#This Row],[PLAYERID]],PLAYERIDMAP[],COLUMN(PLAYERIDMAP[LASTNAME]),FALSE)</f>
        <v>Weeks</v>
      </c>
      <c r="C92" s="12" t="str">
        <f>VLOOKUP(MYRANKS_H[[#This Row],[PLAYERID]],PLAYERIDMAP[],COLUMN(PLAYERIDMAP[FIRSTNAME]),FALSE)</f>
        <v xml:space="preserve">Rickie </v>
      </c>
      <c r="D92" s="12" t="str">
        <f>VLOOKUP(MYRANKS_H[[#This Row],[PLAYERID]],PLAYERIDMAP[],COLUMN(PLAYERIDMAP[TEAM]),FALSE)</f>
        <v>MIL</v>
      </c>
      <c r="E92" s="12" t="str">
        <f>VLOOKUP(MYRANKS_H[[#This Row],[PLAYERID]],PLAYERIDMAP[],COLUMN(PLAYERIDMAP[POS]),FALSE)</f>
        <v>2B</v>
      </c>
      <c r="F92" s="12">
        <f>VLOOKUP(MYRANKS_H[[#This Row],[PLAYERID]],PLAYERIDMAP[],COLUMN(PLAYERIDMAP[IDFANGRAPHS]),FALSE)</f>
        <v>1849</v>
      </c>
      <c r="G92" s="12">
        <f>VLOOKUP(MYRANKS_H[[#This Row],[IDFRANGRAPHS]],STEAMER_H[],COLUMN(STEAMER_H[PA]),FALSE)</f>
        <v>621</v>
      </c>
      <c r="H92" s="12">
        <f>VLOOKUP(MYRANKS_H[[#This Row],[IDFRANGRAPHS]],STEAMER_H[],COLUMN(STEAMER_H[AB]),FALSE)</f>
        <v>537</v>
      </c>
      <c r="I92" s="12">
        <f>VLOOKUP(MYRANKS_H[[#This Row],[IDFRANGRAPHS]],STEAMER_H[],COLUMN(STEAMER_H[H]),FALSE)</f>
        <v>130</v>
      </c>
      <c r="J92" s="12">
        <f>VLOOKUP(MYRANKS_H[[#This Row],[IDFRANGRAPHS]],STEAMER_H[],COLUMN(STEAMER_H[HR]),FALSE)</f>
        <v>20</v>
      </c>
      <c r="K92" s="12">
        <f>VLOOKUP(MYRANKS_H[[#This Row],[IDFRANGRAPHS]],STEAMER_H[],COLUMN(STEAMER_H[R]),FALSE)</f>
        <v>80</v>
      </c>
      <c r="L92" s="12">
        <f>VLOOKUP(MYRANKS_H[[#This Row],[IDFRANGRAPHS]],STEAMER_H[],COLUMN(STEAMER_H[RBI]),FALSE)</f>
        <v>64</v>
      </c>
      <c r="M92" s="12">
        <f>VLOOKUP(MYRANKS_H[[#This Row],[IDFRANGRAPHS]],STEAMER_H[],COLUMN(STEAMER_H[BB]),FALSE)</f>
        <v>65</v>
      </c>
      <c r="N92" s="12">
        <f>VLOOKUP(MYRANKS_H[[#This Row],[IDFRANGRAPHS]],STEAMER_H[],COLUMN(STEAMER_H[SO]),FALSE)</f>
        <v>144</v>
      </c>
      <c r="O92" s="12">
        <f>VLOOKUP(MYRANKS_H[[#This Row],[IDFRANGRAPHS]],STEAMER_H[],COLUMN(STEAMER_H[SB]),FALSE)</f>
        <v>9</v>
      </c>
      <c r="P92" s="14">
        <f>MYRANKS_H[[#This Row],[H]]/MYRANKS_H[[#This Row],[AB]]</f>
        <v>0.24208566108007448</v>
      </c>
      <c r="Q92" s="26">
        <f>MYRANKS_H[[#This Row],[R]]/24.6</f>
        <v>3.2520325203252032</v>
      </c>
      <c r="R92" s="26">
        <f>MYRANKS_H[[#This Row],[HR]]/10.4</f>
        <v>1.9230769230769229</v>
      </c>
      <c r="S92" s="26">
        <f>MYRANKS_H[[#This Row],[RBI]]/24.6</f>
        <v>2.6016260162601625</v>
      </c>
      <c r="T92" s="26">
        <f>MYRANKS_H[[#This Row],[SB]]/9.4</f>
        <v>0.95744680851063824</v>
      </c>
      <c r="U92" s="26">
        <f>((MYRANKS_H[[#This Row],[H]]+1768)/(MYRANKS_H[[#This Row],[AB]]+6617)-0.267)/0.0024</f>
        <v>-0.70578231292516935</v>
      </c>
      <c r="V92" s="26">
        <f>MYRANKS_H[[#This Row],[RSGP]]+MYRANKS_H[[#This Row],[HRSGP]]+MYRANKS_H[[#This Row],[RBISGP]]+MYRANKS_H[[#This Row],[SBSGP]]+MYRANKS_H[[#This Row],[AVGSGP]]</f>
        <v>8.0283999552477585</v>
      </c>
    </row>
    <row r="93" spans="1:22" x14ac:dyDescent="0.25">
      <c r="A93" s="7" t="s">
        <v>18386</v>
      </c>
      <c r="B93" s="8" t="str">
        <f>VLOOKUP(MYRANKS_H[[#This Row],[PLAYERID]],PLAYERIDMAP[],COLUMN(PLAYERIDMAP[LASTNAME]),FALSE)</f>
        <v>Dunn</v>
      </c>
      <c r="C93" s="11" t="str">
        <f>VLOOKUP(MYRANKS_H[[#This Row],[PLAYERID]],PLAYERIDMAP[],COLUMN(PLAYERIDMAP[FIRSTNAME]),FALSE)</f>
        <v xml:space="preserve">Adam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1B</v>
      </c>
      <c r="F93" s="11">
        <f>VLOOKUP(MYRANKS_H[[#This Row],[PLAYERID]],PLAYERIDMAP[],COLUMN(PLAYERIDMAP[IDFANGRAPHS]),FALSE)</f>
        <v>319</v>
      </c>
      <c r="G93" s="12">
        <f>VLOOKUP(MYRANKS_H[[#This Row],[IDFRANGRAPHS]],STEAMER_H[],COLUMN(STEAMER_H[PA]),FALSE)</f>
        <v>612</v>
      </c>
      <c r="H93" s="12">
        <f>VLOOKUP(MYRANKS_H[[#This Row],[IDFRANGRAPHS]],STEAMER_H[],COLUMN(STEAMER_H[AB]),FALSE)</f>
        <v>508</v>
      </c>
      <c r="I93" s="12">
        <f>VLOOKUP(MYRANKS_H[[#This Row],[IDFRANGRAPHS]],STEAMER_H[],COLUMN(STEAMER_H[H]),FALSE)</f>
        <v>108</v>
      </c>
      <c r="J93" s="12">
        <f>VLOOKUP(MYRANKS_H[[#This Row],[IDFRANGRAPHS]],STEAMER_H[],COLUMN(STEAMER_H[HR]),FALSE)</f>
        <v>31</v>
      </c>
      <c r="K93" s="12">
        <f>VLOOKUP(MYRANKS_H[[#This Row],[IDFRANGRAPHS]],STEAMER_H[],COLUMN(STEAMER_H[R]),FALSE)</f>
        <v>78</v>
      </c>
      <c r="L93" s="12">
        <f>VLOOKUP(MYRANKS_H[[#This Row],[IDFRANGRAPHS]],STEAMER_H[],COLUMN(STEAMER_H[RBI]),FALSE)</f>
        <v>81</v>
      </c>
      <c r="M93" s="12">
        <f>VLOOKUP(MYRANKS_H[[#This Row],[IDFRANGRAPHS]],STEAMER_H[],COLUMN(STEAMER_H[BB]),FALSE)</f>
        <v>95</v>
      </c>
      <c r="N93" s="12">
        <f>VLOOKUP(MYRANKS_H[[#This Row],[IDFRANGRAPHS]],STEAMER_H[],COLUMN(STEAMER_H[SO]),FALSE)</f>
        <v>202</v>
      </c>
      <c r="O93" s="12">
        <f>VLOOKUP(MYRANKS_H[[#This Row],[IDFRANGRAPHS]],STEAMER_H[],COLUMN(STEAMER_H[SB]),FALSE)</f>
        <v>1</v>
      </c>
      <c r="P93" s="14">
        <f>MYRANKS_H[[#This Row],[H]]/MYRANKS_H[[#This Row],[AB]]</f>
        <v>0.2125984251968504</v>
      </c>
      <c r="Q93" s="26">
        <f>MYRANKS_H[[#This Row],[R]]/24.6</f>
        <v>3.1707317073170729</v>
      </c>
      <c r="R93" s="26">
        <f>MYRANKS_H[[#This Row],[HR]]/10.4</f>
        <v>2.9807692307692308</v>
      </c>
      <c r="S93" s="26">
        <f>MYRANKS_H[[#This Row],[RBI]]/24.6</f>
        <v>3.2926829268292681</v>
      </c>
      <c r="T93" s="26">
        <f>MYRANKS_H[[#This Row],[SB]]/9.4</f>
        <v>0.10638297872340426</v>
      </c>
      <c r="U93" s="26">
        <f>((MYRANKS_H[[#This Row],[H]]+1768)/(MYRANKS_H[[#This Row],[AB]]+6617)-0.267)/0.0024</f>
        <v>-1.5423976608187202</v>
      </c>
      <c r="V93" s="26">
        <f>MYRANKS_H[[#This Row],[RSGP]]+MYRANKS_H[[#This Row],[HRSGP]]+MYRANKS_H[[#This Row],[RBISGP]]+MYRANKS_H[[#This Row],[SBSGP]]+MYRANKS_H[[#This Row],[AVGSGP]]</f>
        <v>8.0081691828202572</v>
      </c>
    </row>
    <row r="94" spans="1:22" x14ac:dyDescent="0.25">
      <c r="A94" s="8" t="s">
        <v>20957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</f>
        <v>2.5609756097560976</v>
      </c>
      <c r="R94" s="26">
        <f>MYRANKS_H[[#This Row],[HR]]/10.4</f>
        <v>2.3076923076923075</v>
      </c>
      <c r="S94" s="26">
        <f>MYRANKS_H[[#This Row],[RBI]]/24.6</f>
        <v>2.9674796747967478</v>
      </c>
      <c r="T94" s="26">
        <f>MYRANKS_H[[#This Row],[SB]]/9.4</f>
        <v>0.31914893617021273</v>
      </c>
      <c r="U94" s="26">
        <f>((MYRANKS_H[[#This Row],[H]]+1768)/(MYRANKS_H[[#This Row],[AB]]+6617)-0.267)/0.0024</f>
        <v>-0.15066412321606179</v>
      </c>
      <c r="V94" s="26">
        <f>MYRANKS_H[[#This Row],[RSGP]]+MYRANKS_H[[#This Row],[HRSGP]]+MYRANKS_H[[#This Row],[RBISGP]]+MYRANKS_H[[#This Row],[SBSGP]]+MYRANKS_H[[#This Row],[AVGSGP]]</f>
        <v>8.0046324051993043</v>
      </c>
    </row>
    <row r="95" spans="1:22" x14ac:dyDescent="0.25">
      <c r="A95" s="8" t="s">
        <v>20697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</f>
        <v>2.8455284552845526</v>
      </c>
      <c r="R95" s="26">
        <f>MYRANKS_H[[#This Row],[HR]]/10.4</f>
        <v>1.4423076923076923</v>
      </c>
      <c r="S95" s="26">
        <f>MYRANKS_H[[#This Row],[RBI]]/24.6</f>
        <v>2.8048780487804876</v>
      </c>
      <c r="T95" s="26">
        <f>MYRANKS_H[[#This Row],[SB]]/9.4</f>
        <v>0.95744680851063824</v>
      </c>
      <c r="U95" s="26">
        <f>((MYRANKS_H[[#This Row],[H]]+1768)/(MYRANKS_H[[#This Row],[AB]]+6617)-0.267)/0.0024</f>
        <v>-4.9944312961157832E-2</v>
      </c>
      <c r="V95" s="26">
        <f>MYRANKS_H[[#This Row],[RSGP]]+MYRANKS_H[[#This Row],[HRSGP]]+MYRANKS_H[[#This Row],[RBISGP]]+MYRANKS_H[[#This Row],[SBSGP]]+MYRANKS_H[[#This Row],[AVGSGP]]</f>
        <v>8.0002166919222137</v>
      </c>
    </row>
    <row r="96" spans="1:22" x14ac:dyDescent="0.25">
      <c r="A96" s="8" t="s">
        <v>20532</v>
      </c>
      <c r="B96" s="15" t="str">
        <f>VLOOKUP(MYRANKS_H[[#This Row],[PLAYERID]],PLAYERIDMAP[],COLUMN(PLAYERIDMAP[LASTNAME]),FALSE)</f>
        <v>Rosario</v>
      </c>
      <c r="C96" s="12" t="str">
        <f>VLOOKUP(MYRANKS_H[[#This Row],[PLAYERID]],PLAYERIDMAP[],COLUMN(PLAYERIDMAP[FIRSTNAME]),FALSE)</f>
        <v xml:space="preserve">Wilin </v>
      </c>
      <c r="D96" s="12" t="str">
        <f>VLOOKUP(MYRANKS_H[[#This Row],[PLAYERID]],PLAYERIDMAP[],COLUMN(PLAYERIDMAP[TEAM]),FALSE)</f>
        <v>COL</v>
      </c>
      <c r="E96" s="12" t="str">
        <f>VLOOKUP(MYRANKS_H[[#This Row],[PLAYERID]],PLAYERIDMAP[],COLUMN(PLAYERIDMAP[POS]),FALSE)</f>
        <v>C</v>
      </c>
      <c r="F96" s="12">
        <f>VLOOKUP(MYRANKS_H[[#This Row],[PLAYERID]],PLAYERIDMAP[],COLUMN(PLAYERIDMAP[IDFANGRAPHS]),FALSE)</f>
        <v>8002</v>
      </c>
      <c r="G96" s="12">
        <f>VLOOKUP(MYRANKS_H[[#This Row],[IDFRANGRAPHS]],STEAMER_H[],COLUMN(STEAMER_H[PA]),FALSE)</f>
        <v>429</v>
      </c>
      <c r="H96" s="12">
        <f>VLOOKUP(MYRANKS_H[[#This Row],[IDFRANGRAPHS]],STEAMER_H[],COLUMN(STEAMER_H[AB]),FALSE)</f>
        <v>397</v>
      </c>
      <c r="I96" s="12">
        <f>VLOOKUP(MYRANKS_H[[#This Row],[IDFRANGRAPHS]],STEAMER_H[],COLUMN(STEAMER_H[H]),FALSE)</f>
        <v>108</v>
      </c>
      <c r="J96" s="12">
        <f>VLOOKUP(MYRANKS_H[[#This Row],[IDFRANGRAPHS]],STEAMER_H[],COLUMN(STEAMER_H[HR]),FALSE)</f>
        <v>24</v>
      </c>
      <c r="K96" s="12">
        <f>VLOOKUP(MYRANKS_H[[#This Row],[IDFRANGRAPHS]],STEAMER_H[],COLUMN(STEAMER_H[R]),FALSE)</f>
        <v>56</v>
      </c>
      <c r="L96" s="12">
        <f>VLOOKUP(MYRANKS_H[[#This Row],[IDFRANGRAPHS]],STEAMER_H[],COLUMN(STEAMER_H[RBI]),FALSE)</f>
        <v>71</v>
      </c>
      <c r="M96" s="12">
        <f>VLOOKUP(MYRANKS_H[[#This Row],[IDFRANGRAPHS]],STEAMER_H[],COLUMN(STEAMER_H[BB]),FALSE)</f>
        <v>25</v>
      </c>
      <c r="N96" s="12">
        <f>VLOOKUP(MYRANKS_H[[#This Row],[IDFRANGRAPHS]],STEAMER_H[],COLUMN(STEAMER_H[SO]),FALSE)</f>
        <v>88</v>
      </c>
      <c r="O96" s="12">
        <f>VLOOKUP(MYRANKS_H[[#This Row],[IDFRANGRAPHS]],STEAMER_H[],COLUMN(STEAMER_H[SB]),FALSE)</f>
        <v>3</v>
      </c>
      <c r="P96" s="14">
        <f>MYRANKS_H[[#This Row],[H]]/MYRANKS_H[[#This Row],[AB]]</f>
        <v>0.27204030226700254</v>
      </c>
      <c r="Q96" s="26">
        <f>MYRANKS_H[[#This Row],[R]]/24.6</f>
        <v>2.2764227642276422</v>
      </c>
      <c r="R96" s="26">
        <f>MYRANKS_H[[#This Row],[HR]]/10.4</f>
        <v>2.3076923076923075</v>
      </c>
      <c r="S96" s="26">
        <f>MYRANKS_H[[#This Row],[RBI]]/24.6</f>
        <v>2.8861788617886179</v>
      </c>
      <c r="T96" s="26">
        <f>MYRANKS_H[[#This Row],[SB]]/9.4</f>
        <v>0.31914893617021273</v>
      </c>
      <c r="U96" s="26">
        <f>((MYRANKS_H[[#This Row],[H]]+1768)/(MYRANKS_H[[#This Row],[AB]]+6617)-0.267)/0.0024</f>
        <v>0.19377910844976812</v>
      </c>
      <c r="V96" s="26">
        <f>MYRANKS_H[[#This Row],[RSGP]]+MYRANKS_H[[#This Row],[HRSGP]]+MYRANKS_H[[#This Row],[RBISGP]]+MYRANKS_H[[#This Row],[SBSGP]]+MYRANKS_H[[#This Row],[AVGSGP]]</f>
        <v>7.9832219783285492</v>
      </c>
    </row>
    <row r="97" spans="1:22" x14ac:dyDescent="0.25">
      <c r="A97" s="7" t="s">
        <v>18648</v>
      </c>
      <c r="B97" s="8" t="str">
        <f>VLOOKUP(MYRANKS_H[[#This Row],[PLAYERID]],PLAYERIDMAP[],COLUMN(PLAYERIDMAP[LASTNAME]),FALSE)</f>
        <v>Gardner</v>
      </c>
      <c r="C97" s="11" t="str">
        <f>VLOOKUP(MYRANKS_H[[#This Row],[PLAYERID]],PLAYERIDMAP[],COLUMN(PLAYERIDMAP[FIRSTNAME]),FALSE)</f>
        <v xml:space="preserve">Brett </v>
      </c>
      <c r="D97" s="11" t="str">
        <f>VLOOKUP(MYRANKS_H[[#This Row],[PLAYERID]],PLAYERIDMAP[],COLUMN(PLAYERIDMAP[TEAM]),FALSE)</f>
        <v>NYY</v>
      </c>
      <c r="E97" s="11" t="str">
        <f>VLOOKUP(MYRANKS_H[[#This Row],[PLAYERID]],PLAYERIDMAP[],COLUMN(PLAYERIDMAP[POS]),FALSE)</f>
        <v>OF</v>
      </c>
      <c r="F97" s="11">
        <f>VLOOKUP(MYRANKS_H[[#This Row],[PLAYERID]],PLAYERIDMAP[],COLUMN(PLAYERIDMAP[IDFANGRAPHS]),FALSE)</f>
        <v>9927</v>
      </c>
      <c r="G97" s="12">
        <f>VLOOKUP(MYRANKS_H[[#This Row],[IDFRANGRAPHS]],STEAMER_H[],COLUMN(STEAMER_H[PA]),FALSE)</f>
        <v>522</v>
      </c>
      <c r="H97" s="12">
        <f>VLOOKUP(MYRANKS_H[[#This Row],[IDFRANGRAPHS]],STEAMER_H[],COLUMN(STEAMER_H[AB]),FALSE)</f>
        <v>448</v>
      </c>
      <c r="I97" s="12">
        <f>VLOOKUP(MYRANKS_H[[#This Row],[IDFRANGRAPHS]],STEAMER_H[],COLUMN(STEAMER_H[H]),FALSE)</f>
        <v>117</v>
      </c>
      <c r="J97" s="12">
        <f>VLOOKUP(MYRANKS_H[[#This Row],[IDFRANGRAPHS]],STEAMER_H[],COLUMN(STEAMER_H[HR]),FALSE)</f>
        <v>6</v>
      </c>
      <c r="K97" s="12">
        <f>VLOOKUP(MYRANKS_H[[#This Row],[IDFRANGRAPHS]],STEAMER_H[],COLUMN(STEAMER_H[R]),FALSE)</f>
        <v>65</v>
      </c>
      <c r="L97" s="12">
        <f>VLOOKUP(MYRANKS_H[[#This Row],[IDFRANGRAPHS]],STEAMER_H[],COLUMN(STEAMER_H[RBI]),FALSE)</f>
        <v>45</v>
      </c>
      <c r="M97" s="12">
        <f>VLOOKUP(MYRANKS_H[[#This Row],[IDFRANGRAPHS]],STEAMER_H[],COLUMN(STEAMER_H[BB]),FALSE)</f>
        <v>61</v>
      </c>
      <c r="N97" s="12">
        <f>VLOOKUP(MYRANKS_H[[#This Row],[IDFRANGRAPHS]],STEAMER_H[],COLUMN(STEAMER_H[SO]),FALSE)</f>
        <v>88</v>
      </c>
      <c r="O97" s="12">
        <f>VLOOKUP(MYRANKS_H[[#This Row],[IDFRANGRAPHS]],STEAMER_H[],COLUMN(STEAMER_H[SB]),FALSE)</f>
        <v>28</v>
      </c>
      <c r="P97" s="14">
        <f>MYRANKS_H[[#This Row],[H]]/MYRANKS_H[[#This Row],[AB]]</f>
        <v>0.2611607142857143</v>
      </c>
      <c r="Q97" s="26">
        <f>MYRANKS_H[[#This Row],[R]]/24.6</f>
        <v>2.6422764227642275</v>
      </c>
      <c r="R97" s="26">
        <f>MYRANKS_H[[#This Row],[HR]]/10.4</f>
        <v>0.57692307692307687</v>
      </c>
      <c r="S97" s="26">
        <f>MYRANKS_H[[#This Row],[RBI]]/24.6</f>
        <v>1.8292682926829267</v>
      </c>
      <c r="T97" s="26">
        <f>MYRANKS_H[[#This Row],[SB]]/9.4</f>
        <v>2.978723404255319</v>
      </c>
      <c r="U97" s="26">
        <f>((MYRANKS_H[[#This Row],[H]]+1768)/(MYRANKS_H[[#This Row],[AB]]+6617)-0.267)/0.0024</f>
        <v>-7.99127152630493E-2</v>
      </c>
      <c r="V97" s="26">
        <f>MYRANKS_H[[#This Row],[RSGP]]+MYRANKS_H[[#This Row],[HRSGP]]+MYRANKS_H[[#This Row],[RBISGP]]+MYRANKS_H[[#This Row],[SBSGP]]+MYRANKS_H[[#This Row],[AVGSGP]]</f>
        <v>7.9472784813625008</v>
      </c>
    </row>
    <row r="98" spans="1:22" x14ac:dyDescent="0.25">
      <c r="A98" s="7" t="s">
        <v>17393</v>
      </c>
      <c r="B98" s="8" t="str">
        <f>VLOOKUP(MYRANKS_H[[#This Row],[PLAYERID]],PLAYERIDMAP[],COLUMN(PLAYERIDMAP[LASTNAME]),FALSE)</f>
        <v>Alvarez</v>
      </c>
      <c r="C98" s="11" t="str">
        <f>VLOOKUP(MYRANKS_H[[#This Row],[PLAYERID]],PLAYERIDMAP[],COLUMN(PLAYERIDMAP[FIRSTNAME]),FALSE)</f>
        <v xml:space="preserve">Pedro </v>
      </c>
      <c r="D98" s="11" t="str">
        <f>VLOOKUP(MYRANKS_H[[#This Row],[PLAYERID]],PLAYERIDMAP[],COLUMN(PLAYERIDMAP[TEAM]),FALSE)</f>
        <v>PIT</v>
      </c>
      <c r="E98" s="11" t="str">
        <f>VLOOKUP(MYRANKS_H[[#This Row],[PLAYERID]],PLAYERIDMAP[],COLUMN(PLAYERIDMAP[POS]),FALSE)</f>
        <v>3B</v>
      </c>
      <c r="F98" s="11">
        <f>VLOOKUP(MYRANKS_H[[#This Row],[PLAYERID]],PLAYERIDMAP[],COLUMN(PLAYERIDMAP[IDFANGRAPHS]),FALSE)</f>
        <v>2495</v>
      </c>
      <c r="G98" s="12">
        <f>VLOOKUP(MYRANKS_H[[#This Row],[IDFRANGRAPHS]],STEAMER_H[],COLUMN(STEAMER_H[PA]),FALSE)</f>
        <v>578</v>
      </c>
      <c r="H98" s="12">
        <f>VLOOKUP(MYRANKS_H[[#This Row],[IDFRANGRAPHS]],STEAMER_H[],COLUMN(STEAMER_H[AB]),FALSE)</f>
        <v>511</v>
      </c>
      <c r="I98" s="12">
        <f>VLOOKUP(MYRANKS_H[[#This Row],[IDFRANGRAPHS]],STEAMER_H[],COLUMN(STEAMER_H[H]),FALSE)</f>
        <v>125</v>
      </c>
      <c r="J98" s="12">
        <f>VLOOKUP(MYRANKS_H[[#This Row],[IDFRANGRAPHS]],STEAMER_H[],COLUMN(STEAMER_H[HR]),FALSE)</f>
        <v>25</v>
      </c>
      <c r="K98" s="12">
        <f>VLOOKUP(MYRANKS_H[[#This Row],[IDFRANGRAPHS]],STEAMER_H[],COLUMN(STEAMER_H[R]),FALSE)</f>
        <v>68</v>
      </c>
      <c r="L98" s="12">
        <f>VLOOKUP(MYRANKS_H[[#This Row],[IDFRANGRAPHS]],STEAMER_H[],COLUMN(STEAMER_H[RBI]),FALSE)</f>
        <v>77</v>
      </c>
      <c r="M98" s="12">
        <f>VLOOKUP(MYRANKS_H[[#This Row],[IDFRANGRAPHS]],STEAMER_H[],COLUMN(STEAMER_H[BB]),FALSE)</f>
        <v>58</v>
      </c>
      <c r="N98" s="12">
        <f>VLOOKUP(MYRANKS_H[[#This Row],[IDFRANGRAPHS]],STEAMER_H[],COLUMN(STEAMER_H[SO]),FALSE)</f>
        <v>165</v>
      </c>
      <c r="O98" s="12">
        <f>VLOOKUP(MYRANKS_H[[#This Row],[IDFRANGRAPHS]],STEAMER_H[],COLUMN(STEAMER_H[SB]),FALSE)</f>
        <v>2</v>
      </c>
      <c r="P98" s="14">
        <f>MYRANKS_H[[#This Row],[H]]/MYRANKS_H[[#This Row],[AB]]</f>
        <v>0.2446183953033268</v>
      </c>
      <c r="Q98" s="26">
        <f>MYRANKS_H[[#This Row],[R]]/24.6</f>
        <v>2.7642276422764227</v>
      </c>
      <c r="R98" s="26">
        <f>MYRANKS_H[[#This Row],[HR]]/10.4</f>
        <v>2.4038461538461537</v>
      </c>
      <c r="S98" s="26">
        <f>MYRANKS_H[[#This Row],[RBI]]/24.6</f>
        <v>3.1300813008130079</v>
      </c>
      <c r="T98" s="26">
        <f>MYRANKS_H[[#This Row],[SB]]/9.4</f>
        <v>0.21276595744680851</v>
      </c>
      <c r="U98" s="26">
        <f>((MYRANKS_H[[#This Row],[H]]+1768)/(MYRANKS_H[[#This Row],[AB]]+6617)-0.267)/0.0024</f>
        <v>-0.59483726150393512</v>
      </c>
      <c r="V98" s="26">
        <f>MYRANKS_H[[#This Row],[RSGP]]+MYRANKS_H[[#This Row],[HRSGP]]+MYRANKS_H[[#This Row],[RBISGP]]+MYRANKS_H[[#This Row],[SBSGP]]+MYRANKS_H[[#This Row],[AVGSGP]]</f>
        <v>7.9160837928784584</v>
      </c>
    </row>
    <row r="99" spans="1:22" x14ac:dyDescent="0.25">
      <c r="A99" s="7" t="s">
        <v>19895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</f>
        <v>2.7235772357723578</v>
      </c>
      <c r="R99" s="26">
        <f>MYRANKS_H[[#This Row],[HR]]/10.4</f>
        <v>1.9230769230769229</v>
      </c>
      <c r="S99" s="26">
        <f>MYRANKS_H[[#This Row],[RBI]]/24.6</f>
        <v>3.0487804878048781</v>
      </c>
      <c r="T99" s="26">
        <f>MYRANKS_H[[#This Row],[SB]]/9.4</f>
        <v>0.31914893617021273</v>
      </c>
      <c r="U99" s="26">
        <f>((MYRANKS_H[[#This Row],[H]]+1768)/(MYRANKS_H[[#This Row],[AB]]+6617)-0.267)/0.0024</f>
        <v>-0.131115619607311</v>
      </c>
      <c r="V99" s="26">
        <f>MYRANKS_H[[#This Row],[RSGP]]+MYRANKS_H[[#This Row],[HRSGP]]+MYRANKS_H[[#This Row],[RBISGP]]+MYRANKS_H[[#This Row],[SBSGP]]+MYRANKS_H[[#This Row],[AVGSGP]]</f>
        <v>7.8834679632170612</v>
      </c>
    </row>
    <row r="100" spans="1:22" x14ac:dyDescent="0.25">
      <c r="A100" s="7" t="s">
        <v>17622</v>
      </c>
      <c r="B100" s="8" t="str">
        <f>VLOOKUP(MYRANKS_H[[#This Row],[PLAYERID]],PLAYERIDMAP[],COLUMN(PLAYERIDMAP[LASTNAME]),FALSE)</f>
        <v>Belt</v>
      </c>
      <c r="C100" s="11" t="str">
        <f>VLOOKUP(MYRANKS_H[[#This Row],[PLAYERID]],PLAYERIDMAP[],COLUMN(PLAYERIDMAP[FIRSTNAME]),FALSE)</f>
        <v xml:space="preserve">Brandon </v>
      </c>
      <c r="D100" s="11" t="str">
        <f>VLOOKUP(MYRANKS_H[[#This Row],[PLAYERID]],PLAYERIDMAP[],COLUMN(PLAYERIDMAP[TEAM]),FALSE)</f>
        <v>SF</v>
      </c>
      <c r="E100" s="11" t="str">
        <f>VLOOKUP(MYRANKS_H[[#This Row],[PLAYERID]],PLAYERIDMAP[],COLUMN(PLAYERIDMAP[POS]),FALSE)</f>
        <v>1B</v>
      </c>
      <c r="F100" s="11">
        <f>VLOOKUP(MYRANKS_H[[#This Row],[PLAYERID]],PLAYERIDMAP[],COLUMN(PLAYERIDMAP[IDFANGRAPHS]),FALSE)</f>
        <v>10264</v>
      </c>
      <c r="G100" s="12">
        <f>VLOOKUP(MYRANKS_H[[#This Row],[IDFRANGRAPHS]],STEAMER_H[],COLUMN(STEAMER_H[PA]),FALSE)</f>
        <v>527</v>
      </c>
      <c r="H100" s="12">
        <f>VLOOKUP(MYRANKS_H[[#This Row],[IDFRANGRAPHS]],STEAMER_H[],COLUMN(STEAMER_H[AB]),FALSE)</f>
        <v>452</v>
      </c>
      <c r="I100" s="12">
        <f>VLOOKUP(MYRANKS_H[[#This Row],[IDFRANGRAPHS]],STEAMER_H[],COLUMN(STEAMER_H[H]),FALSE)</f>
        <v>124</v>
      </c>
      <c r="J100" s="12">
        <f>VLOOKUP(MYRANKS_H[[#This Row],[IDFRANGRAPHS]],STEAMER_H[],COLUMN(STEAMER_H[HR]),FALSE)</f>
        <v>15</v>
      </c>
      <c r="K100" s="12">
        <f>VLOOKUP(MYRANKS_H[[#This Row],[IDFRANGRAPHS]],STEAMER_H[],COLUMN(STEAMER_H[R]),FALSE)</f>
        <v>63</v>
      </c>
      <c r="L100" s="12">
        <f>VLOOKUP(MYRANKS_H[[#This Row],[IDFRANGRAPHS]],STEAMER_H[],COLUMN(STEAMER_H[RBI]),FALSE)</f>
        <v>65</v>
      </c>
      <c r="M100" s="12">
        <f>VLOOKUP(MYRANKS_H[[#This Row],[IDFRANGRAPHS]],STEAMER_H[],COLUMN(STEAMER_H[BB]),FALSE)</f>
        <v>65</v>
      </c>
      <c r="N100" s="12">
        <f>VLOOKUP(MYRANKS_H[[#This Row],[IDFRANGRAPHS]],STEAMER_H[],COLUMN(STEAMER_H[SO]),FALSE)</f>
        <v>109</v>
      </c>
      <c r="O100" s="12">
        <f>VLOOKUP(MYRANKS_H[[#This Row],[IDFRANGRAPHS]],STEAMER_H[],COLUMN(STEAMER_H[SB]),FALSE)</f>
        <v>9</v>
      </c>
      <c r="P100" s="14">
        <f>MYRANKS_H[[#This Row],[H]]/MYRANKS_H[[#This Row],[AB]]</f>
        <v>0.27433628318584069</v>
      </c>
      <c r="Q100" s="26">
        <f>MYRANKS_H[[#This Row],[R]]/24.6</f>
        <v>2.5609756097560976</v>
      </c>
      <c r="R100" s="26">
        <f>MYRANKS_H[[#This Row],[HR]]/10.4</f>
        <v>1.4423076923076923</v>
      </c>
      <c r="S100" s="26">
        <f>MYRANKS_H[[#This Row],[RBI]]/24.6</f>
        <v>2.6422764227642275</v>
      </c>
      <c r="T100" s="26">
        <f>MYRANKS_H[[#This Row],[SB]]/9.4</f>
        <v>0.95744680851063824</v>
      </c>
      <c r="U100" s="26">
        <f>((MYRANKS_H[[#This Row],[H]]+1768)/(MYRANKS_H[[#This Row],[AB]]+6617)-0.267)/0.0024</f>
        <v>0.26978120431932207</v>
      </c>
      <c r="V100" s="26">
        <f>MYRANKS_H[[#This Row],[RSGP]]+MYRANKS_H[[#This Row],[HRSGP]]+MYRANKS_H[[#This Row],[RBISGP]]+MYRANKS_H[[#This Row],[SBSGP]]+MYRANKS_H[[#This Row],[AVGSGP]]</f>
        <v>7.8727877376579771</v>
      </c>
    </row>
    <row r="101" spans="1:22" x14ac:dyDescent="0.25">
      <c r="A101" s="8" t="s">
        <v>21160</v>
      </c>
      <c r="B101" s="15" t="str">
        <f>VLOOKUP(MYRANKS_H[[#This Row],[PLAYERID]],PLAYERIDMAP[],COLUMN(PLAYERIDMAP[LASTNAME]),FALSE)</f>
        <v>Werth</v>
      </c>
      <c r="C101" s="12" t="str">
        <f>VLOOKUP(MYRANKS_H[[#This Row],[PLAYERID]],PLAYERIDMAP[],COLUMN(PLAYERIDMAP[FIRSTNAME]),FALSE)</f>
        <v xml:space="preserve">Jayson </v>
      </c>
      <c r="D101" s="12" t="str">
        <f>VLOOKUP(MYRANKS_H[[#This Row],[PLAYERID]],PLAYERIDMAP[],COLUMN(PLAYERIDMAP[TEAM]),FALSE)</f>
        <v>WAS</v>
      </c>
      <c r="E101" s="12" t="str">
        <f>VLOOKUP(MYRANKS_H[[#This Row],[PLAYERID]],PLAYERIDMAP[],COLUMN(PLAYERIDMAP[POS]),FALSE)</f>
        <v>OF</v>
      </c>
      <c r="F101" s="12">
        <f>VLOOKUP(MYRANKS_H[[#This Row],[PLAYERID]],PLAYERIDMAP[],COLUMN(PLAYERIDMAP[IDFANGRAPHS]),FALSE)</f>
        <v>1327</v>
      </c>
      <c r="G101" s="12">
        <f>VLOOKUP(MYRANKS_H[[#This Row],[IDFRANGRAPHS]],STEAMER_H[],COLUMN(STEAMER_H[PA]),FALSE)</f>
        <v>550</v>
      </c>
      <c r="H101" s="12">
        <f>VLOOKUP(MYRANKS_H[[#This Row],[IDFRANGRAPHS]],STEAMER_H[],COLUMN(STEAMER_H[AB]),FALSE)</f>
        <v>472</v>
      </c>
      <c r="I101" s="12">
        <f>VLOOKUP(MYRANKS_H[[#This Row],[IDFRANGRAPHS]],STEAMER_H[],COLUMN(STEAMER_H[H]),FALSE)</f>
        <v>123</v>
      </c>
      <c r="J101" s="12">
        <f>VLOOKUP(MYRANKS_H[[#This Row],[IDFRANGRAPHS]],STEAMER_H[],COLUMN(STEAMER_H[HR]),FALSE)</f>
        <v>17</v>
      </c>
      <c r="K101" s="12">
        <f>VLOOKUP(MYRANKS_H[[#This Row],[IDFRANGRAPHS]],STEAMER_H[],COLUMN(STEAMER_H[R]),FALSE)</f>
        <v>70</v>
      </c>
      <c r="L101" s="12">
        <f>VLOOKUP(MYRANKS_H[[#This Row],[IDFRANGRAPHS]],STEAMER_H[],COLUMN(STEAMER_H[RBI]),FALSE)</f>
        <v>62</v>
      </c>
      <c r="M101" s="12">
        <f>VLOOKUP(MYRANKS_H[[#This Row],[IDFRANGRAPHS]],STEAMER_H[],COLUMN(STEAMER_H[BB]),FALSE)</f>
        <v>67</v>
      </c>
      <c r="N101" s="12">
        <f>VLOOKUP(MYRANKS_H[[#This Row],[IDFRANGRAPHS]],STEAMER_H[],COLUMN(STEAMER_H[SO]),FALSE)</f>
        <v>117</v>
      </c>
      <c r="O101" s="12">
        <f>VLOOKUP(MYRANKS_H[[#This Row],[IDFRANGRAPHS]],STEAMER_H[],COLUMN(STEAMER_H[SB]),FALSE)</f>
        <v>9</v>
      </c>
      <c r="P101" s="14">
        <f>MYRANKS_H[[#This Row],[H]]/MYRANKS_H[[#This Row],[AB]]</f>
        <v>0.26059322033898308</v>
      </c>
      <c r="Q101" s="26">
        <f>MYRANKS_H[[#This Row],[R]]/24.6</f>
        <v>2.8455284552845526</v>
      </c>
      <c r="R101" s="26">
        <f>MYRANKS_H[[#This Row],[HR]]/10.4</f>
        <v>1.6346153846153846</v>
      </c>
      <c r="S101" s="26">
        <f>MYRANKS_H[[#This Row],[RBI]]/24.6</f>
        <v>2.5203252032520322</v>
      </c>
      <c r="T101" s="26">
        <f>MYRANKS_H[[#This Row],[SB]]/9.4</f>
        <v>0.95744680851063824</v>
      </c>
      <c r="U101" s="26">
        <f>((MYRANKS_H[[#This Row],[H]]+1768)/(MYRANKS_H[[#This Row],[AB]]+6617)-0.267)/0.0024</f>
        <v>-0.10362298396578153</v>
      </c>
      <c r="V101" s="26">
        <f>MYRANKS_H[[#This Row],[RSGP]]+MYRANKS_H[[#This Row],[HRSGP]]+MYRANKS_H[[#This Row],[RBISGP]]+MYRANKS_H[[#This Row],[SBSGP]]+MYRANKS_H[[#This Row],[AVGSGP]]</f>
        <v>7.8542928676968264</v>
      </c>
    </row>
    <row r="102" spans="1:22" x14ac:dyDescent="0.25">
      <c r="A102" s="7" t="s">
        <v>18155</v>
      </c>
      <c r="B102" s="8" t="str">
        <f>VLOOKUP(MYRANKS_H[[#This Row],[PLAYERID]],PLAYERIDMAP[],COLUMN(PLAYERIDMAP[LASTNAME]),FALSE)</f>
        <v>Crawford</v>
      </c>
      <c r="C102" s="11" t="str">
        <f>VLOOKUP(MYRANKS_H[[#This Row],[PLAYERID]],PLAYERIDMAP[],COLUMN(PLAYERIDMAP[FIRSTNAME]),FALSE)</f>
        <v xml:space="preserve">Carl </v>
      </c>
      <c r="D102" s="11" t="str">
        <f>VLOOKUP(MYRANKS_H[[#This Row],[PLAYERID]],PLAYERIDMAP[],COLUMN(PLAYERIDMAP[TEAM]),FALSE)</f>
        <v>LAD</v>
      </c>
      <c r="E102" s="11" t="str">
        <f>VLOOKUP(MYRANKS_H[[#This Row],[PLAYERID]],PLAYERIDMAP[],COLUMN(PLAYERIDMAP[POS]),FALSE)</f>
        <v>OF</v>
      </c>
      <c r="F102" s="11">
        <f>VLOOKUP(MYRANKS_H[[#This Row],[PLAYERID]],PLAYERIDMAP[],COLUMN(PLAYERIDMAP[IDFANGRAPHS]),FALSE)</f>
        <v>1201</v>
      </c>
      <c r="G102" s="12">
        <f>VLOOKUP(MYRANKS_H[[#This Row],[IDFRANGRAPHS]],STEAMER_H[],COLUMN(STEAMER_H[PA]),FALSE)</f>
        <v>514</v>
      </c>
      <c r="H102" s="12">
        <f>VLOOKUP(MYRANKS_H[[#This Row],[IDFRANGRAPHS]],STEAMER_H[],COLUMN(STEAMER_H[AB]),FALSE)</f>
        <v>469</v>
      </c>
      <c r="I102" s="12">
        <f>VLOOKUP(MYRANKS_H[[#This Row],[IDFRANGRAPHS]],STEAMER_H[],COLUMN(STEAMER_H[H]),FALSE)</f>
        <v>125</v>
      </c>
      <c r="J102" s="12">
        <f>VLOOKUP(MYRANKS_H[[#This Row],[IDFRANGRAPHS]],STEAMER_H[],COLUMN(STEAMER_H[HR]),FALSE)</f>
        <v>12</v>
      </c>
      <c r="K102" s="12">
        <f>VLOOKUP(MYRANKS_H[[#This Row],[IDFRANGRAPHS]],STEAMER_H[],COLUMN(STEAMER_H[R]),FALSE)</f>
        <v>65</v>
      </c>
      <c r="L102" s="12">
        <f>VLOOKUP(MYRANKS_H[[#This Row],[IDFRANGRAPHS]],STEAMER_H[],COLUMN(STEAMER_H[RBI]),FALSE)</f>
        <v>50</v>
      </c>
      <c r="M102" s="12">
        <f>VLOOKUP(MYRANKS_H[[#This Row],[IDFRANGRAPHS]],STEAMER_H[],COLUMN(STEAMER_H[BB]),FALSE)</f>
        <v>33</v>
      </c>
      <c r="N102" s="12">
        <f>VLOOKUP(MYRANKS_H[[#This Row],[IDFRANGRAPHS]],STEAMER_H[],COLUMN(STEAMER_H[SO]),FALSE)</f>
        <v>92</v>
      </c>
      <c r="O102" s="12">
        <f>VLOOKUP(MYRANKS_H[[#This Row],[IDFRANGRAPHS]],STEAMER_H[],COLUMN(STEAMER_H[SB]),FALSE)</f>
        <v>17</v>
      </c>
      <c r="P102" s="14">
        <f>MYRANKS_H[[#This Row],[H]]/MYRANKS_H[[#This Row],[AB]]</f>
        <v>0.26652452025586354</v>
      </c>
      <c r="Q102" s="26">
        <f>MYRANKS_H[[#This Row],[R]]/24.6</f>
        <v>2.6422764227642275</v>
      </c>
      <c r="R102" s="26">
        <f>MYRANKS_H[[#This Row],[HR]]/10.4</f>
        <v>1.1538461538461537</v>
      </c>
      <c r="S102" s="26">
        <f>MYRANKS_H[[#This Row],[RBI]]/24.6</f>
        <v>2.0325203252032518</v>
      </c>
      <c r="T102" s="26">
        <f>MYRANKS_H[[#This Row],[SB]]/9.4</f>
        <v>1.8085106382978722</v>
      </c>
      <c r="U102" s="26">
        <f>((MYRANKS_H[[#This Row],[H]]+1768)/(MYRANKS_H[[#This Row],[AB]]+6617)-0.267)/0.0024</f>
        <v>6.103584532880791E-2</v>
      </c>
      <c r="V102" s="26">
        <f>MYRANKS_H[[#This Row],[RSGP]]+MYRANKS_H[[#This Row],[HRSGP]]+MYRANKS_H[[#This Row],[RBISGP]]+MYRANKS_H[[#This Row],[SBSGP]]+MYRANKS_H[[#This Row],[AVGSGP]]</f>
        <v>7.6981893854403136</v>
      </c>
    </row>
    <row r="103" spans="1:22" x14ac:dyDescent="0.25">
      <c r="A103" s="7" t="s">
        <v>19684</v>
      </c>
      <c r="B103" s="8" t="str">
        <f>VLOOKUP(MYRANKS_H[[#This Row],[PLAYERID]],PLAYERIDMAP[],COLUMN(PLAYERIDMAP[LASTNAME]),FALSE)</f>
        <v>Maybin</v>
      </c>
      <c r="C103" s="11" t="str">
        <f>VLOOKUP(MYRANKS_H[[#This Row],[PLAYERID]],PLAYERIDMAP[],COLUMN(PLAYERIDMAP[FIRSTNAME]),FALSE)</f>
        <v xml:space="preserve">Cameron </v>
      </c>
      <c r="D103" s="11" t="str">
        <f>VLOOKUP(MYRANKS_H[[#This Row],[PLAYERID]],PLAYERIDMAP[],COLUMN(PLAYERIDMAP[TEAM]),FALSE)</f>
        <v>SD</v>
      </c>
      <c r="E103" s="11" t="str">
        <f>VLOOKUP(MYRANKS_H[[#This Row],[PLAYERID]],PLAYERIDMAP[],COLUMN(PLAYERIDMAP[POS]),FALSE)</f>
        <v>OF</v>
      </c>
      <c r="F103" s="11">
        <f>VLOOKUP(MYRANKS_H[[#This Row],[PLAYERID]],PLAYERIDMAP[],COLUMN(PLAYERIDMAP[IDFANGRAPHS]),FALSE)</f>
        <v>5223</v>
      </c>
      <c r="G103" s="12">
        <f>VLOOKUP(MYRANKS_H[[#This Row],[IDFRANGRAPHS]],STEAMER_H[],COLUMN(STEAMER_H[PA]),FALSE)</f>
        <v>585</v>
      </c>
      <c r="H103" s="12">
        <f>VLOOKUP(MYRANKS_H[[#This Row],[IDFRANGRAPHS]],STEAMER_H[],COLUMN(STEAMER_H[AB]),FALSE)</f>
        <v>523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11</v>
      </c>
      <c r="K103" s="12">
        <f>VLOOKUP(MYRANKS_H[[#This Row],[IDFRANGRAPHS]],STEAMER_H[],COLUMN(STEAMER_H[R]),FALSE)</f>
        <v>64</v>
      </c>
      <c r="L103" s="12">
        <f>VLOOKUP(MYRANKS_H[[#This Row],[IDFRANGRAPHS]],STEAMER_H[],COLUMN(STEAMER_H[RBI]),FALSE)</f>
        <v>52</v>
      </c>
      <c r="M103" s="12">
        <f>VLOOKUP(MYRANKS_H[[#This Row],[IDFRANGRAPHS]],STEAMER_H[],COLUMN(STEAMER_H[BB]),FALSE)</f>
        <v>49</v>
      </c>
      <c r="N103" s="12">
        <f>VLOOKUP(MYRANKS_H[[#This Row],[IDFRANGRAPHS]],STEAMER_H[],COLUMN(STEAMER_H[SO]),FALSE)</f>
        <v>119</v>
      </c>
      <c r="O103" s="12">
        <f>VLOOKUP(MYRANKS_H[[#This Row],[IDFRANGRAPHS]],STEAMER_H[],COLUMN(STEAMER_H[SB]),FALSE)</f>
        <v>21</v>
      </c>
      <c r="P103" s="14">
        <f>MYRANKS_H[[#This Row],[H]]/MYRANKS_H[[#This Row],[AB]]</f>
        <v>0.25430210325047803</v>
      </c>
      <c r="Q103" s="26">
        <f>MYRANKS_H[[#This Row],[R]]/24.6</f>
        <v>2.6016260162601625</v>
      </c>
      <c r="R103" s="26">
        <f>MYRANKS_H[[#This Row],[HR]]/10.4</f>
        <v>1.0576923076923077</v>
      </c>
      <c r="S103" s="26">
        <f>MYRANKS_H[[#This Row],[RBI]]/24.6</f>
        <v>2.1138211382113821</v>
      </c>
      <c r="T103" s="26">
        <f>MYRANKS_H[[#This Row],[SB]]/9.4</f>
        <v>2.2340425531914891</v>
      </c>
      <c r="U103" s="26">
        <f>((MYRANKS_H[[#This Row],[H]]+1768)/(MYRANKS_H[[#This Row],[AB]]+6617)-0.267)/0.0024</f>
        <v>-0.31395891690010058</v>
      </c>
      <c r="V103" s="26">
        <f>MYRANKS_H[[#This Row],[RSGP]]+MYRANKS_H[[#This Row],[HRSGP]]+MYRANKS_H[[#This Row],[RBISGP]]+MYRANKS_H[[#This Row],[SBSGP]]+MYRANKS_H[[#This Row],[AVGSGP]]</f>
        <v>7.6932230984552419</v>
      </c>
    </row>
    <row r="104" spans="1:22" x14ac:dyDescent="0.25">
      <c r="A104" s="7" t="s">
        <v>19216</v>
      </c>
      <c r="B104" s="8" t="str">
        <f>VLOOKUP(MYRANKS_H[[#This Row],[PLAYERID]],PLAYERIDMAP[],COLUMN(PLAYERIDMAP[LASTNAME]),FALSE)</f>
        <v>Jones</v>
      </c>
      <c r="C104" s="11" t="str">
        <f>VLOOKUP(MYRANKS_H[[#This Row],[PLAYERID]],PLAYERIDMAP[],COLUMN(PLAYERIDMAP[FIRSTNAME]),FALSE)</f>
        <v xml:space="preserve">Garrett </v>
      </c>
      <c r="D104" s="11" t="str">
        <f>VLOOKUP(MYRANKS_H[[#This Row],[PLAYERID]],PLAYERIDMAP[],COLUMN(PLAYERIDMAP[TEAM]),FALSE)</f>
        <v>PIT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2714</v>
      </c>
      <c r="G104" s="12">
        <f>VLOOKUP(MYRANKS_H[[#This Row],[IDFRANGRAPHS]],STEAMER_H[],COLUMN(STEAMER_H[PA]),FALSE)</f>
        <v>515</v>
      </c>
      <c r="H104" s="12">
        <f>VLOOKUP(MYRANKS_H[[#This Row],[IDFRANGRAPHS]],STEAMER_H[],COLUMN(STEAMER_H[AB]),FALSE)</f>
        <v>465</v>
      </c>
      <c r="I104" s="12">
        <f>VLOOKUP(MYRANKS_H[[#This Row],[IDFRANGRAPHS]],STEAMER_H[],COLUMN(STEAMER_H[H]),FALSE)</f>
        <v>122</v>
      </c>
      <c r="J104" s="12">
        <f>VLOOKUP(MYRANKS_H[[#This Row],[IDFRANGRAPHS]],STEAMER_H[],COLUMN(STEAMER_H[HR]),FALSE)</f>
        <v>21</v>
      </c>
      <c r="K104" s="12">
        <f>VLOOKUP(MYRANKS_H[[#This Row],[IDFRANGRAPHS]],STEAMER_H[],COLUMN(STEAMER_H[R]),FALSE)</f>
        <v>61</v>
      </c>
      <c r="L104" s="12">
        <f>VLOOKUP(MYRANKS_H[[#This Row],[IDFRANGRAPHS]],STEAMER_H[],COLUMN(STEAMER_H[RBI]),FALSE)</f>
        <v>72</v>
      </c>
      <c r="M104" s="12">
        <f>VLOOKUP(MYRANKS_H[[#This Row],[IDFRANGRAPHS]],STEAMER_H[],COLUMN(STEAMER_H[BB]),FALSE)</f>
        <v>43</v>
      </c>
      <c r="N104" s="12">
        <f>VLOOKUP(MYRANKS_H[[#This Row],[IDFRANGRAPHS]],STEAMER_H[],COLUMN(STEAMER_H[SO]),FALSE)</f>
        <v>103</v>
      </c>
      <c r="O104" s="12">
        <f>VLOOKUP(MYRANKS_H[[#This Row],[IDFRANGRAPHS]],STEAMER_H[],COLUMN(STEAMER_H[SB]),FALSE)</f>
        <v>3</v>
      </c>
      <c r="P104" s="14">
        <f>MYRANKS_H[[#This Row],[H]]/MYRANKS_H[[#This Row],[AB]]</f>
        <v>0.26236559139784948</v>
      </c>
      <c r="Q104" s="26">
        <f>MYRANKS_H[[#This Row],[R]]/24.6</f>
        <v>2.4796747967479673</v>
      </c>
      <c r="R104" s="26">
        <f>MYRANKS_H[[#This Row],[HR]]/10.4</f>
        <v>2.0192307692307692</v>
      </c>
      <c r="S104" s="26">
        <f>MYRANKS_H[[#This Row],[RBI]]/24.6</f>
        <v>2.9268292682926829</v>
      </c>
      <c r="T104" s="26">
        <f>MYRANKS_H[[#This Row],[SB]]/9.4</f>
        <v>0.31914893617021273</v>
      </c>
      <c r="U104" s="26">
        <f>((MYRANKS_H[[#This Row],[H]]+1768)/(MYRANKS_H[[#This Row],[AB]]+6617)-0.267)/0.0024</f>
        <v>-5.2598136119746029E-2</v>
      </c>
      <c r="V104" s="26">
        <f>MYRANKS_H[[#This Row],[RSGP]]+MYRANKS_H[[#This Row],[HRSGP]]+MYRANKS_H[[#This Row],[RBISGP]]+MYRANKS_H[[#This Row],[SBSGP]]+MYRANKS_H[[#This Row],[AVGSGP]]</f>
        <v>7.6922856343218857</v>
      </c>
    </row>
    <row r="105" spans="1:22" x14ac:dyDescent="0.25">
      <c r="A105" s="7" t="s">
        <v>19910</v>
      </c>
      <c r="B105" s="8" t="str">
        <f>VLOOKUP(MYRANKS_H[[#This Row],[PLAYERID]],PLAYERIDMAP[],COLUMN(PLAYERIDMAP[LASTNAME]),FALSE)</f>
        <v>Murphy</v>
      </c>
      <c r="C105" s="11" t="str">
        <f>VLOOKUP(MYRANKS_H[[#This Row],[PLAYERID]],PLAYERIDMAP[],COLUMN(PLAYERIDMAP[FIRSTNAME]),FALSE)</f>
        <v xml:space="preserve">Daniel </v>
      </c>
      <c r="D105" s="11" t="str">
        <f>VLOOKUP(MYRANKS_H[[#This Row],[PLAYERID]],PLAYERIDMAP[],COLUMN(PLAYERIDMAP[TEAM]),FALSE)</f>
        <v>NYM</v>
      </c>
      <c r="E105" s="11" t="str">
        <f>VLOOKUP(MYRANKS_H[[#This Row],[PLAYERID]],PLAYERIDMAP[],COLUMN(PLAYERIDMAP[POS]),FALSE)</f>
        <v>2B</v>
      </c>
      <c r="F105" s="11">
        <f>VLOOKUP(MYRANKS_H[[#This Row],[PLAYERID]],PLAYERIDMAP[],COLUMN(PLAYERIDMAP[IDFANGRAPHS]),FALSE)</f>
        <v>4316</v>
      </c>
      <c r="G105" s="12">
        <f>VLOOKUP(MYRANKS_H[[#This Row],[IDFRANGRAPHS]],STEAMER_H[],COLUMN(STEAMER_H[PA]),FALSE)</f>
        <v>628</v>
      </c>
      <c r="H105" s="12">
        <f>VLOOKUP(MYRANKS_H[[#This Row],[IDFRANGRAPHS]],STEAMER_H[],COLUMN(STEAMER_H[AB]),FALSE)</f>
        <v>575</v>
      </c>
      <c r="I105" s="12">
        <f>VLOOKUP(MYRANKS_H[[#This Row],[IDFRANGRAPHS]],STEAMER_H[],COLUMN(STEAMER_H[H]),FALSE)</f>
        <v>164</v>
      </c>
      <c r="J105" s="12">
        <f>VLOOKUP(MYRANKS_H[[#This Row],[IDFRANGRAPHS]],STEAMER_H[],COLUMN(STEAMER_H[HR]),FALSE)</f>
        <v>9</v>
      </c>
      <c r="K105" s="12">
        <f>VLOOKUP(MYRANKS_H[[#This Row],[IDFRANGRAPHS]],STEAMER_H[],COLUMN(STEAMER_H[R]),FALSE)</f>
        <v>77</v>
      </c>
      <c r="L105" s="12">
        <f>VLOOKUP(MYRANKS_H[[#This Row],[IDFRANGRAPHS]],STEAMER_H[],COLUMN(STEAMER_H[RBI]),FALSE)</f>
        <v>58</v>
      </c>
      <c r="M105" s="12">
        <f>VLOOKUP(MYRANKS_H[[#This Row],[IDFRANGRAPHS]],STEAMER_H[],COLUMN(STEAMER_H[BB]),FALSE)</f>
        <v>41</v>
      </c>
      <c r="N105" s="12">
        <f>VLOOKUP(MYRANKS_H[[#This Row],[IDFRANGRAPHS]],STEAMER_H[],COLUMN(STEAMER_H[SO]),FALSE)</f>
        <v>77</v>
      </c>
      <c r="O105" s="12">
        <f>VLOOKUP(MYRANKS_H[[#This Row],[IDFRANGRAPHS]],STEAMER_H[],COLUMN(STEAMER_H[SB]),FALSE)</f>
        <v>6</v>
      </c>
      <c r="P105" s="14">
        <f>MYRANKS_H[[#This Row],[H]]/MYRANKS_H[[#This Row],[AB]]</f>
        <v>0.28521739130434781</v>
      </c>
      <c r="Q105" s="26">
        <f>MYRANKS_H[[#This Row],[R]]/24.6</f>
        <v>3.1300813008130079</v>
      </c>
      <c r="R105" s="26">
        <f>MYRANKS_H[[#This Row],[HR]]/10.4</f>
        <v>0.86538461538461531</v>
      </c>
      <c r="S105" s="26">
        <f>MYRANKS_H[[#This Row],[RBI]]/24.6</f>
        <v>2.3577235772357721</v>
      </c>
      <c r="T105" s="26">
        <f>MYRANKS_H[[#This Row],[SB]]/9.4</f>
        <v>0.63829787234042545</v>
      </c>
      <c r="U105" s="26">
        <f>((MYRANKS_H[[#This Row],[H]]+1768)/(MYRANKS_H[[#This Row],[AB]]+6617)-0.267)/0.0024</f>
        <v>0.67992213570633919</v>
      </c>
      <c r="V105" s="26">
        <f>MYRANKS_H[[#This Row],[RSGP]]+MYRANKS_H[[#This Row],[HRSGP]]+MYRANKS_H[[#This Row],[RBISGP]]+MYRANKS_H[[#This Row],[SBSGP]]+MYRANKS_H[[#This Row],[AVGSGP]]</f>
        <v>7.6714095014801602</v>
      </c>
    </row>
    <row r="106" spans="1:22" x14ac:dyDescent="0.25">
      <c r="A106" s="7" t="s">
        <v>19851</v>
      </c>
      <c r="B106" s="8" t="str">
        <f>VLOOKUP(MYRANKS_H[[#This Row],[PLAYERID]],PLAYERIDMAP[],COLUMN(PLAYERIDMAP[LASTNAME]),FALSE)</f>
        <v>Morales</v>
      </c>
      <c r="C106" s="11" t="str">
        <f>VLOOKUP(MYRANKS_H[[#This Row],[PLAYERID]],PLAYERIDMAP[],COLUMN(PLAYERIDMAP[FIRSTNAME]),FALSE)</f>
        <v xml:space="preserve">Kendrys </v>
      </c>
      <c r="D106" s="11" t="str">
        <f>VLOOKUP(MYRANKS_H[[#This Row],[PLAYERID]],PLAYERIDMAP[],COLUMN(PLAYERIDMAP[TEAM]),FALSE)</f>
        <v>SEA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8610</v>
      </c>
      <c r="G106" s="12">
        <f>VLOOKUP(MYRANKS_H[[#This Row],[IDFRANGRAPHS]],STEAMER_H[],COLUMN(STEAMER_H[PA]),FALSE)</f>
        <v>517</v>
      </c>
      <c r="H106" s="12">
        <f>VLOOKUP(MYRANKS_H[[#This Row],[IDFRANGRAPHS]],STEAMER_H[],COLUMN(STEAMER_H[AB]),FALSE)</f>
        <v>467</v>
      </c>
      <c r="I106" s="12">
        <f>VLOOKUP(MYRANKS_H[[#This Row],[IDFRANGRAPHS]],STEAMER_H[],COLUMN(STEAMER_H[H]),FALSE)</f>
        <v>122</v>
      </c>
      <c r="J106" s="12">
        <f>VLOOKUP(MYRANKS_H[[#This Row],[IDFRANGRAPHS]],STEAMER_H[],COLUMN(STEAMER_H[HR]),FALSE)</f>
        <v>22</v>
      </c>
      <c r="K106" s="12">
        <f>VLOOKUP(MYRANKS_H[[#This Row],[IDFRANGRAPHS]],STEAMER_H[],COLUMN(STEAMER_H[R]),FALSE)</f>
        <v>62</v>
      </c>
      <c r="L106" s="12">
        <f>VLOOKUP(MYRANKS_H[[#This Row],[IDFRANGRAPHS]],STEAMER_H[],COLUMN(STEAMER_H[RBI]),FALSE)</f>
        <v>72</v>
      </c>
      <c r="M106" s="12">
        <f>VLOOKUP(MYRANKS_H[[#This Row],[IDFRANGRAPHS]],STEAMER_H[],COLUMN(STEAMER_H[BB]),FALSE)</f>
        <v>40</v>
      </c>
      <c r="N106" s="12">
        <f>VLOOKUP(MYRANKS_H[[#This Row],[IDFRANGRAPHS]],STEAMER_H[],COLUMN(STEAMER_H[SO]),FALSE)</f>
        <v>111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0.26124197002141325</v>
      </c>
      <c r="Q106" s="26">
        <f>MYRANKS_H[[#This Row],[R]]/24.6</f>
        <v>2.5203252032520322</v>
      </c>
      <c r="R106" s="26">
        <f>MYRANKS_H[[#This Row],[HR]]/10.4</f>
        <v>2.1153846153846154</v>
      </c>
      <c r="S106" s="26">
        <f>MYRANKS_H[[#This Row],[RBI]]/24.6</f>
        <v>2.9268292682926829</v>
      </c>
      <c r="T106" s="26">
        <f>MYRANKS_H[[#This Row],[SB]]/9.4</f>
        <v>0.10638297872340426</v>
      </c>
      <c r="U106" s="26">
        <f>((MYRANKS_H[[#This Row],[H]]+1768)/(MYRANKS_H[[#This Row],[AB]]+6617)-0.267)/0.0024</f>
        <v>-8.3992094861660524E-2</v>
      </c>
      <c r="V106" s="26">
        <f>MYRANKS_H[[#This Row],[RSGP]]+MYRANKS_H[[#This Row],[HRSGP]]+MYRANKS_H[[#This Row],[RBISGP]]+MYRANKS_H[[#This Row],[SBSGP]]+MYRANKS_H[[#This Row],[AVGSGP]]</f>
        <v>7.5849299707910749</v>
      </c>
    </row>
    <row r="107" spans="1:22" x14ac:dyDescent="0.25">
      <c r="A107" s="8" t="s">
        <v>21194</v>
      </c>
      <c r="B107" s="15" t="str">
        <f>VLOOKUP(MYRANKS_H[[#This Row],[PLAYERID]],PLAYERIDMAP[],COLUMN(PLAYERIDMAP[LASTNAME]),FALSE)</f>
        <v>Willingham</v>
      </c>
      <c r="C107" s="12" t="str">
        <f>VLOOKUP(MYRANKS_H[[#This Row],[PLAYERID]],PLAYERIDMAP[],COLUMN(PLAYERIDMAP[FIRSTNAME]),FALSE)</f>
        <v xml:space="preserve">Josh </v>
      </c>
      <c r="D107" s="12" t="str">
        <f>VLOOKUP(MYRANKS_H[[#This Row],[PLAYERID]],PLAYERIDMAP[],COLUMN(PLAYERIDMAP[TEAM]),FALSE)</f>
        <v>MIN</v>
      </c>
      <c r="E107" s="12" t="str">
        <f>VLOOKUP(MYRANKS_H[[#This Row],[PLAYERID]],PLAYERIDMAP[],COLUMN(PLAYERIDMAP[POS]),FALSE)</f>
        <v>OF</v>
      </c>
      <c r="F107" s="12">
        <f>VLOOKUP(MYRANKS_H[[#This Row],[PLAYERID]],PLAYERIDMAP[],COLUMN(PLAYERIDMAP[IDFANGRAPHS]),FALSE)</f>
        <v>2103</v>
      </c>
      <c r="G107" s="12">
        <f>VLOOKUP(MYRANKS_H[[#This Row],[IDFRANGRAPHS]],STEAMER_H[],COLUMN(STEAMER_H[PA]),FALSE)</f>
        <v>504</v>
      </c>
      <c r="H107" s="12">
        <f>VLOOKUP(MYRANKS_H[[#This Row],[IDFRANGRAPHS]],STEAMER_H[],COLUMN(STEAMER_H[AB]),FALSE)</f>
        <v>430</v>
      </c>
      <c r="I107" s="12">
        <f>VLOOKUP(MYRANKS_H[[#This Row],[IDFRANGRAPHS]],STEAMER_H[],COLUMN(STEAMER_H[H]),FALSE)</f>
        <v>108</v>
      </c>
      <c r="J107" s="12">
        <f>VLOOKUP(MYRANKS_H[[#This Row],[IDFRANGRAPHS]],STEAMER_H[],COLUMN(STEAMER_H[HR]),FALSE)</f>
        <v>23</v>
      </c>
      <c r="K107" s="12">
        <f>VLOOKUP(MYRANKS_H[[#This Row],[IDFRANGRAPHS]],STEAMER_H[],COLUMN(STEAMER_H[R]),FALSE)</f>
        <v>64</v>
      </c>
      <c r="L107" s="12">
        <f>VLOOKUP(MYRANKS_H[[#This Row],[IDFRANGRAPHS]],STEAMER_H[],COLUMN(STEAMER_H[RBI]),FALSE)</f>
        <v>71</v>
      </c>
      <c r="M107" s="12">
        <f>VLOOKUP(MYRANKS_H[[#This Row],[IDFRANGRAPHS]],STEAMER_H[],COLUMN(STEAMER_H[BB]),FALSE)</f>
        <v>61</v>
      </c>
      <c r="N107" s="12">
        <f>VLOOKUP(MYRANKS_H[[#This Row],[IDFRANGRAPHS]],STEAMER_H[],COLUMN(STEAMER_H[SO]),FALSE)</f>
        <v>122</v>
      </c>
      <c r="O107" s="12">
        <f>VLOOKUP(MYRANKS_H[[#This Row],[IDFRANGRAPHS]],STEAMER_H[],COLUMN(STEAMER_H[SB]),FALSE)</f>
        <v>2</v>
      </c>
      <c r="P107" s="14">
        <f>MYRANKS_H[[#This Row],[H]]/MYRANKS_H[[#This Row],[AB]]</f>
        <v>0.25116279069767444</v>
      </c>
      <c r="Q107" s="26">
        <f>MYRANKS_H[[#This Row],[R]]/24.6</f>
        <v>2.6016260162601625</v>
      </c>
      <c r="R107" s="26">
        <f>MYRANKS_H[[#This Row],[HR]]/10.4</f>
        <v>2.2115384615384617</v>
      </c>
      <c r="S107" s="26">
        <f>MYRANKS_H[[#This Row],[RBI]]/24.6</f>
        <v>2.8861788617886179</v>
      </c>
      <c r="T107" s="26">
        <f>MYRANKS_H[[#This Row],[SB]]/9.4</f>
        <v>0.21276595744680851</v>
      </c>
      <c r="U107" s="26">
        <f>((MYRANKS_H[[#This Row],[H]]+1768)/(MYRANKS_H[[#This Row],[AB]]+6617)-0.267)/0.0024</f>
        <v>-0.32809469750721504</v>
      </c>
      <c r="V107" s="26">
        <f>MYRANKS_H[[#This Row],[RSGP]]+MYRANKS_H[[#This Row],[HRSGP]]+MYRANKS_H[[#This Row],[RBISGP]]+MYRANKS_H[[#This Row],[SBSGP]]+MYRANKS_H[[#This Row],[AVGSGP]]</f>
        <v>7.584014599526836</v>
      </c>
    </row>
    <row r="108" spans="1:22" x14ac:dyDescent="0.25">
      <c r="A108" s="7" t="s">
        <v>19152</v>
      </c>
      <c r="B108" s="8" t="str">
        <f>VLOOKUP(MYRANKS_H[[#This Row],[PLAYERID]],PLAYERIDMAP[],COLUMN(PLAYERIDMAP[LASTNAME]),FALSE)</f>
        <v>Jay</v>
      </c>
      <c r="C108" s="11" t="str">
        <f>VLOOKUP(MYRANKS_H[[#This Row],[PLAYERID]],PLAYERIDMAP[],COLUMN(PLAYERIDMAP[FIRSTNAME]),FALSE)</f>
        <v xml:space="preserve">Jon </v>
      </c>
      <c r="D108" s="11" t="str">
        <f>VLOOKUP(MYRANKS_H[[#This Row],[PLAYERID]],PLAYERIDMAP[],COLUMN(PLAYERIDMAP[TEAM]),FALSE)</f>
        <v>STL</v>
      </c>
      <c r="E108" s="11" t="str">
        <f>VLOOKUP(MYRANKS_H[[#This Row],[PLAYERID]],PLAYERIDMAP[],COLUMN(PLAYERIDMAP[POS]),FALSE)</f>
        <v>OF</v>
      </c>
      <c r="F108" s="11">
        <f>VLOOKUP(MYRANKS_H[[#This Row],[PLAYERID]],PLAYERIDMAP[],COLUMN(PLAYERIDMAP[IDFANGRAPHS]),FALSE)</f>
        <v>5227</v>
      </c>
      <c r="G108" s="12">
        <f>VLOOKUP(MYRANKS_H[[#This Row],[IDFRANGRAPHS]],STEAMER_H[],COLUMN(STEAMER_H[PA]),FALSE)</f>
        <v>565</v>
      </c>
      <c r="H108" s="12">
        <f>VLOOKUP(MYRANKS_H[[#This Row],[IDFRANGRAPHS]],STEAMER_H[],COLUMN(STEAMER_H[AB]),FALSE)</f>
        <v>509</v>
      </c>
      <c r="I108" s="12">
        <f>VLOOKUP(MYRANKS_H[[#This Row],[IDFRANGRAPHS]],STEAMER_H[],COLUMN(STEAMER_H[H]),FALSE)</f>
        <v>146</v>
      </c>
      <c r="J108" s="12">
        <f>VLOOKUP(MYRANKS_H[[#This Row],[IDFRANGRAPHS]],STEAMER_H[],COLUMN(STEAMER_H[HR]),FALSE)</f>
        <v>9</v>
      </c>
      <c r="K108" s="12">
        <f>VLOOKUP(MYRANKS_H[[#This Row],[IDFRANGRAPHS]],STEAMER_H[],COLUMN(STEAMER_H[R]),FALSE)</f>
        <v>67</v>
      </c>
      <c r="L108" s="12">
        <f>VLOOKUP(MYRANKS_H[[#This Row],[IDFRANGRAPHS]],STEAMER_H[],COLUMN(STEAMER_H[RBI]),FALSE)</f>
        <v>53</v>
      </c>
      <c r="M108" s="12">
        <f>VLOOKUP(MYRANKS_H[[#This Row],[IDFRANGRAPHS]],STEAMER_H[],COLUMN(STEAMER_H[BB]),FALSE)</f>
        <v>39</v>
      </c>
      <c r="N108" s="12">
        <f>VLOOKUP(MYRANKS_H[[#This Row],[IDFRANGRAPHS]],STEAMER_H[],COLUMN(STEAMER_H[SO]),FALSE)</f>
        <v>84</v>
      </c>
      <c r="O108" s="12">
        <f>VLOOKUP(MYRANKS_H[[#This Row],[IDFRANGRAPHS]],STEAMER_H[],COLUMN(STEAMER_H[SB]),FALSE)</f>
        <v>11</v>
      </c>
      <c r="P108" s="14">
        <f>MYRANKS_H[[#This Row],[H]]/MYRANKS_H[[#This Row],[AB]]</f>
        <v>0.2868369351669941</v>
      </c>
      <c r="Q108" s="26">
        <f>MYRANKS_H[[#This Row],[R]]/24.6</f>
        <v>2.7235772357723578</v>
      </c>
      <c r="R108" s="26">
        <f>MYRANKS_H[[#This Row],[HR]]/10.4</f>
        <v>0.86538461538461531</v>
      </c>
      <c r="S108" s="26">
        <f>MYRANKS_H[[#This Row],[RBI]]/24.6</f>
        <v>2.154471544715447</v>
      </c>
      <c r="T108" s="26">
        <f>MYRANKS_H[[#This Row],[SB]]/9.4</f>
        <v>1.1702127659574468</v>
      </c>
      <c r="U108" s="26">
        <f>((MYRANKS_H[[#This Row],[H]]+1768)/(MYRANKS_H[[#This Row],[AB]]+6617)-0.267)/0.0024</f>
        <v>0.66411731686780628</v>
      </c>
      <c r="V108" s="26">
        <f>MYRANKS_H[[#This Row],[RSGP]]+MYRANKS_H[[#This Row],[HRSGP]]+MYRANKS_H[[#This Row],[RBISGP]]+MYRANKS_H[[#This Row],[SBSGP]]+MYRANKS_H[[#This Row],[AVGSGP]]</f>
        <v>7.5777634786976744</v>
      </c>
    </row>
    <row r="109" spans="1:22" x14ac:dyDescent="0.25">
      <c r="A109" s="7" t="s">
        <v>19637</v>
      </c>
      <c r="B109" s="8" t="str">
        <f>VLOOKUP(MYRANKS_H[[#This Row],[PLAYERID]],PLAYERIDMAP[],COLUMN(PLAYERIDMAP[LASTNAME]),FALSE)</f>
        <v>Martinez</v>
      </c>
      <c r="C109" s="11" t="str">
        <f>VLOOKUP(MYRANKS_H[[#This Row],[PLAYERID]],PLAYERIDMAP[],COLUMN(PLAYERIDMAP[FIRSTNAME]),FALSE)</f>
        <v xml:space="preserve">Victor </v>
      </c>
      <c r="D109" s="11" t="str">
        <f>VLOOKUP(MYRANKS_H[[#This Row],[PLAYERID]],PLAYERIDMAP[],COLUMN(PLAYERIDMAP[TEAM]),FALSE)</f>
        <v>DET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393</v>
      </c>
      <c r="G109" s="12">
        <f>VLOOKUP(MYRANKS_H[[#This Row],[IDFRANGRAPHS]],STEAMER_H[],COLUMN(STEAMER_H[PA]),FALSE)</f>
        <v>495</v>
      </c>
      <c r="H109" s="12">
        <f>VLOOKUP(MYRANKS_H[[#This Row],[IDFRANGRAPHS]],STEAMER_H[],COLUMN(STEAMER_H[AB]),FALSE)</f>
        <v>443</v>
      </c>
      <c r="I109" s="12">
        <f>VLOOKUP(MYRANKS_H[[#This Row],[IDFRANGRAPHS]],STEAMER_H[],COLUMN(STEAMER_H[H]),FALSE)</f>
        <v>130</v>
      </c>
      <c r="J109" s="12">
        <f>VLOOKUP(MYRANKS_H[[#This Row],[IDFRANGRAPHS]],STEAMER_H[],COLUMN(STEAMER_H[HR]),FALSE)</f>
        <v>14</v>
      </c>
      <c r="K109" s="12">
        <f>VLOOKUP(MYRANKS_H[[#This Row],[IDFRANGRAPHS]],STEAMER_H[],COLUMN(STEAMER_H[R]),FALSE)</f>
        <v>63</v>
      </c>
      <c r="L109" s="12">
        <f>VLOOKUP(MYRANKS_H[[#This Row],[IDFRANGRAPHS]],STEAMER_H[],COLUMN(STEAMER_H[RBI]),FALSE)</f>
        <v>66</v>
      </c>
      <c r="M109" s="12">
        <f>VLOOKUP(MYRANKS_H[[#This Row],[IDFRANGRAPHS]],STEAMER_H[],COLUMN(STEAMER_H[BB]),FALSE)</f>
        <v>44</v>
      </c>
      <c r="N109" s="12">
        <f>VLOOKUP(MYRANKS_H[[#This Row],[IDFRANGRAPHS]],STEAMER_H[],COLUMN(STEAMER_H[SO]),FALSE)</f>
        <v>52</v>
      </c>
      <c r="O109" s="12">
        <f>VLOOKUP(MYRANKS_H[[#This Row],[IDFRANGRAPHS]],STEAMER_H[],COLUMN(STEAMER_H[SB]),FALSE)</f>
        <v>2</v>
      </c>
      <c r="P109" s="14">
        <f>MYRANKS_H[[#This Row],[H]]/MYRANKS_H[[#This Row],[AB]]</f>
        <v>0.29345372460496616</v>
      </c>
      <c r="Q109" s="26">
        <f>MYRANKS_H[[#This Row],[R]]/24.6</f>
        <v>2.5609756097560976</v>
      </c>
      <c r="R109" s="26">
        <f>MYRANKS_H[[#This Row],[HR]]/10.4</f>
        <v>1.346153846153846</v>
      </c>
      <c r="S109" s="26">
        <f>MYRANKS_H[[#This Row],[RBI]]/24.6</f>
        <v>2.6829268292682924</v>
      </c>
      <c r="T109" s="26">
        <f>MYRANKS_H[[#This Row],[SB]]/9.4</f>
        <v>0.21276595744680851</v>
      </c>
      <c r="U109" s="26">
        <f>((MYRANKS_H[[#This Row],[H]]+1768)/(MYRANKS_H[[#This Row],[AB]]+6617)-0.267)/0.0024</f>
        <v>0.76605288007553418</v>
      </c>
      <c r="V109" s="26">
        <f>MYRANKS_H[[#This Row],[RSGP]]+MYRANKS_H[[#This Row],[HRSGP]]+MYRANKS_H[[#This Row],[RBISGP]]+MYRANKS_H[[#This Row],[SBSGP]]+MYRANKS_H[[#This Row],[AVGSGP]]</f>
        <v>7.5688751227005788</v>
      </c>
    </row>
    <row r="110" spans="1:22" x14ac:dyDescent="0.25">
      <c r="A110" s="7" t="s">
        <v>18187</v>
      </c>
      <c r="B110" s="8" t="str">
        <f>VLOOKUP(MYRANKS_H[[#This Row],[PLAYERID]],PLAYERIDMAP[],COLUMN(PLAYERIDMAP[LASTNAME]),FALSE)</f>
        <v>Cuddyer</v>
      </c>
      <c r="C110" s="11" t="str">
        <f>VLOOKUP(MYRANKS_H[[#This Row],[PLAYERID]],PLAYERIDMAP[],COLUMN(PLAYERIDMAP[FIRSTNAME]),FALSE)</f>
        <v xml:space="preserve">Michael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1534</v>
      </c>
      <c r="G110" s="12">
        <f>VLOOKUP(MYRANKS_H[[#This Row],[IDFRANGRAPHS]],STEAMER_H[],COLUMN(STEAMER_H[PA]),FALSE)</f>
        <v>459</v>
      </c>
      <c r="H110" s="12">
        <f>VLOOKUP(MYRANKS_H[[#This Row],[IDFRANGRAPHS]],STEAMER_H[],COLUMN(STEAMER_H[AB]),FALSE)</f>
        <v>413</v>
      </c>
      <c r="I110" s="12">
        <f>VLOOKUP(MYRANKS_H[[#This Row],[IDFRANGRAPHS]],STEAMER_H[],COLUMN(STEAMER_H[H]),FALSE)</f>
        <v>114</v>
      </c>
      <c r="J110" s="12">
        <f>VLOOKUP(MYRANKS_H[[#This Row],[IDFRANGRAPHS]],STEAMER_H[],COLUMN(STEAMER_H[HR]),FALSE)</f>
        <v>17</v>
      </c>
      <c r="K110" s="12">
        <f>VLOOKUP(MYRANKS_H[[#This Row],[IDFRANGRAPHS]],STEAMER_H[],COLUMN(STEAMER_H[R]),FALSE)</f>
        <v>58</v>
      </c>
      <c r="L110" s="12">
        <f>VLOOKUP(MYRANKS_H[[#This Row],[IDFRANGRAPHS]],STEAMER_H[],COLUMN(STEAMER_H[RBI]),FALSE)</f>
        <v>65</v>
      </c>
      <c r="M110" s="12">
        <f>VLOOKUP(MYRANKS_H[[#This Row],[IDFRANGRAPHS]],STEAMER_H[],COLUMN(STEAMER_H[BB]),FALSE)</f>
        <v>39</v>
      </c>
      <c r="N110" s="12">
        <f>VLOOKUP(MYRANKS_H[[#This Row],[IDFRANGRAPHS]],STEAMER_H[],COLUMN(STEAMER_H[SO]),FALSE)</f>
        <v>77</v>
      </c>
      <c r="O110" s="12">
        <f>VLOOKUP(MYRANKS_H[[#This Row],[IDFRANGRAPHS]],STEAMER_H[],COLUMN(STEAMER_H[SB]),FALSE)</f>
        <v>6</v>
      </c>
      <c r="P110" s="14">
        <f>MYRANKS_H[[#This Row],[H]]/MYRANKS_H[[#This Row],[AB]]</f>
        <v>0.27602905569007263</v>
      </c>
      <c r="Q110" s="26">
        <f>MYRANKS_H[[#This Row],[R]]/24.6</f>
        <v>2.3577235772357721</v>
      </c>
      <c r="R110" s="26">
        <f>MYRANKS_H[[#This Row],[HR]]/10.4</f>
        <v>1.6346153846153846</v>
      </c>
      <c r="S110" s="26">
        <f>MYRANKS_H[[#This Row],[RBI]]/24.6</f>
        <v>2.6422764227642275</v>
      </c>
      <c r="T110" s="26">
        <f>MYRANKS_H[[#This Row],[SB]]/9.4</f>
        <v>0.63829787234042545</v>
      </c>
      <c r="U110" s="26">
        <f>((MYRANKS_H[[#This Row],[H]]+1768)/(MYRANKS_H[[#This Row],[AB]]+6617)-0.267)/0.0024</f>
        <v>0.29575628259839265</v>
      </c>
      <c r="V110" s="26">
        <f>MYRANKS_H[[#This Row],[RSGP]]+MYRANKS_H[[#This Row],[HRSGP]]+MYRANKS_H[[#This Row],[RBISGP]]+MYRANKS_H[[#This Row],[SBSGP]]+MYRANKS_H[[#This Row],[AVGSGP]]</f>
        <v>7.5686695395542021</v>
      </c>
    </row>
    <row r="111" spans="1:22" x14ac:dyDescent="0.25">
      <c r="A111" s="7" t="s">
        <v>17349</v>
      </c>
      <c r="B111" s="8" t="str">
        <f>VLOOKUP(MYRANKS_H[[#This Row],[PLAYERID]],PLAYERIDMAP[],COLUMN(PLAYERIDMAP[LASTNAME]),FALSE)</f>
        <v>Ackley</v>
      </c>
      <c r="C111" s="11" t="str">
        <f>VLOOKUP(MYRANKS_H[[#This Row],[PLAYERID]],PLAYERIDMAP[],COLUMN(PLAYERIDMAP[FIRSTNAME]),FALSE)</f>
        <v xml:space="preserve">Dustin </v>
      </c>
      <c r="D111" s="11" t="str">
        <f>VLOOKUP(MYRANKS_H[[#This Row],[PLAYERID]],PLAYERIDMAP[],COLUMN(PLAYERIDMAP[TEAM]),FALSE)</f>
        <v>SEA</v>
      </c>
      <c r="E111" s="11" t="str">
        <f>VLOOKUP(MYRANKS_H[[#This Row],[PLAYERID]],PLAYERIDMAP[],COLUMN(PLAYERIDMAP[POS]),FALSE)</f>
        <v>2B</v>
      </c>
      <c r="F111" s="11">
        <f>VLOOKUP(MYRANKS_H[[#This Row],[PLAYERID]],PLAYERIDMAP[],COLUMN(PLAYERIDMAP[IDFANGRAPHS]),FALSE)</f>
        <v>10099</v>
      </c>
      <c r="G111" s="12">
        <f>VLOOKUP(MYRANKS_H[[#This Row],[IDFRANGRAPHS]],STEAMER_H[],COLUMN(STEAMER_H[PA]),FALSE)</f>
        <v>699</v>
      </c>
      <c r="H111" s="12">
        <f>VLOOKUP(MYRANKS_H[[#This Row],[IDFRANGRAPHS]],STEAMER_H[],COLUMN(STEAMER_H[AB]),FALSE)</f>
        <v>613</v>
      </c>
      <c r="I111" s="12">
        <f>VLOOKUP(MYRANKS_H[[#This Row],[IDFRANGRAPHS]],STEAMER_H[],COLUMN(STEAMER_H[H]),FALSE)</f>
        <v>151</v>
      </c>
      <c r="J111" s="12">
        <f>VLOOKUP(MYRANKS_H[[#This Row],[IDFRANGRAPHS]],STEAMER_H[],COLUMN(STEAMER_H[HR]),FALSE)</f>
        <v>13</v>
      </c>
      <c r="K111" s="12">
        <f>VLOOKUP(MYRANKS_H[[#This Row],[IDFRANGRAPHS]],STEAMER_H[],COLUMN(STEAMER_H[R]),FALSE)</f>
        <v>83</v>
      </c>
      <c r="L111" s="12">
        <f>VLOOKUP(MYRANKS_H[[#This Row],[IDFRANGRAPHS]],STEAMER_H[],COLUMN(STEAMER_H[RBI]),FALSE)</f>
        <v>59</v>
      </c>
      <c r="M111" s="12">
        <f>VLOOKUP(MYRANKS_H[[#This Row],[IDFRANGRAPHS]],STEAMER_H[],COLUMN(STEAMER_H[BB]),FALSE)</f>
        <v>73</v>
      </c>
      <c r="N111" s="12">
        <f>VLOOKUP(MYRANKS_H[[#This Row],[IDFRANGRAPHS]],STEAMER_H[],COLUMN(STEAMER_H[SO]),FALSE)</f>
        <v>114</v>
      </c>
      <c r="O111" s="12">
        <f>VLOOKUP(MYRANKS_H[[#This Row],[IDFRANGRAPHS]],STEAMER_H[],COLUMN(STEAMER_H[SB]),FALSE)</f>
        <v>11</v>
      </c>
      <c r="P111" s="14">
        <f>MYRANKS_H[[#This Row],[H]]/MYRANKS_H[[#This Row],[AB]]</f>
        <v>0.2463295269168026</v>
      </c>
      <c r="Q111" s="26">
        <f>MYRANKS_H[[#This Row],[R]]/24.6</f>
        <v>3.373983739837398</v>
      </c>
      <c r="R111" s="26">
        <f>MYRANKS_H[[#This Row],[HR]]/10.4</f>
        <v>1.25</v>
      </c>
      <c r="S111" s="26">
        <f>MYRANKS_H[[#This Row],[RBI]]/24.6</f>
        <v>2.3983739837398375</v>
      </c>
      <c r="T111" s="26">
        <f>MYRANKS_H[[#This Row],[SB]]/9.4</f>
        <v>1.1702127659574468</v>
      </c>
      <c r="U111" s="26">
        <f>((MYRANKS_H[[#This Row],[H]]+1768)/(MYRANKS_H[[#This Row],[AB]]+6617)-0.267)/0.0024</f>
        <v>-0.65756108805901947</v>
      </c>
      <c r="V111" s="26">
        <f>MYRANKS_H[[#This Row],[RSGP]]+MYRANKS_H[[#This Row],[HRSGP]]+MYRANKS_H[[#This Row],[RBISGP]]+MYRANKS_H[[#This Row],[SBSGP]]+MYRANKS_H[[#This Row],[AVGSGP]]</f>
        <v>7.5350094014756621</v>
      </c>
    </row>
    <row r="112" spans="1:22" x14ac:dyDescent="0.25">
      <c r="A112" s="8" t="s">
        <v>20626</v>
      </c>
      <c r="B112" s="15" t="str">
        <f>VLOOKUP(MYRANKS_H[[#This Row],[PLAYERID]],PLAYERIDMAP[],COLUMN(PLAYERIDMAP[LASTNAME]),FALSE)</f>
        <v>Santana</v>
      </c>
      <c r="C112" s="12" t="str">
        <f>VLOOKUP(MYRANKS_H[[#This Row],[PLAYERID]],PLAYERIDMAP[],COLUMN(PLAYERIDMAP[FIRSTNAME]),FALSE)</f>
        <v xml:space="preserve">Carlos </v>
      </c>
      <c r="D112" s="12" t="str">
        <f>VLOOKUP(MYRANKS_H[[#This Row],[PLAYERID]],PLAYERIDMAP[],COLUMN(PLAYERIDMAP[TEAM]),FALSE)</f>
        <v>CLE</v>
      </c>
      <c r="E112" s="12" t="str">
        <f>VLOOKUP(MYRANKS_H[[#This Row],[PLAYERID]],PLAYERIDMAP[],COLUMN(PLAYERIDMAP[POS]),FALSE)</f>
        <v>C</v>
      </c>
      <c r="F112" s="12">
        <f>VLOOKUP(MYRANKS_H[[#This Row],[PLAYERID]],PLAYERIDMAP[],COLUMN(PLAYERIDMAP[IDFANGRAPHS]),FALSE)</f>
        <v>2396</v>
      </c>
      <c r="G112" s="12">
        <f>VLOOKUP(MYRANKS_H[[#This Row],[IDFRANGRAPHS]],STEAMER_H[],COLUMN(STEAMER_H[PA]),FALSE)</f>
        <v>549</v>
      </c>
      <c r="H112" s="12">
        <f>VLOOKUP(MYRANKS_H[[#This Row],[IDFRANGRAPHS]],STEAMER_H[],COLUMN(STEAMER_H[AB]),FALSE)</f>
        <v>459</v>
      </c>
      <c r="I112" s="12">
        <f>VLOOKUP(MYRANKS_H[[#This Row],[IDFRANGRAPHS]],STEAMER_H[],COLUMN(STEAMER_H[H]),FALSE)</f>
        <v>115</v>
      </c>
      <c r="J112" s="12">
        <f>VLOOKUP(MYRANKS_H[[#This Row],[IDFRANGRAPHS]],STEAMER_H[],COLUMN(STEAMER_H[HR]),FALSE)</f>
        <v>20</v>
      </c>
      <c r="K112" s="12">
        <f>VLOOKUP(MYRANKS_H[[#This Row],[IDFRANGRAPHS]],STEAMER_H[],COLUMN(STEAMER_H[R]),FALSE)</f>
        <v>69</v>
      </c>
      <c r="L112" s="12">
        <f>VLOOKUP(MYRANKS_H[[#This Row],[IDFRANGRAPHS]],STEAMER_H[],COLUMN(STEAMER_H[RBI]),FALSE)</f>
        <v>70</v>
      </c>
      <c r="M112" s="12">
        <f>VLOOKUP(MYRANKS_H[[#This Row],[IDFRANGRAPHS]],STEAMER_H[],COLUMN(STEAMER_H[BB]),FALSE)</f>
        <v>82</v>
      </c>
      <c r="N112" s="12">
        <f>VLOOKUP(MYRANKS_H[[#This Row],[IDFRANGRAPHS]],STEAMER_H[],COLUMN(STEAMER_H[SO]),FALSE)</f>
        <v>94</v>
      </c>
      <c r="O112" s="12">
        <f>VLOOKUP(MYRANKS_H[[#This Row],[IDFRANGRAPHS]],STEAMER_H[],COLUMN(STEAMER_H[SB]),FALSE)</f>
        <v>3</v>
      </c>
      <c r="P112" s="14">
        <f>MYRANKS_H[[#This Row],[H]]/MYRANKS_H[[#This Row],[AB]]</f>
        <v>0.25054466230936817</v>
      </c>
      <c r="Q112" s="26">
        <f>MYRANKS_H[[#This Row],[R]]/24.6</f>
        <v>2.8048780487804876</v>
      </c>
      <c r="R112" s="26">
        <f>MYRANKS_H[[#This Row],[HR]]/10.4</f>
        <v>1.9230769230769229</v>
      </c>
      <c r="S112" s="26">
        <f>MYRANKS_H[[#This Row],[RBI]]/24.6</f>
        <v>2.8455284552845526</v>
      </c>
      <c r="T112" s="26">
        <f>MYRANKS_H[[#This Row],[SB]]/9.4</f>
        <v>0.31914893617021273</v>
      </c>
      <c r="U112" s="26">
        <f>((MYRANKS_H[[#This Row],[H]]+1768)/(MYRANKS_H[[#This Row],[AB]]+6617)-0.267)/0.0024</f>
        <v>-0.37050122479745379</v>
      </c>
      <c r="V112" s="26">
        <f>MYRANKS_H[[#This Row],[RSGP]]+MYRANKS_H[[#This Row],[HRSGP]]+MYRANKS_H[[#This Row],[RBISGP]]+MYRANKS_H[[#This Row],[SBSGP]]+MYRANKS_H[[#This Row],[AVGSGP]]</f>
        <v>7.5221311385147231</v>
      </c>
    </row>
    <row r="113" spans="1:22" x14ac:dyDescent="0.25">
      <c r="A113" s="7" t="s">
        <v>19071</v>
      </c>
      <c r="B113" s="8" t="str">
        <f>VLOOKUP(MYRANKS_H[[#This Row],[PLAYERID]],PLAYERIDMAP[],COLUMN(PLAYERIDMAP[LASTNAME]),FALSE)</f>
        <v>Hunter</v>
      </c>
      <c r="C113" s="11" t="str">
        <f>VLOOKUP(MYRANKS_H[[#This Row],[PLAYERID]],PLAYERIDMAP[],COLUMN(PLAYERIDMAP[FIRSTNAME]),FALSE)</f>
        <v xml:space="preserve">Torii </v>
      </c>
      <c r="D113" s="11" t="str">
        <f>VLOOKUP(MYRANKS_H[[#This Row],[PLAYERID]],PLAYERIDMAP[],COLUMN(PLAYERIDMAP[TEAM]),FALSE)</f>
        <v>DET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731</v>
      </c>
      <c r="G113" s="12">
        <f>VLOOKUP(MYRANKS_H[[#This Row],[IDFRANGRAPHS]],STEAMER_H[],COLUMN(STEAMER_H[PA]),FALSE)</f>
        <v>530</v>
      </c>
      <c r="H113" s="12">
        <f>VLOOKUP(MYRANKS_H[[#This Row],[IDFRANGRAPHS]],STEAMER_H[],COLUMN(STEAMER_H[AB]),FALSE)</f>
        <v>476</v>
      </c>
      <c r="I113" s="12">
        <f>VLOOKUP(MYRANKS_H[[#This Row],[IDFRANGRAPHS]],STEAMER_H[],COLUMN(STEAMER_H[H]),FALSE)</f>
        <v>128</v>
      </c>
      <c r="J113" s="12">
        <f>VLOOKUP(MYRANKS_H[[#This Row],[IDFRANGRAPHS]],STEAMER_H[],COLUMN(STEAMER_H[HR]),FALSE)</f>
        <v>16</v>
      </c>
      <c r="K113" s="12">
        <f>VLOOKUP(MYRANKS_H[[#This Row],[IDFRANGRAPHS]],STEAMER_H[],COLUMN(STEAMER_H[R]),FALSE)</f>
        <v>67</v>
      </c>
      <c r="L113" s="12">
        <f>VLOOKUP(MYRANKS_H[[#This Row],[IDFRANGRAPHS]],STEAMER_H[],COLUMN(STEAMER_H[RBI]),FALSE)</f>
        <v>64</v>
      </c>
      <c r="M113" s="12">
        <f>VLOOKUP(MYRANKS_H[[#This Row],[IDFRANGRAPHS]],STEAMER_H[],COLUMN(STEAMER_H[BB]),FALSE)</f>
        <v>43</v>
      </c>
      <c r="N113" s="12">
        <f>VLOOKUP(MYRANKS_H[[#This Row],[IDFRANGRAPHS]],STEAMER_H[],COLUMN(STEAMER_H[SO]),FALSE)</f>
        <v>108</v>
      </c>
      <c r="O113" s="12">
        <f>VLOOKUP(MYRANKS_H[[#This Row],[IDFRANGRAPHS]],STEAMER_H[],COLUMN(STEAMER_H[SB]),FALSE)</f>
        <v>4</v>
      </c>
      <c r="P113" s="14">
        <f>MYRANKS_H[[#This Row],[H]]/MYRANKS_H[[#This Row],[AB]]</f>
        <v>0.26890756302521007</v>
      </c>
      <c r="Q113" s="26">
        <f>MYRANKS_H[[#This Row],[R]]/24.6</f>
        <v>2.7235772357723578</v>
      </c>
      <c r="R113" s="26">
        <f>MYRANKS_H[[#This Row],[HR]]/10.4</f>
        <v>1.5384615384615383</v>
      </c>
      <c r="S113" s="26">
        <f>MYRANKS_H[[#This Row],[RBI]]/24.6</f>
        <v>2.6016260162601625</v>
      </c>
      <c r="T113" s="26">
        <f>MYRANKS_H[[#This Row],[SB]]/9.4</f>
        <v>0.42553191489361702</v>
      </c>
      <c r="U113" s="26">
        <f>((MYRANKS_H[[#This Row],[H]]+1768)/(MYRANKS_H[[#This Row],[AB]]+6617)-0.267)/0.0024</f>
        <v>0.12741435217819103</v>
      </c>
      <c r="V113" s="26">
        <f>MYRANKS_H[[#This Row],[RSGP]]+MYRANKS_H[[#This Row],[HRSGP]]+MYRANKS_H[[#This Row],[RBISGP]]+MYRANKS_H[[#This Row],[SBSGP]]+MYRANKS_H[[#This Row],[AVGSGP]]</f>
        <v>7.4166110575658672</v>
      </c>
    </row>
    <row r="114" spans="1:22" x14ac:dyDescent="0.25">
      <c r="A114" s="7" t="s">
        <v>19906</v>
      </c>
      <c r="B114" s="8" t="str">
        <f>VLOOKUP(MYRANKS_H[[#This Row],[PLAYERID]],PLAYERIDMAP[],COLUMN(PLAYERIDMAP[LASTNAME]),FALSE)</f>
        <v>Murphy</v>
      </c>
      <c r="C114" s="11" t="str">
        <f>VLOOKUP(MYRANKS_H[[#This Row],[PLAYERID]],PLAYERIDMAP[],COLUMN(PLAYERIDMAP[FIRSTNAME]),FALSE)</f>
        <v xml:space="preserve">David </v>
      </c>
      <c r="D114" s="11" t="str">
        <f>VLOOKUP(MYRANKS_H[[#This Row],[PLAYERID]],PLAYERIDMAP[],COLUMN(PLAYERIDMAP[TEAM]),FALSE)</f>
        <v>TEX</v>
      </c>
      <c r="E114" s="11" t="str">
        <f>VLOOKUP(MYRANKS_H[[#This Row],[PLAYERID]],PLAYERIDMAP[],COLUMN(PLAYERIDMAP[POS]),FALSE)</f>
        <v>OF</v>
      </c>
      <c r="F114" s="11">
        <f>VLOOKUP(MYRANKS_H[[#This Row],[PLAYERID]],PLAYERIDMAP[],COLUMN(PLAYERIDMAP[IDFANGRAPHS]),FALSE)</f>
        <v>6035</v>
      </c>
      <c r="G114" s="12">
        <f>VLOOKUP(MYRANKS_H[[#This Row],[IDFRANGRAPHS]],STEAMER_H[],COLUMN(STEAMER_H[PA]),FALSE)</f>
        <v>496</v>
      </c>
      <c r="H114" s="12">
        <f>VLOOKUP(MYRANKS_H[[#This Row],[IDFRANGRAPHS]],STEAMER_H[],COLUMN(STEAMER_H[AB]),FALSE)</f>
        <v>439</v>
      </c>
      <c r="I114" s="12">
        <f>VLOOKUP(MYRANKS_H[[#This Row],[IDFRANGRAPHS]],STEAMER_H[],COLUMN(STEAMER_H[H]),FALSE)</f>
        <v>124</v>
      </c>
      <c r="J114" s="12">
        <f>VLOOKUP(MYRANKS_H[[#This Row],[IDFRANGRAPHS]],STEAMER_H[],COLUMN(STEAMER_H[HR]),FALSE)</f>
        <v>14</v>
      </c>
      <c r="K114" s="12">
        <f>VLOOKUP(MYRANKS_H[[#This Row],[IDFRANGRAPHS]],STEAMER_H[],COLUMN(STEAMER_H[R]),FALSE)</f>
        <v>60</v>
      </c>
      <c r="L114" s="12">
        <f>VLOOKUP(MYRANKS_H[[#This Row],[IDFRANGRAPHS]],STEAMER_H[],COLUMN(STEAMER_H[RBI]),FALSE)</f>
        <v>59</v>
      </c>
      <c r="M114" s="12">
        <f>VLOOKUP(MYRANKS_H[[#This Row],[IDFRANGRAPHS]],STEAMER_H[],COLUMN(STEAMER_H[BB]),FALSE)</f>
        <v>49</v>
      </c>
      <c r="N114" s="12">
        <f>VLOOKUP(MYRANKS_H[[#This Row],[IDFRANGRAPHS]],STEAMER_H[],COLUMN(STEAMER_H[SO]),FALSE)</f>
        <v>72</v>
      </c>
      <c r="O114" s="12">
        <f>VLOOKUP(MYRANKS_H[[#This Row],[IDFRANGRAPHS]],STEAMER_H[],COLUMN(STEAMER_H[SB]),FALSE)</f>
        <v>7</v>
      </c>
      <c r="P114" s="14">
        <f>MYRANKS_H[[#This Row],[H]]/MYRANKS_H[[#This Row],[AB]]</f>
        <v>0.28246013667425968</v>
      </c>
      <c r="Q114" s="26">
        <f>MYRANKS_H[[#This Row],[R]]/24.6</f>
        <v>2.4390243902439024</v>
      </c>
      <c r="R114" s="26">
        <f>MYRANKS_H[[#This Row],[HR]]/10.4</f>
        <v>1.346153846153846</v>
      </c>
      <c r="S114" s="26">
        <f>MYRANKS_H[[#This Row],[RBI]]/24.6</f>
        <v>2.3983739837398375</v>
      </c>
      <c r="T114" s="26">
        <f>MYRANKS_H[[#This Row],[SB]]/9.4</f>
        <v>0.74468085106382975</v>
      </c>
      <c r="U114" s="26">
        <f>((MYRANKS_H[[#This Row],[H]]+1768)/(MYRANKS_H[[#This Row],[AB]]+6617)-0.267)/0.0024</f>
        <v>0.47524565381706912</v>
      </c>
      <c r="V114" s="26">
        <f>MYRANKS_H[[#This Row],[RSGP]]+MYRANKS_H[[#This Row],[HRSGP]]+MYRANKS_H[[#This Row],[RBISGP]]+MYRANKS_H[[#This Row],[SBSGP]]+MYRANKS_H[[#This Row],[AVGSGP]]</f>
        <v>7.403478725018485</v>
      </c>
    </row>
    <row r="115" spans="1:22" x14ac:dyDescent="0.25">
      <c r="A115" s="7" t="s">
        <v>18704</v>
      </c>
      <c r="B115" s="8" t="str">
        <f>VLOOKUP(MYRANKS_H[[#This Row],[PLAYERID]],PLAYERIDMAP[],COLUMN(PLAYERIDMAP[LASTNAME]),FALSE)</f>
        <v>Gomez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MIL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4881</v>
      </c>
      <c r="G115" s="12">
        <f>VLOOKUP(MYRANKS_H[[#This Row],[IDFRANGRAPHS]],STEAMER_H[],COLUMN(STEAMER_H[PA]),FALSE)</f>
        <v>446</v>
      </c>
      <c r="H115" s="12">
        <f>VLOOKUP(MYRANKS_H[[#This Row],[IDFRANGRAPHS]],STEAMER_H[],COLUMN(STEAMER_H[AB]),FALSE)</f>
        <v>407</v>
      </c>
      <c r="I115" s="12">
        <f>VLOOKUP(MYRANKS_H[[#This Row],[IDFRANGRAPHS]],STEAMER_H[],COLUMN(STEAMER_H[H]),FALSE)</f>
        <v>101</v>
      </c>
      <c r="J115" s="12">
        <f>VLOOKUP(MYRANKS_H[[#This Row],[IDFRANGRAPHS]],STEAMER_H[],COLUMN(STEAMER_H[HR]),FALSE)</f>
        <v>13</v>
      </c>
      <c r="K115" s="12">
        <f>VLOOKUP(MYRANKS_H[[#This Row],[IDFRANGRAPHS]],STEAMER_H[],COLUMN(STEAMER_H[R]),FALSE)</f>
        <v>49</v>
      </c>
      <c r="L115" s="12">
        <f>VLOOKUP(MYRANKS_H[[#This Row],[IDFRANGRAPHS]],STEAMER_H[],COLUMN(STEAMER_H[RBI]),FALSE)</f>
        <v>49</v>
      </c>
      <c r="M115" s="12">
        <f>VLOOKUP(MYRANKS_H[[#This Row],[IDFRANGRAPHS]],STEAMER_H[],COLUMN(STEAMER_H[BB]),FALSE)</f>
        <v>27</v>
      </c>
      <c r="N115" s="12">
        <f>VLOOKUP(MYRANKS_H[[#This Row],[IDFRANGRAPHS]],STEAMER_H[],COLUMN(STEAMER_H[SO]),FALSE)</f>
        <v>97</v>
      </c>
      <c r="O115" s="12">
        <f>VLOOKUP(MYRANKS_H[[#This Row],[IDFRANGRAPHS]],STEAMER_H[],COLUMN(STEAMER_H[SB]),FALSE)</f>
        <v>23</v>
      </c>
      <c r="P115" s="14">
        <f>MYRANKS_H[[#This Row],[H]]/MYRANKS_H[[#This Row],[AB]]</f>
        <v>0.24815724815724816</v>
      </c>
      <c r="Q115" s="26">
        <f>MYRANKS_H[[#This Row],[R]]/24.6</f>
        <v>1.9918699186991868</v>
      </c>
      <c r="R115" s="26">
        <f>MYRANKS_H[[#This Row],[HR]]/10.4</f>
        <v>1.25</v>
      </c>
      <c r="S115" s="26">
        <f>MYRANKS_H[[#This Row],[RBI]]/24.6</f>
        <v>1.9918699186991868</v>
      </c>
      <c r="T115" s="26">
        <f>MYRANKS_H[[#This Row],[SB]]/9.4</f>
        <v>2.4468085106382977</v>
      </c>
      <c r="U115" s="26">
        <f>((MYRANKS_H[[#This Row],[H]]+1768)/(MYRANKS_H[[#This Row],[AB]]+6617)-0.267)/0.0024</f>
        <v>-0.3801252847380569</v>
      </c>
      <c r="V115" s="26">
        <f>MYRANKS_H[[#This Row],[RSGP]]+MYRANKS_H[[#This Row],[HRSGP]]+MYRANKS_H[[#This Row],[RBISGP]]+MYRANKS_H[[#This Row],[SBSGP]]+MYRANKS_H[[#This Row],[AVGSGP]]</f>
        <v>7.3004230632986147</v>
      </c>
    </row>
    <row r="116" spans="1:22" x14ac:dyDescent="0.25">
      <c r="A116" s="8" t="s">
        <v>20715</v>
      </c>
      <c r="B116" s="15" t="str">
        <f>VLOOKUP(MYRANKS_H[[#This Row],[PLAYERID]],PLAYERIDMAP[],COLUMN(PLAYERIDMAP[LASTNAME]),FALSE)</f>
        <v>Simmons</v>
      </c>
      <c r="C116" s="12" t="str">
        <f>VLOOKUP(MYRANKS_H[[#This Row],[PLAYERID]],PLAYERIDMAP[],COLUMN(PLAYERIDMAP[FIRSTNAME]),FALSE)</f>
        <v xml:space="preserve">Andrelton </v>
      </c>
      <c r="D116" s="12" t="str">
        <f>VLOOKUP(MYRANKS_H[[#This Row],[PLAYERID]],PLAYERIDMAP[],COLUMN(PLAYERIDMAP[TEAM]),FALSE)</f>
        <v>ATL</v>
      </c>
      <c r="E116" s="12" t="str">
        <f>VLOOKUP(MYRANKS_H[[#This Row],[PLAYERID]],PLAYERIDMAP[],COLUMN(PLAYERIDMAP[POS]),FALSE)</f>
        <v>SS</v>
      </c>
      <c r="F116" s="12">
        <f>VLOOKUP(MYRANKS_H[[#This Row],[PLAYERID]],PLAYERIDMAP[],COLUMN(PLAYERIDMAP[IDFANGRAPHS]),FALSE)</f>
        <v>10847</v>
      </c>
      <c r="G116" s="12">
        <f>VLOOKUP(MYRANKS_H[[#This Row],[IDFRANGRAPHS]],STEAMER_H[],COLUMN(STEAMER_H[PA]),FALSE)</f>
        <v>561</v>
      </c>
      <c r="H116" s="12">
        <f>VLOOKUP(MYRANKS_H[[#This Row],[IDFRANGRAPHS]],STEAMER_H[],COLUMN(STEAMER_H[AB]),FALSE)</f>
        <v>514</v>
      </c>
      <c r="I116" s="12">
        <f>VLOOKUP(MYRANKS_H[[#This Row],[IDFRANGRAPHS]],STEAMER_H[],COLUMN(STEAMER_H[H]),FALSE)</f>
        <v>141</v>
      </c>
      <c r="J116" s="12">
        <f>VLOOKUP(MYRANKS_H[[#This Row],[IDFRANGRAPHS]],STEAMER_H[],COLUMN(STEAMER_H[HR]),FALSE)</f>
        <v>7</v>
      </c>
      <c r="K116" s="12">
        <f>VLOOKUP(MYRANKS_H[[#This Row],[IDFRANGRAPHS]],STEAMER_H[],COLUMN(STEAMER_H[R]),FALSE)</f>
        <v>63</v>
      </c>
      <c r="L116" s="12">
        <f>VLOOKUP(MYRANKS_H[[#This Row],[IDFRANGRAPHS]],STEAMER_H[],COLUMN(STEAMER_H[RBI]),FALSE)</f>
        <v>50</v>
      </c>
      <c r="M116" s="12">
        <f>VLOOKUP(MYRANKS_H[[#This Row],[IDFRANGRAPHS]],STEAMER_H[],COLUMN(STEAMER_H[BB]),FALSE)</f>
        <v>34</v>
      </c>
      <c r="N116" s="12">
        <f>VLOOKUP(MYRANKS_H[[#This Row],[IDFRANGRAPHS]],STEAMER_H[],COLUMN(STEAMER_H[SO]),FALSE)</f>
        <v>55</v>
      </c>
      <c r="O116" s="12">
        <f>VLOOKUP(MYRANKS_H[[#This Row],[IDFRANGRAPHS]],STEAMER_H[],COLUMN(STEAMER_H[SB]),FALSE)</f>
        <v>16</v>
      </c>
      <c r="P116" s="14">
        <f>MYRANKS_H[[#This Row],[H]]/MYRANKS_H[[#This Row],[AB]]</f>
        <v>0.27431906614785995</v>
      </c>
      <c r="Q116" s="26">
        <f>MYRANKS_H[[#This Row],[R]]/24.6</f>
        <v>2.5609756097560976</v>
      </c>
      <c r="R116" s="26">
        <f>MYRANKS_H[[#This Row],[HR]]/10.4</f>
        <v>0.67307692307692302</v>
      </c>
      <c r="S116" s="26">
        <f>MYRANKS_H[[#This Row],[RBI]]/24.6</f>
        <v>2.0325203252032518</v>
      </c>
      <c r="T116" s="26">
        <f>MYRANKS_H[[#This Row],[SB]]/9.4</f>
        <v>1.7021276595744681</v>
      </c>
      <c r="U116" s="26">
        <f>((MYRANKS_H[[#This Row],[H]]+1768)/(MYRANKS_H[[#This Row],[AB]]+6617)-0.267)/0.0024</f>
        <v>0.29349553592294964</v>
      </c>
      <c r="V116" s="26">
        <f>MYRANKS_H[[#This Row],[RSGP]]+MYRANKS_H[[#This Row],[HRSGP]]+MYRANKS_H[[#This Row],[RBISGP]]+MYRANKS_H[[#This Row],[SBSGP]]+MYRANKS_H[[#This Row],[AVGSGP]]</f>
        <v>7.2621960535336898</v>
      </c>
    </row>
    <row r="117" spans="1:22" x14ac:dyDescent="0.25">
      <c r="A117" s="7" t="s">
        <v>17755</v>
      </c>
      <c r="B117" s="8" t="str">
        <f>VLOOKUP(MYRANKS_H[[#This Row],[PLAYERID]],PLAYERIDMAP[],COLUMN(PLAYERIDMAP[LASTNAME]),FALSE)</f>
        <v>Brantley</v>
      </c>
      <c r="C117" s="11" t="str">
        <f>VLOOKUP(MYRANKS_H[[#This Row],[PLAYERID]],PLAYERIDMAP[],COLUMN(PLAYERIDMAP[FIRSTNAME]),FALSE)</f>
        <v xml:space="preserve">Michael </v>
      </c>
      <c r="D117" s="11" t="str">
        <f>VLOOKUP(MYRANKS_H[[#This Row],[PLAYERID]],PLAYERIDMAP[],COLUMN(PLAYERIDMAP[TEAM]),FALSE)</f>
        <v>CLE</v>
      </c>
      <c r="E117" s="11" t="str">
        <f>VLOOKUP(MYRANKS_H[[#This Row],[PLAYERID]],PLAYERIDMAP[],COLUMN(PLAYERIDMAP[POS]),FALSE)</f>
        <v>OF</v>
      </c>
      <c r="F117" s="11">
        <f>VLOOKUP(MYRANKS_H[[#This Row],[PLAYERID]],PLAYERIDMAP[],COLUMN(PLAYERIDMAP[IDFANGRAPHS]),FALSE)</f>
        <v>4106</v>
      </c>
      <c r="G117" s="12">
        <f>VLOOKUP(MYRANKS_H[[#This Row],[IDFRANGRAPHS]],STEAMER_H[],COLUMN(STEAMER_H[PA]),FALSE)</f>
        <v>620</v>
      </c>
      <c r="H117" s="12">
        <f>VLOOKUP(MYRANKS_H[[#This Row],[IDFRANGRAPHS]],STEAMER_H[],COLUMN(STEAMER_H[AB]),FALSE)</f>
        <v>555</v>
      </c>
      <c r="I117" s="12">
        <f>VLOOKUP(MYRANKS_H[[#This Row],[IDFRANGRAPHS]],STEAMER_H[],COLUMN(STEAMER_H[H]),FALSE)</f>
        <v>151</v>
      </c>
      <c r="J117" s="12">
        <f>VLOOKUP(MYRANKS_H[[#This Row],[IDFRANGRAPHS]],STEAMER_H[],COLUMN(STEAMER_H[HR]),FALSE)</f>
        <v>8</v>
      </c>
      <c r="K117" s="12">
        <f>VLOOKUP(MYRANKS_H[[#This Row],[IDFRANGRAPHS]],STEAMER_H[],COLUMN(STEAMER_H[R]),FALSE)</f>
        <v>72</v>
      </c>
      <c r="L117" s="12">
        <f>VLOOKUP(MYRANKS_H[[#This Row],[IDFRANGRAPHS]],STEAMER_H[],COLUMN(STEAMER_H[RBI]),FALSE)</f>
        <v>53</v>
      </c>
      <c r="M117" s="12">
        <f>VLOOKUP(MYRANKS_H[[#This Row],[IDFRANGRAPHS]],STEAMER_H[],COLUMN(STEAMER_H[BB]),FALSE)</f>
        <v>53</v>
      </c>
      <c r="N117" s="12">
        <f>VLOOKUP(MYRANKS_H[[#This Row],[IDFRANGRAPHS]],STEAMER_H[],COLUMN(STEAMER_H[SO]),FALSE)</f>
        <v>68</v>
      </c>
      <c r="O117" s="12">
        <f>VLOOKUP(MYRANKS_H[[#This Row],[IDFRANGRAPHS]],STEAMER_H[],COLUMN(STEAMER_H[SB]),FALSE)</f>
        <v>11</v>
      </c>
      <c r="P117" s="14">
        <f>MYRANKS_H[[#This Row],[H]]/MYRANKS_H[[#This Row],[AB]]</f>
        <v>0.27207207207207207</v>
      </c>
      <c r="Q117" s="26">
        <f>MYRANKS_H[[#This Row],[R]]/24.6</f>
        <v>2.9268292682926829</v>
      </c>
      <c r="R117" s="26">
        <f>MYRANKS_H[[#This Row],[HR]]/10.4</f>
        <v>0.76923076923076916</v>
      </c>
      <c r="S117" s="26">
        <f>MYRANKS_H[[#This Row],[RBI]]/24.6</f>
        <v>2.154471544715447</v>
      </c>
      <c r="T117" s="26">
        <f>MYRANKS_H[[#This Row],[SB]]/9.4</f>
        <v>1.1702127659574468</v>
      </c>
      <c r="U117" s="26">
        <f>((MYRANKS_H[[#This Row],[H]]+1768)/(MYRANKS_H[[#This Row],[AB]]+6617)-0.267)/0.0024</f>
        <v>0.23680052054284956</v>
      </c>
      <c r="V117" s="26">
        <f>MYRANKS_H[[#This Row],[RSGP]]+MYRANKS_H[[#This Row],[HRSGP]]+MYRANKS_H[[#This Row],[RBISGP]]+MYRANKS_H[[#This Row],[SBSGP]]+MYRANKS_H[[#This Row],[AVGSGP]]</f>
        <v>7.2575448687391955</v>
      </c>
    </row>
    <row r="118" spans="1:22" x14ac:dyDescent="0.25">
      <c r="A118" s="7" t="s">
        <v>17637</v>
      </c>
      <c r="B118" s="8" t="str">
        <f>VLOOKUP(MYRANKS_H[[#This Row],[PLAYERID]],PLAYERIDMAP[],COLUMN(PLAYERIDMAP[LASTNAME]),FALSE)</f>
        <v>Berkman</v>
      </c>
      <c r="C118" s="11" t="str">
        <f>VLOOKUP(MYRANKS_H[[#This Row],[PLAYERID]],PLAYERIDMAP[],COLUMN(PLAYERIDMAP[FIRSTNAME]),FALSE)</f>
        <v xml:space="preserve">Lance </v>
      </c>
      <c r="D118" s="11" t="str">
        <f>VLOOKUP(MYRANKS_H[[#This Row],[PLAYERID]],PLAYERIDMAP[],COLUMN(PLAYERIDMAP[TEAM]),FALSE)</f>
        <v>TEX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548</v>
      </c>
      <c r="G118" s="12">
        <f>VLOOKUP(MYRANKS_H[[#This Row],[IDFRANGRAPHS]],STEAMER_H[],COLUMN(STEAMER_H[PA]),FALSE)</f>
        <v>449</v>
      </c>
      <c r="H118" s="12">
        <f>VLOOKUP(MYRANKS_H[[#This Row],[IDFRANGRAPHS]],STEAMER_H[],COLUMN(STEAMER_H[AB]),FALSE)</f>
        <v>373</v>
      </c>
      <c r="I118" s="12">
        <f>VLOOKUP(MYRANKS_H[[#This Row],[IDFRANGRAPHS]],STEAMER_H[],COLUMN(STEAMER_H[H]),FALSE)</f>
        <v>102</v>
      </c>
      <c r="J118" s="12">
        <f>VLOOKUP(MYRANKS_H[[#This Row],[IDFRANGRAPHS]],STEAMER_H[],COLUMN(STEAMER_H[HR]),FALSE)</f>
        <v>18</v>
      </c>
      <c r="K118" s="12">
        <f>VLOOKUP(MYRANKS_H[[#This Row],[IDFRANGRAPHS]],STEAMER_H[],COLUMN(STEAMER_H[R]),FALSE)</f>
        <v>61</v>
      </c>
      <c r="L118" s="12">
        <f>VLOOKUP(MYRANKS_H[[#This Row],[IDFRANGRAPHS]],STEAMER_H[],COLUMN(STEAMER_H[RBI]),FALSE)</f>
        <v>61</v>
      </c>
      <c r="M118" s="12">
        <f>VLOOKUP(MYRANKS_H[[#This Row],[IDFRANGRAPHS]],STEAMER_H[],COLUMN(STEAMER_H[BB]),FALSE)</f>
        <v>68</v>
      </c>
      <c r="N118" s="12">
        <f>VLOOKUP(MYRANKS_H[[#This Row],[IDFRANGRAPHS]],STEAMER_H[],COLUMN(STEAMER_H[SO]),FALSE)</f>
        <v>79</v>
      </c>
      <c r="O118" s="12">
        <f>VLOOKUP(MYRANKS_H[[#This Row],[IDFRANGRAPHS]],STEAMER_H[],COLUMN(STEAMER_H[SB]),FALSE)</f>
        <v>3</v>
      </c>
      <c r="P118" s="14">
        <f>MYRANKS_H[[#This Row],[H]]/MYRANKS_H[[#This Row],[AB]]</f>
        <v>0.27345844504021449</v>
      </c>
      <c r="Q118" s="26">
        <f>MYRANKS_H[[#This Row],[R]]/24.6</f>
        <v>2.4796747967479673</v>
      </c>
      <c r="R118" s="26">
        <f>MYRANKS_H[[#This Row],[HR]]/10.4</f>
        <v>1.7307692307692306</v>
      </c>
      <c r="S118" s="26">
        <f>MYRANKS_H[[#This Row],[RBI]]/24.6</f>
        <v>2.4796747967479673</v>
      </c>
      <c r="T118" s="26">
        <f>MYRANKS_H[[#This Row],[SB]]/9.4</f>
        <v>0.31914893617021273</v>
      </c>
      <c r="U118" s="26">
        <f>((MYRANKS_H[[#This Row],[H]]+1768)/(MYRANKS_H[[#This Row],[AB]]+6617)-0.267)/0.0024</f>
        <v>0.21876490224129189</v>
      </c>
      <c r="V118" s="26">
        <f>MYRANKS_H[[#This Row],[RSGP]]+MYRANKS_H[[#This Row],[HRSGP]]+MYRANKS_H[[#This Row],[RBISGP]]+MYRANKS_H[[#This Row],[SBSGP]]+MYRANKS_H[[#This Row],[AVGSGP]]</f>
        <v>7.2280326626766698</v>
      </c>
    </row>
    <row r="119" spans="1:22" x14ac:dyDescent="0.25">
      <c r="A119" s="8" t="s">
        <v>21042</v>
      </c>
      <c r="B119" s="15" t="str">
        <f>VLOOKUP(MYRANKS_H[[#This Row],[PLAYERID]],PLAYERIDMAP[],COLUMN(PLAYERIDMAP[LASTNAME]),FALSE)</f>
        <v>Venable</v>
      </c>
      <c r="C119" s="12" t="str">
        <f>VLOOKUP(MYRANKS_H[[#This Row],[PLAYERID]],PLAYERIDMAP[],COLUMN(PLAYERIDMAP[FIRSTNAME]),FALSE)</f>
        <v xml:space="preserve">Will </v>
      </c>
      <c r="D119" s="12" t="str">
        <f>VLOOKUP(MYRANKS_H[[#This Row],[PLAYERID]],PLAYERIDMAP[],COLUMN(PLAYERIDMAP[TEAM]),FALSE)</f>
        <v>SD</v>
      </c>
      <c r="E119" s="12" t="str">
        <f>VLOOKUP(MYRANKS_H[[#This Row],[PLAYERID]],PLAYERIDMAP[],COLUMN(PLAYERIDMAP[POS]),FALSE)</f>
        <v>OF</v>
      </c>
      <c r="F119" s="12">
        <f>VLOOKUP(MYRANKS_H[[#This Row],[PLAYERID]],PLAYERIDMAP[],COLUMN(PLAYERIDMAP[IDFANGRAPHS]),FALSE)</f>
        <v>211</v>
      </c>
      <c r="G119" s="12">
        <f>VLOOKUP(MYRANKS_H[[#This Row],[IDFRANGRAPHS]],STEAMER_H[],COLUMN(STEAMER_H[PA]),FALSE)</f>
        <v>519</v>
      </c>
      <c r="H119" s="12">
        <f>VLOOKUP(MYRANKS_H[[#This Row],[IDFRANGRAPHS]],STEAMER_H[],COLUMN(STEAMER_H[AB]),FALSE)</f>
        <v>461</v>
      </c>
      <c r="I119" s="12">
        <f>VLOOKUP(MYRANKS_H[[#This Row],[IDFRANGRAPHS]],STEAMER_H[],COLUMN(STEAMER_H[H]),FALSE)</f>
        <v>113</v>
      </c>
      <c r="J119" s="12">
        <f>VLOOKUP(MYRANKS_H[[#This Row],[IDFRANGRAPHS]],STEAMER_H[],COLUMN(STEAMER_H[HR]),FALSE)</f>
        <v>13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51</v>
      </c>
      <c r="M119" s="12">
        <f>VLOOKUP(MYRANKS_H[[#This Row],[IDFRANGRAPHS]],STEAMER_H[],COLUMN(STEAMER_H[BB]),FALSE)</f>
        <v>47</v>
      </c>
      <c r="N119" s="12">
        <f>VLOOKUP(MYRANKS_H[[#This Row],[IDFRANGRAPHS]],STEAMER_H[],COLUMN(STEAMER_H[SO]),FALSE)</f>
        <v>113</v>
      </c>
      <c r="O119" s="12">
        <f>VLOOKUP(MYRANKS_H[[#This Row],[IDFRANGRAPHS]],STEAMER_H[],COLUMN(STEAMER_H[SB]),FALSE)</f>
        <v>19</v>
      </c>
      <c r="P119" s="14">
        <f>MYRANKS_H[[#This Row],[H]]/MYRANKS_H[[#This Row],[AB]]</f>
        <v>0.24511930585683298</v>
      </c>
      <c r="Q119" s="26">
        <f>MYRANKS_H[[#This Row],[R]]/24.6</f>
        <v>2.3983739837398375</v>
      </c>
      <c r="R119" s="26">
        <f>MYRANKS_H[[#This Row],[HR]]/10.4</f>
        <v>1.25</v>
      </c>
      <c r="S119" s="26">
        <f>MYRANKS_H[[#This Row],[RBI]]/24.6</f>
        <v>2.0731707317073171</v>
      </c>
      <c r="T119" s="26">
        <f>MYRANKS_H[[#This Row],[SB]]/9.4</f>
        <v>2.021276595744681</v>
      </c>
      <c r="U119" s="26">
        <f>((MYRANKS_H[[#This Row],[H]]+1768)/(MYRANKS_H[[#This Row],[AB]]+6617)-0.267)/0.0024</f>
        <v>-0.51956767448432351</v>
      </c>
      <c r="V119" s="26">
        <f>MYRANKS_H[[#This Row],[RSGP]]+MYRANKS_H[[#This Row],[HRSGP]]+MYRANKS_H[[#This Row],[RBISGP]]+MYRANKS_H[[#This Row],[SBSGP]]+MYRANKS_H[[#This Row],[AVGSGP]]</f>
        <v>7.2232536367075122</v>
      </c>
    </row>
    <row r="120" spans="1:22" x14ac:dyDescent="0.25">
      <c r="A120" s="8" t="s">
        <v>21058</v>
      </c>
      <c r="B120" s="15" t="str">
        <f>VLOOKUP(MYRANKS_H[[#This Row],[PLAYERID]],PLAYERIDMAP[],COLUMN(PLAYERIDMAP[LASTNAME]),FALSE)</f>
        <v>Viciedo</v>
      </c>
      <c r="C120" s="12" t="str">
        <f>VLOOKUP(MYRANKS_H[[#This Row],[PLAYERID]],PLAYERIDMAP[],COLUMN(PLAYERIDMAP[FIRSTNAME]),FALSE)</f>
        <v xml:space="preserve">Dayan </v>
      </c>
      <c r="D120" s="12" t="str">
        <f>VLOOKUP(MYRANKS_H[[#This Row],[PLAYERID]],PLAYERIDMAP[],COLUMN(PLAYERIDMAP[TEAM]),FALSE)</f>
        <v xml:space="preserve">CHW </v>
      </c>
      <c r="E120" s="12" t="str">
        <f>VLOOKUP(MYRANKS_H[[#This Row],[PLAYERID]],PLAYERIDMAP[],COLUMN(PLAYERIDMAP[POS]),FALSE)</f>
        <v>OF</v>
      </c>
      <c r="F120" s="12">
        <f>VLOOKUP(MYRANKS_H[[#This Row],[PLAYERID]],PLAYERIDMAP[],COLUMN(PLAYERIDMAP[IDFANGRAPHS]),FALSE)</f>
        <v>3917</v>
      </c>
      <c r="G120" s="12">
        <f>VLOOKUP(MYRANKS_H[[#This Row],[IDFRANGRAPHS]],STEAMER_H[],COLUMN(STEAMER_H[PA]),FALSE)</f>
        <v>488</v>
      </c>
      <c r="H120" s="12">
        <f>VLOOKUP(MYRANKS_H[[#This Row],[IDFRANGRAPHS]],STEAMER_H[],COLUMN(STEAMER_H[AB]),FALSE)</f>
        <v>447</v>
      </c>
      <c r="I120" s="12">
        <f>VLOOKUP(MYRANKS_H[[#This Row],[IDFRANGRAPHS]],STEAMER_H[],COLUMN(STEAMER_H[H]),FALSE)</f>
        <v>120</v>
      </c>
      <c r="J120" s="12">
        <f>VLOOKUP(MYRANKS_H[[#This Row],[IDFRANGRAPHS]],STEAMER_H[],COLUMN(STEAMER_H[HR]),FALSE)</f>
        <v>21</v>
      </c>
      <c r="K120" s="12">
        <f>VLOOKUP(MYRANKS_H[[#This Row],[IDFRANGRAPHS]],STEAMER_H[],COLUMN(STEAMER_H[R]),FALSE)</f>
        <v>57</v>
      </c>
      <c r="L120" s="12">
        <f>VLOOKUP(MYRANKS_H[[#This Row],[IDFRANGRAPHS]],STEAMER_H[],COLUMN(STEAMER_H[RBI]),FALSE)</f>
        <v>65</v>
      </c>
      <c r="M120" s="12">
        <f>VLOOKUP(MYRANKS_H[[#This Row],[IDFRANGRAPHS]],STEAMER_H[],COLUMN(STEAMER_H[BB]),FALSE)</f>
        <v>30</v>
      </c>
      <c r="N120" s="12">
        <f>VLOOKUP(MYRANKS_H[[#This Row],[IDFRANGRAPHS]],STEAMER_H[],COLUMN(STEAMER_H[SO]),FALSE)</f>
        <v>91</v>
      </c>
      <c r="O120" s="12">
        <f>VLOOKUP(MYRANKS_H[[#This Row],[IDFRANGRAPHS]],STEAMER_H[],COLUMN(STEAMER_H[SB]),FALSE)</f>
        <v>1</v>
      </c>
      <c r="P120" s="14">
        <f>MYRANKS_H[[#This Row],[H]]/MYRANKS_H[[#This Row],[AB]]</f>
        <v>0.26845637583892618</v>
      </c>
      <c r="Q120" s="26">
        <f>MYRANKS_H[[#This Row],[R]]/24.6</f>
        <v>2.3170731707317072</v>
      </c>
      <c r="R120" s="26">
        <f>MYRANKS_H[[#This Row],[HR]]/10.4</f>
        <v>2.0192307692307692</v>
      </c>
      <c r="S120" s="26">
        <f>MYRANKS_H[[#This Row],[RBI]]/24.6</f>
        <v>2.6422764227642275</v>
      </c>
      <c r="T120" s="26">
        <f>MYRANKS_H[[#This Row],[SB]]/9.4</f>
        <v>0.10638297872340426</v>
      </c>
      <c r="U120" s="26">
        <f>((MYRANKS_H[[#This Row],[H]]+1768)/(MYRANKS_H[[#This Row],[AB]]+6617)-0.267)/0.0024</f>
        <v>0.1127784069460125</v>
      </c>
      <c r="V120" s="26">
        <f>MYRANKS_H[[#This Row],[RSGP]]+MYRANKS_H[[#This Row],[HRSGP]]+MYRANKS_H[[#This Row],[RBISGP]]+MYRANKS_H[[#This Row],[SBSGP]]+MYRANKS_H[[#This Row],[AVGSGP]]</f>
        <v>7.1977417483961217</v>
      </c>
    </row>
    <row r="121" spans="1:22" x14ac:dyDescent="0.25">
      <c r="A121" s="8" t="s">
        <v>20334</v>
      </c>
      <c r="B121" s="15" t="str">
        <f>VLOOKUP(MYRANKS_H[[#This Row],[PLAYERID]],PLAYERIDMAP[],COLUMN(PLAYERIDMAP[LASTNAME]),FALSE)</f>
        <v>Ramirez</v>
      </c>
      <c r="C121" s="12" t="str">
        <f>VLOOKUP(MYRANKS_H[[#This Row],[PLAYERID]],PLAYERIDMAP[],COLUMN(PLAYERIDMAP[FIRSTNAME]),FALSE)</f>
        <v xml:space="preserve">Alexei </v>
      </c>
      <c r="D121" s="12" t="str">
        <f>VLOOKUP(MYRANKS_H[[#This Row],[PLAYERID]],PLAYERIDMAP[],COLUMN(PLAYERIDMAP[TEAM]),FALSE)</f>
        <v>CHW</v>
      </c>
      <c r="E121" s="12" t="str">
        <f>VLOOKUP(MYRANKS_H[[#This Row],[PLAYERID]],PLAYERIDMAP[],COLUMN(PLAYERIDMAP[POS]),FALSE)</f>
        <v>SS</v>
      </c>
      <c r="F121" s="12">
        <f>VLOOKUP(MYRANKS_H[[#This Row],[PLAYERID]],PLAYERIDMAP[],COLUMN(PLAYERIDMAP[IDFANGRAPHS]),FALSE)</f>
        <v>5133</v>
      </c>
      <c r="G121" s="12">
        <f>VLOOKUP(MYRANKS_H[[#This Row],[IDFRANGRAPHS]],STEAMER_H[],COLUMN(STEAMER_H[PA]),FALSE)</f>
        <v>589</v>
      </c>
      <c r="H121" s="12">
        <f>VLOOKUP(MYRANKS_H[[#This Row],[IDFRANGRAPHS]],STEAMER_H[],COLUMN(STEAMER_H[AB]),FALSE)</f>
        <v>545</v>
      </c>
      <c r="I121" s="12">
        <f>VLOOKUP(MYRANKS_H[[#This Row],[IDFRANGRAPHS]],STEAMER_H[],COLUMN(STEAMER_H[H]),FALSE)</f>
        <v>144</v>
      </c>
      <c r="J121" s="12">
        <f>VLOOKUP(MYRANKS_H[[#This Row],[IDFRANGRAPHS]],STEAMER_H[],COLUMN(STEAMER_H[HR]),FALSE)</f>
        <v>12</v>
      </c>
      <c r="K121" s="12">
        <f>VLOOKUP(MYRANKS_H[[#This Row],[IDFRANGRAPHS]],STEAMER_H[],COLUMN(STEAMER_H[R]),FALSE)</f>
        <v>61</v>
      </c>
      <c r="L121" s="12">
        <f>VLOOKUP(MYRANKS_H[[#This Row],[IDFRANGRAPHS]],STEAMER_H[],COLUMN(STEAMER_H[RBI]),FALSE)</f>
        <v>61</v>
      </c>
      <c r="M121" s="12">
        <f>VLOOKUP(MYRANKS_H[[#This Row],[IDFRANGRAPHS]],STEAMER_H[],COLUMN(STEAMER_H[BB]),FALSE)</f>
        <v>32</v>
      </c>
      <c r="N121" s="12">
        <f>VLOOKUP(MYRANKS_H[[#This Row],[IDFRANGRAPHS]],STEAMER_H[],COLUMN(STEAMER_H[SO]),FALSE)</f>
        <v>74</v>
      </c>
      <c r="O121" s="12">
        <f>VLOOKUP(MYRANKS_H[[#This Row],[IDFRANGRAPHS]],STEAMER_H[],COLUMN(STEAMER_H[SB]),FALSE)</f>
        <v>10</v>
      </c>
      <c r="P121" s="14">
        <f>MYRANKS_H[[#This Row],[H]]/MYRANKS_H[[#This Row],[AB]]</f>
        <v>0.26422018348623855</v>
      </c>
      <c r="Q121" s="26">
        <f>MYRANKS_H[[#This Row],[R]]/24.6</f>
        <v>2.4796747967479673</v>
      </c>
      <c r="R121" s="26">
        <f>MYRANKS_H[[#This Row],[HR]]/10.4</f>
        <v>1.1538461538461537</v>
      </c>
      <c r="S121" s="26">
        <f>MYRANKS_H[[#This Row],[RBI]]/24.6</f>
        <v>2.4796747967479673</v>
      </c>
      <c r="T121" s="26">
        <f>MYRANKS_H[[#This Row],[SB]]/9.4</f>
        <v>1.0638297872340425</v>
      </c>
      <c r="U121" s="26">
        <f>((MYRANKS_H[[#This Row],[H]]+1768)/(MYRANKS_H[[#This Row],[AB]]+6617)-0.267)/0.0024</f>
        <v>-1.4777064134783673E-2</v>
      </c>
      <c r="V121" s="26">
        <f>MYRANKS_H[[#This Row],[RSGP]]+MYRANKS_H[[#This Row],[HRSGP]]+MYRANKS_H[[#This Row],[RBISGP]]+MYRANKS_H[[#This Row],[SBSGP]]+MYRANKS_H[[#This Row],[AVGSGP]]</f>
        <v>7.1622484704413472</v>
      </c>
    </row>
    <row r="122" spans="1:22" x14ac:dyDescent="0.25">
      <c r="A122" s="8" t="s">
        <v>20235</v>
      </c>
      <c r="B122" s="15" t="str">
        <f>VLOOKUP(MYRANKS_H[[#This Row],[PLAYERID]],PLAYERIDMAP[],COLUMN(PLAYERIDMAP[LASTNAME]),FALSE)</f>
        <v>Pierre</v>
      </c>
      <c r="C122" s="12" t="str">
        <f>VLOOKUP(MYRANKS_H[[#This Row],[PLAYERID]],PLAYERIDMAP[],COLUMN(PLAYERIDMAP[FIRSTNAME]),FALSE)</f>
        <v xml:space="preserve">Juan </v>
      </c>
      <c r="D122" s="12" t="str">
        <f>VLOOKUP(MYRANKS_H[[#This Row],[PLAYERID]],PLAYERIDMAP[],COLUMN(PLAYERIDMAP[TEAM]),FALSE)</f>
        <v>MIA</v>
      </c>
      <c r="E122" s="12" t="str">
        <f>VLOOKUP(MYRANKS_H[[#This Row],[PLAYERID]],PLAYERIDMAP[],COLUMN(PLAYERIDMAP[POS]),FALSE)</f>
        <v>OF</v>
      </c>
      <c r="F122" s="12">
        <f>VLOOKUP(MYRANKS_H[[#This Row],[PLAYERID]],PLAYERIDMAP[],COLUMN(PLAYERIDMAP[IDFANGRAPHS]),FALSE)</f>
        <v>443</v>
      </c>
      <c r="G122" s="12">
        <f>VLOOKUP(MYRANKS_H[[#This Row],[IDFRANGRAPHS]],STEAMER_H[],COLUMN(STEAMER_H[PA]),FALSE)</f>
        <v>559</v>
      </c>
      <c r="H122" s="12">
        <f>VLOOKUP(MYRANKS_H[[#This Row],[IDFRANGRAPHS]],STEAMER_H[],COLUMN(STEAMER_H[AB]),FALSE)</f>
        <v>507</v>
      </c>
      <c r="I122" s="12">
        <f>VLOOKUP(MYRANKS_H[[#This Row],[IDFRANGRAPHS]],STEAMER_H[],COLUMN(STEAMER_H[H]),FALSE)</f>
        <v>138</v>
      </c>
      <c r="J122" s="12">
        <f>VLOOKUP(MYRANKS_H[[#This Row],[IDFRANGRAPHS]],STEAMER_H[],COLUMN(STEAMER_H[HR]),FALSE)</f>
        <v>3</v>
      </c>
      <c r="K122" s="12">
        <f>VLOOKUP(MYRANKS_H[[#This Row],[IDFRANGRAPHS]],STEAMER_H[],COLUMN(STEAMER_H[R]),FALSE)</f>
        <v>62</v>
      </c>
      <c r="L122" s="12">
        <f>VLOOKUP(MYRANKS_H[[#This Row],[IDFRANGRAPHS]],STEAMER_H[],COLUMN(STEAMER_H[RBI]),FALSE)</f>
        <v>36</v>
      </c>
      <c r="M122" s="12">
        <f>VLOOKUP(MYRANKS_H[[#This Row],[IDFRANGRAPHS]],STEAMER_H[],COLUMN(STEAMER_H[BB]),FALSE)</f>
        <v>35</v>
      </c>
      <c r="N122" s="12">
        <f>VLOOKUP(MYRANKS_H[[#This Row],[IDFRANGRAPHS]],STEAMER_H[],COLUMN(STEAMER_H[SO]),FALSE)</f>
        <v>41</v>
      </c>
      <c r="O122" s="12">
        <f>VLOOKUP(MYRANKS_H[[#This Row],[IDFRANGRAPHS]],STEAMER_H[],COLUMN(STEAMER_H[SB]),FALSE)</f>
        <v>25</v>
      </c>
      <c r="P122" s="14">
        <f>MYRANKS_H[[#This Row],[H]]/MYRANKS_H[[#This Row],[AB]]</f>
        <v>0.27218934911242604</v>
      </c>
      <c r="Q122" s="26">
        <f>MYRANKS_H[[#This Row],[R]]/24.6</f>
        <v>2.5203252032520322</v>
      </c>
      <c r="R122" s="26">
        <f>MYRANKS_H[[#This Row],[HR]]/10.4</f>
        <v>0.28846153846153844</v>
      </c>
      <c r="S122" s="26">
        <f>MYRANKS_H[[#This Row],[RBI]]/24.6</f>
        <v>1.4634146341463414</v>
      </c>
      <c r="T122" s="26">
        <f>MYRANKS_H[[#This Row],[SB]]/9.4</f>
        <v>2.6595744680851063</v>
      </c>
      <c r="U122" s="26">
        <f>((MYRANKS_H[[#This Row],[H]]+1768)/(MYRANKS_H[[#This Row],[AB]]+6617)-0.267)/0.0024</f>
        <v>0.22763428785326409</v>
      </c>
      <c r="V122" s="26">
        <f>MYRANKS_H[[#This Row],[RSGP]]+MYRANKS_H[[#This Row],[HRSGP]]+MYRANKS_H[[#This Row],[RBISGP]]+MYRANKS_H[[#This Row],[SBSGP]]+MYRANKS_H[[#This Row],[AVGSGP]]</f>
        <v>7.1594101317982828</v>
      </c>
    </row>
    <row r="123" spans="1:22" x14ac:dyDescent="0.25">
      <c r="A123" s="8" t="s">
        <v>21264</v>
      </c>
      <c r="B123" s="15" t="str">
        <f>VLOOKUP(MYRANKS_H[[#This Row],[PLAYERID]],PLAYERIDMAP[],COLUMN(PLAYERIDMAP[LASTNAME]),FALSE)</f>
        <v>Young</v>
      </c>
      <c r="C123" s="12" t="str">
        <f>VLOOKUP(MYRANKS_H[[#This Row],[PLAYERID]],PLAYERIDMAP[],COLUMN(PLAYERIDMAP[FIRSTNAME]),FALSE)</f>
        <v xml:space="preserve">Michael </v>
      </c>
      <c r="D123" s="12" t="str">
        <f>VLOOKUP(MYRANKS_H[[#This Row],[PLAYERID]],PLAYERIDMAP[],COLUMN(PLAYERIDMAP[TEAM]),FALSE)</f>
        <v>PHI</v>
      </c>
      <c r="E123" s="12" t="str">
        <f>VLOOKUP(MYRANKS_H[[#This Row],[PLAYERID]],PLAYERIDMAP[],COLUMN(PLAYERIDMAP[POS]),FALSE)</f>
        <v>1B</v>
      </c>
      <c r="F123" s="12">
        <f>VLOOKUP(MYRANKS_H[[#This Row],[PLAYERID]],PLAYERIDMAP[],COLUMN(PLAYERIDMAP[IDFANGRAPHS]),FALSE)</f>
        <v>1286</v>
      </c>
      <c r="G123" s="12">
        <f>VLOOKUP(MYRANKS_H[[#This Row],[IDFRANGRAPHS]],STEAMER_H[],COLUMN(STEAMER_H[PA]),FALSE)</f>
        <v>564</v>
      </c>
      <c r="H123" s="12">
        <f>VLOOKUP(MYRANKS_H[[#This Row],[IDFRANGRAPHS]],STEAMER_H[],COLUMN(STEAMER_H[AB]),FALSE)</f>
        <v>521</v>
      </c>
      <c r="I123" s="12">
        <f>VLOOKUP(MYRANKS_H[[#This Row],[IDFRANGRAPHS]],STEAMER_H[],COLUMN(STEAMER_H[H]),FALSE)</f>
        <v>150</v>
      </c>
      <c r="J123" s="12">
        <f>VLOOKUP(MYRANKS_H[[#This Row],[IDFRANGRAPHS]],STEAMER_H[],COLUMN(STEAMER_H[HR]),FALSE)</f>
        <v>12</v>
      </c>
      <c r="K123" s="12">
        <f>VLOOKUP(MYRANKS_H[[#This Row],[IDFRANGRAPHS]],STEAMER_H[],COLUMN(STEAMER_H[R]),FALSE)</f>
        <v>63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35</v>
      </c>
      <c r="N123" s="12">
        <f>VLOOKUP(MYRANKS_H[[#This Row],[IDFRANGRAPHS]],STEAMER_H[],COLUMN(STEAMER_H[SO]),FALSE)</f>
        <v>70</v>
      </c>
      <c r="O123" s="12">
        <f>VLOOKUP(MYRANKS_H[[#This Row],[IDFRANGRAPHS]],STEAMER_H[],COLUMN(STEAMER_H[SB]),FALSE)</f>
        <v>2</v>
      </c>
      <c r="P123" s="14">
        <f>MYRANKS_H[[#This Row],[H]]/MYRANKS_H[[#This Row],[AB]]</f>
        <v>0.28790786948176583</v>
      </c>
      <c r="Q123" s="26">
        <f>MYRANKS_H[[#This Row],[R]]/24.6</f>
        <v>2.5609756097560976</v>
      </c>
      <c r="R123" s="26">
        <f>MYRANKS_H[[#This Row],[HR]]/10.4</f>
        <v>1.1538461538461537</v>
      </c>
      <c r="S123" s="26">
        <f>MYRANKS_H[[#This Row],[RBI]]/24.6</f>
        <v>2.5203252032520322</v>
      </c>
      <c r="T123" s="26">
        <f>MYRANKS_H[[#This Row],[SB]]/9.4</f>
        <v>0.21276595744680851</v>
      </c>
      <c r="U123" s="26">
        <f>((MYRANKS_H[[#This Row],[H]]+1768)/(MYRANKS_H[[#This Row],[AB]]+6617)-0.267)/0.0024</f>
        <v>0.70946577005695521</v>
      </c>
      <c r="V123" s="26">
        <f>MYRANKS_H[[#This Row],[RSGP]]+MYRANKS_H[[#This Row],[HRSGP]]+MYRANKS_H[[#This Row],[RBISGP]]+MYRANKS_H[[#This Row],[SBSGP]]+MYRANKS_H[[#This Row],[AVGSGP]]</f>
        <v>7.1573786943580471</v>
      </c>
    </row>
    <row r="124" spans="1:22" x14ac:dyDescent="0.25">
      <c r="A124" s="8" t="s">
        <v>20556</v>
      </c>
      <c r="B124" s="15" t="str">
        <f>VLOOKUP(MYRANKS_H[[#This Row],[PLAYERID]],PLAYERIDMAP[],COLUMN(PLAYERIDMAP[LASTNAME]),FALSE)</f>
        <v>Ruggiano</v>
      </c>
      <c r="C124" s="12" t="str">
        <f>VLOOKUP(MYRANKS_H[[#This Row],[PLAYERID]],PLAYERIDMAP[],COLUMN(PLAYERIDMAP[FIRSTNAME]),FALSE)</f>
        <v xml:space="preserve">Justin </v>
      </c>
      <c r="D124" s="12" t="str">
        <f>VLOOKUP(MYRANKS_H[[#This Row],[PLAYERID]],PLAYERIDMAP[],COLUMN(PLAYERIDMAP[TEAM]),FALSE)</f>
        <v>MIA</v>
      </c>
      <c r="E124" s="12" t="str">
        <f>VLOOKUP(MYRANKS_H[[#This Row],[PLAYERID]],PLAYERIDMAP[],COLUMN(PLAYERIDMAP[POS]),FALSE)</f>
        <v>OF</v>
      </c>
      <c r="F124" s="12">
        <f>VLOOKUP(MYRANKS_H[[#This Row],[PLAYERID]],PLAYERIDMAP[],COLUMN(PLAYERIDMAP[IDFANGRAPHS]),FALSE)</f>
        <v>7620</v>
      </c>
      <c r="G124" s="12">
        <f>VLOOKUP(MYRANKS_H[[#This Row],[IDFRANGRAPHS]],STEAMER_H[],COLUMN(STEAMER_H[PA]),FALSE)</f>
        <v>486</v>
      </c>
      <c r="H124" s="12">
        <f>VLOOKUP(MYRANKS_H[[#This Row],[IDFRANGRAPHS]],STEAMER_H[],COLUMN(STEAMER_H[AB]),FALSE)</f>
        <v>437</v>
      </c>
      <c r="I124" s="12">
        <f>VLOOKUP(MYRANKS_H[[#This Row],[IDFRANGRAPHS]],STEAMER_H[],COLUMN(STEAMER_H[H]),FALSE)</f>
        <v>113</v>
      </c>
      <c r="J124" s="12">
        <f>VLOOKUP(MYRANKS_H[[#This Row],[IDFRANGRAPHS]],STEAMER_H[],COLUMN(STEAMER_H[HR]),FALSE)</f>
        <v>14</v>
      </c>
      <c r="K124" s="12">
        <f>VLOOKUP(MYRANKS_H[[#This Row],[IDFRANGRAPHS]],STEAMER_H[],COLUMN(STEAMER_H[R]),FALSE)</f>
        <v>53</v>
      </c>
      <c r="L124" s="12">
        <f>VLOOKUP(MYRANKS_H[[#This Row],[IDFRANGRAPHS]],STEAMER_H[],COLUMN(STEAMER_H[RBI]),FALSE)</f>
        <v>56</v>
      </c>
      <c r="M124" s="12">
        <f>VLOOKUP(MYRANKS_H[[#This Row],[IDFRANGRAPHS]],STEAMER_H[],COLUMN(STEAMER_H[BB]),FALSE)</f>
        <v>41</v>
      </c>
      <c r="N124" s="12">
        <f>VLOOKUP(MYRANKS_H[[#This Row],[IDFRANGRAPHS]],STEAMER_H[],COLUMN(STEAMER_H[SO]),FALSE)</f>
        <v>116</v>
      </c>
      <c r="O124" s="12">
        <f>VLOOKUP(MYRANKS_H[[#This Row],[IDFRANGRAPHS]],STEAMER_H[],COLUMN(STEAMER_H[SB]),FALSE)</f>
        <v>14</v>
      </c>
      <c r="P124" s="14">
        <f>MYRANKS_H[[#This Row],[H]]/MYRANKS_H[[#This Row],[AB]]</f>
        <v>0.2585812356979405</v>
      </c>
      <c r="Q124" s="26">
        <f>MYRANKS_H[[#This Row],[R]]/24.6</f>
        <v>2.154471544715447</v>
      </c>
      <c r="R124" s="26">
        <f>MYRANKS_H[[#This Row],[HR]]/10.4</f>
        <v>1.346153846153846</v>
      </c>
      <c r="S124" s="26">
        <f>MYRANKS_H[[#This Row],[RBI]]/24.6</f>
        <v>2.2764227642276422</v>
      </c>
      <c r="T124" s="26">
        <f>MYRANKS_H[[#This Row],[SB]]/9.4</f>
        <v>1.4893617021276595</v>
      </c>
      <c r="U124" s="26">
        <f>((MYRANKS_H[[#This Row],[H]]+1768)/(MYRANKS_H[[#This Row],[AB]]+6617)-0.267)/0.0024</f>
        <v>-0.14282676495606939</v>
      </c>
      <c r="V124" s="26">
        <f>MYRANKS_H[[#This Row],[RSGP]]+MYRANKS_H[[#This Row],[HRSGP]]+MYRANKS_H[[#This Row],[RBISGP]]+MYRANKS_H[[#This Row],[SBSGP]]+MYRANKS_H[[#This Row],[AVGSGP]]</f>
        <v>7.1235830922685253</v>
      </c>
    </row>
    <row r="125" spans="1:22" x14ac:dyDescent="0.25">
      <c r="A125" s="7" t="s">
        <v>19672</v>
      </c>
      <c r="B125" s="8" t="str">
        <f>VLOOKUP(MYRANKS_H[[#This Row],[PLAYERID]],PLAYERIDMAP[],COLUMN(PLAYERIDMAP[LASTNAME]),FALSE)</f>
        <v>Mauer</v>
      </c>
      <c r="C125" s="11" t="str">
        <f>VLOOKUP(MYRANKS_H[[#This Row],[PLAYERID]],PLAYERIDMAP[],COLUMN(PLAYERIDMAP[FIRSTNAME]),FALSE)</f>
        <v xml:space="preserve">Joe </v>
      </c>
      <c r="D125" s="11" t="str">
        <f>VLOOKUP(MYRANKS_H[[#This Row],[PLAYERID]],PLAYERIDMAP[],COLUMN(PLAYERIDMAP[TEAM]),FALSE)</f>
        <v>MIN</v>
      </c>
      <c r="E125" s="11" t="str">
        <f>VLOOKUP(MYRANKS_H[[#This Row],[PLAYERID]],PLAYERIDMAP[],COLUMN(PLAYERIDMAP[POS]),FALSE)</f>
        <v>C</v>
      </c>
      <c r="F125" s="11">
        <f>VLOOKUP(MYRANKS_H[[#This Row],[PLAYERID]],PLAYERIDMAP[],COLUMN(PLAYERIDMAP[IDFANGRAPHS]),FALSE)</f>
        <v>1857</v>
      </c>
      <c r="G125" s="12">
        <f>VLOOKUP(MYRANKS_H[[#This Row],[IDFRANGRAPHS]],STEAMER_H[],COLUMN(STEAMER_H[PA]),FALSE)</f>
        <v>527</v>
      </c>
      <c r="H125" s="12">
        <f>VLOOKUP(MYRANKS_H[[#This Row],[IDFRANGRAPHS]],STEAMER_H[],COLUMN(STEAMER_H[AB]),FALSE)</f>
        <v>454</v>
      </c>
      <c r="I125" s="12">
        <f>VLOOKUP(MYRANKS_H[[#This Row],[IDFRANGRAPHS]],STEAMER_H[],COLUMN(STEAMER_H[H]),FALSE)</f>
        <v>136</v>
      </c>
      <c r="J125" s="12">
        <f>VLOOKUP(MYRANKS_H[[#This Row],[IDFRANGRAPHS]],STEAMER_H[],COLUMN(STEAMER_H[HR]),FALSE)</f>
        <v>10</v>
      </c>
      <c r="K125" s="12">
        <f>VLOOKUP(MYRANKS_H[[#This Row],[IDFRANGRAPHS]],STEAMER_H[],COLUMN(STEAMER_H[R]),FALSE)</f>
        <v>62</v>
      </c>
      <c r="L125" s="12">
        <f>VLOOKUP(MYRANKS_H[[#This Row],[IDFRANGRAPHS]],STEAMER_H[],COLUMN(STEAMER_H[RBI]),FALSE)</f>
        <v>58</v>
      </c>
      <c r="M125" s="12">
        <f>VLOOKUP(MYRANKS_H[[#This Row],[IDFRANGRAPHS]],STEAMER_H[],COLUMN(STEAMER_H[BB]),FALSE)</f>
        <v>65</v>
      </c>
      <c r="N125" s="12">
        <f>VLOOKUP(MYRANKS_H[[#This Row],[IDFRANGRAPHS]],STEAMER_H[],COLUMN(STEAMER_H[SO]),FALSE)</f>
        <v>66</v>
      </c>
      <c r="O125" s="12">
        <f>VLOOKUP(MYRANKS_H[[#This Row],[IDFRANGRAPHS]],STEAMER_H[],COLUMN(STEAMER_H[SB]),FALSE)</f>
        <v>3</v>
      </c>
      <c r="P125" s="14">
        <f>MYRANKS_H[[#This Row],[H]]/MYRANKS_H[[#This Row],[AB]]</f>
        <v>0.29955947136563876</v>
      </c>
      <c r="Q125" s="26">
        <f>MYRANKS_H[[#This Row],[R]]/24.6</f>
        <v>2.5203252032520322</v>
      </c>
      <c r="R125" s="26">
        <f>MYRANKS_H[[#This Row],[HR]]/10.4</f>
        <v>0.96153846153846145</v>
      </c>
      <c r="S125" s="26">
        <f>MYRANKS_H[[#This Row],[RBI]]/24.6</f>
        <v>2.3577235772357721</v>
      </c>
      <c r="T125" s="26">
        <f>MYRANKS_H[[#This Row],[SB]]/9.4</f>
        <v>0.31914893617021273</v>
      </c>
      <c r="U125" s="26">
        <f>((MYRANKS_H[[#This Row],[H]]+1768)/(MYRANKS_H[[#This Row],[AB]]+6617)-0.267)/0.0024</f>
        <v>0.94535190684956016</v>
      </c>
      <c r="V125" s="26">
        <f>MYRANKS_H[[#This Row],[RSGP]]+MYRANKS_H[[#This Row],[HRSGP]]+MYRANKS_H[[#This Row],[RBISGP]]+MYRANKS_H[[#This Row],[SBSGP]]+MYRANKS_H[[#This Row],[AVGSGP]]</f>
        <v>7.1040880850460386</v>
      </c>
    </row>
    <row r="126" spans="1:22" x14ac:dyDescent="0.25">
      <c r="A126" s="7" t="s">
        <v>19170</v>
      </c>
      <c r="B126" s="8" t="str">
        <f>VLOOKUP(MYRANKS_H[[#This Row],[PLAYERID]],PLAYERIDMAP[],COLUMN(PLAYERIDMAP[LASTNAME]),FALSE)</f>
        <v>Jeter</v>
      </c>
      <c r="C126" s="11" t="str">
        <f>VLOOKUP(MYRANKS_H[[#This Row],[PLAYERID]],PLAYERIDMAP[],COLUMN(PLAYERIDMAP[FIRSTNAME]),FALSE)</f>
        <v xml:space="preserve">Derek </v>
      </c>
      <c r="D126" s="11" t="str">
        <f>VLOOKUP(MYRANKS_H[[#This Row],[PLAYERID]],PLAYERIDMAP[],COLUMN(PLAYERIDMAP[TEAM]),FALSE)</f>
        <v>NYY</v>
      </c>
      <c r="E126" s="11" t="str">
        <f>VLOOKUP(MYRANKS_H[[#This Row],[PLAYERID]],PLAYERIDMAP[],COLUMN(PLAYERIDMAP[POS]),FALSE)</f>
        <v>SS</v>
      </c>
      <c r="F126" s="11">
        <f>VLOOKUP(MYRANKS_H[[#This Row],[PLAYERID]],PLAYERIDMAP[],COLUMN(PLAYERIDMAP[IDFANGRAPHS]),FALSE)</f>
        <v>826</v>
      </c>
      <c r="G126" s="12">
        <f>VLOOKUP(MYRANKS_H[[#This Row],[IDFRANGRAPHS]],STEAMER_H[],COLUMN(STEAMER_H[PA]),FALSE)</f>
        <v>565</v>
      </c>
      <c r="H126" s="12">
        <f>VLOOKUP(MYRANKS_H[[#This Row],[IDFRANGRAPHS]],STEAMER_H[],COLUMN(STEAMER_H[AB]),FALSE)</f>
        <v>511</v>
      </c>
      <c r="I126" s="12">
        <f>VLOOKUP(MYRANKS_H[[#This Row],[IDFRANGRAPHS]],STEAMER_H[],COLUMN(STEAMER_H[H]),FALSE)</f>
        <v>147</v>
      </c>
      <c r="J126" s="12">
        <f>VLOOKUP(MYRANKS_H[[#This Row],[IDFRANGRAPHS]],STEAMER_H[],COLUMN(STEAMER_H[HR]),FALSE)</f>
        <v>8</v>
      </c>
      <c r="K126" s="12">
        <f>VLOOKUP(MYRANKS_H[[#This Row],[IDFRANGRAPHS]],STEAMER_H[],COLUMN(STEAMER_H[R]),FALSE)</f>
        <v>70</v>
      </c>
      <c r="L126" s="12">
        <f>VLOOKUP(MYRANKS_H[[#This Row],[IDFRANGRAPHS]],STEAMER_H[],COLUMN(STEAMER_H[RBI]),FALSE)</f>
        <v>50</v>
      </c>
      <c r="M126" s="12">
        <f>VLOOKUP(MYRANKS_H[[#This Row],[IDFRANGRAPHS]],STEAMER_H[],COLUMN(STEAMER_H[BB]),FALSE)</f>
        <v>40</v>
      </c>
      <c r="N126" s="12">
        <f>VLOOKUP(MYRANKS_H[[#This Row],[IDFRANGRAPHS]],STEAMER_H[],COLUMN(STEAMER_H[SO]),FALSE)</f>
        <v>76</v>
      </c>
      <c r="O126" s="12">
        <f>VLOOKUP(MYRANKS_H[[#This Row],[IDFRANGRAPHS]],STEAMER_H[],COLUMN(STEAMER_H[SB]),FALSE)</f>
        <v>7</v>
      </c>
      <c r="P126" s="14">
        <f>MYRANKS_H[[#This Row],[H]]/MYRANKS_H[[#This Row],[AB]]</f>
        <v>0.28767123287671231</v>
      </c>
      <c r="Q126" s="26">
        <f>MYRANKS_H[[#This Row],[R]]/24.6</f>
        <v>2.8455284552845526</v>
      </c>
      <c r="R126" s="26">
        <f>MYRANKS_H[[#This Row],[HR]]/10.4</f>
        <v>0.76923076923076916</v>
      </c>
      <c r="S126" s="26">
        <f>MYRANKS_H[[#This Row],[RBI]]/24.6</f>
        <v>2.0325203252032518</v>
      </c>
      <c r="T126" s="26">
        <f>MYRANKS_H[[#This Row],[SB]]/9.4</f>
        <v>0.74468085106382975</v>
      </c>
      <c r="U126" s="26">
        <f>((MYRANKS_H[[#This Row],[H]]+1768)/(MYRANKS_H[[#This Row],[AB]]+6617)-0.267)/0.0024</f>
        <v>0.69117096894874563</v>
      </c>
      <c r="V126" s="26">
        <f>MYRANKS_H[[#This Row],[RSGP]]+MYRANKS_H[[#This Row],[HRSGP]]+MYRANKS_H[[#This Row],[RBISGP]]+MYRANKS_H[[#This Row],[SBSGP]]+MYRANKS_H[[#This Row],[AVGSGP]]</f>
        <v>7.0831313697311495</v>
      </c>
    </row>
    <row r="127" spans="1:22" x14ac:dyDescent="0.25">
      <c r="A127" s="8" t="s">
        <v>20976</v>
      </c>
      <c r="B127" s="15" t="str">
        <f>VLOOKUP(MYRANKS_H[[#This Row],[PLAYERID]],PLAYERIDMAP[],COLUMN(PLAYERIDMAP[LASTNAME]),FALSE)</f>
        <v>Uggla</v>
      </c>
      <c r="C127" s="12" t="str">
        <f>VLOOKUP(MYRANKS_H[[#This Row],[PLAYERID]],PLAYERIDMAP[],COLUMN(PLAYERIDMAP[FIRSTNAME]),FALSE)</f>
        <v xml:space="preserve">Dan </v>
      </c>
      <c r="D127" s="12" t="str">
        <f>VLOOKUP(MYRANKS_H[[#This Row],[PLAYERID]],PLAYERIDMAP[],COLUMN(PLAYERIDMAP[TEAM]),FALSE)</f>
        <v>ATL</v>
      </c>
      <c r="E127" s="12" t="str">
        <f>VLOOKUP(MYRANKS_H[[#This Row],[PLAYERID]],PLAYERIDMAP[],COLUMN(PLAYERIDMAP[POS]),FALSE)</f>
        <v>2B</v>
      </c>
      <c r="F127" s="12">
        <f>VLOOKUP(MYRANKS_H[[#This Row],[PLAYERID]],PLAYERIDMAP[],COLUMN(PLAYERIDMAP[IDFANGRAPHS]),FALSE)</f>
        <v>3442</v>
      </c>
      <c r="G127" s="12">
        <f>VLOOKUP(MYRANKS_H[[#This Row],[IDFRANGRAPHS]],STEAMER_H[],COLUMN(STEAMER_H[PA]),FALSE)</f>
        <v>567</v>
      </c>
      <c r="H127" s="12">
        <f>VLOOKUP(MYRANKS_H[[#This Row],[IDFRANGRAPHS]],STEAMER_H[],COLUMN(STEAMER_H[AB]),FALSE)</f>
        <v>485</v>
      </c>
      <c r="I127" s="12">
        <f>VLOOKUP(MYRANKS_H[[#This Row],[IDFRANGRAPHS]],STEAMER_H[],COLUMN(STEAMER_H[H]),FALSE)</f>
        <v>115</v>
      </c>
      <c r="J127" s="12">
        <f>VLOOKUP(MYRANKS_H[[#This Row],[IDFRANGRAPHS]],STEAMER_H[],COLUMN(STEAMER_H[HR]),FALSE)</f>
        <v>22</v>
      </c>
      <c r="K127" s="12">
        <f>VLOOKUP(MYRANKS_H[[#This Row],[IDFRANGRAPHS]],STEAMER_H[],COLUMN(STEAMER_H[R]),FALSE)</f>
        <v>65</v>
      </c>
      <c r="L127" s="12">
        <f>VLOOKUP(MYRANKS_H[[#This Row],[IDFRANGRAPHS]],STEAMER_H[],COLUMN(STEAMER_H[RBI]),FALSE)</f>
        <v>71</v>
      </c>
      <c r="M127" s="12">
        <f>VLOOKUP(MYRANKS_H[[#This Row],[IDFRANGRAPHS]],STEAMER_H[],COLUMN(STEAMER_H[BB]),FALSE)</f>
        <v>69</v>
      </c>
      <c r="N127" s="12">
        <f>VLOOKUP(MYRANKS_H[[#This Row],[IDFRANGRAPHS]],STEAMER_H[],COLUMN(STEAMER_H[SO]),FALSE)</f>
        <v>138</v>
      </c>
      <c r="O127" s="12">
        <f>VLOOKUP(MYRANKS_H[[#This Row],[IDFRANGRAPHS]],STEAMER_H[],COLUMN(STEAMER_H[SB]),FALSE)</f>
        <v>2</v>
      </c>
      <c r="P127" s="14">
        <f>MYRANKS_H[[#This Row],[H]]/MYRANKS_H[[#This Row],[AB]]</f>
        <v>0.23711340206185566</v>
      </c>
      <c r="Q127" s="26">
        <f>MYRANKS_H[[#This Row],[R]]/24.6</f>
        <v>2.6422764227642275</v>
      </c>
      <c r="R127" s="26">
        <f>MYRANKS_H[[#This Row],[HR]]/10.4</f>
        <v>2.1153846153846154</v>
      </c>
      <c r="S127" s="26">
        <f>MYRANKS_H[[#This Row],[RBI]]/24.6</f>
        <v>2.8861788617886179</v>
      </c>
      <c r="T127" s="26">
        <f>MYRANKS_H[[#This Row],[SB]]/9.4</f>
        <v>0.21276595744680851</v>
      </c>
      <c r="U127" s="26">
        <f>((MYRANKS_H[[#This Row],[H]]+1768)/(MYRANKS_H[[#This Row],[AB]]+6617)-0.267)/0.0024</f>
        <v>-0.77642448136676379</v>
      </c>
      <c r="V127" s="26">
        <f>MYRANKS_H[[#This Row],[RSGP]]+MYRANKS_H[[#This Row],[HRSGP]]+MYRANKS_H[[#This Row],[RBISGP]]+MYRANKS_H[[#This Row],[SBSGP]]+MYRANKS_H[[#This Row],[AVGSGP]]</f>
        <v>7.0801813760175056</v>
      </c>
    </row>
    <row r="128" spans="1:22" x14ac:dyDescent="0.25">
      <c r="A128" s="7" t="s">
        <v>18847</v>
      </c>
      <c r="B128" s="8" t="str">
        <f>VLOOKUP(MYRANKS_H[[#This Row],[PLAYERID]],PLAYERIDMAP[],COLUMN(PLAYERIDMAP[LASTNAME]),FALSE)</f>
        <v>Hamilton</v>
      </c>
      <c r="C128" s="11" t="str">
        <f>VLOOKUP(MYRANKS_H[[#This Row],[PLAYERID]],PLAYERIDMAP[],COLUMN(PLAYERIDMAP[FIRSTNAME]),FALSE)</f>
        <v xml:space="preserve">Billy </v>
      </c>
      <c r="D128" s="11" t="str">
        <f>VLOOKUP(MYRANKS_H[[#This Row],[PLAYERID]],PLAYERIDMAP[],COLUMN(PLAYERIDMAP[TEAM]),FALSE)</f>
        <v>CIN</v>
      </c>
      <c r="E128" s="11" t="str">
        <f>VLOOKUP(MYRANKS_H[[#This Row],[PLAYERID]],PLAYERIDMAP[],COLUMN(PLAYERIDMAP[POS]),FALSE)</f>
        <v>SS</v>
      </c>
      <c r="F128" s="11" t="str">
        <f>VLOOKUP(MYRANKS_H[[#This Row],[PLAYERID]],PLAYERIDMAP[],COLUMN(PLAYERIDMAP[IDFANGRAPHS]),FALSE)</f>
        <v>sa500815</v>
      </c>
      <c r="G128" s="12">
        <f>VLOOKUP(MYRANKS_H[[#This Row],[IDFRANGRAPHS]],STEAMER_H[],COLUMN(STEAMER_H[PA]),FALSE)</f>
        <v>229</v>
      </c>
      <c r="H128" s="12">
        <f>VLOOKUP(MYRANKS_H[[#This Row],[IDFRANGRAPHS]],STEAMER_H[],COLUMN(STEAMER_H[AB]),FALSE)</f>
        <v>206</v>
      </c>
      <c r="I128" s="12">
        <f>VLOOKUP(MYRANKS_H[[#This Row],[IDFRANGRAPHS]],STEAMER_H[],COLUMN(STEAMER_H[H]),FALSE)</f>
        <v>50</v>
      </c>
      <c r="J128" s="12">
        <f>VLOOKUP(MYRANKS_H[[#This Row],[IDFRANGRAPHS]],STEAMER_H[],COLUMN(STEAMER_H[HR]),FALSE)</f>
        <v>2</v>
      </c>
      <c r="K128" s="12">
        <f>VLOOKUP(MYRANKS_H[[#This Row],[IDFRANGRAPHS]],STEAMER_H[],COLUMN(STEAMER_H[R]),FALSE)</f>
        <v>29</v>
      </c>
      <c r="L128" s="12">
        <f>VLOOKUP(MYRANKS_H[[#This Row],[IDFRANGRAPHS]],STEAMER_H[],COLUMN(STEAMER_H[RBI]),FALSE)</f>
        <v>17</v>
      </c>
      <c r="M128" s="12">
        <f>VLOOKUP(MYRANKS_H[[#This Row],[IDFRANGRAPHS]],STEAMER_H[],COLUMN(STEAMER_H[BB]),FALSE)</f>
        <v>18</v>
      </c>
      <c r="N128" s="12">
        <f>VLOOKUP(MYRANKS_H[[#This Row],[IDFRANGRAPHS]],STEAMER_H[],COLUMN(STEAMER_H[SO]),FALSE)</f>
        <v>46</v>
      </c>
      <c r="O128" s="12">
        <f>VLOOKUP(MYRANKS_H[[#This Row],[IDFRANGRAPHS]],STEAMER_H[],COLUMN(STEAMER_H[SB]),FALSE)</f>
        <v>49</v>
      </c>
      <c r="P128" s="14">
        <f>MYRANKS_H[[#This Row],[H]]/MYRANKS_H[[#This Row],[AB]]</f>
        <v>0.24271844660194175</v>
      </c>
      <c r="Q128" s="26">
        <f>MYRANKS_H[[#This Row],[R]]/24.6</f>
        <v>1.178861788617886</v>
      </c>
      <c r="R128" s="26">
        <f>MYRANKS_H[[#This Row],[HR]]/10.4</f>
        <v>0.19230769230769229</v>
      </c>
      <c r="S128" s="26">
        <f>MYRANKS_H[[#This Row],[RBI]]/24.6</f>
        <v>0.69105691056910568</v>
      </c>
      <c r="T128" s="26">
        <f>MYRANKS_H[[#This Row],[SB]]/9.4</f>
        <v>5.2127659574468082</v>
      </c>
      <c r="U128" s="26">
        <f>((MYRANKS_H[[#This Row],[H]]+1768)/(MYRANKS_H[[#This Row],[AB]]+6617)-0.267)/0.0024</f>
        <v>-0.22845522497434714</v>
      </c>
      <c r="V128" s="26">
        <f>MYRANKS_H[[#This Row],[RSGP]]+MYRANKS_H[[#This Row],[HRSGP]]+MYRANKS_H[[#This Row],[RBISGP]]+MYRANKS_H[[#This Row],[SBSGP]]+MYRANKS_H[[#This Row],[AVGSGP]]</f>
        <v>7.0465371239671448</v>
      </c>
    </row>
    <row r="129" spans="1:22" x14ac:dyDescent="0.25">
      <c r="A129" s="7" t="s">
        <v>18587</v>
      </c>
      <c r="B129" s="8" t="str">
        <f>VLOOKUP(MYRANKS_H[[#This Row],[PLAYERID]],PLAYERIDMAP[],COLUMN(PLAYERIDMAP[LASTNAME]),FALSE)</f>
        <v>Frazier</v>
      </c>
      <c r="C129" s="11" t="str">
        <f>VLOOKUP(MYRANKS_H[[#This Row],[PLAYERID]],PLAYERIDMAP[],COLUMN(PLAYERIDMAP[FIRSTNAME]),FALSE)</f>
        <v xml:space="preserve">Todd </v>
      </c>
      <c r="D129" s="11" t="str">
        <f>VLOOKUP(MYRANKS_H[[#This Row],[PLAYERID]],PLAYERIDMAP[],COLUMN(PLAYERIDMAP[TEAM]),FALSE)</f>
        <v>CIN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785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452</v>
      </c>
      <c r="I129" s="12">
        <f>VLOOKUP(MYRANKS_H[[#This Row],[IDFRANGRAPHS]],STEAMER_H[],COLUMN(STEAMER_H[H]),FALSE)</f>
        <v>112</v>
      </c>
      <c r="J129" s="12">
        <f>VLOOKUP(MYRANKS_H[[#This Row],[IDFRANGRAPHS]],STEAMER_H[],COLUMN(STEAMER_H[HR]),FALSE)</f>
        <v>19</v>
      </c>
      <c r="K129" s="12">
        <f>VLOOKUP(MYRANKS_H[[#This Row],[IDFRANGRAPHS]],STEAMER_H[],COLUMN(STEAMER_H[R]),FALSE)</f>
        <v>56</v>
      </c>
      <c r="L129" s="12">
        <f>VLOOKUP(MYRANKS_H[[#This Row],[IDFRANGRAPHS]],STEAMER_H[],COLUMN(STEAMER_H[RBI]),FALSE)</f>
        <v>64</v>
      </c>
      <c r="M129" s="12">
        <f>VLOOKUP(MYRANKS_H[[#This Row],[IDFRANGRAPHS]],STEAMER_H[],COLUMN(STEAMER_H[BB]),FALSE)</f>
        <v>38</v>
      </c>
      <c r="N129" s="12">
        <f>VLOOKUP(MYRANKS_H[[#This Row],[IDFRANGRAPHS]],STEAMER_H[],COLUMN(STEAMER_H[SO]),FALSE)</f>
        <v>113</v>
      </c>
      <c r="O129" s="12">
        <f>VLOOKUP(MYRANKS_H[[#This Row],[IDFRANGRAPHS]],STEAMER_H[],COLUMN(STEAMER_H[SB]),FALSE)</f>
        <v>7</v>
      </c>
      <c r="P129" s="14">
        <f>MYRANKS_H[[#This Row],[H]]/MYRANKS_H[[#This Row],[AB]]</f>
        <v>0.24778761061946902</v>
      </c>
      <c r="Q129" s="26">
        <f>MYRANKS_H[[#This Row],[R]]/24.6</f>
        <v>2.2764227642276422</v>
      </c>
      <c r="R129" s="26">
        <f>MYRANKS_H[[#This Row],[HR]]/10.4</f>
        <v>1.8269230769230769</v>
      </c>
      <c r="S129" s="26">
        <f>MYRANKS_H[[#This Row],[RBI]]/24.6</f>
        <v>2.6016260162601625</v>
      </c>
      <c r="T129" s="26">
        <f>MYRANKS_H[[#This Row],[SB]]/9.4</f>
        <v>0.74468085106382975</v>
      </c>
      <c r="U129" s="26">
        <f>((MYRANKS_H[[#This Row],[H]]+1768)/(MYRANKS_H[[#This Row],[AB]]+6617)-0.267)/0.0024</f>
        <v>-0.43753241854104419</v>
      </c>
      <c r="V129" s="26">
        <f>MYRANKS_H[[#This Row],[RSGP]]+MYRANKS_H[[#This Row],[HRSGP]]+MYRANKS_H[[#This Row],[RBISGP]]+MYRANKS_H[[#This Row],[SBSGP]]+MYRANKS_H[[#This Row],[AVGSGP]]</f>
        <v>7.0121202899336668</v>
      </c>
    </row>
    <row r="130" spans="1:22" x14ac:dyDescent="0.25">
      <c r="A130" s="8" t="s">
        <v>20404</v>
      </c>
      <c r="B130" s="15" t="str">
        <f>VLOOKUP(MYRANKS_H[[#This Row],[PLAYERID]],PLAYERIDMAP[],COLUMN(PLAYERIDMAP[LASTNAME]),FALSE)</f>
        <v>Reynolds</v>
      </c>
      <c r="C130" s="12" t="str">
        <f>VLOOKUP(MYRANKS_H[[#This Row],[PLAYERID]],PLAYERIDMAP[],COLUMN(PLAYERIDMAP[FIRSTNAME]),FALSE)</f>
        <v xml:space="preserve">Mark </v>
      </c>
      <c r="D130" s="12" t="str">
        <f>VLOOKUP(MYRANKS_H[[#This Row],[PLAYERID]],PLAYERIDMAP[],COLUMN(PLAYERIDMAP[TEAM]),FALSE)</f>
        <v>CLE</v>
      </c>
      <c r="E130" s="12" t="str">
        <f>VLOOKUP(MYRANKS_H[[#This Row],[PLAYERID]],PLAYERIDMAP[],COLUMN(PLAYERIDMAP[POS]),FALSE)</f>
        <v>3B</v>
      </c>
      <c r="F130" s="12">
        <f>VLOOKUP(MYRANKS_H[[#This Row],[PLAYERID]],PLAYERIDMAP[],COLUMN(PLAYERIDMAP[IDFANGRAPHS]),FALSE)</f>
        <v>7619</v>
      </c>
      <c r="G130" s="12">
        <f>VLOOKUP(MYRANKS_H[[#This Row],[IDFRANGRAPHS]],STEAMER_H[],COLUMN(STEAMER_H[PA]),FALSE)</f>
        <v>531</v>
      </c>
      <c r="H130" s="12">
        <f>VLOOKUP(MYRANKS_H[[#This Row],[IDFRANGRAPHS]],STEAMER_H[],COLUMN(STEAMER_H[AB]),FALSE)</f>
        <v>450</v>
      </c>
      <c r="I130" s="12">
        <f>VLOOKUP(MYRANKS_H[[#This Row],[IDFRANGRAPHS]],STEAMER_H[],COLUMN(STEAMER_H[H]),FALSE)</f>
        <v>101</v>
      </c>
      <c r="J130" s="12">
        <f>VLOOKUP(MYRANKS_H[[#This Row],[IDFRANGRAPHS]],STEAMER_H[],COLUMN(STEAMER_H[HR]),FALSE)</f>
        <v>25</v>
      </c>
      <c r="K130" s="12">
        <f>VLOOKUP(MYRANKS_H[[#This Row],[IDFRANGRAPHS]],STEAMER_H[],COLUMN(STEAMER_H[R]),FALSE)</f>
        <v>65</v>
      </c>
      <c r="L130" s="12">
        <f>VLOOKUP(MYRANKS_H[[#This Row],[IDFRANGRAPHS]],STEAMER_H[],COLUMN(STEAMER_H[RBI]),FALSE)</f>
        <v>69</v>
      </c>
      <c r="M130" s="12">
        <f>VLOOKUP(MYRANKS_H[[#This Row],[IDFRANGRAPHS]],STEAMER_H[],COLUMN(STEAMER_H[BB]),FALSE)</f>
        <v>70</v>
      </c>
      <c r="N130" s="12">
        <f>VLOOKUP(MYRANKS_H[[#This Row],[IDFRANGRAPHS]],STEAMER_H[],COLUMN(STEAMER_H[SO]),FALSE)</f>
        <v>164</v>
      </c>
      <c r="O130" s="12">
        <f>VLOOKUP(MYRANKS_H[[#This Row],[IDFRANGRAPHS]],STEAMER_H[],COLUMN(STEAMER_H[SB]),FALSE)</f>
        <v>2</v>
      </c>
      <c r="P130" s="14">
        <f>MYRANKS_H[[#This Row],[H]]/MYRANKS_H[[#This Row],[AB]]</f>
        <v>0.22444444444444445</v>
      </c>
      <c r="Q130" s="26">
        <f>MYRANKS_H[[#This Row],[R]]/24.6</f>
        <v>2.6422764227642275</v>
      </c>
      <c r="R130" s="26">
        <f>MYRANKS_H[[#This Row],[HR]]/10.4</f>
        <v>2.4038461538461537</v>
      </c>
      <c r="S130" s="26">
        <f>MYRANKS_H[[#This Row],[RBI]]/24.6</f>
        <v>2.8048780487804876</v>
      </c>
      <c r="T130" s="26">
        <f>MYRANKS_H[[#This Row],[SB]]/9.4</f>
        <v>0.21276595744680851</v>
      </c>
      <c r="U130" s="26">
        <f>((MYRANKS_H[[#This Row],[H]]+1768)/(MYRANKS_H[[#This Row],[AB]]+6617)-0.267)/0.0024</f>
        <v>-1.0547261921607423</v>
      </c>
      <c r="V130" s="26">
        <f>MYRANKS_H[[#This Row],[RSGP]]+MYRANKS_H[[#This Row],[HRSGP]]+MYRANKS_H[[#This Row],[RBISGP]]+MYRANKS_H[[#This Row],[SBSGP]]+MYRANKS_H[[#This Row],[AVGSGP]]</f>
        <v>7.0090403906769358</v>
      </c>
    </row>
    <row r="131" spans="1:22" x14ac:dyDescent="0.25">
      <c r="A131" s="7" t="s">
        <v>18458</v>
      </c>
      <c r="B131" s="8" t="str">
        <f>VLOOKUP(MYRANKS_H[[#This Row],[PLAYERID]],PLAYERIDMAP[],COLUMN(PLAYERIDMAP[LASTNAME]),FALSE)</f>
        <v>Espinosa</v>
      </c>
      <c r="C131" s="11" t="str">
        <f>VLOOKUP(MYRANKS_H[[#This Row],[PLAYERID]],PLAYERIDMAP[],COLUMN(PLAYERIDMAP[FIRSTNAME]),FALSE)</f>
        <v xml:space="preserve">Danny </v>
      </c>
      <c r="D131" s="11" t="str">
        <f>VLOOKUP(MYRANKS_H[[#This Row],[PLAYERID]],PLAYERIDMAP[],COLUMN(PLAYERIDMAP[TEAM]),FALSE)</f>
        <v>WAS</v>
      </c>
      <c r="E131" s="11" t="str">
        <f>VLOOKUP(MYRANKS_H[[#This Row],[PLAYERID]],PLAYERIDMAP[],COLUMN(PLAYERIDMAP[POS]),FALSE)</f>
        <v>2B</v>
      </c>
      <c r="F131" s="11">
        <f>VLOOKUP(MYRANKS_H[[#This Row],[PLAYERID]],PLAYERIDMAP[],COLUMN(PLAYERIDMAP[IDFANGRAPHS]),FALSE)</f>
        <v>9219</v>
      </c>
      <c r="G131" s="12">
        <f>VLOOKUP(MYRANKS_H[[#This Row],[IDFRANGRAPHS]],STEAMER_H[],COLUMN(STEAMER_H[PA]),FALSE)</f>
        <v>562</v>
      </c>
      <c r="H131" s="12">
        <f>VLOOKUP(MYRANKS_H[[#This Row],[IDFRANGRAPHS]],STEAMER_H[],COLUMN(STEAMER_H[AB]),FALSE)</f>
        <v>500</v>
      </c>
      <c r="I131" s="12">
        <f>VLOOKUP(MYRANKS_H[[#This Row],[IDFRANGRAPHS]],STEAMER_H[],COLUMN(STEAMER_H[H]),FALSE)</f>
        <v>119</v>
      </c>
      <c r="J131" s="12">
        <f>VLOOKUP(MYRANKS_H[[#This Row],[IDFRANGRAPHS]],STEAMER_H[],COLUMN(STEAMER_H[HR]),FALSE)</f>
        <v>17</v>
      </c>
      <c r="K131" s="12">
        <f>VLOOKUP(MYRANKS_H[[#This Row],[IDFRANGRAPHS]],STEAMER_H[],COLUMN(STEAMER_H[R]),FALSE)</f>
        <v>59</v>
      </c>
      <c r="L131" s="12">
        <f>VLOOKUP(MYRANKS_H[[#This Row],[IDFRANGRAPHS]],STEAMER_H[],COLUMN(STEAMER_H[RBI]),FALSE)</f>
        <v>63</v>
      </c>
      <c r="M131" s="12">
        <f>VLOOKUP(MYRANKS_H[[#This Row],[IDFRANGRAPHS]],STEAMER_H[],COLUMN(STEAMER_H[BB]),FALSE)</f>
        <v>44</v>
      </c>
      <c r="N131" s="12">
        <f>VLOOKUP(MYRANKS_H[[#This Row],[IDFRANGRAPHS]],STEAMER_H[],COLUMN(STEAMER_H[SO]),FALSE)</f>
        <v>146</v>
      </c>
      <c r="O131" s="12">
        <f>VLOOKUP(MYRANKS_H[[#This Row],[IDFRANGRAPHS]],STEAMER_H[],COLUMN(STEAMER_H[SB]),FALSE)</f>
        <v>11</v>
      </c>
      <c r="P131" s="14">
        <f>MYRANKS_H[[#This Row],[H]]/MYRANKS_H[[#This Row],[AB]]</f>
        <v>0.23799999999999999</v>
      </c>
      <c r="Q131" s="26">
        <f>MYRANKS_H[[#This Row],[R]]/24.6</f>
        <v>2.3983739837398375</v>
      </c>
      <c r="R131" s="26">
        <f>MYRANKS_H[[#This Row],[HR]]/10.4</f>
        <v>1.6346153846153846</v>
      </c>
      <c r="S131" s="26">
        <f>MYRANKS_H[[#This Row],[RBI]]/24.6</f>
        <v>2.5609756097560976</v>
      </c>
      <c r="T131" s="26">
        <f>MYRANKS_H[[#This Row],[SB]]/9.4</f>
        <v>1.1702127659574468</v>
      </c>
      <c r="U131" s="26">
        <f>((MYRANKS_H[[#This Row],[H]]+1768)/(MYRANKS_H[[#This Row],[AB]]+6617)-0.267)/0.0024</f>
        <v>-0.77508079246874551</v>
      </c>
      <c r="V131" s="26">
        <f>MYRANKS_H[[#This Row],[RSGP]]+MYRANKS_H[[#This Row],[HRSGP]]+MYRANKS_H[[#This Row],[RBISGP]]+MYRANKS_H[[#This Row],[SBSGP]]+MYRANKS_H[[#This Row],[AVGSGP]]</f>
        <v>6.989096951600021</v>
      </c>
    </row>
    <row r="132" spans="1:22" x14ac:dyDescent="0.25">
      <c r="A132" s="8" t="s">
        <v>20763</v>
      </c>
      <c r="B132" s="15" t="str">
        <f>VLOOKUP(MYRANKS_H[[#This Row],[PLAYERID]],PLAYERIDMAP[],COLUMN(PLAYERIDMAP[LASTNAME]),FALSE)</f>
        <v>Soriano</v>
      </c>
      <c r="C132" s="12" t="str">
        <f>VLOOKUP(MYRANKS_H[[#This Row],[PLAYERID]],PLAYERIDMAP[],COLUMN(PLAYERIDMAP[FIRSTNAME]),FALSE)</f>
        <v xml:space="preserve">Alfonso </v>
      </c>
      <c r="D132" s="12" t="str">
        <f>VLOOKUP(MYRANKS_H[[#This Row],[PLAYERID]],PLAYERIDMAP[],COLUMN(PLAYERIDMAP[TEAM]),FALSE)</f>
        <v>CHC</v>
      </c>
      <c r="E132" s="12" t="str">
        <f>VLOOKUP(MYRANKS_H[[#This Row],[PLAYERID]],PLAYERIDMAP[],COLUMN(PLAYERIDMAP[POS]),FALSE)</f>
        <v>OF</v>
      </c>
      <c r="F132" s="12">
        <f>VLOOKUP(MYRANKS_H[[#This Row],[PLAYERID]],PLAYERIDMAP[],COLUMN(PLAYERIDMAP[IDFANGRAPHS]),FALSE)</f>
        <v>847</v>
      </c>
      <c r="G132" s="12">
        <f>VLOOKUP(MYRANKS_H[[#This Row],[IDFRANGRAPHS]],STEAMER_H[],COLUMN(STEAMER_H[PA]),FALSE)</f>
        <v>498</v>
      </c>
      <c r="H132" s="12">
        <f>VLOOKUP(MYRANKS_H[[#This Row],[IDFRANGRAPHS]],STEAMER_H[],COLUMN(STEAMER_H[AB]),FALSE)</f>
        <v>454</v>
      </c>
      <c r="I132" s="12">
        <f>VLOOKUP(MYRANKS_H[[#This Row],[IDFRANGRAPHS]],STEAMER_H[],COLUMN(STEAMER_H[H]),FALSE)</f>
        <v>111</v>
      </c>
      <c r="J132" s="12">
        <f>VLOOKUP(MYRANKS_H[[#This Row],[IDFRANGRAPHS]],STEAMER_H[],COLUMN(STEAMER_H[HR]),FALSE)</f>
        <v>21</v>
      </c>
      <c r="K132" s="12">
        <f>VLOOKUP(MYRANKS_H[[#This Row],[IDFRANGRAPHS]],STEAMER_H[],COLUMN(STEAMER_H[R]),FALSE)</f>
        <v>58</v>
      </c>
      <c r="L132" s="12">
        <f>VLOOKUP(MYRANKS_H[[#This Row],[IDFRANGRAPHS]],STEAMER_H[],COLUMN(STEAMER_H[RBI]),FALSE)</f>
        <v>69</v>
      </c>
      <c r="M132" s="12">
        <f>VLOOKUP(MYRANKS_H[[#This Row],[IDFRANGRAPHS]],STEAMER_H[],COLUMN(STEAMER_H[BB]),FALSE)</f>
        <v>35</v>
      </c>
      <c r="N132" s="12">
        <f>VLOOKUP(MYRANKS_H[[#This Row],[IDFRANGRAPHS]],STEAMER_H[],COLUMN(STEAMER_H[SO]),FALSE)</f>
        <v>120</v>
      </c>
      <c r="O132" s="12">
        <f>VLOOKUP(MYRANKS_H[[#This Row],[IDFRANGRAPHS]],STEAMER_H[],COLUMN(STEAMER_H[SB]),FALSE)</f>
        <v>3</v>
      </c>
      <c r="P132" s="14">
        <f>MYRANKS_H[[#This Row],[H]]/MYRANKS_H[[#This Row],[AB]]</f>
        <v>0.24449339207048459</v>
      </c>
      <c r="Q132" s="26">
        <f>MYRANKS_H[[#This Row],[R]]/24.6</f>
        <v>2.3577235772357721</v>
      </c>
      <c r="R132" s="26">
        <f>MYRANKS_H[[#This Row],[HR]]/10.4</f>
        <v>2.0192307692307692</v>
      </c>
      <c r="S132" s="26">
        <f>MYRANKS_H[[#This Row],[RBI]]/24.6</f>
        <v>2.8048780487804876</v>
      </c>
      <c r="T132" s="26">
        <f>MYRANKS_H[[#This Row],[SB]]/9.4</f>
        <v>0.31914893617021273</v>
      </c>
      <c r="U132" s="26">
        <f>((MYRANKS_H[[#This Row],[H]]+1768)/(MYRANKS_H[[#This Row],[AB]]+6617)-0.267)/0.0024</f>
        <v>-0.52780134822986069</v>
      </c>
      <c r="V132" s="26">
        <f>MYRANKS_H[[#This Row],[RSGP]]+MYRANKS_H[[#This Row],[HRSGP]]+MYRANKS_H[[#This Row],[RBISGP]]+MYRANKS_H[[#This Row],[SBSGP]]+MYRANKS_H[[#This Row],[AVGSGP]]</f>
        <v>6.9731799831873804</v>
      </c>
    </row>
    <row r="133" spans="1:22" x14ac:dyDescent="0.25">
      <c r="A133" s="7" t="s">
        <v>19875</v>
      </c>
      <c r="B133" s="8" t="str">
        <f>VLOOKUP(MYRANKS_H[[#This Row],[PLAYERID]],PLAYERIDMAP[],COLUMN(PLAYERIDMAP[LASTNAME]),FALSE)</f>
        <v>Morse</v>
      </c>
      <c r="C133" s="11" t="str">
        <f>VLOOKUP(MYRANKS_H[[#This Row],[PLAYERID]],PLAYERIDMAP[],COLUMN(PLAYERIDMAP[FIRSTNAME]),FALSE)</f>
        <v xml:space="preserve">Michael </v>
      </c>
      <c r="D133" s="11" t="str">
        <f>VLOOKUP(MYRANKS_H[[#This Row],[PLAYERID]],PLAYERIDMAP[],COLUMN(PLAYERIDMAP[TEAM]),FALSE)</f>
        <v>SEA</v>
      </c>
      <c r="E133" s="11" t="str">
        <f>VLOOKUP(MYRANKS_H[[#This Row],[PLAYERID]],PLAYERIDMAP[],COLUMN(PLAYERIDMAP[POS]),FALSE)</f>
        <v>OF</v>
      </c>
      <c r="F133" s="11">
        <f>VLOOKUP(MYRANKS_H[[#This Row],[PLAYERID]],PLAYERIDMAP[],COLUMN(PLAYERIDMAP[IDFANGRAPHS]),FALSE)</f>
        <v>3035</v>
      </c>
      <c r="G133" s="12">
        <f>VLOOKUP(MYRANKS_H[[#This Row],[IDFRANGRAPHS]],STEAMER_H[],COLUMN(STEAMER_H[PA]),FALSE)</f>
        <v>465</v>
      </c>
      <c r="H133" s="12">
        <f>VLOOKUP(MYRANKS_H[[#This Row],[IDFRANGRAPHS]],STEAMER_H[],COLUMN(STEAMER_H[AB]),FALSE)</f>
        <v>424</v>
      </c>
      <c r="I133" s="12">
        <f>VLOOKUP(MYRANKS_H[[#This Row],[IDFRANGRAPHS]],STEAMER_H[],COLUMN(STEAMER_H[H]),FALSE)</f>
        <v>116</v>
      </c>
      <c r="J133" s="12">
        <f>VLOOKUP(MYRANKS_H[[#This Row],[IDFRANGRAPHS]],STEAMER_H[],COLUMN(STEAMER_H[HR]),FALSE)</f>
        <v>19</v>
      </c>
      <c r="K133" s="12">
        <f>VLOOKUP(MYRANKS_H[[#This Row],[IDFRANGRAPHS]],STEAMER_H[],COLUMN(STEAMER_H[R]),FALSE)</f>
        <v>55</v>
      </c>
      <c r="L133" s="12">
        <f>VLOOKUP(MYRANKS_H[[#This Row],[IDFRANGRAPHS]],STEAMER_H[],COLUMN(STEAMER_H[RBI]),FALSE)</f>
        <v>63</v>
      </c>
      <c r="M133" s="12">
        <f>VLOOKUP(MYRANKS_H[[#This Row],[IDFRANGRAPHS]],STEAMER_H[],COLUMN(STEAMER_H[BB]),FALSE)</f>
        <v>31</v>
      </c>
      <c r="N133" s="12">
        <f>VLOOKUP(MYRANKS_H[[#This Row],[IDFRANGRAPHS]],STEAMER_H[],COLUMN(STEAMER_H[SO]),FALSE)</f>
        <v>106</v>
      </c>
      <c r="O133" s="12">
        <f>VLOOKUP(MYRANKS_H[[#This Row],[IDFRANGRAPHS]],STEAMER_H[],COLUMN(STEAMER_H[SB]),FALSE)</f>
        <v>1</v>
      </c>
      <c r="P133" s="14">
        <f>MYRANKS_H[[#This Row],[H]]/MYRANKS_H[[#This Row],[AB]]</f>
        <v>0.27358490566037735</v>
      </c>
      <c r="Q133" s="26">
        <f>MYRANKS_H[[#This Row],[R]]/24.6</f>
        <v>2.2357723577235773</v>
      </c>
      <c r="R133" s="26">
        <f>MYRANKS_H[[#This Row],[HR]]/10.4</f>
        <v>1.8269230769230769</v>
      </c>
      <c r="S133" s="26">
        <f>MYRANKS_H[[#This Row],[RBI]]/24.6</f>
        <v>2.5609756097560976</v>
      </c>
      <c r="T133" s="26">
        <f>MYRANKS_H[[#This Row],[SB]]/9.4</f>
        <v>0.10638297872340426</v>
      </c>
      <c r="U133" s="26">
        <f>((MYRANKS_H[[#This Row],[H]]+1768)/(MYRANKS_H[[#This Row],[AB]]+6617)-0.267)/0.0024</f>
        <v>0.23984519244425279</v>
      </c>
      <c r="V133" s="26">
        <f>MYRANKS_H[[#This Row],[RSGP]]+MYRANKS_H[[#This Row],[HRSGP]]+MYRANKS_H[[#This Row],[RBISGP]]+MYRANKS_H[[#This Row],[SBSGP]]+MYRANKS_H[[#This Row],[AVGSGP]]</f>
        <v>6.9698992155704085</v>
      </c>
    </row>
    <row r="134" spans="1:22" x14ac:dyDescent="0.25">
      <c r="A134" s="7" t="s">
        <v>18596</v>
      </c>
      <c r="B134" s="8" t="str">
        <f>VLOOKUP(MYRANKS_H[[#This Row],[PLAYERID]],PLAYERIDMAP[],COLUMN(PLAYERIDMAP[LASTNAME]),FALSE)</f>
        <v>Freese</v>
      </c>
      <c r="C134" s="11" t="str">
        <f>VLOOKUP(MYRANKS_H[[#This Row],[PLAYERID]],PLAYERIDMAP[],COLUMN(PLAYERIDMAP[FIRSTNAME]),FALSE)</f>
        <v xml:space="preserve">David </v>
      </c>
      <c r="D134" s="11" t="str">
        <f>VLOOKUP(MYRANKS_H[[#This Row],[PLAYERID]],PLAYERIDMAP[],COLUMN(PLAYERIDMAP[TEAM]),FALSE)</f>
        <v>STL</v>
      </c>
      <c r="E134" s="11" t="str">
        <f>VLOOKUP(MYRANKS_H[[#This Row],[PLAYERID]],PLAYERIDMAP[],COLUMN(PLAYERIDMAP[POS]),FALSE)</f>
        <v>3B</v>
      </c>
      <c r="F134" s="11">
        <f>VLOOKUP(MYRANKS_H[[#This Row],[PLAYERID]],PLAYERIDMAP[],COLUMN(PLAYERIDMAP[IDFANGRAPHS]),FALSE)</f>
        <v>9549</v>
      </c>
      <c r="G134" s="12">
        <f>VLOOKUP(MYRANKS_H[[#This Row],[IDFRANGRAPHS]],STEAMER_H[],COLUMN(STEAMER_H[PA]),FALSE)</f>
        <v>501</v>
      </c>
      <c r="H134" s="12">
        <f>VLOOKUP(MYRANKS_H[[#This Row],[IDFRANGRAPHS]],STEAMER_H[],COLUMN(STEAMER_H[AB]),FALSE)</f>
        <v>444</v>
      </c>
      <c r="I134" s="12">
        <f>VLOOKUP(MYRANKS_H[[#This Row],[IDFRANGRAPHS]],STEAMER_H[],COLUMN(STEAMER_H[H]),FALSE)</f>
        <v>125</v>
      </c>
      <c r="J134" s="12">
        <f>VLOOKUP(MYRANKS_H[[#This Row],[IDFRANGRAPHS]],STEAMER_H[],COLUMN(STEAMER_H[HR]),FALSE)</f>
        <v>15</v>
      </c>
      <c r="K134" s="12">
        <f>VLOOKUP(MYRANKS_H[[#This Row],[IDFRANGRAPHS]],STEAMER_H[],COLUMN(STEAMER_H[R]),FALSE)</f>
        <v>58</v>
      </c>
      <c r="L134" s="12">
        <f>VLOOKUP(MYRANKS_H[[#This Row],[IDFRANGRAPHS]],STEAMER_H[],COLUMN(STEAMER_H[RBI]),FALSE)</f>
        <v>61</v>
      </c>
      <c r="M134" s="12">
        <f>VLOOKUP(MYRANKS_H[[#This Row],[IDFRANGRAPHS]],STEAMER_H[],COLUMN(STEAMER_H[BB]),FALSE)</f>
        <v>45</v>
      </c>
      <c r="N134" s="12">
        <f>VLOOKUP(MYRANKS_H[[#This Row],[IDFRANGRAPHS]],STEAMER_H[],COLUMN(STEAMER_H[SO]),FALSE)</f>
        <v>105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0.28153153153153154</v>
      </c>
      <c r="Q134" s="26">
        <f>MYRANKS_H[[#This Row],[R]]/24.6</f>
        <v>2.3577235772357721</v>
      </c>
      <c r="R134" s="26">
        <f>MYRANKS_H[[#This Row],[HR]]/10.4</f>
        <v>1.4423076923076923</v>
      </c>
      <c r="S134" s="26">
        <f>MYRANKS_H[[#This Row],[RBI]]/24.6</f>
        <v>2.4796747967479673</v>
      </c>
      <c r="T134" s="26">
        <f>MYRANKS_H[[#This Row],[SB]]/9.4</f>
        <v>0.21276595744680851</v>
      </c>
      <c r="U134" s="26">
        <f>((MYRANKS_H[[#This Row],[H]]+1768)/(MYRANKS_H[[#This Row],[AB]]+6617)-0.267)/0.0024</f>
        <v>0.45514091488456832</v>
      </c>
      <c r="V134" s="26">
        <f>MYRANKS_H[[#This Row],[RSGP]]+MYRANKS_H[[#This Row],[HRSGP]]+MYRANKS_H[[#This Row],[RBISGP]]+MYRANKS_H[[#This Row],[SBSGP]]+MYRANKS_H[[#This Row],[AVGSGP]]</f>
        <v>6.9476129386228083</v>
      </c>
    </row>
    <row r="135" spans="1:22" x14ac:dyDescent="0.25">
      <c r="A135" s="7" t="s">
        <v>19533</v>
      </c>
      <c r="B135" s="8" t="str">
        <f>VLOOKUP(MYRANKS_H[[#This Row],[PLAYERID]],PLAYERIDMAP[],COLUMN(PLAYERIDMAP[LASTNAME]),FALSE)</f>
        <v>Ludwick</v>
      </c>
      <c r="C135" s="11" t="str">
        <f>VLOOKUP(MYRANKS_H[[#This Row],[PLAYERID]],PLAYERIDMAP[],COLUMN(PLAYERIDMAP[FIRSTNAME]),FALSE)</f>
        <v xml:space="preserve">Ryan </v>
      </c>
      <c r="D135" s="11" t="str">
        <f>VLOOKUP(MYRANKS_H[[#This Row],[PLAYERID]],PLAYERIDMAP[],COLUMN(PLAYERIDMAP[TEAM]),FALSE)</f>
        <v>CIN</v>
      </c>
      <c r="E135" s="11" t="str">
        <f>VLOOKUP(MYRANKS_H[[#This Row],[PLAYERID]],PLAYERIDMAP[],COLUMN(PLAYERIDMAP[POS]),FALSE)</f>
        <v>OF</v>
      </c>
      <c r="F135" s="11">
        <f>VLOOKUP(MYRANKS_H[[#This Row],[PLAYERID]],PLAYERIDMAP[],COLUMN(PLAYERIDMAP[IDFANGRAPHS]),FALSE)</f>
        <v>1260</v>
      </c>
      <c r="G135" s="12">
        <f>VLOOKUP(MYRANKS_H[[#This Row],[IDFRANGRAPHS]],STEAMER_H[],COLUMN(STEAMER_H[PA]),FALSE)</f>
        <v>473</v>
      </c>
      <c r="H135" s="12">
        <f>VLOOKUP(MYRANKS_H[[#This Row],[IDFRANGRAPHS]],STEAMER_H[],COLUMN(STEAMER_H[AB]),FALSE)</f>
        <v>422</v>
      </c>
      <c r="I135" s="12">
        <f>VLOOKUP(MYRANKS_H[[#This Row],[IDFRANGRAPHS]],STEAMER_H[],COLUMN(STEAMER_H[H]),FALSE)</f>
        <v>109</v>
      </c>
      <c r="J135" s="12">
        <f>VLOOKUP(MYRANKS_H[[#This Row],[IDFRANGRAPHS]],STEAMER_H[],COLUMN(STEAMER_H[HR]),FALSE)</f>
        <v>20</v>
      </c>
      <c r="K135" s="12">
        <f>VLOOKUP(MYRANKS_H[[#This Row],[IDFRANGRAPHS]],STEAMER_H[],COLUMN(STEAMER_H[R]),FALSE)</f>
        <v>57</v>
      </c>
      <c r="L135" s="12">
        <f>VLOOKUP(MYRANKS_H[[#This Row],[IDFRANGRAPHS]],STEAMER_H[],COLUMN(STEAMER_H[RBI]),FALSE)</f>
        <v>67</v>
      </c>
      <c r="M135" s="12">
        <f>VLOOKUP(MYRANKS_H[[#This Row],[IDFRANGRAPHS]],STEAMER_H[],COLUMN(STEAMER_H[BB]),FALSE)</f>
        <v>42</v>
      </c>
      <c r="N135" s="12">
        <f>VLOOKUP(MYRANKS_H[[#This Row],[IDFRANGRAPHS]],STEAMER_H[],COLUMN(STEAMER_H[SO]),FALSE)</f>
        <v>102</v>
      </c>
      <c r="O135" s="12">
        <f>VLOOKUP(MYRANKS_H[[#This Row],[IDFRANGRAPHS]],STEAMER_H[],COLUMN(STEAMER_H[SB]),FALSE)</f>
        <v>1</v>
      </c>
      <c r="P135" s="14">
        <f>MYRANKS_H[[#This Row],[H]]/MYRANKS_H[[#This Row],[AB]]</f>
        <v>0.25829383886255924</v>
      </c>
      <c r="Q135" s="26">
        <f>MYRANKS_H[[#This Row],[R]]/24.6</f>
        <v>2.3170731707317072</v>
      </c>
      <c r="R135" s="26">
        <f>MYRANKS_H[[#This Row],[HR]]/10.4</f>
        <v>1.9230769230769229</v>
      </c>
      <c r="S135" s="26">
        <f>MYRANKS_H[[#This Row],[RBI]]/24.6</f>
        <v>2.7235772357723578</v>
      </c>
      <c r="T135" s="26">
        <f>MYRANKS_H[[#This Row],[SB]]/9.4</f>
        <v>0.10638297872340426</v>
      </c>
      <c r="U135" s="26">
        <f>((MYRANKS_H[[#This Row],[H]]+1768)/(MYRANKS_H[[#This Row],[AB]]+6617)-0.267)/0.0024</f>
        <v>-0.1428351565089849</v>
      </c>
      <c r="V135" s="26">
        <f>MYRANKS_H[[#This Row],[RSGP]]+MYRANKS_H[[#This Row],[HRSGP]]+MYRANKS_H[[#This Row],[RBISGP]]+MYRANKS_H[[#This Row],[SBSGP]]+MYRANKS_H[[#This Row],[AVGSGP]]</f>
        <v>6.9272751517954072</v>
      </c>
    </row>
    <row r="136" spans="1:22" x14ac:dyDescent="0.25">
      <c r="A136" s="7" t="s">
        <v>18906</v>
      </c>
      <c r="B136" s="8" t="str">
        <f>VLOOKUP(MYRANKS_H[[#This Row],[PLAYERID]],PLAYERIDMAP[],COLUMN(PLAYERIDMAP[LASTNAME]),FALSE)</f>
        <v>Hart</v>
      </c>
      <c r="C136" s="11" t="str">
        <f>VLOOKUP(MYRANKS_H[[#This Row],[PLAYERID]],PLAYERIDMAP[],COLUMN(PLAYERIDMAP[FIRSTNAME]),FALSE)</f>
        <v xml:space="preserve">Corey </v>
      </c>
      <c r="D136" s="11" t="str">
        <f>VLOOKUP(MYRANKS_H[[#This Row],[PLAYERID]],PLAYERIDMAP[],COLUMN(PLAYERIDMAP[TEAM]),FALSE)</f>
        <v>MIL</v>
      </c>
      <c r="E136" s="11" t="str">
        <f>VLOOKUP(MYRANKS_H[[#This Row],[PLAYERID]],PLAYERIDMAP[],COLUMN(PLAYERIDMAP[POS]),FALSE)</f>
        <v>OF</v>
      </c>
      <c r="F136" s="11">
        <f>VLOOKUP(MYRANKS_H[[#This Row],[PLAYERID]],PLAYERIDMAP[],COLUMN(PLAYERIDMAP[IDFANGRAPHS]),FALSE)</f>
        <v>1945</v>
      </c>
      <c r="G136" s="12">
        <f>VLOOKUP(MYRANKS_H[[#This Row],[IDFRANGRAPHS]],STEAMER_H[],COLUMN(STEAMER_H[PA]),FALSE)</f>
        <v>467</v>
      </c>
      <c r="H136" s="12">
        <f>VLOOKUP(MYRANKS_H[[#This Row],[IDFRANGRAPHS]],STEAMER_H[],COLUMN(STEAMER_H[AB]),FALSE)</f>
        <v>418</v>
      </c>
      <c r="I136" s="12">
        <f>VLOOKUP(MYRANKS_H[[#This Row],[IDFRANGRAPHS]],STEAMER_H[],COLUMN(STEAMER_H[H]),FALSE)</f>
        <v>108</v>
      </c>
      <c r="J136" s="12">
        <f>VLOOKUP(MYRANKS_H[[#This Row],[IDFRANGRAPHS]],STEAMER_H[],COLUMN(STEAMER_H[HR]),FALSE)</f>
        <v>19</v>
      </c>
      <c r="K136" s="12">
        <f>VLOOKUP(MYRANKS_H[[#This Row],[IDFRANGRAPHS]],STEAMER_H[],COLUMN(STEAMER_H[R]),FALSE)</f>
        <v>57</v>
      </c>
      <c r="L136" s="12">
        <f>VLOOKUP(MYRANKS_H[[#This Row],[IDFRANGRAPHS]],STEAMER_H[],COLUMN(STEAMER_H[RBI]),FALSE)</f>
        <v>64</v>
      </c>
      <c r="M136" s="12">
        <f>VLOOKUP(MYRANKS_H[[#This Row],[IDFRANGRAPHS]],STEAMER_H[],COLUMN(STEAMER_H[BB]),FALSE)</f>
        <v>39</v>
      </c>
      <c r="N136" s="12">
        <f>VLOOKUP(MYRANKS_H[[#This Row],[IDFRANGRAPHS]],STEAMER_H[],COLUMN(STEAMER_H[SO]),FALSE)</f>
        <v>107</v>
      </c>
      <c r="O136" s="12">
        <f>VLOOKUP(MYRANKS_H[[#This Row],[IDFRANGRAPHS]],STEAMER_H[],COLUMN(STEAMER_H[SB]),FALSE)</f>
        <v>3</v>
      </c>
      <c r="P136" s="14">
        <f>MYRANKS_H[[#This Row],[H]]/MYRANKS_H[[#This Row],[AB]]</f>
        <v>0.25837320574162681</v>
      </c>
      <c r="Q136" s="26">
        <f>MYRANKS_H[[#This Row],[R]]/24.6</f>
        <v>2.3170731707317072</v>
      </c>
      <c r="R136" s="26">
        <f>MYRANKS_H[[#This Row],[HR]]/10.4</f>
        <v>1.8269230769230769</v>
      </c>
      <c r="S136" s="26">
        <f>MYRANKS_H[[#This Row],[RBI]]/24.6</f>
        <v>2.6016260162601625</v>
      </c>
      <c r="T136" s="26">
        <f>MYRANKS_H[[#This Row],[SB]]/9.4</f>
        <v>0.31914893617021273</v>
      </c>
      <c r="U136" s="26">
        <f>((MYRANKS_H[[#This Row],[H]]+1768)/(MYRANKS_H[[#This Row],[AB]]+6617)-0.267)/0.0024</f>
        <v>-0.13888888888889672</v>
      </c>
      <c r="V136" s="26">
        <f>MYRANKS_H[[#This Row],[RSGP]]+MYRANKS_H[[#This Row],[HRSGP]]+MYRANKS_H[[#This Row],[RBISGP]]+MYRANKS_H[[#This Row],[SBSGP]]+MYRANKS_H[[#This Row],[AVGSGP]]</f>
        <v>6.9258823111962631</v>
      </c>
    </row>
    <row r="137" spans="1:22" x14ac:dyDescent="0.25">
      <c r="A137" s="7" t="s">
        <v>18465</v>
      </c>
      <c r="B137" s="8" t="str">
        <f>VLOOKUP(MYRANKS_H[[#This Row],[PLAYERID]],PLAYERIDMAP[],COLUMN(PLAYERIDMAP[LASTNAME]),FALSE)</f>
        <v>Ethier</v>
      </c>
      <c r="C137" s="11" t="str">
        <f>VLOOKUP(MYRANKS_H[[#This Row],[PLAYERID]],PLAYERIDMAP[],COLUMN(PLAYERIDMAP[FIRSTNAME]),FALSE)</f>
        <v xml:space="preserve">Andre </v>
      </c>
      <c r="D137" s="11" t="str">
        <f>VLOOKUP(MYRANKS_H[[#This Row],[PLAYERID]],PLAYERIDMAP[],COLUMN(PLAYERIDMAP[TEAM]),FALSE)</f>
        <v>LAD</v>
      </c>
      <c r="E137" s="11" t="str">
        <f>VLOOKUP(MYRANKS_H[[#This Row],[PLAYERID]],PLAYERIDMAP[],COLUMN(PLAYERIDMAP[POS]),FALSE)</f>
        <v>OF</v>
      </c>
      <c r="F137" s="11">
        <f>VLOOKUP(MYRANKS_H[[#This Row],[PLAYERID]],PLAYERIDMAP[],COLUMN(PLAYERIDMAP[IDFANGRAPHS]),FALSE)</f>
        <v>6265</v>
      </c>
      <c r="G137" s="12">
        <f>VLOOKUP(MYRANKS_H[[#This Row],[IDFRANGRAPHS]],STEAMER_H[],COLUMN(STEAMER_H[PA]),FALSE)</f>
        <v>508</v>
      </c>
      <c r="H137" s="12">
        <f>VLOOKUP(MYRANKS_H[[#This Row],[IDFRANGRAPHS]],STEAMER_H[],COLUMN(STEAMER_H[AB]),FALSE)</f>
        <v>449</v>
      </c>
      <c r="I137" s="12">
        <f>VLOOKUP(MYRANKS_H[[#This Row],[IDFRANGRAPHS]],STEAMER_H[],COLUMN(STEAMER_H[H]),FALSE)</f>
        <v>122</v>
      </c>
      <c r="J137" s="12">
        <f>VLOOKUP(MYRANKS_H[[#This Row],[IDFRANGRAPHS]],STEAMER_H[],COLUMN(STEAMER_H[HR]),FALSE)</f>
        <v>16</v>
      </c>
      <c r="K137" s="12">
        <f>VLOOKUP(MYRANKS_H[[#This Row],[IDFRANGRAPHS]],STEAMER_H[],COLUMN(STEAMER_H[R]),FALSE)</f>
        <v>60</v>
      </c>
      <c r="L137" s="12">
        <f>VLOOKUP(MYRANKS_H[[#This Row],[IDFRANGRAPHS]],STEAMER_H[],COLUMN(STEAMER_H[RBI]),FALSE)</f>
        <v>64</v>
      </c>
      <c r="M137" s="12">
        <f>VLOOKUP(MYRANKS_H[[#This Row],[IDFRANGRAPHS]],STEAMER_H[],COLUMN(STEAMER_H[BB]),FALSE)</f>
        <v>49</v>
      </c>
      <c r="N137" s="12">
        <f>VLOOKUP(MYRANKS_H[[#This Row],[IDFRANGRAPHS]],STEAMER_H[],COLUMN(STEAMER_H[SO]),FALSE)</f>
        <v>97</v>
      </c>
      <c r="O137" s="12">
        <f>VLOOKUP(MYRANKS_H[[#This Row],[IDFRANGRAPHS]],STEAMER_H[],COLUMN(STEAMER_H[SB]),FALSE)</f>
        <v>1</v>
      </c>
      <c r="P137" s="14">
        <f>MYRANKS_H[[#This Row],[H]]/MYRANKS_H[[#This Row],[AB]]</f>
        <v>0.27171492204899778</v>
      </c>
      <c r="Q137" s="26">
        <f>MYRANKS_H[[#This Row],[R]]/24.6</f>
        <v>2.4390243902439024</v>
      </c>
      <c r="R137" s="26">
        <f>MYRANKS_H[[#This Row],[HR]]/10.4</f>
        <v>1.5384615384615383</v>
      </c>
      <c r="S137" s="26">
        <f>MYRANKS_H[[#This Row],[RBI]]/24.6</f>
        <v>2.6016260162601625</v>
      </c>
      <c r="T137" s="26">
        <f>MYRANKS_H[[#This Row],[SB]]/9.4</f>
        <v>0.10638297872340426</v>
      </c>
      <c r="U137" s="26">
        <f>((MYRANKS_H[[#This Row],[H]]+1768)/(MYRANKS_H[[#This Row],[AB]]+6617)-0.267)/0.0024</f>
        <v>0.19919332012452443</v>
      </c>
      <c r="V137" s="26">
        <f>MYRANKS_H[[#This Row],[RSGP]]+MYRANKS_H[[#This Row],[HRSGP]]+MYRANKS_H[[#This Row],[RBISGP]]+MYRANKS_H[[#This Row],[SBSGP]]+MYRANKS_H[[#This Row],[AVGSGP]]</f>
        <v>6.8846882438135326</v>
      </c>
    </row>
    <row r="138" spans="1:22" x14ac:dyDescent="0.25">
      <c r="A138" s="8" t="s">
        <v>20693</v>
      </c>
      <c r="B138" s="15" t="str">
        <f>VLOOKUP(MYRANKS_H[[#This Row],[PLAYERID]],PLAYERIDMAP[],COLUMN(PLAYERIDMAP[LASTNAME]),FALSE)</f>
        <v>Scutaro</v>
      </c>
      <c r="C138" s="12" t="str">
        <f>VLOOKUP(MYRANKS_H[[#This Row],[PLAYERID]],PLAYERIDMAP[],COLUMN(PLAYERIDMAP[FIRSTNAME]),FALSE)</f>
        <v xml:space="preserve">Marco </v>
      </c>
      <c r="D138" s="12" t="str">
        <f>VLOOKUP(MYRANKS_H[[#This Row],[PLAYERID]],PLAYERIDMAP[],COLUMN(PLAYERIDMAP[TEAM]),FALSE)</f>
        <v>SF</v>
      </c>
      <c r="E138" s="12" t="str">
        <f>VLOOKUP(MYRANKS_H[[#This Row],[PLAYERID]],PLAYERIDMAP[],COLUMN(PLAYERIDMAP[POS]),FALSE)</f>
        <v>2B</v>
      </c>
      <c r="F138" s="12">
        <f>VLOOKUP(MYRANKS_H[[#This Row],[PLAYERID]],PLAYERIDMAP[],COLUMN(PLAYERIDMAP[IDFANGRAPHS]),FALSE)</f>
        <v>1555</v>
      </c>
      <c r="G138" s="12">
        <f>VLOOKUP(MYRANKS_H[[#This Row],[IDFRANGRAPHS]],STEAMER_H[],COLUMN(STEAMER_H[PA]),FALSE)</f>
        <v>577</v>
      </c>
      <c r="H138" s="12">
        <f>VLOOKUP(MYRANKS_H[[#This Row],[IDFRANGRAPHS]],STEAMER_H[],COLUMN(STEAMER_H[AB]),FALSE)</f>
        <v>523</v>
      </c>
      <c r="I138" s="12">
        <f>VLOOKUP(MYRANKS_H[[#This Row],[IDFRANGRAPHS]],STEAMER_H[],COLUMN(STEAMER_H[H]),FALSE)</f>
        <v>149</v>
      </c>
      <c r="J138" s="12">
        <f>VLOOKUP(MYRANKS_H[[#This Row],[IDFRANGRAPHS]],STEAMER_H[],COLUMN(STEAMER_H[HR]),FALSE)</f>
        <v>7</v>
      </c>
      <c r="K138" s="12">
        <f>VLOOKUP(MYRANKS_H[[#This Row],[IDFRANGRAPHS]],STEAMER_H[],COLUMN(STEAMER_H[R]),FALSE)</f>
        <v>73</v>
      </c>
      <c r="L138" s="12">
        <f>VLOOKUP(MYRANKS_H[[#This Row],[IDFRANGRAPHS]],STEAMER_H[],COLUMN(STEAMER_H[RBI]),FALSE)</f>
        <v>51</v>
      </c>
      <c r="M138" s="12">
        <f>VLOOKUP(MYRANKS_H[[#This Row],[IDFRANGRAPHS]],STEAMER_H[],COLUMN(STEAMER_H[BB]),FALSE)</f>
        <v>43</v>
      </c>
      <c r="N138" s="12">
        <f>VLOOKUP(MYRANKS_H[[#This Row],[IDFRANGRAPHS]],STEAMER_H[],COLUMN(STEAMER_H[SO]),FALSE)</f>
        <v>50</v>
      </c>
      <c r="O138" s="12">
        <f>VLOOKUP(MYRANKS_H[[#This Row],[IDFRANGRAPHS]],STEAMER_H[],COLUMN(STEAMER_H[SB]),FALSE)</f>
        <v>5</v>
      </c>
      <c r="P138" s="14">
        <f>MYRANKS_H[[#This Row],[H]]/MYRANKS_H[[#This Row],[AB]]</f>
        <v>0.28489483747609945</v>
      </c>
      <c r="Q138" s="26">
        <f>MYRANKS_H[[#This Row],[R]]/24.6</f>
        <v>2.9674796747967478</v>
      </c>
      <c r="R138" s="26">
        <f>MYRANKS_H[[#This Row],[HR]]/10.4</f>
        <v>0.67307692307692302</v>
      </c>
      <c r="S138" s="26">
        <f>MYRANKS_H[[#This Row],[RBI]]/24.6</f>
        <v>2.0731707317073171</v>
      </c>
      <c r="T138" s="26">
        <f>MYRANKS_H[[#This Row],[SB]]/9.4</f>
        <v>0.53191489361702127</v>
      </c>
      <c r="U138" s="26">
        <f>((MYRANKS_H[[#This Row],[H]]+1768)/(MYRANKS_H[[#This Row],[AB]]+6617)-0.267)/0.0024</f>
        <v>0.61974789915965334</v>
      </c>
      <c r="V138" s="26">
        <f>MYRANKS_H[[#This Row],[RSGP]]+MYRANKS_H[[#This Row],[HRSGP]]+MYRANKS_H[[#This Row],[RBISGP]]+MYRANKS_H[[#This Row],[SBSGP]]+MYRANKS_H[[#This Row],[AVGSGP]]</f>
        <v>6.8653901223576632</v>
      </c>
    </row>
    <row r="139" spans="1:22" x14ac:dyDescent="0.25">
      <c r="A139" s="7" t="s">
        <v>18808</v>
      </c>
      <c r="B139" s="8" t="str">
        <f>VLOOKUP(MYRANKS_H[[#This Row],[PLAYERID]],PLAYERIDMAP[],COLUMN(PLAYERIDMAP[LASTNAME]),FALSE)</f>
        <v>Guyer</v>
      </c>
      <c r="C139" s="11" t="str">
        <f>VLOOKUP(MYRANKS_H[[#This Row],[PLAYERID]],PLAYERIDMAP[],COLUMN(PLAYERIDMAP[FIRSTNAME]),FALSE)</f>
        <v xml:space="preserve">Brandon </v>
      </c>
      <c r="D139" s="11" t="str">
        <f>VLOOKUP(MYRANKS_H[[#This Row],[PLAYERID]],PLAYERIDMAP[],COLUMN(PLAYERIDMAP[TEAM]),FALSE)</f>
        <v>TB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2636</v>
      </c>
      <c r="G139" s="12">
        <f>VLOOKUP(MYRANKS_H[[#This Row],[IDFRANGRAPHS]],STEAMER_H[],COLUMN(STEAMER_H[PA]),FALSE)</f>
        <v>482</v>
      </c>
      <c r="H139" s="12">
        <f>VLOOKUP(MYRANKS_H[[#This Row],[IDFRANGRAPHS]],STEAMER_H[],COLUMN(STEAMER_H[AB]),FALSE)</f>
        <v>437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12</v>
      </c>
      <c r="K139" s="12">
        <f>VLOOKUP(MYRANKS_H[[#This Row],[IDFRANGRAPHS]],STEAMER_H[],COLUMN(STEAMER_H[R]),FALSE)</f>
        <v>53</v>
      </c>
      <c r="L139" s="12">
        <f>VLOOKUP(MYRANKS_H[[#This Row],[IDFRANGRAPHS]],STEAMER_H[],COLUMN(STEAMER_H[RBI]),FALSE)</f>
        <v>55</v>
      </c>
      <c r="M139" s="12">
        <f>VLOOKUP(MYRANKS_H[[#This Row],[IDFRANGRAPHS]],STEAMER_H[],COLUMN(STEAMER_H[BB]),FALSE)</f>
        <v>31</v>
      </c>
      <c r="N139" s="12">
        <f>VLOOKUP(MYRANKS_H[[#This Row],[IDFRANGRAPHS]],STEAMER_H[],COLUMN(STEAMER_H[SO]),FALSE)</f>
        <v>83</v>
      </c>
      <c r="O139" s="12">
        <f>VLOOKUP(MYRANKS_H[[#This Row],[IDFRANGRAPHS]],STEAMER_H[],COLUMN(STEAMER_H[SB]),FALSE)</f>
        <v>13</v>
      </c>
      <c r="P139" s="14">
        <f>MYRANKS_H[[#This Row],[H]]/MYRANKS_H[[#This Row],[AB]]</f>
        <v>0.2608695652173913</v>
      </c>
      <c r="Q139" s="26">
        <f>MYRANKS_H[[#This Row],[R]]/24.6</f>
        <v>2.154471544715447</v>
      </c>
      <c r="R139" s="26">
        <f>MYRANKS_H[[#This Row],[HR]]/10.4</f>
        <v>1.1538461538461537</v>
      </c>
      <c r="S139" s="26">
        <f>MYRANKS_H[[#This Row],[RBI]]/24.6</f>
        <v>2.2357723577235773</v>
      </c>
      <c r="T139" s="26">
        <f>MYRANKS_H[[#This Row],[SB]]/9.4</f>
        <v>1.3829787234042552</v>
      </c>
      <c r="U139" s="26">
        <f>((MYRANKS_H[[#This Row],[H]]+1768)/(MYRANKS_H[[#This Row],[AB]]+6617)-0.267)/0.0024</f>
        <v>-8.3758623948595096E-2</v>
      </c>
      <c r="V139" s="26">
        <f>MYRANKS_H[[#This Row],[RSGP]]+MYRANKS_H[[#This Row],[HRSGP]]+MYRANKS_H[[#This Row],[RBISGP]]+MYRANKS_H[[#This Row],[SBSGP]]+MYRANKS_H[[#This Row],[AVGSGP]]</f>
        <v>6.8433101557408378</v>
      </c>
    </row>
    <row r="140" spans="1:22" x14ac:dyDescent="0.25">
      <c r="A140" s="7" t="s">
        <v>19343</v>
      </c>
      <c r="B140" s="8" t="str">
        <f>VLOOKUP(MYRANKS_H[[#This Row],[PLAYERID]],PLAYERIDMAP[],COLUMN(PLAYERIDMAP[LASTNAME]),FALSE)</f>
        <v>Kubel</v>
      </c>
      <c r="C140" s="11" t="str">
        <f>VLOOKUP(MYRANKS_H[[#This Row],[PLAYERID]],PLAYERIDMAP[],COLUMN(PLAYERIDMAP[FIRSTNAME]),FALSE)</f>
        <v xml:space="preserve">Jason </v>
      </c>
      <c r="D140" s="11" t="str">
        <f>VLOOKUP(MYRANKS_H[[#This Row],[PLAYERID]],PLAYERIDMAP[],COLUMN(PLAYERIDMAP[TEAM]),FALSE)</f>
        <v>ARI</v>
      </c>
      <c r="E140" s="11" t="str">
        <f>VLOOKUP(MYRANKS_H[[#This Row],[PLAYERID]],PLAYERIDMAP[],COLUMN(PLAYERIDMAP[POS]),FALSE)</f>
        <v>OF</v>
      </c>
      <c r="F140" s="11">
        <f>VLOOKUP(MYRANKS_H[[#This Row],[PLAYERID]],PLAYERIDMAP[],COLUMN(PLAYERIDMAP[IDFANGRAPHS]),FALSE)</f>
        <v>2161</v>
      </c>
      <c r="G140" s="12">
        <f>VLOOKUP(MYRANKS_H[[#This Row],[IDFRANGRAPHS]],STEAMER_H[],COLUMN(STEAMER_H[PA]),FALSE)</f>
        <v>488</v>
      </c>
      <c r="H140" s="12">
        <f>VLOOKUP(MYRANKS_H[[#This Row],[IDFRANGRAPHS]],STEAMER_H[],COLUMN(STEAMER_H[AB]),FALSE)</f>
        <v>432</v>
      </c>
      <c r="I140" s="12">
        <f>VLOOKUP(MYRANKS_H[[#This Row],[IDFRANGRAPHS]],STEAMER_H[],COLUMN(STEAMER_H[H]),FALSE)</f>
        <v>110</v>
      </c>
      <c r="J140" s="12">
        <f>VLOOKUP(MYRANKS_H[[#This Row],[IDFRANGRAPHS]],STEAMER_H[],COLUMN(STEAMER_H[HR]),FALSE)</f>
        <v>20</v>
      </c>
      <c r="K140" s="12">
        <f>VLOOKUP(MYRANKS_H[[#This Row],[IDFRANGRAPHS]],STEAMER_H[],COLUMN(STEAMER_H[R]),FALSE)</f>
        <v>58</v>
      </c>
      <c r="L140" s="12">
        <f>VLOOKUP(MYRANKS_H[[#This Row],[IDFRANGRAPHS]],STEAMER_H[],COLUMN(STEAMER_H[RBI]),FALSE)</f>
        <v>66</v>
      </c>
      <c r="M140" s="12">
        <f>VLOOKUP(MYRANKS_H[[#This Row],[IDFRANGRAPHS]],STEAMER_H[],COLUMN(STEAMER_H[BB]),FALSE)</f>
        <v>48</v>
      </c>
      <c r="N140" s="12">
        <f>VLOOKUP(MYRANKS_H[[#This Row],[IDFRANGRAPHS]],STEAMER_H[],COLUMN(STEAMER_H[SO]),FALSE)</f>
        <v>114</v>
      </c>
      <c r="O140" s="12">
        <f>VLOOKUP(MYRANKS_H[[#This Row],[IDFRANGRAPHS]],STEAMER_H[],COLUMN(STEAMER_H[SB]),FALSE)</f>
        <v>1</v>
      </c>
      <c r="P140" s="14">
        <f>MYRANKS_H[[#This Row],[H]]/MYRANKS_H[[#This Row],[AB]]</f>
        <v>0.25462962962962965</v>
      </c>
      <c r="Q140" s="26">
        <f>MYRANKS_H[[#This Row],[R]]/24.6</f>
        <v>2.3577235772357721</v>
      </c>
      <c r="R140" s="26">
        <f>MYRANKS_H[[#This Row],[HR]]/10.4</f>
        <v>1.9230769230769229</v>
      </c>
      <c r="S140" s="26">
        <f>MYRANKS_H[[#This Row],[RBI]]/24.6</f>
        <v>2.6829268292682924</v>
      </c>
      <c r="T140" s="26">
        <f>MYRANKS_H[[#This Row],[SB]]/9.4</f>
        <v>0.10638297872340426</v>
      </c>
      <c r="U140" s="26">
        <f>((MYRANKS_H[[#This Row],[H]]+1768)/(MYRANKS_H[[#This Row],[AB]]+6617)-0.267)/0.0024</f>
        <v>-0.24134629025394003</v>
      </c>
      <c r="V140" s="26">
        <f>MYRANKS_H[[#This Row],[RSGP]]+MYRANKS_H[[#This Row],[HRSGP]]+MYRANKS_H[[#This Row],[RBISGP]]+MYRANKS_H[[#This Row],[SBSGP]]+MYRANKS_H[[#This Row],[AVGSGP]]</f>
        <v>6.8287640180504523</v>
      </c>
    </row>
    <row r="141" spans="1:22" x14ac:dyDescent="0.25">
      <c r="A141" s="7" t="s">
        <v>19822</v>
      </c>
      <c r="B141" s="8" t="str">
        <f>VLOOKUP(MYRANKS_H[[#This Row],[PLAYERID]],PLAYERIDMAP[],COLUMN(PLAYERIDMAP[LASTNAME]),FALSE)</f>
        <v>Molina</v>
      </c>
      <c r="C141" s="11" t="str">
        <f>VLOOKUP(MYRANKS_H[[#This Row],[PLAYERID]],PLAYERIDMAP[],COLUMN(PLAYERIDMAP[FIRSTNAME]),FALSE)</f>
        <v xml:space="preserve">Yadier </v>
      </c>
      <c r="D141" s="11" t="str">
        <f>VLOOKUP(MYRANKS_H[[#This Row],[PLAYERID]],PLAYERIDMAP[],COLUMN(PLAYERIDMAP[TEAM]),FALSE)</f>
        <v>STL</v>
      </c>
      <c r="E141" s="11" t="str">
        <f>VLOOKUP(MYRANKS_H[[#This Row],[PLAYERID]],PLAYERIDMAP[],COLUMN(PLAYERIDMAP[POS]),FALSE)</f>
        <v>C</v>
      </c>
      <c r="F141" s="11">
        <f>VLOOKUP(MYRANKS_H[[#This Row],[PLAYERID]],PLAYERIDMAP[],COLUMN(PLAYERIDMAP[IDFANGRAPHS]),FALSE)</f>
        <v>7007</v>
      </c>
      <c r="G141" s="12">
        <f>VLOOKUP(MYRANKS_H[[#This Row],[IDFRANGRAPHS]],STEAMER_H[],COLUMN(STEAMER_H[PA]),FALSE)</f>
        <v>474</v>
      </c>
      <c r="H141" s="12">
        <f>VLOOKUP(MYRANKS_H[[#This Row],[IDFRANGRAPHS]],STEAMER_H[],COLUMN(STEAMER_H[AB]),FALSE)</f>
        <v>426</v>
      </c>
      <c r="I141" s="12">
        <f>VLOOKUP(MYRANKS_H[[#This Row],[IDFRANGRAPHS]],STEAMER_H[],COLUMN(STEAMER_H[H]),FALSE)</f>
        <v>123</v>
      </c>
      <c r="J141" s="12">
        <f>VLOOKUP(MYRANKS_H[[#This Row],[IDFRANGRAPHS]],STEAMER_H[],COLUMN(STEAMER_H[HR]),FALSE)</f>
        <v>12</v>
      </c>
      <c r="K141" s="12">
        <f>VLOOKUP(MYRANKS_H[[#This Row],[IDFRANGRAPHS]],STEAMER_H[],COLUMN(STEAMER_H[R]),FALSE)</f>
        <v>53</v>
      </c>
      <c r="L141" s="12">
        <f>VLOOKUP(MYRANKS_H[[#This Row],[IDFRANGRAPHS]],STEAMER_H[],COLUMN(STEAMER_H[RBI]),FALSE)</f>
        <v>58</v>
      </c>
      <c r="M141" s="12">
        <f>VLOOKUP(MYRANKS_H[[#This Row],[IDFRANGRAPHS]],STEAMER_H[],COLUMN(STEAMER_H[BB]),FALSE)</f>
        <v>38</v>
      </c>
      <c r="N141" s="12">
        <f>VLOOKUP(MYRANKS_H[[#This Row],[IDFRANGRAPHS]],STEAMER_H[],COLUMN(STEAMER_H[SO]),FALSE)</f>
        <v>46</v>
      </c>
      <c r="O141" s="12">
        <f>VLOOKUP(MYRANKS_H[[#This Row],[IDFRANGRAPHS]],STEAMER_H[],COLUMN(STEAMER_H[SB]),FALSE)</f>
        <v>5</v>
      </c>
      <c r="P141" s="14">
        <f>MYRANKS_H[[#This Row],[H]]/MYRANKS_H[[#This Row],[AB]]</f>
        <v>0.28873239436619719</v>
      </c>
      <c r="Q141" s="26">
        <f>MYRANKS_H[[#This Row],[R]]/24.6</f>
        <v>2.154471544715447</v>
      </c>
      <c r="R141" s="26">
        <f>MYRANKS_H[[#This Row],[HR]]/10.4</f>
        <v>1.1538461538461537</v>
      </c>
      <c r="S141" s="26">
        <f>MYRANKS_H[[#This Row],[RBI]]/24.6</f>
        <v>2.3577235772357721</v>
      </c>
      <c r="T141" s="26">
        <f>MYRANKS_H[[#This Row],[SB]]/9.4</f>
        <v>0.53191489361702127</v>
      </c>
      <c r="U141" s="26">
        <f>((MYRANKS_H[[#This Row],[H]]+1768)/(MYRANKS_H[[#This Row],[AB]]+6617)-0.267)/0.0024</f>
        <v>0.62230820199724035</v>
      </c>
      <c r="V141" s="26">
        <f>MYRANKS_H[[#This Row],[RSGP]]+MYRANKS_H[[#This Row],[HRSGP]]+MYRANKS_H[[#This Row],[RBISGP]]+MYRANKS_H[[#This Row],[SBSGP]]+MYRANKS_H[[#This Row],[AVGSGP]]</f>
        <v>6.8202643714116338</v>
      </c>
    </row>
    <row r="142" spans="1:22" x14ac:dyDescent="0.25">
      <c r="A142" s="7" t="s">
        <v>17864</v>
      </c>
      <c r="B142" s="8" t="str">
        <f>VLOOKUP(MYRANKS_H[[#This Row],[PLAYERID]],PLAYERIDMAP[],COLUMN(PLAYERIDMAP[LASTNAME]),FALSE)</f>
        <v>Cain</v>
      </c>
      <c r="C142" s="11" t="str">
        <f>VLOOKUP(MYRANKS_H[[#This Row],[PLAYERID]],PLAYERIDMAP[],COLUMN(PLAYERIDMAP[FIRSTNAME]),FALSE)</f>
        <v xml:space="preserve">Lorenzo </v>
      </c>
      <c r="D142" s="11" t="str">
        <f>VLOOKUP(MYRANKS_H[[#This Row],[PLAYERID]],PLAYERIDMAP[],COLUMN(PLAYERIDMAP[TEAM]),FALSE)</f>
        <v>KC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9077</v>
      </c>
      <c r="G142" s="12">
        <f>VLOOKUP(MYRANKS_H[[#This Row],[IDFRANGRAPHS]],STEAMER_H[],COLUMN(STEAMER_H[PA]),FALSE)</f>
        <v>480</v>
      </c>
      <c r="H142" s="12">
        <f>VLOOKUP(MYRANKS_H[[#This Row],[IDFRANGRAPHS]],STEAMER_H[],COLUMN(STEAMER_H[AB]),FALSE)</f>
        <v>434</v>
      </c>
      <c r="I142" s="12">
        <f>VLOOKUP(MYRANKS_H[[#This Row],[IDFRANGRAPHS]],STEAMER_H[],COLUMN(STEAMER_H[H]),FALSE)</f>
        <v>118</v>
      </c>
      <c r="J142" s="12">
        <f>VLOOKUP(MYRANKS_H[[#This Row],[IDFRANGRAPHS]],STEAMER_H[],COLUMN(STEAMER_H[HR]),FALSE)</f>
        <v>10</v>
      </c>
      <c r="K142" s="12">
        <f>VLOOKUP(MYRANKS_H[[#This Row],[IDFRANGRAPHS]],STEAMER_H[],COLUMN(STEAMER_H[R]),FALSE)</f>
        <v>57</v>
      </c>
      <c r="L142" s="12">
        <f>VLOOKUP(MYRANKS_H[[#This Row],[IDFRANGRAPHS]],STEAMER_H[],COLUMN(STEAMER_H[RBI]),FALSE)</f>
        <v>48</v>
      </c>
      <c r="M142" s="12">
        <f>VLOOKUP(MYRANKS_H[[#This Row],[IDFRANGRAPHS]],STEAMER_H[],COLUMN(STEAMER_H[BB]),FALSE)</f>
        <v>33</v>
      </c>
      <c r="N142" s="12">
        <f>VLOOKUP(MYRANKS_H[[#This Row],[IDFRANGRAPHS]],STEAMER_H[],COLUMN(STEAMER_H[SO]),FALSE)</f>
        <v>93</v>
      </c>
      <c r="O142" s="12">
        <f>VLOOKUP(MYRANKS_H[[#This Row],[IDFRANGRAPHS]],STEAMER_H[],COLUMN(STEAMER_H[SB]),FALSE)</f>
        <v>13</v>
      </c>
      <c r="P142" s="14">
        <f>MYRANKS_H[[#This Row],[H]]/MYRANKS_H[[#This Row],[AB]]</f>
        <v>0.27188940092165897</v>
      </c>
      <c r="Q142" s="26">
        <f>MYRANKS_H[[#This Row],[R]]/24.6</f>
        <v>2.3170731707317072</v>
      </c>
      <c r="R142" s="26">
        <f>MYRANKS_H[[#This Row],[HR]]/10.4</f>
        <v>0.96153846153846145</v>
      </c>
      <c r="S142" s="26">
        <f>MYRANKS_H[[#This Row],[RBI]]/24.6</f>
        <v>1.9512195121951219</v>
      </c>
      <c r="T142" s="26">
        <f>MYRANKS_H[[#This Row],[SB]]/9.4</f>
        <v>1.3829787234042552</v>
      </c>
      <c r="U142" s="26">
        <f>((MYRANKS_H[[#This Row],[H]]+1768)/(MYRANKS_H[[#This Row],[AB]]+6617)-0.267)/0.0024</f>
        <v>0.19991254195622182</v>
      </c>
      <c r="V142" s="26">
        <f>MYRANKS_H[[#This Row],[RSGP]]+MYRANKS_H[[#This Row],[HRSGP]]+MYRANKS_H[[#This Row],[RBISGP]]+MYRANKS_H[[#This Row],[SBSGP]]+MYRANKS_H[[#This Row],[AVGSGP]]</f>
        <v>6.812722409825767</v>
      </c>
    </row>
    <row r="143" spans="1:22" x14ac:dyDescent="0.25">
      <c r="A143" s="7" t="s">
        <v>19650</v>
      </c>
      <c r="B143" s="8" t="str">
        <f>VLOOKUP(MYRANKS_H[[#This Row],[PLAYERID]],PLAYERIDMAP[],COLUMN(PLAYERIDMAP[LASTNAME]),FALSE)</f>
        <v>Mastroianni</v>
      </c>
      <c r="C143" s="11" t="str">
        <f>VLOOKUP(MYRANKS_H[[#This Row],[PLAYERID]],PLAYERIDMAP[],COLUMN(PLAYERIDMAP[FIRSTNAME]),FALSE)</f>
        <v xml:space="preserve">Darin </v>
      </c>
      <c r="D143" s="11" t="str">
        <f>VLOOKUP(MYRANKS_H[[#This Row],[PLAYERID]],PLAYERIDMAP[],COLUMN(PLAYERIDMAP[TEAM]),FALSE)</f>
        <v>MIN</v>
      </c>
      <c r="E143" s="11" t="str">
        <f>VLOOKUP(MYRANKS_H[[#This Row],[PLAYERID]],PLAYERIDMAP[],COLUMN(PLAYERIDMAP[POS]),FALSE)</f>
        <v>OF</v>
      </c>
      <c r="F143" s="11">
        <f>VLOOKUP(MYRANKS_H[[#This Row],[PLAYERID]],PLAYERIDMAP[],COLUMN(PLAYERIDMAP[IDFANGRAPHS]),FALSE)</f>
        <v>7316</v>
      </c>
      <c r="G143" s="12">
        <f>VLOOKUP(MYRANKS_H[[#This Row],[IDFRANGRAPHS]],STEAMER_H[],COLUMN(STEAMER_H[PA]),FALSE)</f>
        <v>444</v>
      </c>
      <c r="H143" s="12">
        <f>VLOOKUP(MYRANKS_H[[#This Row],[IDFRANGRAPHS]],STEAMER_H[],COLUMN(STEAMER_H[AB]),FALSE)</f>
        <v>395</v>
      </c>
      <c r="I143" s="12">
        <f>VLOOKUP(MYRANKS_H[[#This Row],[IDFRANGRAPHS]],STEAMER_H[],COLUMN(STEAMER_H[H]),FALSE)</f>
        <v>99</v>
      </c>
      <c r="J143" s="12">
        <f>VLOOKUP(MYRANKS_H[[#This Row],[IDFRANGRAPHS]],STEAMER_H[],COLUMN(STEAMER_H[HR]),FALSE)</f>
        <v>4</v>
      </c>
      <c r="K143" s="12">
        <f>VLOOKUP(MYRANKS_H[[#This Row],[IDFRANGRAPHS]],STEAMER_H[],COLUMN(STEAMER_H[R]),FALSE)</f>
        <v>51</v>
      </c>
      <c r="L143" s="12">
        <f>VLOOKUP(MYRANKS_H[[#This Row],[IDFRANGRAPHS]],STEAMER_H[],COLUMN(STEAMER_H[RBI]),FALSE)</f>
        <v>32</v>
      </c>
      <c r="M143" s="12">
        <f>VLOOKUP(MYRANKS_H[[#This Row],[IDFRANGRAPHS]],STEAMER_H[],COLUMN(STEAMER_H[BB]),FALSE)</f>
        <v>39</v>
      </c>
      <c r="N143" s="12">
        <f>VLOOKUP(MYRANKS_H[[#This Row],[IDFRANGRAPHS]],STEAMER_H[],COLUMN(STEAMER_H[SO]),FALSE)</f>
        <v>83</v>
      </c>
      <c r="O143" s="12">
        <f>VLOOKUP(MYRANKS_H[[#This Row],[IDFRANGRAPHS]],STEAMER_H[],COLUMN(STEAMER_H[SB]),FALSE)</f>
        <v>31</v>
      </c>
      <c r="P143" s="14">
        <f>MYRANKS_H[[#This Row],[H]]/MYRANKS_H[[#This Row],[AB]]</f>
        <v>0.25063291139240507</v>
      </c>
      <c r="Q143" s="26">
        <f>MYRANKS_H[[#This Row],[R]]/24.6</f>
        <v>2.0731707317073171</v>
      </c>
      <c r="R143" s="26">
        <f>MYRANKS_H[[#This Row],[HR]]/10.4</f>
        <v>0.38461538461538458</v>
      </c>
      <c r="S143" s="26">
        <f>MYRANKS_H[[#This Row],[RBI]]/24.6</f>
        <v>1.3008130081300813</v>
      </c>
      <c r="T143" s="26">
        <f>MYRANKS_H[[#This Row],[SB]]/9.4</f>
        <v>3.2978723404255317</v>
      </c>
      <c r="U143" s="26">
        <f>((MYRANKS_H[[#This Row],[H]]+1768)/(MYRANKS_H[[#This Row],[AB]]+6617)-0.267)/0.0024</f>
        <v>-0.30923179311657945</v>
      </c>
      <c r="V143" s="26">
        <f>MYRANKS_H[[#This Row],[RSGP]]+MYRANKS_H[[#This Row],[HRSGP]]+MYRANKS_H[[#This Row],[RBISGP]]+MYRANKS_H[[#This Row],[SBSGP]]+MYRANKS_H[[#This Row],[AVGSGP]]</f>
        <v>6.7472396717617356</v>
      </c>
    </row>
    <row r="144" spans="1:22" x14ac:dyDescent="0.25">
      <c r="A144" s="7" t="s">
        <v>18885</v>
      </c>
      <c r="B144" s="8" t="str">
        <f>VLOOKUP(MYRANKS_H[[#This Row],[PLAYERID]],PLAYERIDMAP[],COLUMN(PLAYERIDMAP[LASTNAME]),FALSE)</f>
        <v>Hardy</v>
      </c>
      <c r="C144" s="11" t="str">
        <f>VLOOKUP(MYRANKS_H[[#This Row],[PLAYERID]],PLAYERIDMAP[],COLUMN(PLAYERIDMAP[FIRSTNAME]),FALSE)</f>
        <v xml:space="preserve">J.J. </v>
      </c>
      <c r="D144" s="11" t="str">
        <f>VLOOKUP(MYRANKS_H[[#This Row],[PLAYERID]],PLAYERIDMAP[],COLUMN(PLAYERIDMAP[TEAM]),FALSE)</f>
        <v>BAL</v>
      </c>
      <c r="E144" s="11" t="str">
        <f>VLOOKUP(MYRANKS_H[[#This Row],[PLAYERID]],PLAYERIDMAP[],COLUMN(PLAYERIDMAP[POS]),FALSE)</f>
        <v>SS</v>
      </c>
      <c r="F144" s="11">
        <f>VLOOKUP(MYRANKS_H[[#This Row],[PLAYERID]],PLAYERIDMAP[],COLUMN(PLAYERIDMAP[IDFANGRAPHS]),FALSE)</f>
        <v>3797</v>
      </c>
      <c r="G144" s="12">
        <f>VLOOKUP(MYRANKS_H[[#This Row],[IDFRANGRAPHS]],STEAMER_H[],COLUMN(STEAMER_H[PA]),FALSE)</f>
        <v>548</v>
      </c>
      <c r="H144" s="12">
        <f>VLOOKUP(MYRANKS_H[[#This Row],[IDFRANGRAPHS]],STEAMER_H[],COLUMN(STEAMER_H[AB]),FALSE)</f>
        <v>503</v>
      </c>
      <c r="I144" s="12">
        <f>VLOOKUP(MYRANKS_H[[#This Row],[IDFRANGRAPHS]],STEAMER_H[],COLUMN(STEAMER_H[H]),FALSE)</f>
        <v>127</v>
      </c>
      <c r="J144" s="12">
        <f>VLOOKUP(MYRANKS_H[[#This Row],[IDFRANGRAPHS]],STEAMER_H[],COLUMN(STEAMER_H[HR]),FALSE)</f>
        <v>19</v>
      </c>
      <c r="K144" s="12">
        <f>VLOOKUP(MYRANKS_H[[#This Row],[IDFRANGRAPHS]],STEAMER_H[],COLUMN(STEAMER_H[R]),FALSE)</f>
        <v>64</v>
      </c>
      <c r="L144" s="12">
        <f>VLOOKUP(MYRANKS_H[[#This Row],[IDFRANGRAPHS]],STEAMER_H[],COLUMN(STEAMER_H[RBI]),FALSE)</f>
        <v>63</v>
      </c>
      <c r="M144" s="12">
        <f>VLOOKUP(MYRANKS_H[[#This Row],[IDFRANGRAPHS]],STEAMER_H[],COLUMN(STEAMER_H[BB]),FALSE)</f>
        <v>35</v>
      </c>
      <c r="N144" s="12">
        <f>VLOOKUP(MYRANKS_H[[#This Row],[IDFRANGRAPHS]],STEAMER_H[],COLUMN(STEAMER_H[SO]),FALSE)</f>
        <v>82</v>
      </c>
      <c r="O144" s="12">
        <f>VLOOKUP(MYRANKS_H[[#This Row],[IDFRANGRAPHS]],STEAMER_H[],COLUMN(STEAMER_H[SB]),FALSE)</f>
        <v>1</v>
      </c>
      <c r="P144" s="14">
        <f>MYRANKS_H[[#This Row],[H]]/MYRANKS_H[[#This Row],[AB]]</f>
        <v>0.25248508946322068</v>
      </c>
      <c r="Q144" s="26">
        <f>MYRANKS_H[[#This Row],[R]]/24.6</f>
        <v>2.6016260162601625</v>
      </c>
      <c r="R144" s="26">
        <f>MYRANKS_H[[#This Row],[HR]]/10.4</f>
        <v>1.8269230769230769</v>
      </c>
      <c r="S144" s="26">
        <f>MYRANKS_H[[#This Row],[RBI]]/24.6</f>
        <v>2.5609756097560976</v>
      </c>
      <c r="T144" s="26">
        <f>MYRANKS_H[[#This Row],[SB]]/9.4</f>
        <v>0.10638297872340426</v>
      </c>
      <c r="U144" s="26">
        <f>((MYRANKS_H[[#This Row],[H]]+1768)/(MYRANKS_H[[#This Row],[AB]]+6617)-0.267)/0.0024</f>
        <v>-0.3534644194756511</v>
      </c>
      <c r="V144" s="26">
        <f>MYRANKS_H[[#This Row],[RSGP]]+MYRANKS_H[[#This Row],[HRSGP]]+MYRANKS_H[[#This Row],[RBISGP]]+MYRANKS_H[[#This Row],[SBSGP]]+MYRANKS_H[[#This Row],[AVGSGP]]</f>
        <v>6.7424432621870896</v>
      </c>
    </row>
    <row r="145" spans="1:22" x14ac:dyDescent="0.25">
      <c r="A145" s="8" t="s">
        <v>19925</v>
      </c>
      <c r="B145" s="15" t="str">
        <f>VLOOKUP(MYRANKS_H[[#This Row],[PLAYERID]],PLAYERIDMAP[],COLUMN(PLAYERIDMAP[LASTNAME]),FALSE)</f>
        <v>Napoli</v>
      </c>
      <c r="C145" s="12" t="str">
        <f>VLOOKUP(MYRANKS_H[[#This Row],[PLAYERID]],PLAYERIDMAP[],COLUMN(PLAYERIDMAP[FIRSTNAME]),FALSE)</f>
        <v xml:space="preserve">Mike </v>
      </c>
      <c r="D145" s="12" t="str">
        <f>VLOOKUP(MYRANKS_H[[#This Row],[PLAYERID]],PLAYERIDMAP[],COLUMN(PLAYERIDMAP[TEAM]),FALSE)</f>
        <v>BOS</v>
      </c>
      <c r="E145" s="12" t="str">
        <f>VLOOKUP(MYRANKS_H[[#This Row],[PLAYERID]],PLAYERIDMAP[],COLUMN(PLAYERIDMAP[POS]),FALSE)</f>
        <v>C</v>
      </c>
      <c r="F145" s="12">
        <f>VLOOKUP(MYRANKS_H[[#This Row],[PLAYERID]],PLAYERIDMAP[],COLUMN(PLAYERIDMAP[IDFANGRAPHS]),FALSE)</f>
        <v>3057</v>
      </c>
      <c r="G145" s="12">
        <f>VLOOKUP(MYRANKS_H[[#This Row],[IDFRANGRAPHS]],STEAMER_H[],COLUMN(STEAMER_H[PA]),FALSE)</f>
        <v>429</v>
      </c>
      <c r="H145" s="12">
        <f>VLOOKUP(MYRANKS_H[[#This Row],[IDFRANGRAPHS]],STEAMER_H[],COLUMN(STEAMER_H[AB]),FALSE)</f>
        <v>369</v>
      </c>
      <c r="I145" s="12">
        <f>VLOOKUP(MYRANKS_H[[#This Row],[IDFRANGRAPHS]],STEAMER_H[],COLUMN(STEAMER_H[H]),FALSE)</f>
        <v>93</v>
      </c>
      <c r="J145" s="12">
        <f>VLOOKUP(MYRANKS_H[[#This Row],[IDFRANGRAPHS]],STEAMER_H[],COLUMN(STEAMER_H[HR]),FALSE)</f>
        <v>21</v>
      </c>
      <c r="K145" s="12">
        <f>VLOOKUP(MYRANKS_H[[#This Row],[IDFRANGRAPHS]],STEAMER_H[],COLUMN(STEAMER_H[R]),FALSE)</f>
        <v>56</v>
      </c>
      <c r="L145" s="12">
        <f>VLOOKUP(MYRANKS_H[[#This Row],[IDFRANGRAPHS]],STEAMER_H[],COLUMN(STEAMER_H[RBI]),FALSE)</f>
        <v>61</v>
      </c>
      <c r="M145" s="12">
        <f>VLOOKUP(MYRANKS_H[[#This Row],[IDFRANGRAPHS]],STEAMER_H[],COLUMN(STEAMER_H[BB]),FALSE)</f>
        <v>50</v>
      </c>
      <c r="N145" s="12">
        <f>VLOOKUP(MYRANKS_H[[#This Row],[IDFRANGRAPHS]],STEAMER_H[],COLUMN(STEAMER_H[SO]),FALSE)</f>
        <v>112</v>
      </c>
      <c r="O145" s="12">
        <f>VLOOKUP(MYRANKS_H[[#This Row],[IDFRANGRAPHS]],STEAMER_H[],COLUMN(STEAMER_H[SB]),FALSE)</f>
        <v>2</v>
      </c>
      <c r="P145" s="14">
        <f>MYRANKS_H[[#This Row],[H]]/MYRANKS_H[[#This Row],[AB]]</f>
        <v>0.25203252032520324</v>
      </c>
      <c r="Q145" s="26">
        <f>MYRANKS_H[[#This Row],[R]]/24.6</f>
        <v>2.2764227642276422</v>
      </c>
      <c r="R145" s="26">
        <f>MYRANKS_H[[#This Row],[HR]]/10.4</f>
        <v>2.0192307692307692</v>
      </c>
      <c r="S145" s="26">
        <f>MYRANKS_H[[#This Row],[RBI]]/24.6</f>
        <v>2.4796747967479673</v>
      </c>
      <c r="T145" s="26">
        <f>MYRANKS_H[[#This Row],[SB]]/9.4</f>
        <v>0.21276595744680851</v>
      </c>
      <c r="U145" s="26">
        <f>((MYRANKS_H[[#This Row],[H]]+1768)/(MYRANKS_H[[#This Row],[AB]]+6617)-0.267)/0.0024</f>
        <v>-0.25419887393835405</v>
      </c>
      <c r="V145" s="26">
        <f>MYRANKS_H[[#This Row],[RSGP]]+MYRANKS_H[[#This Row],[HRSGP]]+MYRANKS_H[[#This Row],[RBISGP]]+MYRANKS_H[[#This Row],[SBSGP]]+MYRANKS_H[[#This Row],[AVGSGP]]</f>
        <v>6.7338954137148326</v>
      </c>
    </row>
    <row r="146" spans="1:22" x14ac:dyDescent="0.25">
      <c r="A146" s="7" t="s">
        <v>19262</v>
      </c>
      <c r="B146" s="8" t="str">
        <f>VLOOKUP(MYRANKS_H[[#This Row],[PLAYERID]],PLAYERIDMAP[],COLUMN(PLAYERIDMAP[LASTNAME]),FALSE)</f>
        <v>Kendrick</v>
      </c>
      <c r="C146" s="11" t="str">
        <f>VLOOKUP(MYRANKS_H[[#This Row],[PLAYERID]],PLAYERIDMAP[],COLUMN(PLAYERIDMAP[FIRSTNAME]),FALSE)</f>
        <v xml:space="preserve">Howie </v>
      </c>
      <c r="D146" s="11" t="str">
        <f>VLOOKUP(MYRANKS_H[[#This Row],[PLAYERID]],PLAYERIDMAP[],COLUMN(PLAYERIDMAP[TEAM]),FALSE)</f>
        <v>LAA</v>
      </c>
      <c r="E146" s="11" t="str">
        <f>VLOOKUP(MYRANKS_H[[#This Row],[PLAYERID]],PLAYERIDMAP[],COLUMN(PLAYERIDMAP[POS]),FALSE)</f>
        <v>2B</v>
      </c>
      <c r="F146" s="11">
        <f>VLOOKUP(MYRANKS_H[[#This Row],[PLAYERID]],PLAYERIDMAP[],COLUMN(PLAYERIDMAP[IDFANGRAPHS]),FALSE)</f>
        <v>4229</v>
      </c>
      <c r="G146" s="12">
        <f>VLOOKUP(MYRANKS_H[[#This Row],[IDFRANGRAPHS]],STEAMER_H[],COLUMN(STEAMER_H[PA]),FALSE)</f>
        <v>526</v>
      </c>
      <c r="H146" s="12">
        <f>VLOOKUP(MYRANKS_H[[#This Row],[IDFRANGRAPHS]],STEAMER_H[],COLUMN(STEAMER_H[AB]),FALSE)</f>
        <v>485</v>
      </c>
      <c r="I146" s="12">
        <f>VLOOKUP(MYRANKS_H[[#This Row],[IDFRANGRAPHS]],STEAMER_H[],COLUMN(STEAMER_H[H]),FALSE)</f>
        <v>133</v>
      </c>
      <c r="J146" s="12">
        <f>VLOOKUP(MYRANKS_H[[#This Row],[IDFRANGRAPHS]],STEAMER_H[],COLUMN(STEAMER_H[HR]),FALSE)</f>
        <v>10</v>
      </c>
      <c r="K146" s="12">
        <f>VLOOKUP(MYRANKS_H[[#This Row],[IDFRANGRAPHS]],STEAMER_H[],COLUMN(STEAMER_H[R]),FALSE)</f>
        <v>59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29</v>
      </c>
      <c r="N146" s="12">
        <f>VLOOKUP(MYRANKS_H[[#This Row],[IDFRANGRAPHS]],STEAMER_H[],COLUMN(STEAMER_H[SO]),FALSE)</f>
        <v>98</v>
      </c>
      <c r="O146" s="12">
        <f>VLOOKUP(MYRANKS_H[[#This Row],[IDFRANGRAPHS]],STEAMER_H[],COLUMN(STEAMER_H[SB]),FALSE)</f>
        <v>8</v>
      </c>
      <c r="P146" s="14">
        <f>MYRANKS_H[[#This Row],[H]]/MYRANKS_H[[#This Row],[AB]]</f>
        <v>0.27422680412371137</v>
      </c>
      <c r="Q146" s="26">
        <f>MYRANKS_H[[#This Row],[R]]/24.6</f>
        <v>2.3983739837398375</v>
      </c>
      <c r="R146" s="26">
        <f>MYRANKS_H[[#This Row],[HR]]/10.4</f>
        <v>0.96153846153846145</v>
      </c>
      <c r="S146" s="26">
        <f>MYRANKS_H[[#This Row],[RBI]]/24.6</f>
        <v>2.2357723577235773</v>
      </c>
      <c r="T146" s="26">
        <f>MYRANKS_H[[#This Row],[SB]]/9.4</f>
        <v>0.85106382978723405</v>
      </c>
      <c r="U146" s="26">
        <f>((MYRANKS_H[[#This Row],[H]]+1768)/(MYRANKS_H[[#This Row],[AB]]+6617)-0.267)/0.0024</f>
        <v>0.27961607059044197</v>
      </c>
      <c r="V146" s="26">
        <f>MYRANKS_H[[#This Row],[RSGP]]+MYRANKS_H[[#This Row],[HRSGP]]+MYRANKS_H[[#This Row],[RBISGP]]+MYRANKS_H[[#This Row],[SBSGP]]+MYRANKS_H[[#This Row],[AVGSGP]]</f>
        <v>6.7263647033795531</v>
      </c>
    </row>
    <row r="147" spans="1:22" x14ac:dyDescent="0.25">
      <c r="A147" s="7" t="s">
        <v>18239</v>
      </c>
      <c r="B147" s="8" t="str">
        <f>VLOOKUP(MYRANKS_H[[#This Row],[PLAYERID]],PLAYERIDMAP[],COLUMN(PLAYERIDMAP[LASTNAME]),FALSE)</f>
        <v>DeJesus</v>
      </c>
      <c r="C147" s="11" t="str">
        <f>VLOOKUP(MYRANKS_H[[#This Row],[PLAYERID]],PLAYERIDMAP[],COLUMN(PLAYERIDMAP[FIRSTNAME]),FALSE)</f>
        <v xml:space="preserve">David </v>
      </c>
      <c r="D147" s="11" t="str">
        <f>VLOOKUP(MYRANKS_H[[#This Row],[PLAYERID]],PLAYERIDMAP[],COLUMN(PLAYERIDMAP[TEAM]),FALSE)</f>
        <v>CHC</v>
      </c>
      <c r="E147" s="11" t="str">
        <f>VLOOKUP(MYRANKS_H[[#This Row],[PLAYERID]],PLAYERIDMAP[],COLUMN(PLAYERIDMAP[POS]),FALSE)</f>
        <v>OF</v>
      </c>
      <c r="F147" s="11">
        <f>VLOOKUP(MYRANKS_H[[#This Row],[PLAYERID]],PLAYERIDMAP[],COLUMN(PLAYERIDMAP[IDFANGRAPHS]),FALSE)</f>
        <v>1825</v>
      </c>
      <c r="G147" s="12">
        <f>VLOOKUP(MYRANKS_H[[#This Row],[IDFRANGRAPHS]],STEAMER_H[],COLUMN(STEAMER_H[PA]),FALSE)</f>
        <v>576</v>
      </c>
      <c r="H147" s="12">
        <f>VLOOKUP(MYRANKS_H[[#This Row],[IDFRANGRAPHS]],STEAMER_H[],COLUMN(STEAMER_H[AB]),FALSE)</f>
        <v>503</v>
      </c>
      <c r="I147" s="12">
        <f>VLOOKUP(MYRANKS_H[[#This Row],[IDFRANGRAPHS]],STEAMER_H[],COLUMN(STEAMER_H[H]),FALSE)</f>
        <v>134</v>
      </c>
      <c r="J147" s="12">
        <f>VLOOKUP(MYRANKS_H[[#This Row],[IDFRANGRAPHS]],STEAMER_H[],COLUMN(STEAMER_H[HR]),FALSE)</f>
        <v>11</v>
      </c>
      <c r="K147" s="12">
        <f>VLOOKUP(MYRANKS_H[[#This Row],[IDFRANGRAPHS]],STEAMER_H[],COLUMN(STEAMER_H[R]),FALSE)</f>
        <v>73</v>
      </c>
      <c r="L147" s="12">
        <f>VLOOKUP(MYRANKS_H[[#This Row],[IDFRANGRAPHS]],STEAMER_H[],COLUMN(STEAMER_H[RBI]),FALSE)</f>
        <v>50</v>
      </c>
      <c r="M147" s="12">
        <f>VLOOKUP(MYRANKS_H[[#This Row],[IDFRANGRAPHS]],STEAMER_H[],COLUMN(STEAMER_H[BB]),FALSE)</f>
        <v>56</v>
      </c>
      <c r="N147" s="12">
        <f>VLOOKUP(MYRANKS_H[[#This Row],[IDFRANGRAPHS]],STEAMER_H[],COLUMN(STEAMER_H[SO]),FALSE)</f>
        <v>91</v>
      </c>
      <c r="O147" s="12">
        <f>VLOOKUP(MYRANKS_H[[#This Row],[IDFRANGRAPHS]],STEAMER_H[],COLUMN(STEAMER_H[SB]),FALSE)</f>
        <v>5</v>
      </c>
      <c r="P147" s="14">
        <f>MYRANKS_H[[#This Row],[H]]/MYRANKS_H[[#This Row],[AB]]</f>
        <v>0.26640159045725648</v>
      </c>
      <c r="Q147" s="26">
        <f>MYRANKS_H[[#This Row],[R]]/24.6</f>
        <v>2.9674796747967478</v>
      </c>
      <c r="R147" s="26">
        <f>MYRANKS_H[[#This Row],[HR]]/10.4</f>
        <v>1.0576923076923077</v>
      </c>
      <c r="S147" s="26">
        <f>MYRANKS_H[[#This Row],[RBI]]/24.6</f>
        <v>2.0325203252032518</v>
      </c>
      <c r="T147" s="26">
        <f>MYRANKS_H[[#This Row],[SB]]/9.4</f>
        <v>0.53191489361702127</v>
      </c>
      <c r="U147" s="26">
        <f>((MYRANKS_H[[#This Row],[H]]+1768)/(MYRANKS_H[[#This Row],[AB]]+6617)-0.267)/0.0024</f>
        <v>5.6179775280903087E-2</v>
      </c>
      <c r="V147" s="26">
        <f>MYRANKS_H[[#This Row],[RSGP]]+MYRANKS_H[[#This Row],[HRSGP]]+MYRANKS_H[[#This Row],[RBISGP]]+MYRANKS_H[[#This Row],[SBSGP]]+MYRANKS_H[[#This Row],[AVGSGP]]</f>
        <v>6.645786976590232</v>
      </c>
    </row>
    <row r="148" spans="1:22" x14ac:dyDescent="0.25">
      <c r="A148" s="7" t="s">
        <v>17380</v>
      </c>
      <c r="B148" s="8" t="str">
        <f>VLOOKUP(MYRANKS_H[[#This Row],[PLAYERID]],PLAYERIDMAP[],COLUMN(PLAYERIDMAP[LASTNAME]),FALSE)</f>
        <v>Alonso</v>
      </c>
      <c r="C148" s="11" t="str">
        <f>VLOOKUP(MYRANKS_H[[#This Row],[PLAYERID]],PLAYERIDMAP[],COLUMN(PLAYERIDMAP[FIRSTNAME]),FALSE)</f>
        <v xml:space="preserve">Yonder </v>
      </c>
      <c r="D148" s="11" t="str">
        <f>VLOOKUP(MYRANKS_H[[#This Row],[PLAYERID]],PLAYERIDMAP[],COLUMN(PLAYERIDMAP[TEAM]),FALSE)</f>
        <v>SD</v>
      </c>
      <c r="E148" s="11" t="str">
        <f>VLOOKUP(MYRANKS_H[[#This Row],[PLAYERID]],PLAYERIDMAP[],COLUMN(PLAYERIDMAP[POS]),FALSE)</f>
        <v>1B</v>
      </c>
      <c r="F148" s="11">
        <f>VLOOKUP(MYRANKS_H[[#This Row],[PLAYERID]],PLAYERIDMAP[],COLUMN(PLAYERIDMAP[IDFANGRAPHS]),FALSE)</f>
        <v>2530</v>
      </c>
      <c r="G148" s="12">
        <f>VLOOKUP(MYRANKS_H[[#This Row],[IDFRANGRAPHS]],STEAMER_H[],COLUMN(STEAMER_H[PA]),FALSE)</f>
        <v>589</v>
      </c>
      <c r="H148" s="12">
        <f>VLOOKUP(MYRANKS_H[[#This Row],[IDFRANGRAPHS]],STEAMER_H[],COLUMN(STEAMER_H[AB]),FALSE)</f>
        <v>522</v>
      </c>
      <c r="I148" s="12">
        <f>VLOOKUP(MYRANKS_H[[#This Row],[IDFRANGRAPHS]],STEAMER_H[],COLUMN(STEAMER_H[H]),FALSE)</f>
        <v>136</v>
      </c>
      <c r="J148" s="12">
        <f>VLOOKUP(MYRANKS_H[[#This Row],[IDFRANGRAPHS]],STEAMER_H[],COLUMN(STEAMER_H[HR]),FALSE)</f>
        <v>12</v>
      </c>
      <c r="K148" s="12">
        <f>VLOOKUP(MYRANKS_H[[#This Row],[IDFRANGRAPHS]],STEAMER_H[],COLUMN(STEAMER_H[R]),FALSE)</f>
        <v>62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58</v>
      </c>
      <c r="N148" s="12">
        <f>VLOOKUP(MYRANKS_H[[#This Row],[IDFRANGRAPHS]],STEAMER_H[],COLUMN(STEAMER_H[SO]),FALSE)</f>
        <v>98</v>
      </c>
      <c r="O148" s="12">
        <f>VLOOKUP(MYRANKS_H[[#This Row],[IDFRANGRAPHS]],STEAMER_H[],COLUMN(STEAMER_H[SB]),FALSE)</f>
        <v>4</v>
      </c>
      <c r="P148" s="14">
        <f>MYRANKS_H[[#This Row],[H]]/MYRANKS_H[[#This Row],[AB]]</f>
        <v>0.26053639846743293</v>
      </c>
      <c r="Q148" s="26">
        <f>MYRANKS_H[[#This Row],[R]]/24.6</f>
        <v>2.5203252032520322</v>
      </c>
      <c r="R148" s="26">
        <f>MYRANKS_H[[#This Row],[HR]]/10.4</f>
        <v>1.1538461538461537</v>
      </c>
      <c r="S148" s="26">
        <f>MYRANKS_H[[#This Row],[RBI]]/24.6</f>
        <v>2.6422764227642275</v>
      </c>
      <c r="T148" s="26">
        <f>MYRANKS_H[[#This Row],[SB]]/9.4</f>
        <v>0.42553191489361702</v>
      </c>
      <c r="U148" s="26">
        <f>((MYRANKS_H[[#This Row],[H]]+1768)/(MYRANKS_H[[#This Row],[AB]]+6617)-0.267)/0.0024</f>
        <v>-0.12332492879488696</v>
      </c>
      <c r="V148" s="26">
        <f>MYRANKS_H[[#This Row],[RSGP]]+MYRANKS_H[[#This Row],[HRSGP]]+MYRANKS_H[[#This Row],[RBISGP]]+MYRANKS_H[[#This Row],[SBSGP]]+MYRANKS_H[[#This Row],[AVGSGP]]</f>
        <v>6.6186547659611437</v>
      </c>
    </row>
    <row r="149" spans="1:22" x14ac:dyDescent="0.25">
      <c r="A149" s="7" t="s">
        <v>19826</v>
      </c>
      <c r="B149" s="8" t="str">
        <f>VLOOKUP(MYRANKS_H[[#This Row],[PLAYERID]],PLAYERIDMAP[],COLUMN(PLAYERIDMAP[LASTNAME]),FALSE)</f>
        <v>Montero</v>
      </c>
      <c r="C149" s="11" t="str">
        <f>VLOOKUP(MYRANKS_H[[#This Row],[PLAYERID]],PLAYERIDMAP[],COLUMN(PLAYERIDMAP[FIRSTNAME]),FALSE)</f>
        <v xml:space="preserve">Jesus </v>
      </c>
      <c r="D149" s="11" t="str">
        <f>VLOOKUP(MYRANKS_H[[#This Row],[PLAYERID]],PLAYERIDMAP[],COLUMN(PLAYERIDMAP[TEAM]),FALSE)</f>
        <v>SEA</v>
      </c>
      <c r="E149" s="11" t="str">
        <f>VLOOKUP(MYRANKS_H[[#This Row],[PLAYERID]],PLAYERIDMAP[],COLUMN(PLAYERIDMAP[POS]),FALSE)</f>
        <v>DH</v>
      </c>
      <c r="F149" s="11">
        <f>VLOOKUP(MYRANKS_H[[#This Row],[PLAYERID]],PLAYERIDMAP[],COLUMN(PLAYERIDMAP[IDFANGRAPHS]),FALSE)</f>
        <v>5514</v>
      </c>
      <c r="G149" s="12">
        <f>VLOOKUP(MYRANKS_H[[#This Row],[IDFRANGRAPHS]],STEAMER_H[],COLUMN(STEAMER_H[PA]),FALSE)</f>
        <v>491</v>
      </c>
      <c r="H149" s="12">
        <f>VLOOKUP(MYRANKS_H[[#This Row],[IDFRANGRAPHS]],STEAMER_H[],COLUMN(STEAMER_H[AB]),FALSE)</f>
        <v>449</v>
      </c>
      <c r="I149" s="12">
        <f>VLOOKUP(MYRANKS_H[[#This Row],[IDFRANGRAPHS]],STEAMER_H[],COLUMN(STEAMER_H[H]),FALSE)</f>
        <v>119</v>
      </c>
      <c r="J149" s="12">
        <f>VLOOKUP(MYRANKS_H[[#This Row],[IDFRANGRAPHS]],STEAMER_H[],COLUMN(STEAMER_H[HR]),FALSE)</f>
        <v>18</v>
      </c>
      <c r="K149" s="12">
        <f>VLOOKUP(MYRANKS_H[[#This Row],[IDFRANGRAPHS]],STEAMER_H[],COLUMN(STEAMER_H[R]),FALSE)</f>
        <v>55</v>
      </c>
      <c r="L149" s="12">
        <f>VLOOKUP(MYRANKS_H[[#This Row],[IDFRANGRAPHS]],STEAMER_H[],COLUMN(STEAMER_H[RBI]),FALSE)</f>
        <v>62</v>
      </c>
      <c r="M149" s="12">
        <f>VLOOKUP(MYRANKS_H[[#This Row],[IDFRANGRAPHS]],STEAMER_H[],COLUMN(STEAMER_H[BB]),FALSE)</f>
        <v>34</v>
      </c>
      <c r="N149" s="12">
        <f>VLOOKUP(MYRANKS_H[[#This Row],[IDFRANGRAPHS]],STEAMER_H[],COLUMN(STEAMER_H[SO]),FALSE)</f>
        <v>86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0.26503340757238308</v>
      </c>
      <c r="Q149" s="26">
        <f>MYRANKS_H[[#This Row],[R]]/24.6</f>
        <v>2.2357723577235773</v>
      </c>
      <c r="R149" s="26">
        <f>MYRANKS_H[[#This Row],[HR]]/10.4</f>
        <v>1.7307692307692306</v>
      </c>
      <c r="S149" s="26">
        <f>MYRANKS_H[[#This Row],[RBI]]/24.6</f>
        <v>2.5203252032520322</v>
      </c>
      <c r="T149" s="26">
        <f>MYRANKS_H[[#This Row],[SB]]/9.4</f>
        <v>0.10638297872340426</v>
      </c>
      <c r="U149" s="26">
        <f>((MYRANKS_H[[#This Row],[H]]+1768)/(MYRANKS_H[[#This Row],[AB]]+6617)-0.267)/0.0024</f>
        <v>2.2289838664026528E-2</v>
      </c>
      <c r="V149" s="26">
        <f>MYRANKS_H[[#This Row],[RSGP]]+MYRANKS_H[[#This Row],[HRSGP]]+MYRANKS_H[[#This Row],[RBISGP]]+MYRANKS_H[[#This Row],[SBSGP]]+MYRANKS_H[[#This Row],[AVGSGP]]</f>
        <v>6.6155396091322709</v>
      </c>
    </row>
    <row r="150" spans="1:22" x14ac:dyDescent="0.25">
      <c r="A150" s="8" t="s">
        <v>20992</v>
      </c>
      <c r="B150" s="15" t="str">
        <f>VLOOKUP(MYRANKS_H[[#This Row],[PLAYERID]],PLAYERIDMAP[],COLUMN(PLAYERIDMAP[LASTNAME]),FALSE)</f>
        <v>Utley</v>
      </c>
      <c r="C150" s="12" t="str">
        <f>VLOOKUP(MYRANKS_H[[#This Row],[PLAYERID]],PLAYERIDMAP[],COLUMN(PLAYERIDMAP[FIRSTNAME]),FALSE)</f>
        <v xml:space="preserve">Chase </v>
      </c>
      <c r="D150" s="12" t="str">
        <f>VLOOKUP(MYRANKS_H[[#This Row],[PLAYERID]],PLAYERIDMAP[],COLUMN(PLAYERIDMAP[TEAM]),FALSE)</f>
        <v>PHI</v>
      </c>
      <c r="E150" s="12" t="str">
        <f>VLOOKUP(MYRANKS_H[[#This Row],[PLAYERID]],PLAYERIDMAP[],COLUMN(PLAYERIDMAP[POS]),FALSE)</f>
        <v>2B</v>
      </c>
      <c r="F150" s="12">
        <f>VLOOKUP(MYRANKS_H[[#This Row],[PLAYERID]],PLAYERIDMAP[],COLUMN(PLAYERIDMAP[IDFANGRAPHS]),FALSE)</f>
        <v>1679</v>
      </c>
      <c r="G150" s="12">
        <f>VLOOKUP(MYRANKS_H[[#This Row],[IDFRANGRAPHS]],STEAMER_H[],COLUMN(STEAMER_H[PA]),FALSE)</f>
        <v>420</v>
      </c>
      <c r="H150" s="12">
        <f>VLOOKUP(MYRANKS_H[[#This Row],[IDFRANGRAPHS]],STEAMER_H[],COLUMN(STEAMER_H[AB]),FALSE)</f>
        <v>362</v>
      </c>
      <c r="I150" s="12">
        <f>VLOOKUP(MYRANKS_H[[#This Row],[IDFRANGRAPHS]],STEAMER_H[],COLUMN(STEAMER_H[H]),FALSE)</f>
        <v>97</v>
      </c>
      <c r="J150" s="12">
        <f>VLOOKUP(MYRANKS_H[[#This Row],[IDFRANGRAPHS]],STEAMER_H[],COLUMN(STEAMER_H[HR]),FALSE)</f>
        <v>13</v>
      </c>
      <c r="K150" s="12">
        <f>VLOOKUP(MYRANKS_H[[#This Row],[IDFRANGRAPHS]],STEAMER_H[],COLUMN(STEAMER_H[R]),FALSE)</f>
        <v>55</v>
      </c>
      <c r="L150" s="12">
        <f>VLOOKUP(MYRANKS_H[[#This Row],[IDFRANGRAPHS]],STEAMER_H[],COLUMN(STEAMER_H[RBI]),FALSE)</f>
        <v>51</v>
      </c>
      <c r="M150" s="12">
        <f>VLOOKUP(MYRANKS_H[[#This Row],[IDFRANGRAPHS]],STEAMER_H[],COLUMN(STEAMER_H[BB]),FALSE)</f>
        <v>45</v>
      </c>
      <c r="N150" s="12">
        <f>VLOOKUP(MYRANKS_H[[#This Row],[IDFRANGRAPHS]],STEAMER_H[],COLUMN(STEAMER_H[SO]),FALSE)</f>
        <v>53</v>
      </c>
      <c r="O150" s="12">
        <f>VLOOKUP(MYRANKS_H[[#This Row],[IDFRANGRAPHS]],STEAMER_H[],COLUMN(STEAMER_H[SB]),FALSE)</f>
        <v>9</v>
      </c>
      <c r="P150" s="14">
        <f>MYRANKS_H[[#This Row],[H]]/MYRANKS_H[[#This Row],[AB]]</f>
        <v>0.26795580110497236</v>
      </c>
      <c r="Q150" s="26">
        <f>MYRANKS_H[[#This Row],[R]]/24.6</f>
        <v>2.2357723577235773</v>
      </c>
      <c r="R150" s="26">
        <f>MYRANKS_H[[#This Row],[HR]]/10.4</f>
        <v>1.25</v>
      </c>
      <c r="S150" s="26">
        <f>MYRANKS_H[[#This Row],[RBI]]/24.6</f>
        <v>2.0731707317073171</v>
      </c>
      <c r="T150" s="26">
        <f>MYRANKS_H[[#This Row],[SB]]/9.4</f>
        <v>0.95744680851063824</v>
      </c>
      <c r="U150" s="26">
        <f>((MYRANKS_H[[#This Row],[H]]+1768)/(MYRANKS_H[[#This Row],[AB]]+6617)-0.267)/0.0024</f>
        <v>9.5942589673769799E-2</v>
      </c>
      <c r="V150" s="26">
        <f>MYRANKS_H[[#This Row],[RSGP]]+MYRANKS_H[[#This Row],[HRSGP]]+MYRANKS_H[[#This Row],[RBISGP]]+MYRANKS_H[[#This Row],[SBSGP]]+MYRANKS_H[[#This Row],[AVGSGP]]</f>
        <v>6.6123324876153022</v>
      </c>
    </row>
    <row r="151" spans="1:22" x14ac:dyDescent="0.25">
      <c r="A151" s="8" t="s">
        <v>20779</v>
      </c>
      <c r="B151" s="15" t="str">
        <f>VLOOKUP(MYRANKS_H[[#This Row],[PLAYERID]],PLAYERIDMAP[],COLUMN(PLAYERIDMAP[LASTNAME]),FALSE)</f>
        <v>Span</v>
      </c>
      <c r="C151" s="12" t="str">
        <f>VLOOKUP(MYRANKS_H[[#This Row],[PLAYERID]],PLAYERIDMAP[],COLUMN(PLAYERIDMAP[FIRSTNAME]),FALSE)</f>
        <v xml:space="preserve">Denard </v>
      </c>
      <c r="D151" s="12" t="str">
        <f>VLOOKUP(MYRANKS_H[[#This Row],[PLAYERID]],PLAYERIDMAP[],COLUMN(PLAYERIDMAP[TEAM]),FALSE)</f>
        <v>WAS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8347</v>
      </c>
      <c r="G151" s="12">
        <f>VLOOKUP(MYRANKS_H[[#This Row],[IDFRANGRAPHS]],STEAMER_H[],COLUMN(STEAMER_H[PA]),FALSE)</f>
        <v>591</v>
      </c>
      <c r="H151" s="12">
        <f>VLOOKUP(MYRANKS_H[[#This Row],[IDFRANGRAPHS]],STEAMER_H[],COLUMN(STEAMER_H[AB]),FALSE)</f>
        <v>530</v>
      </c>
      <c r="I151" s="12">
        <f>VLOOKUP(MYRANKS_H[[#This Row],[IDFRANGRAPHS]],STEAMER_H[],COLUMN(STEAMER_H[H]),FALSE)</f>
        <v>142</v>
      </c>
      <c r="J151" s="12">
        <f>VLOOKUP(MYRANKS_H[[#This Row],[IDFRANGRAPHS]],STEAMER_H[],COLUMN(STEAMER_H[HR]),FALSE)</f>
        <v>5</v>
      </c>
      <c r="K151" s="12">
        <f>VLOOKUP(MYRANKS_H[[#This Row],[IDFRANGRAPHS]],STEAMER_H[],COLUMN(STEAMER_H[R]),FALSE)</f>
        <v>70</v>
      </c>
      <c r="L151" s="12">
        <f>VLOOKUP(MYRANKS_H[[#This Row],[IDFRANGRAPHS]],STEAMER_H[],COLUMN(STEAMER_H[RBI]),FALSE)</f>
        <v>44</v>
      </c>
      <c r="M151" s="12">
        <f>VLOOKUP(MYRANKS_H[[#This Row],[IDFRANGRAPHS]],STEAMER_H[],COLUMN(STEAMER_H[BB]),FALSE)</f>
        <v>49</v>
      </c>
      <c r="N151" s="12">
        <f>VLOOKUP(MYRANKS_H[[#This Row],[IDFRANGRAPHS]],STEAMER_H[],COLUMN(STEAMER_H[SO]),FALSE)</f>
        <v>67</v>
      </c>
      <c r="O151" s="12">
        <f>VLOOKUP(MYRANKS_H[[#This Row],[IDFRANGRAPHS]],STEAMER_H[],COLUMN(STEAMER_H[SB]),FALSE)</f>
        <v>13</v>
      </c>
      <c r="P151" s="14">
        <f>MYRANKS_H[[#This Row],[H]]/MYRANKS_H[[#This Row],[AB]]</f>
        <v>0.26792452830188679</v>
      </c>
      <c r="Q151" s="26">
        <f>MYRANKS_H[[#This Row],[R]]/24.6</f>
        <v>2.8455284552845526</v>
      </c>
      <c r="R151" s="26">
        <f>MYRANKS_H[[#This Row],[HR]]/10.4</f>
        <v>0.48076923076923073</v>
      </c>
      <c r="S151" s="26">
        <f>MYRANKS_H[[#This Row],[RBI]]/24.6</f>
        <v>1.7886178861788617</v>
      </c>
      <c r="T151" s="26">
        <f>MYRANKS_H[[#This Row],[SB]]/9.4</f>
        <v>1.3829787234042552</v>
      </c>
      <c r="U151" s="26">
        <f>((MYRANKS_H[[#This Row],[H]]+1768)/(MYRANKS_H[[#This Row],[AB]]+6617)-0.267)/0.0024</f>
        <v>0.10208245884053836</v>
      </c>
      <c r="V151" s="26">
        <f>MYRANKS_H[[#This Row],[RSGP]]+MYRANKS_H[[#This Row],[HRSGP]]+MYRANKS_H[[#This Row],[RBISGP]]+MYRANKS_H[[#This Row],[SBSGP]]+MYRANKS_H[[#This Row],[AVGSGP]]</f>
        <v>6.5999767544774386</v>
      </c>
    </row>
    <row r="152" spans="1:22" x14ac:dyDescent="0.25">
      <c r="A152" s="8" t="s">
        <v>21179</v>
      </c>
      <c r="B152" s="15" t="str">
        <f>VLOOKUP(MYRANKS_H[[#This Row],[PLAYERID]],PLAYERIDMAP[],COLUMN(PLAYERIDMAP[LASTNAME]),FALSE)</f>
        <v>Wieters</v>
      </c>
      <c r="C152" s="12" t="str">
        <f>VLOOKUP(MYRANKS_H[[#This Row],[PLAYERID]],PLAYERIDMAP[],COLUMN(PLAYERIDMAP[FIRSTNAME]),FALSE)</f>
        <v xml:space="preserve">Matt </v>
      </c>
      <c r="D152" s="12" t="str">
        <f>VLOOKUP(MYRANKS_H[[#This Row],[PLAYERID]],PLAYERIDMAP[],COLUMN(PLAYERIDMAP[TEAM]),FALSE)</f>
        <v>BAL</v>
      </c>
      <c r="E152" s="12" t="str">
        <f>VLOOKUP(MYRANKS_H[[#This Row],[PLAYERID]],PLAYERIDMAP[],COLUMN(PLAYERIDMAP[POS]),FALSE)</f>
        <v>C</v>
      </c>
      <c r="F152" s="12">
        <f>VLOOKUP(MYRANKS_H[[#This Row],[PLAYERID]],PLAYERIDMAP[],COLUMN(PLAYERIDMAP[IDFANGRAPHS]),FALSE)</f>
        <v>4298</v>
      </c>
      <c r="G152" s="12">
        <f>VLOOKUP(MYRANKS_H[[#This Row],[IDFRANGRAPHS]],STEAMER_H[],COLUMN(STEAMER_H[PA]),FALSE)</f>
        <v>490</v>
      </c>
      <c r="H152" s="12">
        <f>VLOOKUP(MYRANKS_H[[#This Row],[IDFRANGRAPHS]],STEAMER_H[],COLUMN(STEAMER_H[AB]),FALSE)</f>
        <v>433</v>
      </c>
      <c r="I152" s="12">
        <f>VLOOKUP(MYRANKS_H[[#This Row],[IDFRANGRAPHS]],STEAMER_H[],COLUMN(STEAMER_H[H]),FALSE)</f>
        <v>112</v>
      </c>
      <c r="J152" s="12">
        <f>VLOOKUP(MYRANKS_H[[#This Row],[IDFRANGRAPHS]],STEAMER_H[],COLUMN(STEAMER_H[HR]),FALSE)</f>
        <v>17</v>
      </c>
      <c r="K152" s="12">
        <f>VLOOKUP(MYRANKS_H[[#This Row],[IDFRANGRAPHS]],STEAMER_H[],COLUMN(STEAMER_H[R]),FALSE)</f>
        <v>58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48</v>
      </c>
      <c r="N152" s="12">
        <f>VLOOKUP(MYRANKS_H[[#This Row],[IDFRANGRAPHS]],STEAMER_H[],COLUMN(STEAMER_H[SO]),FALSE)</f>
        <v>84</v>
      </c>
      <c r="O152" s="12">
        <f>VLOOKUP(MYRANKS_H[[#This Row],[IDFRANGRAPHS]],STEAMER_H[],COLUMN(STEAMER_H[SB]),FALSE)</f>
        <v>2</v>
      </c>
      <c r="P152" s="14">
        <f>MYRANKS_H[[#This Row],[H]]/MYRANKS_H[[#This Row],[AB]]</f>
        <v>0.25866050808314089</v>
      </c>
      <c r="Q152" s="26">
        <f>MYRANKS_H[[#This Row],[R]]/24.6</f>
        <v>2.3577235772357721</v>
      </c>
      <c r="R152" s="26">
        <f>MYRANKS_H[[#This Row],[HR]]/10.4</f>
        <v>1.6346153846153846</v>
      </c>
      <c r="S152" s="26">
        <f>MYRANKS_H[[#This Row],[RBI]]/24.6</f>
        <v>2.5203252032520322</v>
      </c>
      <c r="T152" s="26">
        <f>MYRANKS_H[[#This Row],[SB]]/9.4</f>
        <v>0.21276595744680851</v>
      </c>
      <c r="U152" s="26">
        <f>((MYRANKS_H[[#This Row],[H]]+1768)/(MYRANKS_H[[#This Row],[AB]]+6617)-0.267)/0.0024</f>
        <v>-0.13888888888889672</v>
      </c>
      <c r="V152" s="26">
        <f>MYRANKS_H[[#This Row],[RSGP]]+MYRANKS_H[[#This Row],[HRSGP]]+MYRANKS_H[[#This Row],[RBISGP]]+MYRANKS_H[[#This Row],[SBSGP]]+MYRANKS_H[[#This Row],[AVGSGP]]</f>
        <v>6.5865412336611007</v>
      </c>
    </row>
    <row r="153" spans="1:22" x14ac:dyDescent="0.25">
      <c r="A153" s="7" t="s">
        <v>19224</v>
      </c>
      <c r="B153" s="8" t="str">
        <f>VLOOKUP(MYRANKS_H[[#This Row],[PLAYERID]],PLAYERIDMAP[],COLUMN(PLAYERIDMAP[LASTNAME]),FALSE)</f>
        <v>Joyce</v>
      </c>
      <c r="C153" s="11" t="str">
        <f>VLOOKUP(MYRANKS_H[[#This Row],[PLAYERID]],PLAYERIDMAP[],COLUMN(PLAYERIDMAP[FIRSTNAME]),FALSE)</f>
        <v xml:space="preserve">Matt </v>
      </c>
      <c r="D153" s="11" t="str">
        <f>VLOOKUP(MYRANKS_H[[#This Row],[PLAYERID]],PLAYERIDMAP[],COLUMN(PLAYERIDMAP[TEAM]),FALSE)</f>
        <v>TB</v>
      </c>
      <c r="E153" s="11" t="str">
        <f>VLOOKUP(MYRANKS_H[[#This Row],[PLAYERID]],PLAYERIDMAP[],COLUMN(PLAYERIDMAP[POS]),FALSE)</f>
        <v>OF</v>
      </c>
      <c r="F153" s="11">
        <f>VLOOKUP(MYRANKS_H[[#This Row],[PLAYERID]],PLAYERIDMAP[],COLUMN(PLAYERIDMAP[IDFANGRAPHS]),FALSE)</f>
        <v>3353</v>
      </c>
      <c r="G153" s="12">
        <f>VLOOKUP(MYRANKS_H[[#This Row],[IDFRANGRAPHS]],STEAMER_H[],COLUMN(STEAMER_H[PA]),FALSE)</f>
        <v>483</v>
      </c>
      <c r="H153" s="12">
        <f>VLOOKUP(MYRANKS_H[[#This Row],[IDFRANGRAPHS]],STEAMER_H[],COLUMN(STEAMER_H[AB]),FALSE)</f>
        <v>417</v>
      </c>
      <c r="I153" s="12">
        <f>VLOOKUP(MYRANKS_H[[#This Row],[IDFRANGRAPHS]],STEAMER_H[],COLUMN(STEAMER_H[H]),FALSE)</f>
        <v>104</v>
      </c>
      <c r="J153" s="12">
        <f>VLOOKUP(MYRANKS_H[[#This Row],[IDFRANGRAPHS]],STEAMER_H[],COLUMN(STEAMER_H[HR]),FALSE)</f>
        <v>17</v>
      </c>
      <c r="K153" s="12">
        <f>VLOOKUP(MYRANKS_H[[#This Row],[IDFRANGRAPHS]],STEAMER_H[],COLUMN(STEAMER_H[R]),FALSE)</f>
        <v>59</v>
      </c>
      <c r="L153" s="12">
        <f>VLOOKUP(MYRANKS_H[[#This Row],[IDFRANGRAPHS]],STEAMER_H[],COLUMN(STEAMER_H[RBI]),FALSE)</f>
        <v>61</v>
      </c>
      <c r="M153" s="12">
        <f>VLOOKUP(MYRANKS_H[[#This Row],[IDFRANGRAPHS]],STEAMER_H[],COLUMN(STEAMER_H[BB]),FALSE)</f>
        <v>57</v>
      </c>
      <c r="N153" s="12">
        <f>VLOOKUP(MYRANKS_H[[#This Row],[IDFRANGRAPHS]],STEAMER_H[],COLUMN(STEAMER_H[SO]),FALSE)</f>
        <v>100</v>
      </c>
      <c r="O153" s="12">
        <f>VLOOKUP(MYRANKS_H[[#This Row],[IDFRANGRAPHS]],STEAMER_H[],COLUMN(STEAMER_H[SB]),FALSE)</f>
        <v>4</v>
      </c>
      <c r="P153" s="14">
        <f>MYRANKS_H[[#This Row],[H]]/MYRANKS_H[[#This Row],[AB]]</f>
        <v>0.24940047961630696</v>
      </c>
      <c r="Q153" s="26">
        <f>MYRANKS_H[[#This Row],[R]]/24.6</f>
        <v>2.3983739837398375</v>
      </c>
      <c r="R153" s="26">
        <f>MYRANKS_H[[#This Row],[HR]]/10.4</f>
        <v>1.6346153846153846</v>
      </c>
      <c r="S153" s="26">
        <f>MYRANKS_H[[#This Row],[RBI]]/24.6</f>
        <v>2.4796747967479673</v>
      </c>
      <c r="T153" s="26">
        <f>MYRANKS_H[[#This Row],[SB]]/9.4</f>
        <v>0.42553191489361702</v>
      </c>
      <c r="U153" s="26">
        <f>((MYRANKS_H[[#This Row],[H]]+1768)/(MYRANKS_H[[#This Row],[AB]]+6617)-0.267)/0.0024</f>
        <v>-0.36003696332102825</v>
      </c>
      <c r="V153" s="26">
        <f>MYRANKS_H[[#This Row],[RSGP]]+MYRANKS_H[[#This Row],[HRSGP]]+MYRANKS_H[[#This Row],[RBISGP]]+MYRANKS_H[[#This Row],[SBSGP]]+MYRANKS_H[[#This Row],[AVGSGP]]</f>
        <v>6.5781591166757787</v>
      </c>
    </row>
    <row r="154" spans="1:22" x14ac:dyDescent="0.25">
      <c r="A154" s="7" t="s">
        <v>17487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</f>
        <v>2.2357723577235773</v>
      </c>
      <c r="R154" s="26">
        <f>MYRANKS_H[[#This Row],[HR]]/10.4</f>
        <v>0.67307692307692302</v>
      </c>
      <c r="S154" s="26">
        <f>MYRANKS_H[[#This Row],[RBI]]/24.6</f>
        <v>1.9512195121951219</v>
      </c>
      <c r="T154" s="26">
        <f>MYRANKS_H[[#This Row],[SB]]/9.4</f>
        <v>1.3829787234042552</v>
      </c>
      <c r="U154" s="26">
        <f>((MYRANKS_H[[#This Row],[H]]+1768)/(MYRANKS_H[[#This Row],[AB]]+6617)-0.267)/0.0024</f>
        <v>0.29390934844192307</v>
      </c>
      <c r="V154" s="26">
        <f>MYRANKS_H[[#This Row],[RSGP]]+MYRANKS_H[[#This Row],[HRSGP]]+MYRANKS_H[[#This Row],[RBISGP]]+MYRANKS_H[[#This Row],[SBSGP]]+MYRANKS_H[[#This Row],[AVGSGP]]</f>
        <v>6.5369568648417999</v>
      </c>
    </row>
    <row r="155" spans="1:22" x14ac:dyDescent="0.25">
      <c r="A155" s="8" t="s">
        <v>20745</v>
      </c>
      <c r="B155" s="15" t="str">
        <f>VLOOKUP(MYRANKS_H[[#This Row],[PLAYERID]],PLAYERIDMAP[],COLUMN(PLAYERIDMAP[LASTNAME]),FALSE)</f>
        <v>Snider</v>
      </c>
      <c r="C155" s="12" t="str">
        <f>VLOOKUP(MYRANKS_H[[#This Row],[PLAYERID]],PLAYERIDMAP[],COLUMN(PLAYERIDMAP[FIRSTNAME]),FALSE)</f>
        <v xml:space="preserve">Travis </v>
      </c>
      <c r="D155" s="12" t="str">
        <f>VLOOKUP(MYRANKS_H[[#This Row],[PLAYERID]],PLAYERIDMAP[],COLUMN(PLAYERIDMAP[TEAM]),FALSE)</f>
        <v>PIT</v>
      </c>
      <c r="E155" s="12" t="str">
        <f>VLOOKUP(MYRANKS_H[[#This Row],[PLAYERID]],PLAYERIDMAP[],COLUMN(PLAYERIDMAP[POS]),FALSE)</f>
        <v>OF</v>
      </c>
      <c r="F155" s="12">
        <f>VLOOKUP(MYRANKS_H[[#This Row],[PLAYERID]],PLAYERIDMAP[],COLUMN(PLAYERIDMAP[IDFANGRAPHS]),FALSE)</f>
        <v>2830</v>
      </c>
      <c r="G155" s="12">
        <f>VLOOKUP(MYRANKS_H[[#This Row],[IDFRANGRAPHS]],STEAMER_H[],COLUMN(STEAMER_H[PA]),FALSE)</f>
        <v>415</v>
      </c>
      <c r="H155" s="12">
        <f>VLOOKUP(MYRANKS_H[[#This Row],[IDFRANGRAPHS]],STEAMER_H[],COLUMN(STEAMER_H[AB]),FALSE)</f>
        <v>372</v>
      </c>
      <c r="I155" s="12">
        <f>VLOOKUP(MYRANKS_H[[#This Row],[IDFRANGRAPHS]],STEAMER_H[],COLUMN(STEAMER_H[H]),FALSE)</f>
        <v>102</v>
      </c>
      <c r="J155" s="12">
        <f>VLOOKUP(MYRANKS_H[[#This Row],[IDFRANGRAPHS]],STEAMER_H[],COLUMN(STEAMER_H[HR]),FALSE)</f>
        <v>15</v>
      </c>
      <c r="K155" s="12">
        <f>VLOOKUP(MYRANKS_H[[#This Row],[IDFRANGRAPHS]],STEAMER_H[],COLUMN(STEAMER_H[R]),FALSE)</f>
        <v>48</v>
      </c>
      <c r="L155" s="12">
        <f>VLOOKUP(MYRANKS_H[[#This Row],[IDFRANGRAPHS]],STEAMER_H[],COLUMN(STEAMER_H[RBI]),FALSE)</f>
        <v>53</v>
      </c>
      <c r="M155" s="12">
        <f>VLOOKUP(MYRANKS_H[[#This Row],[IDFRANGRAPHS]],STEAMER_H[],COLUMN(STEAMER_H[BB]),FALSE)</f>
        <v>37</v>
      </c>
      <c r="N155" s="12">
        <f>VLOOKUP(MYRANKS_H[[#This Row],[IDFRANGRAPHS]],STEAMER_H[],COLUMN(STEAMER_H[SO]),FALSE)</f>
        <v>84</v>
      </c>
      <c r="O155" s="12">
        <f>VLOOKUP(MYRANKS_H[[#This Row],[IDFRANGRAPHS]],STEAMER_H[],COLUMN(STEAMER_H[SB]),FALSE)</f>
        <v>7</v>
      </c>
      <c r="P155" s="14">
        <f>MYRANKS_H[[#This Row],[H]]/MYRANKS_H[[#This Row],[AB]]</f>
        <v>0.27419354838709675</v>
      </c>
      <c r="Q155" s="26">
        <f>MYRANKS_H[[#This Row],[R]]/24.6</f>
        <v>1.9512195121951219</v>
      </c>
      <c r="R155" s="26">
        <f>MYRANKS_H[[#This Row],[HR]]/10.4</f>
        <v>1.4423076923076923</v>
      </c>
      <c r="S155" s="26">
        <f>MYRANKS_H[[#This Row],[RBI]]/24.6</f>
        <v>2.154471544715447</v>
      </c>
      <c r="T155" s="26">
        <f>MYRANKS_H[[#This Row],[SB]]/9.4</f>
        <v>0.74468085106382975</v>
      </c>
      <c r="U155" s="26">
        <f>((MYRANKS_H[[#This Row],[H]]+1768)/(MYRANKS_H[[#This Row],[AB]]+6617)-0.267)/0.0024</f>
        <v>0.23471407449802512</v>
      </c>
      <c r="V155" s="26">
        <f>MYRANKS_H[[#This Row],[RSGP]]+MYRANKS_H[[#This Row],[HRSGP]]+MYRANKS_H[[#This Row],[RBISGP]]+MYRANKS_H[[#This Row],[SBSGP]]+MYRANKS_H[[#This Row],[AVGSGP]]</f>
        <v>6.5273936747801162</v>
      </c>
    </row>
    <row r="156" spans="1:22" x14ac:dyDescent="0.25">
      <c r="A156" s="7" t="s">
        <v>19559</v>
      </c>
      <c r="B156" s="8" t="str">
        <f>VLOOKUP(MYRANKS_H[[#This Row],[PLAYERID]],PLAYERIDMAP[],COLUMN(PLAYERIDMAP[LASTNAME]),FALSE)</f>
        <v>Machado</v>
      </c>
      <c r="C156" s="11" t="str">
        <f>VLOOKUP(MYRANKS_H[[#This Row],[PLAYERID]],PLAYERIDMAP[],COLUMN(PLAYERIDMAP[FIRSTNAME]),FALSE)</f>
        <v xml:space="preserve">Manny </v>
      </c>
      <c r="D156" s="11" t="str">
        <f>VLOOKUP(MYRANKS_H[[#This Row],[PLAYERID]],PLAYERIDMAP[],COLUMN(PLAYERIDMAP[TEAM]),FALSE)</f>
        <v>BAL</v>
      </c>
      <c r="E156" s="11" t="str">
        <f>VLOOKUP(MYRANKS_H[[#This Row],[PLAYERID]],PLAYERIDMAP[],COLUMN(PLAYERIDMAP[POS]),FALSE)</f>
        <v>3B</v>
      </c>
      <c r="F156" s="11">
        <f>VLOOKUP(MYRANKS_H[[#This Row],[PLAYERID]],PLAYERIDMAP[],COLUMN(PLAYERIDMAP[IDFANGRAPHS]),FALSE)</f>
        <v>11493</v>
      </c>
      <c r="G156" s="12">
        <f>VLOOKUP(MYRANKS_H[[#This Row],[IDFRANGRAPHS]],STEAMER_H[],COLUMN(STEAMER_H[PA]),FALSE)</f>
        <v>496</v>
      </c>
      <c r="H156" s="12">
        <f>VLOOKUP(MYRANKS_H[[#This Row],[IDFRANGRAPHS]],STEAMER_H[],COLUMN(STEAMER_H[AB]),FALSE)</f>
        <v>449</v>
      </c>
      <c r="I156" s="12">
        <f>VLOOKUP(MYRANKS_H[[#This Row],[IDFRANGRAPHS]],STEAMER_H[],COLUMN(STEAMER_H[H]),FALSE)</f>
        <v>113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55</v>
      </c>
      <c r="L156" s="12">
        <f>VLOOKUP(MYRANKS_H[[#This Row],[IDFRANGRAPHS]],STEAMER_H[],COLUMN(STEAMER_H[RBI]),FALSE)</f>
        <v>55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79</v>
      </c>
      <c r="O156" s="12">
        <f>VLOOKUP(MYRANKS_H[[#This Row],[IDFRANGRAPHS]],STEAMER_H[],COLUMN(STEAMER_H[SB]),FALSE)</f>
        <v>10</v>
      </c>
      <c r="P156" s="14">
        <f>MYRANKS_H[[#This Row],[H]]/MYRANKS_H[[#This Row],[AB]]</f>
        <v>0.2516703786191537</v>
      </c>
      <c r="Q156" s="26">
        <f>MYRANKS_H[[#This Row],[R]]/24.6</f>
        <v>2.2357723577235773</v>
      </c>
      <c r="R156" s="26">
        <f>MYRANKS_H[[#This Row],[HR]]/10.4</f>
        <v>1.25</v>
      </c>
      <c r="S156" s="26">
        <f>MYRANKS_H[[#This Row],[RBI]]/24.6</f>
        <v>2.2357723577235773</v>
      </c>
      <c r="T156" s="26">
        <f>MYRANKS_H[[#This Row],[SB]]/9.4</f>
        <v>1.0638297872340425</v>
      </c>
      <c r="U156" s="26">
        <f>((MYRANKS_H[[#This Row],[H]]+1768)/(MYRANKS_H[[#This Row],[AB]]+6617)-0.267)/0.0024</f>
        <v>-0.33151712425701552</v>
      </c>
      <c r="V156" s="26">
        <f>MYRANKS_H[[#This Row],[RSGP]]+MYRANKS_H[[#This Row],[HRSGP]]+MYRANKS_H[[#This Row],[RBISGP]]+MYRANKS_H[[#This Row],[SBSGP]]+MYRANKS_H[[#This Row],[AVGSGP]]</f>
        <v>6.4538573784241819</v>
      </c>
    </row>
    <row r="157" spans="1:22" x14ac:dyDescent="0.25">
      <c r="A157" s="7" t="s">
        <v>19097</v>
      </c>
      <c r="B157" s="8" t="str">
        <f>VLOOKUP(MYRANKS_H[[#This Row],[PLAYERID]],PLAYERIDMAP[],COLUMN(PLAYERIDMAP[LASTNAME]),FALSE)</f>
        <v>Infante</v>
      </c>
      <c r="C157" s="11" t="str">
        <f>VLOOKUP(MYRANKS_H[[#This Row],[PLAYERID]],PLAYERIDMAP[],COLUMN(PLAYERIDMAP[FIRSTNAME]),FALSE)</f>
        <v xml:space="preserve">Omar </v>
      </c>
      <c r="D157" s="11" t="str">
        <f>VLOOKUP(MYRANKS_H[[#This Row],[PLAYERID]],PLAYERIDMAP[],COLUMN(PLAYERIDMAP[TEAM]),FALSE)</f>
        <v>DET</v>
      </c>
      <c r="E157" s="11" t="str">
        <f>VLOOKUP(MYRANKS_H[[#This Row],[PLAYERID]],PLAYERIDMAP[],COLUMN(PLAYERIDMAP[POS]),FALSE)</f>
        <v>2B</v>
      </c>
      <c r="F157" s="11">
        <f>VLOOKUP(MYRANKS_H[[#This Row],[PLAYERID]],PLAYERIDMAP[],COLUMN(PLAYERIDMAP[IDFANGRAPHS]),FALSE)</f>
        <v>1609</v>
      </c>
      <c r="G157" s="12">
        <f>VLOOKUP(MYRANKS_H[[#This Row],[IDFRANGRAPHS]],STEAMER_H[],COLUMN(STEAMER_H[PA]),FALSE)</f>
        <v>470</v>
      </c>
      <c r="H157" s="12">
        <f>VLOOKUP(MYRANKS_H[[#This Row],[IDFRANGRAPHS]],STEAMER_H[],COLUMN(STEAMER_H[AB]),FALSE)</f>
        <v>437</v>
      </c>
      <c r="I157" s="12">
        <f>VLOOKUP(MYRANKS_H[[#This Row],[IDFRANGRAPHS]],STEAMER_H[],COLUMN(STEAMER_H[H]),FALSE)</f>
        <v>123</v>
      </c>
      <c r="J157" s="12">
        <f>VLOOKUP(MYRANKS_H[[#This Row],[IDFRANGRAPHS]],STEAMER_H[],COLUMN(STEAMER_H[HR]),FALSE)</f>
        <v>8</v>
      </c>
      <c r="K157" s="12">
        <f>VLOOKUP(MYRANKS_H[[#This Row],[IDFRANGRAPHS]],STEAMER_H[],COLUMN(STEAMER_H[R]),FALSE)</f>
        <v>56</v>
      </c>
      <c r="L157" s="12">
        <f>VLOOKUP(MYRANKS_H[[#This Row],[IDFRANGRAPHS]],STEAMER_H[],COLUMN(STEAMER_H[RBI]),FALSE)</f>
        <v>51</v>
      </c>
      <c r="M157" s="12">
        <f>VLOOKUP(MYRANKS_H[[#This Row],[IDFRANGRAPHS]],STEAMER_H[],COLUMN(STEAMER_H[BB]),FALSE)</f>
        <v>24</v>
      </c>
      <c r="N157" s="12">
        <f>VLOOKUP(MYRANKS_H[[#This Row],[IDFRANGRAPHS]],STEAMER_H[],COLUMN(STEAMER_H[SO]),FALSE)</f>
        <v>52</v>
      </c>
      <c r="O157" s="12">
        <f>VLOOKUP(MYRANKS_H[[#This Row],[IDFRANGRAPHS]],STEAMER_H[],COLUMN(STEAMER_H[SB]),FALSE)</f>
        <v>8</v>
      </c>
      <c r="P157" s="14">
        <f>MYRANKS_H[[#This Row],[H]]/MYRANKS_H[[#This Row],[AB]]</f>
        <v>0.28146453089244849</v>
      </c>
      <c r="Q157" s="26">
        <f>MYRANKS_H[[#This Row],[R]]/24.6</f>
        <v>2.2764227642276422</v>
      </c>
      <c r="R157" s="26">
        <f>MYRANKS_H[[#This Row],[HR]]/10.4</f>
        <v>0.76923076923076916</v>
      </c>
      <c r="S157" s="26">
        <f>MYRANKS_H[[#This Row],[RBI]]/24.6</f>
        <v>2.0731707317073171</v>
      </c>
      <c r="T157" s="26">
        <f>MYRANKS_H[[#This Row],[SB]]/9.4</f>
        <v>0.85106382978723405</v>
      </c>
      <c r="U157" s="26">
        <f>((MYRANKS_H[[#This Row],[H]]+1768)/(MYRANKS_H[[#This Row],[AB]]+6617)-0.267)/0.0024</f>
        <v>0.44785464511860423</v>
      </c>
      <c r="V157" s="26">
        <f>MYRANKS_H[[#This Row],[RSGP]]+MYRANKS_H[[#This Row],[HRSGP]]+MYRANKS_H[[#This Row],[RBISGP]]+MYRANKS_H[[#This Row],[SBSGP]]+MYRANKS_H[[#This Row],[AVGSGP]]</f>
        <v>6.4177427400715672</v>
      </c>
    </row>
    <row r="158" spans="1:22" x14ac:dyDescent="0.25">
      <c r="A158" s="8" t="s">
        <v>20539</v>
      </c>
      <c r="B158" s="15" t="str">
        <f>VLOOKUP(MYRANKS_H[[#This Row],[PLAYERID]],PLAYERIDMAP[],COLUMN(PLAYERIDMAP[LASTNAME]),FALSE)</f>
        <v>Ross</v>
      </c>
      <c r="C158" s="12" t="str">
        <f>VLOOKUP(MYRANKS_H[[#This Row],[PLAYERID]],PLAYERIDMAP[],COLUMN(PLAYERIDMAP[FIRSTNAME]),FALSE)</f>
        <v xml:space="preserve">Cody </v>
      </c>
      <c r="D158" s="12" t="str">
        <f>VLOOKUP(MYRANKS_H[[#This Row],[PLAYERID]],PLAYERIDMAP[],COLUMN(PLAYERIDMAP[TEAM]),FALSE)</f>
        <v>ARI</v>
      </c>
      <c r="E158" s="12" t="str">
        <f>VLOOKUP(MYRANKS_H[[#This Row],[PLAYERID]],PLAYERIDMAP[],COLUMN(PLAYERIDMAP[POS]),FALSE)</f>
        <v>OF</v>
      </c>
      <c r="F158" s="12">
        <f>VLOOKUP(MYRANKS_H[[#This Row],[PLAYERID]],PLAYERIDMAP[],COLUMN(PLAYERIDMAP[IDFANGRAPHS]),FALSE)</f>
        <v>1760</v>
      </c>
      <c r="G158" s="12">
        <f>VLOOKUP(MYRANKS_H[[#This Row],[IDFRANGRAPHS]],STEAMER_H[],COLUMN(STEAMER_H[PA]),FALSE)</f>
        <v>488</v>
      </c>
      <c r="H158" s="12">
        <f>VLOOKUP(MYRANKS_H[[#This Row],[IDFRANGRAPHS]],STEAMER_H[],COLUMN(STEAMER_H[AB]),FALSE)</f>
        <v>438</v>
      </c>
      <c r="I158" s="12">
        <f>VLOOKUP(MYRANKS_H[[#This Row],[IDFRANGRAPHS]],STEAMER_H[],COLUMN(STEAMER_H[H]),FALSE)</f>
        <v>113</v>
      </c>
      <c r="J158" s="12">
        <f>VLOOKUP(MYRANKS_H[[#This Row],[IDFRANGRAPHS]],STEAMER_H[],COLUMN(STEAMER_H[HR]),FALSE)</f>
        <v>16</v>
      </c>
      <c r="K158" s="12">
        <f>VLOOKUP(MYRANKS_H[[#This Row],[IDFRANGRAPHS]],STEAMER_H[],COLUMN(STEAMER_H[R]),FALSE)</f>
        <v>56</v>
      </c>
      <c r="L158" s="12">
        <f>VLOOKUP(MYRANKS_H[[#This Row],[IDFRANGRAPHS]],STEAMER_H[],COLUMN(STEAMER_H[RBI]),FALSE)</f>
        <v>60</v>
      </c>
      <c r="M158" s="12">
        <f>VLOOKUP(MYRANKS_H[[#This Row],[IDFRANGRAPHS]],STEAMER_H[],COLUMN(STEAMER_H[BB]),FALSE)</f>
        <v>41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3</v>
      </c>
      <c r="P158" s="14">
        <f>MYRANKS_H[[#This Row],[H]]/MYRANKS_H[[#This Row],[AB]]</f>
        <v>0.25799086757990869</v>
      </c>
      <c r="Q158" s="26">
        <f>MYRANKS_H[[#This Row],[R]]/24.6</f>
        <v>2.2764227642276422</v>
      </c>
      <c r="R158" s="26">
        <f>MYRANKS_H[[#This Row],[HR]]/10.4</f>
        <v>1.5384615384615383</v>
      </c>
      <c r="S158" s="26">
        <f>MYRANKS_H[[#This Row],[RBI]]/24.6</f>
        <v>2.4390243902439024</v>
      </c>
      <c r="T158" s="26">
        <f>MYRANKS_H[[#This Row],[SB]]/9.4</f>
        <v>0.31914893617021273</v>
      </c>
      <c r="U158" s="26">
        <f>((MYRANKS_H[[#This Row],[H]]+1768)/(MYRANKS_H[[#This Row],[AB]]+6617)-0.267)/0.0024</f>
        <v>-0.15857547838412275</v>
      </c>
      <c r="V158" s="26">
        <f>MYRANKS_H[[#This Row],[RSGP]]+MYRANKS_H[[#This Row],[HRSGP]]+MYRANKS_H[[#This Row],[RBISGP]]+MYRANKS_H[[#This Row],[SBSGP]]+MYRANKS_H[[#This Row],[AVGSGP]]</f>
        <v>6.4144821507191727</v>
      </c>
    </row>
    <row r="159" spans="1:22" x14ac:dyDescent="0.25">
      <c r="A159" s="7" t="s">
        <v>19868</v>
      </c>
      <c r="B159" s="8" t="str">
        <f>VLOOKUP(MYRANKS_H[[#This Row],[PLAYERID]],PLAYERIDMAP[],COLUMN(PLAYERIDMAP[LASTNAME]),FALSE)</f>
        <v>Morrison</v>
      </c>
      <c r="C159" s="11" t="str">
        <f>VLOOKUP(MYRANKS_H[[#This Row],[PLAYERID]],PLAYERIDMAP[],COLUMN(PLAYERIDMAP[FIRSTNAME]),FALSE)</f>
        <v xml:space="preserve">Logan </v>
      </c>
      <c r="D159" s="11" t="str">
        <f>VLOOKUP(MYRANKS_H[[#This Row],[PLAYERID]],PLAYERIDMAP[],COLUMN(PLAYERIDMAP[TEAM]),FALSE)</f>
        <v>MIA</v>
      </c>
      <c r="E159" s="11" t="str">
        <f>VLOOKUP(MYRANKS_H[[#This Row],[PLAYERID]],PLAYERIDMAP[],COLUMN(PLAYERIDMAP[POS]),FALSE)</f>
        <v>OF</v>
      </c>
      <c r="F159" s="11">
        <f>VLOOKUP(MYRANKS_H[[#This Row],[PLAYERID]],PLAYERIDMAP[],COLUMN(PLAYERIDMAP[IDFANGRAPHS]),FALSE)</f>
        <v>9205</v>
      </c>
      <c r="G159" s="12">
        <f>VLOOKUP(MYRANKS_H[[#This Row],[IDFRANGRAPHS]],STEAMER_H[],COLUMN(STEAMER_H[PA]),FALSE)</f>
        <v>510</v>
      </c>
      <c r="H159" s="12">
        <f>VLOOKUP(MYRANKS_H[[#This Row],[IDFRANGRAPHS]],STEAMER_H[],COLUMN(STEAMER_H[AB]),FALSE)</f>
        <v>442</v>
      </c>
      <c r="I159" s="12">
        <f>VLOOKUP(MYRANKS_H[[#This Row],[IDFRANGRAPHS]],STEAMER_H[],COLUMN(STEAMER_H[H]),FALSE)</f>
        <v>112</v>
      </c>
      <c r="J159" s="12">
        <f>VLOOKUP(MYRANKS_H[[#This Row],[IDFRANGRAPHS]],STEAMER_H[],COLUMN(STEAMER_H[HR]),FALSE)</f>
        <v>16</v>
      </c>
      <c r="K159" s="12">
        <f>VLOOKUP(MYRANKS_H[[#This Row],[IDFRANGRAPHS]],STEAMER_H[],COLUMN(STEAMER_H[R]),FALSE)</f>
        <v>59</v>
      </c>
      <c r="L159" s="12">
        <f>VLOOKUP(MYRANKS_H[[#This Row],[IDFRANGRAPHS]],STEAMER_H[],COLUMN(STEAMER_H[RBI]),FALSE)</f>
        <v>62</v>
      </c>
      <c r="M159" s="12">
        <f>VLOOKUP(MYRANKS_H[[#This Row],[IDFRANGRAPHS]],STEAMER_H[],COLUMN(STEAMER_H[BB]),FALSE)</f>
        <v>58</v>
      </c>
      <c r="N159" s="12">
        <f>VLOOKUP(MYRANKS_H[[#This Row],[IDFRANGRAPHS]],STEAMER_H[],COLUMN(STEAMER_H[SO]),FALSE)</f>
        <v>82</v>
      </c>
      <c r="O159" s="12">
        <f>VLOOKUP(MYRANKS_H[[#This Row],[IDFRANGRAPHS]],STEAMER_H[],COLUMN(STEAMER_H[SB]),FALSE)</f>
        <v>2</v>
      </c>
      <c r="P159" s="14">
        <f>MYRANKS_H[[#This Row],[H]]/MYRANKS_H[[#This Row],[AB]]</f>
        <v>0.25339366515837103</v>
      </c>
      <c r="Q159" s="26">
        <f>MYRANKS_H[[#This Row],[R]]/24.6</f>
        <v>2.3983739837398375</v>
      </c>
      <c r="R159" s="26">
        <f>MYRANKS_H[[#This Row],[HR]]/10.4</f>
        <v>1.5384615384615383</v>
      </c>
      <c r="S159" s="26">
        <f>MYRANKS_H[[#This Row],[RBI]]/24.6</f>
        <v>2.5203252032520322</v>
      </c>
      <c r="T159" s="26">
        <f>MYRANKS_H[[#This Row],[SB]]/9.4</f>
        <v>0.21276595744680851</v>
      </c>
      <c r="U159" s="26">
        <f>((MYRANKS_H[[#This Row],[H]]+1768)/(MYRANKS_H[[#This Row],[AB]]+6617)-0.267)/0.0024</f>
        <v>-0.28055201397742446</v>
      </c>
      <c r="V159" s="26">
        <f>MYRANKS_H[[#This Row],[RSGP]]+MYRANKS_H[[#This Row],[HRSGP]]+MYRANKS_H[[#This Row],[RBISGP]]+MYRANKS_H[[#This Row],[SBSGP]]+MYRANKS_H[[#This Row],[AVGSGP]]</f>
        <v>6.389374668922791</v>
      </c>
    </row>
    <row r="160" spans="1:22" x14ac:dyDescent="0.25">
      <c r="A160" s="7" t="s">
        <v>19275</v>
      </c>
      <c r="B160" s="8" t="str">
        <f>VLOOKUP(MYRANKS_H[[#This Row],[PLAYERID]],PLAYERIDMAP[],COLUMN(PLAYERIDMAP[LASTNAME]),FALSE)</f>
        <v>Keppinger</v>
      </c>
      <c r="C160" s="11" t="str">
        <f>VLOOKUP(MYRANKS_H[[#This Row],[PLAYERID]],PLAYERIDMAP[],COLUMN(PLAYERIDMAP[FIRSTNAME]),FALSE)</f>
        <v xml:space="preserve">Jeff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2B</v>
      </c>
      <c r="F160" s="11">
        <f>VLOOKUP(MYRANKS_H[[#This Row],[PLAYERID]],PLAYERIDMAP[],COLUMN(PLAYERIDMAP[IDFANGRAPHS]),FALSE)</f>
        <v>3856</v>
      </c>
      <c r="G160" s="12">
        <f>VLOOKUP(MYRANKS_H[[#This Row],[IDFRANGRAPHS]],STEAMER_H[],COLUMN(STEAMER_H[PA]),FALSE)</f>
        <v>534</v>
      </c>
      <c r="H160" s="12">
        <f>VLOOKUP(MYRANKS_H[[#This Row],[IDFRANGRAPHS]],STEAMER_H[],COLUMN(STEAMER_H[AB]),FALSE)</f>
        <v>487</v>
      </c>
      <c r="I160" s="12">
        <f>VLOOKUP(MYRANKS_H[[#This Row],[IDFRANGRAPHS]],STEAMER_H[],COLUMN(STEAMER_H[H]),FALSE)</f>
        <v>137</v>
      </c>
      <c r="J160" s="12">
        <f>VLOOKUP(MYRANKS_H[[#This Row],[IDFRANGRAPHS]],STEAMER_H[],COLUMN(STEAMER_H[HR]),FALSE)</f>
        <v>10</v>
      </c>
      <c r="K160" s="12">
        <f>VLOOKUP(MYRANKS_H[[#This Row],[IDFRANGRAPHS]],STEAMER_H[],COLUMN(STEAMER_H[R]),FALSE)</f>
        <v>63</v>
      </c>
      <c r="L160" s="12">
        <f>VLOOKUP(MYRANKS_H[[#This Row],[IDFRANGRAPHS]],STEAMER_H[],COLUMN(STEAMER_H[RBI]),FALSE)</f>
        <v>53</v>
      </c>
      <c r="M160" s="12">
        <f>VLOOKUP(MYRANKS_H[[#This Row],[IDFRANGRAPHS]],STEAMER_H[],COLUMN(STEAMER_H[BB]),FALSE)</f>
        <v>36</v>
      </c>
      <c r="N160" s="12">
        <f>VLOOKUP(MYRANKS_H[[#This Row],[IDFRANGRAPHS]],STEAMER_H[],COLUMN(STEAMER_H[SO]),FALSE)</f>
        <v>40</v>
      </c>
      <c r="O160" s="12">
        <f>VLOOKUP(MYRANKS_H[[#This Row],[IDFRANGRAPHS]],STEAMER_H[],COLUMN(STEAMER_H[SB]),FALSE)</f>
        <v>2</v>
      </c>
      <c r="P160" s="14">
        <f>MYRANKS_H[[#This Row],[H]]/MYRANKS_H[[#This Row],[AB]]</f>
        <v>0.28131416837782341</v>
      </c>
      <c r="Q160" s="26">
        <f>MYRANKS_H[[#This Row],[R]]/24.6</f>
        <v>2.5609756097560976</v>
      </c>
      <c r="R160" s="26">
        <f>MYRANKS_H[[#This Row],[HR]]/10.4</f>
        <v>0.96153846153846145</v>
      </c>
      <c r="S160" s="26">
        <f>MYRANKS_H[[#This Row],[RBI]]/24.6</f>
        <v>2.154471544715447</v>
      </c>
      <c r="T160" s="26">
        <f>MYRANKS_H[[#This Row],[SB]]/9.4</f>
        <v>0.21276595744680851</v>
      </c>
      <c r="U160" s="26">
        <f>((MYRANKS_H[[#This Row],[H]]+1768)/(MYRANKS_H[[#This Row],[AB]]+6617)-0.267)/0.0024</f>
        <v>0.4828265765765653</v>
      </c>
      <c r="V160" s="26">
        <f>MYRANKS_H[[#This Row],[RSGP]]+MYRANKS_H[[#This Row],[HRSGP]]+MYRANKS_H[[#This Row],[RBISGP]]+MYRANKS_H[[#This Row],[SBSGP]]+MYRANKS_H[[#This Row],[AVGSGP]]</f>
        <v>6.3725781500333794</v>
      </c>
    </row>
    <row r="161" spans="1:22" x14ac:dyDescent="0.25">
      <c r="A161" s="8" t="s">
        <v>20700</v>
      </c>
      <c r="B161" s="15" t="str">
        <f>VLOOKUP(MYRANKS_H[[#This Row],[PLAYERID]],PLAYERIDMAP[],COLUMN(PLAYERIDMAP[LASTNAME]),FALSE)</f>
        <v>Segura</v>
      </c>
      <c r="C161" s="12" t="str">
        <f>VLOOKUP(MYRANKS_H[[#This Row],[PLAYERID]],PLAYERIDMAP[],COLUMN(PLAYERIDMAP[FIRSTNAME]),FALSE)</f>
        <v xml:space="preserve">Jean </v>
      </c>
      <c r="D161" s="12" t="str">
        <f>VLOOKUP(MYRANKS_H[[#This Row],[PLAYERID]],PLAYERIDMAP[],COLUMN(PLAYERIDMAP[TEAM]),FALSE)</f>
        <v>MIL</v>
      </c>
      <c r="E161" s="12" t="str">
        <f>VLOOKUP(MYRANKS_H[[#This Row],[PLAYERID]],PLAYERIDMAP[],COLUMN(PLAYERIDMAP[POS]),FALSE)</f>
        <v>SS</v>
      </c>
      <c r="F161" s="12">
        <f>VLOOKUP(MYRANKS_H[[#This Row],[PLAYERID]],PLAYERIDMAP[],COLUMN(PLAYERIDMAP[IDFANGRAPHS]),FALSE)</f>
        <v>5933</v>
      </c>
      <c r="G161" s="12">
        <f>VLOOKUP(MYRANKS_H[[#This Row],[IDFRANGRAPHS]],STEAMER_H[],COLUMN(STEAMER_H[PA]),FALSE)</f>
        <v>417</v>
      </c>
      <c r="H161" s="12">
        <f>VLOOKUP(MYRANKS_H[[#This Row],[IDFRANGRAPHS]],STEAMER_H[],COLUMN(STEAMER_H[AB]),FALSE)</f>
        <v>383</v>
      </c>
      <c r="I161" s="12">
        <f>VLOOKUP(MYRANKS_H[[#This Row],[IDFRANGRAPHS]],STEAMER_H[],COLUMN(STEAMER_H[H]),FALSE)</f>
        <v>102</v>
      </c>
      <c r="J161" s="12">
        <f>VLOOKUP(MYRANKS_H[[#This Row],[IDFRANGRAPHS]],STEAMER_H[],COLUMN(STEAMER_H[HR]),FALSE)</f>
        <v>5</v>
      </c>
      <c r="K161" s="12">
        <f>VLOOKUP(MYRANKS_H[[#This Row],[IDFRANGRAPHS]],STEAMER_H[],COLUMN(STEAMER_H[R]),FALSE)</f>
        <v>41</v>
      </c>
      <c r="L161" s="12">
        <f>VLOOKUP(MYRANKS_H[[#This Row],[IDFRANGRAPHS]],STEAMER_H[],COLUMN(STEAMER_H[RBI]),FALSE)</f>
        <v>39</v>
      </c>
      <c r="M161" s="12">
        <f>VLOOKUP(MYRANKS_H[[#This Row],[IDFRANGRAPHS]],STEAMER_H[],COLUMN(STEAMER_H[BB]),FALSE)</f>
        <v>24</v>
      </c>
      <c r="N161" s="12">
        <f>VLOOKUP(MYRANKS_H[[#This Row],[IDFRANGRAPHS]],STEAMER_H[],COLUMN(STEAMER_H[SO]),FALSE)</f>
        <v>57</v>
      </c>
      <c r="O161" s="12">
        <f>VLOOKUP(MYRANKS_H[[#This Row],[IDFRANGRAPHS]],STEAMER_H[],COLUMN(STEAMER_H[SB]),FALSE)</f>
        <v>24</v>
      </c>
      <c r="P161" s="14">
        <f>MYRANKS_H[[#This Row],[H]]/MYRANKS_H[[#This Row],[AB]]</f>
        <v>0.26631853785900783</v>
      </c>
      <c r="Q161" s="26">
        <f>MYRANKS_H[[#This Row],[R]]/24.6</f>
        <v>1.6666666666666665</v>
      </c>
      <c r="R161" s="26">
        <f>MYRANKS_H[[#This Row],[HR]]/10.4</f>
        <v>0.48076923076923073</v>
      </c>
      <c r="S161" s="26">
        <f>MYRANKS_H[[#This Row],[RBI]]/24.6</f>
        <v>1.5853658536585364</v>
      </c>
      <c r="T161" s="26">
        <f>MYRANKS_H[[#This Row],[SB]]/9.4</f>
        <v>2.5531914893617018</v>
      </c>
      <c r="U161" s="26">
        <f>((MYRANKS_H[[#This Row],[H]]+1768)/(MYRANKS_H[[#This Row],[AB]]+6617)-0.267)/0.0024</f>
        <v>5.9523809523796364E-2</v>
      </c>
      <c r="V161" s="26">
        <f>MYRANKS_H[[#This Row],[RSGP]]+MYRANKS_H[[#This Row],[HRSGP]]+MYRANKS_H[[#This Row],[RBISGP]]+MYRANKS_H[[#This Row],[SBSGP]]+MYRANKS_H[[#This Row],[AVGSGP]]</f>
        <v>6.3455170499799323</v>
      </c>
    </row>
    <row r="162" spans="1:22" x14ac:dyDescent="0.25">
      <c r="A162" s="8" t="s">
        <v>20156</v>
      </c>
      <c r="B162" s="15" t="str">
        <f>VLOOKUP(MYRANKS_H[[#This Row],[PLAYERID]],PLAYERIDMAP[],COLUMN(PLAYERIDMAP[LASTNAME]),FALSE)</f>
        <v>Pena</v>
      </c>
      <c r="C162" s="12" t="str">
        <f>VLOOKUP(MYRANKS_H[[#This Row],[PLAYERID]],PLAYERIDMAP[],COLUMN(PLAYERIDMAP[FIRSTNAME]),FALSE)</f>
        <v xml:space="preserve">Carlos </v>
      </c>
      <c r="D162" s="12" t="str">
        <f>VLOOKUP(MYRANKS_H[[#This Row],[PLAYERID]],PLAYERIDMAP[],COLUMN(PLAYERIDMAP[TEAM]),FALSE)</f>
        <v>HOU</v>
      </c>
      <c r="E162" s="12" t="str">
        <f>VLOOKUP(MYRANKS_H[[#This Row],[PLAYERID]],PLAYERIDMAP[],COLUMN(PLAYERIDMAP[POS]),FALSE)</f>
        <v>1B</v>
      </c>
      <c r="F162" s="12">
        <f>VLOOKUP(MYRANKS_H[[#This Row],[PLAYERID]],PLAYERIDMAP[],COLUMN(PLAYERIDMAP[IDFANGRAPHS]),FALSE)</f>
        <v>934</v>
      </c>
      <c r="G162" s="12">
        <f>VLOOKUP(MYRANKS_H[[#This Row],[IDFRANGRAPHS]],STEAMER_H[],COLUMN(STEAMER_H[PA]),FALSE)</f>
        <v>567</v>
      </c>
      <c r="H162" s="12">
        <f>VLOOKUP(MYRANKS_H[[#This Row],[IDFRANGRAPHS]],STEAMER_H[],COLUMN(STEAMER_H[AB]),FALSE)</f>
        <v>471</v>
      </c>
      <c r="I162" s="12">
        <f>VLOOKUP(MYRANKS_H[[#This Row],[IDFRANGRAPHS]],STEAMER_H[],COLUMN(STEAMER_H[H]),FALSE)</f>
        <v>99</v>
      </c>
      <c r="J162" s="12">
        <f>VLOOKUP(MYRANKS_H[[#This Row],[IDFRANGRAPHS]],STEAMER_H[],COLUMN(STEAMER_H[HR]),FALSE)</f>
        <v>23</v>
      </c>
      <c r="K162" s="12">
        <f>VLOOKUP(MYRANKS_H[[#This Row],[IDFRANGRAPHS]],STEAMER_H[],COLUMN(STEAMER_H[R]),FALSE)</f>
        <v>66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83</v>
      </c>
      <c r="N162" s="12">
        <f>VLOOKUP(MYRANKS_H[[#This Row],[IDFRANGRAPHS]],STEAMER_H[],COLUMN(STEAMER_H[SO]),FALSE)</f>
        <v>163</v>
      </c>
      <c r="O162" s="12">
        <f>VLOOKUP(MYRANKS_H[[#This Row],[IDFRANGRAPHS]],STEAMER_H[],COLUMN(STEAMER_H[SB]),FALSE)</f>
        <v>2</v>
      </c>
      <c r="P162" s="14">
        <f>MYRANKS_H[[#This Row],[H]]/MYRANKS_H[[#This Row],[AB]]</f>
        <v>0.21019108280254778</v>
      </c>
      <c r="Q162" s="26">
        <f>MYRANKS_H[[#This Row],[R]]/24.6</f>
        <v>2.6829268292682924</v>
      </c>
      <c r="R162" s="26">
        <f>MYRANKS_H[[#This Row],[HR]]/10.4</f>
        <v>2.2115384615384617</v>
      </c>
      <c r="S162" s="26">
        <f>MYRANKS_H[[#This Row],[RBI]]/24.6</f>
        <v>2.7235772357723578</v>
      </c>
      <c r="T162" s="26">
        <f>MYRANKS_H[[#This Row],[SB]]/9.4</f>
        <v>0.21276595744680851</v>
      </c>
      <c r="U162" s="26">
        <f>((MYRANKS_H[[#This Row],[H]]+1768)/(MYRANKS_H[[#This Row],[AB]]+6617)-0.267)/0.0024</f>
        <v>-1.498777276147482</v>
      </c>
      <c r="V162" s="26">
        <f>MYRANKS_H[[#This Row],[RSGP]]+MYRANKS_H[[#This Row],[HRSGP]]+MYRANKS_H[[#This Row],[RBISGP]]+MYRANKS_H[[#This Row],[SBSGP]]+MYRANKS_H[[#This Row],[AVGSGP]]</f>
        <v>6.3320312078784378</v>
      </c>
    </row>
    <row r="163" spans="1:22" x14ac:dyDescent="0.25">
      <c r="A163" s="7" t="s">
        <v>19862</v>
      </c>
      <c r="B163" s="8" t="str">
        <f>VLOOKUP(MYRANKS_H[[#This Row],[PLAYERID]],PLAYERIDMAP[],COLUMN(PLAYERIDMAP[LASTNAME]),FALSE)</f>
        <v>Morneau</v>
      </c>
      <c r="C163" s="11" t="str">
        <f>VLOOKUP(MYRANKS_H[[#This Row],[PLAYERID]],PLAYERIDMAP[],COLUMN(PLAYERIDMAP[FIRSTNAME]),FALSE)</f>
        <v xml:space="preserve">Justin </v>
      </c>
      <c r="D163" s="11" t="str">
        <f>VLOOKUP(MYRANKS_H[[#This Row],[PLAYERID]],PLAYERIDMAP[],COLUMN(PLAYERIDMAP[TEAM]),FALSE)</f>
        <v>MIN</v>
      </c>
      <c r="E163" s="11" t="str">
        <f>VLOOKUP(MYRANKS_H[[#This Row],[PLAYERID]],PLAYERIDMAP[],COLUMN(PLAYERIDMAP[POS]),FALSE)</f>
        <v>1B</v>
      </c>
      <c r="F163" s="11">
        <f>VLOOKUP(MYRANKS_H[[#This Row],[PLAYERID]],PLAYERIDMAP[],COLUMN(PLAYERIDMAP[IDFANGRAPHS]),FALSE)</f>
        <v>1737</v>
      </c>
      <c r="G163" s="12">
        <f>VLOOKUP(MYRANKS_H[[#This Row],[IDFRANGRAPHS]],STEAMER_H[],COLUMN(STEAMER_H[PA]),FALSE)</f>
        <v>464</v>
      </c>
      <c r="H163" s="12">
        <f>VLOOKUP(MYRANKS_H[[#This Row],[IDFRANGRAPHS]],STEAMER_H[],COLUMN(STEAMER_H[AB]),FALSE)</f>
        <v>410</v>
      </c>
      <c r="I163" s="12">
        <f>VLOOKUP(MYRANKS_H[[#This Row],[IDFRANGRAPHS]],STEAMER_H[],COLUMN(STEAMER_H[H]),FALSE)</f>
        <v>109</v>
      </c>
      <c r="J163" s="12">
        <f>VLOOKUP(MYRANKS_H[[#This Row],[IDFRANGRAPHS]],STEAMER_H[],COLUMN(STEAMER_H[HR]),FALSE)</f>
        <v>16</v>
      </c>
      <c r="K163" s="12">
        <f>VLOOKUP(MYRANKS_H[[#This Row],[IDFRANGRAPHS]],STEAMER_H[],COLUMN(STEAMER_H[R]),FALSE)</f>
        <v>55</v>
      </c>
      <c r="L163" s="12">
        <f>VLOOKUP(MYRANKS_H[[#This Row],[IDFRANGRAPHS]],STEAMER_H[],COLUMN(STEAMER_H[RBI]),FALSE)</f>
        <v>59</v>
      </c>
      <c r="M163" s="12">
        <f>VLOOKUP(MYRANKS_H[[#This Row],[IDFRANGRAPHS]],STEAMER_H[],COLUMN(STEAMER_H[BB]),FALSE)</f>
        <v>45</v>
      </c>
      <c r="N163" s="12">
        <f>VLOOKUP(MYRANKS_H[[#This Row],[IDFRANGRAPHS]],STEAMER_H[],COLUMN(STEAMER_H[SO]),FALSE)</f>
        <v>80</v>
      </c>
      <c r="O163" s="12">
        <f>VLOOKUP(MYRANKS_H[[#This Row],[IDFRANGRAPHS]],STEAMER_H[],COLUMN(STEAMER_H[SB]),FALSE)</f>
        <v>1</v>
      </c>
      <c r="P163" s="14">
        <f>MYRANKS_H[[#This Row],[H]]/MYRANKS_H[[#This Row],[AB]]</f>
        <v>0.26585365853658538</v>
      </c>
      <c r="Q163" s="26">
        <f>MYRANKS_H[[#This Row],[R]]/24.6</f>
        <v>2.2357723577235773</v>
      </c>
      <c r="R163" s="26">
        <f>MYRANKS_H[[#This Row],[HR]]/10.4</f>
        <v>1.5384615384615383</v>
      </c>
      <c r="S163" s="26">
        <f>MYRANKS_H[[#This Row],[RBI]]/24.6</f>
        <v>2.3983739837398375</v>
      </c>
      <c r="T163" s="26">
        <f>MYRANKS_H[[#This Row],[SB]]/9.4</f>
        <v>0.10638297872340426</v>
      </c>
      <c r="U163" s="26">
        <f>((MYRANKS_H[[#This Row],[H]]+1768)/(MYRANKS_H[[#This Row],[AB]]+6617)-0.267)/0.0024</f>
        <v>4.6902423983669068E-2</v>
      </c>
      <c r="V163" s="26">
        <f>MYRANKS_H[[#This Row],[RSGP]]+MYRANKS_H[[#This Row],[HRSGP]]+MYRANKS_H[[#This Row],[RBISGP]]+MYRANKS_H[[#This Row],[SBSGP]]+MYRANKS_H[[#This Row],[AVGSGP]]</f>
        <v>6.3258932826320269</v>
      </c>
    </row>
    <row r="164" spans="1:22" x14ac:dyDescent="0.25">
      <c r="A164" s="8" t="s">
        <v>20097</v>
      </c>
      <c r="B164" s="15" t="str">
        <f>VLOOKUP(MYRANKS_H[[#This Row],[PLAYERID]],PLAYERIDMAP[],COLUMN(PLAYERIDMAP[LASTNAME]),FALSE)</f>
        <v>Parra</v>
      </c>
      <c r="C164" s="12" t="str">
        <f>VLOOKUP(MYRANKS_H[[#This Row],[PLAYERID]],PLAYERIDMAP[],COLUMN(PLAYERIDMAP[FIRSTNAME]),FALSE)</f>
        <v xml:space="preserve">Gerardo </v>
      </c>
      <c r="D164" s="12" t="str">
        <f>VLOOKUP(MYRANKS_H[[#This Row],[PLAYERID]],PLAYERIDMAP[],COLUMN(PLAYERIDMAP[TEAM]),FALSE)</f>
        <v>ARI</v>
      </c>
      <c r="E164" s="12" t="str">
        <f>VLOOKUP(MYRANKS_H[[#This Row],[PLAYERID]],PLAYERIDMAP[],COLUMN(PLAYERIDMAP[POS]),FALSE)</f>
        <v>OF</v>
      </c>
      <c r="F164" s="12">
        <f>VLOOKUP(MYRANKS_H[[#This Row],[PLAYERID]],PLAYERIDMAP[],COLUMN(PLAYERIDMAP[IDFANGRAPHS]),FALSE)</f>
        <v>8553</v>
      </c>
      <c r="G164" s="12">
        <f>VLOOKUP(MYRANKS_H[[#This Row],[IDFRANGRAPHS]],STEAMER_H[],COLUMN(STEAMER_H[PA]),FALSE)</f>
        <v>469</v>
      </c>
      <c r="H164" s="12">
        <f>VLOOKUP(MYRANKS_H[[#This Row],[IDFRANGRAPHS]],STEAMER_H[],COLUMN(STEAMER_H[AB]),FALSE)</f>
        <v>421</v>
      </c>
      <c r="I164" s="12">
        <f>VLOOKUP(MYRANKS_H[[#This Row],[IDFRANGRAPHS]],STEAMER_H[],COLUMN(STEAMER_H[H]),FALSE)</f>
        <v>118</v>
      </c>
      <c r="J164" s="12">
        <f>VLOOKUP(MYRANKS_H[[#This Row],[IDFRANGRAPHS]],STEAMER_H[],COLUMN(STEAMER_H[HR]),FALSE)</f>
        <v>8</v>
      </c>
      <c r="K164" s="12">
        <f>VLOOKUP(MYRANKS_H[[#This Row],[IDFRANGRAPHS]],STEAMER_H[],COLUMN(STEAMER_H[R]),FALSE)</f>
        <v>55</v>
      </c>
      <c r="L164" s="12">
        <f>VLOOKUP(MYRANKS_H[[#This Row],[IDFRANGRAPHS]],STEAMER_H[],COLUMN(STEAMER_H[RBI]),FALSE)</f>
        <v>45</v>
      </c>
      <c r="M164" s="12">
        <f>VLOOKUP(MYRANKS_H[[#This Row],[IDFRANGRAPHS]],STEAMER_H[],COLUMN(STEAMER_H[BB]),FALSE)</f>
        <v>38</v>
      </c>
      <c r="N164" s="12">
        <f>VLOOKUP(MYRANKS_H[[#This Row],[IDFRANGRAPHS]],STEAMER_H[],COLUMN(STEAMER_H[SO]),FALSE)</f>
        <v>80</v>
      </c>
      <c r="O164" s="12">
        <f>VLOOKUP(MYRANKS_H[[#This Row],[IDFRANGRAPHS]],STEAMER_H[],COLUMN(STEAMER_H[SB]),FALSE)</f>
        <v>10</v>
      </c>
      <c r="P164" s="14">
        <f>MYRANKS_H[[#This Row],[H]]/MYRANKS_H[[#This Row],[AB]]</f>
        <v>0.28028503562945367</v>
      </c>
      <c r="Q164" s="26">
        <f>MYRANKS_H[[#This Row],[R]]/24.6</f>
        <v>2.2357723577235773</v>
      </c>
      <c r="R164" s="26">
        <f>MYRANKS_H[[#This Row],[HR]]/10.4</f>
        <v>0.76923076923076916</v>
      </c>
      <c r="S164" s="26">
        <f>MYRANKS_H[[#This Row],[RBI]]/24.6</f>
        <v>1.8292682926829267</v>
      </c>
      <c r="T164" s="26">
        <f>MYRANKS_H[[#This Row],[SB]]/9.4</f>
        <v>1.0638297872340425</v>
      </c>
      <c r="U164" s="26">
        <f>((MYRANKS_H[[#This Row],[H]]+1768)/(MYRANKS_H[[#This Row],[AB]]+6617)-0.267)/0.0024</f>
        <v>0.4057734204792931</v>
      </c>
      <c r="V164" s="26">
        <f>MYRANKS_H[[#This Row],[RSGP]]+MYRANKS_H[[#This Row],[HRSGP]]+MYRANKS_H[[#This Row],[RBISGP]]+MYRANKS_H[[#This Row],[SBSGP]]+MYRANKS_H[[#This Row],[AVGSGP]]</f>
        <v>6.3038746273506092</v>
      </c>
    </row>
    <row r="165" spans="1:22" x14ac:dyDescent="0.25">
      <c r="A165" s="8" t="s">
        <v>20656</v>
      </c>
      <c r="B165" s="15" t="str">
        <f>VLOOKUP(MYRANKS_H[[#This Row],[PLAYERID]],PLAYERIDMAP[],COLUMN(PLAYERIDMAP[LASTNAME]),FALSE)</f>
        <v>Saunders</v>
      </c>
      <c r="C165" s="12" t="str">
        <f>VLOOKUP(MYRANKS_H[[#This Row],[PLAYERID]],PLAYERIDMAP[],COLUMN(PLAYERIDMAP[FIRSTNAME]),FALSE)</f>
        <v xml:space="preserve">Michael </v>
      </c>
      <c r="D165" s="12" t="str">
        <f>VLOOKUP(MYRANKS_H[[#This Row],[PLAYERID]],PLAYERIDMAP[],COLUMN(PLAYERIDMAP[TEAM]),FALSE)</f>
        <v>SEA</v>
      </c>
      <c r="E165" s="12" t="str">
        <f>VLOOKUP(MYRANKS_H[[#This Row],[PLAYERID]],PLAYERIDMAP[],COLUMN(PLAYERIDMAP[POS]),FALSE)</f>
        <v>OF</v>
      </c>
      <c r="F165" s="12">
        <f>VLOOKUP(MYRANKS_H[[#This Row],[PLAYERID]],PLAYERIDMAP[],COLUMN(PLAYERIDMAP[IDFANGRAPHS]),FALSE)</f>
        <v>9981</v>
      </c>
      <c r="G165" s="12">
        <f>VLOOKUP(MYRANKS_H[[#This Row],[IDFRANGRAPHS]],STEAMER_H[],COLUMN(STEAMER_H[PA]),FALSE)</f>
        <v>501</v>
      </c>
      <c r="H165" s="12">
        <f>VLOOKUP(MYRANKS_H[[#This Row],[IDFRANGRAPHS]],STEAMER_H[],COLUMN(STEAMER_H[AB]),FALSE)</f>
        <v>447</v>
      </c>
      <c r="I165" s="12">
        <f>VLOOKUP(MYRANKS_H[[#This Row],[IDFRANGRAPHS]],STEAMER_H[],COLUMN(STEAMER_H[H]),FALSE)</f>
        <v>105</v>
      </c>
      <c r="J165" s="12">
        <f>VLOOKUP(MYRANKS_H[[#This Row],[IDFRANGRAPHS]],STEAMER_H[],COLUMN(STEAMER_H[HR]),FALSE)</f>
        <v>14</v>
      </c>
      <c r="K165" s="12">
        <f>VLOOKUP(MYRANKS_H[[#This Row],[IDFRANGRAPHS]],STEAMER_H[],COLUMN(STEAMER_H[R]),FALSE)</f>
        <v>53</v>
      </c>
      <c r="L165" s="12">
        <f>VLOOKUP(MYRANKS_H[[#This Row],[IDFRANGRAPHS]],STEAMER_H[],COLUMN(STEAMER_H[RBI]),FALSE)</f>
        <v>53</v>
      </c>
      <c r="M165" s="12">
        <f>VLOOKUP(MYRANKS_H[[#This Row],[IDFRANGRAPHS]],STEAMER_H[],COLUMN(STEAMER_H[BB]),FALSE)</f>
        <v>47</v>
      </c>
      <c r="N165" s="12">
        <f>VLOOKUP(MYRANKS_H[[#This Row],[IDFRANGRAPHS]],STEAMER_H[],COLUMN(STEAMER_H[SO]),FALSE)</f>
        <v>119</v>
      </c>
      <c r="O165" s="12">
        <f>VLOOKUP(MYRANKS_H[[#This Row],[IDFRANGRAPHS]],STEAMER_H[],COLUMN(STEAMER_H[SB]),FALSE)</f>
        <v>13</v>
      </c>
      <c r="P165" s="14">
        <f>MYRANKS_H[[#This Row],[H]]/MYRANKS_H[[#This Row],[AB]]</f>
        <v>0.2348993288590604</v>
      </c>
      <c r="Q165" s="26">
        <f>MYRANKS_H[[#This Row],[R]]/24.6</f>
        <v>2.154471544715447</v>
      </c>
      <c r="R165" s="26">
        <f>MYRANKS_H[[#This Row],[HR]]/10.4</f>
        <v>1.346153846153846</v>
      </c>
      <c r="S165" s="26">
        <f>MYRANKS_H[[#This Row],[RBI]]/24.6</f>
        <v>2.154471544715447</v>
      </c>
      <c r="T165" s="26">
        <f>MYRANKS_H[[#This Row],[SB]]/9.4</f>
        <v>1.3829787234042552</v>
      </c>
      <c r="U165" s="26">
        <f>((MYRANKS_H[[#This Row],[H]]+1768)/(MYRANKS_H[[#This Row],[AB]]+6617)-0.267)/0.0024</f>
        <v>-0.77198942997358988</v>
      </c>
      <c r="V165" s="26">
        <f>MYRANKS_H[[#This Row],[RSGP]]+MYRANKS_H[[#This Row],[HRSGP]]+MYRANKS_H[[#This Row],[RBISGP]]+MYRANKS_H[[#This Row],[SBSGP]]+MYRANKS_H[[#This Row],[AVGSGP]]</f>
        <v>6.2660862290154054</v>
      </c>
    </row>
    <row r="166" spans="1:22" x14ac:dyDescent="0.25">
      <c r="A166" s="7" t="s">
        <v>19829</v>
      </c>
      <c r="B166" s="8" t="str">
        <f>VLOOKUP(MYRANKS_H[[#This Row],[PLAYERID]],PLAYERIDMAP[],COLUMN(PLAYERIDMAP[LASTNAME]),FALSE)</f>
        <v>Montero</v>
      </c>
      <c r="C166" s="11" t="str">
        <f>VLOOKUP(MYRANKS_H[[#This Row],[PLAYERID]],PLAYERIDMAP[],COLUMN(PLAYERIDMAP[FIRSTNAME]),FALSE)</f>
        <v xml:space="preserve">Miguel </v>
      </c>
      <c r="D166" s="11" t="str">
        <f>VLOOKUP(MYRANKS_H[[#This Row],[PLAYERID]],PLAYERIDMAP[],COLUMN(PLAYERIDMAP[TEAM]),FALSE)</f>
        <v>ARI</v>
      </c>
      <c r="E166" s="11" t="str">
        <f>VLOOKUP(MYRANKS_H[[#This Row],[PLAYERID]],PLAYERIDMAP[],COLUMN(PLAYERIDMAP[POS]),FALSE)</f>
        <v>C</v>
      </c>
      <c r="F166" s="11">
        <f>VLOOKUP(MYRANKS_H[[#This Row],[PLAYERID]],PLAYERIDMAP[],COLUMN(PLAYERIDMAP[IDFANGRAPHS]),FALSE)</f>
        <v>3364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419</v>
      </c>
      <c r="I166" s="12">
        <f>VLOOKUP(MYRANKS_H[[#This Row],[IDFRANGRAPHS]],STEAMER_H[],COLUMN(STEAMER_H[H]),FALSE)</f>
        <v>113</v>
      </c>
      <c r="J166" s="12">
        <f>VLOOKUP(MYRANKS_H[[#This Row],[IDFRANGRAPHS]],STEAMER_H[],COLUMN(STEAMER_H[HR]),FALSE)</f>
        <v>13</v>
      </c>
      <c r="K166" s="12">
        <f>VLOOKUP(MYRANKS_H[[#This Row],[IDFRANGRAPHS]],STEAMER_H[],COLUMN(STEAMER_H[R]),FALSE)</f>
        <v>56</v>
      </c>
      <c r="L166" s="12">
        <f>VLOOKUP(MYRANKS_H[[#This Row],[IDFRANGRAPHS]],STEAMER_H[],COLUMN(STEAMER_H[RBI]),FALSE)</f>
        <v>59</v>
      </c>
      <c r="M166" s="12">
        <f>VLOOKUP(MYRANKS_H[[#This Row],[IDFRANGRAPHS]],STEAMER_H[],COLUMN(STEAMER_H[BB]),FALSE)</f>
        <v>51</v>
      </c>
      <c r="N166" s="12">
        <f>VLOOKUP(MYRANKS_H[[#This Row],[IDFRANGRAPHS]],STEAMER_H[],COLUMN(STEAMER_H[SO]),FALSE)</f>
        <v>99</v>
      </c>
      <c r="O166" s="12">
        <f>VLOOKUP(MYRANKS_H[[#This Row],[IDFRANGRAPHS]],STEAMER_H[],COLUMN(STEAMER_H[SB]),FALSE)</f>
        <v>1</v>
      </c>
      <c r="P166" s="14">
        <f>MYRANKS_H[[#This Row],[H]]/MYRANKS_H[[#This Row],[AB]]</f>
        <v>0.26968973747016706</v>
      </c>
      <c r="Q166" s="26">
        <f>MYRANKS_H[[#This Row],[R]]/24.6</f>
        <v>2.2764227642276422</v>
      </c>
      <c r="R166" s="26">
        <f>MYRANKS_H[[#This Row],[HR]]/10.4</f>
        <v>1.25</v>
      </c>
      <c r="S166" s="26">
        <f>MYRANKS_H[[#This Row],[RBI]]/24.6</f>
        <v>2.3983739837398375</v>
      </c>
      <c r="T166" s="26">
        <f>MYRANKS_H[[#This Row],[SB]]/9.4</f>
        <v>0.10638297872340426</v>
      </c>
      <c r="U166" s="26">
        <f>((MYRANKS_H[[#This Row],[H]]+1768)/(MYRANKS_H[[#This Row],[AB]]+6617)-0.267)/0.0024</f>
        <v>0.14141557703239993</v>
      </c>
      <c r="V166" s="26">
        <f>MYRANKS_H[[#This Row],[RSGP]]+MYRANKS_H[[#This Row],[HRSGP]]+MYRANKS_H[[#This Row],[RBISGP]]+MYRANKS_H[[#This Row],[SBSGP]]+MYRANKS_H[[#This Row],[AVGSGP]]</f>
        <v>6.1725953037232841</v>
      </c>
    </row>
    <row r="167" spans="1:22" x14ac:dyDescent="0.25">
      <c r="A167" s="8" t="s">
        <v>20369</v>
      </c>
      <c r="B167" s="15" t="str">
        <f>VLOOKUP(MYRANKS_H[[#This Row],[PLAYERID]],PLAYERIDMAP[],COLUMN(PLAYERIDMAP[LASTNAME]),FALSE)</f>
        <v>Rasmus</v>
      </c>
      <c r="C167" s="12" t="str">
        <f>VLOOKUP(MYRANKS_H[[#This Row],[PLAYERID]],PLAYERIDMAP[],COLUMN(PLAYERIDMAP[FIRSTNAME]),FALSE)</f>
        <v xml:space="preserve">Colby </v>
      </c>
      <c r="D167" s="12" t="str">
        <f>VLOOKUP(MYRANKS_H[[#This Row],[PLAYERID]],PLAYERIDMAP[],COLUMN(PLAYERIDMAP[TEAM]),FALSE)</f>
        <v>TOR</v>
      </c>
      <c r="E167" s="12" t="str">
        <f>VLOOKUP(MYRANKS_H[[#This Row],[PLAYERID]],PLAYERIDMAP[],COLUMN(PLAYERIDMAP[POS]),FALSE)</f>
        <v>OF</v>
      </c>
      <c r="F167" s="12">
        <f>VLOOKUP(MYRANKS_H[[#This Row],[PLAYERID]],PLAYERIDMAP[],COLUMN(PLAYERIDMAP[IDFANGRAPHS]),FALSE)</f>
        <v>9893</v>
      </c>
      <c r="G167" s="12">
        <f>VLOOKUP(MYRANKS_H[[#This Row],[IDFRANGRAPHS]],STEAMER_H[],COLUMN(STEAMER_H[PA]),FALSE)</f>
        <v>465</v>
      </c>
      <c r="H167" s="12">
        <f>VLOOKUP(MYRANKS_H[[#This Row],[IDFRANGRAPHS]],STEAMER_H[],COLUMN(STEAMER_H[AB]),FALSE)</f>
        <v>413</v>
      </c>
      <c r="I167" s="12">
        <f>VLOOKUP(MYRANKS_H[[#This Row],[IDFRANGRAPHS]],STEAMER_H[],COLUMN(STEAMER_H[H]),FALSE)</f>
        <v>101</v>
      </c>
      <c r="J167" s="12">
        <f>VLOOKUP(MYRANKS_H[[#This Row],[IDFRANGRAPHS]],STEAMER_H[],COLUMN(STEAMER_H[HR]),FALSE)</f>
        <v>18</v>
      </c>
      <c r="K167" s="12">
        <f>VLOOKUP(MYRANKS_H[[#This Row],[IDFRANGRAPHS]],STEAMER_H[],COLUMN(STEAMER_H[R]),FALSE)</f>
        <v>55</v>
      </c>
      <c r="L167" s="12">
        <f>VLOOKUP(MYRANKS_H[[#This Row],[IDFRANGRAPHS]],STEAMER_H[],COLUMN(STEAMER_H[RBI]),FALSE)</f>
        <v>58</v>
      </c>
      <c r="M167" s="12">
        <f>VLOOKUP(MYRANKS_H[[#This Row],[IDFRANGRAPHS]],STEAMER_H[],COLUMN(STEAMER_H[BB]),FALSE)</f>
        <v>43</v>
      </c>
      <c r="N167" s="12">
        <f>VLOOKUP(MYRANKS_H[[#This Row],[IDFRANGRAPHS]],STEAMER_H[],COLUMN(STEAMER_H[SO]),FALSE)</f>
        <v>108</v>
      </c>
      <c r="O167" s="12">
        <f>VLOOKUP(MYRANKS_H[[#This Row],[IDFRANGRAPHS]],STEAMER_H[],COLUMN(STEAMER_H[SB]),FALSE)</f>
        <v>3</v>
      </c>
      <c r="P167" s="14">
        <f>MYRANKS_H[[#This Row],[H]]/MYRANKS_H[[#This Row],[AB]]</f>
        <v>0.24455205811138014</v>
      </c>
      <c r="Q167" s="26">
        <f>MYRANKS_H[[#This Row],[R]]/24.6</f>
        <v>2.2357723577235773</v>
      </c>
      <c r="R167" s="26">
        <f>MYRANKS_H[[#This Row],[HR]]/10.4</f>
        <v>1.7307692307692306</v>
      </c>
      <c r="S167" s="26">
        <f>MYRANKS_H[[#This Row],[RBI]]/24.6</f>
        <v>2.3577235772357721</v>
      </c>
      <c r="T167" s="26">
        <f>MYRANKS_H[[#This Row],[SB]]/9.4</f>
        <v>0.31914893617021273</v>
      </c>
      <c r="U167" s="26">
        <f>((MYRANKS_H[[#This Row],[H]]+1768)/(MYRANKS_H[[#This Row],[AB]]+6617)-0.267)/0.0024</f>
        <v>-0.47475106685633078</v>
      </c>
      <c r="V167" s="26">
        <f>MYRANKS_H[[#This Row],[RSGP]]+MYRANKS_H[[#This Row],[HRSGP]]+MYRANKS_H[[#This Row],[RBISGP]]+MYRANKS_H[[#This Row],[SBSGP]]+MYRANKS_H[[#This Row],[AVGSGP]]</f>
        <v>6.1686630350424618</v>
      </c>
    </row>
    <row r="168" spans="1:22" x14ac:dyDescent="0.25">
      <c r="A168" s="8" t="s">
        <v>21249</v>
      </c>
      <c r="B168" s="15" t="str">
        <f>VLOOKUP(MYRANKS_H[[#This Row],[PLAYERID]],PLAYERIDMAP[],COLUMN(PLAYERIDMAP[LASTNAME]),FALSE)</f>
        <v>Young</v>
      </c>
      <c r="C168" s="12" t="str">
        <f>VLOOKUP(MYRANKS_H[[#This Row],[PLAYERID]],PLAYERIDMAP[],COLUMN(PLAYERIDMAP[FIRSTNAME]),FALSE)</f>
        <v xml:space="preserve">Chris </v>
      </c>
      <c r="D168" s="12" t="str">
        <f>VLOOKUP(MYRANKS_H[[#This Row],[PLAYERID]],PLAYERIDMAP[],COLUMN(PLAYERIDMAP[TEAM]),FALSE)</f>
        <v>NYM</v>
      </c>
      <c r="E168" s="12" t="str">
        <f>VLOOKUP(MYRANKS_H[[#This Row],[PLAYERID]],PLAYERIDMAP[],COLUMN(PLAYERIDMAP[POS]),FALSE)</f>
        <v>OF</v>
      </c>
      <c r="F168" s="12">
        <f>VLOOKUP(MYRANKS_H[[#This Row],[PLAYERID]],PLAYERIDMAP[],COLUMN(PLAYERIDMAP[IDFANGRAPHS]),FALSE)</f>
        <v>3882</v>
      </c>
      <c r="G168" s="12">
        <f>VLOOKUP(MYRANKS_H[[#This Row],[IDFRANGRAPHS]],STEAMER_H[],COLUMN(STEAMER_H[PA]),FALSE)</f>
        <v>474</v>
      </c>
      <c r="H168" s="12">
        <f>VLOOKUP(MYRANKS_H[[#This Row],[IDFRANGRAPHS]],STEAMER_H[],COLUMN(STEAMER_H[AB]),FALSE)</f>
        <v>413</v>
      </c>
      <c r="I168" s="12">
        <f>VLOOKUP(MYRANKS_H[[#This Row],[IDFRANGRAPHS]],STEAMER_H[],COLUMN(STEAMER_H[H]),FALSE)</f>
        <v>96</v>
      </c>
      <c r="J168" s="12">
        <f>VLOOKUP(MYRANKS_H[[#This Row],[IDFRANGRAPHS]],STEAMER_H[],COLUMN(STEAMER_H[HR]),FALSE)</f>
        <v>15</v>
      </c>
      <c r="K168" s="12">
        <f>VLOOKUP(MYRANKS_H[[#This Row],[IDFRANGRAPHS]],STEAMER_H[],COLUMN(STEAMER_H[R]),FALSE)</f>
        <v>58</v>
      </c>
      <c r="L168" s="12">
        <f>VLOOKUP(MYRANKS_H[[#This Row],[IDFRANGRAPHS]],STEAMER_H[],COLUMN(STEAMER_H[RBI]),FALSE)</f>
        <v>51</v>
      </c>
      <c r="M168" s="12">
        <f>VLOOKUP(MYRANKS_H[[#This Row],[IDFRANGRAPHS]],STEAMER_H[],COLUMN(STEAMER_H[BB]),FALSE)</f>
        <v>52</v>
      </c>
      <c r="N168" s="12">
        <f>VLOOKUP(MYRANKS_H[[#This Row],[IDFRANGRAPHS]],STEAMER_H[],COLUMN(STEAMER_H[SO]),FALSE)</f>
        <v>103</v>
      </c>
      <c r="O168" s="12">
        <f>VLOOKUP(MYRANKS_H[[#This Row],[IDFRANGRAPHS]],STEAMER_H[],COLUMN(STEAMER_H[SB]),FALSE)</f>
        <v>10</v>
      </c>
      <c r="P168" s="14">
        <f>MYRANKS_H[[#This Row],[H]]/MYRANKS_H[[#This Row],[AB]]</f>
        <v>0.23244552058111381</v>
      </c>
      <c r="Q168" s="26">
        <f>MYRANKS_H[[#This Row],[R]]/24.6</f>
        <v>2.3577235772357721</v>
      </c>
      <c r="R168" s="26">
        <f>MYRANKS_H[[#This Row],[HR]]/10.4</f>
        <v>1.4423076923076923</v>
      </c>
      <c r="S168" s="26">
        <f>MYRANKS_H[[#This Row],[RBI]]/24.6</f>
        <v>2.0731707317073171</v>
      </c>
      <c r="T168" s="26">
        <f>MYRANKS_H[[#This Row],[SB]]/9.4</f>
        <v>1.0638297872340425</v>
      </c>
      <c r="U168" s="26">
        <f>((MYRANKS_H[[#This Row],[H]]+1768)/(MYRANKS_H[[#This Row],[AB]]+6617)-0.267)/0.0024</f>
        <v>-0.77110004741585048</v>
      </c>
      <c r="V168" s="26">
        <f>MYRANKS_H[[#This Row],[RSGP]]+MYRANKS_H[[#This Row],[HRSGP]]+MYRANKS_H[[#This Row],[RBISGP]]+MYRANKS_H[[#This Row],[SBSGP]]+MYRANKS_H[[#This Row],[AVGSGP]]</f>
        <v>6.1659317410689738</v>
      </c>
    </row>
    <row r="169" spans="1:22" x14ac:dyDescent="0.25">
      <c r="A169" s="8" t="s">
        <v>20315</v>
      </c>
      <c r="B169" s="15" t="str">
        <f>VLOOKUP(MYRANKS_H[[#This Row],[PLAYERID]],PLAYERIDMAP[],COLUMN(PLAYERIDMAP[LASTNAME]),FALSE)</f>
        <v>Quentin</v>
      </c>
      <c r="C169" s="12" t="str">
        <f>VLOOKUP(MYRANKS_H[[#This Row],[PLAYERID]],PLAYERIDMAP[],COLUMN(PLAYERIDMAP[FIRSTNAME]),FALSE)</f>
        <v xml:space="preserve">Carlos </v>
      </c>
      <c r="D169" s="12" t="str">
        <f>VLOOKUP(MYRANKS_H[[#This Row],[PLAYERID]],PLAYERIDMAP[],COLUMN(PLAYERIDMAP[TEAM]),FALSE)</f>
        <v>SD</v>
      </c>
      <c r="E169" s="12" t="str">
        <f>VLOOKUP(MYRANKS_H[[#This Row],[PLAYERID]],PLAYERIDMAP[],COLUMN(PLAYERIDMAP[POS]),FALSE)</f>
        <v>OF</v>
      </c>
      <c r="F169" s="12">
        <f>VLOOKUP(MYRANKS_H[[#This Row],[PLAYERID]],PLAYERIDMAP[],COLUMN(PLAYERIDMAP[IDFANGRAPHS]),FALSE)</f>
        <v>6274</v>
      </c>
      <c r="G169" s="12">
        <f>VLOOKUP(MYRANKS_H[[#This Row],[IDFRANGRAPHS]],STEAMER_H[],COLUMN(STEAMER_H[PA]),FALSE)</f>
        <v>454</v>
      </c>
      <c r="H169" s="12">
        <f>VLOOKUP(MYRANKS_H[[#This Row],[IDFRANGRAPHS]],STEAMER_H[],COLUMN(STEAMER_H[AB]),FALSE)</f>
        <v>393</v>
      </c>
      <c r="I169" s="12">
        <f>VLOOKUP(MYRANKS_H[[#This Row],[IDFRANGRAPHS]],STEAMER_H[],COLUMN(STEAMER_H[H]),FALSE)</f>
        <v>96</v>
      </c>
      <c r="J169" s="12">
        <f>VLOOKUP(MYRANKS_H[[#This Row],[IDFRANGRAPHS]],STEAMER_H[],COLUMN(STEAMER_H[HR]),FALSE)</f>
        <v>19</v>
      </c>
      <c r="K169" s="12">
        <f>VLOOKUP(MYRANKS_H[[#This Row],[IDFRANGRAPHS]],STEAMER_H[],COLUMN(STEAMER_H[R]),FALSE)</f>
        <v>54</v>
      </c>
      <c r="L169" s="12">
        <f>VLOOKUP(MYRANKS_H[[#This Row],[IDFRANGRAPHS]],STEAMER_H[],COLUMN(STEAMER_H[RBI]),FALSE)</f>
        <v>61</v>
      </c>
      <c r="M169" s="12">
        <f>VLOOKUP(MYRANKS_H[[#This Row],[IDFRANGRAPHS]],STEAMER_H[],COLUMN(STEAMER_H[BB]),FALSE)</f>
        <v>42</v>
      </c>
      <c r="N169" s="12">
        <f>VLOOKUP(MYRANKS_H[[#This Row],[IDFRANGRAPHS]],STEAMER_H[],COLUMN(STEAMER_H[SO]),FALSE)</f>
        <v>72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0.24427480916030533</v>
      </c>
      <c r="Q169" s="26">
        <f>MYRANKS_H[[#This Row],[R]]/24.6</f>
        <v>2.1951219512195119</v>
      </c>
      <c r="R169" s="26">
        <f>MYRANKS_H[[#This Row],[HR]]/10.4</f>
        <v>1.8269230769230769</v>
      </c>
      <c r="S169" s="26">
        <f>MYRANKS_H[[#This Row],[RBI]]/24.6</f>
        <v>2.4796747967479673</v>
      </c>
      <c r="T169" s="26">
        <f>MYRANKS_H[[#This Row],[SB]]/9.4</f>
        <v>0.10638297872340426</v>
      </c>
      <c r="U169" s="26">
        <f>((MYRANKS_H[[#This Row],[H]]+1768)/(MYRANKS_H[[#This Row],[AB]]+6617)-0.267)/0.0024</f>
        <v>-0.45589633856396589</v>
      </c>
      <c r="V169" s="26">
        <f>MYRANKS_H[[#This Row],[RSGP]]+MYRANKS_H[[#This Row],[HRSGP]]+MYRANKS_H[[#This Row],[RBISGP]]+MYRANKS_H[[#This Row],[SBSGP]]+MYRANKS_H[[#This Row],[AVGSGP]]</f>
        <v>6.1522064650499946</v>
      </c>
    </row>
    <row r="170" spans="1:22" x14ac:dyDescent="0.25">
      <c r="A170" s="7" t="s">
        <v>17849</v>
      </c>
      <c r="B170" s="8" t="str">
        <f>VLOOKUP(MYRANKS_H[[#This Row],[PLAYERID]],PLAYERIDMAP[],COLUMN(PLAYERIDMAP[LASTNAME]),FALSE)</f>
        <v>Cabrera</v>
      </c>
      <c r="C170" s="11" t="str">
        <f>VLOOKUP(MYRANKS_H[[#This Row],[PLAYERID]],PLAYERIDMAP[],COLUMN(PLAYERIDMAP[FIRSTNAME]),FALSE)</f>
        <v xml:space="preserve">Everth </v>
      </c>
      <c r="D170" s="11" t="str">
        <f>VLOOKUP(MYRANKS_H[[#This Row],[PLAYERID]],PLAYERIDMAP[],COLUMN(PLAYERIDMAP[TEAM]),FALSE)</f>
        <v>SD</v>
      </c>
      <c r="E170" s="11" t="str">
        <f>VLOOKUP(MYRANKS_H[[#This Row],[PLAYERID]],PLAYERIDMAP[],COLUMN(PLAYERIDMAP[POS]),FALSE)</f>
        <v>SS</v>
      </c>
      <c r="F170" s="11">
        <f>VLOOKUP(MYRANKS_H[[#This Row],[PLAYERID]],PLAYERIDMAP[],COLUMN(PLAYERIDMAP[IDFANGRAPHS]),FALSE)</f>
        <v>8155</v>
      </c>
      <c r="G170" s="12">
        <f>VLOOKUP(MYRANKS_H[[#This Row],[IDFRANGRAPHS]],STEAMER_H[],COLUMN(STEAMER_H[PA]),FALSE)</f>
        <v>441</v>
      </c>
      <c r="H170" s="12">
        <f>VLOOKUP(MYRANKS_H[[#This Row],[IDFRANGRAPHS]],STEAMER_H[],COLUMN(STEAMER_H[AB]),FALSE)</f>
        <v>392</v>
      </c>
      <c r="I170" s="12">
        <f>VLOOKUP(MYRANKS_H[[#This Row],[IDFRANGRAPHS]],STEAMER_H[],COLUMN(STEAMER_H[H]),FALSE)</f>
        <v>95</v>
      </c>
      <c r="J170" s="12">
        <f>VLOOKUP(MYRANKS_H[[#This Row],[IDFRANGRAPHS]],STEAMER_H[],COLUMN(STEAMER_H[HR]),FALSE)</f>
        <v>3</v>
      </c>
      <c r="K170" s="12">
        <f>VLOOKUP(MYRANKS_H[[#This Row],[IDFRANGRAPHS]],STEAMER_H[],COLUMN(STEAMER_H[R]),FALSE)</f>
        <v>43</v>
      </c>
      <c r="L170" s="12">
        <f>VLOOKUP(MYRANKS_H[[#This Row],[IDFRANGRAPHS]],STEAMER_H[],COLUMN(STEAMER_H[RBI]),FALSE)</f>
        <v>32</v>
      </c>
      <c r="M170" s="12">
        <f>VLOOKUP(MYRANKS_H[[#This Row],[IDFRANGRAPHS]],STEAMER_H[],COLUMN(STEAMER_H[BB]),FALSE)</f>
        <v>40</v>
      </c>
      <c r="N170" s="12">
        <f>VLOOKUP(MYRANKS_H[[#This Row],[IDFRANGRAPHS]],STEAMER_H[],COLUMN(STEAMER_H[SO]),FALSE)</f>
        <v>94</v>
      </c>
      <c r="O170" s="12">
        <f>VLOOKUP(MYRANKS_H[[#This Row],[IDFRANGRAPHS]],STEAMER_H[],COLUMN(STEAMER_H[SB]),FALSE)</f>
        <v>30</v>
      </c>
      <c r="P170" s="14">
        <f>MYRANKS_H[[#This Row],[H]]/MYRANKS_H[[#This Row],[AB]]</f>
        <v>0.2423469387755102</v>
      </c>
      <c r="Q170" s="26">
        <f>MYRANKS_H[[#This Row],[R]]/24.6</f>
        <v>1.7479674796747966</v>
      </c>
      <c r="R170" s="26">
        <f>MYRANKS_H[[#This Row],[HR]]/10.4</f>
        <v>0.28846153846153844</v>
      </c>
      <c r="S170" s="26">
        <f>MYRANKS_H[[#This Row],[RBI]]/24.6</f>
        <v>1.3008130081300813</v>
      </c>
      <c r="T170" s="26">
        <f>MYRANKS_H[[#This Row],[SB]]/9.4</f>
        <v>3.1914893617021276</v>
      </c>
      <c r="U170" s="26">
        <f>((MYRANKS_H[[#This Row],[H]]+1768)/(MYRANKS_H[[#This Row],[AB]]+6617)-0.267)/0.0024</f>
        <v>-0.49953631045799679</v>
      </c>
      <c r="V170" s="26">
        <f>MYRANKS_H[[#This Row],[RSGP]]+MYRANKS_H[[#This Row],[HRSGP]]+MYRANKS_H[[#This Row],[RBISGP]]+MYRANKS_H[[#This Row],[SBSGP]]+MYRANKS_H[[#This Row],[AVGSGP]]</f>
        <v>6.029195077510547</v>
      </c>
    </row>
    <row r="171" spans="1:22" x14ac:dyDescent="0.25">
      <c r="A171" s="7" t="s">
        <v>19676</v>
      </c>
      <c r="B171" s="8" t="str">
        <f>VLOOKUP(MYRANKS_H[[#This Row],[PLAYERID]],PLAYERIDMAP[],COLUMN(PLAYERIDMAP[LASTNAME]),FALSE)</f>
        <v>Maxwell</v>
      </c>
      <c r="C171" s="11" t="str">
        <f>VLOOKUP(MYRANKS_H[[#This Row],[PLAYERID]],PLAYERIDMAP[],COLUMN(PLAYERIDMAP[FIRSTNAME]),FALSE)</f>
        <v xml:space="preserve">Justin </v>
      </c>
      <c r="D171" s="11" t="str">
        <f>VLOOKUP(MYRANKS_H[[#This Row],[PLAYERID]],PLAYERIDMAP[],COLUMN(PLAYERIDMAP[TEAM]),FALSE)</f>
        <v>HOU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6827</v>
      </c>
      <c r="G171" s="12">
        <f>VLOOKUP(MYRANKS_H[[#This Row],[IDFRANGRAPHS]],STEAMER_H[],COLUMN(STEAMER_H[PA]),FALSE)</f>
        <v>449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90</v>
      </c>
      <c r="J171" s="12">
        <f>VLOOKUP(MYRANKS_H[[#This Row],[IDFRANGRAPHS]],STEAMER_H[],COLUMN(STEAMER_H[HR]),FALSE)</f>
        <v>17</v>
      </c>
      <c r="K171" s="12">
        <f>VLOOKUP(MYRANKS_H[[#This Row],[IDFRANGRAPHS]],STEAMER_H[],COLUMN(STEAMER_H[R]),FALSE)</f>
        <v>50</v>
      </c>
      <c r="L171" s="12">
        <f>VLOOKUP(MYRANKS_H[[#This Row],[IDFRANGRAPHS]],STEAMER_H[],COLUMN(STEAMER_H[RBI]),FALSE)</f>
        <v>52</v>
      </c>
      <c r="M171" s="12">
        <f>VLOOKUP(MYRANKS_H[[#This Row],[IDFRANGRAPHS]],STEAMER_H[],COLUMN(STEAMER_H[BB]),FALSE)</f>
        <v>46</v>
      </c>
      <c r="N171" s="12">
        <f>VLOOKUP(MYRANKS_H[[#This Row],[IDFRANGRAPHS]],STEAMER_H[],COLUMN(STEAMER_H[SO]),FALSE)</f>
        <v>141</v>
      </c>
      <c r="O171" s="12">
        <f>VLOOKUP(MYRANKS_H[[#This Row],[IDFRANGRAPHS]],STEAMER_H[],COLUMN(STEAMER_H[SB]),FALSE)</f>
        <v>10</v>
      </c>
      <c r="P171" s="14">
        <f>MYRANKS_H[[#This Row],[H]]/MYRANKS_H[[#This Row],[AB]]</f>
        <v>0.22784810126582278</v>
      </c>
      <c r="Q171" s="26">
        <f>MYRANKS_H[[#This Row],[R]]/24.6</f>
        <v>2.0325203252032518</v>
      </c>
      <c r="R171" s="26">
        <f>MYRANKS_H[[#This Row],[HR]]/10.4</f>
        <v>1.6346153846153846</v>
      </c>
      <c r="S171" s="26">
        <f>MYRANKS_H[[#This Row],[RBI]]/24.6</f>
        <v>2.1138211382113821</v>
      </c>
      <c r="T171" s="26">
        <f>MYRANKS_H[[#This Row],[SB]]/9.4</f>
        <v>1.0638297872340425</v>
      </c>
      <c r="U171" s="26">
        <f>((MYRANKS_H[[#This Row],[H]]+1768)/(MYRANKS_H[[#This Row],[AB]]+6617)-0.267)/0.0024</f>
        <v>-0.84402928313367942</v>
      </c>
      <c r="V171" s="26">
        <f>MYRANKS_H[[#This Row],[RSGP]]+MYRANKS_H[[#This Row],[HRSGP]]+MYRANKS_H[[#This Row],[RBISGP]]+MYRANKS_H[[#This Row],[SBSGP]]+MYRANKS_H[[#This Row],[AVGSGP]]</f>
        <v>6.0007573521303819</v>
      </c>
    </row>
    <row r="172" spans="1:22" x14ac:dyDescent="0.25">
      <c r="A172" s="7" t="s">
        <v>17732</v>
      </c>
      <c r="B172" s="8" t="str">
        <f>VLOOKUP(MYRANKS_H[[#This Row],[PLAYERID]],PLAYERIDMAP[],COLUMN(PLAYERIDMAP[LASTNAME]),FALSE)</f>
        <v>Bourjos</v>
      </c>
      <c r="C172" s="11" t="str">
        <f>VLOOKUP(MYRANKS_H[[#This Row],[PLAYERID]],PLAYERIDMAP[],COLUMN(PLAYERIDMAP[FIRSTNAME]),FALSE)</f>
        <v xml:space="preserve">Peter </v>
      </c>
      <c r="D172" s="11" t="str">
        <f>VLOOKUP(MYRANKS_H[[#This Row],[PLAYERID]],PLAYERIDMAP[],COLUMN(PLAYERIDMAP[TEAM]),FALSE)</f>
        <v>LAA</v>
      </c>
      <c r="E172" s="11" t="str">
        <f>VLOOKUP(MYRANKS_H[[#This Row],[PLAYERID]],PLAYERIDMAP[],COLUMN(PLAYERIDMAP[POS]),FALSE)</f>
        <v>OF</v>
      </c>
      <c r="F172" s="11">
        <f>VLOOKUP(MYRANKS_H[[#This Row],[PLAYERID]],PLAYERIDMAP[],COLUMN(PLAYERIDMAP[IDFANGRAPHS]),FALSE)</f>
        <v>2578</v>
      </c>
      <c r="G172" s="12">
        <f>VLOOKUP(MYRANKS_H[[#This Row],[IDFRANGRAPHS]],STEAMER_H[],COLUMN(STEAMER_H[PA]),FALSE)</f>
        <v>426</v>
      </c>
      <c r="H172" s="12">
        <f>VLOOKUP(MYRANKS_H[[#This Row],[IDFRANGRAPHS]],STEAMER_H[],COLUMN(STEAMER_H[AB]),FALSE)</f>
        <v>385</v>
      </c>
      <c r="I172" s="12">
        <f>VLOOKUP(MYRANKS_H[[#This Row],[IDFRANGRAPHS]],STEAMER_H[],COLUMN(STEAMER_H[H]),FALSE)</f>
        <v>99</v>
      </c>
      <c r="J172" s="12">
        <f>VLOOKUP(MYRANKS_H[[#This Row],[IDFRANGRAPHS]],STEAMER_H[],COLUMN(STEAMER_H[HR]),FALSE)</f>
        <v>10</v>
      </c>
      <c r="K172" s="12">
        <f>VLOOKUP(MYRANKS_H[[#This Row],[IDFRANGRAPHS]],STEAMER_H[],COLUMN(STEAMER_H[R]),FALSE)</f>
        <v>50</v>
      </c>
      <c r="L172" s="12">
        <f>VLOOKUP(MYRANKS_H[[#This Row],[IDFRANGRAPHS]],STEAMER_H[],COLUMN(STEAMER_H[RBI]),FALSE)</f>
        <v>46</v>
      </c>
      <c r="M172" s="12">
        <f>VLOOKUP(MYRANKS_H[[#This Row],[IDFRANGRAPHS]],STEAMER_H[],COLUMN(STEAMER_H[BB]),FALSE)</f>
        <v>29</v>
      </c>
      <c r="N172" s="12">
        <f>VLOOKUP(MYRANKS_H[[#This Row],[IDFRANGRAPHS]],STEAMER_H[],COLUMN(STEAMER_H[SO]),FALSE)</f>
        <v>88</v>
      </c>
      <c r="O172" s="12">
        <f>VLOOKUP(MYRANKS_H[[#This Row],[IDFRANGRAPHS]],STEAMER_H[],COLUMN(STEAMER_H[SB]),FALSE)</f>
        <v>12</v>
      </c>
      <c r="P172" s="14">
        <f>MYRANKS_H[[#This Row],[H]]/MYRANKS_H[[#This Row],[AB]]</f>
        <v>0.25714285714285712</v>
      </c>
      <c r="Q172" s="26">
        <f>MYRANKS_H[[#This Row],[R]]/24.6</f>
        <v>2.0325203252032518</v>
      </c>
      <c r="R172" s="26">
        <f>MYRANKS_H[[#This Row],[HR]]/10.4</f>
        <v>0.96153846153846145</v>
      </c>
      <c r="S172" s="26">
        <f>MYRANKS_H[[#This Row],[RBI]]/24.6</f>
        <v>1.8699186991869918</v>
      </c>
      <c r="T172" s="26">
        <f>MYRANKS_H[[#This Row],[SB]]/9.4</f>
        <v>1.2765957446808509</v>
      </c>
      <c r="U172" s="26">
        <f>((MYRANKS_H[[#This Row],[H]]+1768)/(MYRANKS_H[[#This Row],[AB]]+6617)-0.267)/0.0024</f>
        <v>-0.15079025040466248</v>
      </c>
      <c r="V172" s="26">
        <f>MYRANKS_H[[#This Row],[RSGP]]+MYRANKS_H[[#This Row],[HRSGP]]+MYRANKS_H[[#This Row],[RBISGP]]+MYRANKS_H[[#This Row],[SBSGP]]+MYRANKS_H[[#This Row],[AVGSGP]]</f>
        <v>5.9897829802048941</v>
      </c>
    </row>
    <row r="173" spans="1:22" x14ac:dyDescent="0.25">
      <c r="A173" s="7" t="s">
        <v>18101</v>
      </c>
      <c r="B173" s="8" t="str">
        <f>VLOOKUP(MYRANKS_H[[#This Row],[PLAYERID]],PLAYERIDMAP[],COLUMN(PLAYERIDMAP[LASTNAME]),FALSE)</f>
        <v>Colvin</v>
      </c>
      <c r="C173" s="11" t="str">
        <f>VLOOKUP(MYRANKS_H[[#This Row],[PLAYERID]],PLAYERIDMAP[],COLUMN(PLAYERIDMAP[FIRSTNAME]),FALSE)</f>
        <v xml:space="preserve">Tyler </v>
      </c>
      <c r="D173" s="11" t="str">
        <f>VLOOKUP(MYRANKS_H[[#This Row],[PLAYERID]],PLAYERIDMAP[],COLUMN(PLAYERIDMAP[TEAM]),FALSE)</f>
        <v>COL</v>
      </c>
      <c r="E173" s="11" t="str">
        <f>VLOOKUP(MYRANKS_H[[#This Row],[PLAYERID]],PLAYERIDMAP[],COLUMN(PLAYERIDMAP[POS]),FALSE)</f>
        <v>OF</v>
      </c>
      <c r="F173" s="11">
        <f>VLOOKUP(MYRANKS_H[[#This Row],[PLAYERID]],PLAYERIDMAP[],COLUMN(PLAYERIDMAP[IDFANGRAPHS]),FALSE)</f>
        <v>5310</v>
      </c>
      <c r="G173" s="12">
        <f>VLOOKUP(MYRANKS_H[[#This Row],[IDFRANGRAPHS]],STEAMER_H[],COLUMN(STEAMER_H[PA]),FALSE)</f>
        <v>390</v>
      </c>
      <c r="H173" s="12">
        <f>VLOOKUP(MYRANKS_H[[#This Row],[IDFRANGRAPHS]],STEAMER_H[],COLUMN(STEAMER_H[AB]),FALSE)</f>
        <v>361</v>
      </c>
      <c r="I173" s="12">
        <f>VLOOKUP(MYRANKS_H[[#This Row],[IDFRANGRAPHS]],STEAMER_H[],COLUMN(STEAMER_H[H]),FALSE)</f>
        <v>94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46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23</v>
      </c>
      <c r="N173" s="12">
        <f>VLOOKUP(MYRANKS_H[[#This Row],[IDFRANGRAPHS]],STEAMER_H[],COLUMN(STEAMER_H[SO]),FALSE)</f>
        <v>93</v>
      </c>
      <c r="O173" s="12">
        <f>VLOOKUP(MYRANKS_H[[#This Row],[IDFRANGRAPHS]],STEAMER_H[],COLUMN(STEAMER_H[SB]),FALSE)</f>
        <v>4</v>
      </c>
      <c r="P173" s="14">
        <f>MYRANKS_H[[#This Row],[H]]/MYRANKS_H[[#This Row],[AB]]</f>
        <v>0.26038781163434904</v>
      </c>
      <c r="Q173" s="26">
        <f>MYRANKS_H[[#This Row],[R]]/24.6</f>
        <v>1.8699186991869918</v>
      </c>
      <c r="R173" s="26">
        <f>MYRANKS_H[[#This Row],[HR]]/10.4</f>
        <v>1.4423076923076923</v>
      </c>
      <c r="S173" s="26">
        <f>MYRANKS_H[[#This Row],[RBI]]/24.6</f>
        <v>2.2357723577235773</v>
      </c>
      <c r="T173" s="26">
        <f>MYRANKS_H[[#This Row],[SB]]/9.4</f>
        <v>0.42553191489361702</v>
      </c>
      <c r="U173" s="26">
        <f>((MYRANKS_H[[#This Row],[H]]+1768)/(MYRANKS_H[[#This Row],[AB]]+6617)-0.267)/0.0024</f>
        <v>-6.723511990063917E-2</v>
      </c>
      <c r="V173" s="26">
        <f>MYRANKS_H[[#This Row],[RSGP]]+MYRANKS_H[[#This Row],[HRSGP]]+MYRANKS_H[[#This Row],[RBISGP]]+MYRANKS_H[[#This Row],[SBSGP]]+MYRANKS_H[[#This Row],[AVGSGP]]</f>
        <v>5.9062955442112397</v>
      </c>
    </row>
    <row r="174" spans="1:22" x14ac:dyDescent="0.25">
      <c r="A174" s="7" t="s">
        <v>18025</v>
      </c>
      <c r="B174" s="8" t="str">
        <f>VLOOKUP(MYRANKS_H[[#This Row],[PLAYERID]],PLAYERIDMAP[],COLUMN(PLAYERIDMAP[LASTNAME]),FALSE)</f>
        <v>Chisenhall</v>
      </c>
      <c r="C174" s="11" t="str">
        <f>VLOOKUP(MYRANKS_H[[#This Row],[PLAYERID]],PLAYERIDMAP[],COLUMN(PLAYERIDMAP[FIRSTNAME]),FALSE)</f>
        <v xml:space="preserve">Lonnie </v>
      </c>
      <c r="D174" s="11" t="str">
        <f>VLOOKUP(MYRANKS_H[[#This Row],[PLAYERID]],PLAYERIDMAP[],COLUMN(PLAYERIDMAP[TEAM]),FALSE)</f>
        <v>CLE</v>
      </c>
      <c r="E174" s="11" t="str">
        <f>VLOOKUP(MYRANKS_H[[#This Row],[PLAYERID]],PLAYERIDMAP[],COLUMN(PLAYERIDMAP[POS]),FALSE)</f>
        <v>3B</v>
      </c>
      <c r="F174" s="11">
        <f>VLOOKUP(MYRANKS_H[[#This Row],[PLAYERID]],PLAYERIDMAP[],COLUMN(PLAYERIDMAP[IDFANGRAPHS]),FALSE)</f>
        <v>7571</v>
      </c>
      <c r="G174" s="12">
        <f>VLOOKUP(MYRANKS_H[[#This Row],[IDFRANGRAPHS]],STEAMER_H[],COLUMN(STEAMER_H[PA]),FALSE)</f>
        <v>458</v>
      </c>
      <c r="H174" s="12">
        <f>VLOOKUP(MYRANKS_H[[#This Row],[IDFRANGRAPHS]],STEAMER_H[],COLUMN(STEAMER_H[AB]),FALSE)</f>
        <v>418</v>
      </c>
      <c r="I174" s="12">
        <f>VLOOKUP(MYRANKS_H[[#This Row],[IDFRANGRAPHS]],STEAMER_H[],COLUMN(STEAMER_H[H]),FALSE)</f>
        <v>108</v>
      </c>
      <c r="J174" s="12">
        <f>VLOOKUP(MYRANKS_H[[#This Row],[IDFRANGRAPHS]],STEAMER_H[],COLUMN(STEAMER_H[HR]),FALSE)</f>
        <v>15</v>
      </c>
      <c r="K174" s="12">
        <f>VLOOKUP(MYRANKS_H[[#This Row],[IDFRANGRAPHS]],STEAMER_H[],COLUMN(STEAMER_H[R]),FALSE)</f>
        <v>50</v>
      </c>
      <c r="L174" s="12">
        <f>VLOOKUP(MYRANKS_H[[#This Row],[IDFRANGRAPHS]],STEAMER_H[],COLUMN(STEAMER_H[RBI]),FALSE)</f>
        <v>55</v>
      </c>
      <c r="M174" s="12">
        <f>VLOOKUP(MYRANKS_H[[#This Row],[IDFRANGRAPHS]],STEAMER_H[],COLUMN(STEAMER_H[BB]),FALSE)</f>
        <v>29</v>
      </c>
      <c r="N174" s="12">
        <f>VLOOKUP(MYRANKS_H[[#This Row],[IDFRANGRAPHS]],STEAMER_H[],COLUMN(STEAMER_H[SO]),FALSE)</f>
        <v>77</v>
      </c>
      <c r="O174" s="12">
        <f>VLOOKUP(MYRANKS_H[[#This Row],[IDFRANGRAPHS]],STEAMER_H[],COLUMN(STEAMER_H[SB]),FALSE)</f>
        <v>3</v>
      </c>
      <c r="P174" s="14">
        <f>MYRANKS_H[[#This Row],[H]]/MYRANKS_H[[#This Row],[AB]]</f>
        <v>0.25837320574162681</v>
      </c>
      <c r="Q174" s="26">
        <f>MYRANKS_H[[#This Row],[R]]/24.6</f>
        <v>2.0325203252032518</v>
      </c>
      <c r="R174" s="26">
        <f>MYRANKS_H[[#This Row],[HR]]/10.4</f>
        <v>1.4423076923076923</v>
      </c>
      <c r="S174" s="26">
        <f>MYRANKS_H[[#This Row],[RBI]]/24.6</f>
        <v>2.2357723577235773</v>
      </c>
      <c r="T174" s="26">
        <f>MYRANKS_H[[#This Row],[SB]]/9.4</f>
        <v>0.31914893617021273</v>
      </c>
      <c r="U174" s="26">
        <f>((MYRANKS_H[[#This Row],[H]]+1768)/(MYRANKS_H[[#This Row],[AB]]+6617)-0.267)/0.0024</f>
        <v>-0.13888888888889672</v>
      </c>
      <c r="V174" s="26">
        <f>MYRANKS_H[[#This Row],[RSGP]]+MYRANKS_H[[#This Row],[HRSGP]]+MYRANKS_H[[#This Row],[RBISGP]]+MYRANKS_H[[#This Row],[SBSGP]]+MYRANKS_H[[#This Row],[AVGSGP]]</f>
        <v>5.8908604225158383</v>
      </c>
    </row>
    <row r="175" spans="1:22" x14ac:dyDescent="0.25">
      <c r="A175" s="7" t="s">
        <v>19697</v>
      </c>
      <c r="B175" s="8" t="str">
        <f>VLOOKUP(MYRANKS_H[[#This Row],[PLAYERID]],PLAYERIDMAP[],COLUMN(PLAYERIDMAP[LASTNAME]),FALSE)</f>
        <v>McCann</v>
      </c>
      <c r="C175" s="11" t="str">
        <f>VLOOKUP(MYRANKS_H[[#This Row],[PLAYERID]],PLAYERIDMAP[],COLUMN(PLAYERIDMAP[FIRSTNAME]),FALSE)</f>
        <v xml:space="preserve">Brian </v>
      </c>
      <c r="D175" s="11" t="str">
        <f>VLOOKUP(MYRANKS_H[[#This Row],[PLAYERID]],PLAYERIDMAP[],COLUMN(PLAYERIDMAP[TEAM]),FALSE)</f>
        <v>ATL</v>
      </c>
      <c r="E175" s="11" t="str">
        <f>VLOOKUP(MYRANKS_H[[#This Row],[PLAYERID]],PLAYERIDMAP[],COLUMN(PLAYERIDMAP[POS]),FALSE)</f>
        <v>C</v>
      </c>
      <c r="F175" s="11">
        <f>VLOOKUP(MYRANKS_H[[#This Row],[PLAYERID]],PLAYERIDMAP[],COLUMN(PLAYERIDMAP[IDFANGRAPHS]),FALSE)</f>
        <v>4810</v>
      </c>
      <c r="G175" s="12">
        <f>VLOOKUP(MYRANKS_H[[#This Row],[IDFRANGRAPHS]],STEAMER_H[],COLUMN(STEAMER_H[PA]),FALSE)</f>
        <v>406</v>
      </c>
      <c r="H175" s="12">
        <f>VLOOKUP(MYRANKS_H[[#This Row],[IDFRANGRAPHS]],STEAMER_H[],COLUMN(STEAMER_H[AB]),FALSE)</f>
        <v>356</v>
      </c>
      <c r="I175" s="12">
        <f>VLOOKUP(MYRANKS_H[[#This Row],[IDFRANGRAPHS]],STEAMER_H[],COLUMN(STEAMER_H[H]),FALSE)</f>
        <v>92</v>
      </c>
      <c r="J175" s="12">
        <f>VLOOKUP(MYRANKS_H[[#This Row],[IDFRANGRAPHS]],STEAMER_H[],COLUMN(STEAMER_H[HR]),FALSE)</f>
        <v>16</v>
      </c>
      <c r="K175" s="12">
        <f>VLOOKUP(MYRANKS_H[[#This Row],[IDFRANGRAPHS]],STEAMER_H[],COLUMN(STEAMER_H[R]),FALSE)</f>
        <v>48</v>
      </c>
      <c r="L175" s="12">
        <f>VLOOKUP(MYRANKS_H[[#This Row],[IDFRANGRAPHS]],STEAMER_H[],COLUMN(STEAMER_H[RBI]),FALSE)</f>
        <v>54</v>
      </c>
      <c r="M175" s="12">
        <f>VLOOKUP(MYRANKS_H[[#This Row],[IDFRANGRAPHS]],STEAMER_H[],COLUMN(STEAMER_H[BB]),FALSE)</f>
        <v>43</v>
      </c>
      <c r="N175" s="12">
        <f>VLOOKUP(MYRANKS_H[[#This Row],[IDFRANGRAPHS]],STEAMER_H[],COLUMN(STEAMER_H[SO]),FALSE)</f>
        <v>66</v>
      </c>
      <c r="O175" s="12">
        <f>VLOOKUP(MYRANKS_H[[#This Row],[IDFRANGRAPHS]],STEAMER_H[],COLUMN(STEAMER_H[SB]),FALSE)</f>
        <v>2</v>
      </c>
      <c r="P175" s="14">
        <f>MYRANKS_H[[#This Row],[H]]/MYRANKS_H[[#This Row],[AB]]</f>
        <v>0.25842696629213485</v>
      </c>
      <c r="Q175" s="26">
        <f>MYRANKS_H[[#This Row],[R]]/24.6</f>
        <v>1.9512195121951219</v>
      </c>
      <c r="R175" s="26">
        <f>MYRANKS_H[[#This Row],[HR]]/10.4</f>
        <v>1.5384615384615383</v>
      </c>
      <c r="S175" s="26">
        <f>MYRANKS_H[[#This Row],[RBI]]/24.6</f>
        <v>2.1951219512195119</v>
      </c>
      <c r="T175" s="26">
        <f>MYRANKS_H[[#This Row],[SB]]/9.4</f>
        <v>0.21276595744680851</v>
      </c>
      <c r="U175" s="26">
        <f>((MYRANKS_H[[#This Row],[H]]+1768)/(MYRANKS_H[[#This Row],[AB]]+6617)-0.267)/0.0024</f>
        <v>-0.10701993403127812</v>
      </c>
      <c r="V175" s="26">
        <f>MYRANKS_H[[#This Row],[RSGP]]+MYRANKS_H[[#This Row],[HRSGP]]+MYRANKS_H[[#This Row],[RBISGP]]+MYRANKS_H[[#This Row],[SBSGP]]+MYRANKS_H[[#This Row],[AVGSGP]]</f>
        <v>5.7905490252917025</v>
      </c>
    </row>
    <row r="176" spans="1:22" x14ac:dyDescent="0.25">
      <c r="A176" s="7" t="s">
        <v>18835</v>
      </c>
      <c r="B176" s="8" t="str">
        <f>VLOOKUP(MYRANKS_H[[#This Row],[PLAYERID]],PLAYERIDMAP[],COLUMN(PLAYERIDMAP[LASTNAME]),FALSE)</f>
        <v>Hairston</v>
      </c>
      <c r="C176" s="11" t="str">
        <f>VLOOKUP(MYRANKS_H[[#This Row],[PLAYERID]],PLAYERIDMAP[],COLUMN(PLAYERIDMAP[FIRSTNAME]),FALSE)</f>
        <v xml:space="preserve">Scott </v>
      </c>
      <c r="D176" s="11" t="str">
        <f>VLOOKUP(MYRANKS_H[[#This Row],[PLAYERID]],PLAYERIDMAP[],COLUMN(PLAYERIDMAP[TEAM]),FALSE)</f>
        <v>CHC</v>
      </c>
      <c r="E176" s="11" t="str">
        <f>VLOOKUP(MYRANKS_H[[#This Row],[PLAYERID]],PLAYERIDMAP[],COLUMN(PLAYERIDMAP[POS]),FALSE)</f>
        <v>OF</v>
      </c>
      <c r="F176" s="11">
        <f>VLOOKUP(MYRANKS_H[[#This Row],[PLAYERID]],PLAYERIDMAP[],COLUMN(PLAYERIDMAP[IDFANGRAPHS]),FALSE)</f>
        <v>1926</v>
      </c>
      <c r="G176" s="12">
        <f>VLOOKUP(MYRANKS_H[[#This Row],[IDFRANGRAPHS]],STEAMER_H[],COLUMN(STEAMER_H[PA]),FALSE)</f>
        <v>380</v>
      </c>
      <c r="H176" s="12">
        <f>VLOOKUP(MYRANKS_H[[#This Row],[IDFRANGRAPHS]],STEAMER_H[],COLUMN(STEAMER_H[AB]),FALSE)</f>
        <v>346</v>
      </c>
      <c r="I176" s="12">
        <f>VLOOKUP(MYRANKS_H[[#This Row],[IDFRANGRAPHS]],STEAMER_H[],COLUMN(STEAMER_H[H]),FALSE)</f>
        <v>88</v>
      </c>
      <c r="J176" s="12">
        <f>VLOOKUP(MYRANKS_H[[#This Row],[IDFRANGRAPHS]],STEAMER_H[],COLUMN(STEAMER_H[HR]),FALSE)</f>
        <v>16</v>
      </c>
      <c r="K176" s="12">
        <f>VLOOKUP(MYRANKS_H[[#This Row],[IDFRANGRAPHS]],STEAMER_H[],COLUMN(STEAMER_H[R]),FALSE)</f>
        <v>44</v>
      </c>
      <c r="L176" s="12">
        <f>VLOOKUP(MYRANKS_H[[#This Row],[IDFRANGRAPHS]],STEAMER_H[],COLUMN(STEAMER_H[RBI]),FALSE)</f>
        <v>51</v>
      </c>
      <c r="M176" s="12">
        <f>VLOOKUP(MYRANKS_H[[#This Row],[IDFRANGRAPHS]],STEAMER_H[],COLUMN(STEAMER_H[BB]),FALSE)</f>
        <v>26</v>
      </c>
      <c r="N176" s="12">
        <f>VLOOKUP(MYRANKS_H[[#This Row],[IDFRANGRAPHS]],STEAMER_H[],COLUMN(STEAMER_H[SO]),FALSE)</f>
        <v>77</v>
      </c>
      <c r="O176" s="12">
        <f>VLOOKUP(MYRANKS_H[[#This Row],[IDFRANGRAPHS]],STEAMER_H[],COLUMN(STEAMER_H[SB]),FALSE)</f>
        <v>5</v>
      </c>
      <c r="P176" s="14">
        <f>MYRANKS_H[[#This Row],[H]]/MYRANKS_H[[#This Row],[AB]]</f>
        <v>0.25433526011560692</v>
      </c>
      <c r="Q176" s="26">
        <f>MYRANKS_H[[#This Row],[R]]/24.6</f>
        <v>1.7886178861788617</v>
      </c>
      <c r="R176" s="26">
        <f>MYRANKS_H[[#This Row],[HR]]/10.4</f>
        <v>1.5384615384615383</v>
      </c>
      <c r="S176" s="26">
        <f>MYRANKS_H[[#This Row],[RBI]]/24.6</f>
        <v>2.0731707317073171</v>
      </c>
      <c r="T176" s="26">
        <f>MYRANKS_H[[#This Row],[SB]]/9.4</f>
        <v>0.53191489361702127</v>
      </c>
      <c r="U176" s="26">
        <f>((MYRANKS_H[[#This Row],[H]]+1768)/(MYRANKS_H[[#This Row],[AB]]+6617)-0.267)/0.0024</f>
        <v>-0.18676097467566305</v>
      </c>
      <c r="V176" s="26">
        <f>MYRANKS_H[[#This Row],[RSGP]]+MYRANKS_H[[#This Row],[HRSGP]]+MYRANKS_H[[#This Row],[RBISGP]]+MYRANKS_H[[#This Row],[SBSGP]]+MYRANKS_H[[#This Row],[AVGSGP]]</f>
        <v>5.7454040752890743</v>
      </c>
    </row>
    <row r="177" spans="1:22" x14ac:dyDescent="0.25">
      <c r="A177" s="8" t="s">
        <v>20172</v>
      </c>
      <c r="B177" s="15" t="str">
        <f>VLOOKUP(MYRANKS_H[[#This Row],[PLAYERID]],PLAYERIDMAP[],COLUMN(PLAYERIDMAP[LASTNAME]),FALSE)</f>
        <v>Peralta</v>
      </c>
      <c r="C177" s="12" t="str">
        <f>VLOOKUP(MYRANKS_H[[#This Row],[PLAYERID]],PLAYERIDMAP[],COLUMN(PLAYERIDMAP[FIRSTNAME]),FALSE)</f>
        <v xml:space="preserve">Jhonny </v>
      </c>
      <c r="D177" s="12" t="str">
        <f>VLOOKUP(MYRANKS_H[[#This Row],[PLAYERID]],PLAYERIDMAP[],COLUMN(PLAYERIDMAP[TEAM]),FALSE)</f>
        <v>DET</v>
      </c>
      <c r="E177" s="12" t="str">
        <f>VLOOKUP(MYRANKS_H[[#This Row],[PLAYERID]],PLAYERIDMAP[],COLUMN(PLAYERIDMAP[POS]),FALSE)</f>
        <v>SS</v>
      </c>
      <c r="F177" s="12">
        <f>VLOOKUP(MYRANKS_H[[#This Row],[PLAYERID]],PLAYERIDMAP[],COLUMN(PLAYERIDMAP[IDFANGRAPHS]),FALSE)</f>
        <v>1738</v>
      </c>
      <c r="G177" s="12">
        <f>VLOOKUP(MYRANKS_H[[#This Row],[IDFRANGRAPHS]],STEAMER_H[],COLUMN(STEAMER_H[PA]),FALSE)</f>
        <v>484</v>
      </c>
      <c r="H177" s="12">
        <f>VLOOKUP(MYRANKS_H[[#This Row],[IDFRANGRAPHS]],STEAMER_H[],COLUMN(STEAMER_H[AB]),FALSE)</f>
        <v>436</v>
      </c>
      <c r="I177" s="12">
        <f>VLOOKUP(MYRANKS_H[[#This Row],[IDFRANGRAPHS]],STEAMER_H[],COLUMN(STEAMER_H[H]),FALSE)</f>
        <v>113</v>
      </c>
      <c r="J177" s="12">
        <f>VLOOKUP(MYRANKS_H[[#This Row],[IDFRANGRAPHS]],STEAMER_H[],COLUMN(STEAMER_H[HR]),FALSE)</f>
        <v>13</v>
      </c>
      <c r="K177" s="12">
        <f>VLOOKUP(MYRANKS_H[[#This Row],[IDFRANGRAPHS]],STEAMER_H[],COLUMN(STEAMER_H[R]),FALSE)</f>
        <v>53</v>
      </c>
      <c r="L177" s="12">
        <f>VLOOKUP(MYRANKS_H[[#This Row],[IDFRANGRAPHS]],STEAMER_H[],COLUMN(STEAMER_H[RBI]),FALSE)</f>
        <v>57</v>
      </c>
      <c r="M177" s="12">
        <f>VLOOKUP(MYRANKS_H[[#This Row],[IDFRANGRAPHS]],STEAMER_H[],COLUMN(STEAMER_H[BB]),FALSE)</f>
        <v>40</v>
      </c>
      <c r="N177" s="12">
        <f>VLOOKUP(MYRANKS_H[[#This Row],[IDFRANGRAPHS]],STEAMER_H[],COLUMN(STEAMER_H[SO]),FALSE)</f>
        <v>83</v>
      </c>
      <c r="O177" s="12">
        <f>VLOOKUP(MYRANKS_H[[#This Row],[IDFRANGRAPHS]],STEAMER_H[],COLUMN(STEAMER_H[SB]),FALSE)</f>
        <v>1</v>
      </c>
      <c r="P177" s="14">
        <f>MYRANKS_H[[#This Row],[H]]/MYRANKS_H[[#This Row],[AB]]</f>
        <v>0.25917431192660551</v>
      </c>
      <c r="Q177" s="26">
        <f>MYRANKS_H[[#This Row],[R]]/24.6</f>
        <v>2.154471544715447</v>
      </c>
      <c r="R177" s="26">
        <f>MYRANKS_H[[#This Row],[HR]]/10.4</f>
        <v>1.25</v>
      </c>
      <c r="S177" s="26">
        <f>MYRANKS_H[[#This Row],[RBI]]/24.6</f>
        <v>2.3170731707317072</v>
      </c>
      <c r="T177" s="26">
        <f>MYRANKS_H[[#This Row],[SB]]/9.4</f>
        <v>0.10638297872340426</v>
      </c>
      <c r="U177" s="26">
        <f>((MYRANKS_H[[#This Row],[H]]+1768)/(MYRANKS_H[[#This Row],[AB]]+6617)-0.267)/0.0024</f>
        <v>-0.12707358570821875</v>
      </c>
      <c r="V177" s="26">
        <f>MYRANKS_H[[#This Row],[RSGP]]+MYRANKS_H[[#This Row],[HRSGP]]+MYRANKS_H[[#This Row],[RBISGP]]+MYRANKS_H[[#This Row],[SBSGP]]+MYRANKS_H[[#This Row],[AVGSGP]]</f>
        <v>5.7008541084623392</v>
      </c>
    </row>
    <row r="178" spans="1:22" x14ac:dyDescent="0.25">
      <c r="A178" s="7" t="s">
        <v>19887</v>
      </c>
      <c r="B178" s="8" t="str">
        <f>VLOOKUP(MYRANKS_H[[#This Row],[PLAYERID]],PLAYERIDMAP[],COLUMN(PLAYERIDMAP[LASTNAME]),FALSE)</f>
        <v>Moss</v>
      </c>
      <c r="C178" s="11" t="str">
        <f>VLOOKUP(MYRANKS_H[[#This Row],[PLAYERID]],PLAYERIDMAP[],COLUMN(PLAYERIDMAP[FIRSTNAME]),FALSE)</f>
        <v xml:space="preserve">Brandon </v>
      </c>
      <c r="D178" s="11" t="str">
        <f>VLOOKUP(MYRANKS_H[[#This Row],[PLAYERID]],PLAYERIDMAP[],COLUMN(PLAYERIDMAP[TEAM]),FALSE)</f>
        <v>OAK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4467</v>
      </c>
      <c r="G178" s="12">
        <f>VLOOKUP(MYRANKS_H[[#This Row],[IDFRANGRAPHS]],STEAMER_H[],COLUMN(STEAMER_H[PA]),FALSE)</f>
        <v>392</v>
      </c>
      <c r="H178" s="12">
        <f>VLOOKUP(MYRANKS_H[[#This Row],[IDFRANGRAPHS]],STEAMER_H[],COLUMN(STEAMER_H[AB]),FALSE)</f>
        <v>351</v>
      </c>
      <c r="I178" s="12">
        <f>VLOOKUP(MYRANKS_H[[#This Row],[IDFRANGRAPHS]],STEAMER_H[],COLUMN(STEAMER_H[H]),FALSE)</f>
        <v>87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47</v>
      </c>
      <c r="L178" s="12">
        <f>VLOOKUP(MYRANKS_H[[#This Row],[IDFRANGRAPHS]],STEAMER_H[],COLUMN(STEAMER_H[RBI]),FALSE)</f>
        <v>53</v>
      </c>
      <c r="M178" s="12">
        <f>VLOOKUP(MYRANKS_H[[#This Row],[IDFRANGRAPHS]],STEAMER_H[],COLUMN(STEAMER_H[BB]),FALSE)</f>
        <v>33</v>
      </c>
      <c r="N178" s="12">
        <f>VLOOKUP(MYRANKS_H[[#This Row],[IDFRANGRAPHS]],STEAMER_H[],COLUMN(STEAMER_H[SO]),FALSE)</f>
        <v>97</v>
      </c>
      <c r="O178" s="12">
        <f>VLOOKUP(MYRANKS_H[[#This Row],[IDFRANGRAPHS]],STEAMER_H[],COLUMN(STEAMER_H[SB]),FALSE)</f>
        <v>3</v>
      </c>
      <c r="P178" s="14">
        <f>MYRANKS_H[[#This Row],[H]]/MYRANKS_H[[#This Row],[AB]]</f>
        <v>0.24786324786324787</v>
      </c>
      <c r="Q178" s="26">
        <f>MYRANKS_H[[#This Row],[R]]/24.6</f>
        <v>1.9105691056910568</v>
      </c>
      <c r="R178" s="26">
        <f>MYRANKS_H[[#This Row],[HR]]/10.4</f>
        <v>1.6346153846153846</v>
      </c>
      <c r="S178" s="26">
        <f>MYRANKS_H[[#This Row],[RBI]]/24.6</f>
        <v>2.154471544715447</v>
      </c>
      <c r="T178" s="26">
        <f>MYRANKS_H[[#This Row],[SB]]/9.4</f>
        <v>0.31914893617021273</v>
      </c>
      <c r="U178" s="26">
        <f>((MYRANKS_H[[#This Row],[H]]+1768)/(MYRANKS_H[[#This Row],[AB]]+6617)-0.267)/0.0024</f>
        <v>-0.32625334864142452</v>
      </c>
      <c r="V178" s="26">
        <f>MYRANKS_H[[#This Row],[RSGP]]+MYRANKS_H[[#This Row],[HRSGP]]+MYRANKS_H[[#This Row],[RBISGP]]+MYRANKS_H[[#This Row],[SBSGP]]+MYRANKS_H[[#This Row],[AVGSGP]]</f>
        <v>5.6925516225506767</v>
      </c>
    </row>
    <row r="179" spans="1:22" x14ac:dyDescent="0.25">
      <c r="A179" s="8" t="s">
        <v>20207</v>
      </c>
      <c r="B179" s="15" t="str">
        <f>VLOOKUP(MYRANKS_H[[#This Row],[PLAYERID]],PLAYERIDMAP[],COLUMN(PLAYERIDMAP[LASTNAME]),FALSE)</f>
        <v>Perez</v>
      </c>
      <c r="C179" s="12" t="str">
        <f>VLOOKUP(MYRANKS_H[[#This Row],[PLAYERID]],PLAYERIDMAP[],COLUMN(PLAYERIDMAP[FIRSTNAME]),FALSE)</f>
        <v xml:space="preserve">Salvador </v>
      </c>
      <c r="D179" s="12" t="str">
        <f>VLOOKUP(MYRANKS_H[[#This Row],[PLAYERID]],PLAYERIDMAP[],COLUMN(PLAYERIDMAP[TEAM]),FALSE)</f>
        <v>KC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7304</v>
      </c>
      <c r="G179" s="12">
        <f>VLOOKUP(MYRANKS_H[[#This Row],[IDFRANGRAPHS]],STEAMER_H[],COLUMN(STEAMER_H[PA]),FALSE)</f>
        <v>439</v>
      </c>
      <c r="H179" s="12">
        <f>VLOOKUP(MYRANKS_H[[#This Row],[IDFRANGRAPHS]],STEAMER_H[],COLUMN(STEAMER_H[AB]),FALSE)</f>
        <v>410</v>
      </c>
      <c r="I179" s="12">
        <f>VLOOKUP(MYRANKS_H[[#This Row],[IDFRANGRAPHS]],STEAMER_H[],COLUMN(STEAMER_H[H]),FALSE)</f>
        <v>116</v>
      </c>
      <c r="J179" s="12">
        <f>VLOOKUP(MYRANKS_H[[#This Row],[IDFRANGRAPHS]],STEAMER_H[],COLUMN(STEAMER_H[HR]),FALSE)</f>
        <v>11</v>
      </c>
      <c r="K179" s="12">
        <f>VLOOKUP(MYRANKS_H[[#This Row],[IDFRANGRAPHS]],STEAMER_H[],COLUMN(STEAMER_H[R]),FALSE)</f>
        <v>48</v>
      </c>
      <c r="L179" s="12">
        <f>VLOOKUP(MYRANKS_H[[#This Row],[IDFRANGRAPHS]],STEAMER_H[],COLUMN(STEAMER_H[RBI]),FALSE)</f>
        <v>52</v>
      </c>
      <c r="M179" s="12">
        <f>VLOOKUP(MYRANKS_H[[#This Row],[IDFRANGRAPHS]],STEAMER_H[],COLUMN(STEAMER_H[BB]),FALSE)</f>
        <v>21</v>
      </c>
      <c r="N179" s="12">
        <f>VLOOKUP(MYRANKS_H[[#This Row],[IDFRANGRAPHS]],STEAMER_H[],COLUMN(STEAMER_H[SO]),FALSE)</f>
        <v>41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0.28292682926829266</v>
      </c>
      <c r="Q179" s="26">
        <f>MYRANKS_H[[#This Row],[R]]/24.6</f>
        <v>1.9512195121951219</v>
      </c>
      <c r="R179" s="26">
        <f>MYRANKS_H[[#This Row],[HR]]/10.4</f>
        <v>1.0576923076923077</v>
      </c>
      <c r="S179" s="26">
        <f>MYRANKS_H[[#This Row],[RBI]]/24.6</f>
        <v>2.1138211382113821</v>
      </c>
      <c r="T179" s="26">
        <f>MYRANKS_H[[#This Row],[SB]]/9.4</f>
        <v>0.10638297872340426</v>
      </c>
      <c r="U179" s="26">
        <f>((MYRANKS_H[[#This Row],[H]]+1768)/(MYRANKS_H[[#This Row],[AB]]+6617)-0.267)/0.0024</f>
        <v>0.46196812295430661</v>
      </c>
      <c r="V179" s="26">
        <f>MYRANKS_H[[#This Row],[RSGP]]+MYRANKS_H[[#This Row],[HRSGP]]+MYRANKS_H[[#This Row],[RBISGP]]+MYRANKS_H[[#This Row],[SBSGP]]+MYRANKS_H[[#This Row],[AVGSGP]]</f>
        <v>5.6910840597765233</v>
      </c>
    </row>
    <row r="180" spans="1:22" x14ac:dyDescent="0.25">
      <c r="A180" s="7" t="s">
        <v>17591</v>
      </c>
      <c r="B180" s="8" t="str">
        <f>VLOOKUP(MYRANKS_H[[#This Row],[PLAYERID]],PLAYERIDMAP[],COLUMN(PLAYERIDMAP[LASTNAME]),FALSE)</f>
        <v>Beckham</v>
      </c>
      <c r="C180" s="11" t="str">
        <f>VLOOKUP(MYRANKS_H[[#This Row],[PLAYERID]],PLAYERIDMAP[],COLUMN(PLAYERIDMAP[FIRSTNAME]),FALSE)</f>
        <v xml:space="preserve">Gordon </v>
      </c>
      <c r="D180" s="11" t="str">
        <f>VLOOKUP(MYRANKS_H[[#This Row],[PLAYERID]],PLAYERIDMAP[],COLUMN(PLAYERIDMAP[TEAM]),FALSE)</f>
        <v>CHW</v>
      </c>
      <c r="E180" s="11" t="str">
        <f>VLOOKUP(MYRANKS_H[[#This Row],[PLAYERID]],PLAYERIDMAP[],COLUMN(PLAYERIDMAP[POS]),FALSE)</f>
        <v>2B</v>
      </c>
      <c r="F180" s="11">
        <f>VLOOKUP(MYRANKS_H[[#This Row],[PLAYERID]],PLAYERIDMAP[],COLUMN(PLAYERIDMAP[IDFANGRAPHS]),FALSE)</f>
        <v>9015</v>
      </c>
      <c r="G180" s="12">
        <f>VLOOKUP(MYRANKS_H[[#This Row],[IDFRANGRAPHS]],STEAMER_H[],COLUMN(STEAMER_H[PA]),FALSE)</f>
        <v>490</v>
      </c>
      <c r="H180" s="12">
        <f>VLOOKUP(MYRANKS_H[[#This Row],[IDFRANGRAPHS]],STEAMER_H[],COLUMN(STEAMER_H[AB]),FALSE)</f>
        <v>439</v>
      </c>
      <c r="I180" s="12">
        <f>VLOOKUP(MYRANKS_H[[#This Row],[IDFRANGRAPHS]],STEAMER_H[],COLUMN(STEAMER_H[H]),FALSE)</f>
        <v>110</v>
      </c>
      <c r="J180" s="12">
        <f>VLOOKUP(MYRANKS_H[[#This Row],[IDFRANGRAPHS]],STEAMER_H[],COLUMN(STEAMER_H[HR]),FALSE)</f>
        <v>13</v>
      </c>
      <c r="K180" s="12">
        <f>VLOOKUP(MYRANKS_H[[#This Row],[IDFRANGRAPHS]],STEAMER_H[],COLUMN(STEAMER_H[R]),FALSE)</f>
        <v>54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80</v>
      </c>
      <c r="O180" s="12">
        <f>VLOOKUP(MYRANKS_H[[#This Row],[IDFRANGRAPHS]],STEAMER_H[],COLUMN(STEAMER_H[SB]),FALSE)</f>
        <v>4</v>
      </c>
      <c r="P180" s="14">
        <f>MYRANKS_H[[#This Row],[H]]/MYRANKS_H[[#This Row],[AB]]</f>
        <v>0.25056947608200458</v>
      </c>
      <c r="Q180" s="26">
        <f>MYRANKS_H[[#This Row],[R]]/24.6</f>
        <v>2.1951219512195119</v>
      </c>
      <c r="R180" s="26">
        <f>MYRANKS_H[[#This Row],[HR]]/10.4</f>
        <v>1.25</v>
      </c>
      <c r="S180" s="26">
        <f>MYRANKS_H[[#This Row],[RBI]]/24.6</f>
        <v>2.154471544715447</v>
      </c>
      <c r="T180" s="26">
        <f>MYRANKS_H[[#This Row],[SB]]/9.4</f>
        <v>0.42553191489361702</v>
      </c>
      <c r="U180" s="26">
        <f>((MYRANKS_H[[#This Row],[H]]+1768)/(MYRANKS_H[[#This Row],[AB]]+6617)-0.267)/0.0024</f>
        <v>-0.35147392290250473</v>
      </c>
      <c r="V180" s="26">
        <f>MYRANKS_H[[#This Row],[RSGP]]+MYRANKS_H[[#This Row],[HRSGP]]+MYRANKS_H[[#This Row],[RBISGP]]+MYRANKS_H[[#This Row],[SBSGP]]+MYRANKS_H[[#This Row],[AVGSGP]]</f>
        <v>5.6736514879260715</v>
      </c>
    </row>
    <row r="181" spans="1:22" x14ac:dyDescent="0.25">
      <c r="A181" s="7" t="s">
        <v>17953</v>
      </c>
      <c r="B181" s="8" t="str">
        <f>VLOOKUP(MYRANKS_H[[#This Row],[PLAYERID]],PLAYERIDMAP[],COLUMN(PLAYERIDMAP[LASTNAME]),FALSE)</f>
        <v>Carter</v>
      </c>
      <c r="C181" s="11" t="str">
        <f>VLOOKUP(MYRANKS_H[[#This Row],[PLAYERID]],PLAYERIDMAP[],COLUMN(PLAYERIDMAP[FIRSTNAME]),FALSE)</f>
        <v xml:space="preserve">Chris </v>
      </c>
      <c r="D181" s="11" t="str">
        <f>VLOOKUP(MYRANKS_H[[#This Row],[PLAYERID]],PLAYERIDMAP[],COLUMN(PLAYERIDMAP[TEAM]),FALSE)</f>
        <v>HOU</v>
      </c>
      <c r="E181" s="11" t="str">
        <f>VLOOKUP(MYRANKS_H[[#This Row],[PLAYERID]],PLAYERIDMAP[],COLUMN(PLAYERIDMAP[POS]),FALSE)</f>
        <v>1B</v>
      </c>
      <c r="F181" s="11">
        <f>VLOOKUP(MYRANKS_H[[#This Row],[PLAYERID]],PLAYERIDMAP[],COLUMN(PLAYERIDMAP[IDFANGRAPHS]),FALSE)</f>
        <v>9911</v>
      </c>
      <c r="G181" s="12">
        <f>VLOOKUP(MYRANKS_H[[#This Row],[IDFRANGRAPHS]],STEAMER_H[],COLUMN(STEAMER_H[PA]),FALSE)</f>
        <v>368</v>
      </c>
      <c r="H181" s="12">
        <f>VLOOKUP(MYRANKS_H[[#This Row],[IDFRANGRAPHS]],STEAMER_H[],COLUMN(STEAMER_H[AB]),FALSE)</f>
        <v>322</v>
      </c>
      <c r="I181" s="12">
        <f>VLOOKUP(MYRANKS_H[[#This Row],[IDFRANGRAPHS]],STEAMER_H[],COLUMN(STEAMER_H[H]),FALSE)</f>
        <v>79</v>
      </c>
      <c r="J181" s="12">
        <f>VLOOKUP(MYRANKS_H[[#This Row],[IDFRANGRAPHS]],STEAMER_H[],COLUMN(STEAMER_H[HR]),FALSE)</f>
        <v>17</v>
      </c>
      <c r="K181" s="12">
        <f>VLOOKUP(MYRANKS_H[[#This Row],[IDFRANGRAPHS]],STEAMER_H[],COLUMN(STEAMER_H[R]),FALSE)</f>
        <v>46</v>
      </c>
      <c r="L181" s="12">
        <f>VLOOKUP(MYRANKS_H[[#This Row],[IDFRANGRAPHS]],STEAMER_H[],COLUMN(STEAMER_H[RBI]),FALSE)</f>
        <v>50</v>
      </c>
      <c r="M181" s="12">
        <f>VLOOKUP(MYRANKS_H[[#This Row],[IDFRANGRAPHS]],STEAMER_H[],COLUMN(STEAMER_H[BB]),FALSE)</f>
        <v>40</v>
      </c>
      <c r="N181" s="12">
        <f>VLOOKUP(MYRANKS_H[[#This Row],[IDFRANGRAPHS]],STEAMER_H[],COLUMN(STEAMER_H[SO]),FALSE)</f>
        <v>95</v>
      </c>
      <c r="O181" s="12">
        <f>VLOOKUP(MYRANKS_H[[#This Row],[IDFRANGRAPHS]],STEAMER_H[],COLUMN(STEAMER_H[SB]),FALSE)</f>
        <v>3</v>
      </c>
      <c r="P181" s="14">
        <f>MYRANKS_H[[#This Row],[H]]/MYRANKS_H[[#This Row],[AB]]</f>
        <v>0.24534161490683229</v>
      </c>
      <c r="Q181" s="26">
        <f>MYRANKS_H[[#This Row],[R]]/24.6</f>
        <v>1.8699186991869918</v>
      </c>
      <c r="R181" s="26">
        <f>MYRANKS_H[[#This Row],[HR]]/10.4</f>
        <v>1.6346153846153846</v>
      </c>
      <c r="S181" s="26">
        <f>MYRANKS_H[[#This Row],[RBI]]/24.6</f>
        <v>2.0325203252032518</v>
      </c>
      <c r="T181" s="26">
        <f>MYRANKS_H[[#This Row],[SB]]/9.4</f>
        <v>0.31914893617021273</v>
      </c>
      <c r="U181" s="26">
        <f>((MYRANKS_H[[#This Row],[H]]+1768)/(MYRANKS_H[[#This Row],[AB]]+6617)-0.267)/0.0024</f>
        <v>-0.3430489503770951</v>
      </c>
      <c r="V181" s="26">
        <f>MYRANKS_H[[#This Row],[RSGP]]+MYRANKS_H[[#This Row],[HRSGP]]+MYRANKS_H[[#This Row],[RBISGP]]+MYRANKS_H[[#This Row],[SBSGP]]+MYRANKS_H[[#This Row],[AVGSGP]]</f>
        <v>5.5131543947987458</v>
      </c>
    </row>
    <row r="182" spans="1:22" x14ac:dyDescent="0.25">
      <c r="A182" s="8" t="s">
        <v>20833</v>
      </c>
      <c r="B182" s="15" t="str">
        <f>VLOOKUP(MYRANKS_H[[#This Row],[PLAYERID]],PLAYERIDMAP[],COLUMN(PLAYERIDMAP[LASTNAME]),FALSE)</f>
        <v>Stubbs</v>
      </c>
      <c r="C182" s="12" t="str">
        <f>VLOOKUP(MYRANKS_H[[#This Row],[PLAYERID]],PLAYERIDMAP[],COLUMN(PLAYERIDMAP[FIRSTNAME]),FALSE)</f>
        <v xml:space="preserve">Drew </v>
      </c>
      <c r="D182" s="12" t="str">
        <f>VLOOKUP(MYRANKS_H[[#This Row],[PLAYERID]],PLAYERIDMAP[],COLUMN(PLAYERIDMAP[TEAM]),FALSE)</f>
        <v>CLE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9328</v>
      </c>
      <c r="G182" s="12">
        <f>VLOOKUP(MYRANKS_H[[#This Row],[IDFRANGRAPHS]],STEAMER_H[],COLUMN(STEAMER_H[PA]),FALSE)</f>
        <v>413</v>
      </c>
      <c r="H182" s="12">
        <f>VLOOKUP(MYRANKS_H[[#This Row],[IDFRANGRAPHS]],STEAMER_H[],COLUMN(STEAMER_H[AB]),FALSE)</f>
        <v>366</v>
      </c>
      <c r="I182" s="12">
        <f>VLOOKUP(MYRANKS_H[[#This Row],[IDFRANGRAPHS]],STEAMER_H[],COLUMN(STEAMER_H[H]),FALSE)</f>
        <v>85</v>
      </c>
      <c r="J182" s="12">
        <f>VLOOKUP(MYRANKS_H[[#This Row],[IDFRANGRAPHS]],STEAMER_H[],COLUMN(STEAMER_H[HR]),FALSE)</f>
        <v>10</v>
      </c>
      <c r="K182" s="12">
        <f>VLOOKUP(MYRANKS_H[[#This Row],[IDFRANGRAPHS]],STEAMER_H[],COLUMN(STEAMER_H[R]),FALSE)</f>
        <v>44</v>
      </c>
      <c r="L182" s="12">
        <f>VLOOKUP(MYRANKS_H[[#This Row],[IDFRANGRAPHS]],STEAMER_H[],COLUMN(STEAMER_H[RBI]),FALSE)</f>
        <v>40</v>
      </c>
      <c r="M182" s="12">
        <f>VLOOKUP(MYRANKS_H[[#This Row],[IDFRANGRAPHS]],STEAMER_H[],COLUMN(STEAMER_H[BB]),FALSE)</f>
        <v>38</v>
      </c>
      <c r="N182" s="12">
        <f>VLOOKUP(MYRANKS_H[[#This Row],[IDFRANGRAPHS]],STEAMER_H[],COLUMN(STEAMER_H[SO]),FALSE)</f>
        <v>120</v>
      </c>
      <c r="O182" s="12">
        <f>VLOOKUP(MYRANKS_H[[#This Row],[IDFRANGRAPHS]],STEAMER_H[],COLUMN(STEAMER_H[SB]),FALSE)</f>
        <v>17</v>
      </c>
      <c r="P182" s="14">
        <f>MYRANKS_H[[#This Row],[H]]/MYRANKS_H[[#This Row],[AB]]</f>
        <v>0.23224043715846995</v>
      </c>
      <c r="Q182" s="26">
        <f>MYRANKS_H[[#This Row],[R]]/24.6</f>
        <v>1.7886178861788617</v>
      </c>
      <c r="R182" s="26">
        <f>MYRANKS_H[[#This Row],[HR]]/10.4</f>
        <v>0.96153846153846145</v>
      </c>
      <c r="S182" s="26">
        <f>MYRANKS_H[[#This Row],[RBI]]/24.6</f>
        <v>1.6260162601626016</v>
      </c>
      <c r="T182" s="26">
        <f>MYRANKS_H[[#This Row],[SB]]/9.4</f>
        <v>1.8085106382978722</v>
      </c>
      <c r="U182" s="26">
        <f>((MYRANKS_H[[#This Row],[H]]+1768)/(MYRANKS_H[[#This Row],[AB]]+6617)-0.267)/0.0024</f>
        <v>-0.68386319156045494</v>
      </c>
      <c r="V182" s="26">
        <f>MYRANKS_H[[#This Row],[RSGP]]+MYRANKS_H[[#This Row],[HRSGP]]+MYRANKS_H[[#This Row],[RBISGP]]+MYRANKS_H[[#This Row],[SBSGP]]+MYRANKS_H[[#This Row],[AVGSGP]]</f>
        <v>5.5008200546173418</v>
      </c>
    </row>
    <row r="183" spans="1:22" x14ac:dyDescent="0.25">
      <c r="A183" s="7" t="s">
        <v>19855</v>
      </c>
      <c r="B183" s="8" t="str">
        <f>VLOOKUP(MYRANKS_H[[#This Row],[PLAYERID]],PLAYERIDMAP[],COLUMN(PLAYERIDMAP[LASTNAME]),FALSE)</f>
        <v>Moreland</v>
      </c>
      <c r="C183" s="11" t="str">
        <f>VLOOKUP(MYRANKS_H[[#This Row],[PLAYERID]],PLAYERIDMAP[],COLUMN(PLAYERIDMAP[FIRSTNAME]),FALSE)</f>
        <v xml:space="preserve">Mitch </v>
      </c>
      <c r="D183" s="11" t="str">
        <f>VLOOKUP(MYRANKS_H[[#This Row],[PLAYERID]],PLAYERIDMAP[],COLUMN(PLAYERIDMAP[TEAM]),FALSE)</f>
        <v>TEX</v>
      </c>
      <c r="E183" s="11" t="str">
        <f>VLOOKUP(MYRANKS_H[[#This Row],[PLAYERID]],PLAYERIDMAP[],COLUMN(PLAYERIDMAP[POS]),FALSE)</f>
        <v>1B</v>
      </c>
      <c r="F183" s="11">
        <f>VLOOKUP(MYRANKS_H[[#This Row],[PLAYERID]],PLAYERIDMAP[],COLUMN(PLAYERIDMAP[IDFANGRAPHS]),FALSE)</f>
        <v>3086</v>
      </c>
      <c r="G183" s="12">
        <f>VLOOKUP(MYRANKS_H[[#This Row],[IDFRANGRAPHS]],STEAMER_H[],COLUMN(STEAMER_H[PA]),FALSE)</f>
        <v>372</v>
      </c>
      <c r="H183" s="12">
        <f>VLOOKUP(MYRANKS_H[[#This Row],[IDFRANGRAPHS]],STEAMER_H[],COLUMN(STEAMER_H[AB]),FALSE)</f>
        <v>332</v>
      </c>
      <c r="I183" s="12">
        <f>VLOOKUP(MYRANKS_H[[#This Row],[IDFRANGRAPHS]],STEAMER_H[],COLUMN(STEAMER_H[H]),FALSE)</f>
        <v>89</v>
      </c>
      <c r="J183" s="12">
        <f>VLOOKUP(MYRANKS_H[[#This Row],[IDFRANGRAPHS]],STEAMER_H[],COLUMN(STEAMER_H[HR]),FALSE)</f>
        <v>14</v>
      </c>
      <c r="K183" s="12">
        <f>VLOOKUP(MYRANKS_H[[#This Row],[IDFRANGRAPHS]],STEAMER_H[],COLUMN(STEAMER_H[R]),FALSE)</f>
        <v>45</v>
      </c>
      <c r="L183" s="12">
        <f>VLOOKUP(MYRANKS_H[[#This Row],[IDFRANGRAPHS]],STEAMER_H[],COLUMN(STEAMER_H[RBI]),FALSE)</f>
        <v>49</v>
      </c>
      <c r="M183" s="12">
        <f>VLOOKUP(MYRANKS_H[[#This Row],[IDFRANGRAPHS]],STEAMER_H[],COLUMN(STEAMER_H[BB]),FALSE)</f>
        <v>32</v>
      </c>
      <c r="N183" s="12">
        <f>VLOOKUP(MYRANKS_H[[#This Row],[IDFRANGRAPHS]],STEAMER_H[],COLUMN(STEAMER_H[SO]),FALSE)</f>
        <v>68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0.26807228915662651</v>
      </c>
      <c r="Q183" s="26">
        <f>MYRANKS_H[[#This Row],[R]]/24.6</f>
        <v>1.8292682926829267</v>
      </c>
      <c r="R183" s="26">
        <f>MYRANKS_H[[#This Row],[HR]]/10.4</f>
        <v>1.346153846153846</v>
      </c>
      <c r="S183" s="26">
        <f>MYRANKS_H[[#This Row],[RBI]]/24.6</f>
        <v>1.9918699186991868</v>
      </c>
      <c r="T183" s="26">
        <f>MYRANKS_H[[#This Row],[SB]]/9.4</f>
        <v>0.21276595744680851</v>
      </c>
      <c r="U183" s="26">
        <f>((MYRANKS_H[[#This Row],[H]]+1768)/(MYRANKS_H[[#This Row],[AB]]+6617)-0.267)/0.0024</f>
        <v>9.6956396603819134E-2</v>
      </c>
      <c r="V183" s="26">
        <f>MYRANKS_H[[#This Row],[RSGP]]+MYRANKS_H[[#This Row],[HRSGP]]+MYRANKS_H[[#This Row],[RBISGP]]+MYRANKS_H[[#This Row],[SBSGP]]+MYRANKS_H[[#This Row],[AVGSGP]]</f>
        <v>5.4770144115865866</v>
      </c>
    </row>
    <row r="184" spans="1:22" x14ac:dyDescent="0.25">
      <c r="A184" s="7" t="s">
        <v>18820</v>
      </c>
      <c r="B184" s="8" t="str">
        <f>VLOOKUP(MYRANKS_H[[#This Row],[PLAYERID]],PLAYERIDMAP[],COLUMN(PLAYERIDMAP[LASTNAME]),FALSE)</f>
        <v>Gyorko</v>
      </c>
      <c r="C184" s="11" t="str">
        <f>VLOOKUP(MYRANKS_H[[#This Row],[PLAYERID]],PLAYERIDMAP[],COLUMN(PLAYERIDMAP[FIRSTNAME]),FALSE)</f>
        <v xml:space="preserve">Jedd </v>
      </c>
      <c r="D184" s="11" t="str">
        <f>VLOOKUP(MYRANKS_H[[#This Row],[PLAYERID]],PLAYERIDMAP[],COLUMN(PLAYERIDMAP[TEAM]),FALSE)</f>
        <v>SD</v>
      </c>
      <c r="E184" s="11" t="str">
        <f>VLOOKUP(MYRANKS_H[[#This Row],[PLAYERID]],PLAYERIDMAP[],COLUMN(PLAYERIDMAP[POS]),FALSE)</f>
        <v>3B</v>
      </c>
      <c r="F184" s="11" t="str">
        <f>VLOOKUP(MYRANKS_H[[#This Row],[PLAYERID]],PLAYERIDMAP[],COLUMN(PLAYERIDMAP[IDFANGRAPHS]),FALSE)</f>
        <v>sa526816</v>
      </c>
      <c r="G184" s="12">
        <f>VLOOKUP(MYRANKS_H[[#This Row],[IDFRANGRAPHS]],STEAMER_H[],COLUMN(STEAMER_H[PA]),FALSE)</f>
        <v>391</v>
      </c>
      <c r="H184" s="12">
        <f>VLOOKUP(MYRANKS_H[[#This Row],[IDFRANGRAPHS]],STEAMER_H[],COLUMN(STEAMER_H[AB]),FALSE)</f>
        <v>356</v>
      </c>
      <c r="I184" s="12">
        <f>VLOOKUP(MYRANKS_H[[#This Row],[IDFRANGRAPHS]],STEAMER_H[],COLUMN(STEAMER_H[H]),FALSE)</f>
        <v>96</v>
      </c>
      <c r="J184" s="12">
        <f>VLOOKUP(MYRANKS_H[[#This Row],[IDFRANGRAPHS]],STEAMER_H[],COLUMN(STEAMER_H[HR]),FALSE)</f>
        <v>13</v>
      </c>
      <c r="K184" s="12">
        <f>VLOOKUP(MYRANKS_H[[#This Row],[IDFRANGRAPHS]],STEAMER_H[],COLUMN(STEAMER_H[R]),FALSE)</f>
        <v>41</v>
      </c>
      <c r="L184" s="12">
        <f>VLOOKUP(MYRANKS_H[[#This Row],[IDFRANGRAPHS]],STEAMER_H[],COLUMN(STEAMER_H[RBI]),FALSE)</f>
        <v>49</v>
      </c>
      <c r="M184" s="12">
        <f>VLOOKUP(MYRANKS_H[[#This Row],[IDFRANGRAPHS]],STEAMER_H[],COLUMN(STEAMER_H[BB]),FALSE)</f>
        <v>28</v>
      </c>
      <c r="N184" s="12">
        <f>VLOOKUP(MYRANKS_H[[#This Row],[IDFRANGRAPHS]],STEAMER_H[],COLUMN(STEAMER_H[SO]),FALSE)</f>
        <v>70</v>
      </c>
      <c r="O184" s="12">
        <f>VLOOKUP(MYRANKS_H[[#This Row],[IDFRANGRAPHS]],STEAMER_H[],COLUMN(STEAMER_H[SB]),FALSE)</f>
        <v>4</v>
      </c>
      <c r="P184" s="14">
        <f>MYRANKS_H[[#This Row],[H]]/MYRANKS_H[[#This Row],[AB]]</f>
        <v>0.2696629213483146</v>
      </c>
      <c r="Q184" s="26">
        <f>MYRANKS_H[[#This Row],[R]]/24.6</f>
        <v>1.6666666666666665</v>
      </c>
      <c r="R184" s="26">
        <f>MYRANKS_H[[#This Row],[HR]]/10.4</f>
        <v>1.25</v>
      </c>
      <c r="S184" s="26">
        <f>MYRANKS_H[[#This Row],[RBI]]/24.6</f>
        <v>1.9918699186991868</v>
      </c>
      <c r="T184" s="26">
        <f>MYRANKS_H[[#This Row],[SB]]/9.4</f>
        <v>0.42553191489361702</v>
      </c>
      <c r="U184" s="26">
        <f>((MYRANKS_H[[#This Row],[H]]+1768)/(MYRANKS_H[[#This Row],[AB]]+6617)-0.267)/0.0024</f>
        <v>0.13199722740093087</v>
      </c>
      <c r="V184" s="26">
        <f>MYRANKS_H[[#This Row],[RSGP]]+MYRANKS_H[[#This Row],[HRSGP]]+MYRANKS_H[[#This Row],[RBISGP]]+MYRANKS_H[[#This Row],[SBSGP]]+MYRANKS_H[[#This Row],[AVGSGP]]</f>
        <v>5.4660657276604017</v>
      </c>
    </row>
    <row r="185" spans="1:22" x14ac:dyDescent="0.25">
      <c r="A185" s="8" t="s">
        <v>21240</v>
      </c>
      <c r="B185" s="15" t="str">
        <f>VLOOKUP(MYRANKS_H[[#This Row],[PLAYERID]],PLAYERIDMAP[],COLUMN(PLAYERIDMAP[LASTNAME]),FALSE)</f>
        <v>Youkilis</v>
      </c>
      <c r="C185" s="12" t="str">
        <f>VLOOKUP(MYRANKS_H[[#This Row],[PLAYERID]],PLAYERIDMAP[],COLUMN(PLAYERIDMAP[FIRSTNAME]),FALSE)</f>
        <v xml:space="preserve">Kevin </v>
      </c>
      <c r="D185" s="12" t="str">
        <f>VLOOKUP(MYRANKS_H[[#This Row],[PLAYERID]],PLAYERIDMAP[],COLUMN(PLAYERIDMAP[TEAM]),FALSE)</f>
        <v>NYY</v>
      </c>
      <c r="E185" s="12" t="str">
        <f>VLOOKUP(MYRANKS_H[[#This Row],[PLAYERID]],PLAYERIDMAP[],COLUMN(PLAYERIDMAP[POS]),FALSE)</f>
        <v>3B</v>
      </c>
      <c r="F185" s="12">
        <f>VLOOKUP(MYRANKS_H[[#This Row],[PLAYERID]],PLAYERIDMAP[],COLUMN(PLAYERIDMAP[IDFANGRAPHS]),FALSE)</f>
        <v>1935</v>
      </c>
      <c r="G185" s="12">
        <f>VLOOKUP(MYRANKS_H[[#This Row],[IDFRANGRAPHS]],STEAMER_H[],COLUMN(STEAMER_H[PA]),FALSE)</f>
        <v>410</v>
      </c>
      <c r="H185" s="12">
        <f>VLOOKUP(MYRANKS_H[[#This Row],[IDFRANGRAPHS]],STEAMER_H[],COLUMN(STEAMER_H[AB]),FALSE)</f>
        <v>350</v>
      </c>
      <c r="I185" s="12">
        <f>VLOOKUP(MYRANKS_H[[#This Row],[IDFRANGRAPHS]],STEAMER_H[],COLUMN(STEAMER_H[H]),FALSE)</f>
        <v>89</v>
      </c>
      <c r="J185" s="12">
        <f>VLOOKUP(MYRANKS_H[[#This Row],[IDFRANGRAPHS]],STEAMER_H[],COLUMN(STEAMER_H[HR]),FALSE)</f>
        <v>15</v>
      </c>
      <c r="K185" s="12">
        <f>VLOOKUP(MYRANKS_H[[#This Row],[IDFRANGRAPHS]],STEAMER_H[],COLUMN(STEAMER_H[R]),FALSE)</f>
        <v>50</v>
      </c>
      <c r="L185" s="12">
        <f>VLOOKUP(MYRANKS_H[[#This Row],[IDFRANGRAPHS]],STEAMER_H[],COLUMN(STEAMER_H[RBI]),FALSE)</f>
        <v>51</v>
      </c>
      <c r="M185" s="12">
        <f>VLOOKUP(MYRANKS_H[[#This Row],[IDFRANGRAPHS]],STEAMER_H[],COLUMN(STEAMER_H[BB]),FALSE)</f>
        <v>47</v>
      </c>
      <c r="N185" s="12">
        <f>VLOOKUP(MYRANKS_H[[#This Row],[IDFRANGRAPHS]],STEAMER_H[],COLUMN(STEAMER_H[SO]),FALSE)</f>
        <v>84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0.25428571428571428</v>
      </c>
      <c r="Q185" s="26">
        <f>MYRANKS_H[[#This Row],[R]]/24.6</f>
        <v>2.0325203252032518</v>
      </c>
      <c r="R185" s="26">
        <f>MYRANKS_H[[#This Row],[HR]]/10.4</f>
        <v>1.4423076923076923</v>
      </c>
      <c r="S185" s="26">
        <f>MYRANKS_H[[#This Row],[RBI]]/24.6</f>
        <v>2.0731707317073171</v>
      </c>
      <c r="T185" s="26">
        <f>MYRANKS_H[[#This Row],[SB]]/9.4</f>
        <v>0.10638297872340426</v>
      </c>
      <c r="U185" s="26">
        <f>((MYRANKS_H[[#This Row],[H]]+1768)/(MYRANKS_H[[#This Row],[AB]]+6617)-0.267)/0.0024</f>
        <v>-0.19072053968711053</v>
      </c>
      <c r="V185" s="26">
        <f>MYRANKS_H[[#This Row],[RSGP]]+MYRANKS_H[[#This Row],[HRSGP]]+MYRANKS_H[[#This Row],[RBISGP]]+MYRANKS_H[[#This Row],[SBSGP]]+MYRANKS_H[[#This Row],[AVGSGP]]</f>
        <v>5.4636611882545552</v>
      </c>
    </row>
    <row r="186" spans="1:22" x14ac:dyDescent="0.25">
      <c r="A186" s="7" t="s">
        <v>17783</v>
      </c>
      <c r="B186" s="8" t="str">
        <f>VLOOKUP(MYRANKS_H[[#This Row],[PLAYERID]],PLAYERIDMAP[],COLUMN(PLAYERIDMAP[LASTNAME]),FALSE)</f>
        <v>Brown</v>
      </c>
      <c r="C186" s="11" t="str">
        <f>VLOOKUP(MYRANKS_H[[#This Row],[PLAYERID]],PLAYERIDMAP[],COLUMN(PLAYERIDMAP[FIRSTNAME]),FALSE)</f>
        <v xml:space="preserve">Domonic </v>
      </c>
      <c r="D186" s="11" t="str">
        <f>VLOOKUP(MYRANKS_H[[#This Row],[PLAYERID]],PLAYERIDMAP[],COLUMN(PLAYERIDMAP[TEAM]),FALSE)</f>
        <v>PHI</v>
      </c>
      <c r="E186" s="11" t="str">
        <f>VLOOKUP(MYRANKS_H[[#This Row],[PLAYERID]],PLAYERIDMAP[],COLUMN(PLAYERIDMAP[POS]),FALSE)</f>
        <v>OF</v>
      </c>
      <c r="F186" s="11">
        <f>VLOOKUP(MYRANKS_H[[#This Row],[PLAYERID]],PLAYERIDMAP[],COLUMN(PLAYERIDMAP[IDFANGRAPHS]),FALSE)</f>
        <v>3154</v>
      </c>
      <c r="G186" s="12">
        <f>VLOOKUP(MYRANKS_H[[#This Row],[IDFRANGRAPHS]],STEAMER_H[],COLUMN(STEAMER_H[PA]),FALSE)</f>
        <v>398</v>
      </c>
      <c r="H186" s="12">
        <f>VLOOKUP(MYRANKS_H[[#This Row],[IDFRANGRAPHS]],STEAMER_H[],COLUMN(STEAMER_H[AB]),FALSE)</f>
        <v>354</v>
      </c>
      <c r="I186" s="12">
        <f>VLOOKUP(MYRANKS_H[[#This Row],[IDFRANGRAPHS]],STEAMER_H[],COLUMN(STEAMER_H[H]),FALSE)</f>
        <v>94</v>
      </c>
      <c r="J186" s="12">
        <f>VLOOKUP(MYRANKS_H[[#This Row],[IDFRANGRAPHS]],STEAMER_H[],COLUMN(STEAMER_H[HR]),FALSE)</f>
        <v>11</v>
      </c>
      <c r="K186" s="12">
        <f>VLOOKUP(MYRANKS_H[[#This Row],[IDFRANGRAPHS]],STEAMER_H[],COLUMN(STEAMER_H[R]),FALSE)</f>
        <v>44</v>
      </c>
      <c r="L186" s="12">
        <f>VLOOKUP(MYRANKS_H[[#This Row],[IDFRANGRAPHS]],STEAMER_H[],COLUMN(STEAMER_H[RBI]),FALSE)</f>
        <v>47</v>
      </c>
      <c r="M186" s="12">
        <f>VLOOKUP(MYRANKS_H[[#This Row],[IDFRANGRAPHS]],STEAMER_H[],COLUMN(STEAMER_H[BB]),FALSE)</f>
        <v>36</v>
      </c>
      <c r="N186" s="12">
        <f>VLOOKUP(MYRANKS_H[[#This Row],[IDFRANGRAPHS]],STEAMER_H[],COLUMN(STEAMER_H[SO]),FALSE)</f>
        <v>67</v>
      </c>
      <c r="O186" s="12">
        <f>VLOOKUP(MYRANKS_H[[#This Row],[IDFRANGRAPHS]],STEAMER_H[],COLUMN(STEAMER_H[SB]),FALSE)</f>
        <v>6</v>
      </c>
      <c r="P186" s="14">
        <f>MYRANKS_H[[#This Row],[H]]/MYRANKS_H[[#This Row],[AB]]</f>
        <v>0.2655367231638418</v>
      </c>
      <c r="Q186" s="26">
        <f>MYRANKS_H[[#This Row],[R]]/24.6</f>
        <v>1.7886178861788617</v>
      </c>
      <c r="R186" s="26">
        <f>MYRANKS_H[[#This Row],[HR]]/10.4</f>
        <v>1.0576923076923077</v>
      </c>
      <c r="S186" s="26">
        <f>MYRANKS_H[[#This Row],[RBI]]/24.6</f>
        <v>1.9105691056910568</v>
      </c>
      <c r="T186" s="26">
        <f>MYRANKS_H[[#This Row],[SB]]/9.4</f>
        <v>0.63829787234042545</v>
      </c>
      <c r="U186" s="26">
        <f>((MYRANKS_H[[#This Row],[H]]+1768)/(MYRANKS_H[[#This Row],[AB]]+6617)-0.267)/0.0024</f>
        <v>4.4410175488914426E-2</v>
      </c>
      <c r="V186" s="26">
        <f>MYRANKS_H[[#This Row],[RSGP]]+MYRANKS_H[[#This Row],[HRSGP]]+MYRANKS_H[[#This Row],[RBISGP]]+MYRANKS_H[[#This Row],[SBSGP]]+MYRANKS_H[[#This Row],[AVGSGP]]</f>
        <v>5.4395873473915657</v>
      </c>
    </row>
    <row r="187" spans="1:22" x14ac:dyDescent="0.25">
      <c r="A187" s="8" t="s">
        <v>20732</v>
      </c>
      <c r="B187" s="15" t="str">
        <f>VLOOKUP(MYRANKS_H[[#This Row],[PLAYERID]],PLAYERIDMAP[],COLUMN(PLAYERIDMAP[LASTNAME]),FALSE)</f>
        <v>Smith</v>
      </c>
      <c r="C187" s="12" t="str">
        <f>VLOOKUP(MYRANKS_H[[#This Row],[PLAYERID]],PLAYERIDMAP[],COLUMN(PLAYERIDMAP[FIRSTNAME]),FALSE)</f>
        <v xml:space="preserve">Seth </v>
      </c>
      <c r="D187" s="12" t="str">
        <f>VLOOKUP(MYRANKS_H[[#This Row],[PLAYERID]],PLAYERIDMAP[],COLUMN(PLAYERIDMAP[TEAM]),FALSE)</f>
        <v>OAK</v>
      </c>
      <c r="E187" s="12" t="str">
        <f>VLOOKUP(MYRANKS_H[[#This Row],[PLAYERID]],PLAYERIDMAP[],COLUMN(PLAYERIDMAP[POS]),FALSE)</f>
        <v>OF</v>
      </c>
      <c r="F187" s="12">
        <f>VLOOKUP(MYRANKS_H[[#This Row],[PLAYERID]],PLAYERIDMAP[],COLUMN(PLAYERIDMAP[IDFANGRAPHS]),FALSE)</f>
        <v>7331</v>
      </c>
      <c r="G187" s="12">
        <f>VLOOKUP(MYRANKS_H[[#This Row],[IDFRANGRAPHS]],STEAMER_H[],COLUMN(STEAMER_H[PA]),FALSE)</f>
        <v>438</v>
      </c>
      <c r="H187" s="12">
        <f>VLOOKUP(MYRANKS_H[[#This Row],[IDFRANGRAPHS]],STEAMER_H[],COLUMN(STEAMER_H[AB]),FALSE)</f>
        <v>384</v>
      </c>
      <c r="I187" s="12">
        <f>VLOOKUP(MYRANKS_H[[#This Row],[IDFRANGRAPHS]],STEAMER_H[],COLUMN(STEAMER_H[H]),FALSE)</f>
        <v>95</v>
      </c>
      <c r="J187" s="12">
        <f>VLOOKUP(MYRANKS_H[[#This Row],[IDFRANGRAPHS]],STEAMER_H[],COLUMN(STEAMER_H[HR]),FALSE)</f>
        <v>14</v>
      </c>
      <c r="K187" s="12">
        <f>VLOOKUP(MYRANKS_H[[#This Row],[IDFRANGRAPHS]],STEAMER_H[],COLUMN(STEAMER_H[R]),FALSE)</f>
        <v>52</v>
      </c>
      <c r="L187" s="12">
        <f>VLOOKUP(MYRANKS_H[[#This Row],[IDFRANGRAPHS]],STEAMER_H[],COLUMN(STEAMER_H[RBI]),FALSE)</f>
        <v>50</v>
      </c>
      <c r="M187" s="12">
        <f>VLOOKUP(MYRANKS_H[[#This Row],[IDFRANGRAPHS]],STEAMER_H[],COLUMN(STEAMER_H[BB]),FALSE)</f>
        <v>45</v>
      </c>
      <c r="N187" s="12">
        <f>VLOOKUP(MYRANKS_H[[#This Row],[IDFRANGRAPHS]],STEAMER_H[],COLUMN(STEAMER_H[SO]),FALSE)</f>
        <v>88</v>
      </c>
      <c r="O187" s="12">
        <f>VLOOKUP(MYRANKS_H[[#This Row],[IDFRANGRAPHS]],STEAMER_H[],COLUMN(STEAMER_H[SB]),FALSE)</f>
        <v>3</v>
      </c>
      <c r="P187" s="14">
        <f>MYRANKS_H[[#This Row],[H]]/MYRANKS_H[[#This Row],[AB]]</f>
        <v>0.24739583333333334</v>
      </c>
      <c r="Q187" s="26">
        <f>MYRANKS_H[[#This Row],[R]]/24.6</f>
        <v>2.1138211382113821</v>
      </c>
      <c r="R187" s="26">
        <f>MYRANKS_H[[#This Row],[HR]]/10.4</f>
        <v>1.346153846153846</v>
      </c>
      <c r="S187" s="26">
        <f>MYRANKS_H[[#This Row],[RBI]]/24.6</f>
        <v>2.0325203252032518</v>
      </c>
      <c r="T187" s="26">
        <f>MYRANKS_H[[#This Row],[SB]]/9.4</f>
        <v>0.31914893617021273</v>
      </c>
      <c r="U187" s="26">
        <f>((MYRANKS_H[[#This Row],[H]]+1768)/(MYRANKS_H[[#This Row],[AB]]+6617)-0.267)/0.0024</f>
        <v>-0.37298243108128964</v>
      </c>
      <c r="V187" s="26">
        <f>MYRANKS_H[[#This Row],[RSGP]]+MYRANKS_H[[#This Row],[HRSGP]]+MYRANKS_H[[#This Row],[RBISGP]]+MYRANKS_H[[#This Row],[SBSGP]]+MYRANKS_H[[#This Row],[AVGSGP]]</f>
        <v>5.4386618146574035</v>
      </c>
    </row>
    <row r="188" spans="1:22" x14ac:dyDescent="0.25">
      <c r="A188" s="7" t="s">
        <v>19453</v>
      </c>
      <c r="B188" s="8" t="str">
        <f>VLOOKUP(MYRANKS_H[[#This Row],[PLAYERID]],PLAYERIDMAP[],COLUMN(PLAYERIDMAP[LASTNAME]),FALSE)</f>
        <v>Lind</v>
      </c>
      <c r="C188" s="11" t="str">
        <f>VLOOKUP(MYRANKS_H[[#This Row],[PLAYERID]],PLAYERIDMAP[],COLUMN(PLAYERIDMAP[FIRSTNAME]),FALSE)</f>
        <v xml:space="preserve">Adam </v>
      </c>
      <c r="D188" s="11" t="str">
        <f>VLOOKUP(MYRANKS_H[[#This Row],[PLAYERID]],PLAYERIDMAP[],COLUMN(PLAYERIDMAP[TEAM]),FALSE)</f>
        <v>TOR</v>
      </c>
      <c r="E188" s="11" t="str">
        <f>VLOOKUP(MYRANKS_H[[#This Row],[PLAYERID]],PLAYERIDMAP[],COLUMN(PLAYERIDMAP[POS]),FALSE)</f>
        <v>1B</v>
      </c>
      <c r="F188" s="11">
        <f>VLOOKUP(MYRANKS_H[[#This Row],[PLAYERID]],PLAYERIDMAP[],COLUMN(PLAYERIDMAP[IDFANGRAPHS]),FALSE)</f>
        <v>8027</v>
      </c>
      <c r="G188" s="12">
        <f>VLOOKUP(MYRANKS_H[[#This Row],[IDFRANGRAPHS]],STEAMER_H[],COLUMN(STEAMER_H[PA]),FALSE)</f>
        <v>387</v>
      </c>
      <c r="H188" s="12">
        <f>VLOOKUP(MYRANKS_H[[#This Row],[IDFRANGRAPHS]],STEAMER_H[],COLUMN(STEAMER_H[AB]),FALSE)</f>
        <v>349</v>
      </c>
      <c r="I188" s="12">
        <f>VLOOKUP(MYRANKS_H[[#This Row],[IDFRANGRAPHS]],STEAMER_H[],COLUMN(STEAMER_H[H]),FALSE)</f>
        <v>91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46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31</v>
      </c>
      <c r="N188" s="12">
        <f>VLOOKUP(MYRANKS_H[[#This Row],[IDFRANGRAPHS]],STEAMER_H[],COLUMN(STEAMER_H[SO]),FALSE)</f>
        <v>75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0.26074498567335241</v>
      </c>
      <c r="Q188" s="26">
        <f>MYRANKS_H[[#This Row],[R]]/24.6</f>
        <v>1.8699186991869918</v>
      </c>
      <c r="R188" s="26">
        <f>MYRANKS_H[[#This Row],[HR]]/10.4</f>
        <v>1.4423076923076923</v>
      </c>
      <c r="S188" s="26">
        <f>MYRANKS_H[[#This Row],[RBI]]/24.6</f>
        <v>2.0731707317073171</v>
      </c>
      <c r="T188" s="26">
        <f>MYRANKS_H[[#This Row],[SB]]/9.4</f>
        <v>0.10638297872340426</v>
      </c>
      <c r="U188" s="26">
        <f>((MYRANKS_H[[#This Row],[H]]+1768)/(MYRANKS_H[[#This Row],[AB]]+6617)-0.267)/0.0024</f>
        <v>-5.5148818068710234E-2</v>
      </c>
      <c r="V188" s="26">
        <f>MYRANKS_H[[#This Row],[RSGP]]+MYRANKS_H[[#This Row],[HRSGP]]+MYRANKS_H[[#This Row],[RBISGP]]+MYRANKS_H[[#This Row],[SBSGP]]+MYRANKS_H[[#This Row],[AVGSGP]]</f>
        <v>5.4366312838566948</v>
      </c>
    </row>
    <row r="189" spans="1:22" x14ac:dyDescent="0.25">
      <c r="A189" s="7" t="s">
        <v>18454</v>
      </c>
      <c r="B189" s="8" t="str">
        <f>VLOOKUP(MYRANKS_H[[#This Row],[PLAYERID]],PLAYERIDMAP[],COLUMN(PLAYERIDMAP[LASTNAME]),FALSE)</f>
        <v>Escobar</v>
      </c>
      <c r="C189" s="11" t="str">
        <f>VLOOKUP(MYRANKS_H[[#This Row],[PLAYERID]],PLAYERIDMAP[],COLUMN(PLAYERIDMAP[FIRSTNAME]),FALSE)</f>
        <v xml:space="preserve">Yunel </v>
      </c>
      <c r="D189" s="11" t="str">
        <f>VLOOKUP(MYRANKS_H[[#This Row],[PLAYERID]],PLAYERIDMAP[],COLUMN(PLAYERIDMAP[TEAM]),FALSE)</f>
        <v>TB</v>
      </c>
      <c r="E189" s="11" t="str">
        <f>VLOOKUP(MYRANKS_H[[#This Row],[PLAYERID]],PLAYERIDMAP[],COLUMN(PLAYERIDMAP[POS]),FALSE)</f>
        <v>SS</v>
      </c>
      <c r="F189" s="11">
        <f>VLOOKUP(MYRANKS_H[[#This Row],[PLAYERID]],PLAYERIDMAP[],COLUMN(PLAYERIDMAP[IDFANGRAPHS]),FALSE)</f>
        <v>4191</v>
      </c>
      <c r="G189" s="12">
        <f>VLOOKUP(MYRANKS_H[[#This Row],[IDFRANGRAPHS]],STEAMER_H[],COLUMN(STEAMER_H[PA]),FALSE)</f>
        <v>529</v>
      </c>
      <c r="H189" s="12">
        <f>VLOOKUP(MYRANKS_H[[#This Row],[IDFRANGRAPHS]],STEAMER_H[],COLUMN(STEAMER_H[AB]),FALSE)</f>
        <v>473</v>
      </c>
      <c r="I189" s="12">
        <f>VLOOKUP(MYRANKS_H[[#This Row],[IDFRANGRAPHS]],STEAMER_H[],COLUMN(STEAMER_H[H]),FALSE)</f>
        <v>125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58</v>
      </c>
      <c r="L189" s="12">
        <f>VLOOKUP(MYRANKS_H[[#This Row],[IDFRANGRAPHS]],STEAMER_H[],COLUMN(STEAMER_H[RBI]),FALSE)</f>
        <v>49</v>
      </c>
      <c r="M189" s="12">
        <f>VLOOKUP(MYRANKS_H[[#This Row],[IDFRANGRAPHS]],STEAMER_H[],COLUMN(STEAMER_H[BB]),FALSE)</f>
        <v>45</v>
      </c>
      <c r="N189" s="12">
        <f>VLOOKUP(MYRANKS_H[[#This Row],[IDFRANGRAPHS]],STEAMER_H[],COLUMN(STEAMER_H[SO]),FALSE)</f>
        <v>61</v>
      </c>
      <c r="O189" s="12">
        <f>VLOOKUP(MYRANKS_H[[#This Row],[IDFRANGRAPHS]],STEAMER_H[],COLUMN(STEAMER_H[SB]),FALSE)</f>
        <v>3</v>
      </c>
      <c r="P189" s="14">
        <f>MYRANKS_H[[#This Row],[H]]/MYRANKS_H[[#This Row],[AB]]</f>
        <v>0.26427061310782241</v>
      </c>
      <c r="Q189" s="26">
        <f>MYRANKS_H[[#This Row],[R]]/24.6</f>
        <v>2.3577235772357721</v>
      </c>
      <c r="R189" s="26">
        <f>MYRANKS_H[[#This Row],[HR]]/10.4</f>
        <v>0.76923076923076916</v>
      </c>
      <c r="S189" s="26">
        <f>MYRANKS_H[[#This Row],[RBI]]/24.6</f>
        <v>1.9918699186991868</v>
      </c>
      <c r="T189" s="26">
        <f>MYRANKS_H[[#This Row],[SB]]/9.4</f>
        <v>0.31914893617021273</v>
      </c>
      <c r="U189" s="26">
        <f>((MYRANKS_H[[#This Row],[H]]+1768)/(MYRANKS_H[[#This Row],[AB]]+6617)-0.267)/0.0024</f>
        <v>-1.7630465444275676E-3</v>
      </c>
      <c r="V189" s="26">
        <f>MYRANKS_H[[#This Row],[RSGP]]+MYRANKS_H[[#This Row],[HRSGP]]+MYRANKS_H[[#This Row],[RBISGP]]+MYRANKS_H[[#This Row],[SBSGP]]+MYRANKS_H[[#This Row],[AVGSGP]]</f>
        <v>5.4362101547915129</v>
      </c>
    </row>
    <row r="190" spans="1:22" x14ac:dyDescent="0.25">
      <c r="A190" s="7" t="s">
        <v>18346</v>
      </c>
      <c r="B190" s="8" t="str">
        <f>VLOOKUP(MYRANKS_H[[#This Row],[PLAYERID]],PLAYERIDMAP[],COLUMN(PLAYERIDMAP[LASTNAME]),FALSE)</f>
        <v>Doumit</v>
      </c>
      <c r="C190" s="11" t="str">
        <f>VLOOKUP(MYRANKS_H[[#This Row],[PLAYERID]],PLAYERIDMAP[],COLUMN(PLAYERIDMAP[FIRSTNAME]),FALSE)</f>
        <v xml:space="preserve">Ryan </v>
      </c>
      <c r="D190" s="11" t="str">
        <f>VLOOKUP(MYRANKS_H[[#This Row],[PLAYERID]],PLAYERIDMAP[],COLUMN(PLAYERIDMAP[TEAM]),FALSE)</f>
        <v>MIN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2113</v>
      </c>
      <c r="G190" s="12">
        <f>VLOOKUP(MYRANKS_H[[#This Row],[IDFRANGRAPHS]],STEAMER_H[],COLUMN(STEAMER_H[PA]),FALSE)</f>
        <v>452</v>
      </c>
      <c r="H190" s="12">
        <f>VLOOKUP(MYRANKS_H[[#This Row],[IDFRANGRAPHS]],STEAMER_H[],COLUMN(STEAMER_H[AB]),FALSE)</f>
        <v>410</v>
      </c>
      <c r="I190" s="12">
        <f>VLOOKUP(MYRANKS_H[[#This Row],[IDFRANGRAPHS]],STEAMER_H[],COLUMN(STEAMER_H[H]),FALSE)</f>
        <v>108</v>
      </c>
      <c r="J190" s="12">
        <f>VLOOKUP(MYRANKS_H[[#This Row],[IDFRANGRAPHS]],STEAMER_H[],COLUMN(STEAMER_H[HR]),FALSE)</f>
        <v>13</v>
      </c>
      <c r="K190" s="12">
        <f>VLOOKUP(MYRANKS_H[[#This Row],[IDFRANGRAPHS]],STEAMER_H[],COLUMN(STEAMER_H[R]),FALSE)</f>
        <v>48</v>
      </c>
      <c r="L190" s="12">
        <f>VLOOKUP(MYRANKS_H[[#This Row],[IDFRANGRAPHS]],STEAMER_H[],COLUMN(STEAMER_H[RBI]),FALSE)</f>
        <v>52</v>
      </c>
      <c r="M190" s="12">
        <f>VLOOKUP(MYRANKS_H[[#This Row],[IDFRANGRAPHS]],STEAMER_H[],COLUMN(STEAMER_H[BB]),FALSE)</f>
        <v>32</v>
      </c>
      <c r="N190" s="12">
        <f>VLOOKUP(MYRANKS_H[[#This Row],[IDFRANGRAPHS]],STEAMER_H[],COLUMN(STEAMER_H[SO]),FALSE)</f>
        <v>81</v>
      </c>
      <c r="O190" s="12">
        <f>VLOOKUP(MYRANKS_H[[#This Row],[IDFRANGRAPHS]],STEAMER_H[],COLUMN(STEAMER_H[SB]),FALSE)</f>
        <v>1</v>
      </c>
      <c r="P190" s="14">
        <f>MYRANKS_H[[#This Row],[H]]/MYRANKS_H[[#This Row],[AB]]</f>
        <v>0.26341463414634148</v>
      </c>
      <c r="Q190" s="26">
        <f>MYRANKS_H[[#This Row],[R]]/24.6</f>
        <v>1.9512195121951219</v>
      </c>
      <c r="R190" s="26">
        <f>MYRANKS_H[[#This Row],[HR]]/10.4</f>
        <v>1.25</v>
      </c>
      <c r="S190" s="26">
        <f>MYRANKS_H[[#This Row],[RBI]]/24.6</f>
        <v>2.1138211382113821</v>
      </c>
      <c r="T190" s="26">
        <f>MYRANKS_H[[#This Row],[SB]]/9.4</f>
        <v>0.10638297872340426</v>
      </c>
      <c r="U190" s="26">
        <f>((MYRANKS_H[[#This Row],[H]]+1768)/(MYRANKS_H[[#This Row],[AB]]+6617)-0.267)/0.0024</f>
        <v>-1.2392675869272545E-2</v>
      </c>
      <c r="V190" s="26">
        <f>MYRANKS_H[[#This Row],[RSGP]]+MYRANKS_H[[#This Row],[HRSGP]]+MYRANKS_H[[#This Row],[RBISGP]]+MYRANKS_H[[#This Row],[SBSGP]]+MYRANKS_H[[#This Row],[AVGSGP]]</f>
        <v>5.4090309532606353</v>
      </c>
    </row>
    <row r="191" spans="1:22" x14ac:dyDescent="0.25">
      <c r="A191" s="8" t="s">
        <v>20239</v>
      </c>
      <c r="B191" s="15" t="str">
        <f>VLOOKUP(MYRANKS_H[[#This Row],[PLAYERID]],PLAYERIDMAP[],COLUMN(PLAYERIDMAP[LASTNAME]),FALSE)</f>
        <v>Pierzynski</v>
      </c>
      <c r="C191" s="12" t="str">
        <f>VLOOKUP(MYRANKS_H[[#This Row],[PLAYERID]],PLAYERIDMAP[],COLUMN(PLAYERIDMAP[FIRSTNAME]),FALSE)</f>
        <v xml:space="preserve">A.J. </v>
      </c>
      <c r="D191" s="12" t="str">
        <f>VLOOKUP(MYRANKS_H[[#This Row],[PLAYERID]],PLAYERIDMAP[],COLUMN(PLAYERIDMAP[TEAM]),FALSE)</f>
        <v>TEX</v>
      </c>
      <c r="E191" s="12" t="str">
        <f>VLOOKUP(MYRANKS_H[[#This Row],[PLAYERID]],PLAYERIDMAP[],COLUMN(PLAYERIDMAP[POS]),FALSE)</f>
        <v>C</v>
      </c>
      <c r="F191" s="12">
        <f>VLOOKUP(MYRANKS_H[[#This Row],[PLAYERID]],PLAYERIDMAP[],COLUMN(PLAYERIDMAP[IDFANGRAPHS]),FALSE)</f>
        <v>746</v>
      </c>
      <c r="G191" s="12">
        <f>VLOOKUP(MYRANKS_H[[#This Row],[IDFRANGRAPHS]],STEAMER_H[],COLUMN(STEAMER_H[PA]),FALSE)</f>
        <v>423</v>
      </c>
      <c r="H191" s="12">
        <f>VLOOKUP(MYRANKS_H[[#This Row],[IDFRANGRAPHS]],STEAMER_H[],COLUMN(STEAMER_H[AB]),FALSE)</f>
        <v>391</v>
      </c>
      <c r="I191" s="12">
        <f>VLOOKUP(MYRANKS_H[[#This Row],[IDFRANGRAPHS]],STEAMER_H[],COLUMN(STEAMER_H[H]),FALSE)</f>
        <v>106</v>
      </c>
      <c r="J191" s="12">
        <f>VLOOKUP(MYRANKS_H[[#This Row],[IDFRANGRAPHS]],STEAMER_H[],COLUMN(STEAMER_H[HR]),FALSE)</f>
        <v>12</v>
      </c>
      <c r="K191" s="12">
        <f>VLOOKUP(MYRANKS_H[[#This Row],[IDFRANGRAPHS]],STEAMER_H[],COLUMN(STEAMER_H[R]),FALSE)</f>
        <v>46</v>
      </c>
      <c r="L191" s="12">
        <f>VLOOKUP(MYRANKS_H[[#This Row],[IDFRANGRAPHS]],STEAMER_H[],COLUMN(STEAMER_H[RBI]),FALSE)</f>
        <v>51</v>
      </c>
      <c r="M191" s="12">
        <f>VLOOKUP(MYRANKS_H[[#This Row],[IDFRANGRAPHS]],STEAMER_H[],COLUMN(STEAMER_H[BB]),FALSE)</f>
        <v>21</v>
      </c>
      <c r="N191" s="12">
        <f>VLOOKUP(MYRANKS_H[[#This Row],[IDFRANGRAPHS]],STEAMER_H[],COLUMN(STEAMER_H[SO]),FALSE)</f>
        <v>50</v>
      </c>
      <c r="O191" s="12">
        <f>VLOOKUP(MYRANKS_H[[#This Row],[IDFRANGRAPHS]],STEAMER_H[],COLUMN(STEAMER_H[SB]),FALSE)</f>
        <v>1</v>
      </c>
      <c r="P191" s="14">
        <f>MYRANKS_H[[#This Row],[H]]/MYRANKS_H[[#This Row],[AB]]</f>
        <v>0.2710997442455243</v>
      </c>
      <c r="Q191" s="26">
        <f>MYRANKS_H[[#This Row],[R]]/24.6</f>
        <v>1.8699186991869918</v>
      </c>
      <c r="R191" s="26">
        <f>MYRANKS_H[[#This Row],[HR]]/10.4</f>
        <v>1.1538461538461537</v>
      </c>
      <c r="S191" s="26">
        <f>MYRANKS_H[[#This Row],[RBI]]/24.6</f>
        <v>2.0731707317073171</v>
      </c>
      <c r="T191" s="26">
        <f>MYRANKS_H[[#This Row],[SB]]/9.4</f>
        <v>0.10638297872340426</v>
      </c>
      <c r="U191" s="26">
        <f>((MYRANKS_H[[#This Row],[H]]+1768)/(MYRANKS_H[[#This Row],[AB]]+6617)-0.267)/0.0024</f>
        <v>0.17028158295281928</v>
      </c>
      <c r="V191" s="26">
        <f>MYRANKS_H[[#This Row],[RSGP]]+MYRANKS_H[[#This Row],[HRSGP]]+MYRANKS_H[[#This Row],[RBISGP]]+MYRANKS_H[[#This Row],[SBSGP]]+MYRANKS_H[[#This Row],[AVGSGP]]</f>
        <v>5.3736001464166865</v>
      </c>
    </row>
    <row r="192" spans="1:22" x14ac:dyDescent="0.25">
      <c r="A192" s="7" t="s">
        <v>17535</v>
      </c>
      <c r="B192" s="8" t="str">
        <f>VLOOKUP(MYRANKS_H[[#This Row],[PLAYERID]],PLAYERIDMAP[],COLUMN(PLAYERIDMAP[LASTNAME]),FALSE)</f>
        <v>Barney</v>
      </c>
      <c r="C192" s="11" t="str">
        <f>VLOOKUP(MYRANKS_H[[#This Row],[PLAYERID]],PLAYERIDMAP[],COLUMN(PLAYERIDMAP[FIRSTNAME]),FALSE)</f>
        <v xml:space="preserve">Darwin </v>
      </c>
      <c r="D192" s="11" t="str">
        <f>VLOOKUP(MYRANKS_H[[#This Row],[PLAYERID]],PLAYERIDMAP[],COLUMN(PLAYERIDMAP[TEAM]),FALSE)</f>
        <v>CHC</v>
      </c>
      <c r="E192" s="11" t="str">
        <f>VLOOKUP(MYRANKS_H[[#This Row],[PLAYERID]],PLAYERIDMAP[],COLUMN(PLAYERIDMAP[POS]),FALSE)</f>
        <v>2B</v>
      </c>
      <c r="F192" s="11">
        <f>VLOOKUP(MYRANKS_H[[#This Row],[PLAYERID]],PLAYERIDMAP[],COLUMN(PLAYERIDMAP[IDFANGRAPHS]),FALSE)</f>
        <v>2430</v>
      </c>
      <c r="G192" s="12">
        <f>VLOOKUP(MYRANKS_H[[#This Row],[IDFRANGRAPHS]],STEAMER_H[],COLUMN(STEAMER_H[PA]),FALSE)</f>
        <v>556</v>
      </c>
      <c r="H192" s="12">
        <f>VLOOKUP(MYRANKS_H[[#This Row],[IDFRANGRAPHS]],STEAMER_H[],COLUMN(STEAMER_H[AB]),FALSE)</f>
        <v>513</v>
      </c>
      <c r="I192" s="12">
        <f>VLOOKUP(MYRANKS_H[[#This Row],[IDFRANGRAPHS]],STEAMER_H[],COLUMN(STEAMER_H[H]),FALSE)</f>
        <v>138</v>
      </c>
      <c r="J192" s="12">
        <f>VLOOKUP(MYRANKS_H[[#This Row],[IDFRANGRAPHS]],STEAMER_H[],COLUMN(STEAMER_H[HR]),FALSE)</f>
        <v>5</v>
      </c>
      <c r="K192" s="12">
        <f>VLOOKUP(MYRANKS_H[[#This Row],[IDFRANGRAPHS]],STEAMER_H[],COLUMN(STEAMER_H[R]),FALSE)</f>
        <v>51</v>
      </c>
      <c r="L192" s="12">
        <f>VLOOKUP(MYRANKS_H[[#This Row],[IDFRANGRAPHS]],STEAMER_H[],COLUMN(STEAMER_H[RBI]),FALSE)</f>
        <v>50</v>
      </c>
      <c r="M192" s="12">
        <f>VLOOKUP(MYRANKS_H[[#This Row],[IDFRANGRAPHS]],STEAMER_H[],COLUMN(STEAMER_H[BB]),FALSE)</f>
        <v>30</v>
      </c>
      <c r="N192" s="12">
        <f>VLOOKUP(MYRANKS_H[[#This Row],[IDFRANGRAPHS]],STEAMER_H[],COLUMN(STEAMER_H[SO]),FALSE)</f>
        <v>59</v>
      </c>
      <c r="O192" s="12">
        <f>VLOOKUP(MYRANKS_H[[#This Row],[IDFRANGRAPHS]],STEAMER_H[],COLUMN(STEAMER_H[SB]),FALSE)</f>
        <v>6</v>
      </c>
      <c r="P192" s="14">
        <f>MYRANKS_H[[#This Row],[H]]/MYRANKS_H[[#This Row],[AB]]</f>
        <v>0.26900584795321636</v>
      </c>
      <c r="Q192" s="26">
        <f>MYRANKS_H[[#This Row],[R]]/24.6</f>
        <v>2.0731707317073171</v>
      </c>
      <c r="R192" s="26">
        <f>MYRANKS_H[[#This Row],[HR]]/10.4</f>
        <v>0.48076923076923073</v>
      </c>
      <c r="S192" s="26">
        <f>MYRANKS_H[[#This Row],[RBI]]/24.6</f>
        <v>2.0325203252032518</v>
      </c>
      <c r="T192" s="26">
        <f>MYRANKS_H[[#This Row],[SB]]/9.4</f>
        <v>0.63829787234042545</v>
      </c>
      <c r="U192" s="26">
        <f>((MYRANKS_H[[#This Row],[H]]+1768)/(MYRANKS_H[[#This Row],[AB]]+6617)-0.267)/0.0024</f>
        <v>0.13382421692379373</v>
      </c>
      <c r="V192" s="26">
        <f>MYRANKS_H[[#This Row],[RSGP]]+MYRANKS_H[[#This Row],[HRSGP]]+MYRANKS_H[[#This Row],[RBISGP]]+MYRANKS_H[[#This Row],[SBSGP]]+MYRANKS_H[[#This Row],[AVGSGP]]</f>
        <v>5.3585823769440184</v>
      </c>
    </row>
    <row r="193" spans="1:22" x14ac:dyDescent="0.25">
      <c r="A193" s="7" t="s">
        <v>19529</v>
      </c>
      <c r="B193" s="8" t="str">
        <f>VLOOKUP(MYRANKS_H[[#This Row],[PLAYERID]],PLAYERIDMAP[],COLUMN(PLAYERIDMAP[LASTNAME]),FALSE)</f>
        <v>Lucroy</v>
      </c>
      <c r="C193" s="11" t="str">
        <f>VLOOKUP(MYRANKS_H[[#This Row],[PLAYERID]],PLAYERIDMAP[],COLUMN(PLAYERIDMAP[FIRSTNAME]),FALSE)</f>
        <v xml:space="preserve">Jonathan </v>
      </c>
      <c r="D193" s="11" t="str">
        <f>VLOOKUP(MYRANKS_H[[#This Row],[PLAYERID]],PLAYERIDMAP[],COLUMN(PLAYERIDMAP[TEAM]),FALSE)</f>
        <v>MIL</v>
      </c>
      <c r="E193" s="11" t="str">
        <f>VLOOKUP(MYRANKS_H[[#This Row],[PLAYERID]],PLAYERIDMAP[],COLUMN(PLAYERIDMAP[POS]),FALSE)</f>
        <v>C</v>
      </c>
      <c r="F193" s="11">
        <f>VLOOKUP(MYRANKS_H[[#This Row],[PLAYERID]],PLAYERIDMAP[],COLUMN(PLAYERIDMAP[IDFANGRAPHS]),FALSE)</f>
        <v>7870</v>
      </c>
      <c r="G193" s="12">
        <f>VLOOKUP(MYRANKS_H[[#This Row],[IDFRANGRAPHS]],STEAMER_H[],COLUMN(STEAMER_H[PA]),FALSE)</f>
        <v>418</v>
      </c>
      <c r="H193" s="12">
        <f>VLOOKUP(MYRANKS_H[[#This Row],[IDFRANGRAPHS]],STEAMER_H[],COLUMN(STEAMER_H[AB]),FALSE)</f>
        <v>379</v>
      </c>
      <c r="I193" s="12">
        <f>VLOOKUP(MYRANKS_H[[#This Row],[IDFRANGRAPHS]],STEAMER_H[],COLUMN(STEAMER_H[H]),FALSE)</f>
        <v>102</v>
      </c>
      <c r="J193" s="12">
        <f>VLOOKUP(MYRANKS_H[[#This Row],[IDFRANGRAPHS]],STEAMER_H[],COLUMN(STEAMER_H[HR]),FALSE)</f>
        <v>11</v>
      </c>
      <c r="K193" s="12">
        <f>VLOOKUP(MYRANKS_H[[#This Row],[IDFRANGRAPHS]],STEAMER_H[],COLUMN(STEAMER_H[R]),FALSE)</f>
        <v>44</v>
      </c>
      <c r="L193" s="12">
        <f>VLOOKUP(MYRANKS_H[[#This Row],[IDFRANGRAPHS]],STEAMER_H[],COLUMN(STEAMER_H[RBI]),FALSE)</f>
        <v>48</v>
      </c>
      <c r="M193" s="12">
        <f>VLOOKUP(MYRANKS_H[[#This Row],[IDFRANGRAPHS]],STEAMER_H[],COLUMN(STEAMER_H[BB]),FALSE)</f>
        <v>31</v>
      </c>
      <c r="N193" s="12">
        <f>VLOOKUP(MYRANKS_H[[#This Row],[IDFRANGRAPHS]],STEAMER_H[],COLUMN(STEAMER_H[SO]),FALSE)</f>
        <v>64</v>
      </c>
      <c r="O193" s="12">
        <f>VLOOKUP(MYRANKS_H[[#This Row],[IDFRANGRAPHS]],STEAMER_H[],COLUMN(STEAMER_H[SB]),FALSE)</f>
        <v>4</v>
      </c>
      <c r="P193" s="14">
        <f>MYRANKS_H[[#This Row],[H]]/MYRANKS_H[[#This Row],[AB]]</f>
        <v>0.26912928759894461</v>
      </c>
      <c r="Q193" s="26">
        <f>MYRANKS_H[[#This Row],[R]]/24.6</f>
        <v>1.7886178861788617</v>
      </c>
      <c r="R193" s="26">
        <f>MYRANKS_H[[#This Row],[HR]]/10.4</f>
        <v>1.0576923076923077</v>
      </c>
      <c r="S193" s="26">
        <f>MYRANKS_H[[#This Row],[RBI]]/24.6</f>
        <v>1.9512195121951219</v>
      </c>
      <c r="T193" s="26">
        <f>MYRANKS_H[[#This Row],[SB]]/9.4</f>
        <v>0.42553191489361702</v>
      </c>
      <c r="U193" s="26">
        <f>((MYRANKS_H[[#This Row],[H]]+1768)/(MYRANKS_H[[#This Row],[AB]]+6617)-0.267)/0.0024</f>
        <v>0.12316561844862943</v>
      </c>
      <c r="V193" s="26">
        <f>MYRANKS_H[[#This Row],[RSGP]]+MYRANKS_H[[#This Row],[HRSGP]]+MYRANKS_H[[#This Row],[RBISGP]]+MYRANKS_H[[#This Row],[SBSGP]]+MYRANKS_H[[#This Row],[AVGSGP]]</f>
        <v>5.3462272394085382</v>
      </c>
    </row>
    <row r="194" spans="1:22" x14ac:dyDescent="0.25">
      <c r="A194" s="8" t="s">
        <v>20256</v>
      </c>
      <c r="B194" s="15" t="str">
        <f>VLOOKUP(MYRANKS_H[[#This Row],[PLAYERID]],PLAYERIDMAP[],COLUMN(PLAYERIDMAP[LASTNAME]),FALSE)</f>
        <v>Plouffe</v>
      </c>
      <c r="C194" s="12" t="str">
        <f>VLOOKUP(MYRANKS_H[[#This Row],[PLAYERID]],PLAYERIDMAP[],COLUMN(PLAYERIDMAP[FIRSTNAME]),FALSE)</f>
        <v xml:space="preserve">Trevor </v>
      </c>
      <c r="D194" s="12" t="str">
        <f>VLOOKUP(MYRANKS_H[[#This Row],[PLAYERID]],PLAYERIDMAP[],COLUMN(PLAYERIDMAP[TEAM]),FALSE)</f>
        <v>MIN</v>
      </c>
      <c r="E194" s="12" t="str">
        <f>VLOOKUP(MYRANKS_H[[#This Row],[PLAYERID]],PLAYERIDMAP[],COLUMN(PLAYERIDMAP[POS]),FALSE)</f>
        <v>OF</v>
      </c>
      <c r="F194" s="12">
        <f>VLOOKUP(MYRANKS_H[[#This Row],[PLAYERID]],PLAYERIDMAP[],COLUMN(PLAYERIDMAP[IDFANGRAPHS]),FALSE)</f>
        <v>7462</v>
      </c>
      <c r="G194" s="12">
        <f>VLOOKUP(MYRANKS_H[[#This Row],[IDFRANGRAPHS]],STEAMER_H[],COLUMN(STEAMER_H[PA]),FALSE)</f>
        <v>430</v>
      </c>
      <c r="H194" s="12">
        <f>VLOOKUP(MYRANKS_H[[#This Row],[IDFRANGRAPHS]],STEAMER_H[],COLUMN(STEAMER_H[AB]),FALSE)</f>
        <v>387</v>
      </c>
      <c r="I194" s="12">
        <f>VLOOKUP(MYRANKS_H[[#This Row],[IDFRANGRAPHS]],STEAMER_H[],COLUMN(STEAMER_H[H]),FALSE)</f>
        <v>93</v>
      </c>
      <c r="J194" s="12">
        <f>VLOOKUP(MYRANKS_H[[#This Row],[IDFRANGRAPHS]],STEAMER_H[],COLUMN(STEAMER_H[HR]),FALSE)</f>
        <v>17</v>
      </c>
      <c r="K194" s="12">
        <f>VLOOKUP(MYRANKS_H[[#This Row],[IDFRANGRAPHS]],STEAMER_H[],COLUMN(STEAMER_H[R]),FALSE)</f>
        <v>47</v>
      </c>
      <c r="L194" s="12">
        <f>VLOOKUP(MYRANKS_H[[#This Row],[IDFRANGRAPHS]],STEAMER_H[],COLUMN(STEAMER_H[RBI]),FALSE)</f>
        <v>52</v>
      </c>
      <c r="M194" s="12">
        <f>VLOOKUP(MYRANKS_H[[#This Row],[IDFRANGRAPHS]],STEAMER_H[],COLUMN(STEAMER_H[BB]),FALSE)</f>
        <v>33</v>
      </c>
      <c r="N194" s="12">
        <f>VLOOKUP(MYRANKS_H[[#This Row],[IDFRANGRAPHS]],STEAMER_H[],COLUMN(STEAMER_H[SO]),FALSE)</f>
        <v>87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0.24031007751937986</v>
      </c>
      <c r="Q194" s="26">
        <f>MYRANKS_H[[#This Row],[R]]/24.6</f>
        <v>1.9105691056910568</v>
      </c>
      <c r="R194" s="26">
        <f>MYRANKS_H[[#This Row],[HR]]/10.4</f>
        <v>1.6346153846153846</v>
      </c>
      <c r="S194" s="26">
        <f>MYRANKS_H[[#This Row],[RBI]]/24.6</f>
        <v>2.1138211382113821</v>
      </c>
      <c r="T194" s="26">
        <f>MYRANKS_H[[#This Row],[SB]]/9.4</f>
        <v>0.21276595744680851</v>
      </c>
      <c r="U194" s="26">
        <f>((MYRANKS_H[[#This Row],[H]]+1768)/(MYRANKS_H[[#This Row],[AB]]+6617)-0.267)/0.0024</f>
        <v>-0.53945364553588393</v>
      </c>
      <c r="V194" s="26">
        <f>MYRANKS_H[[#This Row],[RSGP]]+MYRANKS_H[[#This Row],[HRSGP]]+MYRANKS_H[[#This Row],[RBISGP]]+MYRANKS_H[[#This Row],[SBSGP]]+MYRANKS_H[[#This Row],[AVGSGP]]</f>
        <v>5.3323179404287471</v>
      </c>
    </row>
    <row r="195" spans="1:22" x14ac:dyDescent="0.25">
      <c r="A195" s="7" t="s">
        <v>18141</v>
      </c>
      <c r="B195" s="8" t="str">
        <f>VLOOKUP(MYRANKS_H[[#This Row],[PLAYERID]],PLAYERIDMAP[],COLUMN(PLAYERIDMAP[LASTNAME]),FALSE)</f>
        <v>Cozart</v>
      </c>
      <c r="C195" s="11" t="str">
        <f>VLOOKUP(MYRANKS_H[[#This Row],[PLAYERID]],PLAYERIDMAP[],COLUMN(PLAYERIDMAP[FIRSTNAME]),FALSE)</f>
        <v xml:space="preserve">Zack </v>
      </c>
      <c r="D195" s="11" t="str">
        <f>VLOOKUP(MYRANKS_H[[#This Row],[PLAYERID]],PLAYERIDMAP[],COLUMN(PLAYERIDMAP[TEAM]),FALSE)</f>
        <v>CIN</v>
      </c>
      <c r="E195" s="11" t="str">
        <f>VLOOKUP(MYRANKS_H[[#This Row],[PLAYERID]],PLAYERIDMAP[],COLUMN(PLAYERIDMAP[POS]),FALSE)</f>
        <v>SS</v>
      </c>
      <c r="F195" s="11">
        <f>VLOOKUP(MYRANKS_H[[#This Row],[PLAYERID]],PLAYERIDMAP[],COLUMN(PLAYERIDMAP[IDFANGRAPHS]),FALSE)</f>
        <v>2616</v>
      </c>
      <c r="G195" s="12">
        <f>VLOOKUP(MYRANKS_H[[#This Row],[IDFRANGRAPHS]],STEAMER_H[],COLUMN(STEAMER_H[PA]),FALSE)</f>
        <v>462</v>
      </c>
      <c r="H195" s="12">
        <f>VLOOKUP(MYRANKS_H[[#This Row],[IDFRANGRAPHS]],STEAMER_H[],COLUMN(STEAMER_H[AB]),FALSE)</f>
        <v>425</v>
      </c>
      <c r="I195" s="12">
        <f>VLOOKUP(MYRANKS_H[[#This Row],[IDFRANGRAPHS]],STEAMER_H[],COLUMN(STEAMER_H[H]),FALSE)</f>
        <v>106</v>
      </c>
      <c r="J195" s="12">
        <f>VLOOKUP(MYRANKS_H[[#This Row],[IDFRANGRAPHS]],STEAMER_H[],COLUMN(STEAMER_H[HR]),FALSE)</f>
        <v>12</v>
      </c>
      <c r="K195" s="12">
        <f>VLOOKUP(MYRANKS_H[[#This Row],[IDFRANGRAPHS]],STEAMER_H[],COLUMN(STEAMER_H[R]),FALSE)</f>
        <v>45</v>
      </c>
      <c r="L195" s="12">
        <f>VLOOKUP(MYRANKS_H[[#This Row],[IDFRANGRAPHS]],STEAMER_H[],COLUMN(STEAMER_H[RBI]),FALSE)</f>
        <v>51</v>
      </c>
      <c r="M195" s="12">
        <f>VLOOKUP(MYRANKS_H[[#This Row],[IDFRANGRAPHS]],STEAMER_H[],COLUMN(STEAMER_H[BB]),FALSE)</f>
        <v>27</v>
      </c>
      <c r="N195" s="12">
        <f>VLOOKUP(MYRANKS_H[[#This Row],[IDFRANGRAPHS]],STEAMER_H[],COLUMN(STEAMER_H[SO]),FALSE)</f>
        <v>81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0.24941176470588236</v>
      </c>
      <c r="Q195" s="26">
        <f>MYRANKS_H[[#This Row],[R]]/24.6</f>
        <v>1.8292682926829267</v>
      </c>
      <c r="R195" s="26">
        <f>MYRANKS_H[[#This Row],[HR]]/10.4</f>
        <v>1.1538461538461537</v>
      </c>
      <c r="S195" s="26">
        <f>MYRANKS_H[[#This Row],[RBI]]/24.6</f>
        <v>2.0731707317073171</v>
      </c>
      <c r="T195" s="26">
        <f>MYRANKS_H[[#This Row],[SB]]/9.4</f>
        <v>0.63829787234042545</v>
      </c>
      <c r="U195" s="26">
        <f>((MYRANKS_H[[#This Row],[H]]+1768)/(MYRANKS_H[[#This Row],[AB]]+6617)-0.267)/0.0024</f>
        <v>-0.3676749029631749</v>
      </c>
      <c r="V195" s="26">
        <f>MYRANKS_H[[#This Row],[RSGP]]+MYRANKS_H[[#This Row],[HRSGP]]+MYRANKS_H[[#This Row],[RBISGP]]+MYRANKS_H[[#This Row],[SBSGP]]+MYRANKS_H[[#This Row],[AVGSGP]]</f>
        <v>5.3269081476136479</v>
      </c>
    </row>
    <row r="196" spans="1:22" x14ac:dyDescent="0.25">
      <c r="A196" s="7" t="s">
        <v>18371</v>
      </c>
      <c r="B196" s="8" t="str">
        <f>VLOOKUP(MYRANKS_H[[#This Row],[PLAYERID]],PLAYERIDMAP[],COLUMN(PLAYERIDMAP[LASTNAME]),FALSE)</f>
        <v>Duda</v>
      </c>
      <c r="C196" s="11" t="str">
        <f>VLOOKUP(MYRANKS_H[[#This Row],[PLAYERID]],PLAYERIDMAP[],COLUMN(PLAYERIDMAP[FIRSTNAME]),FALSE)</f>
        <v xml:space="preserve">Lucas </v>
      </c>
      <c r="D196" s="11" t="str">
        <f>VLOOKUP(MYRANKS_H[[#This Row],[PLAYERID]],PLAYERIDMAP[],COLUMN(PLAYERIDMAP[TEAM]),FALSE)</f>
        <v>NYM</v>
      </c>
      <c r="E196" s="11" t="str">
        <f>VLOOKUP(MYRANKS_H[[#This Row],[PLAYERID]],PLAYERIDMAP[],COLUMN(PLAYERIDMAP[POS]),FALSE)</f>
        <v>OF</v>
      </c>
      <c r="F196" s="11">
        <f>VLOOKUP(MYRANKS_H[[#This Row],[PLAYERID]],PLAYERIDMAP[],COLUMN(PLAYERIDMAP[IDFANGRAPHS]),FALSE)</f>
        <v>2502</v>
      </c>
      <c r="G196" s="12">
        <f>VLOOKUP(MYRANKS_H[[#This Row],[IDFRANGRAPHS]],STEAMER_H[],COLUMN(STEAMER_H[PA]),FALSE)</f>
        <v>444</v>
      </c>
      <c r="H196" s="12">
        <f>VLOOKUP(MYRANKS_H[[#This Row],[IDFRANGRAPHS]],STEAMER_H[],COLUMN(STEAMER_H[AB]),FALSE)</f>
        <v>388</v>
      </c>
      <c r="I196" s="12">
        <f>VLOOKUP(MYRANKS_H[[#This Row],[IDFRANGRAPHS]],STEAMER_H[],COLUMN(STEAMER_H[H]),FALSE)</f>
        <v>97</v>
      </c>
      <c r="J196" s="12">
        <f>VLOOKUP(MYRANKS_H[[#This Row],[IDFRANGRAPHS]],STEAMER_H[],COLUMN(STEAMER_H[HR]),FALSE)</f>
        <v>14</v>
      </c>
      <c r="K196" s="12">
        <f>VLOOKUP(MYRANKS_H[[#This Row],[IDFRANGRAPHS]],STEAMER_H[],COLUMN(STEAMER_H[R]),FALSE)</f>
        <v>49</v>
      </c>
      <c r="L196" s="12">
        <f>VLOOKUP(MYRANKS_H[[#This Row],[IDFRANGRAPHS]],STEAMER_H[],COLUMN(STEAMER_H[RBI]),FALSE)</f>
        <v>54</v>
      </c>
      <c r="M196" s="12">
        <f>VLOOKUP(MYRANKS_H[[#This Row],[IDFRANGRAPHS]],STEAMER_H[],COLUMN(STEAMER_H[BB]),FALSE)</f>
        <v>46</v>
      </c>
      <c r="N196" s="12">
        <f>VLOOKUP(MYRANKS_H[[#This Row],[IDFRANGRAPHS]],STEAMER_H[],COLUMN(STEAMER_H[SO]),FALSE)</f>
        <v>96</v>
      </c>
      <c r="O196" s="12">
        <f>VLOOKUP(MYRANKS_H[[#This Row],[IDFRANGRAPHS]],STEAMER_H[],COLUMN(STEAMER_H[SB]),FALSE)</f>
        <v>1</v>
      </c>
      <c r="P196" s="14">
        <f>MYRANKS_H[[#This Row],[H]]/MYRANKS_H[[#This Row],[AB]]</f>
        <v>0.25</v>
      </c>
      <c r="Q196" s="26">
        <f>MYRANKS_H[[#This Row],[R]]/24.6</f>
        <v>1.9918699186991868</v>
      </c>
      <c r="R196" s="26">
        <f>MYRANKS_H[[#This Row],[HR]]/10.4</f>
        <v>1.346153846153846</v>
      </c>
      <c r="S196" s="26">
        <f>MYRANKS_H[[#This Row],[RBI]]/24.6</f>
        <v>2.1951219512195119</v>
      </c>
      <c r="T196" s="26">
        <f>MYRANKS_H[[#This Row],[SB]]/9.4</f>
        <v>0.10638297872340426</v>
      </c>
      <c r="U196" s="26">
        <f>((MYRANKS_H[[#This Row],[H]]+1768)/(MYRANKS_H[[#This Row],[AB]]+6617)-0.267)/0.0024</f>
        <v>-0.31733285748275963</v>
      </c>
      <c r="V196" s="26">
        <f>MYRANKS_H[[#This Row],[RSGP]]+MYRANKS_H[[#This Row],[HRSGP]]+MYRANKS_H[[#This Row],[RBISGP]]+MYRANKS_H[[#This Row],[SBSGP]]+MYRANKS_H[[#This Row],[AVGSGP]]</f>
        <v>5.3221958373131892</v>
      </c>
    </row>
    <row r="197" spans="1:22" x14ac:dyDescent="0.25">
      <c r="A197" s="7" t="s">
        <v>18332</v>
      </c>
      <c r="B197" s="8" t="str">
        <f>VLOOKUP(MYRANKS_H[[#This Row],[PLAYERID]],PLAYERIDMAP[],COLUMN(PLAYERIDMAP[LASTNAME]),FALSE)</f>
        <v>Donaldson</v>
      </c>
      <c r="C197" s="11" t="str">
        <f>VLOOKUP(MYRANKS_H[[#This Row],[PLAYERID]],PLAYERIDMAP[],COLUMN(PLAYERIDMAP[FIRSTNAME]),FALSE)</f>
        <v xml:space="preserve">Josh </v>
      </c>
      <c r="D197" s="11" t="str">
        <f>VLOOKUP(MYRANKS_H[[#This Row],[PLAYERID]],PLAYERIDMAP[],COLUMN(PLAYERIDMAP[TEAM]),FALSE)</f>
        <v>OAK</v>
      </c>
      <c r="E197" s="11" t="str">
        <f>VLOOKUP(MYRANKS_H[[#This Row],[PLAYERID]],PLAYERIDMAP[],COLUMN(PLAYERIDMAP[POS]),FALSE)</f>
        <v>3B</v>
      </c>
      <c r="F197" s="11">
        <f>VLOOKUP(MYRANKS_H[[#This Row],[PLAYERID]],PLAYERIDMAP[],COLUMN(PLAYERIDMAP[IDFANGRAPHS]),FALSE)</f>
        <v>5038</v>
      </c>
      <c r="G197" s="12">
        <f>VLOOKUP(MYRANKS_H[[#This Row],[IDFRANGRAPHS]],STEAMER_H[],COLUMN(STEAMER_H[PA]),FALSE)</f>
        <v>388</v>
      </c>
      <c r="H197" s="12">
        <f>VLOOKUP(MYRANKS_H[[#This Row],[IDFRANGRAPHS]],STEAMER_H[],COLUMN(STEAMER_H[AB]),FALSE)</f>
        <v>349</v>
      </c>
      <c r="I197" s="12">
        <f>VLOOKUP(MYRANKS_H[[#This Row],[IDFRANGRAPHS]],STEAMER_H[],COLUMN(STEAMER_H[H]),FALSE)</f>
        <v>88</v>
      </c>
      <c r="J197" s="12">
        <f>VLOOKUP(MYRANKS_H[[#This Row],[IDFRANGRAPHS]],STEAMER_H[],COLUMN(STEAMER_H[HR]),FALSE)</f>
        <v>13</v>
      </c>
      <c r="K197" s="12">
        <f>VLOOKUP(MYRANKS_H[[#This Row],[IDFRANGRAPHS]],STEAMER_H[],COLUMN(STEAMER_H[R]),FALSE)</f>
        <v>44</v>
      </c>
      <c r="L197" s="12">
        <f>VLOOKUP(MYRANKS_H[[#This Row],[IDFRANGRAPHS]],STEAMER_H[],COLUMN(STEAMER_H[RBI]),FALSE)</f>
        <v>46</v>
      </c>
      <c r="M197" s="12">
        <f>VLOOKUP(MYRANKS_H[[#This Row],[IDFRANGRAPHS]],STEAMER_H[],COLUMN(STEAMER_H[BB]),FALSE)</f>
        <v>31</v>
      </c>
      <c r="N197" s="12">
        <f>VLOOKUP(MYRANKS_H[[#This Row],[IDFRANGRAPHS]],STEAMER_H[],COLUMN(STEAMER_H[SO]),FALSE)</f>
        <v>72</v>
      </c>
      <c r="O197" s="12">
        <f>VLOOKUP(MYRANKS_H[[#This Row],[IDFRANGRAPHS]],STEAMER_H[],COLUMN(STEAMER_H[SB]),FALSE)</f>
        <v>6</v>
      </c>
      <c r="P197" s="14">
        <f>MYRANKS_H[[#This Row],[H]]/MYRANKS_H[[#This Row],[AB]]</f>
        <v>0.25214899713467048</v>
      </c>
      <c r="Q197" s="26">
        <f>MYRANKS_H[[#This Row],[R]]/24.6</f>
        <v>1.7886178861788617</v>
      </c>
      <c r="R197" s="26">
        <f>MYRANKS_H[[#This Row],[HR]]/10.4</f>
        <v>1.25</v>
      </c>
      <c r="S197" s="26">
        <f>MYRANKS_H[[#This Row],[RBI]]/24.6</f>
        <v>1.8699186991869918</v>
      </c>
      <c r="T197" s="26">
        <f>MYRANKS_H[[#This Row],[SB]]/9.4</f>
        <v>0.63829787234042545</v>
      </c>
      <c r="U197" s="26">
        <f>((MYRANKS_H[[#This Row],[H]]+1768)/(MYRANKS_H[[#This Row],[AB]]+6617)-0.267)/0.0024</f>
        <v>-0.23459182696909667</v>
      </c>
      <c r="V197" s="26">
        <f>MYRANKS_H[[#This Row],[RSGP]]+MYRANKS_H[[#This Row],[HRSGP]]+MYRANKS_H[[#This Row],[RBISGP]]+MYRANKS_H[[#This Row],[SBSGP]]+MYRANKS_H[[#This Row],[AVGSGP]]</f>
        <v>5.3122426307371819</v>
      </c>
    </row>
    <row r="198" spans="1:22" x14ac:dyDescent="0.25">
      <c r="A198" s="7" t="s">
        <v>19625</v>
      </c>
      <c r="B198" s="8" t="str">
        <f>VLOOKUP(MYRANKS_H[[#This Row],[PLAYERID]],PLAYERIDMAP[],COLUMN(PLAYERIDMAP[LASTNAME]),FALSE)</f>
        <v>Martinez</v>
      </c>
      <c r="C198" s="11" t="str">
        <f>VLOOKUP(MYRANKS_H[[#This Row],[PLAYERID]],PLAYERIDMAP[],COLUMN(PLAYERIDMAP[FIRSTNAME]),FALSE)</f>
        <v xml:space="preserve">J.D.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6184</v>
      </c>
      <c r="G198" s="12">
        <f>VLOOKUP(MYRANKS_H[[#This Row],[IDFRANGRAPHS]],STEAMER_H[],COLUMN(STEAMER_H[PA]),FALSE)</f>
        <v>451</v>
      </c>
      <c r="H198" s="12">
        <f>VLOOKUP(MYRANKS_H[[#This Row],[IDFRANGRAPHS]],STEAMER_H[],COLUMN(STEAMER_H[AB]),FALSE)</f>
        <v>408</v>
      </c>
      <c r="I198" s="12">
        <f>VLOOKUP(MYRANKS_H[[#This Row],[IDFRANGRAPHS]],STEAMER_H[],COLUMN(STEAMER_H[H]),FALSE)</f>
        <v>108</v>
      </c>
      <c r="J198" s="12">
        <f>VLOOKUP(MYRANKS_H[[#This Row],[IDFRANGRAPHS]],STEAMER_H[],COLUMN(STEAMER_H[HR]),FALSE)</f>
        <v>12</v>
      </c>
      <c r="K198" s="12">
        <f>VLOOKUP(MYRANKS_H[[#This Row],[IDFRANGRAPHS]],STEAMER_H[],COLUMN(STEAMER_H[R]),FALSE)</f>
        <v>48</v>
      </c>
      <c r="L198" s="12">
        <f>VLOOKUP(MYRANKS_H[[#This Row],[IDFRANGRAPHS]],STEAMER_H[],COLUMN(STEAMER_H[RBI]),FALSE)</f>
        <v>50</v>
      </c>
      <c r="M198" s="12">
        <f>VLOOKUP(MYRANKS_H[[#This Row],[IDFRANGRAPHS]],STEAMER_H[],COLUMN(STEAMER_H[BB]),FALSE)</f>
        <v>35</v>
      </c>
      <c r="N198" s="12">
        <f>VLOOKUP(MYRANKS_H[[#This Row],[IDFRANGRAPHS]],STEAMER_H[],COLUMN(STEAMER_H[SO]),FALSE)</f>
        <v>86</v>
      </c>
      <c r="O198" s="12">
        <f>VLOOKUP(MYRANKS_H[[#This Row],[IDFRANGRAPHS]],STEAMER_H[],COLUMN(STEAMER_H[SB]),FALSE)</f>
        <v>1</v>
      </c>
      <c r="P198" s="14">
        <f>MYRANKS_H[[#This Row],[H]]/MYRANKS_H[[#This Row],[AB]]</f>
        <v>0.26470588235294118</v>
      </c>
      <c r="Q198" s="26">
        <f>MYRANKS_H[[#This Row],[R]]/24.6</f>
        <v>1.9512195121951219</v>
      </c>
      <c r="R198" s="26">
        <f>MYRANKS_H[[#This Row],[HR]]/10.4</f>
        <v>1.1538461538461537</v>
      </c>
      <c r="S198" s="26">
        <f>MYRANKS_H[[#This Row],[RBI]]/24.6</f>
        <v>2.0325203252032518</v>
      </c>
      <c r="T198" s="26">
        <f>MYRANKS_H[[#This Row],[SB]]/9.4</f>
        <v>0.10638297872340426</v>
      </c>
      <c r="U198" s="26">
        <f>((MYRANKS_H[[#This Row],[H]]+1768)/(MYRANKS_H[[#This Row],[AB]]+6617)-0.267)/0.0024</f>
        <v>1.9276393831540083E-2</v>
      </c>
      <c r="V198" s="26">
        <f>MYRANKS_H[[#This Row],[RSGP]]+MYRANKS_H[[#This Row],[HRSGP]]+MYRANKS_H[[#This Row],[RBISGP]]+MYRANKS_H[[#This Row],[SBSGP]]+MYRANKS_H[[#This Row],[AVGSGP]]</f>
        <v>5.2632453637994727</v>
      </c>
    </row>
    <row r="199" spans="1:22" x14ac:dyDescent="0.25">
      <c r="A199" s="8" t="s">
        <v>21253</v>
      </c>
      <c r="B199" s="15" t="str">
        <f>VLOOKUP(MYRANKS_H[[#This Row],[PLAYERID]],PLAYERIDMAP[],COLUMN(PLAYERIDMAP[LASTNAME]),FALSE)</f>
        <v>Young</v>
      </c>
      <c r="C199" s="12" t="str">
        <f>VLOOKUP(MYRANKS_H[[#This Row],[PLAYERID]],PLAYERIDMAP[],COLUMN(PLAYERIDMAP[FIRSTNAME]),FALSE)</f>
        <v xml:space="preserve">Delmon </v>
      </c>
      <c r="D199" s="12" t="str">
        <f>VLOOKUP(MYRANKS_H[[#This Row],[PLAYERID]],PLAYERIDMAP[],COLUMN(PLAYERIDMAP[TEAM]),FALSE)</f>
        <v>PHI</v>
      </c>
      <c r="E199" s="12" t="str">
        <f>VLOOKUP(MYRANKS_H[[#This Row],[PLAYERID]],PLAYERIDMAP[],COLUMN(PLAYERIDMAP[POS]),FALSE)</f>
        <v>OF</v>
      </c>
      <c r="F199" s="12">
        <f>VLOOKUP(MYRANKS_H[[#This Row],[PLAYERID]],PLAYERIDMAP[],COLUMN(PLAYERIDMAP[IDFANGRAPHS]),FALSE)</f>
        <v>2140</v>
      </c>
      <c r="G199" s="12">
        <f>VLOOKUP(MYRANKS_H[[#This Row],[IDFRANGRAPHS]],STEAMER_H[],COLUMN(STEAMER_H[PA]),FALSE)</f>
        <v>375</v>
      </c>
      <c r="H199" s="12">
        <f>VLOOKUP(MYRANKS_H[[#This Row],[IDFRANGRAPHS]],STEAMER_H[],COLUMN(STEAMER_H[AB]),FALSE)</f>
        <v>350</v>
      </c>
      <c r="I199" s="12">
        <f>VLOOKUP(MYRANKS_H[[#This Row],[IDFRANGRAPHS]],STEAMER_H[],COLUMN(STEAMER_H[H]),FALSE)</f>
        <v>97</v>
      </c>
      <c r="J199" s="12">
        <f>VLOOKUP(MYRANKS_H[[#This Row],[IDFRANGRAPHS]],STEAMER_H[],COLUMN(STEAMER_H[HR]),FALSE)</f>
        <v>12</v>
      </c>
      <c r="K199" s="12">
        <f>VLOOKUP(MYRANKS_H[[#This Row],[IDFRANGRAPHS]],STEAMER_H[],COLUMN(STEAMER_H[R]),FALSE)</f>
        <v>40</v>
      </c>
      <c r="L199" s="12">
        <f>VLOOKUP(MYRANKS_H[[#This Row],[IDFRANGRAPHS]],STEAMER_H[],COLUMN(STEAMER_H[RBI]),FALSE)</f>
        <v>49</v>
      </c>
      <c r="M199" s="12">
        <f>VLOOKUP(MYRANKS_H[[#This Row],[IDFRANGRAPHS]],STEAMER_H[],COLUMN(STEAMER_H[BB]),FALSE)</f>
        <v>17</v>
      </c>
      <c r="N199" s="12">
        <f>VLOOKUP(MYRANKS_H[[#This Row],[IDFRANGRAPHS]],STEAMER_H[],COLUMN(STEAMER_H[SO]),FALSE)</f>
        <v>63</v>
      </c>
      <c r="O199" s="12">
        <f>VLOOKUP(MYRANKS_H[[#This Row],[IDFRANGRAPHS]],STEAMER_H[],COLUMN(STEAMER_H[SB]),FALSE)</f>
        <v>1</v>
      </c>
      <c r="P199" s="14">
        <f>MYRANKS_H[[#This Row],[H]]/MYRANKS_H[[#This Row],[AB]]</f>
        <v>0.27714285714285714</v>
      </c>
      <c r="Q199" s="26">
        <f>MYRANKS_H[[#This Row],[R]]/24.6</f>
        <v>1.6260162601626016</v>
      </c>
      <c r="R199" s="26">
        <f>MYRANKS_H[[#This Row],[HR]]/10.4</f>
        <v>1.1538461538461537</v>
      </c>
      <c r="S199" s="26">
        <f>MYRANKS_H[[#This Row],[RBI]]/24.6</f>
        <v>1.9918699186991868</v>
      </c>
      <c r="T199" s="26">
        <f>MYRANKS_H[[#This Row],[SB]]/9.4</f>
        <v>0.10638297872340426</v>
      </c>
      <c r="U199" s="26">
        <f>((MYRANKS_H[[#This Row],[H]]+1768)/(MYRANKS_H[[#This Row],[AB]]+6617)-0.267)/0.0024</f>
        <v>0.28772546768097063</v>
      </c>
      <c r="V199" s="26">
        <f>MYRANKS_H[[#This Row],[RSGP]]+MYRANKS_H[[#This Row],[HRSGP]]+MYRANKS_H[[#This Row],[RBISGP]]+MYRANKS_H[[#This Row],[SBSGP]]+MYRANKS_H[[#This Row],[AVGSGP]]</f>
        <v>5.1658407791123171</v>
      </c>
    </row>
    <row r="200" spans="1:22" x14ac:dyDescent="0.25">
      <c r="A200" s="7" t="s">
        <v>18271</v>
      </c>
      <c r="B200" s="8" t="str">
        <f>VLOOKUP(MYRANKS_H[[#This Row],[PLAYERID]],PLAYERIDMAP[],COLUMN(PLAYERIDMAP[LASTNAME]),FALSE)</f>
        <v>Denorfia</v>
      </c>
      <c r="C200" s="11" t="str">
        <f>VLOOKUP(MYRANKS_H[[#This Row],[PLAYERID]],PLAYERIDMAP[],COLUMN(PLAYERIDMAP[FIRSTNAME]),FALSE)</f>
        <v xml:space="preserve">Chris </v>
      </c>
      <c r="D200" s="11" t="str">
        <f>VLOOKUP(MYRANKS_H[[#This Row],[PLAYERID]],PLAYERIDMAP[],COLUMN(PLAYERIDMAP[TEAM]),FALSE)</f>
        <v>SD</v>
      </c>
      <c r="E200" s="11" t="str">
        <f>VLOOKUP(MYRANKS_H[[#This Row],[PLAYERID]],PLAYERIDMAP[],COLUMN(PLAYERIDMAP[POS]),FALSE)</f>
        <v>OF</v>
      </c>
      <c r="F200" s="11">
        <f>VLOOKUP(MYRANKS_H[[#This Row],[PLAYERID]],PLAYERIDMAP[],COLUMN(PLAYERIDMAP[IDFANGRAPHS]),FALSE)</f>
        <v>4400</v>
      </c>
      <c r="G200" s="12">
        <f>VLOOKUP(MYRANKS_H[[#This Row],[IDFRANGRAPHS]],STEAMER_H[],COLUMN(STEAMER_H[PA]),FALSE)</f>
        <v>404</v>
      </c>
      <c r="H200" s="12">
        <f>VLOOKUP(MYRANKS_H[[#This Row],[IDFRANGRAPHS]],STEAMER_H[],COLUMN(STEAMER_H[AB]),FALSE)</f>
        <v>365</v>
      </c>
      <c r="I200" s="12">
        <f>VLOOKUP(MYRANKS_H[[#This Row],[IDFRANGRAPHS]],STEAMER_H[],COLUMN(STEAMER_H[H]),FALSE)</f>
        <v>97</v>
      </c>
      <c r="J200" s="12">
        <f>VLOOKUP(MYRANKS_H[[#This Row],[IDFRANGRAPHS]],STEAMER_H[],COLUMN(STEAMER_H[HR]),FALSE)</f>
        <v>8</v>
      </c>
      <c r="K200" s="12">
        <f>VLOOKUP(MYRANKS_H[[#This Row],[IDFRANGRAPHS]],STEAMER_H[],COLUMN(STEAMER_H[R]),FALSE)</f>
        <v>44</v>
      </c>
      <c r="L200" s="12">
        <f>VLOOKUP(MYRANKS_H[[#This Row],[IDFRANGRAPHS]],STEAMER_H[],COLUMN(STEAMER_H[RBI]),FALSE)</f>
        <v>39</v>
      </c>
      <c r="M200" s="12">
        <f>VLOOKUP(MYRANKS_H[[#This Row],[IDFRANGRAPHS]],STEAMER_H[],COLUMN(STEAMER_H[BB]),FALSE)</f>
        <v>31</v>
      </c>
      <c r="N200" s="12">
        <f>VLOOKUP(MYRANKS_H[[#This Row],[IDFRANGRAPHS]],STEAMER_H[],COLUMN(STEAMER_H[SO]),FALSE)</f>
        <v>60</v>
      </c>
      <c r="O200" s="12">
        <f>VLOOKUP(MYRANKS_H[[#This Row],[IDFRANGRAPHS]],STEAMER_H[],COLUMN(STEAMER_H[SB]),FALSE)</f>
        <v>8</v>
      </c>
      <c r="P200" s="14">
        <f>MYRANKS_H[[#This Row],[H]]/MYRANKS_H[[#This Row],[AB]]</f>
        <v>0.26575342465753427</v>
      </c>
      <c r="Q200" s="26">
        <f>MYRANKS_H[[#This Row],[R]]/24.6</f>
        <v>1.7886178861788617</v>
      </c>
      <c r="R200" s="26">
        <f>MYRANKS_H[[#This Row],[HR]]/10.4</f>
        <v>0.76923076923076916</v>
      </c>
      <c r="S200" s="26">
        <f>MYRANKS_H[[#This Row],[RBI]]/24.6</f>
        <v>1.5853658536585364</v>
      </c>
      <c r="T200" s="26">
        <f>MYRANKS_H[[#This Row],[SB]]/9.4</f>
        <v>0.85106382978723405</v>
      </c>
      <c r="U200" s="26">
        <f>((MYRANKS_H[[#This Row],[H]]+1768)/(MYRANKS_H[[#This Row],[AB]]+6617)-0.267)/0.0024</f>
        <v>4.8099875871292684E-2</v>
      </c>
      <c r="V200" s="26">
        <f>MYRANKS_H[[#This Row],[RSGP]]+MYRANKS_H[[#This Row],[HRSGP]]+MYRANKS_H[[#This Row],[RBISGP]]+MYRANKS_H[[#This Row],[SBSGP]]+MYRANKS_H[[#This Row],[AVGSGP]]</f>
        <v>5.0423782147266945</v>
      </c>
    </row>
    <row r="201" spans="1:22" x14ac:dyDescent="0.25">
      <c r="A201" s="7" t="s">
        <v>19493</v>
      </c>
      <c r="B201" s="8" t="str">
        <f>VLOOKUP(MYRANKS_H[[#This Row],[PLAYERID]],PLAYERIDMAP[],COLUMN(PLAYERIDMAP[LASTNAME]),FALSE)</f>
        <v>Loney</v>
      </c>
      <c r="C201" s="11" t="str">
        <f>VLOOKUP(MYRANKS_H[[#This Row],[PLAYERID]],PLAYERIDMAP[],COLUMN(PLAYERIDMAP[FIRSTNAME]),FALSE)</f>
        <v xml:space="preserve">James </v>
      </c>
      <c r="D201" s="11" t="str">
        <f>VLOOKUP(MYRANKS_H[[#This Row],[PLAYERID]],PLAYERIDMAP[],COLUMN(PLAYERIDMAP[TEAM]),FALSE)</f>
        <v>TB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4556</v>
      </c>
      <c r="G201" s="12">
        <f>VLOOKUP(MYRANKS_H[[#This Row],[IDFRANGRAPHS]],STEAMER_H[],COLUMN(STEAMER_H[PA]),FALSE)</f>
        <v>459</v>
      </c>
      <c r="H201" s="12">
        <f>VLOOKUP(MYRANKS_H[[#This Row],[IDFRANGRAPHS]],STEAMER_H[],COLUMN(STEAMER_H[AB]),FALSE)</f>
        <v>413</v>
      </c>
      <c r="I201" s="12">
        <f>VLOOKUP(MYRANKS_H[[#This Row],[IDFRANGRAPHS]],STEAMER_H[],COLUMN(STEAMER_H[H]),FALSE)</f>
        <v>110</v>
      </c>
      <c r="J201" s="12">
        <f>VLOOKUP(MYRANKS_H[[#This Row],[IDFRANGRAPHS]],STEAMER_H[],COLUMN(STEAMER_H[HR]),FALSE)</f>
        <v>9</v>
      </c>
      <c r="K201" s="12">
        <f>VLOOKUP(MYRANKS_H[[#This Row],[IDFRANGRAPHS]],STEAMER_H[],COLUMN(STEAMER_H[R]),FALSE)</f>
        <v>48</v>
      </c>
      <c r="L201" s="12">
        <f>VLOOKUP(MYRANKS_H[[#This Row],[IDFRANGRAPHS]],STEAMER_H[],COLUMN(STEAMER_H[RBI]),FALSE)</f>
        <v>48</v>
      </c>
      <c r="M201" s="12">
        <f>VLOOKUP(MYRANKS_H[[#This Row],[IDFRANGRAPHS]],STEAMER_H[],COLUMN(STEAMER_H[BB]),FALSE)</f>
        <v>37</v>
      </c>
      <c r="N201" s="12">
        <f>VLOOKUP(MYRANKS_H[[#This Row],[IDFRANGRAPHS]],STEAMER_H[],COLUMN(STEAMER_H[SO]),FALSE)</f>
        <v>56</v>
      </c>
      <c r="O201" s="12">
        <f>VLOOKUP(MYRANKS_H[[#This Row],[IDFRANGRAPHS]],STEAMER_H[],COLUMN(STEAMER_H[SB]),FALSE)</f>
        <v>2</v>
      </c>
      <c r="P201" s="14">
        <f>MYRANKS_H[[#This Row],[H]]/MYRANKS_H[[#This Row],[AB]]</f>
        <v>0.26634382566585957</v>
      </c>
      <c r="Q201" s="26">
        <f>MYRANKS_H[[#This Row],[R]]/24.6</f>
        <v>1.9512195121951219</v>
      </c>
      <c r="R201" s="26">
        <f>MYRANKS_H[[#This Row],[HR]]/10.4</f>
        <v>0.86538461538461531</v>
      </c>
      <c r="S201" s="26">
        <f>MYRANKS_H[[#This Row],[RBI]]/24.6</f>
        <v>1.9512195121951219</v>
      </c>
      <c r="T201" s="26">
        <f>MYRANKS_H[[#This Row],[SB]]/9.4</f>
        <v>0.21276595744680851</v>
      </c>
      <c r="U201" s="26">
        <f>((MYRANKS_H[[#This Row],[H]]+1768)/(MYRANKS_H[[#This Row],[AB]]+6617)-0.267)/0.0024</f>
        <v>5.8677098150767645E-2</v>
      </c>
      <c r="V201" s="26">
        <f>MYRANKS_H[[#This Row],[RSGP]]+MYRANKS_H[[#This Row],[HRSGP]]+MYRANKS_H[[#This Row],[RBISGP]]+MYRANKS_H[[#This Row],[SBSGP]]+MYRANKS_H[[#This Row],[AVGSGP]]</f>
        <v>5.0392666953724348</v>
      </c>
    </row>
    <row r="202" spans="1:22" x14ac:dyDescent="0.25">
      <c r="A202" s="7" t="s">
        <v>17466</v>
      </c>
      <c r="B202" s="8" t="str">
        <f>VLOOKUP(MYRANKS_H[[#This Row],[PLAYERID]],PLAYERIDMAP[],COLUMN(PLAYERIDMAP[LASTNAME]),FALSE)</f>
        <v>Avila</v>
      </c>
      <c r="C202" s="11" t="str">
        <f>VLOOKUP(MYRANKS_H[[#This Row],[PLAYERID]],PLAYERIDMAP[],COLUMN(PLAYERIDMAP[FIRSTNAME]),FALSE)</f>
        <v xml:space="preserve">Alex </v>
      </c>
      <c r="D202" s="11" t="str">
        <f>VLOOKUP(MYRANKS_H[[#This Row],[PLAYERID]],PLAYERIDMAP[],COLUMN(PLAYERIDMAP[TEAM]),FALSE)</f>
        <v>DET</v>
      </c>
      <c r="E202" s="11" t="str">
        <f>VLOOKUP(MYRANKS_H[[#This Row],[PLAYERID]],PLAYERIDMAP[],COLUMN(PLAYERIDMAP[POS]),FALSE)</f>
        <v>C</v>
      </c>
      <c r="F202" s="11">
        <f>VLOOKUP(MYRANKS_H[[#This Row],[PLAYERID]],PLAYERIDMAP[],COLUMN(PLAYERIDMAP[IDFANGRAPHS]),FALSE)</f>
        <v>7476</v>
      </c>
      <c r="G202" s="12">
        <f>VLOOKUP(MYRANKS_H[[#This Row],[IDFRANGRAPHS]],STEAMER_H[],COLUMN(STEAMER_H[PA]),FALSE)</f>
        <v>401</v>
      </c>
      <c r="H202" s="12">
        <f>VLOOKUP(MYRANKS_H[[#This Row],[IDFRANGRAPHS]],STEAMER_H[],COLUMN(STEAMER_H[AB]),FALSE)</f>
        <v>341</v>
      </c>
      <c r="I202" s="12">
        <f>VLOOKUP(MYRANKS_H[[#This Row],[IDFRANGRAPHS]],STEAMER_H[],COLUMN(STEAMER_H[H]),FALSE)</f>
        <v>87</v>
      </c>
      <c r="J202" s="12">
        <f>VLOOKUP(MYRANKS_H[[#This Row],[IDFRANGRAPHS]],STEAMER_H[],COLUMN(STEAMER_H[HR]),FALSE)</f>
        <v>11</v>
      </c>
      <c r="K202" s="12">
        <f>VLOOKUP(MYRANKS_H[[#This Row],[IDFRANGRAPHS]],STEAMER_H[],COLUMN(STEAMER_H[R]),FALSE)</f>
        <v>49</v>
      </c>
      <c r="L202" s="12">
        <f>VLOOKUP(MYRANKS_H[[#This Row],[IDFRANGRAPHS]],STEAMER_H[],COLUMN(STEAMER_H[RBI]),FALSE)</f>
        <v>47</v>
      </c>
      <c r="M202" s="12">
        <f>VLOOKUP(MYRANKS_H[[#This Row],[IDFRANGRAPHS]],STEAMER_H[],COLUMN(STEAMER_H[BB]),FALSE)</f>
        <v>52</v>
      </c>
      <c r="N202" s="12">
        <f>VLOOKUP(MYRANKS_H[[#This Row],[IDFRANGRAPHS]],STEAMER_H[],COLUMN(STEAMER_H[SO]),FALSE)</f>
        <v>91</v>
      </c>
      <c r="O202" s="12">
        <f>VLOOKUP(MYRANKS_H[[#This Row],[IDFRANGRAPHS]],STEAMER_H[],COLUMN(STEAMER_H[SB]),FALSE)</f>
        <v>2</v>
      </c>
      <c r="P202" s="14">
        <f>MYRANKS_H[[#This Row],[H]]/MYRANKS_H[[#This Row],[AB]]</f>
        <v>0.25513196480938416</v>
      </c>
      <c r="Q202" s="26">
        <f>MYRANKS_H[[#This Row],[R]]/24.6</f>
        <v>1.9918699186991868</v>
      </c>
      <c r="R202" s="26">
        <f>MYRANKS_H[[#This Row],[HR]]/10.4</f>
        <v>1.0576923076923077</v>
      </c>
      <c r="S202" s="26">
        <f>MYRANKS_H[[#This Row],[RBI]]/24.6</f>
        <v>1.9105691056910568</v>
      </c>
      <c r="T202" s="26">
        <f>MYRANKS_H[[#This Row],[SB]]/9.4</f>
        <v>0.21276595744680851</v>
      </c>
      <c r="U202" s="26">
        <f>((MYRANKS_H[[#This Row],[H]]+1768)/(MYRANKS_H[[#This Row],[AB]]+6617)-0.267)/0.0024</f>
        <v>-0.16683433936954634</v>
      </c>
      <c r="V202" s="26">
        <f>MYRANKS_H[[#This Row],[RSGP]]+MYRANKS_H[[#This Row],[HRSGP]]+MYRANKS_H[[#This Row],[RBISGP]]+MYRANKS_H[[#This Row],[SBSGP]]+MYRANKS_H[[#This Row],[AVGSGP]]</f>
        <v>5.0060629501598131</v>
      </c>
    </row>
    <row r="203" spans="1:22" x14ac:dyDescent="0.25">
      <c r="A203" s="7" t="s">
        <v>19411</v>
      </c>
      <c r="B203" s="8" t="str">
        <f>VLOOKUP(MYRANKS_H[[#This Row],[PLAYERID]],PLAYERIDMAP[],COLUMN(PLAYERIDMAP[LASTNAME]),FALSE)</f>
        <v>Lee</v>
      </c>
      <c r="C203" s="11" t="str">
        <f>VLOOKUP(MYRANKS_H[[#This Row],[PLAYERID]],PLAYERIDMAP[],COLUMN(PLAYERIDMAP[FIRSTNAME]),FALSE)</f>
        <v xml:space="preserve">Carlos </v>
      </c>
      <c r="D203" s="11" t="str">
        <f>VLOOKUP(MYRANKS_H[[#This Row],[PLAYERID]],PLAYERIDMAP[],COLUMN(PLAYERIDMAP[TEAM]),FALSE)</f>
        <v>MIA</v>
      </c>
      <c r="E203" s="11" t="str">
        <f>VLOOKUP(MYRANKS_H[[#This Row],[PLAYERID]],PLAYERIDMAP[],COLUMN(PLAYERIDMAP[POS]),FALSE)</f>
        <v>1B</v>
      </c>
      <c r="F203" s="11">
        <f>VLOOKUP(MYRANKS_H[[#This Row],[PLAYERID]],PLAYERIDMAP[],COLUMN(PLAYERIDMAP[IDFANGRAPHS]),FALSE)</f>
        <v>243</v>
      </c>
      <c r="G203" s="12">
        <f>VLOOKUP(MYRANKS_H[[#This Row],[IDFRANGRAPHS]],STEAMER_H[],COLUMN(STEAMER_H[PA]),FALSE)</f>
        <v>431</v>
      </c>
      <c r="H203" s="12">
        <f>VLOOKUP(MYRANKS_H[[#This Row],[IDFRANGRAPHS]],STEAMER_H[],COLUMN(STEAMER_H[AB]),FALSE)</f>
        <v>388</v>
      </c>
      <c r="I203" s="12">
        <f>VLOOKUP(MYRANKS_H[[#This Row],[IDFRANGRAPHS]],STEAMER_H[],COLUMN(STEAMER_H[H]),FALSE)</f>
        <v>102</v>
      </c>
      <c r="J203" s="12">
        <f>VLOOKUP(MYRANKS_H[[#This Row],[IDFRANGRAPHS]],STEAMER_H[],COLUMN(STEAMER_H[HR]),FALSE)</f>
        <v>11</v>
      </c>
      <c r="K203" s="12">
        <f>VLOOKUP(MYRANKS_H[[#This Row],[IDFRANGRAPHS]],STEAMER_H[],COLUMN(STEAMER_H[R]),FALSE)</f>
        <v>44</v>
      </c>
      <c r="L203" s="12">
        <f>VLOOKUP(MYRANKS_H[[#This Row],[IDFRANGRAPHS]],STEAMER_H[],COLUMN(STEAMER_H[RBI]),FALSE)</f>
        <v>48</v>
      </c>
      <c r="M203" s="12">
        <f>VLOOKUP(MYRANKS_H[[#This Row],[IDFRANGRAPHS]],STEAMER_H[],COLUMN(STEAMER_H[BB]),FALSE)</f>
        <v>37</v>
      </c>
      <c r="N203" s="12">
        <f>VLOOKUP(MYRANKS_H[[#This Row],[IDFRANGRAPHS]],STEAMER_H[],COLUMN(STEAMER_H[SO]),FALSE)</f>
        <v>41</v>
      </c>
      <c r="O203" s="12">
        <f>VLOOKUP(MYRANKS_H[[#This Row],[IDFRANGRAPHS]],STEAMER_H[],COLUMN(STEAMER_H[SB]),FALSE)</f>
        <v>2</v>
      </c>
      <c r="P203" s="14">
        <f>MYRANKS_H[[#This Row],[H]]/MYRANKS_H[[#This Row],[AB]]</f>
        <v>0.26288659793814434</v>
      </c>
      <c r="Q203" s="26">
        <f>MYRANKS_H[[#This Row],[R]]/24.6</f>
        <v>1.7886178861788617</v>
      </c>
      <c r="R203" s="26">
        <f>MYRANKS_H[[#This Row],[HR]]/10.4</f>
        <v>1.0576923076923077</v>
      </c>
      <c r="S203" s="26">
        <f>MYRANKS_H[[#This Row],[RBI]]/24.6</f>
        <v>1.9512195121951219</v>
      </c>
      <c r="T203" s="26">
        <f>MYRANKS_H[[#This Row],[SB]]/9.4</f>
        <v>0.21276595744680851</v>
      </c>
      <c r="U203" s="26">
        <f>((MYRANKS_H[[#This Row],[H]]+1768)/(MYRANKS_H[[#This Row],[AB]]+6617)-0.267)/0.0024</f>
        <v>-1.9926243159662519E-2</v>
      </c>
      <c r="V203" s="26">
        <f>MYRANKS_H[[#This Row],[RSGP]]+MYRANKS_H[[#This Row],[HRSGP]]+MYRANKS_H[[#This Row],[RBISGP]]+MYRANKS_H[[#This Row],[SBSGP]]+MYRANKS_H[[#This Row],[AVGSGP]]</f>
        <v>4.9903694203534368</v>
      </c>
    </row>
    <row r="204" spans="1:22" x14ac:dyDescent="0.25">
      <c r="A204" s="8" t="s">
        <v>20674</v>
      </c>
      <c r="B204" s="15" t="str">
        <f>VLOOKUP(MYRANKS_H[[#This Row],[PLAYERID]],PLAYERIDMAP[],COLUMN(PLAYERIDMAP[LASTNAME]),FALSE)</f>
        <v>Schierholtz</v>
      </c>
      <c r="C204" s="12" t="str">
        <f>VLOOKUP(MYRANKS_H[[#This Row],[PLAYERID]],PLAYERIDMAP[],COLUMN(PLAYERIDMAP[FIRSTNAME]),FALSE)</f>
        <v xml:space="preserve">Nate </v>
      </c>
      <c r="D204" s="12" t="str">
        <f>VLOOKUP(MYRANKS_H[[#This Row],[PLAYERID]],PLAYERIDMAP[],COLUMN(PLAYERIDMAP[TEAM]),FALSE)</f>
        <v>CHC</v>
      </c>
      <c r="E204" s="12" t="str">
        <f>VLOOKUP(MYRANKS_H[[#This Row],[PLAYERID]],PLAYERIDMAP[],COLUMN(PLAYERIDMAP[POS]),FALSE)</f>
        <v>OF</v>
      </c>
      <c r="F204" s="12">
        <f>VLOOKUP(MYRANKS_H[[#This Row],[PLAYERID]],PLAYERIDMAP[],COLUMN(PLAYERIDMAP[IDFANGRAPHS]),FALSE)</f>
        <v>6201</v>
      </c>
      <c r="G204" s="12">
        <f>VLOOKUP(MYRANKS_H[[#This Row],[IDFRANGRAPHS]],STEAMER_H[],COLUMN(STEAMER_H[PA]),FALSE)</f>
        <v>398</v>
      </c>
      <c r="H204" s="12">
        <f>VLOOKUP(MYRANKS_H[[#This Row],[IDFRANGRAPHS]],STEAMER_H[],COLUMN(STEAMER_H[AB]),FALSE)</f>
        <v>358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10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43</v>
      </c>
      <c r="M204" s="12">
        <f>VLOOKUP(MYRANKS_H[[#This Row],[IDFRANGRAPHS]],STEAMER_H[],COLUMN(STEAMER_H[BB]),FALSE)</f>
        <v>31</v>
      </c>
      <c r="N204" s="12">
        <f>VLOOKUP(MYRANKS_H[[#This Row],[IDFRANGRAPHS]],STEAMER_H[],COLUMN(STEAMER_H[SO]),FALSE)</f>
        <v>69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0.26256983240223464</v>
      </c>
      <c r="Q204" s="26">
        <f>MYRANKS_H[[#This Row],[R]]/24.6</f>
        <v>1.8699186991869918</v>
      </c>
      <c r="R204" s="26">
        <f>MYRANKS_H[[#This Row],[HR]]/10.4</f>
        <v>0.96153846153846145</v>
      </c>
      <c r="S204" s="26">
        <f>MYRANKS_H[[#This Row],[RBI]]/24.6</f>
        <v>1.7479674796747966</v>
      </c>
      <c r="T204" s="26">
        <f>MYRANKS_H[[#This Row],[SB]]/9.4</f>
        <v>0.42553191489361702</v>
      </c>
      <c r="U204" s="26">
        <f>((MYRANKS_H[[#This Row],[H]]+1768)/(MYRANKS_H[[#This Row],[AB]]+6617)-0.267)/0.0024</f>
        <v>-1.9414575866197326E-2</v>
      </c>
      <c r="V204" s="26">
        <f>MYRANKS_H[[#This Row],[RSGP]]+MYRANKS_H[[#This Row],[HRSGP]]+MYRANKS_H[[#This Row],[RBISGP]]+MYRANKS_H[[#This Row],[SBSGP]]+MYRANKS_H[[#This Row],[AVGSGP]]</f>
        <v>4.9855419794276692</v>
      </c>
    </row>
    <row r="205" spans="1:22" x14ac:dyDescent="0.25">
      <c r="A205" s="7" t="s">
        <v>17721</v>
      </c>
      <c r="B205" s="8" t="str">
        <f>VLOOKUP(MYRANKS_H[[#This Row],[PLAYERID]],PLAYERIDMAP[],COLUMN(PLAYERIDMAP[LASTNAME]),FALSE)</f>
        <v>Bonifacio</v>
      </c>
      <c r="C205" s="11" t="str">
        <f>VLOOKUP(MYRANKS_H[[#This Row],[PLAYERID]],PLAYERIDMAP[],COLUMN(PLAYERIDMAP[FIRSTNAME]),FALSE)</f>
        <v xml:space="preserve">Emilio </v>
      </c>
      <c r="D205" s="11" t="str">
        <f>VLOOKUP(MYRANKS_H[[#This Row],[PLAYERID]],PLAYERIDMAP[],COLUMN(PLAYERIDMAP[TEAM]),FALSE)</f>
        <v>TOR</v>
      </c>
      <c r="E205" s="11" t="str">
        <f>VLOOKUP(MYRANKS_H[[#This Row],[PLAYERID]],PLAYERIDMAP[],COLUMN(PLAYERIDMAP[POS]),FALSE)</f>
        <v>SS</v>
      </c>
      <c r="F205" s="11">
        <f>VLOOKUP(MYRANKS_H[[#This Row],[PLAYERID]],PLAYERIDMAP[],COLUMN(PLAYERIDMAP[IDFANGRAPHS]),FALSE)</f>
        <v>4054</v>
      </c>
      <c r="G205" s="12">
        <f>VLOOKUP(MYRANKS_H[[#This Row],[IDFRANGRAPHS]],STEAMER_H[],COLUMN(STEAMER_H[PA]),FALSE)</f>
        <v>349</v>
      </c>
      <c r="H205" s="12">
        <f>VLOOKUP(MYRANKS_H[[#This Row],[IDFRANGRAPHS]],STEAMER_H[],COLUMN(STEAMER_H[AB]),FALSE)</f>
        <v>311</v>
      </c>
      <c r="I205" s="12">
        <f>VLOOKUP(MYRANKS_H[[#This Row],[IDFRANGRAPHS]],STEAMER_H[],COLUMN(STEAMER_H[H]),FALSE)</f>
        <v>80</v>
      </c>
      <c r="J205" s="12">
        <f>VLOOKUP(MYRANKS_H[[#This Row],[IDFRANGRAPHS]],STEAMER_H[],COLUMN(STEAMER_H[HR]),FALSE)</f>
        <v>2</v>
      </c>
      <c r="K205" s="12">
        <f>VLOOKUP(MYRANKS_H[[#This Row],[IDFRANGRAPHS]],STEAMER_H[],COLUMN(STEAMER_H[R]),FALSE)</f>
        <v>38</v>
      </c>
      <c r="L205" s="12">
        <f>VLOOKUP(MYRANKS_H[[#This Row],[IDFRANGRAPHS]],STEAMER_H[],COLUMN(STEAMER_H[RBI]),FALSE)</f>
        <v>29</v>
      </c>
      <c r="M205" s="12">
        <f>VLOOKUP(MYRANKS_H[[#This Row],[IDFRANGRAPHS]],STEAMER_H[],COLUMN(STEAMER_H[BB]),FALSE)</f>
        <v>31</v>
      </c>
      <c r="N205" s="12">
        <f>VLOOKUP(MYRANKS_H[[#This Row],[IDFRANGRAPHS]],STEAMER_H[],COLUMN(STEAMER_H[SO]),FALSE)</f>
        <v>67</v>
      </c>
      <c r="O205" s="12">
        <f>VLOOKUP(MYRANKS_H[[#This Row],[IDFRANGRAPHS]],STEAMER_H[],COLUMN(STEAMER_H[SB]),FALSE)</f>
        <v>20</v>
      </c>
      <c r="P205" s="14">
        <f>MYRANKS_H[[#This Row],[H]]/MYRANKS_H[[#This Row],[AB]]</f>
        <v>0.25723472668810288</v>
      </c>
      <c r="Q205" s="26">
        <f>MYRANKS_H[[#This Row],[R]]/24.6</f>
        <v>1.5447154471544715</v>
      </c>
      <c r="R205" s="26">
        <f>MYRANKS_H[[#This Row],[HR]]/10.4</f>
        <v>0.19230769230769229</v>
      </c>
      <c r="S205" s="26">
        <f>MYRANKS_H[[#This Row],[RBI]]/24.6</f>
        <v>1.178861788617886</v>
      </c>
      <c r="T205" s="26">
        <f>MYRANKS_H[[#This Row],[SB]]/9.4</f>
        <v>2.1276595744680851</v>
      </c>
      <c r="U205" s="26">
        <f>((MYRANKS_H[[#This Row],[H]]+1768)/(MYRANKS_H[[#This Row],[AB]]+6617)-0.267)/0.0024</f>
        <v>-0.10681293302540475</v>
      </c>
      <c r="V205" s="26">
        <f>MYRANKS_H[[#This Row],[RSGP]]+MYRANKS_H[[#This Row],[HRSGP]]+MYRANKS_H[[#This Row],[RBISGP]]+MYRANKS_H[[#This Row],[SBSGP]]+MYRANKS_H[[#This Row],[AVGSGP]]</f>
        <v>4.9367315695227303</v>
      </c>
    </row>
    <row r="206" spans="1:22" x14ac:dyDescent="0.25">
      <c r="A206" s="7" t="s">
        <v>19525</v>
      </c>
      <c r="B206" s="8" t="str">
        <f>VLOOKUP(MYRANKS_H[[#This Row],[PLAYERID]],PLAYERIDMAP[],COLUMN(PLAYERIDMAP[LASTNAME]),FALSE)</f>
        <v>Lowrie</v>
      </c>
      <c r="C206" s="11" t="str">
        <f>VLOOKUP(MYRANKS_H[[#This Row],[PLAYERID]],PLAYERIDMAP[],COLUMN(PLAYERIDMAP[FIRSTNAME]),FALSE)</f>
        <v xml:space="preserve">Jed </v>
      </c>
      <c r="D206" s="11" t="str">
        <f>VLOOKUP(MYRANKS_H[[#This Row],[PLAYERID]],PLAYERIDMAP[],COLUMN(PLAYERIDMAP[TEAM]),FALSE)</f>
        <v>OAK</v>
      </c>
      <c r="E206" s="11" t="str">
        <f>VLOOKUP(MYRANKS_H[[#This Row],[PLAYERID]],PLAYERIDMAP[],COLUMN(PLAYERIDMAP[POS]),FALSE)</f>
        <v>SS</v>
      </c>
      <c r="F206" s="11">
        <f>VLOOKUP(MYRANKS_H[[#This Row],[PLAYERID]],PLAYERIDMAP[],COLUMN(PLAYERIDMAP[IDFANGRAPHS]),FALSE)</f>
        <v>4418</v>
      </c>
      <c r="G206" s="12">
        <f>VLOOKUP(MYRANKS_H[[#This Row],[IDFRANGRAPHS]],STEAMER_H[],COLUMN(STEAMER_H[PA]),FALSE)</f>
        <v>406</v>
      </c>
      <c r="H206" s="12">
        <f>VLOOKUP(MYRANKS_H[[#This Row],[IDFRANGRAPHS]],STEAMER_H[],COLUMN(STEAMER_H[AB]),FALSE)</f>
        <v>360</v>
      </c>
      <c r="I206" s="12">
        <f>VLOOKUP(MYRANKS_H[[#This Row],[IDFRANGRAPHS]],STEAMER_H[],COLUMN(STEAMER_H[H]),FALSE)</f>
        <v>91</v>
      </c>
      <c r="J206" s="12">
        <f>VLOOKUP(MYRANKS_H[[#This Row],[IDFRANGRAPHS]],STEAMER_H[],COLUMN(STEAMER_H[HR]),FALSE)</f>
        <v>12</v>
      </c>
      <c r="K206" s="12">
        <f>VLOOKUP(MYRANKS_H[[#This Row],[IDFRANGRAPHS]],STEAMER_H[],COLUMN(STEAMER_H[R]),FALSE)</f>
        <v>47</v>
      </c>
      <c r="L206" s="12">
        <f>VLOOKUP(MYRANKS_H[[#This Row],[IDFRANGRAPHS]],STEAMER_H[],COLUMN(STEAMER_H[RBI]),FALSE)</f>
        <v>46</v>
      </c>
      <c r="M206" s="12">
        <f>VLOOKUP(MYRANKS_H[[#This Row],[IDFRANGRAPHS]],STEAMER_H[],COLUMN(STEAMER_H[BB]),FALSE)</f>
        <v>39</v>
      </c>
      <c r="N206" s="12">
        <f>VLOOKUP(MYRANKS_H[[#This Row],[IDFRANGRAPHS]],STEAMER_H[],COLUMN(STEAMER_H[SO]),FALSE)</f>
        <v>67</v>
      </c>
      <c r="O206" s="12">
        <f>VLOOKUP(MYRANKS_H[[#This Row],[IDFRANGRAPHS]],STEAMER_H[],COLUMN(STEAMER_H[SB]),FALSE)</f>
        <v>2</v>
      </c>
      <c r="P206" s="14">
        <f>MYRANKS_H[[#This Row],[H]]/MYRANKS_H[[#This Row],[AB]]</f>
        <v>0.25277777777777777</v>
      </c>
      <c r="Q206" s="26">
        <f>MYRANKS_H[[#This Row],[R]]/24.6</f>
        <v>1.9105691056910568</v>
      </c>
      <c r="R206" s="26">
        <f>MYRANKS_H[[#This Row],[HR]]/10.4</f>
        <v>1.1538461538461537</v>
      </c>
      <c r="S206" s="26">
        <f>MYRANKS_H[[#This Row],[RBI]]/24.6</f>
        <v>1.8699186991869918</v>
      </c>
      <c r="T206" s="26">
        <f>MYRANKS_H[[#This Row],[SB]]/9.4</f>
        <v>0.21276595744680851</v>
      </c>
      <c r="U206" s="26">
        <f>((MYRANKS_H[[#This Row],[H]]+1768)/(MYRANKS_H[[#This Row],[AB]]+6617)-0.267)/0.0024</f>
        <v>-0.23045960537003421</v>
      </c>
      <c r="V206" s="26">
        <f>MYRANKS_H[[#This Row],[RSGP]]+MYRANKS_H[[#This Row],[HRSGP]]+MYRANKS_H[[#This Row],[RBISGP]]+MYRANKS_H[[#This Row],[SBSGP]]+MYRANKS_H[[#This Row],[AVGSGP]]</f>
        <v>4.9166403108009771</v>
      </c>
    </row>
    <row r="207" spans="1:22" x14ac:dyDescent="0.25">
      <c r="A207" s="7" t="s">
        <v>18318</v>
      </c>
      <c r="B207" s="8" t="str">
        <f>VLOOKUP(MYRANKS_H[[#This Row],[PLAYERID]],PLAYERIDMAP[],COLUMN(PLAYERIDMAP[LASTNAME]),FALSE)</f>
        <v>Dirks</v>
      </c>
      <c r="C207" s="11" t="str">
        <f>VLOOKUP(MYRANKS_H[[#This Row],[PLAYERID]],PLAYERIDMAP[],COLUMN(PLAYERIDMAP[FIRSTNAME]),FALSE)</f>
        <v xml:space="preserve">Andy </v>
      </c>
      <c r="D207" s="11" t="str">
        <f>VLOOKUP(MYRANKS_H[[#This Row],[PLAYERID]],PLAYERIDMAP[],COLUMN(PLAYERIDMAP[TEAM]),FALSE)</f>
        <v>DET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6453</v>
      </c>
      <c r="G207" s="12">
        <f>VLOOKUP(MYRANKS_H[[#This Row],[IDFRANGRAPHS]],STEAMER_H[],COLUMN(STEAMER_H[PA]),FALSE)</f>
        <v>343</v>
      </c>
      <c r="H207" s="12">
        <f>VLOOKUP(MYRANKS_H[[#This Row],[IDFRANGRAPHS]],STEAMER_H[],COLUMN(STEAMER_H[AB]),FALSE)</f>
        <v>314</v>
      </c>
      <c r="I207" s="12">
        <f>VLOOKUP(MYRANKS_H[[#This Row],[IDFRANGRAPHS]],STEAMER_H[],COLUMN(STEAMER_H[H]),FALSE)</f>
        <v>86</v>
      </c>
      <c r="J207" s="12">
        <f>VLOOKUP(MYRANKS_H[[#This Row],[IDFRANGRAPHS]],STEAMER_H[],COLUMN(STEAMER_H[HR]),FALSE)</f>
        <v>9</v>
      </c>
      <c r="K207" s="12">
        <f>VLOOKUP(MYRANKS_H[[#This Row],[IDFRANGRAPHS]],STEAMER_H[],COLUMN(STEAMER_H[R]),FALSE)</f>
        <v>40</v>
      </c>
      <c r="L207" s="12">
        <f>VLOOKUP(MYRANKS_H[[#This Row],[IDFRANGRAPHS]],STEAMER_H[],COLUMN(STEAMER_H[RBI]),FALSE)</f>
        <v>41</v>
      </c>
      <c r="M207" s="12">
        <f>VLOOKUP(MYRANKS_H[[#This Row],[IDFRANGRAPHS]],STEAMER_H[],COLUMN(STEAMER_H[BB]),FALSE)</f>
        <v>23</v>
      </c>
      <c r="N207" s="12">
        <f>VLOOKUP(MYRANKS_H[[#This Row],[IDFRANGRAPHS]],STEAMER_H[],COLUMN(STEAMER_H[SO]),FALSE)</f>
        <v>53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0.27388535031847133</v>
      </c>
      <c r="Q207" s="26">
        <f>MYRANKS_H[[#This Row],[R]]/24.6</f>
        <v>1.6260162601626016</v>
      </c>
      <c r="R207" s="26">
        <f>MYRANKS_H[[#This Row],[HR]]/10.4</f>
        <v>0.86538461538461531</v>
      </c>
      <c r="S207" s="26">
        <f>MYRANKS_H[[#This Row],[RBI]]/24.6</f>
        <v>1.6666666666666665</v>
      </c>
      <c r="T207" s="26">
        <f>MYRANKS_H[[#This Row],[SB]]/9.4</f>
        <v>0.53191489361702127</v>
      </c>
      <c r="U207" s="26">
        <f>((MYRANKS_H[[#This Row],[H]]+1768)/(MYRANKS_H[[#This Row],[AB]]+6617)-0.267)/0.0024</f>
        <v>0.20577838695713208</v>
      </c>
      <c r="V207" s="26">
        <f>MYRANKS_H[[#This Row],[RSGP]]+MYRANKS_H[[#This Row],[HRSGP]]+MYRANKS_H[[#This Row],[RBISGP]]+MYRANKS_H[[#This Row],[SBSGP]]+MYRANKS_H[[#This Row],[AVGSGP]]</f>
        <v>4.895760822788036</v>
      </c>
    </row>
    <row r="208" spans="1:22" x14ac:dyDescent="0.25">
      <c r="A208" s="8" t="s">
        <v>20896</v>
      </c>
      <c r="B208" s="15" t="str">
        <f>VLOOKUP(MYRANKS_H[[#This Row],[PLAYERID]],PLAYERIDMAP[],COLUMN(PLAYERIDMAP[LASTNAME]),FALSE)</f>
        <v>Tejada</v>
      </c>
      <c r="C208" s="12" t="str">
        <f>VLOOKUP(MYRANKS_H[[#This Row],[PLAYERID]],PLAYERIDMAP[],COLUMN(PLAYERIDMAP[FIRSTNAME]),FALSE)</f>
        <v xml:space="preserve">Ruben </v>
      </c>
      <c r="D208" s="12" t="str">
        <f>VLOOKUP(MYRANKS_H[[#This Row],[PLAYERID]],PLAYERIDMAP[],COLUMN(PLAYERIDMAP[TEAM]),FALSE)</f>
        <v>NYM</v>
      </c>
      <c r="E208" s="12" t="str">
        <f>VLOOKUP(MYRANKS_H[[#This Row],[PLAYERID]],PLAYERIDMAP[],COLUMN(PLAYERIDMAP[POS]),FALSE)</f>
        <v>SS</v>
      </c>
      <c r="F208" s="12">
        <f>VLOOKUP(MYRANKS_H[[#This Row],[PLAYERID]],PLAYERIDMAP[],COLUMN(PLAYERIDMAP[IDFANGRAPHS]),FALSE)</f>
        <v>5519</v>
      </c>
      <c r="G208" s="12">
        <f>VLOOKUP(MYRANKS_H[[#This Row],[IDFRANGRAPHS]],STEAMER_H[],COLUMN(STEAMER_H[PA]),FALSE)</f>
        <v>565</v>
      </c>
      <c r="H208" s="12">
        <f>VLOOKUP(MYRANKS_H[[#This Row],[IDFRANGRAPHS]],STEAMER_H[],COLUMN(STEAMER_H[AB]),FALSE)</f>
        <v>509</v>
      </c>
      <c r="I208" s="12">
        <f>VLOOKUP(MYRANKS_H[[#This Row],[IDFRANGRAPHS]],STEAMER_H[],COLUMN(STEAMER_H[H]),FALSE)</f>
        <v>134</v>
      </c>
      <c r="J208" s="12">
        <f>VLOOKUP(MYRANKS_H[[#This Row],[IDFRANGRAPHS]],STEAMER_H[],COLUMN(STEAMER_H[HR]),FALSE)</f>
        <v>3</v>
      </c>
      <c r="K208" s="12">
        <f>VLOOKUP(MYRANKS_H[[#This Row],[IDFRANGRAPHS]],STEAMER_H[],COLUMN(STEAMER_H[R]),FALSE)</f>
        <v>58</v>
      </c>
      <c r="L208" s="12">
        <f>VLOOKUP(MYRANKS_H[[#This Row],[IDFRANGRAPHS]],STEAMER_H[],COLUMN(STEAMER_H[RBI]),FALSE)</f>
        <v>41</v>
      </c>
      <c r="M208" s="12">
        <f>VLOOKUP(MYRANKS_H[[#This Row],[IDFRANGRAPHS]],STEAMER_H[],COLUMN(STEAMER_H[BB]),FALSE)</f>
        <v>41</v>
      </c>
      <c r="N208" s="12">
        <f>VLOOKUP(MYRANKS_H[[#This Row],[IDFRANGRAPHS]],STEAMER_H[],COLUMN(STEAMER_H[SO]),FALSE)</f>
        <v>75</v>
      </c>
      <c r="O208" s="12">
        <f>VLOOKUP(MYRANKS_H[[#This Row],[IDFRANGRAPHS]],STEAMER_H[],COLUMN(STEAMER_H[SB]),FALSE)</f>
        <v>5</v>
      </c>
      <c r="P208" s="14">
        <f>MYRANKS_H[[#This Row],[H]]/MYRANKS_H[[#This Row],[AB]]</f>
        <v>0.26326129666011788</v>
      </c>
      <c r="Q208" s="26">
        <f>MYRANKS_H[[#This Row],[R]]/24.6</f>
        <v>2.3577235772357721</v>
      </c>
      <c r="R208" s="26">
        <f>MYRANKS_H[[#This Row],[HR]]/10.4</f>
        <v>0.28846153846153844</v>
      </c>
      <c r="S208" s="26">
        <f>MYRANKS_H[[#This Row],[RBI]]/24.6</f>
        <v>1.6666666666666665</v>
      </c>
      <c r="T208" s="26">
        <f>MYRANKS_H[[#This Row],[SB]]/9.4</f>
        <v>0.53191489361702127</v>
      </c>
      <c r="U208" s="26">
        <f>((MYRANKS_H[[#This Row],[H]]+1768)/(MYRANKS_H[[#This Row],[AB]]+6617)-0.267)/0.0024</f>
        <v>-3.7538591074933368E-2</v>
      </c>
      <c r="V208" s="26">
        <f>MYRANKS_H[[#This Row],[RSGP]]+MYRANKS_H[[#This Row],[HRSGP]]+MYRANKS_H[[#This Row],[RBISGP]]+MYRANKS_H[[#This Row],[SBSGP]]+MYRANKS_H[[#This Row],[AVGSGP]]</f>
        <v>4.8072280849060638</v>
      </c>
    </row>
    <row r="209" spans="1:22" x14ac:dyDescent="0.25">
      <c r="A209" s="7" t="s">
        <v>19918</v>
      </c>
      <c r="B209" s="8" t="str">
        <f>VLOOKUP(MYRANKS_H[[#This Row],[PLAYERID]],PLAYERIDMAP[],COLUMN(PLAYERIDMAP[LASTNAME]),FALSE)</f>
        <v>Myers</v>
      </c>
      <c r="C209" s="11" t="str">
        <f>VLOOKUP(MYRANKS_H[[#This Row],[PLAYERID]],PLAYERIDMAP[],COLUMN(PLAYERIDMAP[FIRSTNAME]),FALSE)</f>
        <v xml:space="preserve">Wil </v>
      </c>
      <c r="D209" s="11" t="str">
        <f>VLOOKUP(MYRANKS_H[[#This Row],[PLAYERID]],PLAYERIDMAP[],COLUMN(PLAYERIDMAP[TEAM]),FALSE)</f>
        <v>TB</v>
      </c>
      <c r="E209" s="11" t="str">
        <f>VLOOKUP(MYRANKS_H[[#This Row],[PLAYERID]],PLAYERIDMAP[],COLUMN(PLAYERIDMAP[POS]),FALSE)</f>
        <v>OF</v>
      </c>
      <c r="F209" s="11" t="str">
        <f>VLOOKUP(MYRANKS_H[[#This Row],[PLAYERID]],PLAYERIDMAP[],COLUMN(PLAYERIDMAP[IDFANGRAPHS]),FALSE)</f>
        <v>sa501214</v>
      </c>
      <c r="G209" s="12">
        <f>VLOOKUP(MYRANKS_H[[#This Row],[IDFRANGRAPHS]],STEAMER_H[],COLUMN(STEAMER_H[PA]),FALSE)</f>
        <v>349</v>
      </c>
      <c r="H209" s="12">
        <f>VLOOKUP(MYRANKS_H[[#This Row],[IDFRANGRAPHS]],STEAMER_H[],COLUMN(STEAMER_H[AB]),FALSE)</f>
        <v>312</v>
      </c>
      <c r="I209" s="12">
        <f>VLOOKUP(MYRANKS_H[[#This Row],[IDFRANGRAPHS]],STEAMER_H[],COLUMN(STEAMER_H[H]),FALSE)</f>
        <v>79</v>
      </c>
      <c r="J209" s="12">
        <f>VLOOKUP(MYRANKS_H[[#This Row],[IDFRANGRAPHS]],STEAMER_H[],COLUMN(STEAMER_H[HR]),FALSE)</f>
        <v>12</v>
      </c>
      <c r="K209" s="12">
        <f>VLOOKUP(MYRANKS_H[[#This Row],[IDFRANGRAPHS]],STEAMER_H[],COLUMN(STEAMER_H[R]),FALSE)</f>
        <v>40</v>
      </c>
      <c r="L209" s="12">
        <f>VLOOKUP(MYRANKS_H[[#This Row],[IDFRANGRAPHS]],STEAMER_H[],COLUMN(STEAMER_H[RBI]),FALSE)</f>
        <v>42</v>
      </c>
      <c r="M209" s="12">
        <f>VLOOKUP(MYRANKS_H[[#This Row],[IDFRANGRAPHS]],STEAMER_H[],COLUMN(STEAMER_H[BB]),FALSE)</f>
        <v>31</v>
      </c>
      <c r="N209" s="12">
        <f>VLOOKUP(MYRANKS_H[[#This Row],[IDFRANGRAPHS]],STEAMER_H[],COLUMN(STEAMER_H[SO]),FALSE)</f>
        <v>78</v>
      </c>
      <c r="O209" s="12">
        <f>VLOOKUP(MYRANKS_H[[#This Row],[IDFRANGRAPHS]],STEAMER_H[],COLUMN(STEAMER_H[SB]),FALSE)</f>
        <v>4</v>
      </c>
      <c r="P209" s="14">
        <f>MYRANKS_H[[#This Row],[H]]/MYRANKS_H[[#This Row],[AB]]</f>
        <v>0.25320512820512819</v>
      </c>
      <c r="Q209" s="26">
        <f>MYRANKS_H[[#This Row],[R]]/24.6</f>
        <v>1.6260162601626016</v>
      </c>
      <c r="R209" s="26">
        <f>MYRANKS_H[[#This Row],[HR]]/10.4</f>
        <v>1.1538461538461537</v>
      </c>
      <c r="S209" s="26">
        <f>MYRANKS_H[[#This Row],[RBI]]/24.6</f>
        <v>1.7073170731707317</v>
      </c>
      <c r="T209" s="26">
        <f>MYRANKS_H[[#This Row],[SB]]/9.4</f>
        <v>0.42553191489361702</v>
      </c>
      <c r="U209" s="26">
        <f>((MYRANKS_H[[#This Row],[H]]+1768)/(MYRANKS_H[[#This Row],[AB]]+6617)-0.267)/0.0024</f>
        <v>-0.18298696300572684</v>
      </c>
      <c r="V209" s="26">
        <f>MYRANKS_H[[#This Row],[RSGP]]+MYRANKS_H[[#This Row],[HRSGP]]+MYRANKS_H[[#This Row],[RBISGP]]+MYRANKS_H[[#This Row],[SBSGP]]+MYRANKS_H[[#This Row],[AVGSGP]]</f>
        <v>4.7297244390673772</v>
      </c>
    </row>
    <row r="210" spans="1:22" x14ac:dyDescent="0.25">
      <c r="A210" s="7" t="s">
        <v>17946</v>
      </c>
      <c r="B210" s="8" t="str">
        <f>VLOOKUP(MYRANKS_H[[#This Row],[PLAYERID]],PLAYERIDMAP[],COLUMN(PLAYERIDMAP[LASTNAME]),FALSE)</f>
        <v>Carroll</v>
      </c>
      <c r="C210" s="11" t="str">
        <f>VLOOKUP(MYRANKS_H[[#This Row],[PLAYERID]],PLAYERIDMAP[],COLUMN(PLAYERIDMAP[FIRSTNAME]),FALSE)</f>
        <v xml:space="preserve">Jamey </v>
      </c>
      <c r="D210" s="11" t="str">
        <f>VLOOKUP(MYRANKS_H[[#This Row],[PLAYERID]],PLAYERIDMAP[],COLUMN(PLAYERIDMAP[TEAM]),FALSE)</f>
        <v>MIN</v>
      </c>
      <c r="E210" s="11" t="str">
        <f>VLOOKUP(MYRANKS_H[[#This Row],[PLAYERID]],PLAYERIDMAP[],COLUMN(PLAYERIDMAP[POS]),FALSE)</f>
        <v>SS</v>
      </c>
      <c r="F210" s="11">
        <f>VLOOKUP(MYRANKS_H[[#This Row],[PLAYERID]],PLAYERIDMAP[],COLUMN(PLAYERIDMAP[IDFANGRAPHS]),FALSE)</f>
        <v>1591</v>
      </c>
      <c r="G210" s="12">
        <f>VLOOKUP(MYRANKS_H[[#This Row],[IDFRANGRAPHS]],STEAMER_H[],COLUMN(STEAMER_H[PA]),FALSE)</f>
        <v>485</v>
      </c>
      <c r="H210" s="12">
        <f>VLOOKUP(MYRANKS_H[[#This Row],[IDFRANGRAPHS]],STEAMER_H[],COLUMN(STEAMER_H[AB]),FALSE)</f>
        <v>429</v>
      </c>
      <c r="I210" s="12">
        <f>VLOOKUP(MYRANKS_H[[#This Row],[IDFRANGRAPHS]],STEAMER_H[],COLUMN(STEAMER_H[H]),FALSE)</f>
        <v>118</v>
      </c>
      <c r="J210" s="12">
        <f>VLOOKUP(MYRANKS_H[[#This Row],[IDFRANGRAPHS]],STEAMER_H[],COLUMN(STEAMER_H[HR]),FALSE)</f>
        <v>1</v>
      </c>
      <c r="K210" s="12">
        <f>VLOOKUP(MYRANKS_H[[#This Row],[IDFRANGRAPHS]],STEAMER_H[],COLUMN(STEAMER_H[R]),FALSE)</f>
        <v>50</v>
      </c>
      <c r="L210" s="12">
        <f>VLOOKUP(MYRANKS_H[[#This Row],[IDFRANGRAPHS]],STEAMER_H[],COLUMN(STEAMER_H[RBI]),FALSE)</f>
        <v>37</v>
      </c>
      <c r="M210" s="12">
        <f>VLOOKUP(MYRANKS_H[[#This Row],[IDFRANGRAPHS]],STEAMER_H[],COLUMN(STEAMER_H[BB]),FALSE)</f>
        <v>46</v>
      </c>
      <c r="N210" s="12">
        <f>VLOOKUP(MYRANKS_H[[#This Row],[IDFRANGRAPHS]],STEAMER_H[],COLUMN(STEAMER_H[SO]),FALSE)</f>
        <v>64</v>
      </c>
      <c r="O210" s="12">
        <f>VLOOKUP(MYRANKS_H[[#This Row],[IDFRANGRAPHS]],STEAMER_H[],COLUMN(STEAMER_H[SB]),FALSE)</f>
        <v>7</v>
      </c>
      <c r="P210" s="14">
        <f>MYRANKS_H[[#This Row],[H]]/MYRANKS_H[[#This Row],[AB]]</f>
        <v>0.27505827505827507</v>
      </c>
      <c r="Q210" s="26">
        <f>MYRANKS_H[[#This Row],[R]]/24.6</f>
        <v>2.0325203252032518</v>
      </c>
      <c r="R210" s="26">
        <f>MYRANKS_H[[#This Row],[HR]]/10.4</f>
        <v>9.6153846153846145E-2</v>
      </c>
      <c r="S210" s="26">
        <f>MYRANKS_H[[#This Row],[RBI]]/24.6</f>
        <v>1.5040650406504064</v>
      </c>
      <c r="T210" s="26">
        <f>MYRANKS_H[[#This Row],[SB]]/9.4</f>
        <v>0.74468085106382975</v>
      </c>
      <c r="U210" s="26">
        <f>((MYRANKS_H[[#This Row],[H]]+1768)/(MYRANKS_H[[#This Row],[AB]]+6617)-0.267)/0.0024</f>
        <v>0.2789999053836682</v>
      </c>
      <c r="V210" s="26">
        <f>MYRANKS_H[[#This Row],[RSGP]]+MYRANKS_H[[#This Row],[HRSGP]]+MYRANKS_H[[#This Row],[RBISGP]]+MYRANKS_H[[#This Row],[SBSGP]]+MYRANKS_H[[#This Row],[AVGSGP]]</f>
        <v>4.6564199684550021</v>
      </c>
    </row>
    <row r="211" spans="1:22" x14ac:dyDescent="0.25">
      <c r="A211" s="7" t="s">
        <v>18569</v>
      </c>
      <c r="B211" s="8" t="str">
        <f>VLOOKUP(MYRANKS_H[[#This Row],[PLAYERID]],PLAYERIDMAP[],COLUMN(PLAYERIDMAP[LASTNAME]),FALSE)</f>
        <v>Francoeur</v>
      </c>
      <c r="C211" s="11" t="str">
        <f>VLOOKUP(MYRANKS_H[[#This Row],[PLAYERID]],PLAYERIDMAP[],COLUMN(PLAYERIDMAP[FIRSTNAME]),FALSE)</f>
        <v xml:space="preserve">Jeff </v>
      </c>
      <c r="D211" s="11" t="str">
        <f>VLOOKUP(MYRANKS_H[[#This Row],[PLAYERID]],PLAYERIDMAP[],COLUMN(PLAYERIDMAP[TEAM]),FALSE)</f>
        <v>KC</v>
      </c>
      <c r="E211" s="11" t="str">
        <f>VLOOKUP(MYRANKS_H[[#This Row],[PLAYERID]],PLAYERIDMAP[],COLUMN(PLAYERIDMAP[POS]),FALSE)</f>
        <v>OF</v>
      </c>
      <c r="F211" s="11">
        <f>VLOOKUP(MYRANKS_H[[#This Row],[PLAYERID]],PLAYERIDMAP[],COLUMN(PLAYERIDMAP[IDFANGRAPHS]),FALSE)</f>
        <v>4792</v>
      </c>
      <c r="G211" s="12">
        <f>VLOOKUP(MYRANKS_H[[#This Row],[IDFRANGRAPHS]],STEAMER_H[],COLUMN(STEAMER_H[PA]),FALSE)</f>
        <v>388</v>
      </c>
      <c r="H211" s="12">
        <f>VLOOKUP(MYRANKS_H[[#This Row],[IDFRANGRAPHS]],STEAMER_H[],COLUMN(STEAMER_H[AB]),FALSE)</f>
        <v>354</v>
      </c>
      <c r="I211" s="12">
        <f>VLOOKUP(MYRANKS_H[[#This Row],[IDFRANGRAPHS]],STEAMER_H[],COLUMN(STEAMER_H[H]),FALSE)</f>
        <v>90</v>
      </c>
      <c r="J211" s="12">
        <f>VLOOKUP(MYRANKS_H[[#This Row],[IDFRANGRAPHS]],STEAMER_H[],COLUMN(STEAMER_H[HR]),FALSE)</f>
        <v>10</v>
      </c>
      <c r="K211" s="12">
        <f>VLOOKUP(MYRANKS_H[[#This Row],[IDFRANGRAPHS]],STEAMER_H[],COLUMN(STEAMER_H[R]),FALSE)</f>
        <v>41</v>
      </c>
      <c r="L211" s="12">
        <f>VLOOKUP(MYRANKS_H[[#This Row],[IDFRANGRAPHS]],STEAMER_H[],COLUMN(STEAMER_H[RBI]),FALSE)</f>
        <v>44</v>
      </c>
      <c r="M211" s="12">
        <f>VLOOKUP(MYRANKS_H[[#This Row],[IDFRANGRAPHS]],STEAMER_H[],COLUMN(STEAMER_H[BB]),FALSE)</f>
        <v>24</v>
      </c>
      <c r="N211" s="12">
        <f>VLOOKUP(MYRANKS_H[[#This Row],[IDFRANGRAPHS]],STEAMER_H[],COLUMN(STEAMER_H[SO]),FALSE)</f>
        <v>73</v>
      </c>
      <c r="O211" s="12">
        <f>VLOOKUP(MYRANKS_H[[#This Row],[IDFRANGRAPHS]],STEAMER_H[],COLUMN(STEAMER_H[SB]),FALSE)</f>
        <v>4</v>
      </c>
      <c r="P211" s="14">
        <f>MYRANKS_H[[#This Row],[H]]/MYRANKS_H[[#This Row],[AB]]</f>
        <v>0.25423728813559321</v>
      </c>
      <c r="Q211" s="26">
        <f>MYRANKS_H[[#This Row],[R]]/24.6</f>
        <v>1.6666666666666665</v>
      </c>
      <c r="R211" s="26">
        <f>MYRANKS_H[[#This Row],[HR]]/10.4</f>
        <v>0.96153846153846145</v>
      </c>
      <c r="S211" s="26">
        <f>MYRANKS_H[[#This Row],[RBI]]/24.6</f>
        <v>1.7886178861788617</v>
      </c>
      <c r="T211" s="26">
        <f>MYRANKS_H[[#This Row],[SB]]/9.4</f>
        <v>0.42553191489361702</v>
      </c>
      <c r="U211" s="26">
        <f>((MYRANKS_H[[#This Row],[H]]+1768)/(MYRANKS_H[[#This Row],[AB]]+6617)-0.267)/0.0024</f>
        <v>-0.19467556065605465</v>
      </c>
      <c r="V211" s="26">
        <f>MYRANKS_H[[#This Row],[RSGP]]+MYRANKS_H[[#This Row],[HRSGP]]+MYRANKS_H[[#This Row],[RBISGP]]+MYRANKS_H[[#This Row],[SBSGP]]+MYRANKS_H[[#This Row],[AVGSGP]]</f>
        <v>4.6476793686215521</v>
      </c>
    </row>
    <row r="212" spans="1:22" x14ac:dyDescent="0.25">
      <c r="A212" s="8" t="s">
        <v>21117</v>
      </c>
      <c r="B212" s="15" t="str">
        <f>VLOOKUP(MYRANKS_H[[#This Row],[PLAYERID]],PLAYERIDMAP[],COLUMN(PLAYERIDMAP[LASTNAME]),FALSE)</f>
        <v>Wallace</v>
      </c>
      <c r="C212" s="12" t="str">
        <f>VLOOKUP(MYRANKS_H[[#This Row],[PLAYERID]],PLAYERIDMAP[],COLUMN(PLAYERIDMAP[FIRSTNAME]),FALSE)</f>
        <v xml:space="preserve">Brett </v>
      </c>
      <c r="D212" s="12" t="str">
        <f>VLOOKUP(MYRANKS_H[[#This Row],[PLAYERID]],PLAYERIDMAP[],COLUMN(PLAYERIDMAP[TEAM]),FALSE)</f>
        <v>HOU</v>
      </c>
      <c r="E212" s="12" t="str">
        <f>VLOOKUP(MYRANKS_H[[#This Row],[PLAYERID]],PLAYERIDMAP[],COLUMN(PLAYERIDMAP[POS]),FALSE)</f>
        <v>1B</v>
      </c>
      <c r="F212" s="12">
        <f>VLOOKUP(MYRANKS_H[[#This Row],[PLAYERID]],PLAYERIDMAP[],COLUMN(PLAYERIDMAP[IDFANGRAPHS]),FALSE)</f>
        <v>8434</v>
      </c>
      <c r="G212" s="12">
        <f>VLOOKUP(MYRANKS_H[[#This Row],[IDFRANGRAPHS]],STEAMER_H[],COLUMN(STEAMER_H[PA]),FALSE)</f>
        <v>370</v>
      </c>
      <c r="H212" s="12">
        <f>VLOOKUP(MYRANKS_H[[#This Row],[IDFRANGRAPHS]],STEAMER_H[],COLUMN(STEAMER_H[AB]),FALSE)</f>
        <v>332</v>
      </c>
      <c r="I212" s="12">
        <f>VLOOKUP(MYRANKS_H[[#This Row],[IDFRANGRAPHS]],STEAMER_H[],COLUMN(STEAMER_H[H]),FALSE)</f>
        <v>86</v>
      </c>
      <c r="J212" s="12">
        <f>VLOOKUP(MYRANKS_H[[#This Row],[IDFRANGRAPHS]],STEAMER_H[],COLUMN(STEAMER_H[HR]),FALSE)</f>
        <v>12</v>
      </c>
      <c r="K212" s="12">
        <f>VLOOKUP(MYRANKS_H[[#This Row],[IDFRANGRAPHS]],STEAMER_H[],COLUMN(STEAMER_H[R]),FALSE)</f>
        <v>41</v>
      </c>
      <c r="L212" s="12">
        <f>VLOOKUP(MYRANKS_H[[#This Row],[IDFRANGRAPHS]],STEAMER_H[],COLUMN(STEAMER_H[RBI]),FALSE)</f>
        <v>44</v>
      </c>
      <c r="M212" s="12">
        <f>VLOOKUP(MYRANKS_H[[#This Row],[IDFRANGRAPHS]],STEAMER_H[],COLUMN(STEAMER_H[BB]),FALSE)</f>
        <v>28</v>
      </c>
      <c r="N212" s="12">
        <f>VLOOKUP(MYRANKS_H[[#This Row],[IDFRANGRAPHS]],STEAMER_H[],COLUMN(STEAMER_H[SO]),FALSE)</f>
        <v>94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0.25903614457831325</v>
      </c>
      <c r="Q212" s="26">
        <f>MYRANKS_H[[#This Row],[R]]/24.6</f>
        <v>1.6666666666666665</v>
      </c>
      <c r="R212" s="26">
        <f>MYRANKS_H[[#This Row],[HR]]/10.4</f>
        <v>1.1538461538461537</v>
      </c>
      <c r="S212" s="26">
        <f>MYRANKS_H[[#This Row],[RBI]]/24.6</f>
        <v>1.7886178861788617</v>
      </c>
      <c r="T212" s="26">
        <f>MYRANKS_H[[#This Row],[SB]]/9.4</f>
        <v>0.10638297872340426</v>
      </c>
      <c r="U212" s="26">
        <f>((MYRANKS_H[[#This Row],[H]]+1768)/(MYRANKS_H[[#This Row],[AB]]+6617)-0.267)/0.0024</f>
        <v>-8.2925600805884112E-2</v>
      </c>
      <c r="V212" s="26">
        <f>MYRANKS_H[[#This Row],[RSGP]]+MYRANKS_H[[#This Row],[HRSGP]]+MYRANKS_H[[#This Row],[RBISGP]]+MYRANKS_H[[#This Row],[SBSGP]]+MYRANKS_H[[#This Row],[AVGSGP]]</f>
        <v>4.6325880846092016</v>
      </c>
    </row>
    <row r="213" spans="1:22" x14ac:dyDescent="0.25">
      <c r="A213" s="7" t="s">
        <v>19198</v>
      </c>
      <c r="B213" s="8" t="str">
        <f>VLOOKUP(MYRANKS_H[[#This Row],[PLAYERID]],PLAYERIDMAP[],COLUMN(PLAYERIDMAP[LASTNAME]),FALSE)</f>
        <v>Johnson</v>
      </c>
      <c r="C213" s="11" t="str">
        <f>VLOOKUP(MYRANKS_H[[#This Row],[PLAYERID]],PLAYERIDMAP[],COLUMN(PLAYERIDMAP[FIRSTNAME]),FALSE)</f>
        <v xml:space="preserve">Kelly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2B</v>
      </c>
      <c r="F213" s="11">
        <f>VLOOKUP(MYRANKS_H[[#This Row],[PLAYERID]],PLAYERIDMAP[],COLUMN(PLAYERIDMAP[IDFANGRAPHS]),FALSE)</f>
        <v>2234</v>
      </c>
      <c r="G213" s="12">
        <f>VLOOKUP(MYRANKS_H[[#This Row],[IDFRANGRAPHS]],STEAMER_H[],COLUMN(STEAMER_H[PA]),FALSE)</f>
        <v>420</v>
      </c>
      <c r="H213" s="12">
        <f>VLOOKUP(MYRANKS_H[[#This Row],[IDFRANGRAPHS]],STEAMER_H[],COLUMN(STEAMER_H[AB]),FALSE)</f>
        <v>368</v>
      </c>
      <c r="I213" s="12">
        <f>VLOOKUP(MYRANKS_H[[#This Row],[IDFRANGRAPHS]],STEAMER_H[],COLUMN(STEAMER_H[H]),FALSE)</f>
        <v>84</v>
      </c>
      <c r="J213" s="12">
        <f>VLOOKUP(MYRANKS_H[[#This Row],[IDFRANGRAPHS]],STEAMER_H[],COLUMN(STEAMER_H[HR]),FALSE)</f>
        <v>11</v>
      </c>
      <c r="K213" s="12">
        <f>VLOOKUP(MYRANKS_H[[#This Row],[IDFRANGRAPHS]],STEAMER_H[],COLUMN(STEAMER_H[R]),FALSE)</f>
        <v>45</v>
      </c>
      <c r="L213" s="12">
        <f>VLOOKUP(MYRANKS_H[[#This Row],[IDFRANGRAPHS]],STEAMER_H[],COLUMN(STEAMER_H[RBI]),FALSE)</f>
        <v>44</v>
      </c>
      <c r="M213" s="12">
        <f>VLOOKUP(MYRANKS_H[[#This Row],[IDFRANGRAPHS]],STEAMER_H[],COLUMN(STEAMER_H[BB]),FALSE)</f>
        <v>43</v>
      </c>
      <c r="N213" s="12">
        <f>VLOOKUP(MYRANKS_H[[#This Row],[IDFRANGRAPHS]],STEAMER_H[],COLUMN(STEAMER_H[SO]),FALSE)</f>
        <v>110</v>
      </c>
      <c r="O213" s="12">
        <f>VLOOKUP(MYRANKS_H[[#This Row],[IDFRANGRAPHS]],STEAMER_H[],COLUMN(STEAMER_H[SB]),FALSE)</f>
        <v>6</v>
      </c>
      <c r="P213" s="14">
        <f>MYRANKS_H[[#This Row],[H]]/MYRANKS_H[[#This Row],[AB]]</f>
        <v>0.22826086956521738</v>
      </c>
      <c r="Q213" s="26">
        <f>MYRANKS_H[[#This Row],[R]]/24.6</f>
        <v>1.8292682926829267</v>
      </c>
      <c r="R213" s="26">
        <f>MYRANKS_H[[#This Row],[HR]]/10.4</f>
        <v>1.0576923076923077</v>
      </c>
      <c r="S213" s="26">
        <f>MYRANKS_H[[#This Row],[RBI]]/24.6</f>
        <v>1.7886178861788617</v>
      </c>
      <c r="T213" s="26">
        <f>MYRANKS_H[[#This Row],[SB]]/9.4</f>
        <v>0.63829787234042545</v>
      </c>
      <c r="U213" s="26">
        <f>((MYRANKS_H[[#This Row],[H]]+1768)/(MYRANKS_H[[#This Row],[AB]]+6617)-0.267)/0.0024</f>
        <v>-0.77517298973992887</v>
      </c>
      <c r="V213" s="26">
        <f>MYRANKS_H[[#This Row],[RSGP]]+MYRANKS_H[[#This Row],[HRSGP]]+MYRANKS_H[[#This Row],[RBISGP]]+MYRANKS_H[[#This Row],[SBSGP]]+MYRANKS_H[[#This Row],[AVGSGP]]</f>
        <v>4.538703369154593</v>
      </c>
    </row>
    <row r="214" spans="1:22" x14ac:dyDescent="0.25">
      <c r="A214" s="7" t="s">
        <v>19628</v>
      </c>
      <c r="B214" s="8" t="str">
        <f>VLOOKUP(MYRANKS_H[[#This Row],[PLAYERID]],PLAYERIDMAP[],COLUMN(PLAYERIDMAP[LASTNAME]),FALSE)</f>
        <v>Martin</v>
      </c>
      <c r="C214" s="11" t="str">
        <f>VLOOKUP(MYRANKS_H[[#This Row],[PLAYERID]],PLAYERIDMAP[],COLUMN(PLAYERIDMAP[FIRSTNAME]),FALSE)</f>
        <v xml:space="preserve">Leonys </v>
      </c>
      <c r="D214" s="11" t="str">
        <f>VLOOKUP(MYRANKS_H[[#This Row],[PLAYERID]],PLAYERIDMAP[],COLUMN(PLAYERIDMAP[TEAM]),FALSE)</f>
        <v>TEX</v>
      </c>
      <c r="E214" s="11" t="str">
        <f>VLOOKUP(MYRANKS_H[[#This Row],[PLAYERID]],PLAYERIDMAP[],COLUMN(PLAYERIDMAP[POS]),FALSE)</f>
        <v>OF</v>
      </c>
      <c r="F214" s="11">
        <f>VLOOKUP(MYRANKS_H[[#This Row],[PLAYERID]],PLAYERIDMAP[],COLUMN(PLAYERIDMAP[IDFANGRAPHS]),FALSE)</f>
        <v>11846</v>
      </c>
      <c r="G214" s="12">
        <f>VLOOKUP(MYRANKS_H[[#This Row],[IDFRANGRAPHS]],STEAMER_H[],COLUMN(STEAMER_H[PA]),FALSE)</f>
        <v>275</v>
      </c>
      <c r="H214" s="12">
        <f>VLOOKUP(MYRANKS_H[[#This Row],[IDFRANGRAPHS]],STEAMER_H[],COLUMN(STEAMER_H[AB]),FALSE)</f>
        <v>248</v>
      </c>
      <c r="I214" s="12">
        <f>VLOOKUP(MYRANKS_H[[#This Row],[IDFRANGRAPHS]],STEAMER_H[],COLUMN(STEAMER_H[H]),FALSE)</f>
        <v>69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33</v>
      </c>
      <c r="L214" s="12">
        <f>VLOOKUP(MYRANKS_H[[#This Row],[IDFRANGRAPHS]],STEAMER_H[],COLUMN(STEAMER_H[RBI]),FALSE)</f>
        <v>32</v>
      </c>
      <c r="M214" s="12">
        <f>VLOOKUP(MYRANKS_H[[#This Row],[IDFRANGRAPHS]],STEAMER_H[],COLUMN(STEAMER_H[BB]),FALSE)</f>
        <v>20</v>
      </c>
      <c r="N214" s="12">
        <f>VLOOKUP(MYRANKS_H[[#This Row],[IDFRANGRAPHS]],STEAMER_H[],COLUMN(STEAMER_H[SO]),FALSE)</f>
        <v>41</v>
      </c>
      <c r="O214" s="12">
        <f>VLOOKUP(MYRANKS_H[[#This Row],[IDFRANGRAPHS]],STEAMER_H[],COLUMN(STEAMER_H[SB]),FALSE)</f>
        <v>10</v>
      </c>
      <c r="P214" s="14">
        <f>MYRANKS_H[[#This Row],[H]]/MYRANKS_H[[#This Row],[AB]]</f>
        <v>0.27822580645161288</v>
      </c>
      <c r="Q214" s="26">
        <f>MYRANKS_H[[#This Row],[R]]/24.6</f>
        <v>1.3414634146341462</v>
      </c>
      <c r="R214" s="26">
        <f>MYRANKS_H[[#This Row],[HR]]/10.4</f>
        <v>0.57692307692307687</v>
      </c>
      <c r="S214" s="26">
        <f>MYRANKS_H[[#This Row],[RBI]]/24.6</f>
        <v>1.3008130081300813</v>
      </c>
      <c r="T214" s="26">
        <f>MYRANKS_H[[#This Row],[SB]]/9.4</f>
        <v>1.0638297872340425</v>
      </c>
      <c r="U214" s="26">
        <f>((MYRANKS_H[[#This Row],[H]]+1768)/(MYRANKS_H[[#This Row],[AB]]+6617)-0.267)/0.0024</f>
        <v>0.24550861859674405</v>
      </c>
      <c r="V214" s="26">
        <f>MYRANKS_H[[#This Row],[RSGP]]+MYRANKS_H[[#This Row],[HRSGP]]+MYRANKS_H[[#This Row],[RBISGP]]+MYRANKS_H[[#This Row],[SBSGP]]+MYRANKS_H[[#This Row],[AVGSGP]]</f>
        <v>4.5285379055180908</v>
      </c>
    </row>
    <row r="215" spans="1:22" x14ac:dyDescent="0.25">
      <c r="A215" s="7" t="s">
        <v>19638</v>
      </c>
      <c r="B215" s="8" t="str">
        <f>VLOOKUP(MYRANKS_H[[#This Row],[PLAYERID]],PLAYERIDMAP[],COLUMN(PLAYERIDMAP[LASTNAME]),FALSE)</f>
        <v>Martin</v>
      </c>
      <c r="C215" s="11" t="str">
        <f>VLOOKUP(MYRANKS_H[[#This Row],[PLAYERID]],PLAYERIDMAP[],COLUMN(PLAYERIDMAP[FIRSTNAME]),FALSE)</f>
        <v xml:space="preserve">Russell </v>
      </c>
      <c r="D215" s="11" t="str">
        <f>VLOOKUP(MYRANKS_H[[#This Row],[PLAYERID]],PLAYERIDMAP[],COLUMN(PLAYERIDMAP[TEAM]),FALSE)</f>
        <v>PIT</v>
      </c>
      <c r="E215" s="11" t="str">
        <f>VLOOKUP(MYRANKS_H[[#This Row],[PLAYERID]],PLAYERIDMAP[],COLUMN(PLAYERIDMAP[POS]),FALSE)</f>
        <v>C</v>
      </c>
      <c r="F215" s="11">
        <f>VLOOKUP(MYRANKS_H[[#This Row],[PLAYERID]],PLAYERIDMAP[],COLUMN(PLAYERIDMAP[IDFANGRAPHS]),FALSE)</f>
        <v>4616</v>
      </c>
      <c r="G215" s="12">
        <f>VLOOKUP(MYRANKS_H[[#This Row],[IDFRANGRAPHS]],STEAMER_H[],COLUMN(STEAMER_H[PA]),FALSE)</f>
        <v>427</v>
      </c>
      <c r="H215" s="12">
        <f>VLOOKUP(MYRANKS_H[[#This Row],[IDFRANGRAPHS]],STEAMER_H[],COLUMN(STEAMER_H[AB]),FALSE)</f>
        <v>370</v>
      </c>
      <c r="I215" s="12">
        <f>VLOOKUP(MYRANKS_H[[#This Row],[IDFRANGRAPHS]],STEAMER_H[],COLUMN(STEAMER_H[H]),FALSE)</f>
        <v>88</v>
      </c>
      <c r="J215" s="12">
        <f>VLOOKUP(MYRANKS_H[[#This Row],[IDFRANGRAPHS]],STEAMER_H[],COLUMN(STEAMER_H[HR]),FALSE)</f>
        <v>11</v>
      </c>
      <c r="K215" s="12">
        <f>VLOOKUP(MYRANKS_H[[#This Row],[IDFRANGRAPHS]],STEAMER_H[],COLUMN(STEAMER_H[R]),FALSE)</f>
        <v>42</v>
      </c>
      <c r="L215" s="12">
        <f>VLOOKUP(MYRANKS_H[[#This Row],[IDFRANGRAPHS]],STEAMER_H[],COLUMN(STEAMER_H[RBI]),FALSE)</f>
        <v>44</v>
      </c>
      <c r="M215" s="12">
        <f>VLOOKUP(MYRANKS_H[[#This Row],[IDFRANGRAPHS]],STEAMER_H[],COLUMN(STEAMER_H[BB]),FALSE)</f>
        <v>47</v>
      </c>
      <c r="N215" s="12">
        <f>VLOOKUP(MYRANKS_H[[#This Row],[IDFRANGRAPHS]],STEAMER_H[],COLUMN(STEAMER_H[SO]),FALSE)</f>
        <v>74</v>
      </c>
      <c r="O215" s="12">
        <f>VLOOKUP(MYRANKS_H[[#This Row],[IDFRANGRAPHS]],STEAMER_H[],COLUMN(STEAMER_H[SB]),FALSE)</f>
        <v>5</v>
      </c>
      <c r="P215" s="14">
        <f>MYRANKS_H[[#This Row],[H]]/MYRANKS_H[[#This Row],[AB]]</f>
        <v>0.23783783783783785</v>
      </c>
      <c r="Q215" s="26">
        <f>MYRANKS_H[[#This Row],[R]]/24.6</f>
        <v>1.7073170731707317</v>
      </c>
      <c r="R215" s="26">
        <f>MYRANKS_H[[#This Row],[HR]]/10.4</f>
        <v>1.0576923076923077</v>
      </c>
      <c r="S215" s="26">
        <f>MYRANKS_H[[#This Row],[RBI]]/24.6</f>
        <v>1.7886178861788617</v>
      </c>
      <c r="T215" s="26">
        <f>MYRANKS_H[[#This Row],[SB]]/9.4</f>
        <v>0.53191489361702127</v>
      </c>
      <c r="U215" s="26">
        <f>((MYRANKS_H[[#This Row],[H]]+1768)/(MYRANKS_H[[#This Row],[AB]]+6617)-0.267)/0.0024</f>
        <v>-0.56825771671200254</v>
      </c>
      <c r="V215" s="26">
        <f>MYRANKS_H[[#This Row],[RSGP]]+MYRANKS_H[[#This Row],[HRSGP]]+MYRANKS_H[[#This Row],[RBISGP]]+MYRANKS_H[[#This Row],[SBSGP]]+MYRANKS_H[[#This Row],[AVGSGP]]</f>
        <v>4.5172844439469202</v>
      </c>
    </row>
    <row r="216" spans="1:22" x14ac:dyDescent="0.25">
      <c r="A216" s="8" t="s">
        <v>20298</v>
      </c>
      <c r="B216" s="15" t="str">
        <f>VLOOKUP(MYRANKS_H[[#This Row],[PLAYERID]],PLAYERIDMAP[],COLUMN(PLAYERIDMAP[LASTNAME]),FALSE)</f>
        <v>Profar</v>
      </c>
      <c r="C216" s="12" t="str">
        <f>VLOOKUP(MYRANKS_H[[#This Row],[PLAYERID]],PLAYERIDMAP[],COLUMN(PLAYERIDMAP[FIRSTNAME]),FALSE)</f>
        <v xml:space="preserve">Jurickson </v>
      </c>
      <c r="D216" s="12" t="str">
        <f>VLOOKUP(MYRANKS_H[[#This Row],[PLAYERID]],PLAYERIDMAP[],COLUMN(PLAYERIDMAP[TEAM]),FALSE)</f>
        <v>TEX</v>
      </c>
      <c r="E216" s="12" t="str">
        <f>VLOOKUP(MYRANKS_H[[#This Row],[PLAYERID]],PLAYERIDMAP[],COLUMN(PLAYERIDMAP[POS]),FALSE)</f>
        <v>SS</v>
      </c>
      <c r="F216" s="12">
        <f>VLOOKUP(MYRANKS_H[[#This Row],[PLAYERID]],PLAYERIDMAP[],COLUMN(PLAYERIDMAP[IDFANGRAPHS]),FALSE)</f>
        <v>10815</v>
      </c>
      <c r="G216" s="12">
        <f>VLOOKUP(MYRANKS_H[[#This Row],[IDFRANGRAPHS]],STEAMER_H[],COLUMN(STEAMER_H[PA]),FALSE)</f>
        <v>345</v>
      </c>
      <c r="H216" s="12">
        <f>VLOOKUP(MYRANKS_H[[#This Row],[IDFRANGRAPHS]],STEAMER_H[],COLUMN(STEAMER_H[AB]),FALSE)</f>
        <v>308</v>
      </c>
      <c r="I216" s="12">
        <f>VLOOKUP(MYRANKS_H[[#This Row],[IDFRANGRAPHS]],STEAMER_H[],COLUMN(STEAMER_H[H]),FALSE)</f>
        <v>76</v>
      </c>
      <c r="J216" s="12">
        <f>VLOOKUP(MYRANKS_H[[#This Row],[IDFRANGRAPHS]],STEAMER_H[],COLUMN(STEAMER_H[HR]),FALSE)</f>
        <v>6</v>
      </c>
      <c r="K216" s="12">
        <f>VLOOKUP(MYRANKS_H[[#This Row],[IDFRANGRAPHS]],STEAMER_H[],COLUMN(STEAMER_H[R]),FALSE)</f>
        <v>39</v>
      </c>
      <c r="L216" s="12">
        <f>VLOOKUP(MYRANKS_H[[#This Row],[IDFRANGRAPHS]],STEAMER_H[],COLUMN(STEAMER_H[RBI]),FALSE)</f>
        <v>35</v>
      </c>
      <c r="M216" s="12">
        <f>VLOOKUP(MYRANKS_H[[#This Row],[IDFRANGRAPHS]],STEAMER_H[],COLUMN(STEAMER_H[BB]),FALSE)</f>
        <v>29</v>
      </c>
      <c r="N216" s="12">
        <f>VLOOKUP(MYRANKS_H[[#This Row],[IDFRANGRAPHS]],STEAMER_H[],COLUMN(STEAMER_H[SO]),FALSE)</f>
        <v>49</v>
      </c>
      <c r="O216" s="12">
        <f>VLOOKUP(MYRANKS_H[[#This Row],[IDFRANGRAPHS]],STEAMER_H[],COLUMN(STEAMER_H[SB]),FALSE)</f>
        <v>11</v>
      </c>
      <c r="P216" s="14">
        <f>MYRANKS_H[[#This Row],[H]]/MYRANKS_H[[#This Row],[AB]]</f>
        <v>0.24675324675324675</v>
      </c>
      <c r="Q216" s="26">
        <f>MYRANKS_H[[#This Row],[R]]/24.6</f>
        <v>1.5853658536585364</v>
      </c>
      <c r="R216" s="26">
        <f>MYRANKS_H[[#This Row],[HR]]/10.4</f>
        <v>0.57692307692307687</v>
      </c>
      <c r="S216" s="26">
        <f>MYRANKS_H[[#This Row],[RBI]]/24.6</f>
        <v>1.4227642276422763</v>
      </c>
      <c r="T216" s="26">
        <f>MYRANKS_H[[#This Row],[SB]]/9.4</f>
        <v>1.1702127659574468</v>
      </c>
      <c r="U216" s="26">
        <f>((MYRANKS_H[[#This Row],[H]]+1768)/(MYRANKS_H[[#This Row],[AB]]+6617)-0.267)/0.0024</f>
        <v>-0.29933814681107807</v>
      </c>
      <c r="V216" s="26">
        <f>MYRANKS_H[[#This Row],[RSGP]]+MYRANKS_H[[#This Row],[HRSGP]]+MYRANKS_H[[#This Row],[RBISGP]]+MYRANKS_H[[#This Row],[SBSGP]]+MYRANKS_H[[#This Row],[AVGSGP]]</f>
        <v>4.4559277773702579</v>
      </c>
    </row>
    <row r="217" spans="1:22" x14ac:dyDescent="0.25">
      <c r="A217" s="7" t="s">
        <v>18615</v>
      </c>
      <c r="B217" s="8" t="str">
        <f>VLOOKUP(MYRANKS_H[[#This Row],[PLAYERID]],PLAYERIDMAP[],COLUMN(PLAYERIDMAP[LASTNAME]),FALSE)</f>
        <v>Furcal</v>
      </c>
      <c r="C217" s="11" t="str">
        <f>VLOOKUP(MYRANKS_H[[#This Row],[PLAYERID]],PLAYERIDMAP[],COLUMN(PLAYERIDMAP[FIRSTNAME]),FALSE)</f>
        <v xml:space="preserve">Rafael </v>
      </c>
      <c r="D217" s="11" t="str">
        <f>VLOOKUP(MYRANKS_H[[#This Row],[PLAYERID]],PLAYERIDMAP[],COLUMN(PLAYERIDMAP[TEAM]),FALSE)</f>
        <v>STL</v>
      </c>
      <c r="E217" s="11" t="str">
        <f>VLOOKUP(MYRANKS_H[[#This Row],[PLAYERID]],PLAYERIDMAP[],COLUMN(PLAYERIDMAP[POS]),FALSE)</f>
        <v>SS</v>
      </c>
      <c r="F217" s="11">
        <f>VLOOKUP(MYRANKS_H[[#This Row],[PLAYERID]],PLAYERIDMAP[],COLUMN(PLAYERIDMAP[IDFANGRAPHS]),FALSE)</f>
        <v>88</v>
      </c>
      <c r="G217" s="12">
        <f>VLOOKUP(MYRANKS_H[[#This Row],[IDFRANGRAPHS]],STEAMER_H[],COLUMN(STEAMER_H[PA]),FALSE)</f>
        <v>387</v>
      </c>
      <c r="H217" s="12">
        <f>VLOOKUP(MYRANKS_H[[#This Row],[IDFRANGRAPHS]],STEAMER_H[],COLUMN(STEAMER_H[AB]),FALSE)</f>
        <v>347</v>
      </c>
      <c r="I217" s="12">
        <f>VLOOKUP(MYRANKS_H[[#This Row],[IDFRANGRAPHS]],STEAMER_H[],COLUMN(STEAMER_H[H]),FALSE)</f>
        <v>91</v>
      </c>
      <c r="J217" s="12">
        <f>VLOOKUP(MYRANKS_H[[#This Row],[IDFRANGRAPHS]],STEAMER_H[],COLUMN(STEAMER_H[HR]),FALSE)</f>
        <v>6</v>
      </c>
      <c r="K217" s="12">
        <f>VLOOKUP(MYRANKS_H[[#This Row],[IDFRANGRAPHS]],STEAMER_H[],COLUMN(STEAMER_H[R]),FALSE)</f>
        <v>45</v>
      </c>
      <c r="L217" s="12">
        <f>VLOOKUP(MYRANKS_H[[#This Row],[IDFRANGRAPHS]],STEAMER_H[],COLUMN(STEAMER_H[RBI]),FALSE)</f>
        <v>32</v>
      </c>
      <c r="M217" s="12">
        <f>VLOOKUP(MYRANKS_H[[#This Row],[IDFRANGRAPHS]],STEAMER_H[],COLUMN(STEAMER_H[BB]),FALSE)</f>
        <v>32</v>
      </c>
      <c r="N217" s="12">
        <f>VLOOKUP(MYRANKS_H[[#This Row],[IDFRANGRAPHS]],STEAMER_H[],COLUMN(STEAMER_H[SO]),FALSE)</f>
        <v>44</v>
      </c>
      <c r="O217" s="12">
        <f>VLOOKUP(MYRANKS_H[[#This Row],[IDFRANGRAPHS]],STEAMER_H[],COLUMN(STEAMER_H[SB]),FALSE)</f>
        <v>7</v>
      </c>
      <c r="P217" s="14">
        <f>MYRANKS_H[[#This Row],[H]]/MYRANKS_H[[#This Row],[AB]]</f>
        <v>0.26224783861671469</v>
      </c>
      <c r="Q217" s="26">
        <f>MYRANKS_H[[#This Row],[R]]/24.6</f>
        <v>1.8292682926829267</v>
      </c>
      <c r="R217" s="26">
        <f>MYRANKS_H[[#This Row],[HR]]/10.4</f>
        <v>0.57692307692307687</v>
      </c>
      <c r="S217" s="26">
        <f>MYRANKS_H[[#This Row],[RBI]]/24.6</f>
        <v>1.3008130081300813</v>
      </c>
      <c r="T217" s="26">
        <f>MYRANKS_H[[#This Row],[SB]]/9.4</f>
        <v>0.74468085106382975</v>
      </c>
      <c r="U217" s="26">
        <f>((MYRANKS_H[[#This Row],[H]]+1768)/(MYRANKS_H[[#This Row],[AB]]+6617)-0.267)/0.0024</f>
        <v>-2.3214627608662369E-2</v>
      </c>
      <c r="V217" s="26">
        <f>MYRANKS_H[[#This Row],[RSGP]]+MYRANKS_H[[#This Row],[HRSGP]]+MYRANKS_H[[#This Row],[RBISGP]]+MYRANKS_H[[#This Row],[SBSGP]]+MYRANKS_H[[#This Row],[AVGSGP]]</f>
        <v>4.4284706011912522</v>
      </c>
    </row>
    <row r="218" spans="1:22" x14ac:dyDescent="0.25">
      <c r="A218" s="8" t="s">
        <v>20686</v>
      </c>
      <c r="B218" s="15" t="str">
        <f>VLOOKUP(MYRANKS_H[[#This Row],[PLAYERID]],PLAYERIDMAP[],COLUMN(PLAYERIDMAP[LASTNAME]),FALSE)</f>
        <v>Scott</v>
      </c>
      <c r="C218" s="12" t="str">
        <f>VLOOKUP(MYRANKS_H[[#This Row],[PLAYERID]],PLAYERIDMAP[],COLUMN(PLAYERIDMAP[FIRSTNAME]),FALSE)</f>
        <v xml:space="preserve">Luke </v>
      </c>
      <c r="D218" s="12" t="str">
        <f>VLOOKUP(MYRANKS_H[[#This Row],[PLAYERID]],PLAYERIDMAP[],COLUMN(PLAYERIDMAP[TEAM]),FALSE)</f>
        <v>TB</v>
      </c>
      <c r="E218" s="12" t="str">
        <f>VLOOKUP(MYRANKS_H[[#This Row],[PLAYERID]],PLAYERIDMAP[],COLUMN(PLAYERIDMAP[POS]),FALSE)</f>
        <v>DH</v>
      </c>
      <c r="F218" s="12">
        <f>VLOOKUP(MYRANKS_H[[#This Row],[PLAYERID]],PLAYERIDMAP[],COLUMN(PLAYERIDMAP[IDFANGRAPHS]),FALSE)</f>
        <v>3469</v>
      </c>
      <c r="G218" s="12">
        <f>VLOOKUP(MYRANKS_H[[#This Row],[IDFRANGRAPHS]],STEAMER_H[],COLUMN(STEAMER_H[PA]),FALSE)</f>
        <v>338</v>
      </c>
      <c r="H218" s="12">
        <f>VLOOKUP(MYRANKS_H[[#This Row],[IDFRANGRAPHS]],STEAMER_H[],COLUMN(STEAMER_H[AB]),FALSE)</f>
        <v>300</v>
      </c>
      <c r="I218" s="12">
        <f>VLOOKUP(MYRANKS_H[[#This Row],[IDFRANGRAPHS]],STEAMER_H[],COLUMN(STEAMER_H[H]),FALSE)</f>
        <v>71</v>
      </c>
      <c r="J218" s="12">
        <f>VLOOKUP(MYRANKS_H[[#This Row],[IDFRANGRAPHS]],STEAMER_H[],COLUMN(STEAMER_H[HR]),FALSE)</f>
        <v>13</v>
      </c>
      <c r="K218" s="12">
        <f>VLOOKUP(MYRANKS_H[[#This Row],[IDFRANGRAPHS]],STEAMER_H[],COLUMN(STEAMER_H[R]),FALSE)</f>
        <v>39</v>
      </c>
      <c r="L218" s="12">
        <f>VLOOKUP(MYRANKS_H[[#This Row],[IDFRANGRAPHS]],STEAMER_H[],COLUMN(STEAMER_H[RBI]),FALSE)</f>
        <v>42</v>
      </c>
      <c r="M218" s="12">
        <f>VLOOKUP(MYRANKS_H[[#This Row],[IDFRANGRAPHS]],STEAMER_H[],COLUMN(STEAMER_H[BB]),FALSE)</f>
        <v>31</v>
      </c>
      <c r="N218" s="12">
        <f>VLOOKUP(MYRANKS_H[[#This Row],[IDFRANGRAPHS]],STEAMER_H[],COLUMN(STEAMER_H[SO]),FALSE)</f>
        <v>77</v>
      </c>
      <c r="O218" s="12">
        <f>VLOOKUP(MYRANKS_H[[#This Row],[IDFRANGRAPHS]],STEAMER_H[],COLUMN(STEAMER_H[SB]),FALSE)</f>
        <v>3</v>
      </c>
      <c r="P218" s="14">
        <f>MYRANKS_H[[#This Row],[H]]/MYRANKS_H[[#This Row],[AB]]</f>
        <v>0.23666666666666666</v>
      </c>
      <c r="Q218" s="26">
        <f>MYRANKS_H[[#This Row],[R]]/24.6</f>
        <v>1.5853658536585364</v>
      </c>
      <c r="R218" s="26">
        <f>MYRANKS_H[[#This Row],[HR]]/10.4</f>
        <v>1.25</v>
      </c>
      <c r="S218" s="26">
        <f>MYRANKS_H[[#This Row],[RBI]]/24.6</f>
        <v>1.7073170731707317</v>
      </c>
      <c r="T218" s="26">
        <f>MYRANKS_H[[#This Row],[SB]]/9.4</f>
        <v>0.31914893617021273</v>
      </c>
      <c r="U218" s="26">
        <f>((MYRANKS_H[[#This Row],[H]]+1768)/(MYRANKS_H[[#This Row],[AB]]+6617)-0.267)/0.0024</f>
        <v>-0.47220615873933469</v>
      </c>
      <c r="V218" s="26">
        <f>MYRANKS_H[[#This Row],[RSGP]]+MYRANKS_H[[#This Row],[HRSGP]]+MYRANKS_H[[#This Row],[RBISGP]]+MYRANKS_H[[#This Row],[SBSGP]]+MYRANKS_H[[#This Row],[AVGSGP]]</f>
        <v>4.3896257042601459</v>
      </c>
    </row>
    <row r="219" spans="1:22" x14ac:dyDescent="0.25">
      <c r="A219" s="7" t="s">
        <v>18804</v>
      </c>
      <c r="B219" s="8" t="str">
        <f>VLOOKUP(MYRANKS_H[[#This Row],[PLAYERID]],PLAYERIDMAP[],COLUMN(PLAYERIDMAP[LASTNAME]),FALSE)</f>
        <v>Gutierrez</v>
      </c>
      <c r="C219" s="11" t="str">
        <f>VLOOKUP(MYRANKS_H[[#This Row],[PLAYERID]],PLAYERIDMAP[],COLUMN(PLAYERIDMAP[FIRSTNAME]),FALSE)</f>
        <v xml:space="preserve">Franklin </v>
      </c>
      <c r="D219" s="11" t="str">
        <f>VLOOKUP(MYRANKS_H[[#This Row],[PLAYERID]],PLAYERIDMAP[],COLUMN(PLAYERIDMAP[TEAM]),FALSE)</f>
        <v>SEA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3255</v>
      </c>
      <c r="G219" s="12">
        <f>VLOOKUP(MYRANKS_H[[#This Row],[IDFRANGRAPHS]],STEAMER_H[],COLUMN(STEAMER_H[PA]),FALSE)</f>
        <v>417</v>
      </c>
      <c r="H219" s="12">
        <f>VLOOKUP(MYRANKS_H[[#This Row],[IDFRANGRAPHS]],STEAMER_H[],COLUMN(STEAMER_H[AB]),FALSE)</f>
        <v>379</v>
      </c>
      <c r="I219" s="12">
        <f>VLOOKUP(MYRANKS_H[[#This Row],[IDFRANGRAPHS]],STEAMER_H[],COLUMN(STEAMER_H[H]),FALSE)</f>
        <v>92</v>
      </c>
      <c r="J219" s="12">
        <f>VLOOKUP(MYRANKS_H[[#This Row],[IDFRANGRAPHS]],STEAMER_H[],COLUMN(STEAMER_H[HR]),FALSE)</f>
        <v>7</v>
      </c>
      <c r="K219" s="12">
        <f>VLOOKUP(MYRANKS_H[[#This Row],[IDFRANGRAPHS]],STEAMER_H[],COLUMN(STEAMER_H[R]),FALSE)</f>
        <v>42</v>
      </c>
      <c r="L219" s="12">
        <f>VLOOKUP(MYRANKS_H[[#This Row],[IDFRANGRAPHS]],STEAMER_H[],COLUMN(STEAMER_H[RBI]),FALSE)</f>
        <v>38</v>
      </c>
      <c r="M219" s="12">
        <f>VLOOKUP(MYRANKS_H[[#This Row],[IDFRANGRAPHS]],STEAMER_H[],COLUMN(STEAMER_H[BB]),FALSE)</f>
        <v>30</v>
      </c>
      <c r="N219" s="12">
        <f>VLOOKUP(MYRANKS_H[[#This Row],[IDFRANGRAPHS]],STEAMER_H[],COLUMN(STEAMER_H[SO]),FALSE)</f>
        <v>78</v>
      </c>
      <c r="O219" s="12">
        <f>VLOOKUP(MYRANKS_H[[#This Row],[IDFRANGRAPHS]],STEAMER_H[],COLUMN(STEAMER_H[SB]),FALSE)</f>
        <v>8</v>
      </c>
      <c r="P219" s="14">
        <f>MYRANKS_H[[#This Row],[H]]/MYRANKS_H[[#This Row],[AB]]</f>
        <v>0.24274406332453827</v>
      </c>
      <c r="Q219" s="26">
        <f>MYRANKS_H[[#This Row],[R]]/24.6</f>
        <v>1.7073170731707317</v>
      </c>
      <c r="R219" s="26">
        <f>MYRANKS_H[[#This Row],[HR]]/10.4</f>
        <v>0.67307692307692302</v>
      </c>
      <c r="S219" s="26">
        <f>MYRANKS_H[[#This Row],[RBI]]/24.6</f>
        <v>1.5447154471544715</v>
      </c>
      <c r="T219" s="26">
        <f>MYRANKS_H[[#This Row],[SB]]/9.4</f>
        <v>0.85106382978723405</v>
      </c>
      <c r="U219" s="26">
        <f>((MYRANKS_H[[#This Row],[H]]+1768)/(MYRANKS_H[[#This Row],[AB]]+6617)-0.267)/0.0024</f>
        <v>-0.47241280731846286</v>
      </c>
      <c r="V219" s="26">
        <f>MYRANKS_H[[#This Row],[RSGP]]+MYRANKS_H[[#This Row],[HRSGP]]+MYRANKS_H[[#This Row],[RBISGP]]+MYRANKS_H[[#This Row],[SBSGP]]+MYRANKS_H[[#This Row],[AVGSGP]]</f>
        <v>4.3037604658708979</v>
      </c>
    </row>
    <row r="220" spans="1:22" x14ac:dyDescent="0.25">
      <c r="A220" s="8" t="s">
        <v>20168</v>
      </c>
      <c r="B220" s="15" t="str">
        <f>VLOOKUP(MYRANKS_H[[#This Row],[PLAYERID]],PLAYERIDMAP[],COLUMN(PLAYERIDMAP[LASTNAME]),FALSE)</f>
        <v>Pennington</v>
      </c>
      <c r="C220" s="12" t="str">
        <f>VLOOKUP(MYRANKS_H[[#This Row],[PLAYERID]],PLAYERIDMAP[],COLUMN(PLAYERIDMAP[FIRSTNAME]),FALSE)</f>
        <v xml:space="preserve">Cliff </v>
      </c>
      <c r="D220" s="12" t="str">
        <f>VLOOKUP(MYRANKS_H[[#This Row],[PLAYERID]],PLAYERIDMAP[],COLUMN(PLAYERIDMAP[TEAM]),FALSE)</f>
        <v>ARI</v>
      </c>
      <c r="E220" s="12" t="str">
        <f>VLOOKUP(MYRANKS_H[[#This Row],[PLAYERID]],PLAYERIDMAP[],COLUMN(PLAYERIDMAP[POS]),FALSE)</f>
        <v>SS</v>
      </c>
      <c r="F220" s="12">
        <f>VLOOKUP(MYRANKS_H[[#This Row],[PLAYERID]],PLAYERIDMAP[],COLUMN(PLAYERIDMAP[IDFANGRAPHS]),FALSE)</f>
        <v>3395</v>
      </c>
      <c r="G220" s="12">
        <f>VLOOKUP(MYRANKS_H[[#This Row],[IDFRANGRAPHS]],STEAMER_H[],COLUMN(STEAMER_H[PA]),FALSE)</f>
        <v>395</v>
      </c>
      <c r="H220" s="12">
        <f>VLOOKUP(MYRANKS_H[[#This Row],[IDFRANGRAPHS]],STEAMER_H[],COLUMN(STEAMER_H[AB]),FALSE)</f>
        <v>354</v>
      </c>
      <c r="I220" s="12">
        <f>VLOOKUP(MYRANKS_H[[#This Row],[IDFRANGRAPHS]],STEAMER_H[],COLUMN(STEAMER_H[H]),FALSE)</f>
        <v>90</v>
      </c>
      <c r="J220" s="12">
        <f>VLOOKUP(MYRANKS_H[[#This Row],[IDFRANGRAPHS]],STEAMER_H[],COLUMN(STEAMER_H[HR]),FALSE)</f>
        <v>5</v>
      </c>
      <c r="K220" s="12">
        <f>VLOOKUP(MYRANKS_H[[#This Row],[IDFRANGRAPHS]],STEAMER_H[],COLUMN(STEAMER_H[R]),FALSE)</f>
        <v>37</v>
      </c>
      <c r="L220" s="12">
        <f>VLOOKUP(MYRANKS_H[[#This Row],[IDFRANGRAPHS]],STEAMER_H[],COLUMN(STEAMER_H[RBI]),FALSE)</f>
        <v>38</v>
      </c>
      <c r="M220" s="12">
        <f>VLOOKUP(MYRANKS_H[[#This Row],[IDFRANGRAPHS]],STEAMER_H[],COLUMN(STEAMER_H[BB]),FALSE)</f>
        <v>33</v>
      </c>
      <c r="N220" s="12">
        <f>VLOOKUP(MYRANKS_H[[#This Row],[IDFRANGRAPHS]],STEAMER_H[],COLUMN(STEAMER_H[SO]),FALSE)</f>
        <v>72</v>
      </c>
      <c r="O220" s="12">
        <f>VLOOKUP(MYRANKS_H[[#This Row],[IDFRANGRAPHS]],STEAMER_H[],COLUMN(STEAMER_H[SB]),FALSE)</f>
        <v>9</v>
      </c>
      <c r="P220" s="14">
        <f>MYRANKS_H[[#This Row],[H]]/MYRANKS_H[[#This Row],[AB]]</f>
        <v>0.25423728813559321</v>
      </c>
      <c r="Q220" s="26">
        <f>MYRANKS_H[[#This Row],[R]]/24.6</f>
        <v>1.5040650406504064</v>
      </c>
      <c r="R220" s="26">
        <f>MYRANKS_H[[#This Row],[HR]]/10.4</f>
        <v>0.48076923076923073</v>
      </c>
      <c r="S220" s="26">
        <f>MYRANKS_H[[#This Row],[RBI]]/24.6</f>
        <v>1.5447154471544715</v>
      </c>
      <c r="T220" s="26">
        <f>MYRANKS_H[[#This Row],[SB]]/9.4</f>
        <v>0.95744680851063824</v>
      </c>
      <c r="U220" s="26">
        <f>((MYRANKS_H[[#This Row],[H]]+1768)/(MYRANKS_H[[#This Row],[AB]]+6617)-0.267)/0.0024</f>
        <v>-0.19467556065605465</v>
      </c>
      <c r="V220" s="26">
        <f>MYRANKS_H[[#This Row],[RSGP]]+MYRANKS_H[[#This Row],[HRSGP]]+MYRANKS_H[[#This Row],[RBISGP]]+MYRANKS_H[[#This Row],[SBSGP]]+MYRANKS_H[[#This Row],[AVGSGP]]</f>
        <v>4.2923209664286919</v>
      </c>
    </row>
    <row r="221" spans="1:22" x14ac:dyDescent="0.25">
      <c r="A221" s="7" t="s">
        <v>19621</v>
      </c>
      <c r="B221" s="8" t="str">
        <f>VLOOKUP(MYRANKS_H[[#This Row],[PLAYERID]],PLAYERIDMAP[],COLUMN(PLAYERIDMAP[LASTNAME]),FALSE)</f>
        <v>Martinez</v>
      </c>
      <c r="C221" s="11" t="str">
        <f>VLOOKUP(MYRANKS_H[[#This Row],[PLAYERID]],PLAYERIDMAP[],COLUMN(PLAYERIDMAP[FIRSTNAME]),FALSE)</f>
        <v xml:space="preserve">Fernando </v>
      </c>
      <c r="D221" s="11" t="str">
        <f>VLOOKUP(MYRANKS_H[[#This Row],[PLAYERID]],PLAYERIDMAP[],COLUMN(PLAYERIDMAP[TEAM]),FALSE)</f>
        <v>HOU</v>
      </c>
      <c r="E221" s="11" t="str">
        <f>VLOOKUP(MYRANKS_H[[#This Row],[PLAYERID]],PLAYERIDMAP[],COLUMN(PLAYERIDMAP[POS]),FALSE)</f>
        <v>OF</v>
      </c>
      <c r="F221" s="11">
        <f>VLOOKUP(MYRANKS_H[[#This Row],[PLAYERID]],PLAYERIDMAP[],COLUMN(PLAYERIDMAP[IDFANGRAPHS]),FALSE)</f>
        <v>9210</v>
      </c>
      <c r="G221" s="12">
        <f>VLOOKUP(MYRANKS_H[[#This Row],[IDFRANGRAPHS]],STEAMER_H[],COLUMN(STEAMER_H[PA]),FALSE)</f>
        <v>328</v>
      </c>
      <c r="H221" s="12">
        <f>VLOOKUP(MYRANKS_H[[#This Row],[IDFRANGRAPHS]],STEAMER_H[],COLUMN(STEAMER_H[AB]),FALSE)</f>
        <v>300</v>
      </c>
      <c r="I221" s="12">
        <f>VLOOKUP(MYRANKS_H[[#This Row],[IDFRANGRAPHS]],STEAMER_H[],COLUMN(STEAMER_H[H]),FALSE)</f>
        <v>77</v>
      </c>
      <c r="J221" s="12">
        <f>VLOOKUP(MYRANKS_H[[#This Row],[IDFRANGRAPHS]],STEAMER_H[],COLUMN(STEAMER_H[HR]),FALSE)</f>
        <v>12</v>
      </c>
      <c r="K221" s="12">
        <f>VLOOKUP(MYRANKS_H[[#This Row],[IDFRANGRAPHS]],STEAMER_H[],COLUMN(STEAMER_H[R]),FALSE)</f>
        <v>37</v>
      </c>
      <c r="L221" s="12">
        <f>VLOOKUP(MYRANKS_H[[#This Row],[IDFRANGRAPHS]],STEAMER_H[],COLUMN(STEAMER_H[RBI]),FALSE)</f>
        <v>40</v>
      </c>
      <c r="M221" s="12">
        <f>VLOOKUP(MYRANKS_H[[#This Row],[IDFRANGRAPHS]],STEAMER_H[],COLUMN(STEAMER_H[BB]),FALSE)</f>
        <v>19</v>
      </c>
      <c r="N221" s="12">
        <f>VLOOKUP(MYRANKS_H[[#This Row],[IDFRANGRAPHS]],STEAMER_H[],COLUMN(STEAMER_H[SO]),FALSE)</f>
        <v>75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0.25666666666666665</v>
      </c>
      <c r="Q221" s="26">
        <f>MYRANKS_H[[#This Row],[R]]/24.6</f>
        <v>1.5040650406504064</v>
      </c>
      <c r="R221" s="26">
        <f>MYRANKS_H[[#This Row],[HR]]/10.4</f>
        <v>1.1538461538461537</v>
      </c>
      <c r="S221" s="26">
        <f>MYRANKS_H[[#This Row],[RBI]]/24.6</f>
        <v>1.6260162601626016</v>
      </c>
      <c r="T221" s="26">
        <f>MYRANKS_H[[#This Row],[SB]]/9.4</f>
        <v>0.10638297872340426</v>
      </c>
      <c r="U221" s="26">
        <f>((MYRANKS_H[[#This Row],[H]]+1768)/(MYRANKS_H[[#This Row],[AB]]+6617)-0.267)/0.0024</f>
        <v>-0.11077779384127222</v>
      </c>
      <c r="V221" s="26">
        <f>MYRANKS_H[[#This Row],[RSGP]]+MYRANKS_H[[#This Row],[HRSGP]]+MYRANKS_H[[#This Row],[RBISGP]]+MYRANKS_H[[#This Row],[SBSGP]]+MYRANKS_H[[#This Row],[AVGSGP]]</f>
        <v>4.2795326395412943</v>
      </c>
    </row>
    <row r="222" spans="1:22" x14ac:dyDescent="0.25">
      <c r="A222" s="7" t="s">
        <v>19747</v>
      </c>
      <c r="B222" s="8" t="str">
        <f>VLOOKUP(MYRANKS_H[[#This Row],[PLAYERID]],PLAYERIDMAP[],COLUMN(PLAYERIDMAP[LASTNAME]),FALSE)</f>
        <v>McLouth</v>
      </c>
      <c r="C222" s="11" t="str">
        <f>VLOOKUP(MYRANKS_H[[#This Row],[PLAYERID]],PLAYERIDMAP[],COLUMN(PLAYERIDMAP[FIRSTNAME]),FALSE)</f>
        <v xml:space="preserve">Nate </v>
      </c>
      <c r="D222" s="11" t="str">
        <f>VLOOKUP(MYRANKS_H[[#This Row],[PLAYERID]],PLAYERIDMAP[],COLUMN(PLAYERIDMAP[TEAM]),FALSE)</f>
        <v>BAL</v>
      </c>
      <c r="E222" s="11" t="str">
        <f>VLOOKUP(MYRANKS_H[[#This Row],[PLAYERID]],PLAYERIDMAP[],COLUMN(PLAYERIDMAP[POS]),FALSE)</f>
        <v>OF</v>
      </c>
      <c r="F222" s="11">
        <f>VLOOKUP(MYRANKS_H[[#This Row],[PLAYERID]],PLAYERIDMAP[],COLUMN(PLAYERIDMAP[IDFANGRAPHS]),FALSE)</f>
        <v>3190</v>
      </c>
      <c r="G222" s="12">
        <f>VLOOKUP(MYRANKS_H[[#This Row],[IDFRANGRAPHS]],STEAMER_H[],COLUMN(STEAMER_H[PA]),FALSE)</f>
        <v>333</v>
      </c>
      <c r="H222" s="12">
        <f>VLOOKUP(MYRANKS_H[[#This Row],[IDFRANGRAPHS]],STEAMER_H[],COLUMN(STEAMER_H[AB]),FALSE)</f>
        <v>288</v>
      </c>
      <c r="I222" s="12">
        <f>VLOOKUP(MYRANKS_H[[#This Row],[IDFRANGRAPHS]],STEAMER_H[],COLUMN(STEAMER_H[H]),FALSE)</f>
        <v>68</v>
      </c>
      <c r="J222" s="12">
        <f>VLOOKUP(MYRANKS_H[[#This Row],[IDFRANGRAPHS]],STEAMER_H[],COLUMN(STEAMER_H[HR]),FALSE)</f>
        <v>9</v>
      </c>
      <c r="K222" s="12">
        <f>VLOOKUP(MYRANKS_H[[#This Row],[IDFRANGRAPHS]],STEAMER_H[],COLUMN(STEAMER_H[R]),FALSE)</f>
        <v>42</v>
      </c>
      <c r="L222" s="12">
        <f>VLOOKUP(MYRANKS_H[[#This Row],[IDFRANGRAPHS]],STEAMER_H[],COLUMN(STEAMER_H[RBI]),FALSE)</f>
        <v>32</v>
      </c>
      <c r="M222" s="12">
        <f>VLOOKUP(MYRANKS_H[[#This Row],[IDFRANGRAPHS]],STEAMER_H[],COLUMN(STEAMER_H[BB]),FALSE)</f>
        <v>36</v>
      </c>
      <c r="N222" s="12">
        <f>VLOOKUP(MYRANKS_H[[#This Row],[IDFRANGRAPHS]],STEAMER_H[],COLUMN(STEAMER_H[SO]),FALSE)</f>
        <v>59</v>
      </c>
      <c r="O222" s="12">
        <f>VLOOKUP(MYRANKS_H[[#This Row],[IDFRANGRAPHS]],STEAMER_H[],COLUMN(STEAMER_H[SB]),FALSE)</f>
        <v>8</v>
      </c>
      <c r="P222" s="14">
        <f>MYRANKS_H[[#This Row],[H]]/MYRANKS_H[[#This Row],[AB]]</f>
        <v>0.2361111111111111</v>
      </c>
      <c r="Q222" s="26">
        <f>MYRANKS_H[[#This Row],[R]]/24.6</f>
        <v>1.7073170731707317</v>
      </c>
      <c r="R222" s="26">
        <f>MYRANKS_H[[#This Row],[HR]]/10.4</f>
        <v>0.86538461538461531</v>
      </c>
      <c r="S222" s="26">
        <f>MYRANKS_H[[#This Row],[RBI]]/24.6</f>
        <v>1.3008130081300813</v>
      </c>
      <c r="T222" s="26">
        <f>MYRANKS_H[[#This Row],[SB]]/9.4</f>
        <v>0.85106382978723405</v>
      </c>
      <c r="U222" s="26">
        <f>((MYRANKS_H[[#This Row],[H]]+1768)/(MYRANKS_H[[#This Row],[AB]]+6617)-0.267)/0.0024</f>
        <v>-0.46071687183200932</v>
      </c>
      <c r="V222" s="26">
        <f>MYRANKS_H[[#This Row],[RSGP]]+MYRANKS_H[[#This Row],[HRSGP]]+MYRANKS_H[[#This Row],[RBISGP]]+MYRANKS_H[[#This Row],[SBSGP]]+MYRANKS_H[[#This Row],[AVGSGP]]</f>
        <v>4.2638616546406531</v>
      </c>
    </row>
    <row r="223" spans="1:22" x14ac:dyDescent="0.25">
      <c r="A223" s="7" t="s">
        <v>17438</v>
      </c>
      <c r="B223" s="8" t="str">
        <f>VLOOKUP(MYRANKS_H[[#This Row],[PLAYERID]],PLAYERIDMAP[],COLUMN(PLAYERIDMAP[LASTNAME]),FALSE)</f>
        <v>Arencibia</v>
      </c>
      <c r="C223" s="11" t="str">
        <f>VLOOKUP(MYRANKS_H[[#This Row],[PLAYERID]],PLAYERIDMAP[],COLUMN(PLAYERIDMAP[FIRSTNAME]),FALSE)</f>
        <v xml:space="preserve">J.P. </v>
      </c>
      <c r="D223" s="11" t="str">
        <f>VLOOKUP(MYRANKS_H[[#This Row],[PLAYERID]],PLAYERIDMAP[],COLUMN(PLAYERIDMAP[TEAM]),FALSE)</f>
        <v>TOR</v>
      </c>
      <c r="E223" s="11" t="str">
        <f>VLOOKUP(MYRANKS_H[[#This Row],[PLAYERID]],PLAYERIDMAP[],COLUMN(PLAYERIDMAP[POS]),FALSE)</f>
        <v>C</v>
      </c>
      <c r="F223" s="11">
        <f>VLOOKUP(MYRANKS_H[[#This Row],[PLAYERID]],PLAYERIDMAP[],COLUMN(PLAYERIDMAP[IDFANGRAPHS]),FALSE)</f>
        <v>697</v>
      </c>
      <c r="G223" s="12">
        <f>VLOOKUP(MYRANKS_H[[#This Row],[IDFRANGRAPHS]],STEAMER_H[],COLUMN(STEAMER_H[PA]),FALSE)</f>
        <v>332</v>
      </c>
      <c r="H223" s="12">
        <f>VLOOKUP(MYRANKS_H[[#This Row],[IDFRANGRAPHS]],STEAMER_H[],COLUMN(STEAMER_H[AB]),FALSE)</f>
        <v>302</v>
      </c>
      <c r="I223" s="12">
        <f>VLOOKUP(MYRANKS_H[[#This Row],[IDFRANGRAPHS]],STEAMER_H[],COLUMN(STEAMER_H[H]),FALSE)</f>
        <v>69</v>
      </c>
      <c r="J223" s="12">
        <f>VLOOKUP(MYRANKS_H[[#This Row],[IDFRANGRAPHS]],STEAMER_H[],COLUMN(STEAMER_H[HR]),FALSE)</f>
        <v>15</v>
      </c>
      <c r="K223" s="12">
        <f>VLOOKUP(MYRANKS_H[[#This Row],[IDFRANGRAPHS]],STEAMER_H[],COLUMN(STEAMER_H[R]),FALSE)</f>
        <v>38</v>
      </c>
      <c r="L223" s="12">
        <f>VLOOKUP(MYRANKS_H[[#This Row],[IDFRANGRAPHS]],STEAMER_H[],COLUMN(STEAMER_H[RBI]),FALSE)</f>
        <v>44</v>
      </c>
      <c r="M223" s="12">
        <f>VLOOKUP(MYRANKS_H[[#This Row],[IDFRANGRAPHS]],STEAMER_H[],COLUMN(STEAMER_H[BB]),FALSE)</f>
        <v>22</v>
      </c>
      <c r="N223" s="12">
        <f>VLOOKUP(MYRANKS_H[[#This Row],[IDFRANGRAPHS]],STEAMER_H[],COLUMN(STEAMER_H[SO]),FALSE)</f>
        <v>85</v>
      </c>
      <c r="O223" s="12">
        <f>VLOOKUP(MYRANKS_H[[#This Row],[IDFRANGRAPHS]],STEAMER_H[],COLUMN(STEAMER_H[SB]),FALSE)</f>
        <v>1</v>
      </c>
      <c r="P223" s="14">
        <f>MYRANKS_H[[#This Row],[H]]/MYRANKS_H[[#This Row],[AB]]</f>
        <v>0.22847682119205298</v>
      </c>
      <c r="Q223" s="26">
        <f>MYRANKS_H[[#This Row],[R]]/24.6</f>
        <v>1.5447154471544715</v>
      </c>
      <c r="R223" s="26">
        <f>MYRANKS_H[[#This Row],[HR]]/10.4</f>
        <v>1.4423076923076923</v>
      </c>
      <c r="S223" s="26">
        <f>MYRANKS_H[[#This Row],[RBI]]/24.6</f>
        <v>1.7886178861788617</v>
      </c>
      <c r="T223" s="26">
        <f>MYRANKS_H[[#This Row],[SB]]/9.4</f>
        <v>0.10638297872340426</v>
      </c>
      <c r="U223" s="26">
        <f>((MYRANKS_H[[#This Row],[H]]+1768)/(MYRANKS_H[[#This Row],[AB]]+6617)-0.267)/0.0024</f>
        <v>-0.62466878643349655</v>
      </c>
      <c r="V223" s="26">
        <f>MYRANKS_H[[#This Row],[RSGP]]+MYRANKS_H[[#This Row],[HRSGP]]+MYRANKS_H[[#This Row],[RBISGP]]+MYRANKS_H[[#This Row],[SBSGP]]+MYRANKS_H[[#This Row],[AVGSGP]]</f>
        <v>4.2573552179309333</v>
      </c>
    </row>
    <row r="224" spans="1:22" x14ac:dyDescent="0.25">
      <c r="A224" s="7" t="s">
        <v>17874</v>
      </c>
      <c r="B224" s="8" t="str">
        <f>VLOOKUP(MYRANKS_H[[#This Row],[PLAYERID]],PLAYERIDMAP[],COLUMN(PLAYERIDMAP[LASTNAME]),FALSE)</f>
        <v>Callaspo</v>
      </c>
      <c r="C224" s="11" t="str">
        <f>VLOOKUP(MYRANKS_H[[#This Row],[PLAYERID]],PLAYERIDMAP[],COLUMN(PLAYERIDMAP[FIRSTNAME]),FALSE)</f>
        <v xml:space="preserve">Alberto </v>
      </c>
      <c r="D224" s="11" t="str">
        <f>VLOOKUP(MYRANKS_H[[#This Row],[PLAYERID]],PLAYERIDMAP[],COLUMN(PLAYERIDMAP[TEAM]),FALSE)</f>
        <v>LAA</v>
      </c>
      <c r="E224" s="11" t="str">
        <f>VLOOKUP(MYRANKS_H[[#This Row],[PLAYERID]],PLAYERIDMAP[],COLUMN(PLAYERIDMAP[POS]),FALSE)</f>
        <v>3B</v>
      </c>
      <c r="F224" s="11">
        <f>VLOOKUP(MYRANKS_H[[#This Row],[PLAYERID]],PLAYERIDMAP[],COLUMN(PLAYERIDMAP[IDFANGRAPHS]),FALSE)</f>
        <v>3336</v>
      </c>
      <c r="G224" s="12">
        <f>VLOOKUP(MYRANKS_H[[#This Row],[IDFRANGRAPHS]],STEAMER_H[],COLUMN(STEAMER_H[PA]),FALSE)</f>
        <v>385</v>
      </c>
      <c r="H224" s="12">
        <f>VLOOKUP(MYRANKS_H[[#This Row],[IDFRANGRAPHS]],STEAMER_H[],COLUMN(STEAMER_H[AB]),FALSE)</f>
        <v>341</v>
      </c>
      <c r="I224" s="12">
        <f>VLOOKUP(MYRANKS_H[[#This Row],[IDFRANGRAPHS]],STEAMER_H[],COLUMN(STEAMER_H[H]),FALSE)</f>
        <v>90</v>
      </c>
      <c r="J224" s="12">
        <f>VLOOKUP(MYRANKS_H[[#This Row],[IDFRANGRAPHS]],STEAMER_H[],COLUMN(STEAMER_H[HR]),FALSE)</f>
        <v>7</v>
      </c>
      <c r="K224" s="12">
        <f>VLOOKUP(MYRANKS_H[[#This Row],[IDFRANGRAPHS]],STEAMER_H[],COLUMN(STEAMER_H[R]),FALSE)</f>
        <v>41</v>
      </c>
      <c r="L224" s="12">
        <f>VLOOKUP(MYRANKS_H[[#This Row],[IDFRANGRAPHS]],STEAMER_H[],COLUMN(STEAMER_H[RBI]),FALSE)</f>
        <v>39</v>
      </c>
      <c r="M224" s="12">
        <f>VLOOKUP(MYRANKS_H[[#This Row],[IDFRANGRAPHS]],STEAMER_H[],COLUMN(STEAMER_H[BB]),FALSE)</f>
        <v>37</v>
      </c>
      <c r="N224" s="12">
        <f>VLOOKUP(MYRANKS_H[[#This Row],[IDFRANGRAPHS]],STEAMER_H[],COLUMN(STEAMER_H[SO]),FALSE)</f>
        <v>40</v>
      </c>
      <c r="O224" s="12">
        <f>VLOOKUP(MYRANKS_H[[#This Row],[IDFRANGRAPHS]],STEAMER_H[],COLUMN(STEAMER_H[SB]),FALSE)</f>
        <v>3</v>
      </c>
      <c r="P224" s="14">
        <f>MYRANKS_H[[#This Row],[H]]/MYRANKS_H[[#This Row],[AB]]</f>
        <v>0.26392961876832843</v>
      </c>
      <c r="Q224" s="26">
        <f>MYRANKS_H[[#This Row],[R]]/24.6</f>
        <v>1.6666666666666665</v>
      </c>
      <c r="R224" s="26">
        <f>MYRANKS_H[[#This Row],[HR]]/10.4</f>
        <v>0.67307692307692302</v>
      </c>
      <c r="S224" s="26">
        <f>MYRANKS_H[[#This Row],[RBI]]/24.6</f>
        <v>1.5853658536585364</v>
      </c>
      <c r="T224" s="26">
        <f>MYRANKS_H[[#This Row],[SB]]/9.4</f>
        <v>0.31914893617021273</v>
      </c>
      <c r="U224" s="26">
        <f>((MYRANKS_H[[#This Row],[H]]+1768)/(MYRANKS_H[[#This Row],[AB]]+6617)-0.267)/0.0024</f>
        <v>1.2814985148971541E-2</v>
      </c>
      <c r="V224" s="26">
        <f>MYRANKS_H[[#This Row],[RSGP]]+MYRANKS_H[[#This Row],[HRSGP]]+MYRANKS_H[[#This Row],[RBISGP]]+MYRANKS_H[[#This Row],[SBSGP]]+MYRANKS_H[[#This Row],[AVGSGP]]</f>
        <v>4.2570733647213101</v>
      </c>
    </row>
    <row r="225" spans="1:22" x14ac:dyDescent="0.25">
      <c r="A225" s="7" t="s">
        <v>18550</v>
      </c>
      <c r="B225" s="8" t="str">
        <f>VLOOKUP(MYRANKS_H[[#This Row],[PLAYERID]],PLAYERIDMAP[],COLUMN(PLAYERIDMAP[LASTNAME]),FALSE)</f>
        <v>Forsythe</v>
      </c>
      <c r="C225" s="11" t="str">
        <f>VLOOKUP(MYRANKS_H[[#This Row],[PLAYERID]],PLAYERIDMAP[],COLUMN(PLAYERIDMAP[FIRSTNAME]),FALSE)</f>
        <v xml:space="preserve">Logan </v>
      </c>
      <c r="D225" s="11" t="str">
        <f>VLOOKUP(MYRANKS_H[[#This Row],[PLAYERID]],PLAYERIDMAP[],COLUMN(PLAYERIDMAP[TEAM]),FALSE)</f>
        <v>SD</v>
      </c>
      <c r="E225" s="11" t="str">
        <f>VLOOKUP(MYRANKS_H[[#This Row],[PLAYERID]],PLAYERIDMAP[],COLUMN(PLAYERIDMAP[POS]),FALSE)</f>
        <v>2B</v>
      </c>
      <c r="F225" s="11">
        <f>VLOOKUP(MYRANKS_H[[#This Row],[PLAYERID]],PLAYERIDMAP[],COLUMN(PLAYERIDMAP[IDFANGRAPHS]),FALSE)</f>
        <v>7185</v>
      </c>
      <c r="G225" s="12">
        <f>VLOOKUP(MYRANKS_H[[#This Row],[IDFRANGRAPHS]],STEAMER_H[],COLUMN(STEAMER_H[PA]),FALSE)</f>
        <v>403</v>
      </c>
      <c r="H225" s="12">
        <f>VLOOKUP(MYRANKS_H[[#This Row],[IDFRANGRAPHS]],STEAMER_H[],COLUMN(STEAMER_H[AB]),FALSE)</f>
        <v>352</v>
      </c>
      <c r="I225" s="12">
        <f>VLOOKUP(MYRANKS_H[[#This Row],[IDFRANGRAPHS]],STEAMER_H[],COLUMN(STEAMER_H[H]),FALSE)</f>
        <v>88</v>
      </c>
      <c r="J225" s="12">
        <f>VLOOKUP(MYRANKS_H[[#This Row],[IDFRANGRAPHS]],STEAMER_H[],COLUMN(STEAMER_H[HR]),FALSE)</f>
        <v>6</v>
      </c>
      <c r="K225" s="12">
        <f>VLOOKUP(MYRANKS_H[[#This Row],[IDFRANGRAPHS]],STEAMER_H[],COLUMN(STEAMER_H[R]),FALSE)</f>
        <v>41</v>
      </c>
      <c r="L225" s="12">
        <f>VLOOKUP(MYRANKS_H[[#This Row],[IDFRANGRAPHS]],STEAMER_H[],COLUMN(STEAMER_H[RBI]),FALSE)</f>
        <v>35</v>
      </c>
      <c r="M225" s="12">
        <f>VLOOKUP(MYRANKS_H[[#This Row],[IDFRANGRAPHS]],STEAMER_H[],COLUMN(STEAMER_H[BB]),FALSE)</f>
        <v>40</v>
      </c>
      <c r="N225" s="12">
        <f>VLOOKUP(MYRANKS_H[[#This Row],[IDFRANGRAPHS]],STEAMER_H[],COLUMN(STEAMER_H[SO]),FALSE)</f>
        <v>77</v>
      </c>
      <c r="O225" s="12">
        <f>VLOOKUP(MYRANKS_H[[#This Row],[IDFRANGRAPHS]],STEAMER_H[],COLUMN(STEAMER_H[SB]),FALSE)</f>
        <v>8</v>
      </c>
      <c r="P225" s="14">
        <f>MYRANKS_H[[#This Row],[H]]/MYRANKS_H[[#This Row],[AB]]</f>
        <v>0.25</v>
      </c>
      <c r="Q225" s="26">
        <f>MYRANKS_H[[#This Row],[R]]/24.6</f>
        <v>1.6666666666666665</v>
      </c>
      <c r="R225" s="26">
        <f>MYRANKS_H[[#This Row],[HR]]/10.4</f>
        <v>0.57692307692307687</v>
      </c>
      <c r="S225" s="26">
        <f>MYRANKS_H[[#This Row],[RBI]]/24.6</f>
        <v>1.4227642276422763</v>
      </c>
      <c r="T225" s="26">
        <f>MYRANKS_H[[#This Row],[SB]]/9.4</f>
        <v>0.85106382978723405</v>
      </c>
      <c r="U225" s="26">
        <f>((MYRANKS_H[[#This Row],[H]]+1768)/(MYRANKS_H[[#This Row],[AB]]+6617)-0.267)/0.0024</f>
        <v>-0.28238149901947213</v>
      </c>
      <c r="V225" s="26">
        <f>MYRANKS_H[[#This Row],[RSGP]]+MYRANKS_H[[#This Row],[HRSGP]]+MYRANKS_H[[#This Row],[RBISGP]]+MYRANKS_H[[#This Row],[SBSGP]]+MYRANKS_H[[#This Row],[AVGSGP]]</f>
        <v>4.2350363019997825</v>
      </c>
    </row>
    <row r="226" spans="1:22" x14ac:dyDescent="0.25">
      <c r="A226" s="8" t="s">
        <v>20090</v>
      </c>
      <c r="B226" s="15" t="str">
        <f>VLOOKUP(MYRANKS_H[[#This Row],[PLAYERID]],PLAYERIDMAP[],COLUMN(PLAYERIDMAP[LASTNAME]),FALSE)</f>
        <v>Parmelee</v>
      </c>
      <c r="C226" s="12" t="str">
        <f>VLOOKUP(MYRANKS_H[[#This Row],[PLAYERID]],PLAYERIDMAP[],COLUMN(PLAYERIDMAP[FIRSTNAME]),FALSE)</f>
        <v xml:space="preserve">Chris </v>
      </c>
      <c r="D226" s="12" t="str">
        <f>VLOOKUP(MYRANKS_H[[#This Row],[PLAYERID]],PLAYERIDMAP[],COLUMN(PLAYERIDMAP[TEAM]),FALSE)</f>
        <v>MIN</v>
      </c>
      <c r="E226" s="12" t="str">
        <f>VLOOKUP(MYRANKS_H[[#This Row],[PLAYERID]],PLAYERIDMAP[],COLUMN(PLAYERIDMAP[POS]),FALSE)</f>
        <v>1B</v>
      </c>
      <c r="F226" s="12">
        <f>VLOOKUP(MYRANKS_H[[#This Row],[PLAYERID]],PLAYERIDMAP[],COLUMN(PLAYERIDMAP[IDFANGRAPHS]),FALSE)</f>
        <v>2554</v>
      </c>
      <c r="G226" s="12">
        <f>VLOOKUP(MYRANKS_H[[#This Row],[IDFRANGRAPHS]],STEAMER_H[],COLUMN(STEAMER_H[PA]),FALSE)</f>
        <v>358</v>
      </c>
      <c r="H226" s="12">
        <f>VLOOKUP(MYRANKS_H[[#This Row],[IDFRANGRAPHS]],STEAMER_H[],COLUMN(STEAMER_H[AB]),FALSE)</f>
        <v>316</v>
      </c>
      <c r="I226" s="12">
        <f>VLOOKUP(MYRANKS_H[[#This Row],[IDFRANGRAPHS]],STEAMER_H[],COLUMN(STEAMER_H[H]),FALSE)</f>
        <v>82</v>
      </c>
      <c r="J226" s="12">
        <f>VLOOKUP(MYRANKS_H[[#This Row],[IDFRANGRAPHS]],STEAMER_H[],COLUMN(STEAMER_H[HR]),FALSE)</f>
        <v>10</v>
      </c>
      <c r="K226" s="12">
        <f>VLOOKUP(MYRANKS_H[[#This Row],[IDFRANGRAPHS]],STEAMER_H[],COLUMN(STEAMER_H[R]),FALSE)</f>
        <v>39</v>
      </c>
      <c r="L226" s="12">
        <f>VLOOKUP(MYRANKS_H[[#This Row],[IDFRANGRAPHS]],STEAMER_H[],COLUMN(STEAMER_H[RBI]),FALSE)</f>
        <v>40</v>
      </c>
      <c r="M226" s="12">
        <f>VLOOKUP(MYRANKS_H[[#This Row],[IDFRANGRAPHS]],STEAMER_H[],COLUMN(STEAMER_H[BB]),FALSE)</f>
        <v>35</v>
      </c>
      <c r="N226" s="12">
        <f>VLOOKUP(MYRANKS_H[[#This Row],[IDFRANGRAPHS]],STEAMER_H[],COLUMN(STEAMER_H[SO]),FALSE)</f>
        <v>66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0.25949367088607594</v>
      </c>
      <c r="Q226" s="26">
        <f>MYRANKS_H[[#This Row],[R]]/24.6</f>
        <v>1.5853658536585364</v>
      </c>
      <c r="R226" s="26">
        <f>MYRANKS_H[[#This Row],[HR]]/10.4</f>
        <v>0.96153846153846145</v>
      </c>
      <c r="S226" s="26">
        <f>MYRANKS_H[[#This Row],[RBI]]/24.6</f>
        <v>1.6260162601626016</v>
      </c>
      <c r="T226" s="26">
        <f>MYRANKS_H[[#This Row],[SB]]/9.4</f>
        <v>0.10638297872340426</v>
      </c>
      <c r="U226" s="26">
        <f>((MYRANKS_H[[#This Row],[H]]+1768)/(MYRANKS_H[[#This Row],[AB]]+6617)-0.267)/0.0024</f>
        <v>-6.6770037021023548E-2</v>
      </c>
      <c r="V226" s="26">
        <f>MYRANKS_H[[#This Row],[RSGP]]+MYRANKS_H[[#This Row],[HRSGP]]+MYRANKS_H[[#This Row],[RBISGP]]+MYRANKS_H[[#This Row],[SBSGP]]+MYRANKS_H[[#This Row],[AVGSGP]]</f>
        <v>4.2125335170619804</v>
      </c>
    </row>
    <row r="227" spans="1:22" x14ac:dyDescent="0.25">
      <c r="A227" s="8" t="s">
        <v>19944</v>
      </c>
      <c r="B227" s="15" t="str">
        <f>VLOOKUP(MYRANKS_H[[#This Row],[PLAYERID]],PLAYERIDMAP[],COLUMN(PLAYERIDMAP[LASTNAME]),FALSE)</f>
        <v>Nelson</v>
      </c>
      <c r="C227" s="12" t="str">
        <f>VLOOKUP(MYRANKS_H[[#This Row],[PLAYERID]],PLAYERIDMAP[],COLUMN(PLAYERIDMAP[FIRSTNAME]),FALSE)</f>
        <v xml:space="preserve">Chris </v>
      </c>
      <c r="D227" s="12" t="str">
        <f>VLOOKUP(MYRANKS_H[[#This Row],[PLAYERID]],PLAYERIDMAP[],COLUMN(PLAYERIDMAP[TEAM]),FALSE)</f>
        <v>COL</v>
      </c>
      <c r="E227" s="12" t="str">
        <f>VLOOKUP(MYRANKS_H[[#This Row],[PLAYERID]],PLAYERIDMAP[],COLUMN(PLAYERIDMAP[POS]),FALSE)</f>
        <v>3B</v>
      </c>
      <c r="F227" s="12">
        <f>VLOOKUP(MYRANKS_H[[#This Row],[PLAYERID]],PLAYERIDMAP[],COLUMN(PLAYERIDMAP[IDFANGRAPHS]),FALSE)</f>
        <v>8175</v>
      </c>
      <c r="G227" s="12">
        <f>VLOOKUP(MYRANKS_H[[#This Row],[IDFRANGRAPHS]],STEAMER_H[],COLUMN(STEAMER_H[PA]),FALSE)</f>
        <v>304</v>
      </c>
      <c r="H227" s="12">
        <f>VLOOKUP(MYRANKS_H[[#This Row],[IDFRANGRAPHS]],STEAMER_H[],COLUMN(STEAMER_H[AB]),FALSE)</f>
        <v>278</v>
      </c>
      <c r="I227" s="12">
        <f>VLOOKUP(MYRANKS_H[[#This Row],[IDFRANGRAPHS]],STEAMER_H[],COLUMN(STEAMER_H[H]),FALSE)</f>
        <v>78</v>
      </c>
      <c r="J227" s="12">
        <f>VLOOKUP(MYRANKS_H[[#This Row],[IDFRANGRAPHS]],STEAMER_H[],COLUMN(STEAMER_H[HR]),FALSE)</f>
        <v>8</v>
      </c>
      <c r="K227" s="12">
        <f>VLOOKUP(MYRANKS_H[[#This Row],[IDFRANGRAPHS]],STEAMER_H[],COLUMN(STEAMER_H[R]),FALSE)</f>
        <v>33</v>
      </c>
      <c r="L227" s="12">
        <f>VLOOKUP(MYRANKS_H[[#This Row],[IDFRANGRAPHS]],STEAMER_H[],COLUMN(STEAMER_H[RBI]),FALSE)</f>
        <v>38</v>
      </c>
      <c r="M227" s="12">
        <f>VLOOKUP(MYRANKS_H[[#This Row],[IDFRANGRAPHS]],STEAMER_H[],COLUMN(STEAMER_H[BB]),FALSE)</f>
        <v>19</v>
      </c>
      <c r="N227" s="12">
        <f>VLOOKUP(MYRANKS_H[[#This Row],[IDFRANGRAPHS]],STEAMER_H[],COLUMN(STEAMER_H[SO]),FALSE)</f>
        <v>58</v>
      </c>
      <c r="O227" s="12">
        <f>VLOOKUP(MYRANKS_H[[#This Row],[IDFRANGRAPHS]],STEAMER_H[],COLUMN(STEAMER_H[SB]),FALSE)</f>
        <v>2</v>
      </c>
      <c r="P227" s="14">
        <f>MYRANKS_H[[#This Row],[H]]/MYRANKS_H[[#This Row],[AB]]</f>
        <v>0.2805755395683453</v>
      </c>
      <c r="Q227" s="26">
        <f>MYRANKS_H[[#This Row],[R]]/24.6</f>
        <v>1.3414634146341462</v>
      </c>
      <c r="R227" s="26">
        <f>MYRANKS_H[[#This Row],[HR]]/10.4</f>
        <v>0.76923076923076916</v>
      </c>
      <c r="S227" s="26">
        <f>MYRANKS_H[[#This Row],[RBI]]/24.6</f>
        <v>1.5447154471544715</v>
      </c>
      <c r="T227" s="26">
        <f>MYRANKS_H[[#This Row],[SB]]/9.4</f>
        <v>0.21276595744680851</v>
      </c>
      <c r="U227" s="26">
        <f>((MYRANKS_H[[#This Row],[H]]+1768)/(MYRANKS_H[[#This Row],[AB]]+6617)-0.267)/0.0024</f>
        <v>0.30426637660140032</v>
      </c>
      <c r="V227" s="26">
        <f>MYRANKS_H[[#This Row],[RSGP]]+MYRANKS_H[[#This Row],[HRSGP]]+MYRANKS_H[[#This Row],[RBISGP]]+MYRANKS_H[[#This Row],[SBSGP]]+MYRANKS_H[[#This Row],[AVGSGP]]</f>
        <v>4.1724419650675957</v>
      </c>
    </row>
    <row r="228" spans="1:22" x14ac:dyDescent="0.25">
      <c r="A228" s="7" t="s">
        <v>17685</v>
      </c>
      <c r="B228" s="8" t="str">
        <f>VLOOKUP(MYRANKS_H[[#This Row],[PLAYERID]],PLAYERIDMAP[],COLUMN(PLAYERIDMAP[LASTNAME]),FALSE)</f>
        <v>Blanco</v>
      </c>
      <c r="C228" s="11" t="str">
        <f>VLOOKUP(MYRANKS_H[[#This Row],[PLAYERID]],PLAYERIDMAP[],COLUMN(PLAYERIDMAP[FIRSTNAME]),FALSE)</f>
        <v xml:space="preserve">Gregor </v>
      </c>
      <c r="D228" s="11" t="str">
        <f>VLOOKUP(MYRANKS_H[[#This Row],[PLAYERID]],PLAYERIDMAP[],COLUMN(PLAYERIDMAP[TEAM]),FALSE)</f>
        <v>SF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3123</v>
      </c>
      <c r="G228" s="12">
        <f>VLOOKUP(MYRANKS_H[[#This Row],[IDFRANGRAPHS]],STEAMER_H[],COLUMN(STEAMER_H[PA]),FALSE)</f>
        <v>365</v>
      </c>
      <c r="H228" s="12">
        <f>VLOOKUP(MYRANKS_H[[#This Row],[IDFRANGRAPHS]],STEAMER_H[],COLUMN(STEAMER_H[AB]),FALSE)</f>
        <v>317</v>
      </c>
      <c r="I228" s="12">
        <f>VLOOKUP(MYRANKS_H[[#This Row],[IDFRANGRAPHS]],STEAMER_H[],COLUMN(STEAMER_H[H]),FALSE)</f>
        <v>75</v>
      </c>
      <c r="J228" s="12">
        <f>VLOOKUP(MYRANKS_H[[#This Row],[IDFRANGRAPHS]],STEAMER_H[],COLUMN(STEAMER_H[HR]),FALSE)</f>
        <v>4</v>
      </c>
      <c r="K228" s="12">
        <f>VLOOKUP(MYRANKS_H[[#This Row],[IDFRANGRAPHS]],STEAMER_H[],COLUMN(STEAMER_H[R]),FALSE)</f>
        <v>34</v>
      </c>
      <c r="L228" s="12">
        <f>VLOOKUP(MYRANKS_H[[#This Row],[IDFRANGRAPHS]],STEAMER_H[],COLUMN(STEAMER_H[RBI]),FALSE)</f>
        <v>32</v>
      </c>
      <c r="M228" s="12">
        <f>VLOOKUP(MYRANKS_H[[#This Row],[IDFRANGRAPHS]],STEAMER_H[],COLUMN(STEAMER_H[BB]),FALSE)</f>
        <v>41</v>
      </c>
      <c r="N228" s="12">
        <f>VLOOKUP(MYRANKS_H[[#This Row],[IDFRANGRAPHS]],STEAMER_H[],COLUMN(STEAMER_H[SO]),FALSE)</f>
        <v>79</v>
      </c>
      <c r="O228" s="12">
        <f>VLOOKUP(MYRANKS_H[[#This Row],[IDFRANGRAPHS]],STEAMER_H[],COLUMN(STEAMER_H[SB]),FALSE)</f>
        <v>15</v>
      </c>
      <c r="P228" s="14">
        <f>MYRANKS_H[[#This Row],[H]]/MYRANKS_H[[#This Row],[AB]]</f>
        <v>0.23659305993690852</v>
      </c>
      <c r="Q228" s="26">
        <f>MYRANKS_H[[#This Row],[R]]/24.6</f>
        <v>1.3821138211382114</v>
      </c>
      <c r="R228" s="26">
        <f>MYRANKS_H[[#This Row],[HR]]/10.4</f>
        <v>0.38461538461538458</v>
      </c>
      <c r="S228" s="26">
        <f>MYRANKS_H[[#This Row],[RBI]]/24.6</f>
        <v>1.3008130081300813</v>
      </c>
      <c r="T228" s="26">
        <f>MYRANKS_H[[#This Row],[SB]]/9.4</f>
        <v>1.5957446808510638</v>
      </c>
      <c r="U228" s="26">
        <f>((MYRANKS_H[[#This Row],[H]]+1768)/(MYRANKS_H[[#This Row],[AB]]+6617)-0.267)/0.0024</f>
        <v>-0.50343716950294426</v>
      </c>
      <c r="V228" s="26">
        <f>MYRANKS_H[[#This Row],[RSGP]]+MYRANKS_H[[#This Row],[HRSGP]]+MYRANKS_H[[#This Row],[RBISGP]]+MYRANKS_H[[#This Row],[SBSGP]]+MYRANKS_H[[#This Row],[AVGSGP]]</f>
        <v>4.1598497252317967</v>
      </c>
    </row>
    <row r="229" spans="1:22" x14ac:dyDescent="0.25">
      <c r="A229" s="7" t="s">
        <v>19148</v>
      </c>
      <c r="B229" s="8" t="str">
        <f>VLOOKUP(MYRANKS_H[[#This Row],[PLAYERID]],PLAYERIDMAP[],COLUMN(PLAYERIDMAP[LASTNAME]),FALSE)</f>
        <v>Jaso</v>
      </c>
      <c r="C229" s="11" t="str">
        <f>VLOOKUP(MYRANKS_H[[#This Row],[PLAYERID]],PLAYERIDMAP[],COLUMN(PLAYERIDMAP[FIRSTNAME]),FALSE)</f>
        <v xml:space="preserve">John </v>
      </c>
      <c r="D229" s="11" t="str">
        <f>VLOOKUP(MYRANKS_H[[#This Row],[PLAYERID]],PLAYERIDMAP[],COLUMN(PLAYERIDMAP[TEAM]),FALSE)</f>
        <v>OAK</v>
      </c>
      <c r="E229" s="11" t="str">
        <f>VLOOKUP(MYRANKS_H[[#This Row],[PLAYERID]],PLAYERIDMAP[],COLUMN(PLAYERIDMAP[POS]),FALSE)</f>
        <v>C</v>
      </c>
      <c r="F229" s="11">
        <f>VLOOKUP(MYRANKS_H[[#This Row],[PLAYERID]],PLAYERIDMAP[],COLUMN(PLAYERIDMAP[IDFANGRAPHS]),FALSE)</f>
        <v>5887</v>
      </c>
      <c r="G229" s="12">
        <f>VLOOKUP(MYRANKS_H[[#This Row],[IDFRANGRAPHS]],STEAMER_H[],COLUMN(STEAMER_H[PA]),FALSE)</f>
        <v>385</v>
      </c>
      <c r="H229" s="12">
        <f>VLOOKUP(MYRANKS_H[[#This Row],[IDFRANGRAPHS]],STEAMER_H[],COLUMN(STEAMER_H[AB]),FALSE)</f>
        <v>329</v>
      </c>
      <c r="I229" s="12">
        <f>VLOOKUP(MYRANKS_H[[#This Row],[IDFRANGRAPHS]],STEAMER_H[],COLUMN(STEAMER_H[H]),FALSE)</f>
        <v>82</v>
      </c>
      <c r="J229" s="12">
        <f>VLOOKUP(MYRANKS_H[[#This Row],[IDFRANGRAPHS]],STEAMER_H[],COLUMN(STEAMER_H[HR]),FALSE)</f>
        <v>8</v>
      </c>
      <c r="K229" s="12">
        <f>VLOOKUP(MYRANKS_H[[#This Row],[IDFRANGRAPHS]],STEAMER_H[],COLUMN(STEAMER_H[R]),FALSE)</f>
        <v>45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48</v>
      </c>
      <c r="N229" s="12">
        <f>VLOOKUP(MYRANKS_H[[#This Row],[IDFRANGRAPHS]],STEAMER_H[],COLUMN(STEAMER_H[SO]),FALSE)</f>
        <v>50</v>
      </c>
      <c r="O229" s="12">
        <f>VLOOKUP(MYRANKS_H[[#This Row],[IDFRANGRAPHS]],STEAMER_H[],COLUMN(STEAMER_H[SB]),FALSE)</f>
        <v>3</v>
      </c>
      <c r="P229" s="14">
        <f>MYRANKS_H[[#This Row],[H]]/MYRANKS_H[[#This Row],[AB]]</f>
        <v>0.24924012158054712</v>
      </c>
      <c r="Q229" s="26">
        <f>MYRANKS_H[[#This Row],[R]]/24.6</f>
        <v>1.8292682926829267</v>
      </c>
      <c r="R229" s="26">
        <f>MYRANKS_H[[#This Row],[HR]]/10.4</f>
        <v>0.76923076923076916</v>
      </c>
      <c r="S229" s="26">
        <f>MYRANKS_H[[#This Row],[RBI]]/24.6</f>
        <v>1.5040650406504064</v>
      </c>
      <c r="T229" s="26">
        <f>MYRANKS_H[[#This Row],[SB]]/9.4</f>
        <v>0.31914893617021273</v>
      </c>
      <c r="U229" s="26">
        <f>((MYRANKS_H[[#This Row],[H]]+1768)/(MYRANKS_H[[#This Row],[AB]]+6617)-0.267)/0.0024</f>
        <v>-0.27485843171130842</v>
      </c>
      <c r="V229" s="26">
        <f>MYRANKS_H[[#This Row],[RSGP]]+MYRANKS_H[[#This Row],[HRSGP]]+MYRANKS_H[[#This Row],[RBISGP]]+MYRANKS_H[[#This Row],[SBSGP]]+MYRANKS_H[[#This Row],[AVGSGP]]</f>
        <v>4.1468546070230063</v>
      </c>
    </row>
    <row r="230" spans="1:22" x14ac:dyDescent="0.25">
      <c r="A230" s="7" t="s">
        <v>19179</v>
      </c>
      <c r="B230" s="8" t="str">
        <f>VLOOKUP(MYRANKS_H[[#This Row],[PLAYERID]],PLAYERIDMAP[],COLUMN(PLAYERIDMAP[LASTNAME]),FALSE)</f>
        <v>Johnson</v>
      </c>
      <c r="C230" s="11" t="str">
        <f>VLOOKUP(MYRANKS_H[[#This Row],[PLAYERID]],PLAYERIDMAP[],COLUMN(PLAYERIDMAP[FIRSTNAME]),FALSE)</f>
        <v xml:space="preserve">Chris </v>
      </c>
      <c r="D230" s="11" t="str">
        <f>VLOOKUP(MYRANKS_H[[#This Row],[PLAYERID]],PLAYERIDMAP[],COLUMN(PLAYERIDMAP[TEAM]),FALSE)</f>
        <v>ATL</v>
      </c>
      <c r="E230" s="11" t="str">
        <f>VLOOKUP(MYRANKS_H[[#This Row],[PLAYERID]],PLAYERIDMAP[],COLUMN(PLAYERIDMAP[POS]),FALSE)</f>
        <v>3B</v>
      </c>
      <c r="F230" s="11">
        <f>VLOOKUP(MYRANKS_H[[#This Row],[PLAYERID]],PLAYERIDMAP[],COLUMN(PLAYERIDMAP[IDFANGRAPHS]),FALSE)</f>
        <v>1191</v>
      </c>
      <c r="G230" s="12">
        <f>VLOOKUP(MYRANKS_H[[#This Row],[IDFRANGRAPHS]],STEAMER_H[],COLUMN(STEAMER_H[PA]),FALSE)</f>
        <v>342</v>
      </c>
      <c r="H230" s="12">
        <f>VLOOKUP(MYRANKS_H[[#This Row],[IDFRANGRAPHS]],STEAMER_H[],COLUMN(STEAMER_H[AB]),FALSE)</f>
        <v>314</v>
      </c>
      <c r="I230" s="12">
        <f>VLOOKUP(MYRANKS_H[[#This Row],[IDFRANGRAPHS]],STEAMER_H[],COLUMN(STEAMER_H[H]),FALSE)</f>
        <v>82</v>
      </c>
      <c r="J230" s="12">
        <f>VLOOKUP(MYRANKS_H[[#This Row],[IDFRANGRAPHS]],STEAMER_H[],COLUMN(STEAMER_H[HR]),FALSE)</f>
        <v>9</v>
      </c>
      <c r="K230" s="12">
        <f>VLOOKUP(MYRANKS_H[[#This Row],[IDFRANGRAPHS]],STEAMER_H[],COLUMN(STEAMER_H[R]),FALSE)</f>
        <v>35</v>
      </c>
      <c r="L230" s="12">
        <f>VLOOKUP(MYRANKS_H[[#This Row],[IDFRANGRAPHS]],STEAMER_H[],COLUMN(STEAMER_H[RBI]),FALSE)</f>
        <v>41</v>
      </c>
      <c r="M230" s="12">
        <f>VLOOKUP(MYRANKS_H[[#This Row],[IDFRANGRAPHS]],STEAMER_H[],COLUMN(STEAMER_H[BB]),FALSE)</f>
        <v>20</v>
      </c>
      <c r="N230" s="12">
        <f>VLOOKUP(MYRANKS_H[[#This Row],[IDFRANGRAPHS]],STEAMER_H[],COLUMN(STEAMER_H[SO]),FALSE)</f>
        <v>82</v>
      </c>
      <c r="O230" s="12">
        <f>VLOOKUP(MYRANKS_H[[#This Row],[IDFRANGRAPHS]],STEAMER_H[],COLUMN(STEAMER_H[SB]),FALSE)</f>
        <v>2</v>
      </c>
      <c r="P230" s="14">
        <f>MYRANKS_H[[#This Row],[H]]/MYRANKS_H[[#This Row],[AB]]</f>
        <v>0.26114649681528662</v>
      </c>
      <c r="Q230" s="26">
        <f>MYRANKS_H[[#This Row],[R]]/24.6</f>
        <v>1.4227642276422763</v>
      </c>
      <c r="R230" s="26">
        <f>MYRANKS_H[[#This Row],[HR]]/10.4</f>
        <v>0.86538461538461531</v>
      </c>
      <c r="S230" s="26">
        <f>MYRANKS_H[[#This Row],[RBI]]/24.6</f>
        <v>1.6666666666666665</v>
      </c>
      <c r="T230" s="26">
        <f>MYRANKS_H[[#This Row],[SB]]/9.4</f>
        <v>0.21276595744680851</v>
      </c>
      <c r="U230" s="26">
        <f>((MYRANKS_H[[#This Row],[H]]+1768)/(MYRANKS_H[[#This Row],[AB]]+6617)-0.267)/0.0024</f>
        <v>-3.4687154330780477E-2</v>
      </c>
      <c r="V230" s="26">
        <f>MYRANKS_H[[#This Row],[RSGP]]+MYRANKS_H[[#This Row],[HRSGP]]+MYRANKS_H[[#This Row],[RBISGP]]+MYRANKS_H[[#This Row],[SBSGP]]+MYRANKS_H[[#This Row],[AVGSGP]]</f>
        <v>4.1328943128095865</v>
      </c>
    </row>
    <row r="231" spans="1:22" x14ac:dyDescent="0.25">
      <c r="A231" s="8" t="s">
        <v>21141</v>
      </c>
      <c r="B231" s="15" t="str">
        <f>VLOOKUP(MYRANKS_H[[#This Row],[PLAYERID]],PLAYERIDMAP[],COLUMN(PLAYERIDMAP[LASTNAME]),FALSE)</f>
        <v>Weeks</v>
      </c>
      <c r="C231" s="12" t="str">
        <f>VLOOKUP(MYRANKS_H[[#This Row],[PLAYERID]],PLAYERIDMAP[],COLUMN(PLAYERIDMAP[FIRSTNAME]),FALSE)</f>
        <v xml:space="preserve">Jemile </v>
      </c>
      <c r="D231" s="12" t="str">
        <f>VLOOKUP(MYRANKS_H[[#This Row],[PLAYERID]],PLAYERIDMAP[],COLUMN(PLAYERIDMAP[TEAM]),FALSE)</f>
        <v>OAK</v>
      </c>
      <c r="E231" s="12" t="str">
        <f>VLOOKUP(MYRANKS_H[[#This Row],[PLAYERID]],PLAYERIDMAP[],COLUMN(PLAYERIDMAP[POS]),FALSE)</f>
        <v>2B</v>
      </c>
      <c r="F231" s="12">
        <f>VLOOKUP(MYRANKS_H[[#This Row],[PLAYERID]],PLAYERIDMAP[],COLUMN(PLAYERIDMAP[IDFANGRAPHS]),FALSE)</f>
        <v>2498</v>
      </c>
      <c r="G231" s="12">
        <f>VLOOKUP(MYRANKS_H[[#This Row],[IDFRANGRAPHS]],STEAMER_H[],COLUMN(STEAMER_H[PA]),FALSE)</f>
        <v>362</v>
      </c>
      <c r="H231" s="12">
        <f>VLOOKUP(MYRANKS_H[[#This Row],[IDFRANGRAPHS]],STEAMER_H[],COLUMN(STEAMER_H[AB]),FALSE)</f>
        <v>323</v>
      </c>
      <c r="I231" s="12">
        <f>VLOOKUP(MYRANKS_H[[#This Row],[IDFRANGRAPHS]],STEAMER_H[],COLUMN(STEAMER_H[H]),FALSE)</f>
        <v>84</v>
      </c>
      <c r="J231" s="12">
        <f>VLOOKUP(MYRANKS_H[[#This Row],[IDFRANGRAPHS]],STEAMER_H[],COLUMN(STEAMER_H[HR]),FALSE)</f>
        <v>3</v>
      </c>
      <c r="K231" s="12">
        <f>VLOOKUP(MYRANKS_H[[#This Row],[IDFRANGRAPHS]],STEAMER_H[],COLUMN(STEAMER_H[R]),FALSE)</f>
        <v>39</v>
      </c>
      <c r="L231" s="12">
        <f>VLOOKUP(MYRANKS_H[[#This Row],[IDFRANGRAPHS]],STEAMER_H[],COLUMN(STEAMER_H[RBI]),FALSE)</f>
        <v>30</v>
      </c>
      <c r="M231" s="12">
        <f>VLOOKUP(MYRANKS_H[[#This Row],[IDFRANGRAPHS]],STEAMER_H[],COLUMN(STEAMER_H[BB]),FALSE)</f>
        <v>30</v>
      </c>
      <c r="N231" s="12">
        <f>VLOOKUP(MYRANKS_H[[#This Row],[IDFRANGRAPHS]],STEAMER_H[],COLUMN(STEAMER_H[SO]),FALSE)</f>
        <v>50</v>
      </c>
      <c r="O231" s="12">
        <f>VLOOKUP(MYRANKS_H[[#This Row],[IDFRANGRAPHS]],STEAMER_H[],COLUMN(STEAMER_H[SB]),FALSE)</f>
        <v>10</v>
      </c>
      <c r="P231" s="14">
        <f>MYRANKS_H[[#This Row],[H]]/MYRANKS_H[[#This Row],[AB]]</f>
        <v>0.26006191950464397</v>
      </c>
      <c r="Q231" s="26">
        <f>MYRANKS_H[[#This Row],[R]]/24.6</f>
        <v>1.5853658536585364</v>
      </c>
      <c r="R231" s="26">
        <f>MYRANKS_H[[#This Row],[HR]]/10.4</f>
        <v>0.28846153846153844</v>
      </c>
      <c r="S231" s="26">
        <f>MYRANKS_H[[#This Row],[RBI]]/24.6</f>
        <v>1.2195121951219512</v>
      </c>
      <c r="T231" s="26">
        <f>MYRANKS_H[[#This Row],[SB]]/9.4</f>
        <v>1.0638297872340425</v>
      </c>
      <c r="U231" s="26">
        <f>((MYRANKS_H[[#This Row],[H]]+1768)/(MYRANKS_H[[#This Row],[AB]]+6617)-0.267)/0.0024</f>
        <v>-5.8837656099902665E-2</v>
      </c>
      <c r="V231" s="26">
        <f>MYRANKS_H[[#This Row],[RSGP]]+MYRANKS_H[[#This Row],[HRSGP]]+MYRANKS_H[[#This Row],[RBISGP]]+MYRANKS_H[[#This Row],[SBSGP]]+MYRANKS_H[[#This Row],[AVGSGP]]</f>
        <v>4.0983317183761656</v>
      </c>
    </row>
    <row r="232" spans="1:22" x14ac:dyDescent="0.25">
      <c r="A232" s="7" t="s">
        <v>19680</v>
      </c>
      <c r="B232" s="8" t="str">
        <f>VLOOKUP(MYRANKS_H[[#This Row],[PLAYERID]],PLAYERIDMAP[],COLUMN(PLAYERIDMAP[LASTNAME]),FALSE)</f>
        <v>Mayberry</v>
      </c>
      <c r="C232" s="11" t="str">
        <f>VLOOKUP(MYRANKS_H[[#This Row],[PLAYERID]],PLAYERIDMAP[],COLUMN(PLAYERIDMAP[FIRSTNAME]),FALSE)</f>
        <v xml:space="preserve">John </v>
      </c>
      <c r="D232" s="11" t="str">
        <f>VLOOKUP(MYRANKS_H[[#This Row],[PLAYERID]],PLAYERIDMAP[],COLUMN(PLAYERIDMAP[TEAM]),FALSE)</f>
        <v>PHI</v>
      </c>
      <c r="E232" s="11" t="str">
        <f>VLOOKUP(MYRANKS_H[[#This Row],[PLAYERID]],PLAYERIDMAP[],COLUMN(PLAYERIDMAP[POS]),FALSE)</f>
        <v>OF</v>
      </c>
      <c r="F232" s="11">
        <f>VLOOKUP(MYRANKS_H[[#This Row],[PLAYERID]],PLAYERIDMAP[],COLUMN(PLAYERIDMAP[IDFANGRAPHS]),FALSE)</f>
        <v>3390</v>
      </c>
      <c r="G232" s="12">
        <f>VLOOKUP(MYRANKS_H[[#This Row],[IDFRANGRAPHS]],STEAMER_H[],COLUMN(STEAMER_H[PA]),FALSE)</f>
        <v>310</v>
      </c>
      <c r="H232" s="12">
        <f>VLOOKUP(MYRANKS_H[[#This Row],[IDFRANGRAPHS]],STEAMER_H[],COLUMN(STEAMER_H[AB]),FALSE)</f>
        <v>282</v>
      </c>
      <c r="I232" s="12">
        <f>VLOOKUP(MYRANKS_H[[#This Row],[IDFRANGRAPHS]],STEAMER_H[],COLUMN(STEAMER_H[H]),FALSE)</f>
        <v>71</v>
      </c>
      <c r="J232" s="12">
        <f>VLOOKUP(MYRANKS_H[[#This Row],[IDFRANGRAPHS]],STEAMER_H[],COLUMN(STEAMER_H[HR]),FALSE)</f>
        <v>11</v>
      </c>
      <c r="K232" s="12">
        <f>VLOOKUP(MYRANKS_H[[#This Row],[IDFRANGRAPHS]],STEAMER_H[],COLUMN(STEAMER_H[R]),FALSE)</f>
        <v>33</v>
      </c>
      <c r="L232" s="12">
        <f>VLOOKUP(MYRANKS_H[[#This Row],[IDFRANGRAPHS]],STEAMER_H[],COLUMN(STEAMER_H[RBI]),FALSE)</f>
        <v>38</v>
      </c>
      <c r="M232" s="12">
        <f>VLOOKUP(MYRANKS_H[[#This Row],[IDFRANGRAPHS]],STEAMER_H[],COLUMN(STEAMER_H[BB]),FALSE)</f>
        <v>22</v>
      </c>
      <c r="N232" s="12">
        <f>VLOOKUP(MYRANKS_H[[#This Row],[IDFRANGRAPHS]],STEAMER_H[],COLUMN(STEAMER_H[SO]),FALSE)</f>
        <v>67</v>
      </c>
      <c r="O232" s="12">
        <f>VLOOKUP(MYRANKS_H[[#This Row],[IDFRANGRAPHS]],STEAMER_H[],COLUMN(STEAMER_H[SB]),FALSE)</f>
        <v>3</v>
      </c>
      <c r="P232" s="14">
        <f>MYRANKS_H[[#This Row],[H]]/MYRANKS_H[[#This Row],[AB]]</f>
        <v>0.25177304964539005</v>
      </c>
      <c r="Q232" s="26">
        <f>MYRANKS_H[[#This Row],[R]]/24.6</f>
        <v>1.3414634146341462</v>
      </c>
      <c r="R232" s="26">
        <f>MYRANKS_H[[#This Row],[HR]]/10.4</f>
        <v>1.0576923076923077</v>
      </c>
      <c r="S232" s="26">
        <f>MYRANKS_H[[#This Row],[RBI]]/24.6</f>
        <v>1.5447154471544715</v>
      </c>
      <c r="T232" s="26">
        <f>MYRANKS_H[[#This Row],[SB]]/9.4</f>
        <v>0.31914893617021273</v>
      </c>
      <c r="U232" s="26">
        <f>((MYRANKS_H[[#This Row],[H]]+1768)/(MYRANKS_H[[#This Row],[AB]]+6617)-0.267)/0.0024</f>
        <v>-0.18317872155386442</v>
      </c>
      <c r="V232" s="26">
        <f>MYRANKS_H[[#This Row],[RSGP]]+MYRANKS_H[[#This Row],[HRSGP]]+MYRANKS_H[[#This Row],[RBISGP]]+MYRANKS_H[[#This Row],[SBSGP]]+MYRANKS_H[[#This Row],[AVGSGP]]</f>
        <v>4.079841384097274</v>
      </c>
    </row>
    <row r="233" spans="1:22" x14ac:dyDescent="0.25">
      <c r="A233" s="8" t="s">
        <v>21257</v>
      </c>
      <c r="B233" s="15" t="str">
        <f>VLOOKUP(MYRANKS_H[[#This Row],[PLAYERID]],PLAYERIDMAP[],COLUMN(PLAYERIDMAP[LASTNAME]),FALSE)</f>
        <v>Young</v>
      </c>
      <c r="C233" s="12" t="str">
        <f>VLOOKUP(MYRANKS_H[[#This Row],[PLAYERID]],PLAYERIDMAP[],COLUMN(PLAYERIDMAP[FIRSTNAME]),FALSE)</f>
        <v xml:space="preserve">Eric </v>
      </c>
      <c r="D233" s="12" t="str">
        <f>VLOOKUP(MYRANKS_H[[#This Row],[PLAYERID]],PLAYERIDMAP[],COLUMN(PLAYERIDMAP[TEAM]),FALSE)</f>
        <v>COL</v>
      </c>
      <c r="E233" s="12" t="str">
        <f>VLOOKUP(MYRANKS_H[[#This Row],[PLAYERID]],PLAYERIDMAP[],COLUMN(PLAYERIDMAP[POS]),FALSE)</f>
        <v>OF</v>
      </c>
      <c r="F233" s="12">
        <f>VLOOKUP(MYRANKS_H[[#This Row],[PLAYERID]],PLAYERIDMAP[],COLUMN(PLAYERIDMAP[IDFANGRAPHS]),FALSE)</f>
        <v>7158</v>
      </c>
      <c r="G233" s="12">
        <f>VLOOKUP(MYRANKS_H[[#This Row],[IDFRANGRAPHS]],STEAMER_H[],COLUMN(STEAMER_H[PA]),FALSE)</f>
        <v>252</v>
      </c>
      <c r="H233" s="12">
        <f>VLOOKUP(MYRANKS_H[[#This Row],[IDFRANGRAPHS]],STEAMER_H[],COLUMN(STEAMER_H[AB]),FALSE)</f>
        <v>223</v>
      </c>
      <c r="I233" s="12">
        <f>VLOOKUP(MYRANKS_H[[#This Row],[IDFRANGRAPHS]],STEAMER_H[],COLUMN(STEAMER_H[H]),FALSE)</f>
        <v>60</v>
      </c>
      <c r="J233" s="12">
        <f>VLOOKUP(MYRANKS_H[[#This Row],[IDFRANGRAPHS]],STEAMER_H[],COLUMN(STEAMER_H[HR]),FALSE)</f>
        <v>3</v>
      </c>
      <c r="K233" s="12">
        <f>VLOOKUP(MYRANKS_H[[#This Row],[IDFRANGRAPHS]],STEAMER_H[],COLUMN(STEAMER_H[R]),FALSE)</f>
        <v>30</v>
      </c>
      <c r="L233" s="12">
        <f>VLOOKUP(MYRANKS_H[[#This Row],[IDFRANGRAPHS]],STEAMER_H[],COLUMN(STEAMER_H[RBI]),FALSE)</f>
        <v>23</v>
      </c>
      <c r="M233" s="12">
        <f>VLOOKUP(MYRANKS_H[[#This Row],[IDFRANGRAPHS]],STEAMER_H[],COLUMN(STEAMER_H[BB]),FALSE)</f>
        <v>23</v>
      </c>
      <c r="N233" s="12">
        <f>VLOOKUP(MYRANKS_H[[#This Row],[IDFRANGRAPHS]],STEAMER_H[],COLUMN(STEAMER_H[SO]),FALSE)</f>
        <v>40</v>
      </c>
      <c r="O233" s="12">
        <f>VLOOKUP(MYRANKS_H[[#This Row],[IDFRANGRAPHS]],STEAMER_H[],COLUMN(STEAMER_H[SB]),FALSE)</f>
        <v>14</v>
      </c>
      <c r="P233" s="14">
        <f>MYRANKS_H[[#This Row],[H]]/MYRANKS_H[[#This Row],[AB]]</f>
        <v>0.26905829596412556</v>
      </c>
      <c r="Q233" s="26">
        <f>MYRANKS_H[[#This Row],[R]]/24.6</f>
        <v>1.2195121951219512</v>
      </c>
      <c r="R233" s="26">
        <f>MYRANKS_H[[#This Row],[HR]]/10.4</f>
        <v>0.28846153846153844</v>
      </c>
      <c r="S233" s="26">
        <f>MYRANKS_H[[#This Row],[RBI]]/24.6</f>
        <v>0.93495934959349591</v>
      </c>
      <c r="T233" s="26">
        <f>MYRANKS_H[[#This Row],[SB]]/9.4</f>
        <v>1.4893617021276595</v>
      </c>
      <c r="U233" s="26">
        <f>((MYRANKS_H[[#This Row],[H]]+1768)/(MYRANKS_H[[#This Row],[AB]]+6617)-0.267)/0.0024</f>
        <v>0.10477582846002421</v>
      </c>
      <c r="V233" s="26">
        <f>MYRANKS_H[[#This Row],[RSGP]]+MYRANKS_H[[#This Row],[HRSGP]]+MYRANKS_H[[#This Row],[RBISGP]]+MYRANKS_H[[#This Row],[SBSGP]]+MYRANKS_H[[#This Row],[AVGSGP]]</f>
        <v>4.0370706137646692</v>
      </c>
    </row>
    <row r="234" spans="1:22" x14ac:dyDescent="0.25">
      <c r="A234" s="8" t="s">
        <v>20072</v>
      </c>
      <c r="B234" s="15" t="str">
        <f>VLOOKUP(MYRANKS_H[[#This Row],[PLAYERID]],PLAYERIDMAP[],COLUMN(PLAYERIDMAP[LASTNAME]),FALSE)</f>
        <v>Pacheco</v>
      </c>
      <c r="C234" s="12" t="str">
        <f>VLOOKUP(MYRANKS_H[[#This Row],[PLAYERID]],PLAYERIDMAP[],COLUMN(PLAYERIDMAP[FIRSTNAME]),FALSE)</f>
        <v xml:space="preserve">Jordan </v>
      </c>
      <c r="D234" s="12" t="str">
        <f>VLOOKUP(MYRANKS_H[[#This Row],[PLAYERID]],PLAYERIDMAP[],COLUMN(PLAYERIDMAP[TEAM]),FALSE)</f>
        <v>COL</v>
      </c>
      <c r="E234" s="12" t="str">
        <f>VLOOKUP(MYRANKS_H[[#This Row],[PLAYERID]],PLAYERIDMAP[],COLUMN(PLAYERIDMAP[POS]),FALSE)</f>
        <v>C</v>
      </c>
      <c r="F234" s="12">
        <f>VLOOKUP(MYRANKS_H[[#This Row],[PLAYERID]],PLAYERIDMAP[],COLUMN(PLAYERIDMAP[IDFANGRAPHS]),FALSE)</f>
        <v>2677</v>
      </c>
      <c r="G234" s="12">
        <f>VLOOKUP(MYRANKS_H[[#This Row],[IDFRANGRAPHS]],STEAMER_H[],COLUMN(STEAMER_H[PA]),FALSE)</f>
        <v>323</v>
      </c>
      <c r="H234" s="12">
        <f>VLOOKUP(MYRANKS_H[[#This Row],[IDFRANGRAPHS]],STEAMER_H[],COLUMN(STEAMER_H[AB]),FALSE)</f>
        <v>297</v>
      </c>
      <c r="I234" s="12">
        <f>VLOOKUP(MYRANKS_H[[#This Row],[IDFRANGRAPHS]],STEAMER_H[],COLUMN(STEAMER_H[H]),FALSE)</f>
        <v>85</v>
      </c>
      <c r="J234" s="12">
        <f>VLOOKUP(MYRANKS_H[[#This Row],[IDFRANGRAPHS]],STEAMER_H[],COLUMN(STEAMER_H[HR]),FALSE)</f>
        <v>5</v>
      </c>
      <c r="K234" s="12">
        <f>VLOOKUP(MYRANKS_H[[#This Row],[IDFRANGRAPHS]],STEAMER_H[],COLUMN(STEAMER_H[R]),FALSE)</f>
        <v>33</v>
      </c>
      <c r="L234" s="12">
        <f>VLOOKUP(MYRANKS_H[[#This Row],[IDFRANGRAPHS]],STEAMER_H[],COLUMN(STEAMER_H[RBI]),FALSE)</f>
        <v>36</v>
      </c>
      <c r="M234" s="12">
        <f>VLOOKUP(MYRANKS_H[[#This Row],[IDFRANGRAPHS]],STEAMER_H[],COLUMN(STEAMER_H[BB]),FALSE)</f>
        <v>18</v>
      </c>
      <c r="N234" s="12">
        <f>VLOOKUP(MYRANKS_H[[#This Row],[IDFRANGRAPHS]],STEAMER_H[],COLUMN(STEAMER_H[SO]),FALSE)</f>
        <v>37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0.28619528619528617</v>
      </c>
      <c r="Q234" s="26">
        <f>MYRANKS_H[[#This Row],[R]]/24.6</f>
        <v>1.3414634146341462</v>
      </c>
      <c r="R234" s="26">
        <f>MYRANKS_H[[#This Row],[HR]]/10.4</f>
        <v>0.48076923076923073</v>
      </c>
      <c r="S234" s="26">
        <f>MYRANKS_H[[#This Row],[RBI]]/24.6</f>
        <v>1.4634146341463414</v>
      </c>
      <c r="T234" s="26">
        <f>MYRANKS_H[[#This Row],[SB]]/9.4</f>
        <v>0.31914893617021273</v>
      </c>
      <c r="U234" s="26">
        <f>((MYRANKS_H[[#This Row],[H]]+1768)/(MYRANKS_H[[#This Row],[AB]]+6617)-0.267)/0.0024</f>
        <v>0.41955934818242263</v>
      </c>
      <c r="V234" s="26">
        <f>MYRANKS_H[[#This Row],[RSGP]]+MYRANKS_H[[#This Row],[HRSGP]]+MYRANKS_H[[#This Row],[RBISGP]]+MYRANKS_H[[#This Row],[SBSGP]]+MYRANKS_H[[#This Row],[AVGSGP]]</f>
        <v>4.024355563902354</v>
      </c>
    </row>
    <row r="235" spans="1:22" x14ac:dyDescent="0.25">
      <c r="A235" s="7" t="s">
        <v>18538</v>
      </c>
      <c r="B235" s="8" t="str">
        <f>VLOOKUP(MYRANKS_H[[#This Row],[PLAYERID]],PLAYERIDMAP[],COLUMN(PLAYERIDMAP[LASTNAME]),FALSE)</f>
        <v>Flowers</v>
      </c>
      <c r="C235" s="11" t="str">
        <f>VLOOKUP(MYRANKS_H[[#This Row],[PLAYERID]],PLAYERIDMAP[],COLUMN(PLAYERIDMAP[FIRSTNAME]),FALSE)</f>
        <v xml:space="preserve">Tyler </v>
      </c>
      <c r="D235" s="11" t="str">
        <f>VLOOKUP(MYRANKS_H[[#This Row],[PLAYERID]],PLAYERIDMAP[],COLUMN(PLAYERIDMAP[TEAM]),FALSE)</f>
        <v>CHW</v>
      </c>
      <c r="E235" s="11" t="str">
        <f>VLOOKUP(MYRANKS_H[[#This Row],[PLAYERID]],PLAYERIDMAP[],COLUMN(PLAYERIDMAP[POS]),FALSE)</f>
        <v>C</v>
      </c>
      <c r="F235" s="11">
        <f>VLOOKUP(MYRANKS_H[[#This Row],[PLAYERID]],PLAYERIDMAP[],COLUMN(PLAYERIDMAP[IDFANGRAPHS]),FALSE)</f>
        <v>9134</v>
      </c>
      <c r="G235" s="12">
        <f>VLOOKUP(MYRANKS_H[[#This Row],[IDFRANGRAPHS]],STEAMER_H[],COLUMN(STEAMER_H[PA]),FALSE)</f>
        <v>346</v>
      </c>
      <c r="H235" s="12">
        <f>VLOOKUP(MYRANKS_H[[#This Row],[IDFRANGRAPHS]],STEAMER_H[],COLUMN(STEAMER_H[AB]),FALSE)</f>
        <v>299</v>
      </c>
      <c r="I235" s="12">
        <f>VLOOKUP(MYRANKS_H[[#This Row],[IDFRANGRAPHS]],STEAMER_H[],COLUMN(STEAMER_H[H]),FALSE)</f>
        <v>66</v>
      </c>
      <c r="J235" s="12">
        <f>VLOOKUP(MYRANKS_H[[#This Row],[IDFRANGRAPHS]],STEAMER_H[],COLUMN(STEAMER_H[HR]),FALSE)</f>
        <v>13</v>
      </c>
      <c r="K235" s="12">
        <f>VLOOKUP(MYRANKS_H[[#This Row],[IDFRANGRAPHS]],STEAMER_H[],COLUMN(STEAMER_H[R]),FALSE)</f>
        <v>39</v>
      </c>
      <c r="L235" s="12">
        <f>VLOOKUP(MYRANKS_H[[#This Row],[IDFRANGRAPHS]],STEAMER_H[],COLUMN(STEAMER_H[RBI]),FALSE)</f>
        <v>40</v>
      </c>
      <c r="M235" s="12">
        <f>VLOOKUP(MYRANKS_H[[#This Row],[IDFRANGRAPHS]],STEAMER_H[],COLUMN(STEAMER_H[BB]),FALSE)</f>
        <v>37</v>
      </c>
      <c r="N235" s="12">
        <f>VLOOKUP(MYRANKS_H[[#This Row],[IDFRANGRAPHS]],STEAMER_H[],COLUMN(STEAMER_H[SO]),FALSE)</f>
        <v>102</v>
      </c>
      <c r="O235" s="12">
        <f>VLOOKUP(MYRANKS_H[[#This Row],[IDFRANGRAPHS]],STEAMER_H[],COLUMN(STEAMER_H[SB]),FALSE)</f>
        <v>3</v>
      </c>
      <c r="P235" s="14">
        <f>MYRANKS_H[[#This Row],[H]]/MYRANKS_H[[#This Row],[AB]]</f>
        <v>0.22073578595317725</v>
      </c>
      <c r="Q235" s="26">
        <f>MYRANKS_H[[#This Row],[R]]/24.6</f>
        <v>1.5853658536585364</v>
      </c>
      <c r="R235" s="26">
        <f>MYRANKS_H[[#This Row],[HR]]/10.4</f>
        <v>1.25</v>
      </c>
      <c r="S235" s="26">
        <f>MYRANKS_H[[#This Row],[RBI]]/24.6</f>
        <v>1.6260162601626016</v>
      </c>
      <c r="T235" s="26">
        <f>MYRANKS_H[[#This Row],[SB]]/9.4</f>
        <v>0.31914893617021273</v>
      </c>
      <c r="U235" s="26">
        <f>((MYRANKS_H[[#This Row],[H]]+1768)/(MYRANKS_H[[#This Row],[AB]]+6617)-0.267)/0.0024</f>
        <v>-0.75742240215924872</v>
      </c>
      <c r="V235" s="26">
        <f>MYRANKS_H[[#This Row],[RSGP]]+MYRANKS_H[[#This Row],[HRSGP]]+MYRANKS_H[[#This Row],[RBISGP]]+MYRANKS_H[[#This Row],[SBSGP]]+MYRANKS_H[[#This Row],[AVGSGP]]</f>
        <v>4.0231086478321014</v>
      </c>
    </row>
    <row r="236" spans="1:22" x14ac:dyDescent="0.25">
      <c r="A236" s="8" t="s">
        <v>20560</v>
      </c>
      <c r="B236" s="15" t="str">
        <f>VLOOKUP(MYRANKS_H[[#This Row],[PLAYERID]],PLAYERIDMAP[],COLUMN(PLAYERIDMAP[LASTNAME]),FALSE)</f>
        <v>Ruiz</v>
      </c>
      <c r="C236" s="12" t="str">
        <f>VLOOKUP(MYRANKS_H[[#This Row],[PLAYERID]],PLAYERIDMAP[],COLUMN(PLAYERIDMAP[FIRSTNAME]),FALSE)</f>
        <v xml:space="preserve">Carlos </v>
      </c>
      <c r="D236" s="12" t="str">
        <f>VLOOKUP(MYRANKS_H[[#This Row],[PLAYERID]],PLAYERIDMAP[],COLUMN(PLAYERIDMAP[TEAM]),FALSE)</f>
        <v>PHI</v>
      </c>
      <c r="E236" s="12" t="str">
        <f>VLOOKUP(MYRANKS_H[[#This Row],[PLAYERID]],PLAYERIDMAP[],COLUMN(PLAYERIDMAP[POS]),FALSE)</f>
        <v>C</v>
      </c>
      <c r="F236" s="12">
        <f>VLOOKUP(MYRANKS_H[[#This Row],[PLAYERID]],PLAYERIDMAP[],COLUMN(PLAYERIDMAP[IDFANGRAPHS]),FALSE)</f>
        <v>2579</v>
      </c>
      <c r="G236" s="12">
        <f>VLOOKUP(MYRANKS_H[[#This Row],[IDFRANGRAPHS]],STEAMER_H[],COLUMN(STEAMER_H[PA]),FALSE)</f>
        <v>313</v>
      </c>
      <c r="H236" s="12">
        <f>VLOOKUP(MYRANKS_H[[#This Row],[IDFRANGRAPHS]],STEAMER_H[],COLUMN(STEAMER_H[AB]),FALSE)</f>
        <v>274</v>
      </c>
      <c r="I236" s="12">
        <f>VLOOKUP(MYRANKS_H[[#This Row],[IDFRANGRAPHS]],STEAMER_H[],COLUMN(STEAMER_H[H]),FALSE)</f>
        <v>76</v>
      </c>
      <c r="J236" s="12">
        <f>VLOOKUP(MYRANKS_H[[#This Row],[IDFRANGRAPHS]],STEAMER_H[],COLUMN(STEAMER_H[HR]),FALSE)</f>
        <v>7</v>
      </c>
      <c r="K236" s="12">
        <f>VLOOKUP(MYRANKS_H[[#This Row],[IDFRANGRAPHS]],STEAMER_H[],COLUMN(STEAMER_H[R]),FALSE)</f>
        <v>35</v>
      </c>
      <c r="L236" s="12">
        <f>VLOOKUP(MYRANKS_H[[#This Row],[IDFRANGRAPHS]],STEAMER_H[],COLUMN(STEAMER_H[RBI]),FALSE)</f>
        <v>36</v>
      </c>
      <c r="M236" s="12">
        <f>VLOOKUP(MYRANKS_H[[#This Row],[IDFRANGRAPHS]],STEAMER_H[],COLUMN(STEAMER_H[BB]),FALSE)</f>
        <v>29</v>
      </c>
      <c r="N236" s="12">
        <f>VLOOKUP(MYRANKS_H[[#This Row],[IDFRANGRAPHS]],STEAMER_H[],COLUMN(STEAMER_H[SO]),FALSE)</f>
        <v>38</v>
      </c>
      <c r="O236" s="12">
        <f>VLOOKUP(MYRANKS_H[[#This Row],[IDFRANGRAPHS]],STEAMER_H[],COLUMN(STEAMER_H[SB]),FALSE)</f>
        <v>2</v>
      </c>
      <c r="P236" s="14">
        <f>MYRANKS_H[[#This Row],[H]]/MYRANKS_H[[#This Row],[AB]]</f>
        <v>0.27737226277372262</v>
      </c>
      <c r="Q236" s="26">
        <f>MYRANKS_H[[#This Row],[R]]/24.6</f>
        <v>1.4227642276422763</v>
      </c>
      <c r="R236" s="26">
        <f>MYRANKS_H[[#This Row],[HR]]/10.4</f>
        <v>0.67307692307692302</v>
      </c>
      <c r="S236" s="26">
        <f>MYRANKS_H[[#This Row],[RBI]]/24.6</f>
        <v>1.4634146341463414</v>
      </c>
      <c r="T236" s="26">
        <f>MYRANKS_H[[#This Row],[SB]]/9.4</f>
        <v>0.21276595744680851</v>
      </c>
      <c r="U236" s="26">
        <f>((MYRANKS_H[[#This Row],[H]]+1768)/(MYRANKS_H[[#This Row],[AB]]+6617)-0.267)/0.0024</f>
        <v>0.24808929521597431</v>
      </c>
      <c r="V236" s="26">
        <f>MYRANKS_H[[#This Row],[RSGP]]+MYRANKS_H[[#This Row],[HRSGP]]+MYRANKS_H[[#This Row],[RBISGP]]+MYRANKS_H[[#This Row],[SBSGP]]+MYRANKS_H[[#This Row],[AVGSGP]]</f>
        <v>4.0201110375283235</v>
      </c>
    </row>
    <row r="237" spans="1:22" x14ac:dyDescent="0.25">
      <c r="A237" s="8" t="s">
        <v>20799</v>
      </c>
      <c r="B237" s="15" t="str">
        <f>VLOOKUP(MYRANKS_H[[#This Row],[PLAYERID]],PLAYERIDMAP[],COLUMN(PLAYERIDMAP[LASTNAME]),FALSE)</f>
        <v>Stewart</v>
      </c>
      <c r="C237" s="12" t="str">
        <f>VLOOKUP(MYRANKS_H[[#This Row],[PLAYERID]],PLAYERIDMAP[],COLUMN(PLAYERIDMAP[FIRSTNAME]),FALSE)</f>
        <v xml:space="preserve">Ian </v>
      </c>
      <c r="D237" s="12" t="str">
        <f>VLOOKUP(MYRANKS_H[[#This Row],[PLAYERID]],PLAYERIDMAP[],COLUMN(PLAYERIDMAP[TEAM]),FALSE)</f>
        <v>CHC</v>
      </c>
      <c r="E237" s="12" t="str">
        <f>VLOOKUP(MYRANKS_H[[#This Row],[PLAYERID]],PLAYERIDMAP[],COLUMN(PLAYERIDMAP[POS]),FALSE)</f>
        <v>3B</v>
      </c>
      <c r="F237" s="12">
        <f>VLOOKUP(MYRANKS_H[[#This Row],[PLAYERID]],PLAYERIDMAP[],COLUMN(PLAYERIDMAP[IDFANGRAPHS]),FALSE)</f>
        <v>5950</v>
      </c>
      <c r="G237" s="12">
        <f>VLOOKUP(MYRANKS_H[[#This Row],[IDFRANGRAPHS]],STEAMER_H[],COLUMN(STEAMER_H[PA]),FALSE)</f>
        <v>328</v>
      </c>
      <c r="H237" s="12">
        <f>VLOOKUP(MYRANKS_H[[#This Row],[IDFRANGRAPHS]],STEAMER_H[],COLUMN(STEAMER_H[AB]),FALSE)</f>
        <v>287</v>
      </c>
      <c r="I237" s="12">
        <f>VLOOKUP(MYRANKS_H[[#This Row],[IDFRANGRAPHS]],STEAMER_H[],COLUMN(STEAMER_H[H]),FALSE)</f>
        <v>68</v>
      </c>
      <c r="J237" s="12">
        <f>VLOOKUP(MYRANKS_H[[#This Row],[IDFRANGRAPHS]],STEAMER_H[],COLUMN(STEAMER_H[HR]),FALSE)</f>
        <v>12</v>
      </c>
      <c r="K237" s="12">
        <f>VLOOKUP(MYRANKS_H[[#This Row],[IDFRANGRAPHS]],STEAMER_H[],COLUMN(STEAMER_H[R]),FALSE)</f>
        <v>36</v>
      </c>
      <c r="L237" s="12">
        <f>VLOOKUP(MYRANKS_H[[#This Row],[IDFRANGRAPHS]],STEAMER_H[],COLUMN(STEAMER_H[RBI]),FALSE)</f>
        <v>40</v>
      </c>
      <c r="M237" s="12">
        <f>VLOOKUP(MYRANKS_H[[#This Row],[IDFRANGRAPHS]],STEAMER_H[],COLUMN(STEAMER_H[BB]),FALSE)</f>
        <v>35</v>
      </c>
      <c r="N237" s="12">
        <f>VLOOKUP(MYRANKS_H[[#This Row],[IDFRANGRAPHS]],STEAMER_H[],COLUMN(STEAMER_H[SO]),FALSE)</f>
        <v>79</v>
      </c>
      <c r="O237" s="12">
        <f>VLOOKUP(MYRANKS_H[[#This Row],[IDFRANGRAPHS]],STEAMER_H[],COLUMN(STEAMER_H[SB]),FALSE)</f>
        <v>2</v>
      </c>
      <c r="P237" s="14">
        <f>MYRANKS_H[[#This Row],[H]]/MYRANKS_H[[#This Row],[AB]]</f>
        <v>0.23693379790940766</v>
      </c>
      <c r="Q237" s="26">
        <f>MYRANKS_H[[#This Row],[R]]/24.6</f>
        <v>1.4634146341463414</v>
      </c>
      <c r="R237" s="26">
        <f>MYRANKS_H[[#This Row],[HR]]/10.4</f>
        <v>1.1538461538461537</v>
      </c>
      <c r="S237" s="26">
        <f>MYRANKS_H[[#This Row],[RBI]]/24.6</f>
        <v>1.6260162601626016</v>
      </c>
      <c r="T237" s="26">
        <f>MYRANKS_H[[#This Row],[SB]]/9.4</f>
        <v>0.21276595744680851</v>
      </c>
      <c r="U237" s="26">
        <f>((MYRANKS_H[[#This Row],[H]]+1768)/(MYRANKS_H[[#This Row],[AB]]+6617)-0.267)/0.0024</f>
        <v>-0.44466975666281516</v>
      </c>
      <c r="V237" s="26">
        <f>MYRANKS_H[[#This Row],[RSGP]]+MYRANKS_H[[#This Row],[HRSGP]]+MYRANKS_H[[#This Row],[RBISGP]]+MYRANKS_H[[#This Row],[SBSGP]]+MYRANKS_H[[#This Row],[AVGSGP]]</f>
        <v>4.0113732489390896</v>
      </c>
    </row>
    <row r="238" spans="1:22" x14ac:dyDescent="0.25">
      <c r="A238" s="7" t="s">
        <v>18573</v>
      </c>
      <c r="B238" s="8" t="str">
        <f>VLOOKUP(MYRANKS_H[[#This Row],[PLAYERID]],PLAYERIDMAP[],COLUMN(PLAYERIDMAP[LASTNAME]),FALSE)</f>
        <v>Francisco</v>
      </c>
      <c r="C238" s="11" t="str">
        <f>VLOOKUP(MYRANKS_H[[#This Row],[PLAYERID]],PLAYERIDMAP[],COLUMN(PLAYERIDMAP[FIRSTNAME]),FALSE)</f>
        <v xml:space="preserve">Juan </v>
      </c>
      <c r="D238" s="11" t="str">
        <f>VLOOKUP(MYRANKS_H[[#This Row],[PLAYERID]],PLAYERIDMAP[],COLUMN(PLAYERIDMAP[TEAM]),FALSE)</f>
        <v>ATL</v>
      </c>
      <c r="E238" s="11" t="str">
        <f>VLOOKUP(MYRANKS_H[[#This Row],[PLAYERID]],PLAYERIDMAP[],COLUMN(PLAYERIDMAP[POS]),FALSE)</f>
        <v>3B</v>
      </c>
      <c r="F238" s="11">
        <f>VLOOKUP(MYRANKS_H[[#This Row],[PLAYERID]],PLAYERIDMAP[],COLUMN(PLAYERIDMAP[IDFANGRAPHS]),FALSE)</f>
        <v>6978</v>
      </c>
      <c r="G238" s="12">
        <f>VLOOKUP(MYRANKS_H[[#This Row],[IDFRANGRAPHS]],STEAMER_H[],COLUMN(STEAMER_H[PA]),FALSE)</f>
        <v>285</v>
      </c>
      <c r="H238" s="12">
        <f>VLOOKUP(MYRANKS_H[[#This Row],[IDFRANGRAPHS]],STEAMER_H[],COLUMN(STEAMER_H[AB]),FALSE)</f>
        <v>264</v>
      </c>
      <c r="I238" s="12">
        <f>VLOOKUP(MYRANKS_H[[#This Row],[IDFRANGRAPHS]],STEAMER_H[],COLUMN(STEAMER_H[H]),FALSE)</f>
        <v>68</v>
      </c>
      <c r="J238" s="12">
        <f>VLOOKUP(MYRANKS_H[[#This Row],[IDFRANGRAPHS]],STEAMER_H[],COLUMN(STEAMER_H[HR]),FALSE)</f>
        <v>11</v>
      </c>
      <c r="K238" s="12">
        <f>VLOOKUP(MYRANKS_H[[#This Row],[IDFRANGRAPHS]],STEAMER_H[],COLUMN(STEAMER_H[R]),FALSE)</f>
        <v>31</v>
      </c>
      <c r="L238" s="12">
        <f>VLOOKUP(MYRANKS_H[[#This Row],[IDFRANGRAPHS]],STEAMER_H[],COLUMN(STEAMER_H[RBI]),FALSE)</f>
        <v>38</v>
      </c>
      <c r="M238" s="12">
        <f>VLOOKUP(MYRANKS_H[[#This Row],[IDFRANGRAPHS]],STEAMER_H[],COLUMN(STEAMER_H[BB]),FALSE)</f>
        <v>15</v>
      </c>
      <c r="N238" s="12">
        <f>VLOOKUP(MYRANKS_H[[#This Row],[IDFRANGRAPHS]],STEAMER_H[],COLUMN(STEAMER_H[SO]),FALSE)</f>
        <v>75</v>
      </c>
      <c r="O238" s="12">
        <f>VLOOKUP(MYRANKS_H[[#This Row],[IDFRANGRAPHS]],STEAMER_H[],COLUMN(STEAMER_H[SB]),FALSE)</f>
        <v>2</v>
      </c>
      <c r="P238" s="14">
        <f>MYRANKS_H[[#This Row],[H]]/MYRANKS_H[[#This Row],[AB]]</f>
        <v>0.25757575757575757</v>
      </c>
      <c r="Q238" s="26">
        <f>MYRANKS_H[[#This Row],[R]]/24.6</f>
        <v>1.2601626016260161</v>
      </c>
      <c r="R238" s="26">
        <f>MYRANKS_H[[#This Row],[HR]]/10.4</f>
        <v>1.0576923076923077</v>
      </c>
      <c r="S238" s="26">
        <f>MYRANKS_H[[#This Row],[RBI]]/24.6</f>
        <v>1.5447154471544715</v>
      </c>
      <c r="T238" s="26">
        <f>MYRANKS_H[[#This Row],[SB]]/9.4</f>
        <v>0.21276595744680851</v>
      </c>
      <c r="U238" s="26">
        <f>((MYRANKS_H[[#This Row],[H]]+1768)/(MYRANKS_H[[#This Row],[AB]]+6617)-0.267)/0.0024</f>
        <v>-7.4298793779972727E-2</v>
      </c>
      <c r="V238" s="26">
        <f>MYRANKS_H[[#This Row],[RSGP]]+MYRANKS_H[[#This Row],[HRSGP]]+MYRANKS_H[[#This Row],[RBISGP]]+MYRANKS_H[[#This Row],[SBSGP]]+MYRANKS_H[[#This Row],[AVGSGP]]</f>
        <v>4.0010375201396302</v>
      </c>
    </row>
    <row r="239" spans="1:22" x14ac:dyDescent="0.25">
      <c r="A239" s="8" t="s">
        <v>20941</v>
      </c>
      <c r="B239" s="15" t="str">
        <f>VLOOKUP(MYRANKS_H[[#This Row],[PLAYERID]],PLAYERIDMAP[],COLUMN(PLAYERIDMAP[LASTNAME]),FALSE)</f>
        <v>Torres</v>
      </c>
      <c r="C239" s="12" t="str">
        <f>VLOOKUP(MYRANKS_H[[#This Row],[PLAYERID]],PLAYERIDMAP[],COLUMN(PLAYERIDMAP[FIRSTNAME]),FALSE)</f>
        <v xml:space="preserve">Andres </v>
      </c>
      <c r="D239" s="12" t="str">
        <f>VLOOKUP(MYRANKS_H[[#This Row],[PLAYERID]],PLAYERIDMAP[],COLUMN(PLAYERIDMAP[TEAM]),FALSE)</f>
        <v>SF</v>
      </c>
      <c r="E239" s="12" t="str">
        <f>VLOOKUP(MYRANKS_H[[#This Row],[PLAYERID]],PLAYERIDMAP[],COLUMN(PLAYERIDMAP[POS]),FALSE)</f>
        <v>OF</v>
      </c>
      <c r="F239" s="12">
        <f>VLOOKUP(MYRANKS_H[[#This Row],[PLAYERID]],PLAYERIDMAP[],COLUMN(PLAYERIDMAP[IDFANGRAPHS]),FALSE)</f>
        <v>1488</v>
      </c>
      <c r="G239" s="12">
        <f>VLOOKUP(MYRANKS_H[[#This Row],[IDFRANGRAPHS]],STEAMER_H[],COLUMN(STEAMER_H[PA]),FALSE)</f>
        <v>353</v>
      </c>
      <c r="H239" s="12">
        <f>VLOOKUP(MYRANKS_H[[#This Row],[IDFRANGRAPHS]],STEAMER_H[],COLUMN(STEAMER_H[AB]),FALSE)</f>
        <v>309</v>
      </c>
      <c r="I239" s="12">
        <f>VLOOKUP(MYRANKS_H[[#This Row],[IDFRANGRAPHS]],STEAMER_H[],COLUMN(STEAMER_H[H]),FALSE)</f>
        <v>75</v>
      </c>
      <c r="J239" s="12">
        <f>VLOOKUP(MYRANKS_H[[#This Row],[IDFRANGRAPHS]],STEAMER_H[],COLUMN(STEAMER_H[HR]),FALSE)</f>
        <v>5</v>
      </c>
      <c r="K239" s="12">
        <f>VLOOKUP(MYRANKS_H[[#This Row],[IDFRANGRAPHS]],STEAMER_H[],COLUMN(STEAMER_H[R]),FALSE)</f>
        <v>38</v>
      </c>
      <c r="L239" s="12">
        <f>VLOOKUP(MYRANKS_H[[#This Row],[IDFRANGRAPHS]],STEAMER_H[],COLUMN(STEAMER_H[RBI]),FALSE)</f>
        <v>34</v>
      </c>
      <c r="M239" s="12">
        <f>VLOOKUP(MYRANKS_H[[#This Row],[IDFRANGRAPHS]],STEAMER_H[],COLUMN(STEAMER_H[BB]),FALSE)</f>
        <v>37</v>
      </c>
      <c r="N239" s="12">
        <f>VLOOKUP(MYRANKS_H[[#This Row],[IDFRANGRAPHS]],STEAMER_H[],COLUMN(STEAMER_H[SO]),FALSE)</f>
        <v>77</v>
      </c>
      <c r="O239" s="12">
        <f>VLOOKUP(MYRANKS_H[[#This Row],[IDFRANGRAPHS]],STEAMER_H[],COLUMN(STEAMER_H[SB]),FALSE)</f>
        <v>9</v>
      </c>
      <c r="P239" s="14">
        <f>MYRANKS_H[[#This Row],[H]]/MYRANKS_H[[#This Row],[AB]]</f>
        <v>0.24271844660194175</v>
      </c>
      <c r="Q239" s="26">
        <f>MYRANKS_H[[#This Row],[R]]/24.6</f>
        <v>1.5447154471544715</v>
      </c>
      <c r="R239" s="26">
        <f>MYRANKS_H[[#This Row],[HR]]/10.4</f>
        <v>0.48076923076923073</v>
      </c>
      <c r="S239" s="26">
        <f>MYRANKS_H[[#This Row],[RBI]]/24.6</f>
        <v>1.3821138211382114</v>
      </c>
      <c r="T239" s="26">
        <f>MYRANKS_H[[#This Row],[SB]]/9.4</f>
        <v>0.95744680851063824</v>
      </c>
      <c r="U239" s="26">
        <f>((MYRANKS_H[[#This Row],[H]]+1768)/(MYRANKS_H[[#This Row],[AB]]+6617)-0.267)/0.0024</f>
        <v>-0.37551737414572944</v>
      </c>
      <c r="V239" s="26">
        <f>MYRANKS_H[[#This Row],[RSGP]]+MYRANKS_H[[#This Row],[HRSGP]]+MYRANKS_H[[#This Row],[RBISGP]]+MYRANKS_H[[#This Row],[SBSGP]]+MYRANKS_H[[#This Row],[AVGSGP]]</f>
        <v>3.9895279334268223</v>
      </c>
    </row>
    <row r="240" spans="1:22" x14ac:dyDescent="0.25">
      <c r="A240" s="8" t="s">
        <v>21211</v>
      </c>
      <c r="B240" s="15" t="str">
        <f>VLOOKUP(MYRANKS_H[[#This Row],[PLAYERID]],PLAYERIDMAP[],COLUMN(PLAYERIDMAP[LASTNAME]),FALSE)</f>
        <v>Wise</v>
      </c>
      <c r="C240" s="12" t="str">
        <f>VLOOKUP(MYRANKS_H[[#This Row],[PLAYERID]],PLAYERIDMAP[],COLUMN(PLAYERIDMAP[FIRSTNAME]),FALSE)</f>
        <v xml:space="preserve">DeWayne </v>
      </c>
      <c r="D240" s="12" t="str">
        <f>VLOOKUP(MYRANKS_H[[#This Row],[PLAYERID]],PLAYERIDMAP[],COLUMN(PLAYERIDMAP[TEAM]),FALSE)</f>
        <v>CWS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1554</v>
      </c>
      <c r="G240" s="12">
        <f>VLOOKUP(MYRANKS_H[[#This Row],[IDFRANGRAPHS]],STEAMER_H[],COLUMN(STEAMER_H[PA]),FALSE)</f>
        <v>254</v>
      </c>
      <c r="H240" s="12">
        <f>VLOOKUP(MYRANKS_H[[#This Row],[IDFRANGRAPHS]],STEAMER_H[],COLUMN(STEAMER_H[AB]),FALSE)</f>
        <v>235</v>
      </c>
      <c r="I240" s="12">
        <f>VLOOKUP(MYRANKS_H[[#This Row],[IDFRANGRAPHS]],STEAMER_H[],COLUMN(STEAMER_H[H]),FALSE)</f>
        <v>58</v>
      </c>
      <c r="J240" s="12">
        <f>VLOOKUP(MYRANKS_H[[#This Row],[IDFRANGRAPHS]],STEAMER_H[],COLUMN(STEAMER_H[HR]),FALSE)</f>
        <v>7</v>
      </c>
      <c r="K240" s="12">
        <f>VLOOKUP(MYRANKS_H[[#This Row],[IDFRANGRAPHS]],STEAMER_H[],COLUMN(STEAMER_H[R]),FALSE)</f>
        <v>29</v>
      </c>
      <c r="L240" s="12">
        <f>VLOOKUP(MYRANKS_H[[#This Row],[IDFRANGRAPHS]],STEAMER_H[],COLUMN(STEAMER_H[RBI]),FALSE)</f>
        <v>28</v>
      </c>
      <c r="M240" s="12">
        <f>VLOOKUP(MYRANKS_H[[#This Row],[IDFRANGRAPHS]],STEAMER_H[],COLUMN(STEAMER_H[BB]),FALSE)</f>
        <v>13</v>
      </c>
      <c r="N240" s="12">
        <f>VLOOKUP(MYRANKS_H[[#This Row],[IDFRANGRAPHS]],STEAMER_H[],COLUMN(STEAMER_H[SO]),FALSE)</f>
        <v>56</v>
      </c>
      <c r="O240" s="12">
        <f>VLOOKUP(MYRANKS_H[[#This Row],[IDFRANGRAPHS]],STEAMER_H[],COLUMN(STEAMER_H[SB]),FALSE)</f>
        <v>11</v>
      </c>
      <c r="P240" s="14">
        <f>MYRANKS_H[[#This Row],[H]]/MYRANKS_H[[#This Row],[AB]]</f>
        <v>0.24680851063829787</v>
      </c>
      <c r="Q240" s="26">
        <f>MYRANKS_H[[#This Row],[R]]/24.6</f>
        <v>1.178861788617886</v>
      </c>
      <c r="R240" s="26">
        <f>MYRANKS_H[[#This Row],[HR]]/10.4</f>
        <v>0.67307692307692302</v>
      </c>
      <c r="S240" s="26">
        <f>MYRANKS_H[[#This Row],[RBI]]/24.6</f>
        <v>1.1382113821138211</v>
      </c>
      <c r="T240" s="26">
        <f>MYRANKS_H[[#This Row],[SB]]/9.4</f>
        <v>1.1702127659574468</v>
      </c>
      <c r="U240" s="26">
        <f>((MYRANKS_H[[#This Row],[H]]+1768)/(MYRANKS_H[[#This Row],[AB]]+6617)-0.267)/0.0024</f>
        <v>-0.21186028410197236</v>
      </c>
      <c r="V240" s="26">
        <f>MYRANKS_H[[#This Row],[RSGP]]+MYRANKS_H[[#This Row],[HRSGP]]+MYRANKS_H[[#This Row],[RBISGP]]+MYRANKS_H[[#This Row],[SBSGP]]+MYRANKS_H[[#This Row],[AVGSGP]]</f>
        <v>3.9485025756641048</v>
      </c>
    </row>
    <row r="241" spans="1:22" x14ac:dyDescent="0.25">
      <c r="A241" s="7" t="s">
        <v>19124</v>
      </c>
      <c r="B241" s="8" t="str">
        <f>VLOOKUP(MYRANKS_H[[#This Row],[PLAYERID]],PLAYERIDMAP[],COLUMN(PLAYERIDMAP[LASTNAME]),FALSE)</f>
        <v>Jackson</v>
      </c>
      <c r="C241" s="11" t="str">
        <f>VLOOKUP(MYRANKS_H[[#This Row],[PLAYERID]],PLAYERIDMAP[],COLUMN(PLAYERIDMAP[FIRSTNAME]),FALSE)</f>
        <v xml:space="preserve">Brett </v>
      </c>
      <c r="D241" s="11" t="str">
        <f>VLOOKUP(MYRANKS_H[[#This Row],[PLAYERID]],PLAYERIDMAP[],COLUMN(PLAYERIDMAP[TEAM]),FALSE)</f>
        <v>CHC</v>
      </c>
      <c r="E241" s="11" t="str">
        <f>VLOOKUP(MYRANKS_H[[#This Row],[PLAYERID]],PLAYERIDMAP[],COLUMN(PLAYERIDMAP[POS]),FALSE)</f>
        <v>OF</v>
      </c>
      <c r="F241" s="11">
        <f>VLOOKUP(MYRANKS_H[[#This Row],[PLAYERID]],PLAYERIDMAP[],COLUMN(PLAYERIDMAP[IDFANGRAPHS]),FALSE)</f>
        <v>9632</v>
      </c>
      <c r="G241" s="12">
        <f>VLOOKUP(MYRANKS_H[[#This Row],[IDFRANGRAPHS]],STEAMER_H[],COLUMN(STEAMER_H[PA]),FALSE)</f>
        <v>276</v>
      </c>
      <c r="H241" s="12">
        <f>VLOOKUP(MYRANKS_H[[#This Row],[IDFRANGRAPHS]],STEAMER_H[],COLUMN(STEAMER_H[AB]),FALSE)</f>
        <v>241</v>
      </c>
      <c r="I241" s="12">
        <f>VLOOKUP(MYRANKS_H[[#This Row],[IDFRANGRAPHS]],STEAMER_H[],COLUMN(STEAMER_H[H]),FALSE)</f>
        <v>56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31</v>
      </c>
      <c r="L241" s="12">
        <f>VLOOKUP(MYRANKS_H[[#This Row],[IDFRANGRAPHS]],STEAMER_H[],COLUMN(STEAMER_H[RBI]),FALSE)</f>
        <v>30</v>
      </c>
      <c r="M241" s="12">
        <f>VLOOKUP(MYRANKS_H[[#This Row],[IDFRANGRAPHS]],STEAMER_H[],COLUMN(STEAMER_H[BB]),FALSE)</f>
        <v>29</v>
      </c>
      <c r="N241" s="12">
        <f>VLOOKUP(MYRANKS_H[[#This Row],[IDFRANGRAPHS]],STEAMER_H[],COLUMN(STEAMER_H[SO]),FALSE)</f>
        <v>82</v>
      </c>
      <c r="O241" s="12">
        <f>VLOOKUP(MYRANKS_H[[#This Row],[IDFRANGRAPHS]],STEAMER_H[],COLUMN(STEAMER_H[SB]),FALSE)</f>
        <v>10</v>
      </c>
      <c r="P241" s="14">
        <f>MYRANKS_H[[#This Row],[H]]/MYRANKS_H[[#This Row],[AB]]</f>
        <v>0.23236514522821577</v>
      </c>
      <c r="Q241" s="26">
        <f>MYRANKS_H[[#This Row],[R]]/24.6</f>
        <v>1.2601626016260161</v>
      </c>
      <c r="R241" s="26">
        <f>MYRANKS_H[[#This Row],[HR]]/10.4</f>
        <v>0.76923076923076916</v>
      </c>
      <c r="S241" s="26">
        <f>MYRANKS_H[[#This Row],[RBI]]/24.6</f>
        <v>1.2195121951219512</v>
      </c>
      <c r="T241" s="26">
        <f>MYRANKS_H[[#This Row],[SB]]/9.4</f>
        <v>1.0638297872340425</v>
      </c>
      <c r="U241" s="26">
        <f>((MYRANKS_H[[#This Row],[H]]+1768)/(MYRANKS_H[[#This Row],[AB]]+6617)-0.267)/0.0024</f>
        <v>-0.43051910177895986</v>
      </c>
      <c r="V241" s="26">
        <f>MYRANKS_H[[#This Row],[RSGP]]+MYRANKS_H[[#This Row],[HRSGP]]+MYRANKS_H[[#This Row],[RBISGP]]+MYRANKS_H[[#This Row],[SBSGP]]+MYRANKS_H[[#This Row],[AVGSGP]]</f>
        <v>3.8822162514338192</v>
      </c>
    </row>
    <row r="242" spans="1:22" x14ac:dyDescent="0.25">
      <c r="A242" s="7" t="s">
        <v>18930</v>
      </c>
      <c r="B242" s="8" t="str">
        <f>VLOOKUP(MYRANKS_H[[#This Row],[PLAYERID]],PLAYERIDMAP[],COLUMN(PLAYERIDMAP[LASTNAME]),FALSE)</f>
        <v>Heisey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CIN</v>
      </c>
      <c r="E242" s="11" t="str">
        <f>VLOOKUP(MYRANKS_H[[#This Row],[PLAYERID]],PLAYERIDMAP[],COLUMN(PLAYERIDMAP[POS]),FALSE)</f>
        <v>OF</v>
      </c>
      <c r="F242" s="11">
        <f>VLOOKUP(MYRANKS_H[[#This Row],[PLAYERID]],PLAYERIDMAP[],COLUMN(PLAYERIDMAP[IDFANGRAPHS]),FALSE)</f>
        <v>3978</v>
      </c>
      <c r="G242" s="12">
        <f>VLOOKUP(MYRANKS_H[[#This Row],[IDFRANGRAPHS]],STEAMER_H[],COLUMN(STEAMER_H[PA]),FALSE)</f>
        <v>284</v>
      </c>
      <c r="H242" s="12">
        <f>VLOOKUP(MYRANKS_H[[#This Row],[IDFRANGRAPHS]],STEAMER_H[],COLUMN(STEAMER_H[AB]),FALSE)</f>
        <v>258</v>
      </c>
      <c r="I242" s="12">
        <f>VLOOKUP(MYRANKS_H[[#This Row],[IDFRANGRAPHS]],STEAMER_H[],COLUMN(STEAMER_H[H]),FALSE)</f>
        <v>65</v>
      </c>
      <c r="J242" s="12">
        <f>VLOOKUP(MYRANKS_H[[#This Row],[IDFRANGRAPHS]],STEAMER_H[],COLUMN(STEAMER_H[HR]),FALSE)</f>
        <v>10</v>
      </c>
      <c r="K242" s="12">
        <f>VLOOKUP(MYRANKS_H[[#This Row],[IDFRANGRAPHS]],STEAMER_H[],COLUMN(STEAMER_H[R]),FALSE)</f>
        <v>32</v>
      </c>
      <c r="L242" s="12">
        <f>VLOOKUP(MYRANKS_H[[#This Row],[IDFRANGRAPHS]],STEAMER_H[],COLUMN(STEAMER_H[RBI]),FALSE)</f>
        <v>34</v>
      </c>
      <c r="M242" s="12">
        <f>VLOOKUP(MYRANKS_H[[#This Row],[IDFRANGRAPHS]],STEAMER_H[],COLUMN(STEAMER_H[BB]),FALSE)</f>
        <v>18</v>
      </c>
      <c r="N242" s="12">
        <f>VLOOKUP(MYRANKS_H[[#This Row],[IDFRANGRAPHS]],STEAMER_H[],COLUMN(STEAMER_H[SO]),FALSE)</f>
        <v>64</v>
      </c>
      <c r="O242" s="12">
        <f>VLOOKUP(MYRANKS_H[[#This Row],[IDFRANGRAPHS]],STEAMER_H[],COLUMN(STEAMER_H[SB]),FALSE)</f>
        <v>3</v>
      </c>
      <c r="P242" s="14">
        <f>MYRANKS_H[[#This Row],[H]]/MYRANKS_H[[#This Row],[AB]]</f>
        <v>0.25193798449612403</v>
      </c>
      <c r="Q242" s="26">
        <f>MYRANKS_H[[#This Row],[R]]/24.6</f>
        <v>1.3008130081300813</v>
      </c>
      <c r="R242" s="26">
        <f>MYRANKS_H[[#This Row],[HR]]/10.4</f>
        <v>0.96153846153846145</v>
      </c>
      <c r="S242" s="26">
        <f>MYRANKS_H[[#This Row],[RBI]]/24.6</f>
        <v>1.3821138211382114</v>
      </c>
      <c r="T242" s="26">
        <f>MYRANKS_H[[#This Row],[SB]]/9.4</f>
        <v>0.31914893617021273</v>
      </c>
      <c r="U242" s="26">
        <f>((MYRANKS_H[[#This Row],[H]]+1768)/(MYRANKS_H[[#This Row],[AB]]+6617)-0.267)/0.0024</f>
        <v>-0.15909090909091891</v>
      </c>
      <c r="V242" s="26">
        <f>MYRANKS_H[[#This Row],[RSGP]]+MYRANKS_H[[#This Row],[HRSGP]]+MYRANKS_H[[#This Row],[RBISGP]]+MYRANKS_H[[#This Row],[SBSGP]]+MYRANKS_H[[#This Row],[AVGSGP]]</f>
        <v>3.8045233178860478</v>
      </c>
    </row>
    <row r="243" spans="1:22" x14ac:dyDescent="0.25">
      <c r="A243" s="7" t="s">
        <v>17969</v>
      </c>
      <c r="B243" s="8" t="str">
        <f>VLOOKUP(MYRANKS_H[[#This Row],[PLAYERID]],PLAYERIDMAP[],COLUMN(PLAYERIDMAP[LASTNAME]),FALSE)</f>
        <v>Castillo</v>
      </c>
      <c r="C243" s="11" t="str">
        <f>VLOOKUP(MYRANKS_H[[#This Row],[PLAYERID]],PLAYERIDMAP[],COLUMN(PLAYERIDMAP[FIRSTNAME]),FALSE)</f>
        <v xml:space="preserve">Welington </v>
      </c>
      <c r="D243" s="11" t="str">
        <f>VLOOKUP(MYRANKS_H[[#This Row],[PLAYERID]],PLAYERIDMAP[],COLUMN(PLAYERIDMAP[TEAM]),FALSE)</f>
        <v>CHC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3256</v>
      </c>
      <c r="G243" s="12">
        <f>VLOOKUP(MYRANKS_H[[#This Row],[IDFRANGRAPHS]],STEAMER_H[],COLUMN(STEAMER_H[PA]),FALSE)</f>
        <v>322</v>
      </c>
      <c r="H243" s="12">
        <f>VLOOKUP(MYRANKS_H[[#This Row],[IDFRANGRAPHS]],STEAMER_H[],COLUMN(STEAMER_H[AB]),FALSE)</f>
        <v>288</v>
      </c>
      <c r="I243" s="12">
        <f>VLOOKUP(MYRANKS_H[[#This Row],[IDFRANGRAPHS]],STEAMER_H[],COLUMN(STEAMER_H[H]),FALSE)</f>
        <v>70</v>
      </c>
      <c r="J243" s="12">
        <f>VLOOKUP(MYRANKS_H[[#This Row],[IDFRANGRAPHS]],STEAMER_H[],COLUMN(STEAMER_H[HR]),FALSE)</f>
        <v>11</v>
      </c>
      <c r="K243" s="12">
        <f>VLOOKUP(MYRANKS_H[[#This Row],[IDFRANGRAPHS]],STEAMER_H[],COLUMN(STEAMER_H[R]),FALSE)</f>
        <v>34</v>
      </c>
      <c r="L243" s="12">
        <f>VLOOKUP(MYRANKS_H[[#This Row],[IDFRANGRAPHS]],STEAMER_H[],COLUMN(STEAMER_H[RBI]),FALSE)</f>
        <v>39</v>
      </c>
      <c r="M243" s="12">
        <f>VLOOKUP(MYRANKS_H[[#This Row],[IDFRANGRAPHS]],STEAMER_H[],COLUMN(STEAMER_H[BB]),FALSE)</f>
        <v>26</v>
      </c>
      <c r="N243" s="12">
        <f>VLOOKUP(MYRANKS_H[[#This Row],[IDFRANGRAPHS]],STEAMER_H[],COLUMN(STEAMER_H[SO]),FALSE)</f>
        <v>72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0.24305555555555555</v>
      </c>
      <c r="Q243" s="26">
        <f>MYRANKS_H[[#This Row],[R]]/24.6</f>
        <v>1.3821138211382114</v>
      </c>
      <c r="R243" s="26">
        <f>MYRANKS_H[[#This Row],[HR]]/10.4</f>
        <v>1.0576923076923077</v>
      </c>
      <c r="S243" s="26">
        <f>MYRANKS_H[[#This Row],[RBI]]/24.6</f>
        <v>1.5853658536585364</v>
      </c>
      <c r="T243" s="26">
        <f>MYRANKS_H[[#This Row],[SB]]/9.4</f>
        <v>0.10638297872340426</v>
      </c>
      <c r="U243" s="26">
        <f>((MYRANKS_H[[#This Row],[H]]+1768)/(MYRANKS_H[[#This Row],[AB]]+6617)-0.267)/0.0024</f>
        <v>-0.34003137822834212</v>
      </c>
      <c r="V243" s="26">
        <f>MYRANKS_H[[#This Row],[RSGP]]+MYRANKS_H[[#This Row],[HRSGP]]+MYRANKS_H[[#This Row],[RBISGP]]+MYRANKS_H[[#This Row],[SBSGP]]+MYRANKS_H[[#This Row],[AVGSGP]]</f>
        <v>3.7915235829841181</v>
      </c>
    </row>
    <row r="244" spans="1:22" x14ac:dyDescent="0.25">
      <c r="A244" s="7" t="s">
        <v>18698</v>
      </c>
      <c r="B244" s="8" t="str">
        <f>VLOOKUP(MYRANKS_H[[#This Row],[PLAYERID]],PLAYERIDMAP[],COLUMN(PLAYERIDMAP[LASTNAME]),FALSE)</f>
        <v>Gomes</v>
      </c>
      <c r="C244" s="11" t="str">
        <f>VLOOKUP(MYRANKS_H[[#This Row],[PLAYERID]],PLAYERIDMAP[],COLUMN(PLAYERIDMAP[FIRSTNAME]),FALSE)</f>
        <v xml:space="preserve">Jonny </v>
      </c>
      <c r="D244" s="11" t="str">
        <f>VLOOKUP(MYRANKS_H[[#This Row],[PLAYERID]],PLAYERIDMAP[],COLUMN(PLAYERIDMAP[TEAM]),FALSE)</f>
        <v>BOS</v>
      </c>
      <c r="E244" s="11" t="str">
        <f>VLOOKUP(MYRANKS_H[[#This Row],[PLAYERID]],PLAYERIDMAP[],COLUMN(PLAYERIDMAP[POS]),FALSE)</f>
        <v>OF</v>
      </c>
      <c r="F244" s="11">
        <f>VLOOKUP(MYRANKS_H[[#This Row],[PLAYERID]],PLAYERIDMAP[],COLUMN(PLAYERIDMAP[IDFANGRAPHS]),FALSE)</f>
        <v>1845</v>
      </c>
      <c r="G244" s="12">
        <f>VLOOKUP(MYRANKS_H[[#This Row],[IDFRANGRAPHS]],STEAMER_H[],COLUMN(STEAMER_H[PA]),FALSE)</f>
        <v>287</v>
      </c>
      <c r="H244" s="12">
        <f>VLOOKUP(MYRANKS_H[[#This Row],[IDFRANGRAPHS]],STEAMER_H[],COLUMN(STEAMER_H[AB]),FALSE)</f>
        <v>247</v>
      </c>
      <c r="I244" s="12">
        <f>VLOOKUP(MYRANKS_H[[#This Row],[IDFRANGRAPHS]],STEAMER_H[],COLUMN(STEAMER_H[H]),FALSE)</f>
        <v>60</v>
      </c>
      <c r="J244" s="12">
        <f>VLOOKUP(MYRANKS_H[[#This Row],[IDFRANGRAPHS]],STEAMER_H[],COLUMN(STEAMER_H[HR]),FALSE)</f>
        <v>11</v>
      </c>
      <c r="K244" s="12">
        <f>VLOOKUP(MYRANKS_H[[#This Row],[IDFRANGRAPHS]],STEAMER_H[],COLUMN(STEAMER_H[R]),FALSE)</f>
        <v>34</v>
      </c>
      <c r="L244" s="12">
        <f>VLOOKUP(MYRANKS_H[[#This Row],[IDFRANGRAPHS]],STEAMER_H[],COLUMN(STEAMER_H[RBI]),FALSE)</f>
        <v>35</v>
      </c>
      <c r="M244" s="12">
        <f>VLOOKUP(MYRANKS_H[[#This Row],[IDFRANGRAPHS]],STEAMER_H[],COLUMN(STEAMER_H[BB]),FALSE)</f>
        <v>32</v>
      </c>
      <c r="N244" s="12">
        <f>VLOOKUP(MYRANKS_H[[#This Row],[IDFRANGRAPHS]],STEAMER_H[],COLUMN(STEAMER_H[SO]),FALSE)</f>
        <v>79</v>
      </c>
      <c r="O244" s="12">
        <f>VLOOKUP(MYRANKS_H[[#This Row],[IDFRANGRAPHS]],STEAMER_H[],COLUMN(STEAMER_H[SB]),FALSE)</f>
        <v>2</v>
      </c>
      <c r="P244" s="14">
        <f>MYRANKS_H[[#This Row],[H]]/MYRANKS_H[[#This Row],[AB]]</f>
        <v>0.24291497975708501</v>
      </c>
      <c r="Q244" s="26">
        <f>MYRANKS_H[[#This Row],[R]]/24.6</f>
        <v>1.3821138211382114</v>
      </c>
      <c r="R244" s="26">
        <f>MYRANKS_H[[#This Row],[HR]]/10.4</f>
        <v>1.0576923076923077</v>
      </c>
      <c r="S244" s="26">
        <f>MYRANKS_H[[#This Row],[RBI]]/24.6</f>
        <v>1.4227642276422763</v>
      </c>
      <c r="T244" s="26">
        <f>MYRANKS_H[[#This Row],[SB]]/9.4</f>
        <v>0.21276595744680851</v>
      </c>
      <c r="U244" s="26">
        <f>((MYRANKS_H[[#This Row],[H]]+1768)/(MYRANKS_H[[#This Row],[AB]]+6617)-0.267)/0.0024</f>
        <v>-0.28457653457653981</v>
      </c>
      <c r="V244" s="26">
        <f>MYRANKS_H[[#This Row],[RSGP]]+MYRANKS_H[[#This Row],[HRSGP]]+MYRANKS_H[[#This Row],[RBISGP]]+MYRANKS_H[[#This Row],[SBSGP]]+MYRANKS_H[[#This Row],[AVGSGP]]</f>
        <v>3.7907597793430634</v>
      </c>
    </row>
    <row r="245" spans="1:22" x14ac:dyDescent="0.25">
      <c r="A245" s="7" t="s">
        <v>18367</v>
      </c>
      <c r="B245" s="8" t="str">
        <f>VLOOKUP(MYRANKS_H[[#This Row],[PLAYERID]],PLAYERIDMAP[],COLUMN(PLAYERIDMAP[LASTNAME]),FALSE)</f>
        <v>Drew</v>
      </c>
      <c r="C245" s="11" t="str">
        <f>VLOOKUP(MYRANKS_H[[#This Row],[PLAYERID]],PLAYERIDMAP[],COLUMN(PLAYERIDMAP[FIRSTNAME]),FALSE)</f>
        <v xml:space="preserve">Stephen </v>
      </c>
      <c r="D245" s="11" t="str">
        <f>VLOOKUP(MYRANKS_H[[#This Row],[PLAYERID]],PLAYERIDMAP[],COLUMN(PLAYERIDMAP[TEAM]),FALSE)</f>
        <v>BOS</v>
      </c>
      <c r="E245" s="11" t="str">
        <f>VLOOKUP(MYRANKS_H[[#This Row],[PLAYERID]],PLAYERIDMAP[],COLUMN(PLAYERIDMAP[POS]),FALSE)</f>
        <v>SS</v>
      </c>
      <c r="F245" s="11">
        <f>VLOOKUP(MYRANKS_H[[#This Row],[PLAYERID]],PLAYERIDMAP[],COLUMN(PLAYERIDMAP[IDFANGRAPHS]),FALSE)</f>
        <v>4251</v>
      </c>
      <c r="G245" s="12">
        <f>VLOOKUP(MYRANKS_H[[#This Row],[IDFRANGRAPHS]],STEAMER_H[],COLUMN(STEAMER_H[PA]),FALSE)</f>
        <v>394</v>
      </c>
      <c r="H245" s="12">
        <f>VLOOKUP(MYRANKS_H[[#This Row],[IDFRANGRAPHS]],STEAMER_H[],COLUMN(STEAMER_H[AB]),FALSE)</f>
        <v>348</v>
      </c>
      <c r="I245" s="12">
        <f>VLOOKUP(MYRANKS_H[[#This Row],[IDFRANGRAPHS]],STEAMER_H[],COLUMN(STEAMER_H[H]),FALSE)</f>
        <v>85</v>
      </c>
      <c r="J245" s="12">
        <f>VLOOKUP(MYRANKS_H[[#This Row],[IDFRANGRAPHS]],STEAMER_H[],COLUMN(STEAMER_H[HR]),FALSE)</f>
        <v>7</v>
      </c>
      <c r="K245" s="12">
        <f>VLOOKUP(MYRANKS_H[[#This Row],[IDFRANGRAPHS]],STEAMER_H[],COLUMN(STEAMER_H[R]),FALSE)</f>
        <v>42</v>
      </c>
      <c r="L245" s="12">
        <f>VLOOKUP(MYRANKS_H[[#This Row],[IDFRANGRAPHS]],STEAMER_H[],COLUMN(STEAMER_H[RBI]),FALSE)</f>
        <v>39</v>
      </c>
      <c r="M245" s="12">
        <f>VLOOKUP(MYRANKS_H[[#This Row],[IDFRANGRAPHS]],STEAMER_H[],COLUMN(STEAMER_H[BB]),FALSE)</f>
        <v>39</v>
      </c>
      <c r="N245" s="12">
        <f>VLOOKUP(MYRANKS_H[[#This Row],[IDFRANGRAPHS]],STEAMER_H[],COLUMN(STEAMER_H[SO]),FALSE)</f>
        <v>81</v>
      </c>
      <c r="O245" s="12">
        <f>VLOOKUP(MYRANKS_H[[#This Row],[IDFRANGRAPHS]],STEAMER_H[],COLUMN(STEAMER_H[SB]),FALSE)</f>
        <v>2</v>
      </c>
      <c r="P245" s="14">
        <f>MYRANKS_H[[#This Row],[H]]/MYRANKS_H[[#This Row],[AB]]</f>
        <v>0.2442528735632184</v>
      </c>
      <c r="Q245" s="26">
        <f>MYRANKS_H[[#This Row],[R]]/24.6</f>
        <v>1.7073170731707317</v>
      </c>
      <c r="R245" s="26">
        <f>MYRANKS_H[[#This Row],[HR]]/10.4</f>
        <v>0.67307692307692302</v>
      </c>
      <c r="S245" s="26">
        <f>MYRANKS_H[[#This Row],[RBI]]/24.6</f>
        <v>1.5853658536585364</v>
      </c>
      <c r="T245" s="26">
        <f>MYRANKS_H[[#This Row],[SB]]/9.4</f>
        <v>0.21276595744680851</v>
      </c>
      <c r="U245" s="26">
        <f>((MYRANKS_H[[#This Row],[H]]+1768)/(MYRANKS_H[[#This Row],[AB]]+6617)-0.267)/0.0024</f>
        <v>-0.39812156018186978</v>
      </c>
      <c r="V245" s="26">
        <f>MYRANKS_H[[#This Row],[RSGP]]+MYRANKS_H[[#This Row],[HRSGP]]+MYRANKS_H[[#This Row],[RBISGP]]+MYRANKS_H[[#This Row],[SBSGP]]+MYRANKS_H[[#This Row],[AVGSGP]]</f>
        <v>3.7804042471711292</v>
      </c>
    </row>
    <row r="246" spans="1:22" x14ac:dyDescent="0.25">
      <c r="A246" s="8" t="s">
        <v>20862</v>
      </c>
      <c r="B246" s="15" t="str">
        <f>VLOOKUP(MYRANKS_H[[#This Row],[PLAYERID]],PLAYERIDMAP[],COLUMN(PLAYERIDMAP[LASTNAME]),FALSE)</f>
        <v>Tabata</v>
      </c>
      <c r="C246" s="12" t="str">
        <f>VLOOKUP(MYRANKS_H[[#This Row],[PLAYERID]],PLAYERIDMAP[],COLUMN(PLAYERIDMAP[FIRSTNAME]),FALSE)</f>
        <v xml:space="preserve">Jose </v>
      </c>
      <c r="D246" s="12" t="str">
        <f>VLOOKUP(MYRANKS_H[[#This Row],[PLAYERID]],PLAYERIDMAP[],COLUMN(PLAYERIDMAP[TEAM]),FALSE)</f>
        <v>PIT</v>
      </c>
      <c r="E246" s="12" t="str">
        <f>VLOOKUP(MYRANKS_H[[#This Row],[PLAYERID]],PLAYERIDMAP[],COLUMN(PLAYERIDMAP[POS]),FALSE)</f>
        <v>OF</v>
      </c>
      <c r="F246" s="12">
        <f>VLOOKUP(MYRANKS_H[[#This Row],[PLAYERID]],PLAYERIDMAP[],COLUMN(PLAYERIDMAP[IDFANGRAPHS]),FALSE)</f>
        <v>2411</v>
      </c>
      <c r="G246" s="12">
        <f>VLOOKUP(MYRANKS_H[[#This Row],[IDFRANGRAPHS]],STEAMER_H[],COLUMN(STEAMER_H[PA]),FALSE)</f>
        <v>313</v>
      </c>
      <c r="H246" s="12">
        <f>VLOOKUP(MYRANKS_H[[#This Row],[IDFRANGRAPHS]],STEAMER_H[],COLUMN(STEAMER_H[AB]),FALSE)</f>
        <v>279</v>
      </c>
      <c r="I246" s="12">
        <f>VLOOKUP(MYRANKS_H[[#This Row],[IDFRANGRAPHS]],STEAMER_H[],COLUMN(STEAMER_H[H]),FALSE)</f>
        <v>76</v>
      </c>
      <c r="J246" s="12">
        <f>VLOOKUP(MYRANKS_H[[#This Row],[IDFRANGRAPHS]],STEAMER_H[],COLUMN(STEAMER_H[HR]),FALSE)</f>
        <v>4</v>
      </c>
      <c r="K246" s="12">
        <f>VLOOKUP(MYRANKS_H[[#This Row],[IDFRANGRAPHS]],STEAMER_H[],COLUMN(STEAMER_H[R]),FALSE)</f>
        <v>35</v>
      </c>
      <c r="L246" s="12">
        <f>VLOOKUP(MYRANKS_H[[#This Row],[IDFRANGRAPHS]],STEAMER_H[],COLUMN(STEAMER_H[RBI]),FALSE)</f>
        <v>26</v>
      </c>
      <c r="M246" s="12">
        <f>VLOOKUP(MYRANKS_H[[#This Row],[IDFRANGRAPHS]],STEAMER_H[],COLUMN(STEAMER_H[BB]),FALSE)</f>
        <v>27</v>
      </c>
      <c r="N246" s="12">
        <f>VLOOKUP(MYRANKS_H[[#This Row],[IDFRANGRAPHS]],STEAMER_H[],COLUMN(STEAMER_H[SO]),FALSE)</f>
        <v>42</v>
      </c>
      <c r="O246" s="12">
        <f>VLOOKUP(MYRANKS_H[[#This Row],[IDFRANGRAPHS]],STEAMER_H[],COLUMN(STEAMER_H[SB]),FALSE)</f>
        <v>7</v>
      </c>
      <c r="P246" s="14">
        <f>MYRANKS_H[[#This Row],[H]]/MYRANKS_H[[#This Row],[AB]]</f>
        <v>0.27240143369175629</v>
      </c>
      <c r="Q246" s="26">
        <f>MYRANKS_H[[#This Row],[R]]/24.6</f>
        <v>1.4227642276422763</v>
      </c>
      <c r="R246" s="26">
        <f>MYRANKS_H[[#This Row],[HR]]/10.4</f>
        <v>0.38461538461538458</v>
      </c>
      <c r="S246" s="26">
        <f>MYRANKS_H[[#This Row],[RBI]]/24.6</f>
        <v>1.056910569105691</v>
      </c>
      <c r="T246" s="26">
        <f>MYRANKS_H[[#This Row],[SB]]/9.4</f>
        <v>0.74468085106382975</v>
      </c>
      <c r="U246" s="26">
        <f>((MYRANKS_H[[#This Row],[H]]+1768)/(MYRANKS_H[[#This Row],[AB]]+6617)-0.267)/0.0024</f>
        <v>0.16724671307038105</v>
      </c>
      <c r="V246" s="26">
        <f>MYRANKS_H[[#This Row],[RSGP]]+MYRANKS_H[[#This Row],[HRSGP]]+MYRANKS_H[[#This Row],[RBISGP]]+MYRANKS_H[[#This Row],[SBSGP]]+MYRANKS_H[[#This Row],[AVGSGP]]</f>
        <v>3.7762177454975627</v>
      </c>
    </row>
    <row r="247" spans="1:22" x14ac:dyDescent="0.25">
      <c r="A247" s="7" t="s">
        <v>17473</v>
      </c>
      <c r="B247" s="8" t="str">
        <f>VLOOKUP(MYRANKS_H[[#This Row],[PLAYERID]],PLAYERIDMAP[],COLUMN(PLAYERIDMAP[LASTNAME]),FALSE)</f>
        <v>Aviles</v>
      </c>
      <c r="C247" s="11" t="str">
        <f>VLOOKUP(MYRANKS_H[[#This Row],[PLAYERID]],PLAYERIDMAP[],COLUMN(PLAYERIDMAP[FIRSTNAME]),FALSE)</f>
        <v xml:space="preserve">Mike </v>
      </c>
      <c r="D247" s="11" t="str">
        <f>VLOOKUP(MYRANKS_H[[#This Row],[PLAYERID]],PLAYERIDMAP[],COLUMN(PLAYERIDMAP[TEAM]),FALSE)</f>
        <v>CLE</v>
      </c>
      <c r="E247" s="11" t="str">
        <f>VLOOKUP(MYRANKS_H[[#This Row],[PLAYERID]],PLAYERIDMAP[],COLUMN(PLAYERIDMAP[POS]),FALSE)</f>
        <v>SS</v>
      </c>
      <c r="F247" s="11">
        <f>VLOOKUP(MYRANKS_H[[#This Row],[PLAYERID]],PLAYERIDMAP[],COLUMN(PLAYERIDMAP[IDFANGRAPHS]),FALSE)</f>
        <v>5986</v>
      </c>
      <c r="G247" s="12">
        <f>VLOOKUP(MYRANKS_H[[#This Row],[IDFRANGRAPHS]],STEAMER_H[],COLUMN(STEAMER_H[PA]),FALSE)</f>
        <v>287</v>
      </c>
      <c r="H247" s="12">
        <f>VLOOKUP(MYRANKS_H[[#This Row],[IDFRANGRAPHS]],STEAMER_H[],COLUMN(STEAMER_H[AB]),FALSE)</f>
        <v>268</v>
      </c>
      <c r="I247" s="12">
        <f>VLOOKUP(MYRANKS_H[[#This Row],[IDFRANGRAPHS]],STEAMER_H[],COLUMN(STEAMER_H[H]),FALSE)</f>
        <v>70</v>
      </c>
      <c r="J247" s="12">
        <f>VLOOKUP(MYRANKS_H[[#This Row],[IDFRANGRAPHS]],STEAMER_H[],COLUMN(STEAMER_H[HR]),FALSE)</f>
        <v>7</v>
      </c>
      <c r="K247" s="12">
        <f>VLOOKUP(MYRANKS_H[[#This Row],[IDFRANGRAPHS]],STEAMER_H[],COLUMN(STEAMER_H[R]),FALSE)</f>
        <v>30</v>
      </c>
      <c r="L247" s="12">
        <f>VLOOKUP(MYRANKS_H[[#This Row],[IDFRANGRAPHS]],STEAMER_H[],COLUMN(STEAMER_H[RBI]),FALSE)</f>
        <v>31</v>
      </c>
      <c r="M247" s="12">
        <f>VLOOKUP(MYRANKS_H[[#This Row],[IDFRANGRAPHS]],STEAMER_H[],COLUMN(STEAMER_H[BB]),FALSE)</f>
        <v>13</v>
      </c>
      <c r="N247" s="12">
        <f>VLOOKUP(MYRANKS_H[[#This Row],[IDFRANGRAPHS]],STEAMER_H[],COLUMN(STEAMER_H[SO]),FALSE)</f>
        <v>40</v>
      </c>
      <c r="O247" s="12">
        <f>VLOOKUP(MYRANKS_H[[#This Row],[IDFRANGRAPHS]],STEAMER_H[],COLUMN(STEAMER_H[SB]),FALSE)</f>
        <v>6</v>
      </c>
      <c r="P247" s="14">
        <f>MYRANKS_H[[#This Row],[H]]/MYRANKS_H[[#This Row],[AB]]</f>
        <v>0.26119402985074625</v>
      </c>
      <c r="Q247" s="26">
        <f>MYRANKS_H[[#This Row],[R]]/24.6</f>
        <v>1.2195121951219512</v>
      </c>
      <c r="R247" s="26">
        <f>MYRANKS_H[[#This Row],[HR]]/10.4</f>
        <v>0.67307692307692302</v>
      </c>
      <c r="S247" s="26">
        <f>MYRANKS_H[[#This Row],[RBI]]/24.6</f>
        <v>1.2601626016260161</v>
      </c>
      <c r="T247" s="26">
        <f>MYRANKS_H[[#This Row],[SB]]/9.4</f>
        <v>0.63829787234042545</v>
      </c>
      <c r="U247" s="26">
        <f>((MYRANKS_H[[#This Row],[H]]+1768)/(MYRANKS_H[[#This Row],[AB]]+6617)-0.267)/0.0024</f>
        <v>-1.7852820140412673E-2</v>
      </c>
      <c r="V247" s="26">
        <f>MYRANKS_H[[#This Row],[RSGP]]+MYRANKS_H[[#This Row],[HRSGP]]+MYRANKS_H[[#This Row],[RBISGP]]+MYRANKS_H[[#This Row],[SBSGP]]+MYRANKS_H[[#This Row],[AVGSGP]]</f>
        <v>3.7731967720249031</v>
      </c>
    </row>
    <row r="248" spans="1:22" x14ac:dyDescent="0.25">
      <c r="A248" s="7" t="s">
        <v>17568</v>
      </c>
      <c r="B248" s="8" t="str">
        <f>VLOOKUP(MYRANKS_H[[#This Row],[PLAYERID]],PLAYERIDMAP[],COLUMN(PLAYERIDMAP[LASTNAME]),FALSE)</f>
        <v>Baxter</v>
      </c>
      <c r="C248" s="11" t="str">
        <f>VLOOKUP(MYRANKS_H[[#This Row],[PLAYERID]],PLAYERIDMAP[],COLUMN(PLAYERIDMAP[FIRSTNAME]),FALSE)</f>
        <v xml:space="preserve">Mike </v>
      </c>
      <c r="D248" s="11" t="str">
        <f>VLOOKUP(MYRANKS_H[[#This Row],[PLAYERID]],PLAYERIDMAP[],COLUMN(PLAYERIDMAP[TEAM]),FALSE)</f>
        <v>NYM</v>
      </c>
      <c r="E248" s="11" t="str">
        <f>VLOOKUP(MYRANKS_H[[#This Row],[PLAYERID]],PLAYERIDMAP[],COLUMN(PLAYERIDMAP[POS]),FALSE)</f>
        <v>OF</v>
      </c>
      <c r="F248" s="11">
        <f>VLOOKUP(MYRANKS_H[[#This Row],[PLAYERID]],PLAYERIDMAP[],COLUMN(PLAYERIDMAP[IDFANGRAPHS]),FALSE)</f>
        <v>4464</v>
      </c>
      <c r="G248" s="12">
        <f>VLOOKUP(MYRANKS_H[[#This Row],[IDFRANGRAPHS]],STEAMER_H[],COLUMN(STEAMER_H[PA]),FALSE)</f>
        <v>339</v>
      </c>
      <c r="H248" s="12">
        <f>VLOOKUP(MYRANKS_H[[#This Row],[IDFRANGRAPHS]],STEAMER_H[],COLUMN(STEAMER_H[AB]),FALSE)</f>
        <v>298</v>
      </c>
      <c r="I248" s="12">
        <f>VLOOKUP(MYRANKS_H[[#This Row],[IDFRANGRAPHS]],STEAMER_H[],COLUMN(STEAMER_H[H]),FALSE)</f>
        <v>75</v>
      </c>
      <c r="J248" s="12">
        <f>VLOOKUP(MYRANKS_H[[#This Row],[IDFRANGRAPHS]],STEAMER_H[],COLUMN(STEAMER_H[HR]),FALSE)</f>
        <v>7</v>
      </c>
      <c r="K248" s="12">
        <f>VLOOKUP(MYRANKS_H[[#This Row],[IDFRANGRAPHS]],STEAMER_H[],COLUMN(STEAMER_H[R]),FALSE)</f>
        <v>34</v>
      </c>
      <c r="L248" s="12">
        <f>VLOOKUP(MYRANKS_H[[#This Row],[IDFRANGRAPHS]],STEAMER_H[],COLUMN(STEAMER_H[RBI]),FALSE)</f>
        <v>34</v>
      </c>
      <c r="M248" s="12">
        <f>VLOOKUP(MYRANKS_H[[#This Row],[IDFRANGRAPHS]],STEAMER_H[],COLUMN(STEAMER_H[BB]),FALSE)</f>
        <v>32</v>
      </c>
      <c r="N248" s="12">
        <f>VLOOKUP(MYRANKS_H[[#This Row],[IDFRANGRAPHS]],STEAMER_H[],COLUMN(STEAMER_H[SO]),FALSE)</f>
        <v>69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0.25167785234899331</v>
      </c>
      <c r="Q248" s="26">
        <f>MYRANKS_H[[#This Row],[R]]/24.6</f>
        <v>1.3821138211382114</v>
      </c>
      <c r="R248" s="26">
        <f>MYRANKS_H[[#This Row],[HR]]/10.4</f>
        <v>0.67307692307692302</v>
      </c>
      <c r="S248" s="26">
        <f>MYRANKS_H[[#This Row],[RBI]]/24.6</f>
        <v>1.3821138211382114</v>
      </c>
      <c r="T248" s="26">
        <f>MYRANKS_H[[#This Row],[SB]]/9.4</f>
        <v>0.53191489361702127</v>
      </c>
      <c r="U248" s="26">
        <f>((MYRANKS_H[[#This Row],[H]]+1768)/(MYRANKS_H[[#This Row],[AB]]+6617)-0.267)/0.0024</f>
        <v>-0.19914437213786515</v>
      </c>
      <c r="V248" s="26">
        <f>MYRANKS_H[[#This Row],[RSGP]]+MYRANKS_H[[#This Row],[HRSGP]]+MYRANKS_H[[#This Row],[RBISGP]]+MYRANKS_H[[#This Row],[SBSGP]]+MYRANKS_H[[#This Row],[AVGSGP]]</f>
        <v>3.7700750868325019</v>
      </c>
    </row>
    <row r="249" spans="1:22" x14ac:dyDescent="0.25">
      <c r="A249" s="7" t="s">
        <v>17709</v>
      </c>
      <c r="B249" s="8" t="str">
        <f>VLOOKUP(MYRANKS_H[[#This Row],[PLAYERID]],PLAYERIDMAP[],COLUMN(PLAYERIDMAP[LASTNAME]),FALSE)</f>
        <v>Boesch</v>
      </c>
      <c r="C249" s="11" t="str">
        <f>VLOOKUP(MYRANKS_H[[#This Row],[PLAYERID]],PLAYERIDMAP[],COLUMN(PLAYERIDMAP[FIRSTNAME]),FALSE)</f>
        <v xml:space="preserve">Brennan </v>
      </c>
      <c r="D249" s="11" t="str">
        <f>VLOOKUP(MYRANKS_H[[#This Row],[PLAYERID]],PLAYERIDMAP[],COLUMN(PLAYERIDMAP[TEAM]),FALSE)</f>
        <v>DET</v>
      </c>
      <c r="E249" s="11" t="str">
        <f>VLOOKUP(MYRANKS_H[[#This Row],[PLAYERID]],PLAYERIDMAP[],COLUMN(PLAYERIDMAP[POS]),FALSE)</f>
        <v>OF</v>
      </c>
      <c r="F249" s="11">
        <f>VLOOKUP(MYRANKS_H[[#This Row],[PLAYERID]],PLAYERIDMAP[],COLUMN(PLAYERIDMAP[IDFANGRAPHS]),FALSE)</f>
        <v>914</v>
      </c>
      <c r="G249" s="12">
        <f>VLOOKUP(MYRANKS_H[[#This Row],[IDFRANGRAPHS]],STEAMER_H[],COLUMN(STEAMER_H[PA]),FALSE)</f>
        <v>277</v>
      </c>
      <c r="H249" s="12">
        <f>VLOOKUP(MYRANKS_H[[#This Row],[IDFRANGRAPHS]],STEAMER_H[],COLUMN(STEAMER_H[AB]),FALSE)</f>
        <v>252</v>
      </c>
      <c r="I249" s="12">
        <f>VLOOKUP(MYRANKS_H[[#This Row],[IDFRANGRAPHS]],STEAMER_H[],COLUMN(STEAMER_H[H]),FALSE)</f>
        <v>65</v>
      </c>
      <c r="J249" s="12">
        <f>VLOOKUP(MYRANKS_H[[#This Row],[IDFRANGRAPHS]],STEAMER_H[],COLUMN(STEAMER_H[HR]),FALSE)</f>
        <v>8</v>
      </c>
      <c r="K249" s="12">
        <f>VLOOKUP(MYRANKS_H[[#This Row],[IDFRANGRAPHS]],STEAMER_H[],COLUMN(STEAMER_H[R]),FALSE)</f>
        <v>32</v>
      </c>
      <c r="L249" s="12">
        <f>VLOOKUP(MYRANKS_H[[#This Row],[IDFRANGRAPHS]],STEAMER_H[],COLUMN(STEAMER_H[RBI]),FALSE)</f>
        <v>34</v>
      </c>
      <c r="M249" s="12">
        <f>VLOOKUP(MYRANKS_H[[#This Row],[IDFRANGRAPHS]],STEAMER_H[],COLUMN(STEAMER_H[BB]),FALSE)</f>
        <v>19</v>
      </c>
      <c r="N249" s="12">
        <f>VLOOKUP(MYRANKS_H[[#This Row],[IDFRANGRAPHS]],STEAMER_H[],COLUMN(STEAMER_H[SO]),FALSE)</f>
        <v>54</v>
      </c>
      <c r="O249" s="12">
        <f>VLOOKUP(MYRANKS_H[[#This Row],[IDFRANGRAPHS]],STEAMER_H[],COLUMN(STEAMER_H[SB]),FALSE)</f>
        <v>3</v>
      </c>
      <c r="P249" s="14">
        <f>MYRANKS_H[[#This Row],[H]]/MYRANKS_H[[#This Row],[AB]]</f>
        <v>0.25793650793650796</v>
      </c>
      <c r="Q249" s="26">
        <f>MYRANKS_H[[#This Row],[R]]/24.6</f>
        <v>1.3008130081300813</v>
      </c>
      <c r="R249" s="26">
        <f>MYRANKS_H[[#This Row],[HR]]/10.4</f>
        <v>0.76923076923076916</v>
      </c>
      <c r="S249" s="26">
        <f>MYRANKS_H[[#This Row],[RBI]]/24.6</f>
        <v>1.3821138211382114</v>
      </c>
      <c r="T249" s="26">
        <f>MYRANKS_H[[#This Row],[SB]]/9.4</f>
        <v>0.31914893617021273</v>
      </c>
      <c r="U249" s="26">
        <f>((MYRANKS_H[[#This Row],[H]]+1768)/(MYRANKS_H[[#This Row],[AB]]+6617)-0.267)/0.0024</f>
        <v>-6.2054156354634148E-2</v>
      </c>
      <c r="V249" s="26">
        <f>MYRANKS_H[[#This Row],[RSGP]]+MYRANKS_H[[#This Row],[HRSGP]]+MYRANKS_H[[#This Row],[RBISGP]]+MYRANKS_H[[#This Row],[SBSGP]]+MYRANKS_H[[#This Row],[AVGSGP]]</f>
        <v>3.7092523783146403</v>
      </c>
    </row>
    <row r="250" spans="1:22" x14ac:dyDescent="0.25">
      <c r="A250" s="7" t="s">
        <v>18419</v>
      </c>
      <c r="B250" s="8" t="str">
        <f>VLOOKUP(MYRANKS_H[[#This Row],[PLAYERID]],PLAYERIDMAP[],COLUMN(PLAYERIDMAP[LASTNAME]),FALSE)</f>
        <v>Ellis</v>
      </c>
      <c r="C250" s="11" t="str">
        <f>VLOOKUP(MYRANKS_H[[#This Row],[PLAYERID]],PLAYERIDMAP[],COLUMN(PLAYERIDMAP[FIRSTNAME]),FALSE)</f>
        <v xml:space="preserve">Mark </v>
      </c>
      <c r="D250" s="11" t="str">
        <f>VLOOKUP(MYRANKS_H[[#This Row],[PLAYERID]],PLAYERIDMAP[],COLUMN(PLAYERIDMAP[TEAM]),FALSE)</f>
        <v>LAD</v>
      </c>
      <c r="E250" s="11" t="str">
        <f>VLOOKUP(MYRANKS_H[[#This Row],[PLAYERID]],PLAYERIDMAP[],COLUMN(PLAYERIDMAP[POS]),FALSE)</f>
        <v>2B</v>
      </c>
      <c r="F250" s="11">
        <f>VLOOKUP(MYRANKS_H[[#This Row],[PLAYERID]],PLAYERIDMAP[],COLUMN(PLAYERIDMAP[IDFANGRAPHS]),FALSE)</f>
        <v>1443</v>
      </c>
      <c r="G250" s="12">
        <f>VLOOKUP(MYRANKS_H[[#This Row],[IDFRANGRAPHS]],STEAMER_H[],COLUMN(STEAMER_H[PA]),FALSE)</f>
        <v>403</v>
      </c>
      <c r="H250" s="12">
        <f>VLOOKUP(MYRANKS_H[[#This Row],[IDFRANGRAPHS]],STEAMER_H[],COLUMN(STEAMER_H[AB]),FALSE)</f>
        <v>364</v>
      </c>
      <c r="I250" s="12">
        <f>VLOOKUP(MYRANKS_H[[#This Row],[IDFRANGRAPHS]],STEAMER_H[],COLUMN(STEAMER_H[H]),FALSE)</f>
        <v>90</v>
      </c>
      <c r="J250" s="12">
        <f>VLOOKUP(MYRANKS_H[[#This Row],[IDFRANGRAPHS]],STEAMER_H[],COLUMN(STEAMER_H[HR]),FALSE)</f>
        <v>6</v>
      </c>
      <c r="K250" s="12">
        <f>VLOOKUP(MYRANKS_H[[#This Row],[IDFRANGRAPHS]],STEAMER_H[],COLUMN(STEAMER_H[R]),FALSE)</f>
        <v>40</v>
      </c>
      <c r="L250" s="12">
        <f>VLOOKUP(MYRANKS_H[[#This Row],[IDFRANGRAPHS]],STEAMER_H[],COLUMN(STEAMER_H[RBI]),FALSE)</f>
        <v>35</v>
      </c>
      <c r="M250" s="12">
        <f>VLOOKUP(MYRANKS_H[[#This Row],[IDFRANGRAPHS]],STEAMER_H[],COLUMN(STEAMER_H[BB]),FALSE)</f>
        <v>29</v>
      </c>
      <c r="N250" s="12">
        <f>VLOOKUP(MYRANKS_H[[#This Row],[IDFRANGRAPHS]],STEAMER_H[],COLUMN(STEAMER_H[SO]),FALSE)</f>
        <v>60</v>
      </c>
      <c r="O250" s="12">
        <f>VLOOKUP(MYRANKS_H[[#This Row],[IDFRANGRAPHS]],STEAMER_H[],COLUMN(STEAMER_H[SB]),FALSE)</f>
        <v>4</v>
      </c>
      <c r="P250" s="14">
        <f>MYRANKS_H[[#This Row],[H]]/MYRANKS_H[[#This Row],[AB]]</f>
        <v>0.24725274725274726</v>
      </c>
      <c r="Q250" s="26">
        <f>MYRANKS_H[[#This Row],[R]]/24.6</f>
        <v>1.6260162601626016</v>
      </c>
      <c r="R250" s="26">
        <f>MYRANKS_H[[#This Row],[HR]]/10.4</f>
        <v>0.57692307692307687</v>
      </c>
      <c r="S250" s="26">
        <f>MYRANKS_H[[#This Row],[RBI]]/24.6</f>
        <v>1.4227642276422763</v>
      </c>
      <c r="T250" s="26">
        <f>MYRANKS_H[[#This Row],[SB]]/9.4</f>
        <v>0.42553191489361702</v>
      </c>
      <c r="U250" s="26">
        <f>((MYRANKS_H[[#This Row],[H]]+1768)/(MYRANKS_H[[#This Row],[AB]]+6617)-0.267)/0.0024</f>
        <v>-0.35375781884163426</v>
      </c>
      <c r="V250" s="26">
        <f>MYRANKS_H[[#This Row],[RSGP]]+MYRANKS_H[[#This Row],[HRSGP]]+MYRANKS_H[[#This Row],[RBISGP]]+MYRANKS_H[[#This Row],[SBSGP]]+MYRANKS_H[[#This Row],[AVGSGP]]</f>
        <v>3.6974776607799376</v>
      </c>
    </row>
    <row r="251" spans="1:22" x14ac:dyDescent="0.25">
      <c r="A251" s="7" t="s">
        <v>17641</v>
      </c>
      <c r="B251" s="8" t="str">
        <f>VLOOKUP(MYRANKS_H[[#This Row],[PLAYERID]],PLAYERIDMAP[],COLUMN(PLAYERIDMAP[LASTNAME]),FALSE)</f>
        <v>Bernadina</v>
      </c>
      <c r="C251" s="11" t="str">
        <f>VLOOKUP(MYRANKS_H[[#This Row],[PLAYERID]],PLAYERIDMAP[],COLUMN(PLAYERIDMAP[FIRSTNAME]),FALSE)</f>
        <v xml:space="preserve">Roger </v>
      </c>
      <c r="D251" s="11" t="str">
        <f>VLOOKUP(MYRANKS_H[[#This Row],[PLAYERID]],PLAYERIDMAP[],COLUMN(PLAYERIDMAP[TEAM]),FALSE)</f>
        <v>WAS</v>
      </c>
      <c r="E251" s="11" t="str">
        <f>VLOOKUP(MYRANKS_H[[#This Row],[PLAYERID]],PLAYERIDMAP[],COLUMN(PLAYERIDMAP[POS]),FALSE)</f>
        <v>OF</v>
      </c>
      <c r="F251" s="11">
        <f>VLOOKUP(MYRANKS_H[[#This Row],[PLAYERID]],PLAYERIDMAP[],COLUMN(PLAYERIDMAP[IDFANGRAPHS]),FALSE)</f>
        <v>6421</v>
      </c>
      <c r="G251" s="12">
        <f>VLOOKUP(MYRANKS_H[[#This Row],[IDFRANGRAPHS]],STEAMER_H[],COLUMN(STEAMER_H[PA]),FALSE)</f>
        <v>283</v>
      </c>
      <c r="H251" s="12">
        <f>VLOOKUP(MYRANKS_H[[#This Row],[IDFRANGRAPHS]],STEAMER_H[],COLUMN(STEAMER_H[AB]),FALSE)</f>
        <v>251</v>
      </c>
      <c r="I251" s="12">
        <f>VLOOKUP(MYRANKS_H[[#This Row],[IDFRANGRAPHS]],STEAMER_H[],COLUMN(STEAMER_H[H]),FALSE)</f>
        <v>63</v>
      </c>
      <c r="J251" s="12">
        <f>VLOOKUP(MYRANKS_H[[#This Row],[IDFRANGRAPHS]],STEAMER_H[],COLUMN(STEAMER_H[HR]),FALSE)</f>
        <v>6</v>
      </c>
      <c r="K251" s="12">
        <f>VLOOKUP(MYRANKS_H[[#This Row],[IDFRANGRAPHS]],STEAMER_H[],COLUMN(STEAMER_H[R]),FALSE)</f>
        <v>29</v>
      </c>
      <c r="L251" s="12">
        <f>VLOOKUP(MYRANKS_H[[#This Row],[IDFRANGRAPHS]],STEAMER_H[],COLUMN(STEAMER_H[RBI]),FALSE)</f>
        <v>28</v>
      </c>
      <c r="M251" s="12">
        <f>VLOOKUP(MYRANKS_H[[#This Row],[IDFRANGRAPHS]],STEAMER_H[],COLUMN(STEAMER_H[BB]),FALSE)</f>
        <v>25</v>
      </c>
      <c r="N251" s="12">
        <f>VLOOKUP(MYRANKS_H[[#This Row],[IDFRANGRAPHS]],STEAMER_H[],COLUMN(STEAMER_H[SO]),FALSE)</f>
        <v>58</v>
      </c>
      <c r="O251" s="12">
        <f>VLOOKUP(MYRANKS_H[[#This Row],[IDFRANGRAPHS]],STEAMER_H[],COLUMN(STEAMER_H[SB]),FALSE)</f>
        <v>9</v>
      </c>
      <c r="P251" s="14">
        <f>MYRANKS_H[[#This Row],[H]]/MYRANKS_H[[#This Row],[AB]]</f>
        <v>0.25099601593625498</v>
      </c>
      <c r="Q251" s="26">
        <f>MYRANKS_H[[#This Row],[R]]/24.6</f>
        <v>1.178861788617886</v>
      </c>
      <c r="R251" s="26">
        <f>MYRANKS_H[[#This Row],[HR]]/10.4</f>
        <v>0.57692307692307687</v>
      </c>
      <c r="S251" s="26">
        <f>MYRANKS_H[[#This Row],[RBI]]/24.6</f>
        <v>1.1382113821138211</v>
      </c>
      <c r="T251" s="26">
        <f>MYRANKS_H[[#This Row],[SB]]/9.4</f>
        <v>0.95744680851063824</v>
      </c>
      <c r="U251" s="26">
        <f>((MYRANKS_H[[#This Row],[H]]+1768)/(MYRANKS_H[[#This Row],[AB]]+6617)-0.267)/0.0024</f>
        <v>-0.1672005435837676</v>
      </c>
      <c r="V251" s="26">
        <f>MYRANKS_H[[#This Row],[RSGP]]+MYRANKS_H[[#This Row],[HRSGP]]+MYRANKS_H[[#This Row],[RBISGP]]+MYRANKS_H[[#This Row],[SBSGP]]+MYRANKS_H[[#This Row],[AVGSGP]]</f>
        <v>3.6842425125816547</v>
      </c>
    </row>
    <row r="252" spans="1:22" x14ac:dyDescent="0.25">
      <c r="A252" s="7" t="s">
        <v>18325</v>
      </c>
      <c r="B252" s="8" t="str">
        <f>VLOOKUP(MYRANKS_H[[#This Row],[PLAYERID]],PLAYERIDMAP[],COLUMN(PLAYERIDMAP[LASTNAME]),FALSE)</f>
        <v>Dominguez</v>
      </c>
      <c r="C252" s="11" t="str">
        <f>VLOOKUP(MYRANKS_H[[#This Row],[PLAYERID]],PLAYERIDMAP[],COLUMN(PLAYERIDMAP[FIRSTNAME]),FALSE)</f>
        <v xml:space="preserve">Matt </v>
      </c>
      <c r="D252" s="11" t="str">
        <f>VLOOKUP(MYRANKS_H[[#This Row],[PLAYERID]],PLAYERIDMAP[],COLUMN(PLAYERIDMAP[TEAM]),FALSE)</f>
        <v>HOU</v>
      </c>
      <c r="E252" s="11" t="str">
        <f>VLOOKUP(MYRANKS_H[[#This Row],[PLAYERID]],PLAYERIDMAP[],COLUMN(PLAYERIDMAP[POS]),FALSE)</f>
        <v>3B</v>
      </c>
      <c r="F252" s="11">
        <f>VLOOKUP(MYRANKS_H[[#This Row],[PLAYERID]],PLAYERIDMAP[],COLUMN(PLAYERIDMAP[IDFANGRAPHS]),FALSE)</f>
        <v>4903</v>
      </c>
      <c r="G252" s="12">
        <f>VLOOKUP(MYRANKS_H[[#This Row],[IDFRANGRAPHS]],STEAMER_H[],COLUMN(STEAMER_H[PA]),FALSE)</f>
        <v>333</v>
      </c>
      <c r="H252" s="12">
        <f>VLOOKUP(MYRANKS_H[[#This Row],[IDFRANGRAPHS]],STEAMER_H[],COLUMN(STEAMER_H[AB]),FALSE)</f>
        <v>304</v>
      </c>
      <c r="I252" s="12">
        <f>VLOOKUP(MYRANKS_H[[#This Row],[IDFRANGRAPHS]],STEAMER_H[],COLUMN(STEAMER_H[H]),FALSE)</f>
        <v>77</v>
      </c>
      <c r="J252" s="12">
        <f>VLOOKUP(MYRANKS_H[[#This Row],[IDFRANGRAPHS]],STEAMER_H[],COLUMN(STEAMER_H[HR]),FALSE)</f>
        <v>9</v>
      </c>
      <c r="K252" s="12">
        <f>VLOOKUP(MYRANKS_H[[#This Row],[IDFRANGRAPHS]],STEAMER_H[],COLUMN(STEAMER_H[R]),FALSE)</f>
        <v>35</v>
      </c>
      <c r="L252" s="12">
        <f>VLOOKUP(MYRANKS_H[[#This Row],[IDFRANGRAPHS]],STEAMER_H[],COLUMN(STEAMER_H[RBI]),FALSE)</f>
        <v>36</v>
      </c>
      <c r="M252" s="12">
        <f>VLOOKUP(MYRANKS_H[[#This Row],[IDFRANGRAPHS]],STEAMER_H[],COLUMN(STEAMER_H[BB]),FALSE)</f>
        <v>21</v>
      </c>
      <c r="N252" s="12">
        <f>VLOOKUP(MYRANKS_H[[#This Row],[IDFRANGRAPHS]],STEAMER_H[],COLUMN(STEAMER_H[SO]),FALSE)</f>
        <v>43</v>
      </c>
      <c r="O252" s="12">
        <f>VLOOKUP(MYRANKS_H[[#This Row],[IDFRANGRAPHS]],STEAMER_H[],COLUMN(STEAMER_H[SB]),FALSE)</f>
        <v>1</v>
      </c>
      <c r="P252" s="14">
        <f>MYRANKS_H[[#This Row],[H]]/MYRANKS_H[[#This Row],[AB]]</f>
        <v>0.25328947368421051</v>
      </c>
      <c r="Q252" s="26">
        <f>MYRANKS_H[[#This Row],[R]]/24.6</f>
        <v>1.4227642276422763</v>
      </c>
      <c r="R252" s="26">
        <f>MYRANKS_H[[#This Row],[HR]]/10.4</f>
        <v>0.86538461538461531</v>
      </c>
      <c r="S252" s="26">
        <f>MYRANKS_H[[#This Row],[RBI]]/24.6</f>
        <v>1.4634146341463414</v>
      </c>
      <c r="T252" s="26">
        <f>MYRANKS_H[[#This Row],[SB]]/9.4</f>
        <v>0.10638297872340426</v>
      </c>
      <c r="U252" s="26">
        <f>((MYRANKS_H[[#This Row],[H]]+1768)/(MYRANKS_H[[#This Row],[AB]]+6617)-0.267)/0.0024</f>
        <v>-0.17501083658430508</v>
      </c>
      <c r="V252" s="26">
        <f>MYRANKS_H[[#This Row],[RSGP]]+MYRANKS_H[[#This Row],[HRSGP]]+MYRANKS_H[[#This Row],[RBISGP]]+MYRANKS_H[[#This Row],[SBSGP]]+MYRANKS_H[[#This Row],[AVGSGP]]</f>
        <v>3.6829356193123317</v>
      </c>
    </row>
    <row r="253" spans="1:22" x14ac:dyDescent="0.25">
      <c r="A253" s="7" t="s">
        <v>18152</v>
      </c>
      <c r="B253" s="8" t="str">
        <f>VLOOKUP(MYRANKS_H[[#This Row],[PLAYERID]],PLAYERIDMAP[],COLUMN(PLAYERIDMAP[LASTNAME]),FALSE)</f>
        <v>Crawford</v>
      </c>
      <c r="C253" s="11" t="str">
        <f>VLOOKUP(MYRANKS_H[[#This Row],[PLAYERID]],PLAYERIDMAP[],COLUMN(PLAYERIDMAP[FIRSTNAME]),FALSE)</f>
        <v xml:space="preserve">Brandon </v>
      </c>
      <c r="D253" s="11" t="str">
        <f>VLOOKUP(MYRANKS_H[[#This Row],[PLAYERID]],PLAYERIDMAP[],COLUMN(PLAYERIDMAP[TEAM]),FALSE)</f>
        <v>SF</v>
      </c>
      <c r="E253" s="11" t="str">
        <f>VLOOKUP(MYRANKS_H[[#This Row],[PLAYERID]],PLAYERIDMAP[],COLUMN(PLAYERIDMAP[POS]),FALSE)</f>
        <v>SS</v>
      </c>
      <c r="F253" s="11">
        <f>VLOOKUP(MYRANKS_H[[#This Row],[PLAYERID]],PLAYERIDMAP[],COLUMN(PLAYERIDMAP[IDFANGRAPHS]),FALSE)</f>
        <v>5343</v>
      </c>
      <c r="G253" s="12">
        <f>VLOOKUP(MYRANKS_H[[#This Row],[IDFRANGRAPHS]],STEAMER_H[],COLUMN(STEAMER_H[PA]),FALSE)</f>
        <v>434</v>
      </c>
      <c r="H253" s="12">
        <f>VLOOKUP(MYRANKS_H[[#This Row],[IDFRANGRAPHS]],STEAMER_H[],COLUMN(STEAMER_H[AB]),FALSE)</f>
        <v>391</v>
      </c>
      <c r="I253" s="12">
        <f>VLOOKUP(MYRANKS_H[[#This Row],[IDFRANGRAPHS]],STEAMER_H[],COLUMN(STEAMER_H[H]),FALSE)</f>
        <v>97</v>
      </c>
      <c r="J253" s="12">
        <f>VLOOKUP(MYRANKS_H[[#This Row],[IDFRANGRAPHS]],STEAMER_H[],COLUMN(STEAMER_H[HR]),FALSE)</f>
        <v>6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41</v>
      </c>
      <c r="M253" s="12">
        <f>VLOOKUP(MYRANKS_H[[#This Row],[IDFRANGRAPHS]],STEAMER_H[],COLUMN(STEAMER_H[BB]),FALSE)</f>
        <v>33</v>
      </c>
      <c r="N253" s="12">
        <f>VLOOKUP(MYRANKS_H[[#This Row],[IDFRANGRAPHS]],STEAMER_H[],COLUMN(STEAMER_H[SO]),FALSE)</f>
        <v>80</v>
      </c>
      <c r="O253" s="12">
        <f>VLOOKUP(MYRANKS_H[[#This Row],[IDFRANGRAPHS]],STEAMER_H[],COLUMN(STEAMER_H[SB]),FALSE)</f>
        <v>2</v>
      </c>
      <c r="P253" s="14">
        <f>MYRANKS_H[[#This Row],[H]]/MYRANKS_H[[#This Row],[AB]]</f>
        <v>0.24808184143222506</v>
      </c>
      <c r="Q253" s="26">
        <f>MYRANKS_H[[#This Row],[R]]/24.6</f>
        <v>1.5853658536585364</v>
      </c>
      <c r="R253" s="26">
        <f>MYRANKS_H[[#This Row],[HR]]/10.4</f>
        <v>0.57692307692307687</v>
      </c>
      <c r="S253" s="26">
        <f>MYRANKS_H[[#This Row],[RBI]]/24.6</f>
        <v>1.6666666666666665</v>
      </c>
      <c r="T253" s="26">
        <f>MYRANKS_H[[#This Row],[SB]]/9.4</f>
        <v>0.21276595744680851</v>
      </c>
      <c r="U253" s="26">
        <f>((MYRANKS_H[[#This Row],[H]]+1768)/(MYRANKS_H[[#This Row],[AB]]+6617)-0.267)/0.0024</f>
        <v>-0.36482115677321608</v>
      </c>
      <c r="V253" s="26">
        <f>MYRANKS_H[[#This Row],[RSGP]]+MYRANKS_H[[#This Row],[HRSGP]]+MYRANKS_H[[#This Row],[RBISGP]]+MYRANKS_H[[#This Row],[SBSGP]]+MYRANKS_H[[#This Row],[AVGSGP]]</f>
        <v>3.6769003979218717</v>
      </c>
    </row>
    <row r="254" spans="1:22" x14ac:dyDescent="0.25">
      <c r="A254" s="7" t="s">
        <v>18938</v>
      </c>
      <c r="B254" s="8" t="str">
        <f>VLOOKUP(MYRANKS_H[[#This Row],[PLAYERID]],PLAYERIDMAP[],COLUMN(PLAYERIDMAP[LASTNAME]),FALSE)</f>
        <v>Helton</v>
      </c>
      <c r="C254" s="11" t="str">
        <f>VLOOKUP(MYRANKS_H[[#This Row],[PLAYERID]],PLAYERIDMAP[],COLUMN(PLAYERIDMAP[FIRSTNAME]),FALSE)</f>
        <v xml:space="preserve">Todd </v>
      </c>
      <c r="D254" s="11" t="str">
        <f>VLOOKUP(MYRANKS_H[[#This Row],[PLAYERID]],PLAYERIDMAP[],COLUMN(PLAYERIDMAP[TEAM]),FALSE)</f>
        <v>COL</v>
      </c>
      <c r="E254" s="11" t="str">
        <f>VLOOKUP(MYRANKS_H[[#This Row],[PLAYERID]],PLAYERIDMAP[],COLUMN(PLAYERIDMAP[POS]),FALSE)</f>
        <v>1B</v>
      </c>
      <c r="F254" s="11">
        <f>VLOOKUP(MYRANKS_H[[#This Row],[PLAYERID]],PLAYERIDMAP[],COLUMN(PLAYERIDMAP[IDFANGRAPHS]),FALSE)</f>
        <v>432</v>
      </c>
      <c r="G254" s="12">
        <f>VLOOKUP(MYRANKS_H[[#This Row],[IDFRANGRAPHS]],STEAMER_H[],COLUMN(STEAMER_H[PA]),FALSE)</f>
        <v>298</v>
      </c>
      <c r="H254" s="12">
        <f>VLOOKUP(MYRANKS_H[[#This Row],[IDFRANGRAPHS]],STEAMER_H[],COLUMN(STEAMER_H[AB]),FALSE)</f>
        <v>256</v>
      </c>
      <c r="I254" s="12">
        <f>VLOOKUP(MYRANKS_H[[#This Row],[IDFRANGRAPHS]],STEAMER_H[],COLUMN(STEAMER_H[H]),FALSE)</f>
        <v>69</v>
      </c>
      <c r="J254" s="12">
        <f>VLOOKUP(MYRANKS_H[[#This Row],[IDFRANGRAPHS]],STEAMER_H[],COLUMN(STEAMER_H[HR]),FALSE)</f>
        <v>7</v>
      </c>
      <c r="K254" s="12">
        <f>VLOOKUP(MYRANKS_H[[#This Row],[IDFRANGRAPHS]],STEAMER_H[],COLUMN(STEAMER_H[R]),FALSE)</f>
        <v>35</v>
      </c>
      <c r="L254" s="12">
        <f>VLOOKUP(MYRANKS_H[[#This Row],[IDFRANGRAPHS]],STEAMER_H[],COLUMN(STEAMER_H[RBI]),FALSE)</f>
        <v>33</v>
      </c>
      <c r="M254" s="12">
        <f>VLOOKUP(MYRANKS_H[[#This Row],[IDFRANGRAPHS]],STEAMER_H[],COLUMN(STEAMER_H[BB]),FALSE)</f>
        <v>38</v>
      </c>
      <c r="N254" s="12">
        <f>VLOOKUP(MYRANKS_H[[#This Row],[IDFRANGRAPHS]],STEAMER_H[],COLUMN(STEAMER_H[SO]),FALSE)</f>
        <v>50</v>
      </c>
      <c r="O254" s="12">
        <f>VLOOKUP(MYRANKS_H[[#This Row],[IDFRANGRAPHS]],STEAMER_H[],COLUMN(STEAMER_H[SB]),FALSE)</f>
        <v>1</v>
      </c>
      <c r="P254" s="14">
        <f>MYRANKS_H[[#This Row],[H]]/MYRANKS_H[[#This Row],[AB]]</f>
        <v>0.26953125</v>
      </c>
      <c r="Q254" s="26">
        <f>MYRANKS_H[[#This Row],[R]]/24.6</f>
        <v>1.4227642276422763</v>
      </c>
      <c r="R254" s="26">
        <f>MYRANKS_H[[#This Row],[HR]]/10.4</f>
        <v>0.67307692307692302</v>
      </c>
      <c r="S254" s="26">
        <f>MYRANKS_H[[#This Row],[RBI]]/24.6</f>
        <v>1.3414634146341462</v>
      </c>
      <c r="T254" s="26">
        <f>MYRANKS_H[[#This Row],[SB]]/9.4</f>
        <v>0.10638297872340426</v>
      </c>
      <c r="U254" s="26">
        <f>((MYRANKS_H[[#This Row],[H]]+1768)/(MYRANKS_H[[#This Row],[AB]]+6617)-0.267)/0.0024</f>
        <v>0.11573063679129933</v>
      </c>
      <c r="V254" s="26">
        <f>MYRANKS_H[[#This Row],[RSGP]]+MYRANKS_H[[#This Row],[HRSGP]]+MYRANKS_H[[#This Row],[RBISGP]]+MYRANKS_H[[#This Row],[SBSGP]]+MYRANKS_H[[#This Row],[AVGSGP]]</f>
        <v>3.659418180868049</v>
      </c>
    </row>
    <row r="255" spans="1:22" x14ac:dyDescent="0.25">
      <c r="A255" s="8" t="s">
        <v>20594</v>
      </c>
      <c r="B255" s="15" t="str">
        <f>VLOOKUP(MYRANKS_H[[#This Row],[PLAYERID]],PLAYERIDMAP[],COLUMN(PLAYERIDMAP[LASTNAME]),FALSE)</f>
        <v>Saltalamacchia</v>
      </c>
      <c r="C255" s="12" t="str">
        <f>VLOOKUP(MYRANKS_H[[#This Row],[PLAYERID]],PLAYERIDMAP[],COLUMN(PLAYERIDMAP[FIRSTNAME]),FALSE)</f>
        <v xml:space="preserve">Jarrod </v>
      </c>
      <c r="D255" s="12" t="str">
        <f>VLOOKUP(MYRANKS_H[[#This Row],[PLAYERID]],PLAYERIDMAP[],COLUMN(PLAYERIDMAP[TEAM]),FALSE)</f>
        <v>BOS</v>
      </c>
      <c r="E255" s="12" t="str">
        <f>VLOOKUP(MYRANKS_H[[#This Row],[PLAYERID]],PLAYERIDMAP[],COLUMN(PLAYERIDMAP[POS]),FALSE)</f>
        <v>C</v>
      </c>
      <c r="F255" s="12">
        <f>VLOOKUP(MYRANKS_H[[#This Row],[PLAYERID]],PLAYERIDMAP[],COLUMN(PLAYERIDMAP[IDFANGRAPHS]),FALSE)</f>
        <v>5557</v>
      </c>
      <c r="G255" s="12">
        <f>VLOOKUP(MYRANKS_H[[#This Row],[IDFRANGRAPHS]],STEAMER_H[],COLUMN(STEAMER_H[PA]),FALSE)</f>
        <v>301</v>
      </c>
      <c r="H255" s="12">
        <f>VLOOKUP(MYRANKS_H[[#This Row],[IDFRANGRAPHS]],STEAMER_H[],COLUMN(STEAMER_H[AB]),FALSE)</f>
        <v>270</v>
      </c>
      <c r="I255" s="12">
        <f>VLOOKUP(MYRANKS_H[[#This Row],[IDFRANGRAPHS]],STEAMER_H[],COLUMN(STEAMER_H[H]),FALSE)</f>
        <v>62</v>
      </c>
      <c r="J255" s="12">
        <f>VLOOKUP(MYRANKS_H[[#This Row],[IDFRANGRAPHS]],STEAMER_H[],COLUMN(STEAMER_H[HR]),FALSE)</f>
        <v>12</v>
      </c>
      <c r="K255" s="12">
        <f>VLOOKUP(MYRANKS_H[[#This Row],[IDFRANGRAPHS]],STEAMER_H[],COLUMN(STEAMER_H[R]),FALSE)</f>
        <v>35</v>
      </c>
      <c r="L255" s="12">
        <f>VLOOKUP(MYRANKS_H[[#This Row],[IDFRANGRAPHS]],STEAMER_H[],COLUMN(STEAMER_H[RBI]),FALSE)</f>
        <v>37</v>
      </c>
      <c r="M255" s="12">
        <f>VLOOKUP(MYRANKS_H[[#This Row],[IDFRANGRAPHS]],STEAMER_H[],COLUMN(STEAMER_H[BB]),FALSE)</f>
        <v>25</v>
      </c>
      <c r="N255" s="12">
        <f>VLOOKUP(MYRANKS_H[[#This Row],[IDFRANGRAPHS]],STEAMER_H[],COLUMN(STEAMER_H[SO]),FALSE)</f>
        <v>85</v>
      </c>
      <c r="O255" s="12">
        <f>VLOOKUP(MYRANKS_H[[#This Row],[IDFRANGRAPHS]],STEAMER_H[],COLUMN(STEAMER_H[SB]),FALSE)</f>
        <v>1</v>
      </c>
      <c r="P255" s="14">
        <f>MYRANKS_H[[#This Row],[H]]/MYRANKS_H[[#This Row],[AB]]</f>
        <v>0.22962962962962963</v>
      </c>
      <c r="Q255" s="26">
        <f>MYRANKS_H[[#This Row],[R]]/24.6</f>
        <v>1.4227642276422763</v>
      </c>
      <c r="R255" s="26">
        <f>MYRANKS_H[[#This Row],[HR]]/10.4</f>
        <v>1.1538461538461537</v>
      </c>
      <c r="S255" s="26">
        <f>MYRANKS_H[[#This Row],[RBI]]/24.6</f>
        <v>1.5040650406504064</v>
      </c>
      <c r="T255" s="26">
        <f>MYRANKS_H[[#This Row],[SB]]/9.4</f>
        <v>0.10638297872340426</v>
      </c>
      <c r="U255" s="26">
        <f>((MYRANKS_H[[#This Row],[H]]+1768)/(MYRANKS_H[[#This Row],[AB]]+6617)-0.267)/0.0024</f>
        <v>-0.53415855960504965</v>
      </c>
      <c r="V255" s="26">
        <f>MYRANKS_H[[#This Row],[RSGP]]+MYRANKS_H[[#This Row],[HRSGP]]+MYRANKS_H[[#This Row],[RBISGP]]+MYRANKS_H[[#This Row],[SBSGP]]+MYRANKS_H[[#This Row],[AVGSGP]]</f>
        <v>3.6528998412571911</v>
      </c>
    </row>
    <row r="256" spans="1:22" x14ac:dyDescent="0.25">
      <c r="A256" s="7" t="s">
        <v>19325</v>
      </c>
      <c r="B256" s="8" t="str">
        <f>VLOOKUP(MYRANKS_H[[#This Row],[PLAYERID]],PLAYERIDMAP[],COLUMN(PLAYERIDMAP[LASTNAME]),FALSE)</f>
        <v>Kotchman</v>
      </c>
      <c r="C256" s="11" t="str">
        <f>VLOOKUP(MYRANKS_H[[#This Row],[PLAYERID]],PLAYERIDMAP[],COLUMN(PLAYERIDMAP[FIRSTNAME]),FALSE)</f>
        <v xml:space="preserve">Casey </v>
      </c>
      <c r="D256" s="11" t="str">
        <f>VLOOKUP(MYRANKS_H[[#This Row],[PLAYERID]],PLAYERIDMAP[],COLUMN(PLAYERIDMAP[TEAM]),FALSE)</f>
        <v>CLE</v>
      </c>
      <c r="E256" s="11" t="str">
        <f>VLOOKUP(MYRANKS_H[[#This Row],[PLAYERID]],PLAYERIDMAP[],COLUMN(PLAYERIDMAP[POS]),FALSE)</f>
        <v>1B</v>
      </c>
      <c r="F256" s="11">
        <f>VLOOKUP(MYRANKS_H[[#This Row],[PLAYERID]],PLAYERIDMAP[],COLUMN(PLAYERIDMAP[IDFANGRAPHS]),FALSE)</f>
        <v>1930</v>
      </c>
      <c r="G256" s="12">
        <f>VLOOKUP(MYRANKS_H[[#This Row],[IDFRANGRAPHS]],STEAMER_H[],COLUMN(STEAMER_H[PA]),FALSE)</f>
        <v>345</v>
      </c>
      <c r="H256" s="12">
        <f>VLOOKUP(MYRANKS_H[[#This Row],[IDFRANGRAPHS]],STEAMER_H[],COLUMN(STEAMER_H[AB]),FALSE)</f>
        <v>309</v>
      </c>
      <c r="I256" s="12">
        <f>VLOOKUP(MYRANKS_H[[#This Row],[IDFRANGRAPHS]],STEAMER_H[],COLUMN(STEAMER_H[H]),FALSE)</f>
        <v>79</v>
      </c>
      <c r="J256" s="12">
        <f>VLOOKUP(MYRANKS_H[[#This Row],[IDFRANGRAPHS]],STEAMER_H[],COLUMN(STEAMER_H[HR]),FALSE)</f>
        <v>8</v>
      </c>
      <c r="K256" s="12">
        <f>VLOOKUP(MYRANKS_H[[#This Row],[IDFRANGRAPHS]],STEAMER_H[],COLUMN(STEAMER_H[R]),FALSE)</f>
        <v>32</v>
      </c>
      <c r="L256" s="12">
        <f>VLOOKUP(MYRANKS_H[[#This Row],[IDFRANGRAPHS]],STEAMER_H[],COLUMN(STEAMER_H[RBI]),FALSE)</f>
        <v>36</v>
      </c>
      <c r="M256" s="12">
        <f>VLOOKUP(MYRANKS_H[[#This Row],[IDFRANGRAPHS]],STEAMER_H[],COLUMN(STEAMER_H[BB]),FALSE)</f>
        <v>27</v>
      </c>
      <c r="N256" s="12">
        <f>VLOOKUP(MYRANKS_H[[#This Row],[IDFRANGRAPHS]],STEAMER_H[],COLUMN(STEAMER_H[SO]),FALSE)</f>
        <v>38</v>
      </c>
      <c r="O256" s="12">
        <f>VLOOKUP(MYRANKS_H[[#This Row],[IDFRANGRAPHS]],STEAMER_H[],COLUMN(STEAMER_H[SB]),FALSE)</f>
        <v>2</v>
      </c>
      <c r="P256" s="14">
        <f>MYRANKS_H[[#This Row],[H]]/MYRANKS_H[[#This Row],[AB]]</f>
        <v>0.25566343042071199</v>
      </c>
      <c r="Q256" s="26">
        <f>MYRANKS_H[[#This Row],[R]]/24.6</f>
        <v>1.3008130081300813</v>
      </c>
      <c r="R256" s="26">
        <f>MYRANKS_H[[#This Row],[HR]]/10.4</f>
        <v>0.76923076923076916</v>
      </c>
      <c r="S256" s="26">
        <f>MYRANKS_H[[#This Row],[RBI]]/24.6</f>
        <v>1.4634146341463414</v>
      </c>
      <c r="T256" s="26">
        <f>MYRANKS_H[[#This Row],[SB]]/9.4</f>
        <v>0.21276595744680851</v>
      </c>
      <c r="U256" s="26">
        <f>((MYRANKS_H[[#This Row],[H]]+1768)/(MYRANKS_H[[#This Row],[AB]]+6617)-0.267)/0.0024</f>
        <v>-0.13487823659640019</v>
      </c>
      <c r="V256" s="26">
        <f>MYRANKS_H[[#This Row],[RSGP]]+MYRANKS_H[[#This Row],[HRSGP]]+MYRANKS_H[[#This Row],[RBISGP]]+MYRANKS_H[[#This Row],[SBSGP]]+MYRANKS_H[[#This Row],[AVGSGP]]</f>
        <v>3.6113461323576002</v>
      </c>
    </row>
    <row r="257" spans="1:22" x14ac:dyDescent="0.25">
      <c r="A257" s="7" t="s">
        <v>18415</v>
      </c>
      <c r="B257" s="8" t="str">
        <f>VLOOKUP(MYRANKS_H[[#This Row],[PLAYERID]],PLAYERIDMAP[],COLUMN(PLAYERIDMAP[LASTNAME]),FALSE)</f>
        <v>Ellis</v>
      </c>
      <c r="C257" s="11" t="str">
        <f>VLOOKUP(MYRANKS_H[[#This Row],[PLAYERID]],PLAYERIDMAP[],COLUMN(PLAYERIDMAP[FIRSTNAME]),FALSE)</f>
        <v xml:space="preserve">A.J. </v>
      </c>
      <c r="D257" s="11" t="str">
        <f>VLOOKUP(MYRANKS_H[[#This Row],[PLAYERID]],PLAYERIDMAP[],COLUMN(PLAYERIDMAP[TEAM]),FALSE)</f>
        <v>LAD</v>
      </c>
      <c r="E257" s="11" t="str">
        <f>VLOOKUP(MYRANKS_H[[#This Row],[PLAYERID]],PLAYERIDMAP[],COLUMN(PLAYERIDMAP[POS]),FALSE)</f>
        <v>C</v>
      </c>
      <c r="F257" s="11">
        <f>VLOOKUP(MYRANKS_H[[#This Row],[PLAYERID]],PLAYERIDMAP[],COLUMN(PLAYERIDMAP[IDFANGRAPHS]),FALSE)</f>
        <v>5677</v>
      </c>
      <c r="G257" s="12">
        <f>VLOOKUP(MYRANKS_H[[#This Row],[IDFRANGRAPHS]],STEAMER_H[],COLUMN(STEAMER_H[PA]),FALSE)</f>
        <v>405</v>
      </c>
      <c r="H257" s="12">
        <f>VLOOKUP(MYRANKS_H[[#This Row],[IDFRANGRAPHS]],STEAMER_H[],COLUMN(STEAMER_H[AB]),FALSE)</f>
        <v>341</v>
      </c>
      <c r="I257" s="12">
        <f>VLOOKUP(MYRANKS_H[[#This Row],[IDFRANGRAPHS]],STEAMER_H[],COLUMN(STEAMER_H[H]),FALSE)</f>
        <v>84</v>
      </c>
      <c r="J257" s="12">
        <f>VLOOKUP(MYRANKS_H[[#This Row],[IDFRANGRAPHS]],STEAMER_H[],COLUMN(STEAMER_H[HR]),FALSE)</f>
        <v>7</v>
      </c>
      <c r="K257" s="12">
        <f>VLOOKUP(MYRANKS_H[[#This Row],[IDFRANGRAPHS]],STEAMER_H[],COLUMN(STEAMER_H[R]),FALSE)</f>
        <v>40</v>
      </c>
      <c r="L257" s="12">
        <f>VLOOKUP(MYRANKS_H[[#This Row],[IDFRANGRAPHS]],STEAMER_H[],COLUMN(STEAMER_H[RBI]),FALSE)</f>
        <v>38</v>
      </c>
      <c r="M257" s="12">
        <f>VLOOKUP(MYRANKS_H[[#This Row],[IDFRANGRAPHS]],STEAMER_H[],COLUMN(STEAMER_H[BB]),FALSE)</f>
        <v>53</v>
      </c>
      <c r="N257" s="12">
        <f>VLOOKUP(MYRANKS_H[[#This Row],[IDFRANGRAPHS]],STEAMER_H[],COLUMN(STEAMER_H[SO]),FALSE)</f>
        <v>75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0.24633431085043989</v>
      </c>
      <c r="Q257" s="26">
        <f>MYRANKS_H[[#This Row],[R]]/24.6</f>
        <v>1.6260162601626016</v>
      </c>
      <c r="R257" s="26">
        <f>MYRANKS_H[[#This Row],[HR]]/10.4</f>
        <v>0.67307692307692302</v>
      </c>
      <c r="S257" s="26">
        <f>MYRANKS_H[[#This Row],[RBI]]/24.6</f>
        <v>1.5447154471544715</v>
      </c>
      <c r="T257" s="26">
        <f>MYRANKS_H[[#This Row],[SB]]/9.4</f>
        <v>0.10638297872340426</v>
      </c>
      <c r="U257" s="26">
        <f>((MYRANKS_H[[#This Row],[H]]+1768)/(MYRANKS_H[[#This Row],[AB]]+6617)-0.267)/0.0024</f>
        <v>-0.34648366388808732</v>
      </c>
      <c r="V257" s="26">
        <f>MYRANKS_H[[#This Row],[RSGP]]+MYRANKS_H[[#This Row],[HRSGP]]+MYRANKS_H[[#This Row],[RBISGP]]+MYRANKS_H[[#This Row],[SBSGP]]+MYRANKS_H[[#This Row],[AVGSGP]]</f>
        <v>3.6037079452293126</v>
      </c>
    </row>
    <row r="258" spans="1:22" x14ac:dyDescent="0.25">
      <c r="A258" s="7" t="s">
        <v>18399</v>
      </c>
      <c r="B258" s="8" t="str">
        <f>VLOOKUP(MYRANKS_H[[#This Row],[PLAYERID]],PLAYERIDMAP[],COLUMN(PLAYERIDMAP[LASTNAME]),FALSE)</f>
        <v>Dyson</v>
      </c>
      <c r="C258" s="11" t="str">
        <f>VLOOKUP(MYRANKS_H[[#This Row],[PLAYERID]],PLAYERIDMAP[],COLUMN(PLAYERIDMAP[FIRSTNAME]),FALSE)</f>
        <v xml:space="preserve">Jarrod </v>
      </c>
      <c r="D258" s="11" t="str">
        <f>VLOOKUP(MYRANKS_H[[#This Row],[PLAYERID]],PLAYERIDMAP[],COLUMN(PLAYERIDMAP[TEAM]),FALSE)</f>
        <v>KC</v>
      </c>
      <c r="E258" s="11" t="str">
        <f>VLOOKUP(MYRANKS_H[[#This Row],[PLAYERID]],PLAYERIDMAP[],COLUMN(PLAYERIDMAP[POS]),FALSE)</f>
        <v>OF</v>
      </c>
      <c r="F258" s="11">
        <f>VLOOKUP(MYRANKS_H[[#This Row],[PLAYERID]],PLAYERIDMAP[],COLUMN(PLAYERIDMAP[IDFANGRAPHS]),FALSE)</f>
        <v>4866</v>
      </c>
      <c r="G258" s="12">
        <f>VLOOKUP(MYRANKS_H[[#This Row],[IDFRANGRAPHS]],STEAMER_H[],COLUMN(STEAMER_H[PA]),FALSE)</f>
        <v>209</v>
      </c>
      <c r="H258" s="12">
        <f>VLOOKUP(MYRANKS_H[[#This Row],[IDFRANGRAPHS]],STEAMER_H[],COLUMN(STEAMER_H[AB]),FALSE)</f>
        <v>187</v>
      </c>
      <c r="I258" s="12">
        <f>VLOOKUP(MYRANKS_H[[#This Row],[IDFRANGRAPHS]],STEAMER_H[],COLUMN(STEAMER_H[H]),FALSE)</f>
        <v>49</v>
      </c>
      <c r="J258" s="12">
        <f>VLOOKUP(MYRANKS_H[[#This Row],[IDFRANGRAPHS]],STEAMER_H[],COLUMN(STEAMER_H[HR]),FALSE)</f>
        <v>1</v>
      </c>
      <c r="K258" s="12">
        <f>VLOOKUP(MYRANKS_H[[#This Row],[IDFRANGRAPHS]],STEAMER_H[],COLUMN(STEAMER_H[R]),FALSE)</f>
        <v>24</v>
      </c>
      <c r="L258" s="12">
        <f>VLOOKUP(MYRANKS_H[[#This Row],[IDFRANGRAPHS]],STEAMER_H[],COLUMN(STEAMER_H[RBI]),FALSE)</f>
        <v>17</v>
      </c>
      <c r="M258" s="12">
        <f>VLOOKUP(MYRANKS_H[[#This Row],[IDFRANGRAPHS]],STEAMER_H[],COLUMN(STEAMER_H[BB]),FALSE)</f>
        <v>17</v>
      </c>
      <c r="N258" s="12">
        <f>VLOOKUP(MYRANKS_H[[#This Row],[IDFRANGRAPHS]],STEAMER_H[],COLUMN(STEAMER_H[SO]),FALSE)</f>
        <v>33</v>
      </c>
      <c r="O258" s="12">
        <f>VLOOKUP(MYRANKS_H[[#This Row],[IDFRANGRAPHS]],STEAMER_H[],COLUMN(STEAMER_H[SB]),FALSE)</f>
        <v>17</v>
      </c>
      <c r="P258" s="14">
        <f>MYRANKS_H[[#This Row],[H]]/MYRANKS_H[[#This Row],[AB]]</f>
        <v>0.26203208556149732</v>
      </c>
      <c r="Q258" s="26">
        <f>MYRANKS_H[[#This Row],[R]]/24.6</f>
        <v>0.97560975609756095</v>
      </c>
      <c r="R258" s="26">
        <f>MYRANKS_H[[#This Row],[HR]]/10.4</f>
        <v>9.6153846153846145E-2</v>
      </c>
      <c r="S258" s="26">
        <f>MYRANKS_H[[#This Row],[RBI]]/24.6</f>
        <v>0.69105691056910568</v>
      </c>
      <c r="T258" s="26">
        <f>MYRANKS_H[[#This Row],[SB]]/9.4</f>
        <v>1.8085106382978722</v>
      </c>
      <c r="U258" s="26">
        <f>((MYRANKS_H[[#This Row],[H]]+1768)/(MYRANKS_H[[#This Row],[AB]]+6617)-0.267)/0.0024</f>
        <v>2.0331177738586174E-2</v>
      </c>
      <c r="V258" s="26">
        <f>MYRANKS_H[[#This Row],[RSGP]]+MYRANKS_H[[#This Row],[HRSGP]]+MYRANKS_H[[#This Row],[RBISGP]]+MYRANKS_H[[#This Row],[SBSGP]]+MYRANKS_H[[#This Row],[AVGSGP]]</f>
        <v>3.5916623288569713</v>
      </c>
    </row>
    <row r="259" spans="1:22" x14ac:dyDescent="0.25">
      <c r="A259" s="8" t="s">
        <v>20387</v>
      </c>
      <c r="B259" s="15" t="str">
        <f>VLOOKUP(MYRANKS_H[[#This Row],[PLAYERID]],PLAYERIDMAP[],COLUMN(PLAYERIDMAP[LASTNAME]),FALSE)</f>
        <v>Reimold</v>
      </c>
      <c r="C259" s="12" t="str">
        <f>VLOOKUP(MYRANKS_H[[#This Row],[PLAYERID]],PLAYERIDMAP[],COLUMN(PLAYERIDMAP[FIRSTNAME]),FALSE)</f>
        <v xml:space="preserve">Nolan </v>
      </c>
      <c r="D259" s="12" t="str">
        <f>VLOOKUP(MYRANKS_H[[#This Row],[PLAYERID]],PLAYERIDMAP[],COLUMN(PLAYERIDMAP[TEAM]),FALSE)</f>
        <v>BAL</v>
      </c>
      <c r="E259" s="12" t="str">
        <f>VLOOKUP(MYRANKS_H[[#This Row],[PLAYERID]],PLAYERIDMAP[],COLUMN(PLAYERIDMAP[POS]),FALSE)</f>
        <v>OF</v>
      </c>
      <c r="F259" s="12">
        <f>VLOOKUP(MYRANKS_H[[#This Row],[PLAYERID]],PLAYERIDMAP[],COLUMN(PLAYERIDMAP[IDFANGRAPHS]),FALSE)</f>
        <v>3441</v>
      </c>
      <c r="G259" s="12">
        <f>VLOOKUP(MYRANKS_H[[#This Row],[IDFRANGRAPHS]],STEAMER_H[],COLUMN(STEAMER_H[PA]),FALSE)</f>
        <v>247</v>
      </c>
      <c r="H259" s="12">
        <f>VLOOKUP(MYRANKS_H[[#This Row],[IDFRANGRAPHS]],STEAMER_H[],COLUMN(STEAMER_H[AB]),FALSE)</f>
        <v>217</v>
      </c>
      <c r="I259" s="12">
        <f>VLOOKUP(MYRANKS_H[[#This Row],[IDFRANGRAPHS]],STEAMER_H[],COLUMN(STEAMER_H[H]),FALSE)</f>
        <v>55</v>
      </c>
      <c r="J259" s="12">
        <f>VLOOKUP(MYRANKS_H[[#This Row],[IDFRANGRAPHS]],STEAMER_H[],COLUMN(STEAMER_H[HR]),FALSE)</f>
        <v>9</v>
      </c>
      <c r="K259" s="12">
        <f>VLOOKUP(MYRANKS_H[[#This Row],[IDFRANGRAPHS]],STEAMER_H[],COLUMN(STEAMER_H[R]),FALSE)</f>
        <v>30</v>
      </c>
      <c r="L259" s="12">
        <f>VLOOKUP(MYRANKS_H[[#This Row],[IDFRANGRAPHS]],STEAMER_H[],COLUMN(STEAMER_H[RBI]),FALSE)</f>
        <v>29</v>
      </c>
      <c r="M259" s="12">
        <f>VLOOKUP(MYRANKS_H[[#This Row],[IDFRANGRAPHS]],STEAMER_H[],COLUMN(STEAMER_H[BB]),FALSE)</f>
        <v>24</v>
      </c>
      <c r="N259" s="12">
        <f>VLOOKUP(MYRANKS_H[[#This Row],[IDFRANGRAPHS]],STEAMER_H[],COLUMN(STEAMER_H[SO]),FALSE)</f>
        <v>49</v>
      </c>
      <c r="O259" s="12">
        <f>VLOOKUP(MYRANKS_H[[#This Row],[IDFRANGRAPHS]],STEAMER_H[],COLUMN(STEAMER_H[SB]),FALSE)</f>
        <v>4</v>
      </c>
      <c r="P259" s="14">
        <f>MYRANKS_H[[#This Row],[H]]/MYRANKS_H[[#This Row],[AB]]</f>
        <v>0.25345622119815669</v>
      </c>
      <c r="Q259" s="26">
        <f>MYRANKS_H[[#This Row],[R]]/24.6</f>
        <v>1.2195121951219512</v>
      </c>
      <c r="R259" s="26">
        <f>MYRANKS_H[[#This Row],[HR]]/10.4</f>
        <v>0.86538461538461531</v>
      </c>
      <c r="S259" s="26">
        <f>MYRANKS_H[[#This Row],[RBI]]/24.6</f>
        <v>1.178861788617886</v>
      </c>
      <c r="T259" s="26">
        <f>MYRANKS_H[[#This Row],[SB]]/9.4</f>
        <v>0.42553191489361702</v>
      </c>
      <c r="U259" s="26">
        <f>((MYRANKS_H[[#This Row],[H]]+1768)/(MYRANKS_H[[#This Row],[AB]]+6617)-0.267)/0.0024</f>
        <v>-0.10230709199102185</v>
      </c>
      <c r="V259" s="26">
        <f>MYRANKS_H[[#This Row],[RSGP]]+MYRANKS_H[[#This Row],[HRSGP]]+MYRANKS_H[[#This Row],[RBISGP]]+MYRANKS_H[[#This Row],[SBSGP]]+MYRANKS_H[[#This Row],[AVGSGP]]</f>
        <v>3.5869834220270476</v>
      </c>
    </row>
    <row r="260" spans="1:22" x14ac:dyDescent="0.25">
      <c r="A260" s="7" t="s">
        <v>18925</v>
      </c>
      <c r="B260" s="8" t="str">
        <f>VLOOKUP(MYRANKS_H[[#This Row],[PLAYERID]],PLAYERIDMAP[],COLUMN(PLAYERIDMAP[LASTNAME]),FALSE)</f>
        <v>Hechavarria</v>
      </c>
      <c r="C260" s="11" t="str">
        <f>VLOOKUP(MYRANKS_H[[#This Row],[PLAYERID]],PLAYERIDMAP[],COLUMN(PLAYERIDMAP[FIRSTNAME]),FALSE)</f>
        <v xml:space="preserve">Adeiny </v>
      </c>
      <c r="D260" s="11" t="str">
        <f>VLOOKUP(MYRANKS_H[[#This Row],[PLAYERID]],PLAYERIDMAP[],COLUMN(PLAYERIDMAP[TEAM]),FALSE)</f>
        <v>MIA</v>
      </c>
      <c r="E260" s="11" t="str">
        <f>VLOOKUP(MYRANKS_H[[#This Row],[PLAYERID]],PLAYERIDMAP[],COLUMN(PLAYERIDMAP[POS]),FALSE)</f>
        <v>SS</v>
      </c>
      <c r="F260" s="11">
        <f>VLOOKUP(MYRANKS_H[[#This Row],[PLAYERID]],PLAYERIDMAP[],COLUMN(PLAYERIDMAP[IDFANGRAPHS]),FALSE)</f>
        <v>10459</v>
      </c>
      <c r="G260" s="12">
        <f>VLOOKUP(MYRANKS_H[[#This Row],[IDFRANGRAPHS]],STEAMER_H[],COLUMN(STEAMER_H[PA]),FALSE)</f>
        <v>397</v>
      </c>
      <c r="H260" s="12">
        <f>VLOOKUP(MYRANKS_H[[#This Row],[IDFRANGRAPHS]],STEAMER_H[],COLUMN(STEAMER_H[AB]),FALSE)</f>
        <v>369</v>
      </c>
      <c r="I260" s="12">
        <f>VLOOKUP(MYRANKS_H[[#This Row],[IDFRANGRAPHS]],STEAMER_H[],COLUMN(STEAMER_H[H]),FALSE)</f>
        <v>92</v>
      </c>
      <c r="J260" s="12">
        <f>VLOOKUP(MYRANKS_H[[#This Row],[IDFRANGRAPHS]],STEAMER_H[],COLUMN(STEAMER_H[HR]),FALSE)</f>
        <v>5</v>
      </c>
      <c r="K260" s="12">
        <f>VLOOKUP(MYRANKS_H[[#This Row],[IDFRANGRAPHS]],STEAMER_H[],COLUMN(STEAMER_H[R]),FALSE)</f>
        <v>33</v>
      </c>
      <c r="L260" s="12">
        <f>VLOOKUP(MYRANKS_H[[#This Row],[IDFRANGRAPHS]],STEAMER_H[],COLUMN(STEAMER_H[RBI]),FALSE)</f>
        <v>35</v>
      </c>
      <c r="M260" s="12">
        <f>VLOOKUP(MYRANKS_H[[#This Row],[IDFRANGRAPHS]],STEAMER_H[],COLUMN(STEAMER_H[BB]),FALSE)</f>
        <v>21</v>
      </c>
      <c r="N260" s="12">
        <f>VLOOKUP(MYRANKS_H[[#This Row],[IDFRANGRAPHS]],STEAMER_H[],COLUMN(STEAMER_H[SO]),FALSE)</f>
        <v>69</v>
      </c>
      <c r="O260" s="12">
        <f>VLOOKUP(MYRANKS_H[[#This Row],[IDFRANGRAPHS]],STEAMER_H[],COLUMN(STEAMER_H[SB]),FALSE)</f>
        <v>6</v>
      </c>
      <c r="P260" s="14">
        <f>MYRANKS_H[[#This Row],[H]]/MYRANKS_H[[#This Row],[AB]]</f>
        <v>0.24932249322493225</v>
      </c>
      <c r="Q260" s="26">
        <f>MYRANKS_H[[#This Row],[R]]/24.6</f>
        <v>1.3414634146341462</v>
      </c>
      <c r="R260" s="26">
        <f>MYRANKS_H[[#This Row],[HR]]/10.4</f>
        <v>0.48076923076923073</v>
      </c>
      <c r="S260" s="26">
        <f>MYRANKS_H[[#This Row],[RBI]]/24.6</f>
        <v>1.4227642276422763</v>
      </c>
      <c r="T260" s="26">
        <f>MYRANKS_H[[#This Row],[SB]]/9.4</f>
        <v>0.63829787234042545</v>
      </c>
      <c r="U260" s="26">
        <f>((MYRANKS_H[[#This Row],[H]]+1768)/(MYRANKS_H[[#This Row],[AB]]+6617)-0.267)/0.0024</f>
        <v>-0.31384196965360733</v>
      </c>
      <c r="V260" s="26">
        <f>MYRANKS_H[[#This Row],[RSGP]]+MYRANKS_H[[#This Row],[HRSGP]]+MYRANKS_H[[#This Row],[RBISGP]]+MYRANKS_H[[#This Row],[SBSGP]]+MYRANKS_H[[#This Row],[AVGSGP]]</f>
        <v>3.5694527757324712</v>
      </c>
    </row>
    <row r="261" spans="1:22" x14ac:dyDescent="0.25">
      <c r="A261" s="8" t="s">
        <v>20739</v>
      </c>
      <c r="B261" s="15" t="str">
        <f>VLOOKUP(MYRANKS_H[[#This Row],[PLAYERID]],PLAYERIDMAP[],COLUMN(PLAYERIDMAP[LASTNAME]),FALSE)</f>
        <v>Smoak</v>
      </c>
      <c r="C261" s="12" t="str">
        <f>VLOOKUP(MYRANKS_H[[#This Row],[PLAYERID]],PLAYERIDMAP[],COLUMN(PLAYERIDMAP[FIRSTNAME]),FALSE)</f>
        <v xml:space="preserve">Justin </v>
      </c>
      <c r="D261" s="12" t="str">
        <f>VLOOKUP(MYRANKS_H[[#This Row],[PLAYERID]],PLAYERIDMAP[],COLUMN(PLAYERIDMAP[TEAM]),FALSE)</f>
        <v>SEA</v>
      </c>
      <c r="E261" s="12" t="str">
        <f>VLOOKUP(MYRANKS_H[[#This Row],[PLAYERID]],PLAYERIDMAP[],COLUMN(PLAYERIDMAP[POS]),FALSE)</f>
        <v>1B</v>
      </c>
      <c r="F261" s="12">
        <f>VLOOKUP(MYRANKS_H[[#This Row],[PLAYERID]],PLAYERIDMAP[],COLUMN(PLAYERIDMAP[IDFANGRAPHS]),FALSE)</f>
        <v>9054</v>
      </c>
      <c r="G261" s="12">
        <f>VLOOKUP(MYRANKS_H[[#This Row],[IDFRANGRAPHS]],STEAMER_H[],COLUMN(STEAMER_H[PA]),FALSE)</f>
        <v>335</v>
      </c>
      <c r="H261" s="12">
        <f>VLOOKUP(MYRANKS_H[[#This Row],[IDFRANGRAPHS]],STEAMER_H[],COLUMN(STEAMER_H[AB]),FALSE)</f>
        <v>290</v>
      </c>
      <c r="I261" s="12">
        <f>VLOOKUP(MYRANKS_H[[#This Row],[IDFRANGRAPHS]],STEAMER_H[],COLUMN(STEAMER_H[H]),FALSE)</f>
        <v>67</v>
      </c>
      <c r="J261" s="12">
        <f>VLOOKUP(MYRANKS_H[[#This Row],[IDFRANGRAPHS]],STEAMER_H[],COLUMN(STEAMER_H[HR]),FALSE)</f>
        <v>11</v>
      </c>
      <c r="K261" s="12">
        <f>VLOOKUP(MYRANKS_H[[#This Row],[IDFRANGRAPHS]],STEAMER_H[],COLUMN(STEAMER_H[R]),FALSE)</f>
        <v>36</v>
      </c>
      <c r="L261" s="12">
        <f>VLOOKUP(MYRANKS_H[[#This Row],[IDFRANGRAPHS]],STEAMER_H[],COLUMN(STEAMER_H[RBI]),FALSE)</f>
        <v>36</v>
      </c>
      <c r="M261" s="12">
        <f>VLOOKUP(MYRANKS_H[[#This Row],[IDFRANGRAPHS]],STEAMER_H[],COLUMN(STEAMER_H[BB]),FALSE)</f>
        <v>39</v>
      </c>
      <c r="N261" s="12">
        <f>VLOOKUP(MYRANKS_H[[#This Row],[IDFRANGRAPHS]],STEAMER_H[],COLUMN(STEAMER_H[SO]),FALSE)</f>
        <v>67</v>
      </c>
      <c r="O261" s="12">
        <f>VLOOKUP(MYRANKS_H[[#This Row],[IDFRANGRAPHS]],STEAMER_H[],COLUMN(STEAMER_H[SB]),FALSE)</f>
        <v>1</v>
      </c>
      <c r="P261" s="14">
        <f>MYRANKS_H[[#This Row],[H]]/MYRANKS_H[[#This Row],[AB]]</f>
        <v>0.23103448275862068</v>
      </c>
      <c r="Q261" s="26">
        <f>MYRANKS_H[[#This Row],[R]]/24.6</f>
        <v>1.4634146341463414</v>
      </c>
      <c r="R261" s="26">
        <f>MYRANKS_H[[#This Row],[HR]]/10.4</f>
        <v>1.0576923076923077</v>
      </c>
      <c r="S261" s="26">
        <f>MYRANKS_H[[#This Row],[RBI]]/24.6</f>
        <v>1.4634146341463414</v>
      </c>
      <c r="T261" s="26">
        <f>MYRANKS_H[[#This Row],[SB]]/9.4</f>
        <v>0.10638297872340426</v>
      </c>
      <c r="U261" s="26">
        <f>((MYRANKS_H[[#This Row],[H]]+1768)/(MYRANKS_H[[#This Row],[AB]]+6617)-0.267)/0.0024</f>
        <v>-0.55312243617586243</v>
      </c>
      <c r="V261" s="26">
        <f>MYRANKS_H[[#This Row],[RSGP]]+MYRANKS_H[[#This Row],[HRSGP]]+MYRANKS_H[[#This Row],[RBISGP]]+MYRANKS_H[[#This Row],[SBSGP]]+MYRANKS_H[[#This Row],[AVGSGP]]</f>
        <v>3.5377821185325322</v>
      </c>
    </row>
    <row r="262" spans="1:22" x14ac:dyDescent="0.25">
      <c r="A262" s="7" t="s">
        <v>18219</v>
      </c>
      <c r="B262" s="8" t="str">
        <f>VLOOKUP(MYRANKS_H[[#This Row],[PLAYERID]],PLAYERIDMAP[],COLUMN(PLAYERIDMAP[LASTNAME]),FALSE)</f>
        <v>Davis</v>
      </c>
      <c r="C262" s="11" t="str">
        <f>VLOOKUP(MYRANKS_H[[#This Row],[PLAYERID]],PLAYERIDMAP[],COLUMN(PLAYERIDMAP[FIRSTNAME]),FALSE)</f>
        <v xml:space="preserve">Rajai </v>
      </c>
      <c r="D262" s="11" t="str">
        <f>VLOOKUP(MYRANKS_H[[#This Row],[PLAYERID]],PLAYERIDMAP[],COLUMN(PLAYERIDMAP[TEAM]),FALSE)</f>
        <v>TOR</v>
      </c>
      <c r="E262" s="11" t="str">
        <f>VLOOKUP(MYRANKS_H[[#This Row],[PLAYERID]],PLAYERIDMAP[],COLUMN(PLAYERIDMAP[POS]),FALSE)</f>
        <v>OF</v>
      </c>
      <c r="F262" s="11">
        <f>VLOOKUP(MYRANKS_H[[#This Row],[PLAYERID]],PLAYERIDMAP[],COLUMN(PLAYERIDMAP[IDFANGRAPHS]),FALSE)</f>
        <v>3708</v>
      </c>
      <c r="G262" s="12">
        <f>VLOOKUP(MYRANKS_H[[#This Row],[IDFRANGRAPHS]],STEAMER_H[],COLUMN(STEAMER_H[PA]),FALSE)</f>
        <v>216</v>
      </c>
      <c r="H262" s="12">
        <f>VLOOKUP(MYRANKS_H[[#This Row],[IDFRANGRAPHS]],STEAMER_H[],COLUMN(STEAMER_H[AB]),FALSE)</f>
        <v>198</v>
      </c>
      <c r="I262" s="12">
        <f>VLOOKUP(MYRANKS_H[[#This Row],[IDFRANGRAPHS]],STEAMER_H[],COLUMN(STEAMER_H[H]),FALSE)</f>
        <v>51</v>
      </c>
      <c r="J262" s="12">
        <f>VLOOKUP(MYRANKS_H[[#This Row],[IDFRANGRAPHS]],STEAMER_H[],COLUMN(STEAMER_H[HR]),FALSE)</f>
        <v>3</v>
      </c>
      <c r="K262" s="12">
        <f>VLOOKUP(MYRANKS_H[[#This Row],[IDFRANGRAPHS]],STEAMER_H[],COLUMN(STEAMER_H[R]),FALSE)</f>
        <v>24</v>
      </c>
      <c r="L262" s="12">
        <f>VLOOKUP(MYRANKS_H[[#This Row],[IDFRANGRAPHS]],STEAMER_H[],COLUMN(STEAMER_H[RBI]),FALSE)</f>
        <v>20</v>
      </c>
      <c r="M262" s="12">
        <f>VLOOKUP(MYRANKS_H[[#This Row],[IDFRANGRAPHS]],STEAMER_H[],COLUMN(STEAMER_H[BB]),FALSE)</f>
        <v>13</v>
      </c>
      <c r="N262" s="12">
        <f>VLOOKUP(MYRANKS_H[[#This Row],[IDFRANGRAPHS]],STEAMER_H[],COLUMN(STEAMER_H[SO]),FALSE)</f>
        <v>41</v>
      </c>
      <c r="O262" s="12">
        <f>VLOOKUP(MYRANKS_H[[#This Row],[IDFRANGRAPHS]],STEAMER_H[],COLUMN(STEAMER_H[SB]),FALSE)</f>
        <v>14</v>
      </c>
      <c r="P262" s="14">
        <f>MYRANKS_H[[#This Row],[H]]/MYRANKS_H[[#This Row],[AB]]</f>
        <v>0.25757575757575757</v>
      </c>
      <c r="Q262" s="26">
        <f>MYRANKS_H[[#This Row],[R]]/24.6</f>
        <v>0.97560975609756095</v>
      </c>
      <c r="R262" s="26">
        <f>MYRANKS_H[[#This Row],[HR]]/10.4</f>
        <v>0.28846153846153844</v>
      </c>
      <c r="S262" s="26">
        <f>MYRANKS_H[[#This Row],[RBI]]/24.6</f>
        <v>0.81300813008130079</v>
      </c>
      <c r="T262" s="26">
        <f>MYRANKS_H[[#This Row],[SB]]/9.4</f>
        <v>1.4893617021276595</v>
      </c>
      <c r="U262" s="26">
        <f>((MYRANKS_H[[#This Row],[H]]+1768)/(MYRANKS_H[[#This Row],[AB]]+6617)-0.267)/0.0024</f>
        <v>-3.6989483981411664E-2</v>
      </c>
      <c r="V262" s="26">
        <f>MYRANKS_H[[#This Row],[RSGP]]+MYRANKS_H[[#This Row],[HRSGP]]+MYRANKS_H[[#This Row],[RBISGP]]+MYRANKS_H[[#This Row],[SBSGP]]+MYRANKS_H[[#This Row],[AVGSGP]]</f>
        <v>3.5294516427866478</v>
      </c>
    </row>
    <row r="263" spans="1:22" x14ac:dyDescent="0.25">
      <c r="A263" s="8" t="s">
        <v>20760</v>
      </c>
      <c r="B263" s="15" t="str">
        <f>VLOOKUP(MYRANKS_H[[#This Row],[PLAYERID]],PLAYERIDMAP[],COLUMN(PLAYERIDMAP[LASTNAME]),FALSE)</f>
        <v>Solano</v>
      </c>
      <c r="C263" s="12" t="str">
        <f>VLOOKUP(MYRANKS_H[[#This Row],[PLAYERID]],PLAYERIDMAP[],COLUMN(PLAYERIDMAP[FIRSTNAME]),FALSE)</f>
        <v xml:space="preserve">Donovan </v>
      </c>
      <c r="D263" s="12" t="str">
        <f>VLOOKUP(MYRANKS_H[[#This Row],[PLAYERID]],PLAYERIDMAP[],COLUMN(PLAYERIDMAP[TEAM]),FALSE)</f>
        <v>MIA</v>
      </c>
      <c r="E263" s="12" t="str">
        <f>VLOOKUP(MYRANKS_H[[#This Row],[PLAYERID]],PLAYERIDMAP[],COLUMN(PLAYERIDMAP[POS]),FALSE)</f>
        <v>2B</v>
      </c>
      <c r="F263" s="12">
        <f>VLOOKUP(MYRANKS_H[[#This Row],[PLAYERID]],PLAYERIDMAP[],COLUMN(PLAYERIDMAP[IDFANGRAPHS]),FALSE)</f>
        <v>8623</v>
      </c>
      <c r="G263" s="12">
        <f>VLOOKUP(MYRANKS_H[[#This Row],[IDFRANGRAPHS]],STEAMER_H[],COLUMN(STEAMER_H[PA]),FALSE)</f>
        <v>411</v>
      </c>
      <c r="H263" s="12">
        <f>VLOOKUP(MYRANKS_H[[#This Row],[IDFRANGRAPHS]],STEAMER_H[],COLUMN(STEAMER_H[AB]),FALSE)</f>
        <v>378</v>
      </c>
      <c r="I263" s="12">
        <f>VLOOKUP(MYRANKS_H[[#This Row],[IDFRANGRAPHS]],STEAMER_H[],COLUMN(STEAMER_H[H]),FALSE)</f>
        <v>97</v>
      </c>
      <c r="J263" s="12">
        <f>VLOOKUP(MYRANKS_H[[#This Row],[IDFRANGRAPHS]],STEAMER_H[],COLUMN(STEAMER_H[HR]),FALSE)</f>
        <v>3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35</v>
      </c>
      <c r="M263" s="12">
        <f>VLOOKUP(MYRANKS_H[[#This Row],[IDFRANGRAPHS]],STEAMER_H[],COLUMN(STEAMER_H[BB]),FALSE)</f>
        <v>24</v>
      </c>
      <c r="N263" s="12">
        <f>VLOOKUP(MYRANKS_H[[#This Row],[IDFRANGRAPHS]],STEAMER_H[],COLUMN(STEAMER_H[SO]),FALSE)</f>
        <v>65</v>
      </c>
      <c r="O263" s="12">
        <f>VLOOKUP(MYRANKS_H[[#This Row],[IDFRANGRAPHS]],STEAMER_H[],COLUMN(STEAMER_H[SB]),FALSE)</f>
        <v>5</v>
      </c>
      <c r="P263" s="14">
        <f>MYRANKS_H[[#This Row],[H]]/MYRANKS_H[[#This Row],[AB]]</f>
        <v>0.25661375661375663</v>
      </c>
      <c r="Q263" s="26">
        <f>MYRANKS_H[[#This Row],[R]]/24.6</f>
        <v>1.4227642276422763</v>
      </c>
      <c r="R263" s="26">
        <f>MYRANKS_H[[#This Row],[HR]]/10.4</f>
        <v>0.28846153846153844</v>
      </c>
      <c r="S263" s="26">
        <f>MYRANKS_H[[#This Row],[RBI]]/24.6</f>
        <v>1.4227642276422763</v>
      </c>
      <c r="T263" s="26">
        <f>MYRANKS_H[[#This Row],[SB]]/9.4</f>
        <v>0.53191489361702127</v>
      </c>
      <c r="U263" s="26">
        <f>((MYRANKS_H[[#This Row],[H]]+1768)/(MYRANKS_H[[#This Row],[AB]]+6617)-0.267)/0.0024</f>
        <v>-0.15874434119609687</v>
      </c>
      <c r="V263" s="26">
        <f>MYRANKS_H[[#This Row],[RSGP]]+MYRANKS_H[[#This Row],[HRSGP]]+MYRANKS_H[[#This Row],[RBISGP]]+MYRANKS_H[[#This Row],[SBSGP]]+MYRANKS_H[[#This Row],[AVGSGP]]</f>
        <v>3.5071605461670159</v>
      </c>
    </row>
    <row r="264" spans="1:22" x14ac:dyDescent="0.25">
      <c r="A264" s="7" t="s">
        <v>17927</v>
      </c>
      <c r="B264" s="8" t="str">
        <f>VLOOKUP(MYRANKS_H[[#This Row],[PLAYERID]],PLAYERIDMAP[],COLUMN(PLAYERIDMAP[LASTNAME]),FALSE)</f>
        <v>Carpenter</v>
      </c>
      <c r="C264" s="11" t="str">
        <f>VLOOKUP(MYRANKS_H[[#This Row],[PLAYERID]],PLAYERIDMAP[],COLUMN(PLAYERIDMAP[FIRSTNAME]),FALSE)</f>
        <v xml:space="preserve">Matt </v>
      </c>
      <c r="D264" s="11" t="str">
        <f>VLOOKUP(MYRANKS_H[[#This Row],[PLAYERID]],PLAYERIDMAP[],COLUMN(PLAYERIDMAP[TEAM]),FALSE)</f>
        <v>STL</v>
      </c>
      <c r="E264" s="11" t="str">
        <f>VLOOKUP(MYRANKS_H[[#This Row],[PLAYERID]],PLAYERIDMAP[],COLUMN(PLAYERIDMAP[POS]),FALSE)</f>
        <v>1B</v>
      </c>
      <c r="F264" s="11">
        <f>VLOOKUP(MYRANKS_H[[#This Row],[PLAYERID]],PLAYERIDMAP[],COLUMN(PLAYERIDMAP[IDFANGRAPHS]),FALSE)</f>
        <v>8090</v>
      </c>
      <c r="G264" s="12">
        <f>VLOOKUP(MYRANKS_H[[#This Row],[IDFRANGRAPHS]],STEAMER_H[],COLUMN(STEAMER_H[PA]),FALSE)</f>
        <v>317</v>
      </c>
      <c r="H264" s="12">
        <f>VLOOKUP(MYRANKS_H[[#This Row],[IDFRANGRAPHS]],STEAMER_H[],COLUMN(STEAMER_H[AB]),FALSE)</f>
        <v>276</v>
      </c>
      <c r="I264" s="12">
        <f>VLOOKUP(MYRANKS_H[[#This Row],[IDFRANGRAPHS]],STEAMER_H[],COLUMN(STEAMER_H[H]),FALSE)</f>
        <v>74</v>
      </c>
      <c r="J264" s="12">
        <f>VLOOKUP(MYRANKS_H[[#This Row],[IDFRANGRAPHS]],STEAMER_H[],COLUMN(STEAMER_H[HR]),FALSE)</f>
        <v>5</v>
      </c>
      <c r="K264" s="12">
        <f>VLOOKUP(MYRANKS_H[[#This Row],[IDFRANGRAPHS]],STEAMER_H[],COLUMN(STEAMER_H[R]),FALSE)</f>
        <v>33</v>
      </c>
      <c r="L264" s="12">
        <f>VLOOKUP(MYRANKS_H[[#This Row],[IDFRANGRAPHS]],STEAMER_H[],COLUMN(STEAMER_H[RBI]),FALSE)</f>
        <v>33</v>
      </c>
      <c r="M264" s="12">
        <f>VLOOKUP(MYRANKS_H[[#This Row],[IDFRANGRAPHS]],STEAMER_H[],COLUMN(STEAMER_H[BB]),FALSE)</f>
        <v>34</v>
      </c>
      <c r="N264" s="12">
        <f>VLOOKUP(MYRANKS_H[[#This Row],[IDFRANGRAPHS]],STEAMER_H[],COLUMN(STEAMER_H[SO]),FALSE)</f>
        <v>51</v>
      </c>
      <c r="O264" s="12">
        <f>VLOOKUP(MYRANKS_H[[#This Row],[IDFRANGRAPHS]],STEAMER_H[],COLUMN(STEAMER_H[SB]),FALSE)</f>
        <v>2</v>
      </c>
      <c r="P264" s="14">
        <f>MYRANKS_H[[#This Row],[H]]/MYRANKS_H[[#This Row],[AB]]</f>
        <v>0.26811594202898553</v>
      </c>
      <c r="Q264" s="26">
        <f>MYRANKS_H[[#This Row],[R]]/24.6</f>
        <v>1.3414634146341462</v>
      </c>
      <c r="R264" s="26">
        <f>MYRANKS_H[[#This Row],[HR]]/10.4</f>
        <v>0.48076923076923073</v>
      </c>
      <c r="S264" s="26">
        <f>MYRANKS_H[[#This Row],[RBI]]/24.6</f>
        <v>1.3414634146341462</v>
      </c>
      <c r="T264" s="26">
        <f>MYRANKS_H[[#This Row],[SB]]/9.4</f>
        <v>0.21276595744680851</v>
      </c>
      <c r="U264" s="26">
        <f>((MYRANKS_H[[#This Row],[H]]+1768)/(MYRANKS_H[[#This Row],[AB]]+6617)-0.267)/0.0024</f>
        <v>9.4842593935870481E-2</v>
      </c>
      <c r="V264" s="26">
        <f>MYRANKS_H[[#This Row],[RSGP]]+MYRANKS_H[[#This Row],[HRSGP]]+MYRANKS_H[[#This Row],[RBISGP]]+MYRANKS_H[[#This Row],[SBSGP]]+MYRANKS_H[[#This Row],[AVGSGP]]</f>
        <v>3.4713046114202024</v>
      </c>
    </row>
    <row r="265" spans="1:22" x14ac:dyDescent="0.25">
      <c r="A265" s="7" t="s">
        <v>18173</v>
      </c>
      <c r="B265" s="8" t="str">
        <f>VLOOKUP(MYRANKS_H[[#This Row],[PLAYERID]],PLAYERIDMAP[],COLUMN(PLAYERIDMAP[LASTNAME]),FALSE)</f>
        <v>Cruz</v>
      </c>
      <c r="C265" s="11" t="str">
        <f>VLOOKUP(MYRANKS_H[[#This Row],[PLAYERID]],PLAYERIDMAP[],COLUMN(PLAYERIDMAP[FIRSTNAME]),FALSE)</f>
        <v xml:space="preserve">Luis </v>
      </c>
      <c r="D265" s="11" t="str">
        <f>VLOOKUP(MYRANKS_H[[#This Row],[PLAYERID]],PLAYERIDMAP[],COLUMN(PLAYERIDMAP[TEAM]),FALSE)</f>
        <v>LAD</v>
      </c>
      <c r="E265" s="11" t="str">
        <f>VLOOKUP(MYRANKS_H[[#This Row],[PLAYERID]],PLAYERIDMAP[],COLUMN(PLAYERIDMAP[POS]),FALSE)</f>
        <v>SS</v>
      </c>
      <c r="F265" s="11">
        <f>VLOOKUP(MYRANKS_H[[#This Row],[PLAYERID]],PLAYERIDMAP[],COLUMN(PLAYERIDMAP[IDFANGRAPHS]),FALSE)</f>
        <v>3188</v>
      </c>
      <c r="G265" s="12">
        <f>VLOOKUP(MYRANKS_H[[#This Row],[IDFRANGRAPHS]],STEAMER_H[],COLUMN(STEAMER_H[PA]),FALSE)</f>
        <v>346</v>
      </c>
      <c r="H265" s="12">
        <f>VLOOKUP(MYRANKS_H[[#This Row],[IDFRANGRAPHS]],STEAMER_H[],COLUMN(STEAMER_H[AB]),FALSE)</f>
        <v>325</v>
      </c>
      <c r="I265" s="12">
        <f>VLOOKUP(MYRANKS_H[[#This Row],[IDFRANGRAPHS]],STEAMER_H[],COLUMN(STEAMER_H[H]),FALSE)</f>
        <v>84</v>
      </c>
      <c r="J265" s="12">
        <f>VLOOKUP(MYRANKS_H[[#This Row],[IDFRANGRAPHS]],STEAMER_H[],COLUMN(STEAMER_H[HR]),FALSE)</f>
        <v>6</v>
      </c>
      <c r="K265" s="12">
        <f>VLOOKUP(MYRANKS_H[[#This Row],[IDFRANGRAPHS]],STEAMER_H[],COLUMN(STEAMER_H[R]),FALSE)</f>
        <v>31</v>
      </c>
      <c r="L265" s="12">
        <f>VLOOKUP(MYRANKS_H[[#This Row],[IDFRANGRAPHS]],STEAMER_H[],COLUMN(STEAMER_H[RBI]),FALSE)</f>
        <v>37</v>
      </c>
      <c r="M265" s="12">
        <f>VLOOKUP(MYRANKS_H[[#This Row],[IDFRANGRAPHS]],STEAMER_H[],COLUMN(STEAMER_H[BB]),FALSE)</f>
        <v>14</v>
      </c>
      <c r="N265" s="12">
        <f>VLOOKUP(MYRANKS_H[[#This Row],[IDFRANGRAPHS]],STEAMER_H[],COLUMN(STEAMER_H[SO]),FALSE)</f>
        <v>44</v>
      </c>
      <c r="O265" s="12">
        <f>VLOOKUP(MYRANKS_H[[#This Row],[IDFRANGRAPHS]],STEAMER_H[],COLUMN(STEAMER_H[SB]),FALSE)</f>
        <v>2</v>
      </c>
      <c r="P265" s="14">
        <f>MYRANKS_H[[#This Row],[H]]/MYRANKS_H[[#This Row],[AB]]</f>
        <v>0.25846153846153846</v>
      </c>
      <c r="Q265" s="26">
        <f>MYRANKS_H[[#This Row],[R]]/24.6</f>
        <v>1.2601626016260161</v>
      </c>
      <c r="R265" s="26">
        <f>MYRANKS_H[[#This Row],[HR]]/10.4</f>
        <v>0.57692307692307687</v>
      </c>
      <c r="S265" s="26">
        <f>MYRANKS_H[[#This Row],[RBI]]/24.6</f>
        <v>1.5040650406504064</v>
      </c>
      <c r="T265" s="26">
        <f>MYRANKS_H[[#This Row],[SB]]/9.4</f>
        <v>0.21276595744680851</v>
      </c>
      <c r="U265" s="26">
        <f>((MYRANKS_H[[#This Row],[H]]+1768)/(MYRANKS_H[[#This Row],[AB]]+6617)-0.267)/0.0024</f>
        <v>-9.0871986939411467E-2</v>
      </c>
      <c r="V265" s="26">
        <f>MYRANKS_H[[#This Row],[RSGP]]+MYRANKS_H[[#This Row],[HRSGP]]+MYRANKS_H[[#This Row],[RBISGP]]+MYRANKS_H[[#This Row],[SBSGP]]+MYRANKS_H[[#This Row],[AVGSGP]]</f>
        <v>3.4630446897068965</v>
      </c>
    </row>
    <row r="266" spans="1:22" x14ac:dyDescent="0.25">
      <c r="A266" s="8" t="s">
        <v>20612</v>
      </c>
      <c r="B266" s="15" t="str">
        <f>VLOOKUP(MYRANKS_H[[#This Row],[PLAYERID]],PLAYERIDMAP[],COLUMN(PLAYERIDMAP[LASTNAME]),FALSE)</f>
        <v>Sanchez</v>
      </c>
      <c r="C266" s="12" t="str">
        <f>VLOOKUP(MYRANKS_H[[#This Row],[PLAYERID]],PLAYERIDMAP[],COLUMN(PLAYERIDMAP[FIRSTNAME]),FALSE)</f>
        <v xml:space="preserve">Gaby </v>
      </c>
      <c r="D266" s="12" t="str">
        <f>VLOOKUP(MYRANKS_H[[#This Row],[PLAYERID]],PLAYERIDMAP[],COLUMN(PLAYERIDMAP[TEAM]),FALSE)</f>
        <v>MIA</v>
      </c>
      <c r="E266" s="12" t="str">
        <f>VLOOKUP(MYRANKS_H[[#This Row],[PLAYERID]],PLAYERIDMAP[],COLUMN(PLAYERIDMAP[POS]),FALSE)</f>
        <v>1B</v>
      </c>
      <c r="F266" s="12">
        <f>VLOOKUP(MYRANKS_H[[#This Row],[PLAYERID]],PLAYERIDMAP[],COLUMN(PLAYERIDMAP[IDFANGRAPHS]),FALSE)</f>
        <v>3361</v>
      </c>
      <c r="G266" s="12">
        <f>VLOOKUP(MYRANKS_H[[#This Row],[IDFRANGRAPHS]],STEAMER_H[],COLUMN(STEAMER_H[PA]),FALSE)</f>
        <v>285</v>
      </c>
      <c r="H266" s="12">
        <f>VLOOKUP(MYRANKS_H[[#This Row],[IDFRANGRAPHS]],STEAMER_H[],COLUMN(STEAMER_H[AB]),FALSE)</f>
        <v>251</v>
      </c>
      <c r="I266" s="12">
        <f>VLOOKUP(MYRANKS_H[[#This Row],[IDFRANGRAPHS]],STEAMER_H[],COLUMN(STEAMER_H[H]),FALSE)</f>
        <v>65</v>
      </c>
      <c r="J266" s="12">
        <f>VLOOKUP(MYRANKS_H[[#This Row],[IDFRANGRAPHS]],STEAMER_H[],COLUMN(STEAMER_H[HR]),FALSE)</f>
        <v>8</v>
      </c>
      <c r="K266" s="12">
        <f>VLOOKUP(MYRANKS_H[[#This Row],[IDFRANGRAPHS]],STEAMER_H[],COLUMN(STEAMER_H[R]),FALSE)</f>
        <v>30</v>
      </c>
      <c r="L266" s="12">
        <f>VLOOKUP(MYRANKS_H[[#This Row],[IDFRANGRAPHS]],STEAMER_H[],COLUMN(STEAMER_H[RBI]),FALSE)</f>
        <v>32</v>
      </c>
      <c r="M266" s="12">
        <f>VLOOKUP(MYRANKS_H[[#This Row],[IDFRANGRAPHS]],STEAMER_H[],COLUMN(STEAMER_H[BB]),FALSE)</f>
        <v>28</v>
      </c>
      <c r="N266" s="12">
        <f>VLOOKUP(MYRANKS_H[[#This Row],[IDFRANGRAPHS]],STEAMER_H[],COLUMN(STEAMER_H[SO]),FALSE)</f>
        <v>44</v>
      </c>
      <c r="O266" s="12">
        <f>VLOOKUP(MYRANKS_H[[#This Row],[IDFRANGRAPHS]],STEAMER_H[],COLUMN(STEAMER_H[SB]),FALSE)</f>
        <v>2</v>
      </c>
      <c r="P266" s="14">
        <f>MYRANKS_H[[#This Row],[H]]/MYRANKS_H[[#This Row],[AB]]</f>
        <v>0.25896414342629481</v>
      </c>
      <c r="Q266" s="26">
        <f>MYRANKS_H[[#This Row],[R]]/24.6</f>
        <v>1.2195121951219512</v>
      </c>
      <c r="R266" s="26">
        <f>MYRANKS_H[[#This Row],[HR]]/10.4</f>
        <v>0.76923076923076916</v>
      </c>
      <c r="S266" s="26">
        <f>MYRANKS_H[[#This Row],[RBI]]/24.6</f>
        <v>1.3008130081300813</v>
      </c>
      <c r="T266" s="26">
        <f>MYRANKS_H[[#This Row],[SB]]/9.4</f>
        <v>0.21276595744680851</v>
      </c>
      <c r="U266" s="26">
        <f>((MYRANKS_H[[#This Row],[H]]+1768)/(MYRANKS_H[[#This Row],[AB]]+6617)-0.267)/0.0024</f>
        <v>-4.5864880605719922E-2</v>
      </c>
      <c r="V266" s="26">
        <f>MYRANKS_H[[#This Row],[RSGP]]+MYRANKS_H[[#This Row],[HRSGP]]+MYRANKS_H[[#This Row],[RBISGP]]+MYRANKS_H[[#This Row],[SBSGP]]+MYRANKS_H[[#This Row],[AVGSGP]]</f>
        <v>3.4564570493238906</v>
      </c>
    </row>
    <row r="267" spans="1:22" x14ac:dyDescent="0.25">
      <c r="A267" s="7" t="s">
        <v>18822</v>
      </c>
      <c r="B267" s="8" t="str">
        <f>VLOOKUP(MYRANKS_H[[#This Row],[PLAYERID]],PLAYERIDMAP[],COLUMN(PLAYERIDMAP[LASTNAME]),FALSE)</f>
        <v>Hafner</v>
      </c>
      <c r="C267" s="11" t="str">
        <f>VLOOKUP(MYRANKS_H[[#This Row],[PLAYERID]],PLAYERIDMAP[],COLUMN(PLAYERIDMAP[FIRSTNAME]),FALSE)</f>
        <v xml:space="preserve">Travis </v>
      </c>
      <c r="D267" s="11" t="str">
        <f>VLOOKUP(MYRANKS_H[[#This Row],[PLAYERID]],PLAYERIDMAP[],COLUMN(PLAYERIDMAP[TEAM]),FALSE)</f>
        <v>NYY</v>
      </c>
      <c r="E267" s="11" t="str">
        <f>VLOOKUP(MYRANKS_H[[#This Row],[PLAYERID]],PLAYERIDMAP[],COLUMN(PLAYERIDMAP[POS]),FALSE)</f>
        <v>DH</v>
      </c>
      <c r="F267" s="11">
        <f>VLOOKUP(MYRANKS_H[[#This Row],[PLAYERID]],PLAYERIDMAP[],COLUMN(PLAYERIDMAP[IDFANGRAPHS]),FALSE)</f>
        <v>1573</v>
      </c>
      <c r="G267" s="12">
        <f>VLOOKUP(MYRANKS_H[[#This Row],[IDFRANGRAPHS]],STEAMER_H[],COLUMN(STEAMER_H[PA]),FALSE)</f>
        <v>278</v>
      </c>
      <c r="H267" s="12">
        <f>VLOOKUP(MYRANKS_H[[#This Row],[IDFRANGRAPHS]],STEAMER_H[],COLUMN(STEAMER_H[AB]),FALSE)</f>
        <v>240</v>
      </c>
      <c r="I267" s="12">
        <f>VLOOKUP(MYRANKS_H[[#This Row],[IDFRANGRAPHS]],STEAMER_H[],COLUMN(STEAMER_H[H]),FALSE)</f>
        <v>60</v>
      </c>
      <c r="J267" s="12">
        <f>VLOOKUP(MYRANKS_H[[#This Row],[IDFRANGRAPHS]],STEAMER_H[],COLUMN(STEAMER_H[HR]),FALSE)</f>
        <v>9</v>
      </c>
      <c r="K267" s="12">
        <f>VLOOKUP(MYRANKS_H[[#This Row],[IDFRANGRAPHS]],STEAMER_H[],COLUMN(STEAMER_H[R]),FALSE)</f>
        <v>32</v>
      </c>
      <c r="L267" s="12">
        <f>VLOOKUP(MYRANKS_H[[#This Row],[IDFRANGRAPHS]],STEAMER_H[],COLUMN(STEAMER_H[RBI]),FALSE)</f>
        <v>33</v>
      </c>
      <c r="M267" s="12">
        <f>VLOOKUP(MYRANKS_H[[#This Row],[IDFRANGRAPHS]],STEAMER_H[],COLUMN(STEAMER_H[BB]),FALSE)</f>
        <v>29</v>
      </c>
      <c r="N267" s="12">
        <f>VLOOKUP(MYRANKS_H[[#This Row],[IDFRANGRAPHS]],STEAMER_H[],COLUMN(STEAMER_H[SO]),FALSE)</f>
        <v>55</v>
      </c>
      <c r="O267" s="12">
        <f>VLOOKUP(MYRANKS_H[[#This Row],[IDFRANGRAPHS]],STEAMER_H[],COLUMN(STEAMER_H[SB]),FALSE)</f>
        <v>1</v>
      </c>
      <c r="P267" s="14">
        <f>MYRANKS_H[[#This Row],[H]]/MYRANKS_H[[#This Row],[AB]]</f>
        <v>0.25</v>
      </c>
      <c r="Q267" s="26">
        <f>MYRANKS_H[[#This Row],[R]]/24.6</f>
        <v>1.3008130081300813</v>
      </c>
      <c r="R267" s="26">
        <f>MYRANKS_H[[#This Row],[HR]]/10.4</f>
        <v>0.86538461538461531</v>
      </c>
      <c r="S267" s="26">
        <f>MYRANKS_H[[#This Row],[RBI]]/24.6</f>
        <v>1.3414634146341462</v>
      </c>
      <c r="T267" s="26">
        <f>MYRANKS_H[[#This Row],[SB]]/9.4</f>
        <v>0.10638297872340426</v>
      </c>
      <c r="U267" s="26">
        <f>((MYRANKS_H[[#This Row],[H]]+1768)/(MYRANKS_H[[#This Row],[AB]]+6617)-0.267)/0.0024</f>
        <v>-0.17129697146467857</v>
      </c>
      <c r="V267" s="26">
        <f>MYRANKS_H[[#This Row],[RSGP]]+MYRANKS_H[[#This Row],[HRSGP]]+MYRANKS_H[[#This Row],[RBISGP]]+MYRANKS_H[[#This Row],[SBSGP]]+MYRANKS_H[[#This Row],[AVGSGP]]</f>
        <v>3.4427470454075686</v>
      </c>
    </row>
    <row r="268" spans="1:22" x14ac:dyDescent="0.25">
      <c r="A268" s="7" t="s">
        <v>18763</v>
      </c>
      <c r="B268" s="8" t="str">
        <f>VLOOKUP(MYRANKS_H[[#This Row],[PLAYERID]],PLAYERIDMAP[],COLUMN(PLAYERIDMAP[LASTNAME]),FALSE)</f>
        <v>Greene</v>
      </c>
      <c r="C268" s="11" t="str">
        <f>VLOOKUP(MYRANKS_H[[#This Row],[PLAYERID]],PLAYERIDMAP[],COLUMN(PLAYERIDMAP[FIRSTNAME]),FALSE)</f>
        <v xml:space="preserve">Tyler </v>
      </c>
      <c r="D268" s="11" t="str">
        <f>VLOOKUP(MYRANKS_H[[#This Row],[PLAYERID]],PLAYERIDMAP[],COLUMN(PLAYERIDMAP[TEAM]),FALSE)</f>
        <v>HOU</v>
      </c>
      <c r="E268" s="11" t="str">
        <f>VLOOKUP(MYRANKS_H[[#This Row],[PLAYERID]],PLAYERIDMAP[],COLUMN(PLAYERIDMAP[POS]),FALSE)</f>
        <v>2B</v>
      </c>
      <c r="F268" s="11">
        <f>VLOOKUP(MYRANKS_H[[#This Row],[PLAYERID]],PLAYERIDMAP[],COLUMN(PLAYERIDMAP[IDFANGRAPHS]),FALSE)</f>
        <v>4675</v>
      </c>
      <c r="G268" s="12">
        <f>VLOOKUP(MYRANKS_H[[#This Row],[IDFRANGRAPHS]],STEAMER_H[],COLUMN(STEAMER_H[PA]),FALSE)</f>
        <v>252</v>
      </c>
      <c r="H268" s="12">
        <f>VLOOKUP(MYRANKS_H[[#This Row],[IDFRANGRAPHS]],STEAMER_H[],COLUMN(STEAMER_H[AB]),FALSE)</f>
        <v>226</v>
      </c>
      <c r="I268" s="12">
        <f>VLOOKUP(MYRANKS_H[[#This Row],[IDFRANGRAPHS]],STEAMER_H[],COLUMN(STEAMER_H[H]),FALSE)</f>
        <v>55</v>
      </c>
      <c r="J268" s="12">
        <f>VLOOKUP(MYRANKS_H[[#This Row],[IDFRANGRAPHS]],STEAMER_H[],COLUMN(STEAMER_H[HR]),FALSE)</f>
        <v>7</v>
      </c>
      <c r="K268" s="12">
        <f>VLOOKUP(MYRANKS_H[[#This Row],[IDFRANGRAPHS]],STEAMER_H[],COLUMN(STEAMER_H[R]),FALSE)</f>
        <v>26</v>
      </c>
      <c r="L268" s="12">
        <f>VLOOKUP(MYRANKS_H[[#This Row],[IDFRANGRAPHS]],STEAMER_H[],COLUMN(STEAMER_H[RBI]),FALSE)</f>
        <v>27</v>
      </c>
      <c r="M268" s="12">
        <f>VLOOKUP(MYRANKS_H[[#This Row],[IDFRANGRAPHS]],STEAMER_H[],COLUMN(STEAMER_H[BB]),FALSE)</f>
        <v>19</v>
      </c>
      <c r="N268" s="12">
        <f>VLOOKUP(MYRANKS_H[[#This Row],[IDFRANGRAPHS]],STEAMER_H[],COLUMN(STEAMER_H[SO]),FALSE)</f>
        <v>67</v>
      </c>
      <c r="O268" s="12">
        <f>VLOOKUP(MYRANKS_H[[#This Row],[IDFRANGRAPHS]],STEAMER_H[],COLUMN(STEAMER_H[SB]),FALSE)</f>
        <v>8</v>
      </c>
      <c r="P268" s="14">
        <f>MYRANKS_H[[#This Row],[H]]/MYRANKS_H[[#This Row],[AB]]</f>
        <v>0.24336283185840707</v>
      </c>
      <c r="Q268" s="26">
        <f>MYRANKS_H[[#This Row],[R]]/24.6</f>
        <v>1.056910569105691</v>
      </c>
      <c r="R268" s="26">
        <f>MYRANKS_H[[#This Row],[HR]]/10.4</f>
        <v>0.67307692307692302</v>
      </c>
      <c r="S268" s="26">
        <f>MYRANKS_H[[#This Row],[RBI]]/24.6</f>
        <v>1.097560975609756</v>
      </c>
      <c r="T268" s="26">
        <f>MYRANKS_H[[#This Row],[SB]]/9.4</f>
        <v>0.85106382978723405</v>
      </c>
      <c r="U268" s="26">
        <f>((MYRANKS_H[[#This Row],[H]]+1768)/(MYRANKS_H[[#This Row],[AB]]+6617)-0.267)/0.0024</f>
        <v>-0.24848994105900377</v>
      </c>
      <c r="V268" s="26">
        <f>MYRANKS_H[[#This Row],[RSGP]]+MYRANKS_H[[#This Row],[HRSGP]]+MYRANKS_H[[#This Row],[RBISGP]]+MYRANKS_H[[#This Row],[SBSGP]]+MYRANKS_H[[#This Row],[AVGSGP]]</f>
        <v>3.4301223565206005</v>
      </c>
    </row>
    <row r="269" spans="1:22" x14ac:dyDescent="0.25">
      <c r="A269" s="7" t="s">
        <v>18673</v>
      </c>
      <c r="B269" s="8" t="str">
        <f>VLOOKUP(MYRANKS_H[[#This Row],[PLAYERID]],PLAYERIDMAP[],COLUMN(PLAYERIDMAP[LASTNAME]),FALSE)</f>
        <v>Getz</v>
      </c>
      <c r="C269" s="11" t="str">
        <f>VLOOKUP(MYRANKS_H[[#This Row],[PLAYERID]],PLAYERIDMAP[],COLUMN(PLAYERIDMAP[FIRSTNAME]),FALSE)</f>
        <v xml:space="preserve">Chris </v>
      </c>
      <c r="D269" s="11" t="str">
        <f>VLOOKUP(MYRANKS_H[[#This Row],[PLAYERID]],PLAYERIDMAP[],COLUMN(PLAYERIDMAP[TEAM]),FALSE)</f>
        <v>KC</v>
      </c>
      <c r="E269" s="11" t="str">
        <f>VLOOKUP(MYRANKS_H[[#This Row],[PLAYERID]],PLAYERIDMAP[],COLUMN(PLAYERIDMAP[POS]),FALSE)</f>
        <v>2B</v>
      </c>
      <c r="F269" s="11">
        <f>VLOOKUP(MYRANKS_H[[#This Row],[PLAYERID]],PLAYERIDMAP[],COLUMN(PLAYERIDMAP[IDFANGRAPHS]),FALSE)</f>
        <v>3388</v>
      </c>
      <c r="G269" s="12">
        <f>VLOOKUP(MYRANKS_H[[#This Row],[IDFRANGRAPHS]],STEAMER_H[],COLUMN(STEAMER_H[PA]),FALSE)</f>
        <v>291</v>
      </c>
      <c r="H269" s="12">
        <f>VLOOKUP(MYRANKS_H[[#This Row],[IDFRANGRAPHS]],STEAMER_H[],COLUMN(STEAMER_H[AB]),FALSE)</f>
        <v>264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1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24</v>
      </c>
      <c r="M269" s="12">
        <f>VLOOKUP(MYRANKS_H[[#This Row],[IDFRANGRAPHS]],STEAMER_H[],COLUMN(STEAMER_H[BB]),FALSE)</f>
        <v>21</v>
      </c>
      <c r="N269" s="12">
        <f>VLOOKUP(MYRANKS_H[[#This Row],[IDFRANGRAPHS]],STEAMER_H[],COLUMN(STEAMER_H[SO]),FALSE)</f>
        <v>30</v>
      </c>
      <c r="O269" s="12">
        <f>VLOOKUP(MYRANKS_H[[#This Row],[IDFRANGRAPHS]],STEAMER_H[],COLUMN(STEAMER_H[SB]),FALSE)</f>
        <v>10</v>
      </c>
      <c r="P269" s="14">
        <f>MYRANKS_H[[#This Row],[H]]/MYRANKS_H[[#This Row],[AB]]</f>
        <v>0.26515151515151514</v>
      </c>
      <c r="Q269" s="26">
        <f>MYRANKS_H[[#This Row],[R]]/24.6</f>
        <v>1.2195121951219512</v>
      </c>
      <c r="R269" s="26">
        <f>MYRANKS_H[[#This Row],[HR]]/10.4</f>
        <v>9.6153846153846145E-2</v>
      </c>
      <c r="S269" s="26">
        <f>MYRANKS_H[[#This Row],[RBI]]/24.6</f>
        <v>0.97560975609756095</v>
      </c>
      <c r="T269" s="26">
        <f>MYRANKS_H[[#This Row],[SB]]/9.4</f>
        <v>1.0638297872340425</v>
      </c>
      <c r="U269" s="26">
        <f>((MYRANKS_H[[#This Row],[H]]+1768)/(MYRANKS_H[[#This Row],[AB]]+6617)-0.267)/0.0024</f>
        <v>4.6807634549242423E-2</v>
      </c>
      <c r="V269" s="26">
        <f>MYRANKS_H[[#This Row],[RSGP]]+MYRANKS_H[[#This Row],[HRSGP]]+MYRANKS_H[[#This Row],[RBISGP]]+MYRANKS_H[[#This Row],[SBSGP]]+MYRANKS_H[[#This Row],[AVGSGP]]</f>
        <v>3.401913219156643</v>
      </c>
    </row>
    <row r="270" spans="1:22" x14ac:dyDescent="0.25">
      <c r="A270" s="8" t="s">
        <v>20949</v>
      </c>
      <c r="B270" s="15" t="str">
        <f>VLOOKUP(MYRANKS_H[[#This Row],[PLAYERID]],PLAYERIDMAP[],COLUMN(PLAYERIDMAP[LASTNAME]),FALSE)</f>
        <v>Tovar</v>
      </c>
      <c r="C270" s="12" t="str">
        <f>VLOOKUP(MYRANKS_H[[#This Row],[PLAYERID]],PLAYERIDMAP[],COLUMN(PLAYERIDMAP[FIRSTNAME]),FALSE)</f>
        <v xml:space="preserve">Wilfredo </v>
      </c>
      <c r="D270" s="12" t="str">
        <f>VLOOKUP(MYRANKS_H[[#This Row],[PLAYERID]],PLAYERIDMAP[],COLUMN(PLAYERIDMAP[TEAM]),FALSE)</f>
        <v>NYM</v>
      </c>
      <c r="E270" s="12" t="str">
        <f>VLOOKUP(MYRANKS_H[[#This Row],[PLAYERID]],PLAYERIDMAP[],COLUMN(PLAYERIDMAP[POS]),FALSE)</f>
        <v>SS</v>
      </c>
      <c r="F270" s="12" t="str">
        <f>VLOOKUP(MYRANKS_H[[#This Row],[PLAYERID]],PLAYERIDMAP[],COLUMN(PLAYERIDMAP[IDFANGRAPHS]),FALSE)</f>
        <v>sa503679</v>
      </c>
      <c r="G270" s="12">
        <f>VLOOKUP(MYRANKS_H[[#This Row],[IDFRANGRAPHS]],STEAMER_H[],COLUMN(STEAMER_H[PA]),FALSE)</f>
        <v>412</v>
      </c>
      <c r="H270" s="12">
        <f>VLOOKUP(MYRANKS_H[[#This Row],[IDFRANGRAPHS]],STEAMER_H[],COLUMN(STEAMER_H[AB]),FALSE)</f>
        <v>378</v>
      </c>
      <c r="I270" s="12">
        <f>VLOOKUP(MYRANKS_H[[#This Row],[IDFRANGRAPHS]],STEAMER_H[],COLUMN(STEAMER_H[H]),FALSE)</f>
        <v>91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32</v>
      </c>
      <c r="L270" s="12">
        <f>VLOOKUP(MYRANKS_H[[#This Row],[IDFRANGRAPHS]],STEAMER_H[],COLUMN(STEAMER_H[RBI]),FALSE)</f>
        <v>33</v>
      </c>
      <c r="M270" s="12">
        <f>VLOOKUP(MYRANKS_H[[#This Row],[IDFRANGRAPHS]],STEAMER_H[],COLUMN(STEAMER_H[BB]),FALSE)</f>
        <v>22</v>
      </c>
      <c r="N270" s="12">
        <f>VLOOKUP(MYRANKS_H[[#This Row],[IDFRANGRAPHS]],STEAMER_H[],COLUMN(STEAMER_H[SO]),FALSE)</f>
        <v>43</v>
      </c>
      <c r="O270" s="12">
        <f>VLOOKUP(MYRANKS_H[[#This Row],[IDFRANGRAPHS]],STEAMER_H[],COLUMN(STEAMER_H[SB]),FALSE)</f>
        <v>10</v>
      </c>
      <c r="P270" s="14">
        <f>MYRANKS_H[[#This Row],[H]]/MYRANKS_H[[#This Row],[AB]]</f>
        <v>0.24074074074074073</v>
      </c>
      <c r="Q270" s="26">
        <f>MYRANKS_H[[#This Row],[R]]/24.6</f>
        <v>1.3008130081300813</v>
      </c>
      <c r="R270" s="26">
        <f>MYRANKS_H[[#This Row],[HR]]/10.4</f>
        <v>0.19230769230769229</v>
      </c>
      <c r="S270" s="26">
        <f>MYRANKS_H[[#This Row],[RBI]]/24.6</f>
        <v>1.3414634146341462</v>
      </c>
      <c r="T270" s="26">
        <f>MYRANKS_H[[#This Row],[SB]]/9.4</f>
        <v>1.0638297872340425</v>
      </c>
      <c r="U270" s="26">
        <f>((MYRANKS_H[[#This Row],[H]]+1768)/(MYRANKS_H[[#This Row],[AB]]+6617)-0.267)/0.0024</f>
        <v>-0.51614248272576868</v>
      </c>
      <c r="V270" s="26">
        <f>MYRANKS_H[[#This Row],[RSGP]]+MYRANKS_H[[#This Row],[HRSGP]]+MYRANKS_H[[#This Row],[RBISGP]]+MYRANKS_H[[#This Row],[SBSGP]]+MYRANKS_H[[#This Row],[AVGSGP]]</f>
        <v>3.3822714195801935</v>
      </c>
    </row>
    <row r="271" spans="1:22" x14ac:dyDescent="0.25">
      <c r="A271" s="8" t="s">
        <v>20260</v>
      </c>
      <c r="B271" s="15" t="str">
        <f>VLOOKUP(MYRANKS_H[[#This Row],[PLAYERID]],PLAYERIDMAP[],COLUMN(PLAYERIDMAP[LASTNAME]),FALSE)</f>
        <v>Polanco</v>
      </c>
      <c r="C271" s="12" t="str">
        <f>VLOOKUP(MYRANKS_H[[#This Row],[PLAYERID]],PLAYERIDMAP[],COLUMN(PLAYERIDMAP[FIRSTNAME]),FALSE)</f>
        <v xml:space="preserve">Placido </v>
      </c>
      <c r="D271" s="12" t="str">
        <f>VLOOKUP(MYRANKS_H[[#This Row],[PLAYERID]],PLAYERIDMAP[],COLUMN(PLAYERIDMAP[TEAM]),FALSE)</f>
        <v>MIA</v>
      </c>
      <c r="E271" s="12" t="str">
        <f>VLOOKUP(MYRANKS_H[[#This Row],[PLAYERID]],PLAYERIDMAP[],COLUMN(PLAYERIDMAP[POS]),FALSE)</f>
        <v>3B</v>
      </c>
      <c r="F271" s="12">
        <f>VLOOKUP(MYRANKS_H[[#This Row],[PLAYERID]],PLAYERIDMAP[],COLUMN(PLAYERIDMAP[IDFANGRAPHS]),FALSE)</f>
        <v>1176</v>
      </c>
      <c r="G271" s="12">
        <f>VLOOKUP(MYRANKS_H[[#This Row],[IDFRANGRAPHS]],STEAMER_H[],COLUMN(STEAMER_H[PA]),FALSE)</f>
        <v>384</v>
      </c>
      <c r="H271" s="12">
        <f>VLOOKUP(MYRANKS_H[[#This Row],[IDFRANGRAPHS]],STEAMER_H[],COLUMN(STEAMER_H[AB]),FALSE)</f>
        <v>351</v>
      </c>
      <c r="I271" s="12">
        <f>VLOOKUP(MYRANKS_H[[#This Row],[IDFRANGRAPHS]],STEAMER_H[],COLUMN(STEAMER_H[H]),FALSE)</f>
        <v>94</v>
      </c>
      <c r="J271" s="12">
        <f>VLOOKUP(MYRANKS_H[[#This Row],[IDFRANGRAPHS]],STEAMER_H[],COLUMN(STEAMER_H[HR]),FALSE)</f>
        <v>3</v>
      </c>
      <c r="K271" s="12">
        <f>VLOOKUP(MYRANKS_H[[#This Row],[IDFRANGRAPHS]],STEAMER_H[],COLUMN(STEAMER_H[R]),FALSE)</f>
        <v>37</v>
      </c>
      <c r="L271" s="12">
        <f>VLOOKUP(MYRANKS_H[[#This Row],[IDFRANGRAPHS]],STEAMER_H[],COLUMN(STEAMER_H[RBI]),FALSE)</f>
        <v>31</v>
      </c>
      <c r="M271" s="12">
        <f>VLOOKUP(MYRANKS_H[[#This Row],[IDFRANGRAPHS]],STEAMER_H[],COLUMN(STEAMER_H[BB]),FALSE)</f>
        <v>25</v>
      </c>
      <c r="N271" s="12">
        <f>VLOOKUP(MYRANKS_H[[#This Row],[IDFRANGRAPHS]],STEAMER_H[],COLUMN(STEAMER_H[SO]),FALSE)</f>
        <v>34</v>
      </c>
      <c r="O271" s="12">
        <f>VLOOKUP(MYRANKS_H[[#This Row],[IDFRANGRAPHS]],STEAMER_H[],COLUMN(STEAMER_H[SB]),FALSE)</f>
        <v>2</v>
      </c>
      <c r="P271" s="14">
        <f>MYRANKS_H[[#This Row],[H]]/MYRANKS_H[[#This Row],[AB]]</f>
        <v>0.26780626780626782</v>
      </c>
      <c r="Q271" s="26">
        <f>MYRANKS_H[[#This Row],[R]]/24.6</f>
        <v>1.5040650406504064</v>
      </c>
      <c r="R271" s="26">
        <f>MYRANKS_H[[#This Row],[HR]]/10.4</f>
        <v>0.28846153846153844</v>
      </c>
      <c r="S271" s="26">
        <f>MYRANKS_H[[#This Row],[RBI]]/24.6</f>
        <v>1.2601626016260161</v>
      </c>
      <c r="T271" s="26">
        <f>MYRANKS_H[[#This Row],[SB]]/9.4</f>
        <v>0.21276595744680851</v>
      </c>
      <c r="U271" s="26">
        <f>((MYRANKS_H[[#This Row],[H]]+1768)/(MYRANKS_H[[#This Row],[AB]]+6617)-0.267)/0.0024</f>
        <v>9.2326827401447348E-2</v>
      </c>
      <c r="V271" s="26">
        <f>MYRANKS_H[[#This Row],[RSGP]]+MYRANKS_H[[#This Row],[HRSGP]]+MYRANKS_H[[#This Row],[RBISGP]]+MYRANKS_H[[#This Row],[SBSGP]]+MYRANKS_H[[#This Row],[AVGSGP]]</f>
        <v>3.3577819655862164</v>
      </c>
    </row>
    <row r="272" spans="1:22" x14ac:dyDescent="0.25">
      <c r="A272" s="7" t="s">
        <v>19489</v>
      </c>
      <c r="B272" s="8" t="str">
        <f>VLOOKUP(MYRANKS_H[[#This Row],[PLAYERID]],PLAYERIDMAP[],COLUMN(PLAYERIDMAP[LASTNAME]),FALSE)</f>
        <v>Lombardozzi</v>
      </c>
      <c r="C272" s="11" t="str">
        <f>VLOOKUP(MYRANKS_H[[#This Row],[PLAYERID]],PLAYERIDMAP[],COLUMN(PLAYERIDMAP[FIRSTNAME]),FALSE)</f>
        <v xml:space="preserve">Steve </v>
      </c>
      <c r="D272" s="11" t="str">
        <f>VLOOKUP(MYRANKS_H[[#This Row],[PLAYERID]],PLAYERIDMAP[],COLUMN(PLAYERIDMAP[TEAM]),FALSE)</f>
        <v>WAS</v>
      </c>
      <c r="E272" s="11" t="str">
        <f>VLOOKUP(MYRANKS_H[[#This Row],[PLAYERID]],PLAYERIDMAP[],COLUMN(PLAYERIDMAP[POS]),FALSE)</f>
        <v>2B</v>
      </c>
      <c r="F272" s="11">
        <f>VLOOKUP(MYRANKS_H[[#This Row],[PLAYERID]],PLAYERIDMAP[],COLUMN(PLAYERIDMAP[IDFANGRAPHS]),FALSE)</f>
        <v>5422</v>
      </c>
      <c r="G272" s="12">
        <f>VLOOKUP(MYRANKS_H[[#This Row],[IDFRANGRAPHS]],STEAMER_H[],COLUMN(STEAMER_H[PA]),FALSE)</f>
        <v>298</v>
      </c>
      <c r="H272" s="12">
        <f>VLOOKUP(MYRANKS_H[[#This Row],[IDFRANGRAPHS]],STEAMER_H[],COLUMN(STEAMER_H[AB]),FALSE)</f>
        <v>272</v>
      </c>
      <c r="I272" s="12">
        <f>VLOOKUP(MYRANKS_H[[#This Row],[IDFRANGRAPHS]],STEAMER_H[],COLUMN(STEAMER_H[H]),FALSE)</f>
        <v>72</v>
      </c>
      <c r="J272" s="12">
        <f>VLOOKUP(MYRANKS_H[[#This Row],[IDFRANGRAPHS]],STEAMER_H[],COLUMN(STEAMER_H[HR]),FALSE)</f>
        <v>4</v>
      </c>
      <c r="K272" s="12">
        <f>VLOOKUP(MYRANKS_H[[#This Row],[IDFRANGRAPHS]],STEAMER_H[],COLUMN(STEAMER_H[R]),FALSE)</f>
        <v>28</v>
      </c>
      <c r="L272" s="12">
        <f>VLOOKUP(MYRANKS_H[[#This Row],[IDFRANGRAPHS]],STEAMER_H[],COLUMN(STEAMER_H[RBI]),FALSE)</f>
        <v>28</v>
      </c>
      <c r="M272" s="12">
        <f>VLOOKUP(MYRANKS_H[[#This Row],[IDFRANGRAPHS]],STEAMER_H[],COLUMN(STEAMER_H[BB]),FALSE)</f>
        <v>18</v>
      </c>
      <c r="N272" s="12">
        <f>VLOOKUP(MYRANKS_H[[#This Row],[IDFRANGRAPHS]],STEAMER_H[],COLUMN(STEAMER_H[SO]),FALSE)</f>
        <v>36</v>
      </c>
      <c r="O272" s="12">
        <f>VLOOKUP(MYRANKS_H[[#This Row],[IDFRANGRAPHS]],STEAMER_H[],COLUMN(STEAMER_H[SB]),FALSE)</f>
        <v>6</v>
      </c>
      <c r="P272" s="14">
        <f>MYRANKS_H[[#This Row],[H]]/MYRANKS_H[[#This Row],[AB]]</f>
        <v>0.26470588235294118</v>
      </c>
      <c r="Q272" s="26">
        <f>MYRANKS_H[[#This Row],[R]]/24.6</f>
        <v>1.1382113821138211</v>
      </c>
      <c r="R272" s="26">
        <f>MYRANKS_H[[#This Row],[HR]]/10.4</f>
        <v>0.38461538461538458</v>
      </c>
      <c r="S272" s="26">
        <f>MYRANKS_H[[#This Row],[RBI]]/24.6</f>
        <v>1.1382113821138211</v>
      </c>
      <c r="T272" s="26">
        <f>MYRANKS_H[[#This Row],[SB]]/9.4</f>
        <v>0.63829787234042545</v>
      </c>
      <c r="U272" s="26">
        <f>((MYRANKS_H[[#This Row],[H]]+1768)/(MYRANKS_H[[#This Row],[AB]]+6617)-0.267)/0.0024</f>
        <v>3.8527604393466995E-2</v>
      </c>
      <c r="V272" s="26">
        <f>MYRANKS_H[[#This Row],[RSGP]]+MYRANKS_H[[#This Row],[HRSGP]]+MYRANKS_H[[#This Row],[RBISGP]]+MYRANKS_H[[#This Row],[SBSGP]]+MYRANKS_H[[#This Row],[AVGSGP]]</f>
        <v>3.3378636255769192</v>
      </c>
    </row>
    <row r="273" spans="1:22" x14ac:dyDescent="0.25">
      <c r="A273" s="8" t="s">
        <v>21005</v>
      </c>
      <c r="B273" s="15" t="str">
        <f>VLOOKUP(MYRANKS_H[[#This Row],[PLAYERID]],PLAYERIDMAP[],COLUMN(PLAYERIDMAP[LASTNAME]),FALSE)</f>
        <v>Valdespin</v>
      </c>
      <c r="C273" s="12" t="str">
        <f>VLOOKUP(MYRANKS_H[[#This Row],[PLAYERID]],PLAYERIDMAP[],COLUMN(PLAYERIDMAP[FIRSTNAME]),FALSE)</f>
        <v xml:space="preserve">Jordany </v>
      </c>
      <c r="D273" s="12" t="str">
        <f>VLOOKUP(MYRANKS_H[[#This Row],[PLAYERID]],PLAYERIDMAP[],COLUMN(PLAYERIDMAP[TEAM]),FALSE)</f>
        <v>NYM</v>
      </c>
      <c r="E273" s="12" t="str">
        <f>VLOOKUP(MYRANKS_H[[#This Row],[PLAYERID]],PLAYERIDMAP[],COLUMN(PLAYERIDMAP[POS]),FALSE)</f>
        <v>2B</v>
      </c>
      <c r="F273" s="12">
        <f>VLOOKUP(MYRANKS_H[[#This Row],[PLAYERID]],PLAYERIDMAP[],COLUMN(PLAYERIDMAP[IDFANGRAPHS]),FALSE)</f>
        <v>5098</v>
      </c>
      <c r="G273" s="12">
        <f>VLOOKUP(MYRANKS_H[[#This Row],[IDFRANGRAPHS]],STEAMER_H[],COLUMN(STEAMER_H[PA]),FALSE)</f>
        <v>228</v>
      </c>
      <c r="H273" s="12">
        <f>VLOOKUP(MYRANKS_H[[#This Row],[IDFRANGRAPHS]],STEAMER_H[],COLUMN(STEAMER_H[AB]),FALSE)</f>
        <v>213</v>
      </c>
      <c r="I273" s="12">
        <f>VLOOKUP(MYRANKS_H[[#This Row],[IDFRANGRAPHS]],STEAMER_H[],COLUMN(STEAMER_H[H]),FALSE)</f>
        <v>55</v>
      </c>
      <c r="J273" s="12">
        <f>VLOOKUP(MYRANKS_H[[#This Row],[IDFRANGRAPHS]],STEAMER_H[],COLUMN(STEAMER_H[HR]),FALSE)</f>
        <v>5</v>
      </c>
      <c r="K273" s="12">
        <f>VLOOKUP(MYRANKS_H[[#This Row],[IDFRANGRAPHS]],STEAMER_H[],COLUMN(STEAMER_H[R]),FALSE)</f>
        <v>22</v>
      </c>
      <c r="L273" s="12">
        <f>VLOOKUP(MYRANKS_H[[#This Row],[IDFRANGRAPHS]],STEAMER_H[],COLUMN(STEAMER_H[RBI]),FALSE)</f>
        <v>25</v>
      </c>
      <c r="M273" s="12">
        <f>VLOOKUP(MYRANKS_H[[#This Row],[IDFRANGRAPHS]],STEAMER_H[],COLUMN(STEAMER_H[BB]),FALSE)</f>
        <v>10</v>
      </c>
      <c r="N273" s="12">
        <f>VLOOKUP(MYRANKS_H[[#This Row],[IDFRANGRAPHS]],STEAMER_H[],COLUMN(STEAMER_H[SO]),FALSE)</f>
        <v>40</v>
      </c>
      <c r="O273" s="12">
        <f>VLOOKUP(MYRANKS_H[[#This Row],[IDFRANGRAPHS]],STEAMER_H[],COLUMN(STEAMER_H[SB]),FALSE)</f>
        <v>9</v>
      </c>
      <c r="P273" s="14">
        <f>MYRANKS_H[[#This Row],[H]]/MYRANKS_H[[#This Row],[AB]]</f>
        <v>0.25821596244131456</v>
      </c>
      <c r="Q273" s="26">
        <f>MYRANKS_H[[#This Row],[R]]/24.6</f>
        <v>0.89430894308943087</v>
      </c>
      <c r="R273" s="26">
        <f>MYRANKS_H[[#This Row],[HR]]/10.4</f>
        <v>0.48076923076923073</v>
      </c>
      <c r="S273" s="26">
        <f>MYRANKS_H[[#This Row],[RBI]]/24.6</f>
        <v>1.0162601626016259</v>
      </c>
      <c r="T273" s="26">
        <f>MYRANKS_H[[#This Row],[SB]]/9.4</f>
        <v>0.95744680851063824</v>
      </c>
      <c r="U273" s="26">
        <f>((MYRANKS_H[[#This Row],[H]]+1768)/(MYRANKS_H[[#This Row],[AB]]+6617)-0.267)/0.0024</f>
        <v>-3.7213274768193215E-2</v>
      </c>
      <c r="V273" s="26">
        <f>MYRANKS_H[[#This Row],[RSGP]]+MYRANKS_H[[#This Row],[HRSGP]]+MYRANKS_H[[#This Row],[RBISGP]]+MYRANKS_H[[#This Row],[SBSGP]]+MYRANKS_H[[#This Row],[AVGSGP]]</f>
        <v>3.3115718702027324</v>
      </c>
    </row>
    <row r="274" spans="1:22" x14ac:dyDescent="0.25">
      <c r="A274" s="7" t="s">
        <v>18668</v>
      </c>
      <c r="B274" s="8" t="str">
        <f>VLOOKUP(MYRANKS_H[[#This Row],[PLAYERID]],PLAYERIDMAP[],COLUMN(PLAYERIDMAP[LASTNAME]),FALSE)</f>
        <v>Gentry</v>
      </c>
      <c r="C274" s="11" t="str">
        <f>VLOOKUP(MYRANKS_H[[#This Row],[PLAYERID]],PLAYERIDMAP[],COLUMN(PLAYERIDMAP[FIRSTNAME]),FALSE)</f>
        <v xml:space="preserve">Craig </v>
      </c>
      <c r="D274" s="11" t="str">
        <f>VLOOKUP(MYRANKS_H[[#This Row],[PLAYERID]],PLAYERIDMAP[],COLUMN(PLAYERIDMAP[TEAM]),FALSE)</f>
        <v>TEX</v>
      </c>
      <c r="E274" s="11" t="str">
        <f>VLOOKUP(MYRANKS_H[[#This Row],[PLAYERID]],PLAYERIDMAP[],COLUMN(PLAYERIDMAP[POS]),FALSE)</f>
        <v>OF</v>
      </c>
      <c r="F274" s="11">
        <f>VLOOKUP(MYRANKS_H[[#This Row],[PLAYERID]],PLAYERIDMAP[],COLUMN(PLAYERIDMAP[IDFANGRAPHS]),FALSE)</f>
        <v>9571</v>
      </c>
      <c r="G274" s="12">
        <f>VLOOKUP(MYRANKS_H[[#This Row],[IDFRANGRAPHS]],STEAMER_H[],COLUMN(STEAMER_H[PA]),FALSE)</f>
        <v>237</v>
      </c>
      <c r="H274" s="12">
        <f>VLOOKUP(MYRANKS_H[[#This Row],[IDFRANGRAPHS]],STEAMER_H[],COLUMN(STEAMER_H[AB]),FALSE)</f>
        <v>212</v>
      </c>
      <c r="I274" s="12">
        <f>VLOOKUP(MYRANKS_H[[#This Row],[IDFRANGRAPHS]],STEAMER_H[],COLUMN(STEAMER_H[H]),FALSE)</f>
        <v>57</v>
      </c>
      <c r="J274" s="12">
        <f>VLOOKUP(MYRANKS_H[[#This Row],[IDFRANGRAPHS]],STEAMER_H[],COLUMN(STEAMER_H[HR]),FALSE)</f>
        <v>2</v>
      </c>
      <c r="K274" s="12">
        <f>VLOOKUP(MYRANKS_H[[#This Row],[IDFRANGRAPHS]],STEAMER_H[],COLUMN(STEAMER_H[R]),FALSE)</f>
        <v>26</v>
      </c>
      <c r="L274" s="12">
        <f>VLOOKUP(MYRANKS_H[[#This Row],[IDFRANGRAPHS]],STEAMER_H[],COLUMN(STEAMER_H[RBI]),FALSE)</f>
        <v>22</v>
      </c>
      <c r="M274" s="12">
        <f>VLOOKUP(MYRANKS_H[[#This Row],[IDFRANGRAPHS]],STEAMER_H[],COLUMN(STEAMER_H[BB]),FALSE)</f>
        <v>16</v>
      </c>
      <c r="N274" s="12">
        <f>VLOOKUP(MYRANKS_H[[#This Row],[IDFRANGRAPHS]],STEAMER_H[],COLUMN(STEAMER_H[SO]),FALSE)</f>
        <v>39</v>
      </c>
      <c r="O274" s="12">
        <f>VLOOKUP(MYRANKS_H[[#This Row],[IDFRANGRAPHS]],STEAMER_H[],COLUMN(STEAMER_H[SB]),FALSE)</f>
        <v>10</v>
      </c>
      <c r="P274" s="14">
        <f>MYRANKS_H[[#This Row],[H]]/MYRANKS_H[[#This Row],[AB]]</f>
        <v>0.26886792452830188</v>
      </c>
      <c r="Q274" s="26">
        <f>MYRANKS_H[[#This Row],[R]]/24.6</f>
        <v>1.056910569105691</v>
      </c>
      <c r="R274" s="26">
        <f>MYRANKS_H[[#This Row],[HR]]/10.4</f>
        <v>0.19230769230769229</v>
      </c>
      <c r="S274" s="26">
        <f>MYRANKS_H[[#This Row],[RBI]]/24.6</f>
        <v>0.89430894308943087</v>
      </c>
      <c r="T274" s="26">
        <f>MYRANKS_H[[#This Row],[SB]]/9.4</f>
        <v>1.0638297872340425</v>
      </c>
      <c r="U274" s="26">
        <f>((MYRANKS_H[[#This Row],[H]]+1768)/(MYRANKS_H[[#This Row],[AB]]+6617)-0.267)/0.0024</f>
        <v>0.10110069800360612</v>
      </c>
      <c r="V274" s="26">
        <f>MYRANKS_H[[#This Row],[RSGP]]+MYRANKS_H[[#This Row],[HRSGP]]+MYRANKS_H[[#This Row],[RBISGP]]+MYRANKS_H[[#This Row],[SBSGP]]+MYRANKS_H[[#This Row],[AVGSGP]]</f>
        <v>3.3084576897404632</v>
      </c>
    </row>
    <row r="275" spans="1:22" x14ac:dyDescent="0.25">
      <c r="A275" s="8" t="s">
        <v>20361</v>
      </c>
      <c r="B275" s="15" t="str">
        <f>VLOOKUP(MYRANKS_H[[#This Row],[PLAYERID]],PLAYERIDMAP[],COLUMN(PLAYERIDMAP[LASTNAME]),FALSE)</f>
        <v>Ramos</v>
      </c>
      <c r="C275" s="12" t="str">
        <f>VLOOKUP(MYRANKS_H[[#This Row],[PLAYERID]],PLAYERIDMAP[],COLUMN(PLAYERIDMAP[FIRSTNAME]),FALSE)</f>
        <v xml:space="preserve">Wilson </v>
      </c>
      <c r="D275" s="12" t="str">
        <f>VLOOKUP(MYRANKS_H[[#This Row],[PLAYERID]],PLAYERIDMAP[],COLUMN(PLAYERIDMAP[TEAM]),FALSE)</f>
        <v>WAS</v>
      </c>
      <c r="E275" s="12" t="str">
        <f>VLOOKUP(MYRANKS_H[[#This Row],[PLAYERID]],PLAYERIDMAP[],COLUMN(PLAYERIDMAP[POS]),FALSE)</f>
        <v>C</v>
      </c>
      <c r="F275" s="12">
        <f>VLOOKUP(MYRANKS_H[[#This Row],[PLAYERID]],PLAYERIDMAP[],COLUMN(PLAYERIDMAP[IDFANGRAPHS]),FALSE)</f>
        <v>1433</v>
      </c>
      <c r="G275" s="12">
        <f>VLOOKUP(MYRANKS_H[[#This Row],[IDFRANGRAPHS]],STEAMER_H[],COLUMN(STEAMER_H[PA]),FALSE)</f>
        <v>277</v>
      </c>
      <c r="H275" s="12">
        <f>VLOOKUP(MYRANKS_H[[#This Row],[IDFRANGRAPHS]],STEAMER_H[],COLUMN(STEAMER_H[AB]),FALSE)</f>
        <v>249</v>
      </c>
      <c r="I275" s="12">
        <f>VLOOKUP(MYRANKS_H[[#This Row],[IDFRANGRAPHS]],STEAMER_H[],COLUMN(STEAMER_H[H]),FALSE)</f>
        <v>65</v>
      </c>
      <c r="J275" s="12">
        <f>VLOOKUP(MYRANKS_H[[#This Row],[IDFRANGRAPHS]],STEAMER_H[],COLUMN(STEAMER_H[HR]),FALSE)</f>
        <v>8</v>
      </c>
      <c r="K275" s="12">
        <f>VLOOKUP(MYRANKS_H[[#This Row],[IDFRANGRAPHS]],STEAMER_H[],COLUMN(STEAMER_H[R]),FALSE)</f>
        <v>28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22</v>
      </c>
      <c r="N275" s="12">
        <f>VLOOKUP(MYRANKS_H[[#This Row],[IDFRANGRAPHS]],STEAMER_H[],COLUMN(STEAMER_H[SO]),FALSE)</f>
        <v>45</v>
      </c>
      <c r="O275" s="12">
        <f>VLOOKUP(MYRANKS_H[[#This Row],[IDFRANGRAPHS]],STEAMER_H[],COLUMN(STEAMER_H[SB]),FALSE)</f>
        <v>1</v>
      </c>
      <c r="P275" s="14">
        <f>MYRANKS_H[[#This Row],[H]]/MYRANKS_H[[#This Row],[AB]]</f>
        <v>0.26104417670682734</v>
      </c>
      <c r="Q275" s="26">
        <f>MYRANKS_H[[#This Row],[R]]/24.6</f>
        <v>1.1382113821138211</v>
      </c>
      <c r="R275" s="26">
        <f>MYRANKS_H[[#This Row],[HR]]/10.4</f>
        <v>0.76923076923076916</v>
      </c>
      <c r="S275" s="26">
        <f>MYRANKS_H[[#This Row],[RBI]]/24.6</f>
        <v>1.3008130081300813</v>
      </c>
      <c r="T275" s="26">
        <f>MYRANKS_H[[#This Row],[SB]]/9.4</f>
        <v>0.10638297872340426</v>
      </c>
      <c r="U275" s="26">
        <f>((MYRANKS_H[[#This Row],[H]]+1768)/(MYRANKS_H[[#This Row],[AB]]+6617)-0.267)/0.0024</f>
        <v>-1.3472181765219101E-2</v>
      </c>
      <c r="V275" s="26">
        <f>MYRANKS_H[[#This Row],[RSGP]]+MYRANKS_H[[#This Row],[HRSGP]]+MYRANKS_H[[#This Row],[RBISGP]]+MYRANKS_H[[#This Row],[SBSGP]]+MYRANKS_H[[#This Row],[AVGSGP]]</f>
        <v>3.3011659564328566</v>
      </c>
    </row>
    <row r="276" spans="1:22" x14ac:dyDescent="0.25">
      <c r="A276" s="7" t="s">
        <v>17436</v>
      </c>
      <c r="B276" s="8" t="str">
        <f>VLOOKUP(MYRANKS_H[[#This Row],[PLAYERID]],PLAYERIDMAP[],COLUMN(PLAYERIDMAP[LASTNAME]),FALSE)</f>
        <v>Arenado</v>
      </c>
      <c r="C276" s="11" t="str">
        <f>VLOOKUP(MYRANKS_H[[#This Row],[PLAYERID]],PLAYERIDMAP[],COLUMN(PLAYERIDMAP[FIRSTNAME]),FALSE)</f>
        <v xml:space="preserve">Nolan </v>
      </c>
      <c r="D276" s="11" t="str">
        <f>VLOOKUP(MYRANKS_H[[#This Row],[PLAYERID]],PLAYERIDMAP[],COLUMN(PLAYERIDMAP[TEAM]),FALSE)</f>
        <v>-</v>
      </c>
      <c r="E276" s="11" t="str">
        <f>VLOOKUP(MYRANKS_H[[#This Row],[PLAYERID]],PLAYERIDMAP[],COLUMN(PLAYERIDMAP[POS]),FALSE)</f>
        <v>3B</v>
      </c>
      <c r="F276" s="11" t="str">
        <f>VLOOKUP(MYRANKS_H[[#This Row],[PLAYERID]],PLAYERIDMAP[],COLUMN(PLAYERIDMAP[IDFANGRAPHS]),FALSE)</f>
        <v>sa500816</v>
      </c>
      <c r="G276" s="12">
        <f>VLOOKUP(MYRANKS_H[[#This Row],[IDFRANGRAPHS]],STEAMER_H[],COLUMN(STEAMER_H[PA]),FALSE)</f>
        <v>243</v>
      </c>
      <c r="H276" s="12">
        <f>VLOOKUP(MYRANKS_H[[#This Row],[IDFRANGRAPHS]],STEAMER_H[],COLUMN(STEAMER_H[AB]),FALSE)</f>
        <v>225</v>
      </c>
      <c r="I276" s="12">
        <f>VLOOKUP(MYRANKS_H[[#This Row],[IDFRANGRAPHS]],STEAMER_H[],COLUMN(STEAMER_H[H]),FALSE)</f>
        <v>62</v>
      </c>
      <c r="J276" s="12">
        <f>VLOOKUP(MYRANKS_H[[#This Row],[IDFRANGRAPHS]],STEAMER_H[],COLUMN(STEAMER_H[HR]),FALSE)</f>
        <v>7</v>
      </c>
      <c r="K276" s="12">
        <f>VLOOKUP(MYRANKS_H[[#This Row],[IDFRANGRAPHS]],STEAMER_H[],COLUMN(STEAMER_H[R]),FALSE)</f>
        <v>26</v>
      </c>
      <c r="L276" s="12">
        <f>VLOOKUP(MYRANKS_H[[#This Row],[IDFRANGRAPHS]],STEAMER_H[],COLUMN(STEAMER_H[RBI]),FALSE)</f>
        <v>31</v>
      </c>
      <c r="M276" s="12">
        <f>VLOOKUP(MYRANKS_H[[#This Row],[IDFRANGRAPHS]],STEAMER_H[],COLUMN(STEAMER_H[BB]),FALSE)</f>
        <v>13</v>
      </c>
      <c r="N276" s="12">
        <f>VLOOKUP(MYRANKS_H[[#This Row],[IDFRANGRAPHS]],STEAMER_H[],COLUMN(STEAMER_H[SO]),FALSE)</f>
        <v>26</v>
      </c>
      <c r="O276" s="12">
        <f>VLOOKUP(MYRANKS_H[[#This Row],[IDFRANGRAPHS]],STEAMER_H[],COLUMN(STEAMER_H[SB]),FALSE)</f>
        <v>1</v>
      </c>
      <c r="P276" s="14">
        <f>MYRANKS_H[[#This Row],[H]]/MYRANKS_H[[#This Row],[AB]]</f>
        <v>0.27555555555555555</v>
      </c>
      <c r="Q276" s="26">
        <f>MYRANKS_H[[#This Row],[R]]/24.6</f>
        <v>1.056910569105691</v>
      </c>
      <c r="R276" s="26">
        <f>MYRANKS_H[[#This Row],[HR]]/10.4</f>
        <v>0.67307692307692302</v>
      </c>
      <c r="S276" s="26">
        <f>MYRANKS_H[[#This Row],[RBI]]/24.6</f>
        <v>1.2601626016260161</v>
      </c>
      <c r="T276" s="26">
        <f>MYRANKS_H[[#This Row],[SB]]/9.4</f>
        <v>0.10638297872340426</v>
      </c>
      <c r="U276" s="26">
        <f>((MYRANKS_H[[#This Row],[H]]+1768)/(MYRANKS_H[[#This Row],[AB]]+6617)-0.267)/0.0024</f>
        <v>0.1940222157263925</v>
      </c>
      <c r="V276" s="26">
        <f>MYRANKS_H[[#This Row],[RSGP]]+MYRANKS_H[[#This Row],[HRSGP]]+MYRANKS_H[[#This Row],[RBISGP]]+MYRANKS_H[[#This Row],[SBSGP]]+MYRANKS_H[[#This Row],[AVGSGP]]</f>
        <v>3.2905552882584268</v>
      </c>
    </row>
    <row r="277" spans="1:22" x14ac:dyDescent="0.25">
      <c r="A277" s="7" t="s">
        <v>17660</v>
      </c>
      <c r="B277" s="8" t="str">
        <f>VLOOKUP(MYRANKS_H[[#This Row],[PLAYERID]],PLAYERIDMAP[],COLUMN(PLAYERIDMAP[LASTNAME]),FALSE)</f>
        <v>Betemit</v>
      </c>
      <c r="C277" s="11" t="str">
        <f>VLOOKUP(MYRANKS_H[[#This Row],[PLAYERID]],PLAYERIDMAP[],COLUMN(PLAYERIDMAP[FIRSTNAME]),FALSE)</f>
        <v xml:space="preserve">Wilson </v>
      </c>
      <c r="D277" s="11" t="str">
        <f>VLOOKUP(MYRANKS_H[[#This Row],[PLAYERID]],PLAYERIDMAP[],COLUMN(PLAYERIDMAP[TEAM]),FALSE)</f>
        <v>BAL</v>
      </c>
      <c r="E277" s="11" t="str">
        <f>VLOOKUP(MYRANKS_H[[#This Row],[PLAYERID]],PLAYERIDMAP[],COLUMN(PLAYERIDMAP[POS]),FALSE)</f>
        <v>3B</v>
      </c>
      <c r="F277" s="11">
        <f>VLOOKUP(MYRANKS_H[[#This Row],[PLAYERID]],PLAYERIDMAP[],COLUMN(PLAYERIDMAP[IDFANGRAPHS]),FALSE)</f>
        <v>1861</v>
      </c>
      <c r="G277" s="12">
        <f>VLOOKUP(MYRANKS_H[[#This Row],[IDFRANGRAPHS]],STEAMER_H[],COLUMN(STEAMER_H[PA]),FALSE)</f>
        <v>276</v>
      </c>
      <c r="H277" s="12">
        <f>VLOOKUP(MYRANKS_H[[#This Row],[IDFRANGRAPHS]],STEAMER_H[],COLUMN(STEAMER_H[AB]),FALSE)</f>
        <v>246</v>
      </c>
      <c r="I277" s="12">
        <f>VLOOKUP(MYRANKS_H[[#This Row],[IDFRANGRAPHS]],STEAMER_H[],COLUMN(STEAMER_H[H]),FALSE)</f>
        <v>61</v>
      </c>
      <c r="J277" s="12">
        <f>VLOOKUP(MYRANKS_H[[#This Row],[IDFRANGRAPHS]],STEAMER_H[],COLUMN(STEAMER_H[HR]),FALSE)</f>
        <v>9</v>
      </c>
      <c r="K277" s="12">
        <f>VLOOKUP(MYRANKS_H[[#This Row],[IDFRANGRAPHS]],STEAMER_H[],COLUMN(STEAMER_H[R]),FALSE)</f>
        <v>30</v>
      </c>
      <c r="L277" s="12">
        <f>VLOOKUP(MYRANKS_H[[#This Row],[IDFRANGRAPHS]],STEAMER_H[],COLUMN(STEAMER_H[RBI]),FALSE)</f>
        <v>32</v>
      </c>
      <c r="M277" s="12">
        <f>VLOOKUP(MYRANKS_H[[#This Row],[IDFRANGRAPHS]],STEAMER_H[],COLUMN(STEAMER_H[BB]),FALSE)</f>
        <v>26</v>
      </c>
      <c r="N277" s="12">
        <f>VLOOKUP(MYRANKS_H[[#This Row],[IDFRANGRAPHS]],STEAMER_H[],COLUMN(STEAMER_H[SO]),FALSE)</f>
        <v>73</v>
      </c>
      <c r="O277" s="12">
        <f>VLOOKUP(MYRANKS_H[[#This Row],[IDFRANGRAPHS]],STEAMER_H[],COLUMN(STEAMER_H[SB]),FALSE)</f>
        <v>1</v>
      </c>
      <c r="P277" s="14">
        <f>MYRANKS_H[[#This Row],[H]]/MYRANKS_H[[#This Row],[AB]]</f>
        <v>0.24796747967479674</v>
      </c>
      <c r="Q277" s="26">
        <f>MYRANKS_H[[#This Row],[R]]/24.6</f>
        <v>1.2195121951219512</v>
      </c>
      <c r="R277" s="26">
        <f>MYRANKS_H[[#This Row],[HR]]/10.4</f>
        <v>0.86538461538461531</v>
      </c>
      <c r="S277" s="26">
        <f>MYRANKS_H[[#This Row],[RBI]]/24.6</f>
        <v>1.3008130081300813</v>
      </c>
      <c r="T277" s="26">
        <f>MYRANKS_H[[#This Row],[SB]]/9.4</f>
        <v>0.10638297872340426</v>
      </c>
      <c r="U277" s="26">
        <f>((MYRANKS_H[[#This Row],[H]]+1768)/(MYRANKS_H[[#This Row],[AB]]+6617)-0.267)/0.0024</f>
        <v>-0.20769585701102547</v>
      </c>
      <c r="V277" s="26">
        <f>MYRANKS_H[[#This Row],[RSGP]]+MYRANKS_H[[#This Row],[HRSGP]]+MYRANKS_H[[#This Row],[RBISGP]]+MYRANKS_H[[#This Row],[SBSGP]]+MYRANKS_H[[#This Row],[AVGSGP]]</f>
        <v>3.2843969403490263</v>
      </c>
    </row>
    <row r="278" spans="1:22" x14ac:dyDescent="0.25">
      <c r="A278" s="7" t="s">
        <v>17878</v>
      </c>
      <c r="B278" s="8" t="str">
        <f>VLOOKUP(MYRANKS_H[[#This Row],[PLAYERID]],PLAYERIDMAP[],COLUMN(PLAYERIDMAP[LASTNAME]),FALSE)</f>
        <v>Campana</v>
      </c>
      <c r="C278" s="11" t="str">
        <f>VLOOKUP(MYRANKS_H[[#This Row],[PLAYERID]],PLAYERIDMAP[],COLUMN(PLAYERIDMAP[FIRSTNAME]),FALSE)</f>
        <v xml:space="preserve">Tony </v>
      </c>
      <c r="D278" s="11" t="str">
        <f>VLOOKUP(MYRANKS_H[[#This Row],[PLAYERID]],PLAYERIDMAP[],COLUMN(PLAYERIDMAP[TEAM]),FALSE)</f>
        <v>ARI</v>
      </c>
      <c r="E278" s="11" t="str">
        <f>VLOOKUP(MYRANKS_H[[#This Row],[PLAYERID]],PLAYERIDMAP[],COLUMN(PLAYERIDMAP[POS]),FALSE)</f>
        <v>OF</v>
      </c>
      <c r="F278" s="11">
        <f>VLOOKUP(MYRANKS_H[[#This Row],[PLAYERID]],PLAYERIDMAP[],COLUMN(PLAYERIDMAP[IDFANGRAPHS]),FALSE)</f>
        <v>4964</v>
      </c>
      <c r="G278" s="12">
        <f>VLOOKUP(MYRANKS_H[[#This Row],[IDFRANGRAPHS]],STEAMER_H[],COLUMN(STEAMER_H[PA]),FALSE)</f>
        <v>191</v>
      </c>
      <c r="H278" s="12">
        <f>VLOOKUP(MYRANKS_H[[#This Row],[IDFRANGRAPHS]],STEAMER_H[],COLUMN(STEAMER_H[AB]),FALSE)</f>
        <v>175</v>
      </c>
      <c r="I278" s="12">
        <f>VLOOKUP(MYRANKS_H[[#This Row],[IDFRANGRAPHS]],STEAMER_H[],COLUMN(STEAMER_H[H]),FALSE)</f>
        <v>46</v>
      </c>
      <c r="J278" s="12">
        <f>VLOOKUP(MYRANKS_H[[#This Row],[IDFRANGRAPHS]],STEAMER_H[],COLUMN(STEAMER_H[HR]),FALSE)</f>
        <v>1</v>
      </c>
      <c r="K278" s="12">
        <f>VLOOKUP(MYRANKS_H[[#This Row],[IDFRANGRAPHS]],STEAMER_H[],COLUMN(STEAMER_H[R]),FALSE)</f>
        <v>18</v>
      </c>
      <c r="L278" s="12">
        <f>VLOOKUP(MYRANKS_H[[#This Row],[IDFRANGRAPHS]],STEAMER_H[],COLUMN(STEAMER_H[RBI]),FALSE)</f>
        <v>15</v>
      </c>
      <c r="M278" s="12">
        <f>VLOOKUP(MYRANKS_H[[#This Row],[IDFRANGRAPHS]],STEAMER_H[],COLUMN(STEAMER_H[BB]),FALSE)</f>
        <v>12</v>
      </c>
      <c r="N278" s="12">
        <f>VLOOKUP(MYRANKS_H[[#This Row],[IDFRANGRAPHS]],STEAMER_H[],COLUMN(STEAMER_H[SO]),FALSE)</f>
        <v>38</v>
      </c>
      <c r="O278" s="12">
        <f>VLOOKUP(MYRANKS_H[[#This Row],[IDFRANGRAPHS]],STEAMER_H[],COLUMN(STEAMER_H[SB]),FALSE)</f>
        <v>17</v>
      </c>
      <c r="P278" s="14">
        <f>MYRANKS_H[[#This Row],[H]]/MYRANKS_H[[#This Row],[AB]]</f>
        <v>0.26285714285714284</v>
      </c>
      <c r="Q278" s="26">
        <f>MYRANKS_H[[#This Row],[R]]/24.6</f>
        <v>0.73170731707317072</v>
      </c>
      <c r="R278" s="26">
        <f>MYRANKS_H[[#This Row],[HR]]/10.4</f>
        <v>9.6153846153846145E-2</v>
      </c>
      <c r="S278" s="26">
        <f>MYRANKS_H[[#This Row],[RBI]]/24.6</f>
        <v>0.6097560975609756</v>
      </c>
      <c r="T278" s="26">
        <f>MYRANKS_H[[#This Row],[SB]]/9.4</f>
        <v>1.8085106382978722</v>
      </c>
      <c r="U278" s="26">
        <f>((MYRANKS_H[[#This Row],[H]]+1768)/(MYRANKS_H[[#This Row],[AB]]+6617)-0.267)/0.0024</f>
        <v>3.2881821751077719E-2</v>
      </c>
      <c r="V278" s="26">
        <f>MYRANKS_H[[#This Row],[RSGP]]+MYRANKS_H[[#This Row],[HRSGP]]+MYRANKS_H[[#This Row],[RBISGP]]+MYRANKS_H[[#This Row],[SBSGP]]+MYRANKS_H[[#This Row],[AVGSGP]]</f>
        <v>3.2790097208369424</v>
      </c>
    </row>
    <row r="279" spans="1:22" x14ac:dyDescent="0.25">
      <c r="A279" s="7" t="s">
        <v>18279</v>
      </c>
      <c r="B279" s="8" t="str">
        <f>VLOOKUP(MYRANKS_H[[#This Row],[PLAYERID]],PLAYERIDMAP[],COLUMN(PLAYERIDMAP[LASTNAME]),FALSE)</f>
        <v>Descalso</v>
      </c>
      <c r="C279" s="11" t="str">
        <f>VLOOKUP(MYRANKS_H[[#This Row],[PLAYERID]],PLAYERIDMAP[],COLUMN(PLAYERIDMAP[FIRSTNAME]),FALSE)</f>
        <v xml:space="preserve">Daniel </v>
      </c>
      <c r="D279" s="11" t="str">
        <f>VLOOKUP(MYRANKS_H[[#This Row],[PLAYERID]],PLAYERIDMAP[],COLUMN(PLAYERIDMAP[TEAM]),FALSE)</f>
        <v>STL</v>
      </c>
      <c r="E279" s="11" t="str">
        <f>VLOOKUP(MYRANKS_H[[#This Row],[PLAYERID]],PLAYERIDMAP[],COLUMN(PLAYERIDMAP[POS]),FALSE)</f>
        <v>2B</v>
      </c>
      <c r="F279" s="11">
        <f>VLOOKUP(MYRANKS_H[[#This Row],[PLAYERID]],PLAYERIDMAP[],COLUMN(PLAYERIDMAP[IDFANGRAPHS]),FALSE)</f>
        <v>8392</v>
      </c>
      <c r="G279" s="12">
        <f>VLOOKUP(MYRANKS_H[[#This Row],[IDFRANGRAPHS]],STEAMER_H[],COLUMN(STEAMER_H[PA]),FALSE)</f>
        <v>380</v>
      </c>
      <c r="H279" s="12">
        <f>VLOOKUP(MYRANKS_H[[#This Row],[IDFRANGRAPHS]],STEAMER_H[],COLUMN(STEAMER_H[AB]),FALSE)</f>
        <v>338</v>
      </c>
      <c r="I279" s="12">
        <f>VLOOKUP(MYRANKS_H[[#This Row],[IDFRANGRAPHS]],STEAMER_H[],COLUMN(STEAMER_H[H]),FALSE)</f>
        <v>85</v>
      </c>
      <c r="J279" s="12">
        <f>VLOOKUP(MYRANKS_H[[#This Row],[IDFRANGRAPHS]],STEAMER_H[],COLUMN(STEAMER_H[HR]),FALSE)</f>
        <v>4</v>
      </c>
      <c r="K279" s="12">
        <f>VLOOKUP(MYRANKS_H[[#This Row],[IDFRANGRAPHS]],STEAMER_H[],COLUMN(STEAMER_H[R]),FALSE)</f>
        <v>34</v>
      </c>
      <c r="L279" s="12">
        <f>VLOOKUP(MYRANKS_H[[#This Row],[IDFRANGRAPHS]],STEAMER_H[],COLUMN(STEAMER_H[RBI]),FALSE)</f>
        <v>35</v>
      </c>
      <c r="M279" s="12">
        <f>VLOOKUP(MYRANKS_H[[#This Row],[IDFRANGRAPHS]],STEAMER_H[],COLUMN(STEAMER_H[BB]),FALSE)</f>
        <v>32</v>
      </c>
      <c r="N279" s="12">
        <f>VLOOKUP(MYRANKS_H[[#This Row],[IDFRANGRAPHS]],STEAMER_H[],COLUMN(STEAMER_H[SO]),FALSE)</f>
        <v>64</v>
      </c>
      <c r="O279" s="12">
        <f>VLOOKUP(MYRANKS_H[[#This Row],[IDFRANGRAPHS]],STEAMER_H[],COLUMN(STEAMER_H[SB]),FALSE)</f>
        <v>3</v>
      </c>
      <c r="P279" s="14">
        <f>MYRANKS_H[[#This Row],[H]]/MYRANKS_H[[#This Row],[AB]]</f>
        <v>0.25147928994082841</v>
      </c>
      <c r="Q279" s="26">
        <f>MYRANKS_H[[#This Row],[R]]/24.6</f>
        <v>1.3821138211382114</v>
      </c>
      <c r="R279" s="26">
        <f>MYRANKS_H[[#This Row],[HR]]/10.4</f>
        <v>0.38461538461538458</v>
      </c>
      <c r="S279" s="26">
        <f>MYRANKS_H[[#This Row],[RBI]]/24.6</f>
        <v>1.4227642276422763</v>
      </c>
      <c r="T279" s="26">
        <f>MYRANKS_H[[#This Row],[SB]]/9.4</f>
        <v>0.31914893617021273</v>
      </c>
      <c r="U279" s="26">
        <f>((MYRANKS_H[[#This Row],[H]]+1768)/(MYRANKS_H[[#This Row],[AB]]+6617)-0.267)/0.0024</f>
        <v>-0.23873711957824359</v>
      </c>
      <c r="V279" s="26">
        <f>MYRANKS_H[[#This Row],[RSGP]]+MYRANKS_H[[#This Row],[HRSGP]]+MYRANKS_H[[#This Row],[RBISGP]]+MYRANKS_H[[#This Row],[SBSGP]]+MYRANKS_H[[#This Row],[AVGSGP]]</f>
        <v>3.2699052499878412</v>
      </c>
    </row>
    <row r="280" spans="1:22" x14ac:dyDescent="0.25">
      <c r="A280" s="7" t="s">
        <v>19081</v>
      </c>
      <c r="B280" s="8" t="str">
        <f>VLOOKUP(MYRANKS_H[[#This Row],[PLAYERID]],PLAYERIDMAP[],COLUMN(PLAYERIDMAP[LASTNAME]),FALSE)</f>
        <v>Iannetta</v>
      </c>
      <c r="C280" s="11" t="str">
        <f>VLOOKUP(MYRANKS_H[[#This Row],[PLAYERID]],PLAYERIDMAP[],COLUMN(PLAYERIDMAP[FIRSTNAME]),FALSE)</f>
        <v xml:space="preserve">Chris </v>
      </c>
      <c r="D280" s="11" t="str">
        <f>VLOOKUP(MYRANKS_H[[#This Row],[PLAYERID]],PLAYERIDMAP[],COLUMN(PLAYERIDMAP[TEAM]),FALSE)</f>
        <v>LAA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8267</v>
      </c>
      <c r="G280" s="12">
        <f>VLOOKUP(MYRANKS_H[[#This Row],[IDFRANGRAPHS]],STEAMER_H[],COLUMN(STEAMER_H[PA]),FALSE)</f>
        <v>290</v>
      </c>
      <c r="H280" s="12">
        <f>VLOOKUP(MYRANKS_H[[#This Row],[IDFRANGRAPHS]],STEAMER_H[],COLUMN(STEAMER_H[AB]),FALSE)</f>
        <v>245</v>
      </c>
      <c r="I280" s="12">
        <f>VLOOKUP(MYRANKS_H[[#This Row],[IDFRANGRAPHS]],STEAMER_H[],COLUMN(STEAMER_H[H]),FALSE)</f>
        <v>56</v>
      </c>
      <c r="J280" s="12">
        <f>VLOOKUP(MYRANKS_H[[#This Row],[IDFRANGRAPHS]],STEAMER_H[],COLUMN(STEAMER_H[HR]),FALSE)</f>
        <v>9</v>
      </c>
      <c r="K280" s="12">
        <f>VLOOKUP(MYRANKS_H[[#This Row],[IDFRANGRAPHS]],STEAMER_H[],COLUMN(STEAMER_H[R]),FALSE)</f>
        <v>34</v>
      </c>
      <c r="L280" s="12">
        <f>VLOOKUP(MYRANKS_H[[#This Row],[IDFRANGRAPHS]],STEAMER_H[],COLUMN(STEAMER_H[RBI]),FALSE)</f>
        <v>32</v>
      </c>
      <c r="M280" s="12">
        <f>VLOOKUP(MYRANKS_H[[#This Row],[IDFRANGRAPHS]],STEAMER_H[],COLUMN(STEAMER_H[BB]),FALSE)</f>
        <v>38</v>
      </c>
      <c r="N280" s="12">
        <f>VLOOKUP(MYRANKS_H[[#This Row],[IDFRANGRAPHS]],STEAMER_H[],COLUMN(STEAMER_H[SO]),FALSE)</f>
        <v>64</v>
      </c>
      <c r="O280" s="12">
        <f>VLOOKUP(MYRANKS_H[[#This Row],[IDFRANGRAPHS]],STEAMER_H[],COLUMN(STEAMER_H[SB]),FALSE)</f>
        <v>2</v>
      </c>
      <c r="P280" s="14">
        <f>MYRANKS_H[[#This Row],[H]]/MYRANKS_H[[#This Row],[AB]]</f>
        <v>0.22857142857142856</v>
      </c>
      <c r="Q280" s="26">
        <f>MYRANKS_H[[#This Row],[R]]/24.6</f>
        <v>1.3821138211382114</v>
      </c>
      <c r="R280" s="26">
        <f>MYRANKS_H[[#This Row],[HR]]/10.4</f>
        <v>0.86538461538461531</v>
      </c>
      <c r="S280" s="26">
        <f>MYRANKS_H[[#This Row],[RBI]]/24.6</f>
        <v>1.3008130081300813</v>
      </c>
      <c r="T280" s="26">
        <f>MYRANKS_H[[#This Row],[SB]]/9.4</f>
        <v>0.21276595744680851</v>
      </c>
      <c r="U280" s="26">
        <f>((MYRANKS_H[[#This Row],[H]]+1768)/(MYRANKS_H[[#This Row],[AB]]+6617)-0.267)/0.0024</f>
        <v>-0.49511804138734539</v>
      </c>
      <c r="V280" s="26">
        <f>MYRANKS_H[[#This Row],[RSGP]]+MYRANKS_H[[#This Row],[HRSGP]]+MYRANKS_H[[#This Row],[RBISGP]]+MYRANKS_H[[#This Row],[SBSGP]]+MYRANKS_H[[#This Row],[AVGSGP]]</f>
        <v>3.2659593607123711</v>
      </c>
    </row>
    <row r="281" spans="1:22" x14ac:dyDescent="0.25">
      <c r="A281" s="7" t="s">
        <v>17529</v>
      </c>
      <c r="B281" s="8" t="str">
        <f>VLOOKUP(MYRANKS_H[[#This Row],[PLAYERID]],PLAYERIDMAP[],COLUMN(PLAYERIDMAP[LASTNAME]),FALSE)</f>
        <v>Barmes</v>
      </c>
      <c r="C281" s="11" t="str">
        <f>VLOOKUP(MYRANKS_H[[#This Row],[PLAYERID]],PLAYERIDMAP[],COLUMN(PLAYERIDMAP[FIRSTNAME]),FALSE)</f>
        <v xml:space="preserve">Clint </v>
      </c>
      <c r="D281" s="11" t="str">
        <f>VLOOKUP(MYRANKS_H[[#This Row],[PLAYERID]],PLAYERIDMAP[],COLUMN(PLAYERIDMAP[TEAM]),FALSE)</f>
        <v>PIT</v>
      </c>
      <c r="E281" s="11" t="str">
        <f>VLOOKUP(MYRANKS_H[[#This Row],[PLAYERID]],PLAYERIDMAP[],COLUMN(PLAYERIDMAP[POS]),FALSE)</f>
        <v>SS</v>
      </c>
      <c r="F281" s="11">
        <f>VLOOKUP(MYRANKS_H[[#This Row],[PLAYERID]],PLAYERIDMAP[],COLUMN(PLAYERIDMAP[IDFANGRAPHS]),FALSE)</f>
        <v>1830</v>
      </c>
      <c r="G281" s="12">
        <f>VLOOKUP(MYRANKS_H[[#This Row],[IDFRANGRAPHS]],STEAMER_H[],COLUMN(STEAMER_H[PA]),FALSE)</f>
        <v>409</v>
      </c>
      <c r="H281" s="12">
        <f>VLOOKUP(MYRANKS_H[[#This Row],[IDFRANGRAPHS]],STEAMER_H[],COLUMN(STEAMER_H[AB]),FALSE)</f>
        <v>372</v>
      </c>
      <c r="I281" s="12">
        <f>VLOOKUP(MYRANKS_H[[#This Row],[IDFRANGRAPHS]],STEAMER_H[],COLUMN(STEAMER_H[H]),FALSE)</f>
        <v>88</v>
      </c>
      <c r="J281" s="12">
        <f>VLOOKUP(MYRANKS_H[[#This Row],[IDFRANGRAPHS]],STEAMER_H[],COLUMN(STEAMER_H[HR]),FALSE)</f>
        <v>8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38</v>
      </c>
      <c r="M281" s="12">
        <f>VLOOKUP(MYRANKS_H[[#This Row],[IDFRANGRAPHS]],STEAMER_H[],COLUMN(STEAMER_H[BB]),FALSE)</f>
        <v>25</v>
      </c>
      <c r="N281" s="12">
        <f>VLOOKUP(MYRANKS_H[[#This Row],[IDFRANGRAPHS]],STEAMER_H[],COLUMN(STEAMER_H[SO]),FALSE)</f>
        <v>79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0.23655913978494625</v>
      </c>
      <c r="Q281" s="26">
        <f>MYRANKS_H[[#This Row],[R]]/24.6</f>
        <v>1.4227642276422763</v>
      </c>
      <c r="R281" s="26">
        <f>MYRANKS_H[[#This Row],[HR]]/10.4</f>
        <v>0.76923076923076916</v>
      </c>
      <c r="S281" s="26">
        <f>MYRANKS_H[[#This Row],[RBI]]/24.6</f>
        <v>1.5447154471544715</v>
      </c>
      <c r="T281" s="26">
        <f>MYRANKS_H[[#This Row],[SB]]/9.4</f>
        <v>0.10638297872340426</v>
      </c>
      <c r="U281" s="26">
        <f>((MYRANKS_H[[#This Row],[H]]+1768)/(MYRANKS_H[[#This Row],[AB]]+6617)-0.267)/0.0024</f>
        <v>-0.59993084370678351</v>
      </c>
      <c r="V281" s="26">
        <f>MYRANKS_H[[#This Row],[RSGP]]+MYRANKS_H[[#This Row],[HRSGP]]+MYRANKS_H[[#This Row],[RBISGP]]+MYRANKS_H[[#This Row],[SBSGP]]+MYRANKS_H[[#This Row],[AVGSGP]]</f>
        <v>3.2431625790441378</v>
      </c>
    </row>
    <row r="282" spans="1:22" x14ac:dyDescent="0.25">
      <c r="A282" s="7" t="s">
        <v>18203</v>
      </c>
      <c r="B282" s="8" t="str">
        <f>VLOOKUP(MYRANKS_H[[#This Row],[PLAYERID]],PLAYERIDMAP[],COLUMN(PLAYERIDMAP[LASTNAME]),FALSE)</f>
        <v>D'Arnaud</v>
      </c>
      <c r="C282" s="11" t="str">
        <f>VLOOKUP(MYRANKS_H[[#This Row],[PLAYERID]],PLAYERIDMAP[],COLUMN(PLAYERIDMAP[FIRSTNAME]),FALSE)</f>
        <v xml:space="preserve">Travis </v>
      </c>
      <c r="D282" s="11" t="str">
        <f>VLOOKUP(MYRANKS_H[[#This Row],[PLAYERID]],PLAYERIDMAP[],COLUMN(PLAYERIDMAP[TEAM]),FALSE)</f>
        <v>NYM</v>
      </c>
      <c r="E282" s="11" t="str">
        <f>VLOOKUP(MYRANKS_H[[#This Row],[PLAYERID]],PLAYERIDMAP[],COLUMN(PLAYERIDMAP[POS]),FALSE)</f>
        <v>C</v>
      </c>
      <c r="F282" s="11" t="str">
        <f>VLOOKUP(MYRANKS_H[[#This Row],[PLAYERID]],PLAYERIDMAP[],COLUMN(PLAYERIDMAP[IDFANGRAPHS]),FALSE)</f>
        <v>sa389876</v>
      </c>
      <c r="G282" s="12">
        <f>VLOOKUP(MYRANKS_H[[#This Row],[IDFRANGRAPHS]],STEAMER_H[],COLUMN(STEAMER_H[PA]),FALSE)</f>
        <v>250</v>
      </c>
      <c r="H282" s="12">
        <f>VLOOKUP(MYRANKS_H[[#This Row],[IDFRANGRAPHS]],STEAMER_H[],COLUMN(STEAMER_H[AB]),FALSE)</f>
        <v>231</v>
      </c>
      <c r="I282" s="12">
        <f>VLOOKUP(MYRANKS_H[[#This Row],[IDFRANGRAPHS]],STEAMER_H[],COLUMN(STEAMER_H[H]),FALSE)</f>
        <v>59</v>
      </c>
      <c r="J282" s="12">
        <f>VLOOKUP(MYRANKS_H[[#This Row],[IDFRANGRAPHS]],STEAMER_H[],COLUMN(STEAMER_H[HR]),FALSE)</f>
        <v>8</v>
      </c>
      <c r="K282" s="12">
        <f>VLOOKUP(MYRANKS_H[[#This Row],[IDFRANGRAPHS]],STEAMER_H[],COLUMN(STEAMER_H[R]),FALSE)</f>
        <v>26</v>
      </c>
      <c r="L282" s="12">
        <f>VLOOKUP(MYRANKS_H[[#This Row],[IDFRANGRAPHS]],STEAMER_H[],COLUMN(STEAMER_H[RBI]),FALSE)</f>
        <v>31</v>
      </c>
      <c r="M282" s="12">
        <f>VLOOKUP(MYRANKS_H[[#This Row],[IDFRANGRAPHS]],STEAMER_H[],COLUMN(STEAMER_H[BB]),FALSE)</f>
        <v>14</v>
      </c>
      <c r="N282" s="12">
        <f>VLOOKUP(MYRANKS_H[[#This Row],[IDFRANGRAPHS]],STEAMER_H[],COLUMN(STEAMER_H[SO]),FALSE)</f>
        <v>50</v>
      </c>
      <c r="O282" s="12">
        <f>VLOOKUP(MYRANKS_H[[#This Row],[IDFRANGRAPHS]],STEAMER_H[],COLUMN(STEAMER_H[SB]),FALSE)</f>
        <v>2</v>
      </c>
      <c r="P282" s="14">
        <f>MYRANKS_H[[#This Row],[H]]/MYRANKS_H[[#This Row],[AB]]</f>
        <v>0.25541125541125542</v>
      </c>
      <c r="Q282" s="26">
        <f>MYRANKS_H[[#This Row],[R]]/24.6</f>
        <v>1.056910569105691</v>
      </c>
      <c r="R282" s="26">
        <f>MYRANKS_H[[#This Row],[HR]]/10.4</f>
        <v>0.76923076923076916</v>
      </c>
      <c r="S282" s="26">
        <f>MYRANKS_H[[#This Row],[RBI]]/24.6</f>
        <v>1.2601626016260161</v>
      </c>
      <c r="T282" s="26">
        <f>MYRANKS_H[[#This Row],[SB]]/9.4</f>
        <v>0.21276595744680851</v>
      </c>
      <c r="U282" s="26">
        <f>((MYRANKS_H[[#This Row],[H]]+1768)/(MYRANKS_H[[#This Row],[AB]]+6617)-0.267)/0.0024</f>
        <v>-8.615654205607523E-2</v>
      </c>
      <c r="V282" s="26">
        <f>MYRANKS_H[[#This Row],[RSGP]]+MYRANKS_H[[#This Row],[HRSGP]]+MYRANKS_H[[#This Row],[RBISGP]]+MYRANKS_H[[#This Row],[SBSGP]]+MYRANKS_H[[#This Row],[AVGSGP]]</f>
        <v>3.2129133553532099</v>
      </c>
    </row>
    <row r="283" spans="1:22" x14ac:dyDescent="0.25">
      <c r="A283" s="7" t="s">
        <v>19116</v>
      </c>
      <c r="B283" s="8" t="str">
        <f>VLOOKUP(MYRANKS_H[[#This Row],[PLAYERID]],PLAYERIDMAP[],COLUMN(PLAYERIDMAP[LASTNAME]),FALSE)</f>
        <v>Izturis</v>
      </c>
      <c r="C283" s="11" t="str">
        <f>VLOOKUP(MYRANKS_H[[#This Row],[PLAYERID]],PLAYERIDMAP[],COLUMN(PLAYERIDMAP[FIRSTNAME]),FALSE)</f>
        <v xml:space="preserve">Maicer </v>
      </c>
      <c r="D283" s="11" t="str">
        <f>VLOOKUP(MYRANKS_H[[#This Row],[PLAYERID]],PLAYERIDMAP[],COLUMN(PLAYERIDMAP[TEAM]),FALSE)</f>
        <v>TOR</v>
      </c>
      <c r="E283" s="11" t="str">
        <f>VLOOKUP(MYRANKS_H[[#This Row],[PLAYERID]],PLAYERIDMAP[],COLUMN(PLAYERIDMAP[POS]),FALSE)</f>
        <v>3B</v>
      </c>
      <c r="F283" s="11">
        <f>VLOOKUP(MYRANKS_H[[#This Row],[PLAYERID]],PLAYERIDMAP[],COLUMN(PLAYERIDMAP[IDFANGRAPHS]),FALSE)</f>
        <v>2437</v>
      </c>
      <c r="G283" s="12">
        <f>VLOOKUP(MYRANKS_H[[#This Row],[IDFRANGRAPHS]],STEAMER_H[],COLUMN(STEAMER_H[PA]),FALSE)</f>
        <v>261</v>
      </c>
      <c r="H283" s="12">
        <f>VLOOKUP(MYRANKS_H[[#This Row],[IDFRANGRAPHS]],STEAMER_H[],COLUMN(STEAMER_H[AB]),FALSE)</f>
        <v>234</v>
      </c>
      <c r="I283" s="12">
        <f>VLOOKUP(MYRANKS_H[[#This Row],[IDFRANGRAPHS]],STEAMER_H[],COLUMN(STEAMER_H[H]),FALSE)</f>
        <v>62</v>
      </c>
      <c r="J283" s="12">
        <f>VLOOKUP(MYRANKS_H[[#This Row],[IDFRANGRAPHS]],STEAMER_H[],COLUMN(STEAMER_H[HR]),FALSE)</f>
        <v>3</v>
      </c>
      <c r="K283" s="12">
        <f>VLOOKUP(MYRANKS_H[[#This Row],[IDFRANGRAPHS]],STEAMER_H[],COLUMN(STEAMER_H[R]),FALSE)</f>
        <v>28</v>
      </c>
      <c r="L283" s="12">
        <f>VLOOKUP(MYRANKS_H[[#This Row],[IDFRANGRAPHS]],STEAMER_H[],COLUMN(STEAMER_H[RBI]),FALSE)</f>
        <v>24</v>
      </c>
      <c r="M283" s="12">
        <f>VLOOKUP(MYRANKS_H[[#This Row],[IDFRANGRAPHS]],STEAMER_H[],COLUMN(STEAMER_H[BB]),FALSE)</f>
        <v>20</v>
      </c>
      <c r="N283" s="12">
        <f>VLOOKUP(MYRANKS_H[[#This Row],[IDFRANGRAPHS]],STEAMER_H[],COLUMN(STEAMER_H[SO]),FALSE)</f>
        <v>33</v>
      </c>
      <c r="O283" s="12">
        <f>VLOOKUP(MYRANKS_H[[#This Row],[IDFRANGRAPHS]],STEAMER_H[],COLUMN(STEAMER_H[SB]),FALSE)</f>
        <v>7</v>
      </c>
      <c r="P283" s="14">
        <f>MYRANKS_H[[#This Row],[H]]/MYRANKS_H[[#This Row],[AB]]</f>
        <v>0.26495726495726496</v>
      </c>
      <c r="Q283" s="26">
        <f>MYRANKS_H[[#This Row],[R]]/24.6</f>
        <v>1.1382113821138211</v>
      </c>
      <c r="R283" s="26">
        <f>MYRANKS_H[[#This Row],[HR]]/10.4</f>
        <v>0.28846153846153844</v>
      </c>
      <c r="S283" s="26">
        <f>MYRANKS_H[[#This Row],[RBI]]/24.6</f>
        <v>0.97560975609756095</v>
      </c>
      <c r="T283" s="26">
        <f>MYRANKS_H[[#This Row],[SB]]/9.4</f>
        <v>0.74468085106382975</v>
      </c>
      <c r="U283" s="26">
        <f>((MYRANKS_H[[#This Row],[H]]+1768)/(MYRANKS_H[[#This Row],[AB]]+6617)-0.267)/0.0024</f>
        <v>4.7620785286819907E-2</v>
      </c>
      <c r="V283" s="26">
        <f>MYRANKS_H[[#This Row],[RSGP]]+MYRANKS_H[[#This Row],[HRSGP]]+MYRANKS_H[[#This Row],[RBISGP]]+MYRANKS_H[[#This Row],[SBSGP]]+MYRANKS_H[[#This Row],[AVGSGP]]</f>
        <v>3.19458431302357</v>
      </c>
    </row>
    <row r="284" spans="1:22" x14ac:dyDescent="0.25">
      <c r="A284" s="8" t="s">
        <v>20554</v>
      </c>
      <c r="B284" s="15" t="str">
        <f>VLOOKUP(MYRANKS_H[[#This Row],[PLAYERID]],PLAYERIDMAP[],COLUMN(PLAYERIDMAP[LASTNAME]),FALSE)</f>
        <v>Ruf</v>
      </c>
      <c r="C284" s="12" t="str">
        <f>VLOOKUP(MYRANKS_H[[#This Row],[PLAYERID]],PLAYERIDMAP[],COLUMN(PLAYERIDMAP[FIRSTNAME]),FALSE)</f>
        <v xml:space="preserve">Darin </v>
      </c>
      <c r="D284" s="12" t="str">
        <f>VLOOKUP(MYRANKS_H[[#This Row],[PLAYERID]],PLAYERIDMAP[],COLUMN(PLAYERIDMAP[TEAM]),FALSE)</f>
        <v>PHI</v>
      </c>
      <c r="E284" s="12" t="str">
        <f>VLOOKUP(MYRANKS_H[[#This Row],[PLAYERID]],PLAYERIDMAP[],COLUMN(PLAYERIDMAP[POS]),FALSE)</f>
        <v>1B</v>
      </c>
      <c r="F284" s="12">
        <f>VLOOKUP(MYRANKS_H[[#This Row],[PLAYERID]],PLAYERIDMAP[],COLUMN(PLAYERIDMAP[IDFANGRAPHS]),FALSE)</f>
        <v>9929</v>
      </c>
      <c r="G284" s="12">
        <f>VLOOKUP(MYRANKS_H[[#This Row],[IDFRANGRAPHS]],STEAMER_H[],COLUMN(STEAMER_H[PA]),FALSE)</f>
        <v>236</v>
      </c>
      <c r="H284" s="12">
        <f>VLOOKUP(MYRANKS_H[[#This Row],[IDFRANGRAPHS]],STEAMER_H[],COLUMN(STEAMER_H[AB]),FALSE)</f>
        <v>213</v>
      </c>
      <c r="I284" s="12">
        <f>VLOOKUP(MYRANKS_H[[#This Row],[IDFRANGRAPHS]],STEAMER_H[],COLUMN(STEAMER_H[H]),FALSE)</f>
        <v>56</v>
      </c>
      <c r="J284" s="12">
        <f>VLOOKUP(MYRANKS_H[[#This Row],[IDFRANGRAPHS]],STEAMER_H[],COLUMN(STEAMER_H[HR]),FALSE)</f>
        <v>8</v>
      </c>
      <c r="K284" s="12">
        <f>VLOOKUP(MYRANKS_H[[#This Row],[IDFRANGRAPHS]],STEAMER_H[],COLUMN(STEAMER_H[R]),FALSE)</f>
        <v>26</v>
      </c>
      <c r="L284" s="12">
        <f>VLOOKUP(MYRANKS_H[[#This Row],[IDFRANGRAPHS]],STEAMER_H[],COLUMN(STEAMER_H[RBI]),FALSE)</f>
        <v>30</v>
      </c>
      <c r="M284" s="12">
        <f>VLOOKUP(MYRANKS_H[[#This Row],[IDFRANGRAPHS]],STEAMER_H[],COLUMN(STEAMER_H[BB]),FALSE)</f>
        <v>17</v>
      </c>
      <c r="N284" s="12">
        <f>VLOOKUP(MYRANKS_H[[#This Row],[IDFRANGRAPHS]],STEAMER_H[],COLUMN(STEAMER_H[SO]),FALSE)</f>
        <v>47</v>
      </c>
      <c r="O284" s="12">
        <f>VLOOKUP(MYRANKS_H[[#This Row],[IDFRANGRAPHS]],STEAMER_H[],COLUMN(STEAMER_H[SB]),FALSE)</f>
        <v>1</v>
      </c>
      <c r="P284" s="14">
        <f>MYRANKS_H[[#This Row],[H]]/MYRANKS_H[[#This Row],[AB]]</f>
        <v>0.26291079812206575</v>
      </c>
      <c r="Q284" s="26">
        <f>MYRANKS_H[[#This Row],[R]]/24.6</f>
        <v>1.056910569105691</v>
      </c>
      <c r="R284" s="26">
        <f>MYRANKS_H[[#This Row],[HR]]/10.4</f>
        <v>0.76923076923076916</v>
      </c>
      <c r="S284" s="26">
        <f>MYRANKS_H[[#This Row],[RBI]]/24.6</f>
        <v>1.2195121951219512</v>
      </c>
      <c r="T284" s="26">
        <f>MYRANKS_H[[#This Row],[SB]]/9.4</f>
        <v>0.10638297872340426</v>
      </c>
      <c r="U284" s="26">
        <f>((MYRANKS_H[[#This Row],[H]]+1768)/(MYRANKS_H[[#This Row],[AB]]+6617)-0.267)/0.0024</f>
        <v>2.3792093704228894E-2</v>
      </c>
      <c r="V284" s="26">
        <f>MYRANKS_H[[#This Row],[RSGP]]+MYRANKS_H[[#This Row],[HRSGP]]+MYRANKS_H[[#This Row],[RBISGP]]+MYRANKS_H[[#This Row],[SBSGP]]+MYRANKS_H[[#This Row],[AVGSGP]]</f>
        <v>3.1758286058860445</v>
      </c>
    </row>
    <row r="285" spans="1:22" x14ac:dyDescent="0.25">
      <c r="A285" s="8" t="s">
        <v>20447</v>
      </c>
      <c r="B285" s="15" t="str">
        <f>VLOOKUP(MYRANKS_H[[#This Row],[PLAYERID]],PLAYERIDMAP[],COLUMN(PLAYERIDMAP[LASTNAME]),FALSE)</f>
        <v>Roberts</v>
      </c>
      <c r="C285" s="12" t="str">
        <f>VLOOKUP(MYRANKS_H[[#This Row],[PLAYERID]],PLAYERIDMAP[],COLUMN(PLAYERIDMAP[FIRSTNAME]),FALSE)</f>
        <v xml:space="preserve">Ryan </v>
      </c>
      <c r="D285" s="12" t="str">
        <f>VLOOKUP(MYRANKS_H[[#This Row],[PLAYERID]],PLAYERIDMAP[],COLUMN(PLAYERIDMAP[TEAM]),FALSE)</f>
        <v>TB</v>
      </c>
      <c r="E285" s="12" t="str">
        <f>VLOOKUP(MYRANKS_H[[#This Row],[PLAYERID]],PLAYERIDMAP[],COLUMN(PLAYERIDMAP[POS]),FALSE)</f>
        <v>3B</v>
      </c>
      <c r="F285" s="12">
        <f>VLOOKUP(MYRANKS_H[[#This Row],[PLAYERID]],PLAYERIDMAP[],COLUMN(PLAYERIDMAP[IDFANGRAPHS]),FALSE)</f>
        <v>5653</v>
      </c>
      <c r="G285" s="12">
        <f>VLOOKUP(MYRANKS_H[[#This Row],[IDFRANGRAPHS]],STEAMER_H[],COLUMN(STEAMER_H[PA]),FALSE)</f>
        <v>286</v>
      </c>
      <c r="H285" s="12">
        <f>VLOOKUP(MYRANKS_H[[#This Row],[IDFRANGRAPHS]],STEAMER_H[],COLUMN(STEAMER_H[AB]),FALSE)</f>
        <v>254</v>
      </c>
      <c r="I285" s="12">
        <f>VLOOKUP(MYRANKS_H[[#This Row],[IDFRANGRAPHS]],STEAMER_H[],COLUMN(STEAMER_H[H]),FALSE)</f>
        <v>60</v>
      </c>
      <c r="J285" s="12">
        <f>VLOOKUP(MYRANKS_H[[#This Row],[IDFRANGRAPHS]],STEAMER_H[],COLUMN(STEAMER_H[HR]),FALSE)</f>
        <v>7</v>
      </c>
      <c r="K285" s="12">
        <f>VLOOKUP(MYRANKS_H[[#This Row],[IDFRANGRAPHS]],STEAMER_H[],COLUMN(STEAMER_H[R]),FALSE)</f>
        <v>29</v>
      </c>
      <c r="L285" s="12">
        <f>VLOOKUP(MYRANKS_H[[#This Row],[IDFRANGRAPHS]],STEAMER_H[],COLUMN(STEAMER_H[RBI]),FALSE)</f>
        <v>29</v>
      </c>
      <c r="M285" s="12">
        <f>VLOOKUP(MYRANKS_H[[#This Row],[IDFRANGRAPHS]],STEAMER_H[],COLUMN(STEAMER_H[BB]),FALSE)</f>
        <v>27</v>
      </c>
      <c r="N285" s="12">
        <f>VLOOKUP(MYRANKS_H[[#This Row],[IDFRANGRAPHS]],STEAMER_H[],COLUMN(STEAMER_H[SO]),FALSE)</f>
        <v>54</v>
      </c>
      <c r="O285" s="12">
        <f>VLOOKUP(MYRANKS_H[[#This Row],[IDFRANGRAPHS]],STEAMER_H[],COLUMN(STEAMER_H[SB]),FALSE)</f>
        <v>5</v>
      </c>
      <c r="P285" s="14">
        <f>MYRANKS_H[[#This Row],[H]]/MYRANKS_H[[#This Row],[AB]]</f>
        <v>0.23622047244094488</v>
      </c>
      <c r="Q285" s="26">
        <f>MYRANKS_H[[#This Row],[R]]/24.6</f>
        <v>1.178861788617886</v>
      </c>
      <c r="R285" s="26">
        <f>MYRANKS_H[[#This Row],[HR]]/10.4</f>
        <v>0.67307692307692302</v>
      </c>
      <c r="S285" s="26">
        <f>MYRANKS_H[[#This Row],[RBI]]/24.6</f>
        <v>1.178861788617886</v>
      </c>
      <c r="T285" s="26">
        <f>MYRANKS_H[[#This Row],[SB]]/9.4</f>
        <v>0.53191489361702127</v>
      </c>
      <c r="U285" s="26">
        <f>((MYRANKS_H[[#This Row],[H]]+1768)/(MYRANKS_H[[#This Row],[AB]]+6617)-0.267)/0.0024</f>
        <v>-0.39762528501431177</v>
      </c>
      <c r="V285" s="26">
        <f>MYRANKS_H[[#This Row],[RSGP]]+MYRANKS_H[[#This Row],[HRSGP]]+MYRANKS_H[[#This Row],[RBISGP]]+MYRANKS_H[[#This Row],[SBSGP]]+MYRANKS_H[[#This Row],[AVGSGP]]</f>
        <v>3.1650901089154044</v>
      </c>
    </row>
    <row r="286" spans="1:22" x14ac:dyDescent="0.25">
      <c r="A286" s="7" t="s">
        <v>18741</v>
      </c>
      <c r="B286" s="8" t="str">
        <f>VLOOKUP(MYRANKS_H[[#This Row],[PLAYERID]],PLAYERIDMAP[],COLUMN(PLAYERIDMAP[LASTNAME]),FALSE)</f>
        <v>Gordon</v>
      </c>
      <c r="C286" s="11" t="str">
        <f>VLOOKUP(MYRANKS_H[[#This Row],[PLAYERID]],PLAYERIDMAP[],COLUMN(PLAYERIDMAP[FIRSTNAME]),FALSE)</f>
        <v xml:space="preserve">Dee </v>
      </c>
      <c r="D286" s="11" t="str">
        <f>VLOOKUP(MYRANKS_H[[#This Row],[PLAYERID]],PLAYERIDMAP[],COLUMN(PLAYERIDMAP[TEAM]),FALSE)</f>
        <v>LAD</v>
      </c>
      <c r="E286" s="11" t="str">
        <f>VLOOKUP(MYRANKS_H[[#This Row],[PLAYERID]],PLAYERIDMAP[],COLUMN(PLAYERIDMAP[POS]),FALSE)</f>
        <v>SS</v>
      </c>
      <c r="F286" s="11">
        <f>VLOOKUP(MYRANKS_H[[#This Row],[PLAYERID]],PLAYERIDMAP[],COLUMN(PLAYERIDMAP[IDFANGRAPHS]),FALSE)</f>
        <v>8203</v>
      </c>
      <c r="G286" s="12">
        <f>VLOOKUP(MYRANKS_H[[#This Row],[IDFRANGRAPHS]],STEAMER_H[],COLUMN(STEAMER_H[PA]),FALSE)</f>
        <v>216</v>
      </c>
      <c r="H286" s="12">
        <f>VLOOKUP(MYRANKS_H[[#This Row],[IDFRANGRAPHS]],STEAMER_H[],COLUMN(STEAMER_H[AB]),FALSE)</f>
        <v>199</v>
      </c>
      <c r="I286" s="12">
        <f>VLOOKUP(MYRANKS_H[[#This Row],[IDFRANGRAPHS]],STEAMER_H[],COLUMN(STEAMER_H[H]),FALSE)</f>
        <v>51</v>
      </c>
      <c r="J286" s="12">
        <f>VLOOKUP(MYRANKS_H[[#This Row],[IDFRANGRAPHS]],STEAMER_H[],COLUMN(STEAMER_H[HR]),FALSE)</f>
        <v>1</v>
      </c>
      <c r="K286" s="12">
        <f>VLOOKUP(MYRANKS_H[[#This Row],[IDFRANGRAPHS]],STEAMER_H[],COLUMN(STEAMER_H[R]),FALSE)</f>
        <v>20</v>
      </c>
      <c r="L286" s="12">
        <f>VLOOKUP(MYRANKS_H[[#This Row],[IDFRANGRAPHS]],STEAMER_H[],COLUMN(STEAMER_H[RBI]),FALSE)</f>
        <v>17</v>
      </c>
      <c r="M286" s="12">
        <f>VLOOKUP(MYRANKS_H[[#This Row],[IDFRANGRAPHS]],STEAMER_H[],COLUMN(STEAMER_H[BB]),FALSE)</f>
        <v>12</v>
      </c>
      <c r="N286" s="12">
        <f>VLOOKUP(MYRANKS_H[[#This Row],[IDFRANGRAPHS]],STEAMER_H[],COLUMN(STEAMER_H[SO]),FALSE)</f>
        <v>32</v>
      </c>
      <c r="O286" s="12">
        <f>VLOOKUP(MYRANKS_H[[#This Row],[IDFRANGRAPHS]],STEAMER_H[],COLUMN(STEAMER_H[SB]),FALSE)</f>
        <v>15</v>
      </c>
      <c r="P286" s="14">
        <f>MYRANKS_H[[#This Row],[H]]/MYRANKS_H[[#This Row],[AB]]</f>
        <v>0.25628140703517588</v>
      </c>
      <c r="Q286" s="26">
        <f>MYRANKS_H[[#This Row],[R]]/24.6</f>
        <v>0.81300813008130079</v>
      </c>
      <c r="R286" s="26">
        <f>MYRANKS_H[[#This Row],[HR]]/10.4</f>
        <v>9.6153846153846145E-2</v>
      </c>
      <c r="S286" s="26">
        <f>MYRANKS_H[[#This Row],[RBI]]/24.6</f>
        <v>0.69105691056910568</v>
      </c>
      <c r="T286" s="26">
        <f>MYRANKS_H[[#This Row],[SB]]/9.4</f>
        <v>1.5957446808510638</v>
      </c>
      <c r="U286" s="26">
        <f>((MYRANKS_H[[#This Row],[H]]+1768)/(MYRANKS_H[[#This Row],[AB]]+6617)-0.267)/0.0024</f>
        <v>-5.3305946791879874E-2</v>
      </c>
      <c r="V286" s="26">
        <f>MYRANKS_H[[#This Row],[RSGP]]+MYRANKS_H[[#This Row],[HRSGP]]+MYRANKS_H[[#This Row],[RBISGP]]+MYRANKS_H[[#This Row],[SBSGP]]+MYRANKS_H[[#This Row],[AVGSGP]]</f>
        <v>3.1426576208634365</v>
      </c>
    </row>
    <row r="287" spans="1:22" x14ac:dyDescent="0.25">
      <c r="A287" s="7" t="s">
        <v>18134</v>
      </c>
      <c r="B287" s="8" t="str">
        <f>VLOOKUP(MYRANKS_H[[#This Row],[PLAYERID]],PLAYERIDMAP[],COLUMN(PLAYERIDMAP[LASTNAME]),FALSE)</f>
        <v>Costanzo</v>
      </c>
      <c r="C287" s="11" t="str">
        <f>VLOOKUP(MYRANKS_H[[#This Row],[PLAYERID]],PLAYERIDMAP[],COLUMN(PLAYERIDMAP[FIRSTNAME]),FALSE)</f>
        <v xml:space="preserve">Mike </v>
      </c>
      <c r="D287" s="11" t="str">
        <f>VLOOKUP(MYRANKS_H[[#This Row],[PLAYERID]],PLAYERIDMAP[],COLUMN(PLAYERIDMAP[TEAM]),FALSE)</f>
        <v>CIN</v>
      </c>
      <c r="E287" s="11" t="str">
        <f>VLOOKUP(MYRANKS_H[[#This Row],[PLAYERID]],PLAYERIDMAP[],COLUMN(PLAYERIDMAP[POS]),FALSE)</f>
        <v>3B</v>
      </c>
      <c r="F287" s="11">
        <f>VLOOKUP(MYRANKS_H[[#This Row],[PLAYERID]],PLAYERIDMAP[],COLUMN(PLAYERIDMAP[IDFANGRAPHS]),FALSE)</f>
        <v>3533</v>
      </c>
      <c r="G287" s="12">
        <f>VLOOKUP(MYRANKS_H[[#This Row],[IDFRANGRAPHS]],STEAMER_H[],COLUMN(STEAMER_H[PA]),FALSE)</f>
        <v>412</v>
      </c>
      <c r="H287" s="12">
        <f>VLOOKUP(MYRANKS_H[[#This Row],[IDFRANGRAPHS]],STEAMER_H[],COLUMN(STEAMER_H[AB]),FALSE)</f>
        <v>367</v>
      </c>
      <c r="I287" s="12">
        <f>VLOOKUP(MYRANKS_H[[#This Row],[IDFRANGRAPHS]],STEAMER_H[],COLUMN(STEAMER_H[H]),FALSE)</f>
        <v>80</v>
      </c>
      <c r="J287" s="12">
        <f>VLOOKUP(MYRANKS_H[[#This Row],[IDFRANGRAPHS]],STEAMER_H[],COLUMN(STEAMER_H[HR]),FALSE)</f>
        <v>9</v>
      </c>
      <c r="K287" s="12">
        <f>VLOOKUP(MYRANKS_H[[#This Row],[IDFRANGRAPHS]],STEAMER_H[],COLUMN(STEAMER_H[R]),FALSE)</f>
        <v>36</v>
      </c>
      <c r="L287" s="12">
        <f>VLOOKUP(MYRANKS_H[[#This Row],[IDFRANGRAPHS]],STEAMER_H[],COLUMN(STEAMER_H[RBI]),FALSE)</f>
        <v>39</v>
      </c>
      <c r="M287" s="12">
        <f>VLOOKUP(MYRANKS_H[[#This Row],[IDFRANGRAPHS]],STEAMER_H[],COLUMN(STEAMER_H[BB]),FALSE)</f>
        <v>35</v>
      </c>
      <c r="N287" s="12">
        <f>VLOOKUP(MYRANKS_H[[#This Row],[IDFRANGRAPHS]],STEAMER_H[],COLUMN(STEAMER_H[SO]),FALSE)</f>
        <v>107</v>
      </c>
      <c r="O287" s="12">
        <f>VLOOKUP(MYRANKS_H[[#This Row],[IDFRANGRAPHS]],STEAMER_H[],COLUMN(STEAMER_H[SB]),FALSE)</f>
        <v>2</v>
      </c>
      <c r="P287" s="14">
        <f>MYRANKS_H[[#This Row],[H]]/MYRANKS_H[[#This Row],[AB]]</f>
        <v>0.21798365122615804</v>
      </c>
      <c r="Q287" s="26">
        <f>MYRANKS_H[[#This Row],[R]]/24.6</f>
        <v>1.4634146341463414</v>
      </c>
      <c r="R287" s="26">
        <f>MYRANKS_H[[#This Row],[HR]]/10.4</f>
        <v>0.86538461538461531</v>
      </c>
      <c r="S287" s="26">
        <f>MYRANKS_H[[#This Row],[RBI]]/24.6</f>
        <v>1.5853658536585364</v>
      </c>
      <c r="T287" s="26">
        <f>MYRANKS_H[[#This Row],[SB]]/9.4</f>
        <v>0.21276595744680851</v>
      </c>
      <c r="U287" s="26">
        <f>((MYRANKS_H[[#This Row],[H]]+1768)/(MYRANKS_H[[#This Row],[AB]]+6617)-0.267)/0.0024</f>
        <v>-0.99799541809851577</v>
      </c>
      <c r="V287" s="26">
        <f>MYRANKS_H[[#This Row],[RSGP]]+MYRANKS_H[[#This Row],[HRSGP]]+MYRANKS_H[[#This Row],[RBISGP]]+MYRANKS_H[[#This Row],[SBSGP]]+MYRANKS_H[[#This Row],[AVGSGP]]</f>
        <v>3.1289356425377854</v>
      </c>
    </row>
    <row r="288" spans="1:22" x14ac:dyDescent="0.25">
      <c r="A288" s="8" t="s">
        <v>20623</v>
      </c>
      <c r="B288" s="15" t="str">
        <f>VLOOKUP(MYRANKS_H[[#This Row],[PLAYERID]],PLAYERIDMAP[],COLUMN(PLAYERIDMAP[LASTNAME]),FALSE)</f>
        <v>Sands</v>
      </c>
      <c r="C288" s="12" t="str">
        <f>VLOOKUP(MYRANKS_H[[#This Row],[PLAYERID]],PLAYERIDMAP[],COLUMN(PLAYERIDMAP[FIRSTNAME]),FALSE)</f>
        <v xml:space="preserve">Jerry </v>
      </c>
      <c r="D288" s="12" t="str">
        <f>VLOOKUP(MYRANKS_H[[#This Row],[PLAYERID]],PLAYERIDMAP[],COLUMN(PLAYERIDMAP[TEAM]),FALSE)</f>
        <v>PIT</v>
      </c>
      <c r="E288" s="12" t="str">
        <f>VLOOKUP(MYRANKS_H[[#This Row],[PLAYERID]],PLAYERIDMAP[],COLUMN(PLAYERIDMAP[POS]),FALSE)</f>
        <v>OF</v>
      </c>
      <c r="F288" s="12">
        <f>VLOOKUP(MYRANKS_H[[#This Row],[PLAYERID]],PLAYERIDMAP[],COLUMN(PLAYERIDMAP[IDFANGRAPHS]),FALSE)</f>
        <v>4016</v>
      </c>
      <c r="G288" s="12">
        <f>VLOOKUP(MYRANKS_H[[#This Row],[IDFRANGRAPHS]],STEAMER_H[],COLUMN(STEAMER_H[PA]),FALSE)</f>
        <v>243</v>
      </c>
      <c r="H288" s="12">
        <f>VLOOKUP(MYRANKS_H[[#This Row],[IDFRANGRAPHS]],STEAMER_H[],COLUMN(STEAMER_H[AB]),FALSE)</f>
        <v>216</v>
      </c>
      <c r="I288" s="12">
        <f>VLOOKUP(MYRANKS_H[[#This Row],[IDFRANGRAPHS]],STEAMER_H[],COLUMN(STEAMER_H[H]),FALSE)</f>
        <v>53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28</v>
      </c>
      <c r="L288" s="12">
        <f>VLOOKUP(MYRANKS_H[[#This Row],[IDFRANGRAPHS]],STEAMER_H[],COLUMN(STEAMER_H[RBI]),FALSE)</f>
        <v>29</v>
      </c>
      <c r="M288" s="12">
        <f>VLOOKUP(MYRANKS_H[[#This Row],[IDFRANGRAPHS]],STEAMER_H[],COLUMN(STEAMER_H[BB]),FALSE)</f>
        <v>22</v>
      </c>
      <c r="N288" s="12">
        <f>VLOOKUP(MYRANKS_H[[#This Row],[IDFRANGRAPHS]],STEAMER_H[],COLUMN(STEAMER_H[SO]),FALSE)</f>
        <v>52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0.24537037037037038</v>
      </c>
      <c r="Q288" s="26">
        <f>MYRANKS_H[[#This Row],[R]]/24.6</f>
        <v>1.1382113821138211</v>
      </c>
      <c r="R288" s="26">
        <f>MYRANKS_H[[#This Row],[HR]]/10.4</f>
        <v>0.76923076923076916</v>
      </c>
      <c r="S288" s="26">
        <f>MYRANKS_H[[#This Row],[RBI]]/24.6</f>
        <v>1.178861788617886</v>
      </c>
      <c r="T288" s="26">
        <f>MYRANKS_H[[#This Row],[SB]]/9.4</f>
        <v>0.21276595744680851</v>
      </c>
      <c r="U288" s="26">
        <f>((MYRANKS_H[[#This Row],[H]]+1768)/(MYRANKS_H[[#This Row],[AB]]+6617)-0.267)/0.0024</f>
        <v>-0.20799795111957345</v>
      </c>
      <c r="V288" s="26">
        <f>MYRANKS_H[[#This Row],[RSGP]]+MYRANKS_H[[#This Row],[HRSGP]]+MYRANKS_H[[#This Row],[RBISGP]]+MYRANKS_H[[#This Row],[SBSGP]]+MYRANKS_H[[#This Row],[AVGSGP]]</f>
        <v>3.0910719462897114</v>
      </c>
    </row>
    <row r="289" spans="1:22" x14ac:dyDescent="0.25">
      <c r="A289" s="8" t="s">
        <v>19968</v>
      </c>
      <c r="B289" s="15" t="str">
        <f>VLOOKUP(MYRANKS_H[[#This Row],[PLAYERID]],PLAYERIDMAP[],COLUMN(PLAYERIDMAP[LASTNAME]),FALSE)</f>
        <v>Nieuwenhuis</v>
      </c>
      <c r="C289" s="12" t="str">
        <f>VLOOKUP(MYRANKS_H[[#This Row],[PLAYERID]],PLAYERIDMAP[],COLUMN(PLAYERIDMAP[FIRSTNAME]),FALSE)</f>
        <v xml:space="preserve">Kirk </v>
      </c>
      <c r="D289" s="12" t="str">
        <f>VLOOKUP(MYRANKS_H[[#This Row],[PLAYERID]],PLAYERIDMAP[],COLUMN(PLAYERIDMAP[TEAM]),FALSE)</f>
        <v>NYM</v>
      </c>
      <c r="E289" s="12" t="str">
        <f>VLOOKUP(MYRANKS_H[[#This Row],[PLAYERID]],PLAYERIDMAP[],COLUMN(PLAYERIDMAP[POS]),FALSE)</f>
        <v>OF</v>
      </c>
      <c r="F289" s="12">
        <f>VLOOKUP(MYRANKS_H[[#This Row],[PLAYERID]],PLAYERIDMAP[],COLUMN(PLAYERIDMAP[IDFANGRAPHS]),FALSE)</f>
        <v>6400</v>
      </c>
      <c r="G289" s="12">
        <f>VLOOKUP(MYRANKS_H[[#This Row],[IDFRANGRAPHS]],STEAMER_H[],COLUMN(STEAMER_H[PA]),FALSE)</f>
        <v>298</v>
      </c>
      <c r="H289" s="12">
        <f>VLOOKUP(MYRANKS_H[[#This Row],[IDFRANGRAPHS]],STEAMER_H[],COLUMN(STEAMER_H[AB]),FALSE)</f>
        <v>267</v>
      </c>
      <c r="I289" s="12">
        <f>VLOOKUP(MYRANKS_H[[#This Row],[IDFRANGRAPHS]],STEAMER_H[],COLUMN(STEAMER_H[H]),FALSE)</f>
        <v>63</v>
      </c>
      <c r="J289" s="12">
        <f>VLOOKUP(MYRANKS_H[[#This Row],[IDFRANGRAPHS]],STEAMER_H[],COLUMN(STEAMER_H[HR]),FALSE)</f>
        <v>7</v>
      </c>
      <c r="K289" s="12">
        <f>VLOOKUP(MYRANKS_H[[#This Row],[IDFRANGRAPHS]],STEAMER_H[],COLUMN(STEAMER_H[R]),FALSE)</f>
        <v>29</v>
      </c>
      <c r="L289" s="12">
        <f>VLOOKUP(MYRANKS_H[[#This Row],[IDFRANGRAPHS]],STEAMER_H[],COLUMN(STEAMER_H[RBI]),FALSE)</f>
        <v>30</v>
      </c>
      <c r="M289" s="12">
        <f>VLOOKUP(MYRANKS_H[[#This Row],[IDFRANGRAPHS]],STEAMER_H[],COLUMN(STEAMER_H[BB]),FALSE)</f>
        <v>24</v>
      </c>
      <c r="N289" s="12">
        <f>VLOOKUP(MYRANKS_H[[#This Row],[IDFRANGRAPHS]],STEAMER_H[],COLUMN(STEAMER_H[SO]),FALSE)</f>
        <v>80</v>
      </c>
      <c r="O289" s="12">
        <f>VLOOKUP(MYRANKS_H[[#This Row],[IDFRANGRAPHS]],STEAMER_H[],COLUMN(STEAMER_H[SB]),FALSE)</f>
        <v>4</v>
      </c>
      <c r="P289" s="14">
        <f>MYRANKS_H[[#This Row],[H]]/MYRANKS_H[[#This Row],[AB]]</f>
        <v>0.23595505617977527</v>
      </c>
      <c r="Q289" s="26">
        <f>MYRANKS_H[[#This Row],[R]]/24.6</f>
        <v>1.178861788617886</v>
      </c>
      <c r="R289" s="26">
        <f>MYRANKS_H[[#This Row],[HR]]/10.4</f>
        <v>0.67307692307692302</v>
      </c>
      <c r="S289" s="26">
        <f>MYRANKS_H[[#This Row],[RBI]]/24.6</f>
        <v>1.2195121951219512</v>
      </c>
      <c r="T289" s="26">
        <f>MYRANKS_H[[#This Row],[SB]]/9.4</f>
        <v>0.42553191489361702</v>
      </c>
      <c r="U289" s="26">
        <f>((MYRANKS_H[[#This Row],[H]]+1768)/(MYRANKS_H[[#This Row],[AB]]+6617)-0.267)/0.0024</f>
        <v>-0.42538252953710592</v>
      </c>
      <c r="V289" s="26">
        <f>MYRANKS_H[[#This Row],[RSGP]]+MYRANKS_H[[#This Row],[HRSGP]]+MYRANKS_H[[#This Row],[RBISGP]]+MYRANKS_H[[#This Row],[SBSGP]]+MYRANKS_H[[#This Row],[AVGSGP]]</f>
        <v>3.071600292173271</v>
      </c>
    </row>
    <row r="290" spans="1:22" x14ac:dyDescent="0.25">
      <c r="A290" s="7" t="s">
        <v>19085</v>
      </c>
      <c r="B290" s="8" t="str">
        <f>VLOOKUP(MYRANKS_H[[#This Row],[PLAYERID]],PLAYERIDMAP[],COLUMN(PLAYERIDMAP[LASTNAME]),FALSE)</f>
        <v>Ibanez</v>
      </c>
      <c r="C290" s="11" t="str">
        <f>VLOOKUP(MYRANKS_H[[#This Row],[PLAYERID]],PLAYERIDMAP[],COLUMN(PLAYERIDMAP[FIRSTNAME]),FALSE)</f>
        <v xml:space="preserve">Raul </v>
      </c>
      <c r="D290" s="11" t="str">
        <f>VLOOKUP(MYRANKS_H[[#This Row],[PLAYERID]],PLAYERIDMAP[],COLUMN(PLAYERIDMAP[TEAM]),FALSE)</f>
        <v>SEA</v>
      </c>
      <c r="E290" s="11" t="str">
        <f>VLOOKUP(MYRANKS_H[[#This Row],[PLAYERID]],PLAYERIDMAP[],COLUMN(PLAYERIDMAP[POS]),FALSE)</f>
        <v>OF</v>
      </c>
      <c r="F290" s="11">
        <f>VLOOKUP(MYRANKS_H[[#This Row],[PLAYERID]],PLAYERIDMAP[],COLUMN(PLAYERIDMAP[IDFANGRAPHS]),FALSE)</f>
        <v>607</v>
      </c>
      <c r="G290" s="12">
        <f>VLOOKUP(MYRANKS_H[[#This Row],[IDFRANGRAPHS]],STEAMER_H[],COLUMN(STEAMER_H[PA]),FALSE)</f>
        <v>265</v>
      </c>
      <c r="H290" s="12">
        <f>VLOOKUP(MYRANKS_H[[#This Row],[IDFRANGRAPHS]],STEAMER_H[],COLUMN(STEAMER_H[AB]),FALSE)</f>
        <v>237</v>
      </c>
      <c r="I290" s="12">
        <f>VLOOKUP(MYRANKS_H[[#This Row],[IDFRANGRAPHS]],STEAMER_H[],COLUMN(STEAMER_H[H]),FALSE)</f>
        <v>58</v>
      </c>
      <c r="J290" s="12">
        <f>VLOOKUP(MYRANKS_H[[#This Row],[IDFRANGRAPHS]],STEAMER_H[],COLUMN(STEAMER_H[HR]),FALSE)</f>
        <v>8</v>
      </c>
      <c r="K290" s="12">
        <f>VLOOKUP(MYRANKS_H[[#This Row],[IDFRANGRAPHS]],STEAMER_H[],COLUMN(STEAMER_H[R]),FALSE)</f>
        <v>28</v>
      </c>
      <c r="L290" s="12">
        <f>VLOOKUP(MYRANKS_H[[#This Row],[IDFRANGRAPHS]],STEAMER_H[],COLUMN(STEAMER_H[RBI]),FALSE)</f>
        <v>29</v>
      </c>
      <c r="M290" s="12">
        <f>VLOOKUP(MYRANKS_H[[#This Row],[IDFRANGRAPHS]],STEAMER_H[],COLUMN(STEAMER_H[BB]),FALSE)</f>
        <v>23</v>
      </c>
      <c r="N290" s="12">
        <f>VLOOKUP(MYRANKS_H[[#This Row],[IDFRANGRAPHS]],STEAMER_H[],COLUMN(STEAMER_H[SO]),FALSE)</f>
        <v>49</v>
      </c>
      <c r="O290" s="12">
        <f>VLOOKUP(MYRANKS_H[[#This Row],[IDFRANGRAPHS]],STEAMER_H[],COLUMN(STEAMER_H[SB]),FALSE)</f>
        <v>2</v>
      </c>
      <c r="P290" s="14">
        <f>MYRANKS_H[[#This Row],[H]]/MYRANKS_H[[#This Row],[AB]]</f>
        <v>0.24472573839662448</v>
      </c>
      <c r="Q290" s="26">
        <f>MYRANKS_H[[#This Row],[R]]/24.6</f>
        <v>1.1382113821138211</v>
      </c>
      <c r="R290" s="26">
        <f>MYRANKS_H[[#This Row],[HR]]/10.4</f>
        <v>0.76923076923076916</v>
      </c>
      <c r="S290" s="26">
        <f>MYRANKS_H[[#This Row],[RBI]]/24.6</f>
        <v>1.178861788617886</v>
      </c>
      <c r="T290" s="26">
        <f>MYRANKS_H[[#This Row],[SB]]/9.4</f>
        <v>0.21276595744680851</v>
      </c>
      <c r="U290" s="26">
        <f>((MYRANKS_H[[#This Row],[H]]+1768)/(MYRANKS_H[[#This Row],[AB]]+6617)-0.267)/0.0024</f>
        <v>-0.24426125863244444</v>
      </c>
      <c r="V290" s="26">
        <f>MYRANKS_H[[#This Row],[RSGP]]+MYRANKS_H[[#This Row],[HRSGP]]+MYRANKS_H[[#This Row],[RBISGP]]+MYRANKS_H[[#This Row],[SBSGP]]+MYRANKS_H[[#This Row],[AVGSGP]]</f>
        <v>3.0548086387768403</v>
      </c>
    </row>
    <row r="291" spans="1:22" x14ac:dyDescent="0.25">
      <c r="A291" s="7" t="s">
        <v>18075</v>
      </c>
      <c r="B291" s="8" t="str">
        <f>VLOOKUP(MYRANKS_H[[#This Row],[PLAYERID]],PLAYERIDMAP[],COLUMN(PLAYERIDMAP[LASTNAME]),FALSE)</f>
        <v>Coghlan</v>
      </c>
      <c r="C291" s="11" t="str">
        <f>VLOOKUP(MYRANKS_H[[#This Row],[PLAYERID]],PLAYERIDMAP[],COLUMN(PLAYERIDMAP[FIRSTNAME]),FALSE)</f>
        <v xml:space="preserve">Chris </v>
      </c>
      <c r="D291" s="11" t="str">
        <f>VLOOKUP(MYRANKS_H[[#This Row],[PLAYERID]],PLAYERIDMAP[],COLUMN(PLAYERIDMAP[TEAM]),FALSE)</f>
        <v>MIA</v>
      </c>
      <c r="E291" s="11" t="str">
        <f>VLOOKUP(MYRANKS_H[[#This Row],[PLAYERID]],PLAYERIDMAP[],COLUMN(PLAYERIDMAP[POS]),FALSE)</f>
        <v>OF</v>
      </c>
      <c r="F291" s="11">
        <f>VLOOKUP(MYRANKS_H[[#This Row],[PLAYERID]],PLAYERIDMAP[],COLUMN(PLAYERIDMAP[IDFANGRAPHS]),FALSE)</f>
        <v>6878</v>
      </c>
      <c r="G291" s="12">
        <f>VLOOKUP(MYRANKS_H[[#This Row],[IDFRANGRAPHS]],STEAMER_H[],COLUMN(STEAMER_H[PA]),FALSE)</f>
        <v>281</v>
      </c>
      <c r="H291" s="12">
        <f>VLOOKUP(MYRANKS_H[[#This Row],[IDFRANGRAPHS]],STEAMER_H[],COLUMN(STEAMER_H[AB]),FALSE)</f>
        <v>249</v>
      </c>
      <c r="I291" s="12">
        <f>VLOOKUP(MYRANKS_H[[#This Row],[IDFRANGRAPHS]],STEAMER_H[],COLUMN(STEAMER_H[H]),FALSE)</f>
        <v>64</v>
      </c>
      <c r="J291" s="12">
        <f>VLOOKUP(MYRANKS_H[[#This Row],[IDFRANGRAPHS]],STEAMER_H[],COLUMN(STEAMER_H[HR]),FALSE)</f>
        <v>4</v>
      </c>
      <c r="K291" s="12">
        <f>VLOOKUP(MYRANKS_H[[#This Row],[IDFRANGRAPHS]],STEAMER_H[],COLUMN(STEAMER_H[R]),FALSE)</f>
        <v>30</v>
      </c>
      <c r="L291" s="12">
        <f>VLOOKUP(MYRANKS_H[[#This Row],[IDFRANGRAPHS]],STEAMER_H[],COLUMN(STEAMER_H[RBI]),FALSE)</f>
        <v>24</v>
      </c>
      <c r="M291" s="12">
        <f>VLOOKUP(MYRANKS_H[[#This Row],[IDFRANGRAPHS]],STEAMER_H[],COLUMN(STEAMER_H[BB]),FALSE)</f>
        <v>26</v>
      </c>
      <c r="N291" s="12">
        <f>VLOOKUP(MYRANKS_H[[#This Row],[IDFRANGRAPHS]],STEAMER_H[],COLUMN(STEAMER_H[SO]),FALSE)</f>
        <v>39</v>
      </c>
      <c r="O291" s="12">
        <f>VLOOKUP(MYRANKS_H[[#This Row],[IDFRANGRAPHS]],STEAMER_H[],COLUMN(STEAMER_H[SB]),FALSE)</f>
        <v>5</v>
      </c>
      <c r="P291" s="14">
        <f>MYRANKS_H[[#This Row],[H]]/MYRANKS_H[[#This Row],[AB]]</f>
        <v>0.25702811244979917</v>
      </c>
      <c r="Q291" s="26">
        <f>MYRANKS_H[[#This Row],[R]]/24.6</f>
        <v>1.2195121951219512</v>
      </c>
      <c r="R291" s="26">
        <f>MYRANKS_H[[#This Row],[HR]]/10.4</f>
        <v>0.38461538461538458</v>
      </c>
      <c r="S291" s="26">
        <f>MYRANKS_H[[#This Row],[RBI]]/24.6</f>
        <v>0.97560975609756095</v>
      </c>
      <c r="T291" s="26">
        <f>MYRANKS_H[[#This Row],[SB]]/9.4</f>
        <v>0.53191489361702127</v>
      </c>
      <c r="U291" s="26">
        <f>((MYRANKS_H[[#This Row],[H]]+1768)/(MYRANKS_H[[#This Row],[AB]]+6617)-0.267)/0.0024</f>
        <v>-7.4157685212156155E-2</v>
      </c>
      <c r="V291" s="26">
        <f>MYRANKS_H[[#This Row],[RSGP]]+MYRANKS_H[[#This Row],[HRSGP]]+MYRANKS_H[[#This Row],[RBISGP]]+MYRANKS_H[[#This Row],[SBSGP]]+MYRANKS_H[[#This Row],[AVGSGP]]</f>
        <v>3.0374945442397614</v>
      </c>
    </row>
    <row r="292" spans="1:22" x14ac:dyDescent="0.25">
      <c r="A292" s="7" t="s">
        <v>18983</v>
      </c>
      <c r="B292" s="8" t="str">
        <f>VLOOKUP(MYRANKS_H[[#This Row],[PLAYERID]],PLAYERIDMAP[],COLUMN(PLAYERIDMAP[LASTNAME]),FALSE)</f>
        <v>Hicks</v>
      </c>
      <c r="C292" s="11" t="str">
        <f>VLOOKUP(MYRANKS_H[[#This Row],[PLAYERID]],PLAYERIDMAP[],COLUMN(PLAYERIDMAP[FIRSTNAME]),FALSE)</f>
        <v xml:space="preserve">Aaron </v>
      </c>
      <c r="D292" s="11" t="str">
        <f>VLOOKUP(MYRANKS_H[[#This Row],[PLAYERID]],PLAYERIDMAP[],COLUMN(PLAYERIDMAP[TEAM]),FALSE)</f>
        <v>MIN</v>
      </c>
      <c r="E292" s="11" t="str">
        <f>VLOOKUP(MYRANKS_H[[#This Row],[PLAYERID]],PLAYERIDMAP[],COLUMN(PLAYERIDMAP[POS]),FALSE)</f>
        <v>OF</v>
      </c>
      <c r="F292" s="11" t="str">
        <f>VLOOKUP(MYRANKS_H[[#This Row],[PLAYERID]],PLAYERIDMAP[],COLUMN(PLAYERIDMAP[IDFANGRAPHS]),FALSE)</f>
        <v>sa454371</v>
      </c>
      <c r="G292" s="12">
        <f>VLOOKUP(MYRANKS_H[[#This Row],[IDFRANGRAPHS]],STEAMER_H[],COLUMN(STEAMER_H[PA]),FALSE)</f>
        <v>240</v>
      </c>
      <c r="H292" s="12">
        <f>VLOOKUP(MYRANKS_H[[#This Row],[IDFRANGRAPHS]],STEAMER_H[],COLUMN(STEAMER_H[AB]),FALSE)</f>
        <v>212</v>
      </c>
      <c r="I292" s="12">
        <f>VLOOKUP(MYRANKS_H[[#This Row],[IDFRANGRAPHS]],STEAMER_H[],COLUMN(STEAMER_H[H]),FALSE)</f>
        <v>50</v>
      </c>
      <c r="J292" s="12">
        <f>VLOOKUP(MYRANKS_H[[#This Row],[IDFRANGRAPHS]],STEAMER_H[],COLUMN(STEAMER_H[HR]),FALSE)</f>
        <v>4</v>
      </c>
      <c r="K292" s="12">
        <f>VLOOKUP(MYRANKS_H[[#This Row],[IDFRANGRAPHS]],STEAMER_H[],COLUMN(STEAMER_H[R]),FALSE)</f>
        <v>27</v>
      </c>
      <c r="L292" s="12">
        <f>VLOOKUP(MYRANKS_H[[#This Row],[IDFRANGRAPHS]],STEAMER_H[],COLUMN(STEAMER_H[RBI]),FALSE)</f>
        <v>20</v>
      </c>
      <c r="M292" s="12">
        <f>VLOOKUP(MYRANKS_H[[#This Row],[IDFRANGRAPHS]],STEAMER_H[],COLUMN(STEAMER_H[BB]),FALSE)</f>
        <v>24</v>
      </c>
      <c r="N292" s="12">
        <f>VLOOKUP(MYRANKS_H[[#This Row],[IDFRANGRAPHS]],STEAMER_H[],COLUMN(STEAMER_H[SO]),FALSE)</f>
        <v>51</v>
      </c>
      <c r="O292" s="12">
        <f>VLOOKUP(MYRANKS_H[[#This Row],[IDFRANGRAPHS]],STEAMER_H[],COLUMN(STEAMER_H[SB]),FALSE)</f>
        <v>10</v>
      </c>
      <c r="P292" s="14">
        <f>MYRANKS_H[[#This Row],[H]]/MYRANKS_H[[#This Row],[AB]]</f>
        <v>0.23584905660377359</v>
      </c>
      <c r="Q292" s="26">
        <f>MYRANKS_H[[#This Row],[R]]/24.6</f>
        <v>1.097560975609756</v>
      </c>
      <c r="R292" s="26">
        <f>MYRANKS_H[[#This Row],[HR]]/10.4</f>
        <v>0.38461538461538458</v>
      </c>
      <c r="S292" s="26">
        <f>MYRANKS_H[[#This Row],[RBI]]/24.6</f>
        <v>0.81300813008130079</v>
      </c>
      <c r="T292" s="26">
        <f>MYRANKS_H[[#This Row],[SB]]/9.4</f>
        <v>1.0638297872340425</v>
      </c>
      <c r="U292" s="26">
        <f>((MYRANKS_H[[#This Row],[H]]+1768)/(MYRANKS_H[[#This Row],[AB]]+6617)-0.267)/0.0024</f>
        <v>-0.32599941426271489</v>
      </c>
      <c r="V292" s="26">
        <f>MYRANKS_H[[#This Row],[RSGP]]+MYRANKS_H[[#This Row],[HRSGP]]+MYRANKS_H[[#This Row],[RBISGP]]+MYRANKS_H[[#This Row],[SBSGP]]+MYRANKS_H[[#This Row],[AVGSGP]]</f>
        <v>3.0330148632777694</v>
      </c>
    </row>
    <row r="293" spans="1:22" x14ac:dyDescent="0.25">
      <c r="A293" s="8" t="s">
        <v>19999</v>
      </c>
      <c r="B293" s="15" t="str">
        <f>VLOOKUP(MYRANKS_H[[#This Row],[PLAYERID]],PLAYERIDMAP[],COLUMN(PLAYERIDMAP[LASTNAME]),FALSE)</f>
        <v>Norris</v>
      </c>
      <c r="C293" s="12" t="str">
        <f>VLOOKUP(MYRANKS_H[[#This Row],[PLAYERID]],PLAYERIDMAP[],COLUMN(PLAYERIDMAP[FIRSTNAME]),FALSE)</f>
        <v xml:space="preserve">Derek </v>
      </c>
      <c r="D293" s="12" t="str">
        <f>VLOOKUP(MYRANKS_H[[#This Row],[PLAYERID]],PLAYERIDMAP[],COLUMN(PLAYERIDMAP[TEAM]),FALSE)</f>
        <v>OAK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6867</v>
      </c>
      <c r="G293" s="12">
        <f>VLOOKUP(MYRANKS_H[[#This Row],[IDFRANGRAPHS]],STEAMER_H[],COLUMN(STEAMER_H[PA]),FALSE)</f>
        <v>259</v>
      </c>
      <c r="H293" s="12">
        <f>VLOOKUP(MYRANKS_H[[#This Row],[IDFRANGRAPHS]],STEAMER_H[],COLUMN(STEAMER_H[AB]),FALSE)</f>
        <v>226</v>
      </c>
      <c r="I293" s="12">
        <f>VLOOKUP(MYRANKS_H[[#This Row],[IDFRANGRAPHS]],STEAMER_H[],COLUMN(STEAMER_H[H]),FALSE)</f>
        <v>50</v>
      </c>
      <c r="J293" s="12">
        <f>VLOOKUP(MYRANKS_H[[#This Row],[IDFRANGRAPHS]],STEAMER_H[],COLUMN(STEAMER_H[HR]),FALSE)</f>
        <v>8</v>
      </c>
      <c r="K293" s="12">
        <f>VLOOKUP(MYRANKS_H[[#This Row],[IDFRANGRAPHS]],STEAMER_H[],COLUMN(STEAMER_H[R]),FALSE)</f>
        <v>28</v>
      </c>
      <c r="L293" s="12">
        <f>VLOOKUP(MYRANKS_H[[#This Row],[IDFRANGRAPHS]],STEAMER_H[],COLUMN(STEAMER_H[RBI]),FALSE)</f>
        <v>28</v>
      </c>
      <c r="M293" s="12">
        <f>VLOOKUP(MYRANKS_H[[#This Row],[IDFRANGRAPHS]],STEAMER_H[],COLUMN(STEAMER_H[BB]),FALSE)</f>
        <v>28</v>
      </c>
      <c r="N293" s="12">
        <f>VLOOKUP(MYRANKS_H[[#This Row],[IDFRANGRAPHS]],STEAMER_H[],COLUMN(STEAMER_H[SO]),FALSE)</f>
        <v>57</v>
      </c>
      <c r="O293" s="12">
        <f>VLOOKUP(MYRANKS_H[[#This Row],[IDFRANGRAPHS]],STEAMER_H[],COLUMN(STEAMER_H[SB]),FALSE)</f>
        <v>5</v>
      </c>
      <c r="P293" s="14">
        <f>MYRANKS_H[[#This Row],[H]]/MYRANKS_H[[#This Row],[AB]]</f>
        <v>0.22123893805309736</v>
      </c>
      <c r="Q293" s="26">
        <f>MYRANKS_H[[#This Row],[R]]/24.6</f>
        <v>1.1382113821138211</v>
      </c>
      <c r="R293" s="26">
        <f>MYRANKS_H[[#This Row],[HR]]/10.4</f>
        <v>0.76923076923076916</v>
      </c>
      <c r="S293" s="26">
        <f>MYRANKS_H[[#This Row],[RBI]]/24.6</f>
        <v>1.1382113821138211</v>
      </c>
      <c r="T293" s="26">
        <f>MYRANKS_H[[#This Row],[SB]]/9.4</f>
        <v>0.53191489361702127</v>
      </c>
      <c r="U293" s="26">
        <f>((MYRANKS_H[[#This Row],[H]]+1768)/(MYRANKS_H[[#This Row],[AB]]+6617)-0.267)/0.0024</f>
        <v>-0.55293730819816944</v>
      </c>
      <c r="V293" s="26">
        <f>MYRANKS_H[[#This Row],[RSGP]]+MYRANKS_H[[#This Row],[HRSGP]]+MYRANKS_H[[#This Row],[RBISGP]]+MYRANKS_H[[#This Row],[SBSGP]]+MYRANKS_H[[#This Row],[AVGSGP]]</f>
        <v>3.024631118877263</v>
      </c>
    </row>
    <row r="294" spans="1:22" x14ac:dyDescent="0.25">
      <c r="A294" s="8" t="s">
        <v>20005</v>
      </c>
      <c r="B294" s="15" t="str">
        <f>VLOOKUP(MYRANKS_H[[#This Row],[PLAYERID]],PLAYERIDMAP[],COLUMN(PLAYERIDMAP[LASTNAME]),FALSE)</f>
        <v>Nunez</v>
      </c>
      <c r="C294" s="12" t="str">
        <f>VLOOKUP(MYRANKS_H[[#This Row],[PLAYERID]],PLAYERIDMAP[],COLUMN(PLAYERIDMAP[FIRSTNAME]),FALSE)</f>
        <v xml:space="preserve">Eduardo </v>
      </c>
      <c r="D294" s="12" t="str">
        <f>VLOOKUP(MYRANKS_H[[#This Row],[PLAYERID]],PLAYERIDMAP[],COLUMN(PLAYERIDMAP[TEAM]),FALSE)</f>
        <v>NYY</v>
      </c>
      <c r="E294" s="12" t="str">
        <f>VLOOKUP(MYRANKS_H[[#This Row],[PLAYERID]],PLAYERIDMAP[],COLUMN(PLAYERIDMAP[POS]),FALSE)</f>
        <v>3B</v>
      </c>
      <c r="F294" s="12">
        <f>VLOOKUP(MYRANKS_H[[#This Row],[PLAYERID]],PLAYERIDMAP[],COLUMN(PLAYERIDMAP[IDFANGRAPHS]),FALSE)</f>
        <v>6848</v>
      </c>
      <c r="G294" s="12">
        <f>VLOOKUP(MYRANKS_H[[#This Row],[IDFRANGRAPHS]],STEAMER_H[],COLUMN(STEAMER_H[PA]),FALSE)</f>
        <v>181</v>
      </c>
      <c r="H294" s="12">
        <f>VLOOKUP(MYRANKS_H[[#This Row],[IDFRANGRAPHS]],STEAMER_H[],COLUMN(STEAMER_H[AB]),FALSE)</f>
        <v>167</v>
      </c>
      <c r="I294" s="12">
        <f>VLOOKUP(MYRANKS_H[[#This Row],[IDFRANGRAPHS]],STEAMER_H[],COLUMN(STEAMER_H[H]),FALSE)</f>
        <v>45</v>
      </c>
      <c r="J294" s="12">
        <f>VLOOKUP(MYRANKS_H[[#This Row],[IDFRANGRAPHS]],STEAMER_H[],COLUMN(STEAMER_H[HR]),FALSE)</f>
        <v>2</v>
      </c>
      <c r="K294" s="12">
        <f>VLOOKUP(MYRANKS_H[[#This Row],[IDFRANGRAPHS]],STEAMER_H[],COLUMN(STEAMER_H[R]),FALSE)</f>
        <v>20</v>
      </c>
      <c r="L294" s="12">
        <f>VLOOKUP(MYRANKS_H[[#This Row],[IDFRANGRAPHS]],STEAMER_H[],COLUMN(STEAMER_H[RBI]),FALSE)</f>
        <v>18</v>
      </c>
      <c r="M294" s="12">
        <f>VLOOKUP(MYRANKS_H[[#This Row],[IDFRANGRAPHS]],STEAMER_H[],COLUMN(STEAMER_H[BB]),FALSE)</f>
        <v>10</v>
      </c>
      <c r="N294" s="12">
        <f>VLOOKUP(MYRANKS_H[[#This Row],[IDFRANGRAPHS]],STEAMER_H[],COLUMN(STEAMER_H[SO]),FALSE)</f>
        <v>23</v>
      </c>
      <c r="O294" s="12">
        <f>VLOOKUP(MYRANKS_H[[#This Row],[IDFRANGRAPHS]],STEAMER_H[],COLUMN(STEAMER_H[SB]),FALSE)</f>
        <v>11</v>
      </c>
      <c r="P294" s="14">
        <f>MYRANKS_H[[#This Row],[H]]/MYRANKS_H[[#This Row],[AB]]</f>
        <v>0.26946107784431139</v>
      </c>
      <c r="Q294" s="26">
        <f>MYRANKS_H[[#This Row],[R]]/24.6</f>
        <v>0.81300813008130079</v>
      </c>
      <c r="R294" s="26">
        <f>MYRANKS_H[[#This Row],[HR]]/10.4</f>
        <v>0.19230769230769229</v>
      </c>
      <c r="S294" s="26">
        <f>MYRANKS_H[[#This Row],[RBI]]/24.6</f>
        <v>0.73170731707317072</v>
      </c>
      <c r="T294" s="26">
        <f>MYRANKS_H[[#This Row],[SB]]/9.4</f>
        <v>1.1702127659574468</v>
      </c>
      <c r="U294" s="26">
        <f>((MYRANKS_H[[#This Row],[H]]+1768)/(MYRANKS_H[[#This Row],[AB]]+6617)-0.267)/0.0024</f>
        <v>0.10269261006288592</v>
      </c>
      <c r="V294" s="26">
        <f>MYRANKS_H[[#This Row],[RSGP]]+MYRANKS_H[[#This Row],[HRSGP]]+MYRANKS_H[[#This Row],[RBISGP]]+MYRANKS_H[[#This Row],[SBSGP]]+MYRANKS_H[[#This Row],[AVGSGP]]</f>
        <v>3.0099285154824962</v>
      </c>
    </row>
    <row r="295" spans="1:22" x14ac:dyDescent="0.25">
      <c r="A295" s="7" t="s">
        <v>17938</v>
      </c>
      <c r="B295" s="8" t="str">
        <f>VLOOKUP(MYRANKS_H[[#This Row],[PLAYERID]],PLAYERIDMAP[],COLUMN(PLAYERIDMAP[LASTNAME]),FALSE)</f>
        <v>Carrera</v>
      </c>
      <c r="C295" s="11" t="str">
        <f>VLOOKUP(MYRANKS_H[[#This Row],[PLAYERID]],PLAYERIDMAP[],COLUMN(PLAYERIDMAP[FIRSTNAME]),FALSE)</f>
        <v xml:space="preserve">Ezequiel </v>
      </c>
      <c r="D295" s="11" t="str">
        <f>VLOOKUP(MYRANKS_H[[#This Row],[PLAYERID]],PLAYERIDMAP[],COLUMN(PLAYERIDMAP[TEAM]),FALSE)</f>
        <v>CLE</v>
      </c>
      <c r="E295" s="11" t="str">
        <f>VLOOKUP(MYRANKS_H[[#This Row],[PLAYERID]],PLAYERIDMAP[],COLUMN(PLAYERIDMAP[POS]),FALSE)</f>
        <v>OF</v>
      </c>
      <c r="F295" s="11">
        <f>VLOOKUP(MYRANKS_H[[#This Row],[PLAYERID]],PLAYERIDMAP[],COLUMN(PLAYERIDMAP[IDFANGRAPHS]),FALSE)</f>
        <v>9048</v>
      </c>
      <c r="G295" s="12">
        <f>VLOOKUP(MYRANKS_H[[#This Row],[IDFRANGRAPHS]],STEAMER_H[],COLUMN(STEAMER_H[PA]),FALSE)</f>
        <v>203</v>
      </c>
      <c r="H295" s="12">
        <f>VLOOKUP(MYRANKS_H[[#This Row],[IDFRANGRAPHS]],STEAMER_H[],COLUMN(STEAMER_H[AB]),FALSE)</f>
        <v>184</v>
      </c>
      <c r="I295" s="12">
        <f>VLOOKUP(MYRANKS_H[[#This Row],[IDFRANGRAPHS]],STEAMER_H[],COLUMN(STEAMER_H[H]),FALSE)</f>
        <v>48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21</v>
      </c>
      <c r="L295" s="12">
        <f>VLOOKUP(MYRANKS_H[[#This Row],[IDFRANGRAPHS]],STEAMER_H[],COLUMN(STEAMER_H[RBI]),FALSE)</f>
        <v>18</v>
      </c>
      <c r="M295" s="12">
        <f>VLOOKUP(MYRANKS_H[[#This Row],[IDFRANGRAPHS]],STEAMER_H[],COLUMN(STEAMER_H[BB]),FALSE)</f>
        <v>14</v>
      </c>
      <c r="N295" s="12">
        <f>VLOOKUP(MYRANKS_H[[#This Row],[IDFRANGRAPHS]],STEAMER_H[],COLUMN(STEAMER_H[SO]),FALSE)</f>
        <v>33</v>
      </c>
      <c r="O295" s="12">
        <f>VLOOKUP(MYRANKS_H[[#This Row],[IDFRANGRAPHS]],STEAMER_H[],COLUMN(STEAMER_H[SB]),FALSE)</f>
        <v>11</v>
      </c>
      <c r="P295" s="14">
        <f>MYRANKS_H[[#This Row],[H]]/MYRANKS_H[[#This Row],[AB]]</f>
        <v>0.2608695652173913</v>
      </c>
      <c r="Q295" s="26">
        <f>MYRANKS_H[[#This Row],[R]]/24.6</f>
        <v>0.85365853658536583</v>
      </c>
      <c r="R295" s="26">
        <f>MYRANKS_H[[#This Row],[HR]]/10.4</f>
        <v>0.19230769230769229</v>
      </c>
      <c r="S295" s="26">
        <f>MYRANKS_H[[#This Row],[RBI]]/24.6</f>
        <v>0.73170731707317072</v>
      </c>
      <c r="T295" s="26">
        <f>MYRANKS_H[[#This Row],[SB]]/9.4</f>
        <v>1.1702127659574468</v>
      </c>
      <c r="U295" s="26">
        <f>((MYRANKS_H[[#This Row],[H]]+1768)/(MYRANKS_H[[#This Row],[AB]]+6617)-0.267)/0.0024</f>
        <v>8.1483115228070391E-3</v>
      </c>
      <c r="V295" s="26">
        <f>MYRANKS_H[[#This Row],[RSGP]]+MYRANKS_H[[#This Row],[HRSGP]]+MYRANKS_H[[#This Row],[RBISGP]]+MYRANKS_H[[#This Row],[SBSGP]]+MYRANKS_H[[#This Row],[AVGSGP]]</f>
        <v>2.9560346234464827</v>
      </c>
    </row>
    <row r="296" spans="1:22" x14ac:dyDescent="0.25">
      <c r="A296" s="7" t="s">
        <v>17645</v>
      </c>
      <c r="B296" s="8" t="str">
        <f>VLOOKUP(MYRANKS_H[[#This Row],[PLAYERID]],PLAYERIDMAP[],COLUMN(PLAYERIDMAP[LASTNAME]),FALSE)</f>
        <v>Berry</v>
      </c>
      <c r="C296" s="11" t="str">
        <f>VLOOKUP(MYRANKS_H[[#This Row],[PLAYERID]],PLAYERIDMAP[],COLUMN(PLAYERIDMAP[FIRSTNAME]),FALSE)</f>
        <v xml:space="preserve">Quintin </v>
      </c>
      <c r="D296" s="11" t="str">
        <f>VLOOKUP(MYRANKS_H[[#This Row],[PLAYERID]],PLAYERIDMAP[],COLUMN(PLAYERIDMAP[TEAM]),FALSE)</f>
        <v>DET</v>
      </c>
      <c r="E296" s="11" t="str">
        <f>VLOOKUP(MYRANKS_H[[#This Row],[PLAYERID]],PLAYERIDMAP[],COLUMN(PLAYERIDMAP[POS]),FALSE)</f>
        <v>OF</v>
      </c>
      <c r="F296" s="11">
        <f>VLOOKUP(MYRANKS_H[[#This Row],[PLAYERID]],PLAYERIDMAP[],COLUMN(PLAYERIDMAP[IDFANGRAPHS]),FALSE)</f>
        <v>9414</v>
      </c>
      <c r="G296" s="12">
        <f>VLOOKUP(MYRANKS_H[[#This Row],[IDFRANGRAPHS]],STEAMER_H[],COLUMN(STEAMER_H[PA]),FALSE)</f>
        <v>190</v>
      </c>
      <c r="H296" s="12">
        <f>VLOOKUP(MYRANKS_H[[#This Row],[IDFRANGRAPHS]],STEAMER_H[],COLUMN(STEAMER_H[AB]),FALSE)</f>
        <v>169</v>
      </c>
      <c r="I296" s="12">
        <f>VLOOKUP(MYRANKS_H[[#This Row],[IDFRANGRAPHS]],STEAMER_H[],COLUMN(STEAMER_H[H]),FALSE)</f>
        <v>40</v>
      </c>
      <c r="J296" s="12">
        <f>VLOOKUP(MYRANKS_H[[#This Row],[IDFRANGRAPHS]],STEAMER_H[],COLUMN(STEAMER_H[HR]),FALSE)</f>
        <v>2</v>
      </c>
      <c r="K296" s="12">
        <f>VLOOKUP(MYRANKS_H[[#This Row],[IDFRANGRAPHS]],STEAMER_H[],COLUMN(STEAMER_H[R]),FALSE)</f>
        <v>22</v>
      </c>
      <c r="L296" s="12">
        <f>VLOOKUP(MYRANKS_H[[#This Row],[IDFRANGRAPHS]],STEAMER_H[],COLUMN(STEAMER_H[RBI]),FALSE)</f>
        <v>16</v>
      </c>
      <c r="M296" s="12">
        <f>VLOOKUP(MYRANKS_H[[#This Row],[IDFRANGRAPHS]],STEAMER_H[],COLUMN(STEAMER_H[BB]),FALSE)</f>
        <v>16</v>
      </c>
      <c r="N296" s="12">
        <f>VLOOKUP(MYRANKS_H[[#This Row],[IDFRANGRAPHS]],STEAMER_H[],COLUMN(STEAMER_H[SO]),FALSE)</f>
        <v>44</v>
      </c>
      <c r="O296" s="12">
        <f>VLOOKUP(MYRANKS_H[[#This Row],[IDFRANGRAPHS]],STEAMER_H[],COLUMN(STEAMER_H[SB]),FALSE)</f>
        <v>13</v>
      </c>
      <c r="P296" s="14">
        <f>MYRANKS_H[[#This Row],[H]]/MYRANKS_H[[#This Row],[AB]]</f>
        <v>0.23668639053254437</v>
      </c>
      <c r="Q296" s="26">
        <f>MYRANKS_H[[#This Row],[R]]/24.6</f>
        <v>0.89430894308943087</v>
      </c>
      <c r="R296" s="26">
        <f>MYRANKS_H[[#This Row],[HR]]/10.4</f>
        <v>0.19230769230769229</v>
      </c>
      <c r="S296" s="26">
        <f>MYRANKS_H[[#This Row],[RBI]]/24.6</f>
        <v>0.65040650406504064</v>
      </c>
      <c r="T296" s="26">
        <f>MYRANKS_H[[#This Row],[SB]]/9.4</f>
        <v>1.3829787234042552</v>
      </c>
      <c r="U296" s="26">
        <f>((MYRANKS_H[[#This Row],[H]]+1768)/(MYRANKS_H[[#This Row],[AB]]+6617)-0.267)/0.0024</f>
        <v>-0.2371303664407132</v>
      </c>
      <c r="V296" s="26">
        <f>MYRANKS_H[[#This Row],[RSGP]]+MYRANKS_H[[#This Row],[HRSGP]]+MYRANKS_H[[#This Row],[RBISGP]]+MYRANKS_H[[#This Row],[SBSGP]]+MYRANKS_H[[#This Row],[AVGSGP]]</f>
        <v>2.8828714964257056</v>
      </c>
    </row>
    <row r="297" spans="1:22" x14ac:dyDescent="0.25">
      <c r="A297" s="8" t="s">
        <v>20574</v>
      </c>
      <c r="B297" s="15" t="str">
        <f>VLOOKUP(MYRANKS_H[[#This Row],[PLAYERID]],PLAYERIDMAP[],COLUMN(PLAYERIDMAP[LASTNAME]),FALSE)</f>
        <v>Ryan</v>
      </c>
      <c r="C297" s="12" t="str">
        <f>VLOOKUP(MYRANKS_H[[#This Row],[PLAYERID]],PLAYERIDMAP[],COLUMN(PLAYERIDMAP[FIRSTNAME]),FALSE)</f>
        <v xml:space="preserve">Brendan </v>
      </c>
      <c r="D297" s="12" t="str">
        <f>VLOOKUP(MYRANKS_H[[#This Row],[PLAYERID]],PLAYERIDMAP[],COLUMN(PLAYERIDMAP[TEAM]),FALSE)</f>
        <v>SEA</v>
      </c>
      <c r="E297" s="12" t="str">
        <f>VLOOKUP(MYRANKS_H[[#This Row],[PLAYERID]],PLAYERIDMAP[],COLUMN(PLAYERIDMAP[POS]),FALSE)</f>
        <v>SS</v>
      </c>
      <c r="F297" s="12">
        <f>VLOOKUP(MYRANKS_H[[#This Row],[PLAYERID]],PLAYERIDMAP[],COLUMN(PLAYERIDMAP[IDFANGRAPHS]),FALSE)</f>
        <v>6073</v>
      </c>
      <c r="G297" s="12">
        <f>VLOOKUP(MYRANKS_H[[#This Row],[IDFRANGRAPHS]],STEAMER_H[],COLUMN(STEAMER_H[PA]),FALSE)</f>
        <v>378</v>
      </c>
      <c r="H297" s="12">
        <f>VLOOKUP(MYRANKS_H[[#This Row],[IDFRANGRAPHS]],STEAMER_H[],COLUMN(STEAMER_H[AB]),FALSE)</f>
        <v>337</v>
      </c>
      <c r="I297" s="12">
        <f>VLOOKUP(MYRANKS_H[[#This Row],[IDFRANGRAPHS]],STEAMER_H[],COLUMN(STEAMER_H[H]),FALSE)</f>
        <v>75</v>
      </c>
      <c r="J297" s="12">
        <f>VLOOKUP(MYRANKS_H[[#This Row],[IDFRANGRAPHS]],STEAMER_H[],COLUMN(STEAMER_H[HR]),FALSE)</f>
        <v>3</v>
      </c>
      <c r="K297" s="12">
        <f>VLOOKUP(MYRANKS_H[[#This Row],[IDFRANGRAPHS]],STEAMER_H[],COLUMN(STEAMER_H[R]),FALSE)</f>
        <v>35</v>
      </c>
      <c r="L297" s="12">
        <f>VLOOKUP(MYRANKS_H[[#This Row],[IDFRANGRAPHS]],STEAMER_H[],COLUMN(STEAMER_H[RBI]),FALSE)</f>
        <v>28</v>
      </c>
      <c r="M297" s="12">
        <f>VLOOKUP(MYRANKS_H[[#This Row],[IDFRANGRAPHS]],STEAMER_H[],COLUMN(STEAMER_H[BB]),FALSE)</f>
        <v>31</v>
      </c>
      <c r="N297" s="12">
        <f>VLOOKUP(MYRANKS_H[[#This Row],[IDFRANGRAPHS]],STEAMER_H[],COLUMN(STEAMER_H[SO]),FALSE)</f>
        <v>71</v>
      </c>
      <c r="O297" s="12">
        <f>VLOOKUP(MYRANKS_H[[#This Row],[IDFRANGRAPHS]],STEAMER_H[],COLUMN(STEAMER_H[SB]),FALSE)</f>
        <v>8</v>
      </c>
      <c r="P297" s="14">
        <f>MYRANKS_H[[#This Row],[H]]/MYRANKS_H[[#This Row],[AB]]</f>
        <v>0.22255192878338279</v>
      </c>
      <c r="Q297" s="26">
        <f>MYRANKS_H[[#This Row],[R]]/24.6</f>
        <v>1.4227642276422763</v>
      </c>
      <c r="R297" s="26">
        <f>MYRANKS_H[[#This Row],[HR]]/10.4</f>
        <v>0.28846153846153844</v>
      </c>
      <c r="S297" s="26">
        <f>MYRANKS_H[[#This Row],[RBI]]/24.6</f>
        <v>1.1382113821138211</v>
      </c>
      <c r="T297" s="26">
        <f>MYRANKS_H[[#This Row],[SB]]/9.4</f>
        <v>0.85106382978723405</v>
      </c>
      <c r="U297" s="26">
        <f>((MYRANKS_H[[#This Row],[H]]+1768)/(MYRANKS_H[[#This Row],[AB]]+6617)-0.267)/0.0024</f>
        <v>-0.82194899817850575</v>
      </c>
      <c r="V297" s="26">
        <f>MYRANKS_H[[#This Row],[RSGP]]+MYRANKS_H[[#This Row],[HRSGP]]+MYRANKS_H[[#This Row],[RBISGP]]+MYRANKS_H[[#This Row],[SBSGP]]+MYRANKS_H[[#This Row],[AVGSGP]]</f>
        <v>2.8785519798263639</v>
      </c>
    </row>
    <row r="298" spans="1:22" x14ac:dyDescent="0.25">
      <c r="A298" s="7" t="s">
        <v>17841</v>
      </c>
      <c r="B298" s="8" t="str">
        <f>VLOOKUP(MYRANKS_H[[#This Row],[PLAYERID]],PLAYERIDMAP[],COLUMN(PLAYERIDMAP[LASTNAME]),FALSE)</f>
        <v>Byrd</v>
      </c>
      <c r="C298" s="11" t="str">
        <f>VLOOKUP(MYRANKS_H[[#This Row],[PLAYERID]],PLAYERIDMAP[],COLUMN(PLAYERIDMAP[FIRSTNAME]),FALSE)</f>
        <v xml:space="preserve">Marlon </v>
      </c>
      <c r="D298" s="11" t="str">
        <f>VLOOKUP(MYRANKS_H[[#This Row],[PLAYERID]],PLAYERIDMAP[],COLUMN(PLAYERIDMAP[TEAM]),FALSE)</f>
        <v>BOS</v>
      </c>
      <c r="E298" s="11" t="str">
        <f>VLOOKUP(MYRANKS_H[[#This Row],[PLAYERID]],PLAYERIDMAP[],COLUMN(PLAYERIDMAP[POS]),FALSE)</f>
        <v>OF</v>
      </c>
      <c r="F298" s="11">
        <f>VLOOKUP(MYRANKS_H[[#This Row],[PLAYERID]],PLAYERIDMAP[],COLUMN(PLAYERIDMAP[IDFANGRAPHS]),FALSE)</f>
        <v>950</v>
      </c>
      <c r="G298" s="12">
        <f>VLOOKUP(MYRANKS_H[[#This Row],[IDFRANGRAPHS]],STEAMER_H[],COLUMN(STEAMER_H[PA]),FALSE)</f>
        <v>256</v>
      </c>
      <c r="H298" s="12">
        <f>VLOOKUP(MYRANKS_H[[#This Row],[IDFRANGRAPHS]],STEAMER_H[],COLUMN(STEAMER_H[AB]),FALSE)</f>
        <v>234</v>
      </c>
      <c r="I298" s="12">
        <f>VLOOKUP(MYRANKS_H[[#This Row],[IDFRANGRAPHS]],STEAMER_H[],COLUMN(STEAMER_H[H]),FALSE)</f>
        <v>62</v>
      </c>
      <c r="J298" s="12">
        <f>VLOOKUP(MYRANKS_H[[#This Row],[IDFRANGRAPHS]],STEAMER_H[],COLUMN(STEAMER_H[HR]),FALSE)</f>
        <v>5</v>
      </c>
      <c r="K298" s="12">
        <f>VLOOKUP(MYRANKS_H[[#This Row],[IDFRANGRAPHS]],STEAMER_H[],COLUMN(STEAMER_H[R]),FALSE)</f>
        <v>27</v>
      </c>
      <c r="L298" s="12">
        <f>VLOOKUP(MYRANKS_H[[#This Row],[IDFRANGRAPHS]],STEAMER_H[],COLUMN(STEAMER_H[RBI]),FALSE)</f>
        <v>28</v>
      </c>
      <c r="M298" s="12">
        <f>VLOOKUP(MYRANKS_H[[#This Row],[IDFRANGRAPHS]],STEAMER_H[],COLUMN(STEAMER_H[BB]),FALSE)</f>
        <v>14</v>
      </c>
      <c r="N298" s="12">
        <f>VLOOKUP(MYRANKS_H[[#This Row],[IDFRANGRAPHS]],STEAMER_H[],COLUMN(STEAMER_H[SO]),FALSE)</f>
        <v>45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0.26495726495726496</v>
      </c>
      <c r="Q298" s="26">
        <f>MYRANKS_H[[#This Row],[R]]/24.6</f>
        <v>1.097560975609756</v>
      </c>
      <c r="R298" s="26">
        <f>MYRANKS_H[[#This Row],[HR]]/10.4</f>
        <v>0.48076923076923073</v>
      </c>
      <c r="S298" s="26">
        <f>MYRANKS_H[[#This Row],[RBI]]/24.6</f>
        <v>1.1382113821138211</v>
      </c>
      <c r="T298" s="26">
        <f>MYRANKS_H[[#This Row],[SB]]/9.4</f>
        <v>0.10638297872340426</v>
      </c>
      <c r="U298" s="26">
        <f>((MYRANKS_H[[#This Row],[H]]+1768)/(MYRANKS_H[[#This Row],[AB]]+6617)-0.267)/0.0024</f>
        <v>4.7620785286819907E-2</v>
      </c>
      <c r="V298" s="26">
        <f>MYRANKS_H[[#This Row],[RSGP]]+MYRANKS_H[[#This Row],[HRSGP]]+MYRANKS_H[[#This Row],[RBISGP]]+MYRANKS_H[[#This Row],[SBSGP]]+MYRANKS_H[[#This Row],[AVGSGP]]</f>
        <v>2.8705453525030316</v>
      </c>
    </row>
    <row r="299" spans="1:22" x14ac:dyDescent="0.25">
      <c r="A299" s="7" t="s">
        <v>17958</v>
      </c>
      <c r="B299" s="8" t="str">
        <f>VLOOKUP(MYRANKS_H[[#This Row],[PLAYERID]],PLAYERIDMAP[],COLUMN(PLAYERIDMAP[LASTNAME]),FALSE)</f>
        <v>Casilla</v>
      </c>
      <c r="C299" s="11" t="str">
        <f>VLOOKUP(MYRANKS_H[[#This Row],[PLAYERID]],PLAYERIDMAP[],COLUMN(PLAYERIDMAP[FIRSTNAME]),FALSE)</f>
        <v xml:space="preserve">Alexi </v>
      </c>
      <c r="D299" s="11" t="str">
        <f>VLOOKUP(MYRANKS_H[[#This Row],[PLAYERID]],PLAYERIDMAP[],COLUMN(PLAYERIDMAP[TEAM]),FALSE)</f>
        <v>BAL</v>
      </c>
      <c r="E299" s="11" t="str">
        <f>VLOOKUP(MYRANKS_H[[#This Row],[PLAYERID]],PLAYERIDMAP[],COLUMN(PLAYERIDMAP[POS]),FALSE)</f>
        <v>2B</v>
      </c>
      <c r="F299" s="11">
        <f>VLOOKUP(MYRANKS_H[[#This Row],[PLAYERID]],PLAYERIDMAP[],COLUMN(PLAYERIDMAP[IDFANGRAPHS]),FALSE)</f>
        <v>5248</v>
      </c>
      <c r="G299" s="12">
        <f>VLOOKUP(MYRANKS_H[[#This Row],[IDFRANGRAPHS]],STEAMER_H[],COLUMN(STEAMER_H[PA]),FALSE)</f>
        <v>234</v>
      </c>
      <c r="H299" s="12">
        <f>VLOOKUP(MYRANKS_H[[#This Row],[IDFRANGRAPHS]],STEAMER_H[],COLUMN(STEAMER_H[AB]),FALSE)</f>
        <v>212</v>
      </c>
      <c r="I299" s="12">
        <f>VLOOKUP(MYRANKS_H[[#This Row],[IDFRANGRAPHS]],STEAMER_H[],COLUMN(STEAMER_H[H]),FALSE)</f>
        <v>53</v>
      </c>
      <c r="J299" s="12">
        <f>VLOOKUP(MYRANKS_H[[#This Row],[IDFRANGRAPHS]],STEAMER_H[],COLUMN(STEAMER_H[HR]),FALSE)</f>
        <v>2</v>
      </c>
      <c r="K299" s="12">
        <f>VLOOKUP(MYRANKS_H[[#This Row],[IDFRANGRAPHS]],STEAMER_H[],COLUMN(STEAMER_H[R]),FALSE)</f>
        <v>23</v>
      </c>
      <c r="L299" s="12">
        <f>VLOOKUP(MYRANKS_H[[#This Row],[IDFRANGRAPHS]],STEAMER_H[],COLUMN(STEAMER_H[RBI]),FALSE)</f>
        <v>20</v>
      </c>
      <c r="M299" s="12">
        <f>VLOOKUP(MYRANKS_H[[#This Row],[IDFRANGRAPHS]],STEAMER_H[],COLUMN(STEAMER_H[BB]),FALSE)</f>
        <v>16</v>
      </c>
      <c r="N299" s="12">
        <f>VLOOKUP(MYRANKS_H[[#This Row],[IDFRANGRAPHS]],STEAMER_H[],COLUMN(STEAMER_H[SO]),FALSE)</f>
        <v>32</v>
      </c>
      <c r="O299" s="12">
        <f>VLOOKUP(MYRANKS_H[[#This Row],[IDFRANGRAPHS]],STEAMER_H[],COLUMN(STEAMER_H[SB]),FALSE)</f>
        <v>10</v>
      </c>
      <c r="P299" s="14">
        <f>MYRANKS_H[[#This Row],[H]]/MYRANKS_H[[#This Row],[AB]]</f>
        <v>0.25</v>
      </c>
      <c r="Q299" s="26">
        <f>MYRANKS_H[[#This Row],[R]]/24.6</f>
        <v>0.93495934959349591</v>
      </c>
      <c r="R299" s="26">
        <f>MYRANKS_H[[#This Row],[HR]]/10.4</f>
        <v>0.19230769230769229</v>
      </c>
      <c r="S299" s="26">
        <f>MYRANKS_H[[#This Row],[RBI]]/24.6</f>
        <v>0.81300813008130079</v>
      </c>
      <c r="T299" s="26">
        <f>MYRANKS_H[[#This Row],[SB]]/9.4</f>
        <v>1.0638297872340425</v>
      </c>
      <c r="U299" s="26">
        <f>((MYRANKS_H[[#This Row],[H]]+1768)/(MYRANKS_H[[#This Row],[AB]]+6617)-0.267)/0.0024</f>
        <v>-0.14295650900571685</v>
      </c>
      <c r="V299" s="26">
        <f>MYRANKS_H[[#This Row],[RSGP]]+MYRANKS_H[[#This Row],[HRSGP]]+MYRANKS_H[[#This Row],[RBISGP]]+MYRANKS_H[[#This Row],[SBSGP]]+MYRANKS_H[[#This Row],[AVGSGP]]</f>
        <v>2.8611484502108144</v>
      </c>
    </row>
    <row r="300" spans="1:22" x14ac:dyDescent="0.25">
      <c r="A300" s="7" t="s">
        <v>19858</v>
      </c>
      <c r="B300" s="8" t="str">
        <f>VLOOKUP(MYRANKS_H[[#This Row],[PLAYERID]],PLAYERIDMAP[],COLUMN(PLAYERIDMAP[LASTNAME]),FALSE)</f>
        <v>Morgan</v>
      </c>
      <c r="C300" s="11" t="str">
        <f>VLOOKUP(MYRANKS_H[[#This Row],[PLAYERID]],PLAYERIDMAP[],COLUMN(PLAYERIDMAP[FIRSTNAME]),FALSE)</f>
        <v xml:space="preserve">Nyjer </v>
      </c>
      <c r="D300" s="11" t="str">
        <f>VLOOKUP(MYRANKS_H[[#This Row],[PLAYERID]],PLAYERIDMAP[],COLUMN(PLAYERIDMAP[TEAM]),FALSE)</f>
        <v>MIL</v>
      </c>
      <c r="E300" s="11" t="str">
        <f>VLOOKUP(MYRANKS_H[[#This Row],[PLAYERID]],PLAYERIDMAP[],COLUMN(PLAYERIDMAP[POS]),FALSE)</f>
        <v>OF</v>
      </c>
      <c r="F300" s="11">
        <f>VLOOKUP(MYRANKS_H[[#This Row],[PLAYERID]],PLAYERIDMAP[],COLUMN(PLAYERIDMAP[IDFANGRAPHS]),FALSE)</f>
        <v>4885</v>
      </c>
      <c r="G300" s="12">
        <f>VLOOKUP(MYRANKS_H[[#This Row],[IDFRANGRAPHS]],STEAMER_H[],COLUMN(STEAMER_H[PA]),FALSE)</f>
        <v>243</v>
      </c>
      <c r="H300" s="12">
        <f>VLOOKUP(MYRANKS_H[[#This Row],[IDFRANGRAPHS]],STEAMER_H[],COLUMN(STEAMER_H[AB]),FALSE)</f>
        <v>219</v>
      </c>
      <c r="I300" s="12">
        <f>VLOOKUP(MYRANKS_H[[#This Row],[IDFRANGRAPHS]],STEAMER_H[],COLUMN(STEAMER_H[H]),FALSE)</f>
        <v>58</v>
      </c>
      <c r="J300" s="12">
        <f>VLOOKUP(MYRANKS_H[[#This Row],[IDFRANGRAPHS]],STEAMER_H[],COLUMN(STEAMER_H[HR]),FALSE)</f>
        <v>2</v>
      </c>
      <c r="K300" s="12">
        <f>VLOOKUP(MYRANKS_H[[#This Row],[IDFRANGRAPHS]],STEAMER_H[],COLUMN(STEAMER_H[R]),FALSE)</f>
        <v>25</v>
      </c>
      <c r="L300" s="12">
        <f>VLOOKUP(MYRANKS_H[[#This Row],[IDFRANGRAPHS]],STEAMER_H[],COLUMN(STEAMER_H[RBI]),FALSE)</f>
        <v>21</v>
      </c>
      <c r="M300" s="12">
        <f>VLOOKUP(MYRANKS_H[[#This Row],[IDFRANGRAPHS]],STEAMER_H[],COLUMN(STEAMER_H[BB]),FALSE)</f>
        <v>16</v>
      </c>
      <c r="N300" s="12">
        <f>VLOOKUP(MYRANKS_H[[#This Row],[IDFRANGRAPHS]],STEAMER_H[],COLUMN(STEAMER_H[SO]),FALSE)</f>
        <v>44</v>
      </c>
      <c r="O300" s="12">
        <f>VLOOKUP(MYRANKS_H[[#This Row],[IDFRANGRAPHS]],STEAMER_H[],COLUMN(STEAMER_H[SB]),FALSE)</f>
        <v>7</v>
      </c>
      <c r="P300" s="14">
        <f>MYRANKS_H[[#This Row],[H]]/MYRANKS_H[[#This Row],[AB]]</f>
        <v>0.26484018264840181</v>
      </c>
      <c r="Q300" s="26">
        <f>MYRANKS_H[[#This Row],[R]]/24.6</f>
        <v>1.0162601626016259</v>
      </c>
      <c r="R300" s="26">
        <f>MYRANKS_H[[#This Row],[HR]]/10.4</f>
        <v>0.19230769230769229</v>
      </c>
      <c r="S300" s="26">
        <f>MYRANKS_H[[#This Row],[RBI]]/24.6</f>
        <v>0.85365853658536583</v>
      </c>
      <c r="T300" s="26">
        <f>MYRANKS_H[[#This Row],[SB]]/9.4</f>
        <v>0.74468085106382975</v>
      </c>
      <c r="U300" s="26">
        <f>((MYRANKS_H[[#This Row],[H]]+1768)/(MYRANKS_H[[#This Row],[AB]]+6617)-0.267)/0.0024</f>
        <v>4.8030037058712415E-2</v>
      </c>
      <c r="V300" s="26">
        <f>MYRANKS_H[[#This Row],[RSGP]]+MYRANKS_H[[#This Row],[HRSGP]]+MYRANKS_H[[#This Row],[RBISGP]]+MYRANKS_H[[#This Row],[SBSGP]]+MYRANKS_H[[#This Row],[AVGSGP]]</f>
        <v>2.8549372796172263</v>
      </c>
    </row>
    <row r="301" spans="1:22" x14ac:dyDescent="0.25">
      <c r="A301" s="8" t="s">
        <v>20900</v>
      </c>
      <c r="B301" s="15" t="str">
        <f>VLOOKUP(MYRANKS_H[[#This Row],[PLAYERID]],PLAYERIDMAP[],COLUMN(PLAYERIDMAP[LASTNAME]),FALSE)</f>
        <v>Thames</v>
      </c>
      <c r="C301" s="12" t="str">
        <f>VLOOKUP(MYRANKS_H[[#This Row],[PLAYERID]],PLAYERIDMAP[],COLUMN(PLAYERIDMAP[FIRSTNAME]),FALSE)</f>
        <v xml:space="preserve">Eric </v>
      </c>
      <c r="D301" s="12" t="str">
        <f>VLOOKUP(MYRANKS_H[[#This Row],[PLAYERID]],PLAYERIDMAP[],COLUMN(PLAYERIDMAP[TEAM]),FALSE)</f>
        <v>SEA</v>
      </c>
      <c r="E301" s="12" t="str">
        <f>VLOOKUP(MYRANKS_H[[#This Row],[PLAYERID]],PLAYERIDMAP[],COLUMN(PLAYERIDMAP[POS]),FALSE)</f>
        <v>OF</v>
      </c>
      <c r="F301" s="12">
        <f>VLOOKUP(MYRANKS_H[[#This Row],[PLAYERID]],PLAYERIDMAP[],COLUMN(PLAYERIDMAP[IDFANGRAPHS]),FALSE)</f>
        <v>3711</v>
      </c>
      <c r="G301" s="12">
        <f>VLOOKUP(MYRANKS_H[[#This Row],[IDFRANGRAPHS]],STEAMER_H[],COLUMN(STEAMER_H[PA]),FALSE)</f>
        <v>239</v>
      </c>
      <c r="H301" s="12">
        <f>VLOOKUP(MYRANKS_H[[#This Row],[IDFRANGRAPHS]],STEAMER_H[],COLUMN(STEAMER_H[AB]),FALSE)</f>
        <v>216</v>
      </c>
      <c r="I301" s="12">
        <f>VLOOKUP(MYRANKS_H[[#This Row],[IDFRANGRAPHS]],STEAMER_H[],COLUMN(STEAMER_H[H]),FALSE)</f>
        <v>54</v>
      </c>
      <c r="J301" s="12">
        <f>VLOOKUP(MYRANKS_H[[#This Row],[IDFRANGRAPHS]],STEAMER_H[],COLUMN(STEAMER_H[HR]),FALSE)</f>
        <v>7</v>
      </c>
      <c r="K301" s="12">
        <f>VLOOKUP(MYRANKS_H[[#This Row],[IDFRANGRAPHS]],STEAMER_H[],COLUMN(STEAMER_H[R]),FALSE)</f>
        <v>25</v>
      </c>
      <c r="L301" s="12">
        <f>VLOOKUP(MYRANKS_H[[#This Row],[IDFRANGRAPHS]],STEAMER_H[],COLUMN(STEAMER_H[RBI]),FALSE)</f>
        <v>27</v>
      </c>
      <c r="M301" s="12">
        <f>VLOOKUP(MYRANKS_H[[#This Row],[IDFRANGRAPHS]],STEAMER_H[],COLUMN(STEAMER_H[BB]),FALSE)</f>
        <v>17</v>
      </c>
      <c r="N301" s="12">
        <f>VLOOKUP(MYRANKS_H[[#This Row],[IDFRANGRAPHS]],STEAMER_H[],COLUMN(STEAMER_H[SO]),FALSE)</f>
        <v>56</v>
      </c>
      <c r="O301" s="12">
        <f>VLOOKUP(MYRANKS_H[[#This Row],[IDFRANGRAPHS]],STEAMER_H[],COLUMN(STEAMER_H[SB]),FALSE)</f>
        <v>2</v>
      </c>
      <c r="P301" s="14">
        <f>MYRANKS_H[[#This Row],[H]]/MYRANKS_H[[#This Row],[AB]]</f>
        <v>0.25</v>
      </c>
      <c r="Q301" s="26">
        <f>MYRANKS_H[[#This Row],[R]]/24.6</f>
        <v>1.0162601626016259</v>
      </c>
      <c r="R301" s="26">
        <f>MYRANKS_H[[#This Row],[HR]]/10.4</f>
        <v>0.67307692307692302</v>
      </c>
      <c r="S301" s="26">
        <f>MYRANKS_H[[#This Row],[RBI]]/24.6</f>
        <v>1.097560975609756</v>
      </c>
      <c r="T301" s="26">
        <f>MYRANKS_H[[#This Row],[SB]]/9.4</f>
        <v>0.21276595744680851</v>
      </c>
      <c r="U301" s="26">
        <f>((MYRANKS_H[[#This Row],[H]]+1768)/(MYRANKS_H[[#This Row],[AB]]+6617)-0.267)/0.0024</f>
        <v>-0.14701936679839084</v>
      </c>
      <c r="V301" s="26">
        <f>MYRANKS_H[[#This Row],[RSGP]]+MYRANKS_H[[#This Row],[HRSGP]]+MYRANKS_H[[#This Row],[RBISGP]]+MYRANKS_H[[#This Row],[SBSGP]]+MYRANKS_H[[#This Row],[AVGSGP]]</f>
        <v>2.8526446519367226</v>
      </c>
    </row>
    <row r="302" spans="1:22" x14ac:dyDescent="0.25">
      <c r="A302" s="7" t="s">
        <v>18755</v>
      </c>
      <c r="B302" s="8" t="str">
        <f>VLOOKUP(MYRANKS_H[[#This Row],[PLAYERID]],PLAYERIDMAP[],COLUMN(PLAYERIDMAP[LASTNAME]),FALSE)</f>
        <v>Grandal</v>
      </c>
      <c r="C302" s="11" t="str">
        <f>VLOOKUP(MYRANKS_H[[#This Row],[PLAYERID]],PLAYERIDMAP[],COLUMN(PLAYERIDMAP[FIRSTNAME]),FALSE)</f>
        <v xml:space="preserve">Yasmani </v>
      </c>
      <c r="D302" s="11" t="str">
        <f>VLOOKUP(MYRANKS_H[[#This Row],[PLAYERID]],PLAYERIDMAP[],COLUMN(PLAYERIDMAP[TEAM]),FALSE)</f>
        <v>SD</v>
      </c>
      <c r="E302" s="11" t="str">
        <f>VLOOKUP(MYRANKS_H[[#This Row],[PLAYERID]],PLAYERIDMAP[],COLUMN(PLAYERIDMAP[POS]),FALSE)</f>
        <v>C</v>
      </c>
      <c r="F302" s="11">
        <f>VLOOKUP(MYRANKS_H[[#This Row],[PLAYERID]],PLAYERIDMAP[],COLUMN(PLAYERIDMAP[IDFANGRAPHS]),FALSE)</f>
        <v>11368</v>
      </c>
      <c r="G302" s="12">
        <f>VLOOKUP(MYRANKS_H[[#This Row],[IDFRANGRAPHS]],STEAMER_H[],COLUMN(STEAMER_H[PA]),FALSE)</f>
        <v>254</v>
      </c>
      <c r="H302" s="12">
        <f>VLOOKUP(MYRANKS_H[[#This Row],[IDFRANGRAPHS]],STEAMER_H[],COLUMN(STEAMER_H[AB]),FALSE)</f>
        <v>220</v>
      </c>
      <c r="I302" s="12">
        <f>VLOOKUP(MYRANKS_H[[#This Row],[IDFRANGRAPHS]],STEAMER_H[],COLUMN(STEAMER_H[H]),FALSE)</f>
        <v>57</v>
      </c>
      <c r="J302" s="12">
        <f>VLOOKUP(MYRANKS_H[[#This Row],[IDFRANGRAPHS]],STEAMER_H[],COLUMN(STEAMER_H[HR]),FALSE)</f>
        <v>6</v>
      </c>
      <c r="K302" s="12">
        <f>VLOOKUP(MYRANKS_H[[#This Row],[IDFRANGRAPHS]],STEAMER_H[],COLUMN(STEAMER_H[R]),FALSE)</f>
        <v>26</v>
      </c>
      <c r="L302" s="12">
        <f>VLOOKUP(MYRANKS_H[[#This Row],[IDFRANGRAPHS]],STEAMER_H[],COLUMN(STEAMER_H[RBI]),FALSE)</f>
        <v>28</v>
      </c>
      <c r="M302" s="12">
        <f>VLOOKUP(MYRANKS_H[[#This Row],[IDFRANGRAPHS]],STEAMER_H[],COLUMN(STEAMER_H[BB]),FALSE)</f>
        <v>29</v>
      </c>
      <c r="N302" s="12">
        <f>VLOOKUP(MYRANKS_H[[#This Row],[IDFRANGRAPHS]],STEAMER_H[],COLUMN(STEAMER_H[SO]),FALSE)</f>
        <v>46</v>
      </c>
      <c r="O302" s="12">
        <f>VLOOKUP(MYRANKS_H[[#This Row],[IDFRANGRAPHS]],STEAMER_H[],COLUMN(STEAMER_H[SB]),FALSE)</f>
        <v>1</v>
      </c>
      <c r="P302" s="14">
        <f>MYRANKS_H[[#This Row],[H]]/MYRANKS_H[[#This Row],[AB]]</f>
        <v>0.25909090909090909</v>
      </c>
      <c r="Q302" s="26">
        <f>MYRANKS_H[[#This Row],[R]]/24.6</f>
        <v>1.056910569105691</v>
      </c>
      <c r="R302" s="26">
        <f>MYRANKS_H[[#This Row],[HR]]/10.4</f>
        <v>0.57692307692307687</v>
      </c>
      <c r="S302" s="26">
        <f>MYRANKS_H[[#This Row],[RBI]]/24.6</f>
        <v>1.1382113821138211</v>
      </c>
      <c r="T302" s="26">
        <f>MYRANKS_H[[#This Row],[SB]]/9.4</f>
        <v>0.10638297872340426</v>
      </c>
      <c r="U302" s="26">
        <f>((MYRANKS_H[[#This Row],[H]]+1768)/(MYRANKS_H[[#This Row],[AB]]+6617)-0.267)/0.0024</f>
        <v>-2.9191653259236231E-2</v>
      </c>
      <c r="V302" s="26">
        <f>MYRANKS_H[[#This Row],[RSGP]]+MYRANKS_H[[#This Row],[HRSGP]]+MYRANKS_H[[#This Row],[RBISGP]]+MYRANKS_H[[#This Row],[SBSGP]]+MYRANKS_H[[#This Row],[AVGSGP]]</f>
        <v>2.8492363536067566</v>
      </c>
    </row>
    <row r="303" spans="1:22" x14ac:dyDescent="0.25">
      <c r="A303" s="7" t="s">
        <v>18136</v>
      </c>
      <c r="B303" s="8" t="str">
        <f>VLOOKUP(MYRANKS_H[[#This Row],[PLAYERID]],PLAYERIDMAP[],COLUMN(PLAYERIDMAP[LASTNAME]),FALSE)</f>
        <v>Cowgill</v>
      </c>
      <c r="C303" s="11" t="str">
        <f>VLOOKUP(MYRANKS_H[[#This Row],[PLAYERID]],PLAYERIDMAP[],COLUMN(PLAYERIDMAP[FIRSTNAME]),FALSE)</f>
        <v xml:space="preserve">Collin </v>
      </c>
      <c r="D303" s="11" t="str">
        <f>VLOOKUP(MYRANKS_H[[#This Row],[PLAYERID]],PLAYERIDMAP[],COLUMN(PLAYERIDMAP[TEAM]),FALSE)</f>
        <v>NYM</v>
      </c>
      <c r="E303" s="11" t="str">
        <f>VLOOKUP(MYRANKS_H[[#This Row],[PLAYERID]],PLAYERIDMAP[],COLUMN(PLAYERIDMAP[POS]),FALSE)</f>
        <v>OF</v>
      </c>
      <c r="F303" s="11">
        <f>VLOOKUP(MYRANKS_H[[#This Row],[PLAYERID]],PLAYERIDMAP[],COLUMN(PLAYERIDMAP[IDFANGRAPHS]),FALSE)</f>
        <v>7250</v>
      </c>
      <c r="G303" s="12">
        <f>VLOOKUP(MYRANKS_H[[#This Row],[IDFRANGRAPHS]],STEAMER_H[],COLUMN(STEAMER_H[PA]),FALSE)</f>
        <v>225</v>
      </c>
      <c r="H303" s="12">
        <f>VLOOKUP(MYRANKS_H[[#This Row],[IDFRANGRAPHS]],STEAMER_H[],COLUMN(STEAMER_H[AB]),FALSE)</f>
        <v>203</v>
      </c>
      <c r="I303" s="12">
        <f>VLOOKUP(MYRANKS_H[[#This Row],[IDFRANGRAPHS]],STEAMER_H[],COLUMN(STEAMER_H[H]),FALSE)</f>
        <v>52</v>
      </c>
      <c r="J303" s="12">
        <f>VLOOKUP(MYRANKS_H[[#This Row],[IDFRANGRAPHS]],STEAMER_H[],COLUMN(STEAMER_H[HR]),FALSE)</f>
        <v>4</v>
      </c>
      <c r="K303" s="12">
        <f>VLOOKUP(MYRANKS_H[[#This Row],[IDFRANGRAPHS]],STEAMER_H[],COLUMN(STEAMER_H[R]),FALSE)</f>
        <v>21</v>
      </c>
      <c r="L303" s="12">
        <f>VLOOKUP(MYRANKS_H[[#This Row],[IDFRANGRAPHS]],STEAMER_H[],COLUMN(STEAMER_H[RBI]),FALSE)</f>
        <v>22</v>
      </c>
      <c r="M303" s="12">
        <f>VLOOKUP(MYRANKS_H[[#This Row],[IDFRANGRAPHS]],STEAMER_H[],COLUMN(STEAMER_H[BB]),FALSE)</f>
        <v>17</v>
      </c>
      <c r="N303" s="12">
        <f>VLOOKUP(MYRANKS_H[[#This Row],[IDFRANGRAPHS]],STEAMER_H[],COLUMN(STEAMER_H[SO]),FALSE)</f>
        <v>41</v>
      </c>
      <c r="O303" s="12">
        <f>VLOOKUP(MYRANKS_H[[#This Row],[IDFRANGRAPHS]],STEAMER_H[],COLUMN(STEAMER_H[SB]),FALSE)</f>
        <v>7</v>
      </c>
      <c r="P303" s="14">
        <f>MYRANKS_H[[#This Row],[H]]/MYRANKS_H[[#This Row],[AB]]</f>
        <v>0.25615763546798032</v>
      </c>
      <c r="Q303" s="26">
        <f>MYRANKS_H[[#This Row],[R]]/24.6</f>
        <v>0.85365853658536583</v>
      </c>
      <c r="R303" s="26">
        <f>MYRANKS_H[[#This Row],[HR]]/10.4</f>
        <v>0.38461538461538458</v>
      </c>
      <c r="S303" s="26">
        <f>MYRANKS_H[[#This Row],[RBI]]/24.6</f>
        <v>0.89430894308943087</v>
      </c>
      <c r="T303" s="26">
        <f>MYRANKS_H[[#This Row],[SB]]/9.4</f>
        <v>0.74468085106382975</v>
      </c>
      <c r="U303" s="26">
        <f>((MYRANKS_H[[#This Row],[H]]+1768)/(MYRANKS_H[[#This Row],[AB]]+6617)-0.267)/0.0024</f>
        <v>-5.7429130009787707E-2</v>
      </c>
      <c r="V303" s="26">
        <f>MYRANKS_H[[#This Row],[RSGP]]+MYRANKS_H[[#This Row],[HRSGP]]+MYRANKS_H[[#This Row],[RBISGP]]+MYRANKS_H[[#This Row],[SBSGP]]+MYRANKS_H[[#This Row],[AVGSGP]]</f>
        <v>2.819834585344223</v>
      </c>
    </row>
    <row r="304" spans="1:22" x14ac:dyDescent="0.25">
      <c r="A304" s="7" t="s">
        <v>18014</v>
      </c>
      <c r="B304" s="8" t="str">
        <f>VLOOKUP(MYRANKS_H[[#This Row],[PLAYERID]],PLAYERIDMAP[],COLUMN(PLAYERIDMAP[LASTNAME]),FALSE)</f>
        <v>Chavez</v>
      </c>
      <c r="C304" s="11" t="str">
        <f>VLOOKUP(MYRANKS_H[[#This Row],[PLAYERID]],PLAYERIDMAP[],COLUMN(PLAYERIDMAP[FIRSTNAME]),FALSE)</f>
        <v xml:space="preserve">Eric </v>
      </c>
      <c r="D304" s="11" t="str">
        <f>VLOOKUP(MYRANKS_H[[#This Row],[PLAYERID]],PLAYERIDMAP[],COLUMN(PLAYERIDMAP[TEAM]),FALSE)</f>
        <v>ARI</v>
      </c>
      <c r="E304" s="11" t="str">
        <f>VLOOKUP(MYRANKS_H[[#This Row],[PLAYERID]],PLAYERIDMAP[],COLUMN(PLAYERIDMAP[POS]),FALSE)</f>
        <v>3B</v>
      </c>
      <c r="F304" s="11">
        <f>VLOOKUP(MYRANKS_H[[#This Row],[PLAYERID]],PLAYERIDMAP[],COLUMN(PLAYERIDMAP[IDFANGRAPHS]),FALSE)</f>
        <v>906</v>
      </c>
      <c r="G304" s="12">
        <f>VLOOKUP(MYRANKS_H[[#This Row],[IDFRANGRAPHS]],STEAMER_H[],COLUMN(STEAMER_H[PA]),FALSE)</f>
        <v>205</v>
      </c>
      <c r="H304" s="12">
        <f>VLOOKUP(MYRANKS_H[[#This Row],[IDFRANGRAPHS]],STEAMER_H[],COLUMN(STEAMER_H[AB]),FALSE)</f>
        <v>183</v>
      </c>
      <c r="I304" s="12">
        <f>VLOOKUP(MYRANKS_H[[#This Row],[IDFRANGRAPHS]],STEAMER_H[],COLUMN(STEAMER_H[H]),FALSE)</f>
        <v>49</v>
      </c>
      <c r="J304" s="12">
        <f>VLOOKUP(MYRANKS_H[[#This Row],[IDFRANGRAPHS]],STEAMER_H[],COLUMN(STEAMER_H[HR]),FALSE)</f>
        <v>7</v>
      </c>
      <c r="K304" s="12">
        <f>VLOOKUP(MYRANKS_H[[#This Row],[IDFRANGRAPHS]],STEAMER_H[],COLUMN(STEAMER_H[R]),FALSE)</f>
        <v>22</v>
      </c>
      <c r="L304" s="12">
        <f>VLOOKUP(MYRANKS_H[[#This Row],[IDFRANGRAPHS]],STEAMER_H[],COLUMN(STEAMER_H[RBI]),FALSE)</f>
        <v>26</v>
      </c>
      <c r="M304" s="12">
        <f>VLOOKUP(MYRANKS_H[[#This Row],[IDFRANGRAPHS]],STEAMER_H[],COLUMN(STEAMER_H[BB]),FALSE)</f>
        <v>19</v>
      </c>
      <c r="N304" s="12">
        <f>VLOOKUP(MYRANKS_H[[#This Row],[IDFRANGRAPHS]],STEAMER_H[],COLUMN(STEAMER_H[SO]),FALSE)</f>
        <v>39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0.26775956284153007</v>
      </c>
      <c r="Q304" s="26">
        <f>MYRANKS_H[[#This Row],[R]]/24.6</f>
        <v>0.89430894308943087</v>
      </c>
      <c r="R304" s="26">
        <f>MYRANKS_H[[#This Row],[HR]]/10.4</f>
        <v>0.67307692307692302</v>
      </c>
      <c r="S304" s="26">
        <f>MYRANKS_H[[#This Row],[RBI]]/24.6</f>
        <v>1.056910569105691</v>
      </c>
      <c r="T304" s="26">
        <f>MYRANKS_H[[#This Row],[SB]]/9.4</f>
        <v>0.10638297872340426</v>
      </c>
      <c r="U304" s="26">
        <f>((MYRANKS_H[[#This Row],[H]]+1768)/(MYRANKS_H[[#This Row],[AB]]+6617)-0.267)/0.0024</f>
        <v>8.57843137254862E-2</v>
      </c>
      <c r="V304" s="26">
        <f>MYRANKS_H[[#This Row],[RSGP]]+MYRANKS_H[[#This Row],[HRSGP]]+MYRANKS_H[[#This Row],[RBISGP]]+MYRANKS_H[[#This Row],[SBSGP]]+MYRANKS_H[[#This Row],[AVGSGP]]</f>
        <v>2.8164637277209357</v>
      </c>
    </row>
    <row r="305" spans="1:22" x14ac:dyDescent="0.25">
      <c r="A305" s="7" t="s">
        <v>18629</v>
      </c>
      <c r="B305" s="8" t="str">
        <f>VLOOKUP(MYRANKS_H[[#This Row],[PLAYERID]],PLAYERIDMAP[],COLUMN(PLAYERIDMAP[LASTNAME]),FALSE)</f>
        <v>Gamel</v>
      </c>
      <c r="C305" s="11" t="str">
        <f>VLOOKUP(MYRANKS_H[[#This Row],[PLAYERID]],PLAYERIDMAP[],COLUMN(PLAYERIDMAP[FIRSTNAME]),FALSE)</f>
        <v xml:space="preserve">Mat </v>
      </c>
      <c r="D305" s="11" t="str">
        <f>VLOOKUP(MYRANKS_H[[#This Row],[PLAYERID]],PLAYERIDMAP[],COLUMN(PLAYERIDMAP[TEAM]),FALSE)</f>
        <v>MIL</v>
      </c>
      <c r="E305" s="11" t="str">
        <f>VLOOKUP(MYRANKS_H[[#This Row],[PLAYERID]],PLAYERIDMAP[],COLUMN(PLAYERIDMAP[POS]),FALSE)</f>
        <v>1B</v>
      </c>
      <c r="F305" s="11">
        <f>VLOOKUP(MYRANKS_H[[#This Row],[PLAYERID]],PLAYERIDMAP[],COLUMN(PLAYERIDMAP[IDFANGRAPHS]),FALSE)</f>
        <v>4034</v>
      </c>
      <c r="G305" s="12">
        <f>VLOOKUP(MYRANKS_H[[#This Row],[IDFRANGRAPHS]],STEAMER_H[],COLUMN(STEAMER_H[PA]),FALSE)</f>
        <v>180</v>
      </c>
      <c r="H305" s="12">
        <f>VLOOKUP(MYRANKS_H[[#This Row],[IDFRANGRAPHS]],STEAMER_H[],COLUMN(STEAMER_H[AB]),FALSE)</f>
        <v>161</v>
      </c>
      <c r="I305" s="12">
        <f>VLOOKUP(MYRANKS_H[[#This Row],[IDFRANGRAPHS]],STEAMER_H[],COLUMN(STEAMER_H[H]),FALSE)</f>
        <v>44</v>
      </c>
      <c r="J305" s="12">
        <f>VLOOKUP(MYRANKS_H[[#This Row],[IDFRANGRAPHS]],STEAMER_H[],COLUMN(STEAMER_H[HR]),FALSE)</f>
        <v>7</v>
      </c>
      <c r="K305" s="12">
        <f>VLOOKUP(MYRANKS_H[[#This Row],[IDFRANGRAPHS]],STEAMER_H[],COLUMN(STEAMER_H[R]),FALSE)</f>
        <v>21</v>
      </c>
      <c r="L305" s="12">
        <f>VLOOKUP(MYRANKS_H[[#This Row],[IDFRANGRAPHS]],STEAMER_H[],COLUMN(STEAMER_H[RBI]),FALSE)</f>
        <v>23</v>
      </c>
      <c r="M305" s="12">
        <f>VLOOKUP(MYRANKS_H[[#This Row],[IDFRANGRAPHS]],STEAMER_H[],COLUMN(STEAMER_H[BB]),FALSE)</f>
        <v>15</v>
      </c>
      <c r="N305" s="12">
        <f>VLOOKUP(MYRANKS_H[[#This Row],[IDFRANGRAPHS]],STEAMER_H[],COLUMN(STEAMER_H[SO]),FALSE)</f>
        <v>31</v>
      </c>
      <c r="O305" s="12">
        <f>VLOOKUP(MYRANKS_H[[#This Row],[IDFRANGRAPHS]],STEAMER_H[],COLUMN(STEAMER_H[SB]),FALSE)</f>
        <v>2</v>
      </c>
      <c r="P305" s="14">
        <f>MYRANKS_H[[#This Row],[H]]/MYRANKS_H[[#This Row],[AB]]</f>
        <v>0.27329192546583853</v>
      </c>
      <c r="Q305" s="26">
        <f>MYRANKS_H[[#This Row],[R]]/24.6</f>
        <v>0.85365853658536583</v>
      </c>
      <c r="R305" s="26">
        <f>MYRANKS_H[[#This Row],[HR]]/10.4</f>
        <v>0.67307692307692302</v>
      </c>
      <c r="S305" s="26">
        <f>MYRANKS_H[[#This Row],[RBI]]/24.6</f>
        <v>0.93495934959349591</v>
      </c>
      <c r="T305" s="26">
        <f>MYRANKS_H[[#This Row],[SB]]/9.4</f>
        <v>0.21276595744680851</v>
      </c>
      <c r="U305" s="26">
        <f>((MYRANKS_H[[#This Row],[H]]+1768)/(MYRANKS_H[[#This Row],[AB]]+6617)-0.267)/0.0024</f>
        <v>0.1397904986721645</v>
      </c>
      <c r="V305" s="26">
        <f>MYRANKS_H[[#This Row],[RSGP]]+MYRANKS_H[[#This Row],[HRSGP]]+MYRANKS_H[[#This Row],[RBISGP]]+MYRANKS_H[[#This Row],[SBSGP]]+MYRANKS_H[[#This Row],[AVGSGP]]</f>
        <v>2.8142512653747578</v>
      </c>
    </row>
    <row r="306" spans="1:22" x14ac:dyDescent="0.25">
      <c r="A306" s="7" t="s">
        <v>17398</v>
      </c>
      <c r="B306" s="8" t="str">
        <f>VLOOKUP(MYRANKS_H[[#This Row],[PLAYERID]],PLAYERIDMAP[],COLUMN(PLAYERIDMAP[LASTNAME]),FALSE)</f>
        <v>Amarista</v>
      </c>
      <c r="C306" s="11" t="str">
        <f>VLOOKUP(MYRANKS_H[[#This Row],[PLAYERID]],PLAYERIDMAP[],COLUMN(PLAYERIDMAP[FIRSTNAME]),FALSE)</f>
        <v xml:space="preserve">Alexi </v>
      </c>
      <c r="D306" s="11" t="str">
        <f>VLOOKUP(MYRANKS_H[[#This Row],[PLAYERID]],PLAYERIDMAP[],COLUMN(PLAYERIDMAP[TEAM]),FALSE)</f>
        <v>SD</v>
      </c>
      <c r="E306" s="11" t="str">
        <f>VLOOKUP(MYRANKS_H[[#This Row],[PLAYERID]],PLAYERIDMAP[],COLUMN(PLAYERIDMAP[POS]),FALSE)</f>
        <v>2B</v>
      </c>
      <c r="F306" s="11">
        <f>VLOOKUP(MYRANKS_H[[#This Row],[PLAYERID]],PLAYERIDMAP[],COLUMN(PLAYERIDMAP[IDFANGRAPHS]),FALSE)</f>
        <v>9063</v>
      </c>
      <c r="G306" s="12">
        <f>VLOOKUP(MYRANKS_H[[#This Row],[IDFRANGRAPHS]],STEAMER_H[],COLUMN(STEAMER_H[PA]),FALSE)</f>
        <v>268</v>
      </c>
      <c r="H306" s="12">
        <f>VLOOKUP(MYRANKS_H[[#This Row],[IDFRANGRAPHS]],STEAMER_H[],COLUMN(STEAMER_H[AB]),FALSE)</f>
        <v>247</v>
      </c>
      <c r="I306" s="12">
        <f>VLOOKUP(MYRANKS_H[[#This Row],[IDFRANGRAPHS]],STEAMER_H[],COLUMN(STEAMER_H[H]),FALSE)</f>
        <v>62</v>
      </c>
      <c r="J306" s="12">
        <f>VLOOKUP(MYRANKS_H[[#This Row],[IDFRANGRAPHS]],STEAMER_H[],COLUMN(STEAMER_H[HR]),FALSE)</f>
        <v>4</v>
      </c>
      <c r="K306" s="12">
        <f>VLOOKUP(MYRANKS_H[[#This Row],[IDFRANGRAPHS]],STEAMER_H[],COLUMN(STEAMER_H[R]),FALSE)</f>
        <v>23</v>
      </c>
      <c r="L306" s="12">
        <f>VLOOKUP(MYRANKS_H[[#This Row],[IDFRANGRAPHS]],STEAMER_H[],COLUMN(STEAMER_H[RBI]),FALSE)</f>
        <v>25</v>
      </c>
      <c r="M306" s="12">
        <f>VLOOKUP(MYRANKS_H[[#This Row],[IDFRANGRAPHS]],STEAMER_H[],COLUMN(STEAMER_H[BB]),FALSE)</f>
        <v>15</v>
      </c>
      <c r="N306" s="12">
        <f>VLOOKUP(MYRANKS_H[[#This Row],[IDFRANGRAPHS]],STEAMER_H[],COLUMN(STEAMER_H[SO]),FALSE)</f>
        <v>35</v>
      </c>
      <c r="O306" s="12">
        <f>VLOOKUP(MYRANKS_H[[#This Row],[IDFRANGRAPHS]],STEAMER_H[],COLUMN(STEAMER_H[SB]),FALSE)</f>
        <v>6</v>
      </c>
      <c r="P306" s="14">
        <f>MYRANKS_H[[#This Row],[H]]/MYRANKS_H[[#This Row],[AB]]</f>
        <v>0.25101214574898784</v>
      </c>
      <c r="Q306" s="26">
        <f>MYRANKS_H[[#This Row],[R]]/24.6</f>
        <v>0.93495934959349591</v>
      </c>
      <c r="R306" s="26">
        <f>MYRANKS_H[[#This Row],[HR]]/10.4</f>
        <v>0.38461538461538458</v>
      </c>
      <c r="S306" s="26">
        <f>MYRANKS_H[[#This Row],[RBI]]/24.6</f>
        <v>1.0162601626016259</v>
      </c>
      <c r="T306" s="26">
        <f>MYRANKS_H[[#This Row],[SB]]/9.4</f>
        <v>0.63829787234042545</v>
      </c>
      <c r="U306" s="26">
        <f>((MYRANKS_H[[#This Row],[H]]+1768)/(MYRANKS_H[[#This Row],[AB]]+6617)-0.267)/0.0024</f>
        <v>-0.16317016317016672</v>
      </c>
      <c r="V306" s="26">
        <f>MYRANKS_H[[#This Row],[RSGP]]+MYRANKS_H[[#This Row],[HRSGP]]+MYRANKS_H[[#This Row],[RBISGP]]+MYRANKS_H[[#This Row],[SBSGP]]+MYRANKS_H[[#This Row],[AVGSGP]]</f>
        <v>2.8109626059807651</v>
      </c>
    </row>
    <row r="307" spans="1:22" x14ac:dyDescent="0.25">
      <c r="A307" s="8" t="s">
        <v>21183</v>
      </c>
      <c r="B307" s="15" t="str">
        <f>VLOOKUP(MYRANKS_H[[#This Row],[PLAYERID]],PLAYERIDMAP[],COLUMN(PLAYERIDMAP[LASTNAME]),FALSE)</f>
        <v>Wigginton</v>
      </c>
      <c r="C307" s="12" t="str">
        <f>VLOOKUP(MYRANKS_H[[#This Row],[PLAYERID]],PLAYERIDMAP[],COLUMN(PLAYERIDMAP[FIRSTNAME]),FALSE)</f>
        <v xml:space="preserve">Ty </v>
      </c>
      <c r="D307" s="12" t="str">
        <f>VLOOKUP(MYRANKS_H[[#This Row],[PLAYERID]],PLAYERIDMAP[],COLUMN(PLAYERIDMAP[TEAM]),FALSE)</f>
        <v>STL</v>
      </c>
      <c r="E307" s="12" t="str">
        <f>VLOOKUP(MYRANKS_H[[#This Row],[PLAYERID]],PLAYERIDMAP[],COLUMN(PLAYERIDMAP[POS]),FALSE)</f>
        <v>1B</v>
      </c>
      <c r="F307" s="12">
        <f>VLOOKUP(MYRANKS_H[[#This Row],[PLAYERID]],PLAYERIDMAP[],COLUMN(PLAYERIDMAP[IDFANGRAPHS]),FALSE)</f>
        <v>1491</v>
      </c>
      <c r="G307" s="12">
        <f>VLOOKUP(MYRANKS_H[[#This Row],[IDFRANGRAPHS]],STEAMER_H[],COLUMN(STEAMER_H[PA]),FALSE)</f>
        <v>283</v>
      </c>
      <c r="H307" s="12">
        <f>VLOOKUP(MYRANKS_H[[#This Row],[IDFRANGRAPHS]],STEAMER_H[],COLUMN(STEAMER_H[AB]),FALSE)</f>
        <v>251</v>
      </c>
      <c r="I307" s="12">
        <f>VLOOKUP(MYRANKS_H[[#This Row],[IDFRANGRAPHS]],STEAMER_H[],COLUMN(STEAMER_H[H]),FALSE)</f>
        <v>59</v>
      </c>
      <c r="J307" s="12">
        <f>VLOOKUP(MYRANKS_H[[#This Row],[IDFRANGRAPHS]],STEAMER_H[],COLUMN(STEAMER_H[HR]),FALSE)</f>
        <v>7</v>
      </c>
      <c r="K307" s="12">
        <f>VLOOKUP(MYRANKS_H[[#This Row],[IDFRANGRAPHS]],STEAMER_H[],COLUMN(STEAMER_H[R]),FALSE)</f>
        <v>27</v>
      </c>
      <c r="L307" s="12">
        <f>VLOOKUP(MYRANKS_H[[#This Row],[IDFRANGRAPHS]],STEAMER_H[],COLUMN(STEAMER_H[RBI]),FALSE)</f>
        <v>30</v>
      </c>
      <c r="M307" s="12">
        <f>VLOOKUP(MYRANKS_H[[#This Row],[IDFRANGRAPHS]],STEAMER_H[],COLUMN(STEAMER_H[BB]),FALSE)</f>
        <v>25</v>
      </c>
      <c r="N307" s="12">
        <f>VLOOKUP(MYRANKS_H[[#This Row],[IDFRANGRAPHS]],STEAMER_H[],COLUMN(STEAMER_H[SO]),FALSE)</f>
        <v>58</v>
      </c>
      <c r="O307" s="12">
        <f>VLOOKUP(MYRANKS_H[[#This Row],[IDFRANGRAPHS]],STEAMER_H[],COLUMN(STEAMER_H[SB]),FALSE)</f>
        <v>2</v>
      </c>
      <c r="P307" s="14">
        <f>MYRANKS_H[[#This Row],[H]]/MYRANKS_H[[#This Row],[AB]]</f>
        <v>0.23505976095617531</v>
      </c>
      <c r="Q307" s="26">
        <f>MYRANKS_H[[#This Row],[R]]/24.6</f>
        <v>1.097560975609756</v>
      </c>
      <c r="R307" s="26">
        <f>MYRANKS_H[[#This Row],[HR]]/10.4</f>
        <v>0.67307692307692302</v>
      </c>
      <c r="S307" s="26">
        <f>MYRANKS_H[[#This Row],[RBI]]/24.6</f>
        <v>1.2195121951219512</v>
      </c>
      <c r="T307" s="26">
        <f>MYRANKS_H[[#This Row],[SB]]/9.4</f>
        <v>0.21276595744680851</v>
      </c>
      <c r="U307" s="26">
        <f>((MYRANKS_H[[#This Row],[H]]+1768)/(MYRANKS_H[[#This Row],[AB]]+6617)-0.267)/0.0024</f>
        <v>-0.40987186953990917</v>
      </c>
      <c r="V307" s="26">
        <f>MYRANKS_H[[#This Row],[RSGP]]+MYRANKS_H[[#This Row],[HRSGP]]+MYRANKS_H[[#This Row],[RBISGP]]+MYRANKS_H[[#This Row],[SBSGP]]+MYRANKS_H[[#This Row],[AVGSGP]]</f>
        <v>2.7930441817155294</v>
      </c>
    </row>
    <row r="308" spans="1:22" x14ac:dyDescent="0.25">
      <c r="A308" s="7" t="s">
        <v>17572</v>
      </c>
      <c r="B308" s="8" t="str">
        <f>VLOOKUP(MYRANKS_H[[#This Row],[PLAYERID]],PLAYERIDMAP[],COLUMN(PLAYERIDMAP[LASTNAME]),FALSE)</f>
        <v>Bay</v>
      </c>
      <c r="C308" s="11" t="str">
        <f>VLOOKUP(MYRANKS_H[[#This Row],[PLAYERID]],PLAYERIDMAP[],COLUMN(PLAYERIDMAP[FIRSTNAME]),FALSE)</f>
        <v xml:space="preserve">Jason </v>
      </c>
      <c r="D308" s="11" t="str">
        <f>VLOOKUP(MYRANKS_H[[#This Row],[PLAYERID]],PLAYERIDMAP[],COLUMN(PLAYERIDMAP[TEAM]),FALSE)</f>
        <v>SEA</v>
      </c>
      <c r="E308" s="11" t="str">
        <f>VLOOKUP(MYRANKS_H[[#This Row],[PLAYERID]],PLAYERIDMAP[],COLUMN(PLAYERIDMAP[POS]),FALSE)</f>
        <v>OF</v>
      </c>
      <c r="F308" s="11">
        <f>VLOOKUP(MYRANKS_H[[#This Row],[PLAYERID]],PLAYERIDMAP[],COLUMN(PLAYERIDMAP[IDFANGRAPHS]),FALSE)</f>
        <v>1717</v>
      </c>
      <c r="G308" s="12">
        <f>VLOOKUP(MYRANKS_H[[#This Row],[IDFRANGRAPHS]],STEAMER_H[],COLUMN(STEAMER_H[PA]),FALSE)</f>
        <v>236</v>
      </c>
      <c r="H308" s="12">
        <f>VLOOKUP(MYRANKS_H[[#This Row],[IDFRANGRAPHS]],STEAMER_H[],COLUMN(STEAMER_H[AB]),FALSE)</f>
        <v>204</v>
      </c>
      <c r="I308" s="12">
        <f>VLOOKUP(MYRANKS_H[[#This Row],[IDFRANGRAPHS]],STEAMER_H[],COLUMN(STEAMER_H[H]),FALSE)</f>
        <v>47</v>
      </c>
      <c r="J308" s="12">
        <f>VLOOKUP(MYRANKS_H[[#This Row],[IDFRANGRAPHS]],STEAMER_H[],COLUMN(STEAMER_H[HR]),FALSE)</f>
        <v>7</v>
      </c>
      <c r="K308" s="12">
        <f>VLOOKUP(MYRANKS_H[[#This Row],[IDFRANGRAPHS]],STEAMER_H[],COLUMN(STEAMER_H[R]),FALSE)</f>
        <v>26</v>
      </c>
      <c r="L308" s="12">
        <f>VLOOKUP(MYRANKS_H[[#This Row],[IDFRANGRAPHS]],STEAMER_H[],COLUMN(STEAMER_H[RBI]),FALSE)</f>
        <v>25</v>
      </c>
      <c r="M308" s="12">
        <f>VLOOKUP(MYRANKS_H[[#This Row],[IDFRANGRAPHS]],STEAMER_H[],COLUMN(STEAMER_H[BB]),FALSE)</f>
        <v>28</v>
      </c>
      <c r="N308" s="12">
        <f>VLOOKUP(MYRANKS_H[[#This Row],[IDFRANGRAPHS]],STEAMER_H[],COLUMN(STEAMER_H[SO]),FALSE)</f>
        <v>56</v>
      </c>
      <c r="O308" s="12">
        <f>VLOOKUP(MYRANKS_H[[#This Row],[IDFRANGRAPHS]],STEAMER_H[],COLUMN(STEAMER_H[SB]),FALSE)</f>
        <v>4</v>
      </c>
      <c r="P308" s="14">
        <f>MYRANKS_H[[#This Row],[H]]/MYRANKS_H[[#This Row],[AB]]</f>
        <v>0.23039215686274508</v>
      </c>
      <c r="Q308" s="26">
        <f>MYRANKS_H[[#This Row],[R]]/24.6</f>
        <v>1.056910569105691</v>
      </c>
      <c r="R308" s="26">
        <f>MYRANKS_H[[#This Row],[HR]]/10.4</f>
        <v>0.67307692307692302</v>
      </c>
      <c r="S308" s="26">
        <f>MYRANKS_H[[#This Row],[RBI]]/24.6</f>
        <v>1.0162601626016259</v>
      </c>
      <c r="T308" s="26">
        <f>MYRANKS_H[[#This Row],[SB]]/9.4</f>
        <v>0.42553191489361702</v>
      </c>
      <c r="U308" s="26">
        <f>((MYRANKS_H[[#This Row],[H]]+1768)/(MYRANKS_H[[#This Row],[AB]]+6617)-0.267)/0.0024</f>
        <v>-0.37915994722181418</v>
      </c>
      <c r="V308" s="26">
        <f>MYRANKS_H[[#This Row],[RSGP]]+MYRANKS_H[[#This Row],[HRSGP]]+MYRANKS_H[[#This Row],[RBISGP]]+MYRANKS_H[[#This Row],[SBSGP]]+MYRANKS_H[[#This Row],[AVGSGP]]</f>
        <v>2.7926196224560429</v>
      </c>
    </row>
    <row r="309" spans="1:22" x14ac:dyDescent="0.25">
      <c r="A309" s="7" t="s">
        <v>17759</v>
      </c>
      <c r="B309" s="8" t="str">
        <f>VLOOKUP(MYRANKS_H[[#This Row],[PLAYERID]],PLAYERIDMAP[],COLUMN(PLAYERIDMAP[LASTNAME]),FALSE)</f>
        <v>Brantly</v>
      </c>
      <c r="C309" s="11" t="str">
        <f>VLOOKUP(MYRANKS_H[[#This Row],[PLAYERID]],PLAYERIDMAP[],COLUMN(PLAYERIDMAP[FIRSTNAME]),FALSE)</f>
        <v xml:space="preserve">Rob </v>
      </c>
      <c r="D309" s="11" t="str">
        <f>VLOOKUP(MYRANKS_H[[#This Row],[PLAYERID]],PLAYERIDMAP[],COLUMN(PLAYERIDMAP[TEAM]),FALSE)</f>
        <v>MIA</v>
      </c>
      <c r="E309" s="11" t="str">
        <f>VLOOKUP(MYRANKS_H[[#This Row],[PLAYERID]],PLAYERIDMAP[],COLUMN(PLAYERIDMAP[POS]),FALSE)</f>
        <v>C</v>
      </c>
      <c r="F309" s="11">
        <f>VLOOKUP(MYRANKS_H[[#This Row],[PLAYERID]],PLAYERIDMAP[],COLUMN(PLAYERIDMAP[IDFANGRAPHS]),FALSE)</f>
        <v>10655</v>
      </c>
      <c r="G309" s="12">
        <f>VLOOKUP(MYRANKS_H[[#This Row],[IDFRANGRAPHS]],STEAMER_H[],COLUMN(STEAMER_H[PA]),FALSE)</f>
        <v>310</v>
      </c>
      <c r="H309" s="12">
        <f>VLOOKUP(MYRANKS_H[[#This Row],[IDFRANGRAPHS]],STEAMER_H[],COLUMN(STEAMER_H[AB]),FALSE)</f>
        <v>286</v>
      </c>
      <c r="I309" s="12">
        <f>VLOOKUP(MYRANKS_H[[#This Row],[IDFRANGRAPHS]],STEAMER_H[],COLUMN(STEAMER_H[H]),FALSE)</f>
        <v>73</v>
      </c>
      <c r="J309" s="12">
        <f>VLOOKUP(MYRANKS_H[[#This Row],[IDFRANGRAPHS]],STEAMER_H[],COLUMN(STEAMER_H[HR]),FALSE)</f>
        <v>5</v>
      </c>
      <c r="K309" s="12">
        <f>VLOOKUP(MYRANKS_H[[#This Row],[IDFRANGRAPHS]],STEAMER_H[],COLUMN(STEAMER_H[R]),FALSE)</f>
        <v>27</v>
      </c>
      <c r="L309" s="12">
        <f>VLOOKUP(MYRANKS_H[[#This Row],[IDFRANGRAPHS]],STEAMER_H[],COLUMN(STEAMER_H[RBI]),FALSE)</f>
        <v>30</v>
      </c>
      <c r="M309" s="12">
        <f>VLOOKUP(MYRANKS_H[[#This Row],[IDFRANGRAPHS]],STEAMER_H[],COLUMN(STEAMER_H[BB]),FALSE)</f>
        <v>18</v>
      </c>
      <c r="N309" s="12">
        <f>VLOOKUP(MYRANKS_H[[#This Row],[IDFRANGRAPHS]],STEAMER_H[],COLUMN(STEAMER_H[SO]),FALSE)</f>
        <v>40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0.25524475524475526</v>
      </c>
      <c r="Q309" s="26">
        <f>MYRANKS_H[[#This Row],[R]]/24.6</f>
        <v>1.097560975609756</v>
      </c>
      <c r="R309" s="26">
        <f>MYRANKS_H[[#This Row],[HR]]/10.4</f>
        <v>0.48076923076923073</v>
      </c>
      <c r="S309" s="26">
        <f>MYRANKS_H[[#This Row],[RBI]]/24.6</f>
        <v>1.2195121951219512</v>
      </c>
      <c r="T309" s="26">
        <f>MYRANKS_H[[#This Row],[SB]]/9.4</f>
        <v>0.10638297872340426</v>
      </c>
      <c r="U309" s="26">
        <f>((MYRANKS_H[[#This Row],[H]]+1768)/(MYRANKS_H[[#This Row],[AB]]+6617)-0.267)/0.0024</f>
        <v>-0.12681684291855161</v>
      </c>
      <c r="V309" s="26">
        <f>MYRANKS_H[[#This Row],[RSGP]]+MYRANKS_H[[#This Row],[HRSGP]]+MYRANKS_H[[#This Row],[RBISGP]]+MYRANKS_H[[#This Row],[SBSGP]]+MYRANKS_H[[#This Row],[AVGSGP]]</f>
        <v>2.77740853730579</v>
      </c>
    </row>
    <row r="310" spans="1:22" x14ac:dyDescent="0.25">
      <c r="A310" s="7" t="s">
        <v>17973</v>
      </c>
      <c r="B310" s="8" t="str">
        <f>VLOOKUP(MYRANKS_H[[#This Row],[PLAYERID]],PLAYERIDMAP[],COLUMN(PLAYERIDMAP[LASTNAME]),FALSE)</f>
        <v>Castro</v>
      </c>
      <c r="C310" s="11" t="str">
        <f>VLOOKUP(MYRANKS_H[[#This Row],[PLAYERID]],PLAYERIDMAP[],COLUMN(PLAYERIDMAP[FIRSTNAME]),FALSE)</f>
        <v xml:space="preserve">Jason </v>
      </c>
      <c r="D310" s="11" t="str">
        <f>VLOOKUP(MYRANKS_H[[#This Row],[PLAYERID]],PLAYERIDMAP[],COLUMN(PLAYERIDMAP[TEAM]),FALSE)</f>
        <v>HOU</v>
      </c>
      <c r="E310" s="11" t="str">
        <f>VLOOKUP(MYRANKS_H[[#This Row],[PLAYERID]],PLAYERIDMAP[],COLUMN(PLAYERIDMAP[POS]),FALSE)</f>
        <v>C</v>
      </c>
      <c r="F310" s="11">
        <f>VLOOKUP(MYRANKS_H[[#This Row],[PLAYERID]],PLAYERIDMAP[],COLUMN(PLAYERIDMAP[IDFANGRAPHS]),FALSE)</f>
        <v>8722</v>
      </c>
      <c r="G310" s="12">
        <f>VLOOKUP(MYRANKS_H[[#This Row],[IDFRANGRAPHS]],STEAMER_H[],COLUMN(STEAMER_H[PA]),FALSE)</f>
        <v>294</v>
      </c>
      <c r="H310" s="12">
        <f>VLOOKUP(MYRANKS_H[[#This Row],[IDFRANGRAPHS]],STEAMER_H[],COLUMN(STEAMER_H[AB]),FALSE)</f>
        <v>259</v>
      </c>
      <c r="I310" s="12">
        <f>VLOOKUP(MYRANKS_H[[#This Row],[IDFRANGRAPHS]],STEAMER_H[],COLUMN(STEAMER_H[H]),FALSE)</f>
        <v>64</v>
      </c>
      <c r="J310" s="12">
        <f>VLOOKUP(MYRANKS_H[[#This Row],[IDFRANGRAPHS]],STEAMER_H[],COLUMN(STEAMER_H[HR]),FALSE)</f>
        <v>6</v>
      </c>
      <c r="K310" s="12">
        <f>VLOOKUP(MYRANKS_H[[#This Row],[IDFRANGRAPHS]],STEAMER_H[],COLUMN(STEAMER_H[R]),FALSE)</f>
        <v>29</v>
      </c>
      <c r="L310" s="12">
        <f>VLOOKUP(MYRANKS_H[[#This Row],[IDFRANGRAPHS]],STEAMER_H[],COLUMN(STEAMER_H[RBI]),FALSE)</f>
        <v>28</v>
      </c>
      <c r="M310" s="12">
        <f>VLOOKUP(MYRANKS_H[[#This Row],[IDFRANGRAPHS]],STEAMER_H[],COLUMN(STEAMER_H[BB]),FALSE)</f>
        <v>29</v>
      </c>
      <c r="N310" s="12">
        <f>VLOOKUP(MYRANKS_H[[#This Row],[IDFRANGRAPHS]],STEAMER_H[],COLUMN(STEAMER_H[SO]),FALSE)</f>
        <v>54</v>
      </c>
      <c r="O310" s="12">
        <f>VLOOKUP(MYRANKS_H[[#This Row],[IDFRANGRAPHS]],STEAMER_H[],COLUMN(STEAMER_H[SB]),FALSE)</f>
        <v>1</v>
      </c>
      <c r="P310" s="14">
        <f>MYRANKS_H[[#This Row],[H]]/MYRANKS_H[[#This Row],[AB]]</f>
        <v>0.24710424710424711</v>
      </c>
      <c r="Q310" s="26">
        <f>MYRANKS_H[[#This Row],[R]]/24.6</f>
        <v>1.178861788617886</v>
      </c>
      <c r="R310" s="26">
        <f>MYRANKS_H[[#This Row],[HR]]/10.4</f>
        <v>0.57692307692307687</v>
      </c>
      <c r="S310" s="26">
        <f>MYRANKS_H[[#This Row],[RBI]]/24.6</f>
        <v>1.1382113821138211</v>
      </c>
      <c r="T310" s="26">
        <f>MYRANKS_H[[#This Row],[SB]]/9.4</f>
        <v>0.10638297872340426</v>
      </c>
      <c r="U310" s="26">
        <f>((MYRANKS_H[[#This Row],[H]]+1768)/(MYRANKS_H[[#This Row],[AB]]+6617)-0.267)/0.0024</f>
        <v>-0.23584448322668447</v>
      </c>
      <c r="V310" s="26">
        <f>MYRANKS_H[[#This Row],[RSGP]]+MYRANKS_H[[#This Row],[HRSGP]]+MYRANKS_H[[#This Row],[RBISGP]]+MYRANKS_H[[#This Row],[SBSGP]]+MYRANKS_H[[#This Row],[AVGSGP]]</f>
        <v>2.7645347431515037</v>
      </c>
    </row>
    <row r="311" spans="1:22" x14ac:dyDescent="0.25">
      <c r="A311" s="8" t="s">
        <v>20465</v>
      </c>
      <c r="B311" s="15" t="str">
        <f>VLOOKUP(MYRANKS_H[[#This Row],[PLAYERID]],PLAYERIDMAP[],COLUMN(PLAYERIDMAP[LASTNAME]),FALSE)</f>
        <v>Rodriguez</v>
      </c>
      <c r="C311" s="12" t="str">
        <f>VLOOKUP(MYRANKS_H[[#This Row],[PLAYERID]],PLAYERIDMAP[],COLUMN(PLAYERIDMAP[FIRSTNAME]),FALSE)</f>
        <v xml:space="preserve">Alex </v>
      </c>
      <c r="D311" s="12" t="str">
        <f>VLOOKUP(MYRANKS_H[[#This Row],[PLAYERID]],PLAYERIDMAP[],COLUMN(PLAYERIDMAP[TEAM]),FALSE)</f>
        <v>NYY</v>
      </c>
      <c r="E311" s="12" t="str">
        <f>VLOOKUP(MYRANKS_H[[#This Row],[PLAYERID]],PLAYERIDMAP[],COLUMN(PLAYERIDMAP[POS]),FALSE)</f>
        <v>3B</v>
      </c>
      <c r="F311" s="12">
        <f>VLOOKUP(MYRANKS_H[[#This Row],[PLAYERID]],PLAYERIDMAP[],COLUMN(PLAYERIDMAP[IDFANGRAPHS]),FALSE)</f>
        <v>1274</v>
      </c>
      <c r="G311" s="12">
        <f>VLOOKUP(MYRANKS_H[[#This Row],[IDFRANGRAPHS]],STEAMER_H[],COLUMN(STEAMER_H[PA]),FALSE)</f>
        <v>188</v>
      </c>
      <c r="H311" s="12">
        <f>VLOOKUP(MYRANKS_H[[#This Row],[IDFRANGRAPHS]],STEAMER_H[],COLUMN(STEAMER_H[AB]),FALSE)</f>
        <v>164</v>
      </c>
      <c r="I311" s="12">
        <f>VLOOKUP(MYRANKS_H[[#This Row],[IDFRANGRAPHS]],STEAMER_H[],COLUMN(STEAMER_H[H]),FALSE)</f>
        <v>42</v>
      </c>
      <c r="J311" s="12">
        <f>VLOOKUP(MYRANKS_H[[#This Row],[IDFRANGRAPHS]],STEAMER_H[],COLUMN(STEAMER_H[HR]),FALSE)</f>
        <v>7</v>
      </c>
      <c r="K311" s="12">
        <f>VLOOKUP(MYRANKS_H[[#This Row],[IDFRANGRAPHS]],STEAMER_H[],COLUMN(STEAMER_H[R]),FALSE)</f>
        <v>23</v>
      </c>
      <c r="L311" s="12">
        <f>VLOOKUP(MYRANKS_H[[#This Row],[IDFRANGRAPHS]],STEAMER_H[],COLUMN(STEAMER_H[RBI]),FALSE)</f>
        <v>24</v>
      </c>
      <c r="M311" s="12">
        <f>VLOOKUP(MYRANKS_H[[#This Row],[IDFRANGRAPHS]],STEAMER_H[],COLUMN(STEAMER_H[BB]),FALSE)</f>
        <v>19</v>
      </c>
      <c r="N311" s="12">
        <f>VLOOKUP(MYRANKS_H[[#This Row],[IDFRANGRAPHS]],STEAMER_H[],COLUMN(STEAMER_H[SO]),FALSE)</f>
        <v>39</v>
      </c>
      <c r="O311" s="12">
        <f>VLOOKUP(MYRANKS_H[[#This Row],[IDFRANGRAPHS]],STEAMER_H[],COLUMN(STEAMER_H[SB]),FALSE)</f>
        <v>2</v>
      </c>
      <c r="P311" s="14">
        <f>MYRANKS_H[[#This Row],[H]]/MYRANKS_H[[#This Row],[AB]]</f>
        <v>0.25609756097560976</v>
      </c>
      <c r="Q311" s="26">
        <f>MYRANKS_H[[#This Row],[R]]/24.6</f>
        <v>0.93495934959349591</v>
      </c>
      <c r="R311" s="26">
        <f>MYRANKS_H[[#This Row],[HR]]/10.4</f>
        <v>0.67307692307692302</v>
      </c>
      <c r="S311" s="26">
        <f>MYRANKS_H[[#This Row],[RBI]]/24.6</f>
        <v>0.97560975609756095</v>
      </c>
      <c r="T311" s="26">
        <f>MYRANKS_H[[#This Row],[SB]]/9.4</f>
        <v>0.21276595744680851</v>
      </c>
      <c r="U311" s="26">
        <f>((MYRANKS_H[[#This Row],[H]]+1768)/(MYRANKS_H[[#This Row],[AB]]+6617)-0.267)/0.0024</f>
        <v>-3.2382146192809956E-2</v>
      </c>
      <c r="V311" s="26">
        <f>MYRANKS_H[[#This Row],[RSGP]]+MYRANKS_H[[#This Row],[HRSGP]]+MYRANKS_H[[#This Row],[RBISGP]]+MYRANKS_H[[#This Row],[SBSGP]]+MYRANKS_H[[#This Row],[AVGSGP]]</f>
        <v>2.7640298400219785</v>
      </c>
    </row>
    <row r="312" spans="1:22" x14ac:dyDescent="0.25">
      <c r="A312" s="7" t="s">
        <v>18815</v>
      </c>
      <c r="B312" s="8" t="str">
        <f>VLOOKUP(MYRANKS_H[[#This Row],[PLAYERID]],PLAYERIDMAP[],COLUMN(PLAYERIDMAP[LASTNAME]),FALSE)</f>
        <v>Gwynn</v>
      </c>
      <c r="C312" s="11" t="str">
        <f>VLOOKUP(MYRANKS_H[[#This Row],[PLAYERID]],PLAYERIDMAP[],COLUMN(PLAYERIDMAP[FIRSTNAME]),FALSE)</f>
        <v xml:space="preserve">Tony </v>
      </c>
      <c r="D312" s="11" t="str">
        <f>VLOOKUP(MYRANKS_H[[#This Row],[PLAYERID]],PLAYERIDMAP[],COLUMN(PLAYERIDMAP[TEAM]),FALSE)</f>
        <v>LAD</v>
      </c>
      <c r="E312" s="11" t="str">
        <f>VLOOKUP(MYRANKS_H[[#This Row],[PLAYERID]],PLAYERIDMAP[],COLUMN(PLAYERIDMAP[POS]),FALSE)</f>
        <v>OF</v>
      </c>
      <c r="F312" s="11">
        <f>VLOOKUP(MYRANKS_H[[#This Row],[PLAYERID]],PLAYERIDMAP[],COLUMN(PLAYERIDMAP[IDFANGRAPHS]),FALSE)</f>
        <v>6141</v>
      </c>
      <c r="G312" s="12">
        <f>VLOOKUP(MYRANKS_H[[#This Row],[IDFRANGRAPHS]],STEAMER_H[],COLUMN(STEAMER_H[PA]),FALSE)</f>
        <v>268</v>
      </c>
      <c r="H312" s="12">
        <f>VLOOKUP(MYRANKS_H[[#This Row],[IDFRANGRAPHS]],STEAMER_H[],COLUMN(STEAMER_H[AB]),FALSE)</f>
        <v>239</v>
      </c>
      <c r="I312" s="12">
        <f>VLOOKUP(MYRANKS_H[[#This Row],[IDFRANGRAPHS]],STEAMER_H[],COLUMN(STEAMER_H[H]),FALSE)</f>
        <v>58</v>
      </c>
      <c r="J312" s="12">
        <f>VLOOKUP(MYRANKS_H[[#This Row],[IDFRANGRAPHS]],STEAMER_H[],COLUMN(STEAMER_H[HR]),FALSE)</f>
        <v>2</v>
      </c>
      <c r="K312" s="12">
        <f>VLOOKUP(MYRANKS_H[[#This Row],[IDFRANGRAPHS]],STEAMER_H[],COLUMN(STEAMER_H[R]),FALSE)</f>
        <v>23</v>
      </c>
      <c r="L312" s="12">
        <f>VLOOKUP(MYRANKS_H[[#This Row],[IDFRANGRAPHS]],STEAMER_H[],COLUMN(STEAMER_H[RBI]),FALSE)</f>
        <v>23</v>
      </c>
      <c r="M312" s="12">
        <f>VLOOKUP(MYRANKS_H[[#This Row],[IDFRANGRAPHS]],STEAMER_H[],COLUMN(STEAMER_H[BB]),FALSE)</f>
        <v>23</v>
      </c>
      <c r="N312" s="12">
        <f>VLOOKUP(MYRANKS_H[[#This Row],[IDFRANGRAPHS]],STEAMER_H[],COLUMN(STEAMER_H[SO]),FALSE)</f>
        <v>47</v>
      </c>
      <c r="O312" s="12">
        <f>VLOOKUP(MYRANKS_H[[#This Row],[IDFRANGRAPHS]],STEAMER_H[],COLUMN(STEAMER_H[SB]),FALSE)</f>
        <v>9</v>
      </c>
      <c r="P312" s="14">
        <f>MYRANKS_H[[#This Row],[H]]/MYRANKS_H[[#This Row],[AB]]</f>
        <v>0.24267782426778242</v>
      </c>
      <c r="Q312" s="26">
        <f>MYRANKS_H[[#This Row],[R]]/24.6</f>
        <v>0.93495934959349591</v>
      </c>
      <c r="R312" s="26">
        <f>MYRANKS_H[[#This Row],[HR]]/10.4</f>
        <v>0.19230769230769229</v>
      </c>
      <c r="S312" s="26">
        <f>MYRANKS_H[[#This Row],[RBI]]/24.6</f>
        <v>0.93495934959349591</v>
      </c>
      <c r="T312" s="26">
        <f>MYRANKS_H[[#This Row],[SB]]/9.4</f>
        <v>0.95744680851063824</v>
      </c>
      <c r="U312" s="26">
        <f>((MYRANKS_H[[#This Row],[H]]+1768)/(MYRANKS_H[[#This Row],[AB]]+6617)-0.267)/0.0024</f>
        <v>-0.27664332944379405</v>
      </c>
      <c r="V312" s="26">
        <f>MYRANKS_H[[#This Row],[RSGP]]+MYRANKS_H[[#This Row],[HRSGP]]+MYRANKS_H[[#This Row],[RBISGP]]+MYRANKS_H[[#This Row],[SBSGP]]+MYRANKS_H[[#This Row],[AVGSGP]]</f>
        <v>2.7430298705615286</v>
      </c>
    </row>
    <row r="313" spans="1:22" x14ac:dyDescent="0.25">
      <c r="A313" s="7" t="s">
        <v>18964</v>
      </c>
      <c r="B313" s="8" t="str">
        <f>VLOOKUP(MYRANKS_H[[#This Row],[PLAYERID]],PLAYERIDMAP[],COLUMN(PLAYERIDMAP[LASTNAME]),FALSE)</f>
        <v>Hernandez</v>
      </c>
      <c r="C313" s="11" t="str">
        <f>VLOOKUP(MYRANKS_H[[#This Row],[PLAYERID]],PLAYERIDMAP[],COLUMN(PLAYERIDMAP[FIRSTNAME]),FALSE)</f>
        <v xml:space="preserve">Ramon </v>
      </c>
      <c r="D313" s="11" t="str">
        <f>VLOOKUP(MYRANKS_H[[#This Row],[PLAYERID]],PLAYERIDMAP[],COLUMN(PLAYERIDMAP[TEAM]),FALSE)</f>
        <v>COL</v>
      </c>
      <c r="E313" s="11" t="str">
        <f>VLOOKUP(MYRANKS_H[[#This Row],[PLAYERID]],PLAYERIDMAP[],COLUMN(PLAYERIDMAP[POS]),FALSE)</f>
        <v>C</v>
      </c>
      <c r="F313" s="11">
        <f>VLOOKUP(MYRANKS_H[[#This Row],[PLAYERID]],PLAYERIDMAP[],COLUMN(PLAYERIDMAP[IDFANGRAPHS]),FALSE)</f>
        <v>918</v>
      </c>
      <c r="G313" s="12">
        <f>VLOOKUP(MYRANKS_H[[#This Row],[IDFRANGRAPHS]],STEAMER_H[],COLUMN(STEAMER_H[PA]),FALSE)</f>
        <v>227</v>
      </c>
      <c r="H313" s="12">
        <f>VLOOKUP(MYRANKS_H[[#This Row],[IDFRANGRAPHS]],STEAMER_H[],COLUMN(STEAMER_H[AB]),FALSE)</f>
        <v>205</v>
      </c>
      <c r="I313" s="12">
        <f>VLOOKUP(MYRANKS_H[[#This Row],[IDFRANGRAPHS]],STEAMER_H[],COLUMN(STEAMER_H[H]),FALSE)</f>
        <v>54</v>
      </c>
      <c r="J313" s="12">
        <f>VLOOKUP(MYRANKS_H[[#This Row],[IDFRANGRAPHS]],STEAMER_H[],COLUMN(STEAMER_H[HR]),FALSE)</f>
        <v>6</v>
      </c>
      <c r="K313" s="12">
        <f>VLOOKUP(MYRANKS_H[[#This Row],[IDFRANGRAPHS]],STEAMER_H[],COLUMN(STEAMER_H[R]),FALSE)</f>
        <v>25</v>
      </c>
      <c r="L313" s="12">
        <f>VLOOKUP(MYRANKS_H[[#This Row],[IDFRANGRAPHS]],STEAMER_H[],COLUMN(STEAMER_H[RBI]),FALSE)</f>
        <v>24</v>
      </c>
      <c r="M313" s="12">
        <f>VLOOKUP(MYRANKS_H[[#This Row],[IDFRANGRAPHS]],STEAMER_H[],COLUMN(STEAMER_H[BB]),FALSE)</f>
        <v>15</v>
      </c>
      <c r="N313" s="12">
        <f>VLOOKUP(MYRANKS_H[[#This Row],[IDFRANGRAPHS]],STEAMER_H[],COLUMN(STEAMER_H[SO]),FALSE)</f>
        <v>32</v>
      </c>
      <c r="O313" s="12">
        <f>VLOOKUP(MYRANKS_H[[#This Row],[IDFRANGRAPHS]],STEAMER_H[],COLUMN(STEAMER_H[SB]),FALSE)</f>
        <v>1</v>
      </c>
      <c r="P313" s="14">
        <f>MYRANKS_H[[#This Row],[H]]/MYRANKS_H[[#This Row],[AB]]</f>
        <v>0.26341463414634148</v>
      </c>
      <c r="Q313" s="26">
        <f>MYRANKS_H[[#This Row],[R]]/24.6</f>
        <v>1.0162601626016259</v>
      </c>
      <c r="R313" s="26">
        <f>MYRANKS_H[[#This Row],[HR]]/10.4</f>
        <v>0.57692307692307687</v>
      </c>
      <c r="S313" s="26">
        <f>MYRANKS_H[[#This Row],[RBI]]/24.6</f>
        <v>0.97560975609756095</v>
      </c>
      <c r="T313" s="26">
        <f>MYRANKS_H[[#This Row],[SB]]/9.4</f>
        <v>0.10638297872340426</v>
      </c>
      <c r="U313" s="26">
        <f>((MYRANKS_H[[#This Row],[H]]+1768)/(MYRANKS_H[[#This Row],[AB]]+6617)-0.267)/0.0024</f>
        <v>3.2126453630409078E-2</v>
      </c>
      <c r="V313" s="26">
        <f>MYRANKS_H[[#This Row],[RSGP]]+MYRANKS_H[[#This Row],[HRSGP]]+MYRANKS_H[[#This Row],[RBISGP]]+MYRANKS_H[[#This Row],[SBSGP]]+MYRANKS_H[[#This Row],[AVGSGP]]</f>
        <v>2.7073024279760771</v>
      </c>
    </row>
    <row r="314" spans="1:22" x14ac:dyDescent="0.25">
      <c r="A314" s="7" t="s">
        <v>18861</v>
      </c>
      <c r="B314" s="8" t="str">
        <f>VLOOKUP(MYRANKS_H[[#This Row],[PLAYERID]],PLAYERIDMAP[],COLUMN(PLAYERIDMAP[LASTNAME]),FALSE)</f>
        <v>Hanigan</v>
      </c>
      <c r="C314" s="11" t="str">
        <f>VLOOKUP(MYRANKS_H[[#This Row],[PLAYERID]],PLAYERIDMAP[],COLUMN(PLAYERIDMAP[FIRSTNAME]),FALSE)</f>
        <v xml:space="preserve">Ryan </v>
      </c>
      <c r="D314" s="11" t="str">
        <f>VLOOKUP(MYRANKS_H[[#This Row],[PLAYERID]],PLAYERIDMAP[],COLUMN(PLAYERIDMAP[TEAM]),FALSE)</f>
        <v>CIN</v>
      </c>
      <c r="E314" s="11" t="str">
        <f>VLOOKUP(MYRANKS_H[[#This Row],[PLAYERID]],PLAYERIDMAP[],COLUMN(PLAYERIDMAP[POS]),FALSE)</f>
        <v>C</v>
      </c>
      <c r="F314" s="11">
        <f>VLOOKUP(MYRANKS_H[[#This Row],[PLAYERID]],PLAYERIDMAP[],COLUMN(PLAYERIDMAP[IDFANGRAPHS]),FALSE)</f>
        <v>4952</v>
      </c>
      <c r="G314" s="12">
        <f>VLOOKUP(MYRANKS_H[[#This Row],[IDFRANGRAPHS]],STEAMER_H[],COLUMN(STEAMER_H[PA]),FALSE)</f>
        <v>276</v>
      </c>
      <c r="H314" s="12">
        <f>VLOOKUP(MYRANKS_H[[#This Row],[IDFRANGRAPHS]],STEAMER_H[],COLUMN(STEAMER_H[AB]),FALSE)</f>
        <v>237</v>
      </c>
      <c r="I314" s="12">
        <f>VLOOKUP(MYRANKS_H[[#This Row],[IDFRANGRAPHS]],STEAMER_H[],COLUMN(STEAMER_H[H]),FALSE)</f>
        <v>63</v>
      </c>
      <c r="J314" s="12">
        <f>VLOOKUP(MYRANKS_H[[#This Row],[IDFRANGRAPHS]],STEAMER_H[],COLUMN(STEAMER_H[HR]),FALSE)</f>
        <v>4</v>
      </c>
      <c r="K314" s="12">
        <f>VLOOKUP(MYRANKS_H[[#This Row],[IDFRANGRAPHS]],STEAMER_H[],COLUMN(STEAMER_H[R]),FALSE)</f>
        <v>26</v>
      </c>
      <c r="L314" s="12">
        <f>VLOOKUP(MYRANKS_H[[#This Row],[IDFRANGRAPHS]],STEAMER_H[],COLUMN(STEAMER_H[RBI]),FALSE)</f>
        <v>26</v>
      </c>
      <c r="M314" s="12">
        <f>VLOOKUP(MYRANKS_H[[#This Row],[IDFRANGRAPHS]],STEAMER_H[],COLUMN(STEAMER_H[BB]),FALSE)</f>
        <v>32</v>
      </c>
      <c r="N314" s="12">
        <f>VLOOKUP(MYRANKS_H[[#This Row],[IDFRANGRAPHS]],STEAMER_H[],COLUMN(STEAMER_H[SO]),FALSE)</f>
        <v>29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0.26582278481012656</v>
      </c>
      <c r="Q314" s="26">
        <f>MYRANKS_H[[#This Row],[R]]/24.6</f>
        <v>1.056910569105691</v>
      </c>
      <c r="R314" s="26">
        <f>MYRANKS_H[[#This Row],[HR]]/10.4</f>
        <v>0.38461538461538458</v>
      </c>
      <c r="S314" s="26">
        <f>MYRANKS_H[[#This Row],[RBI]]/24.6</f>
        <v>1.056910569105691</v>
      </c>
      <c r="T314" s="26">
        <f>MYRANKS_H[[#This Row],[SB]]/9.4</f>
        <v>0.10638297872340426</v>
      </c>
      <c r="U314" s="26">
        <f>((MYRANKS_H[[#This Row],[H]]+1768)/(MYRANKS_H[[#This Row],[AB]]+6617)-0.267)/0.0024</f>
        <v>5.969750024314991E-2</v>
      </c>
      <c r="V314" s="26">
        <f>MYRANKS_H[[#This Row],[RSGP]]+MYRANKS_H[[#This Row],[HRSGP]]+MYRANKS_H[[#This Row],[RBISGP]]+MYRANKS_H[[#This Row],[SBSGP]]+MYRANKS_H[[#This Row],[AVGSGP]]</f>
        <v>2.6645170017933206</v>
      </c>
    </row>
    <row r="315" spans="1:22" x14ac:dyDescent="0.25">
      <c r="A315" s="8" t="s">
        <v>20486</v>
      </c>
      <c r="B315" s="15" t="str">
        <f>VLOOKUP(MYRANKS_H[[#This Row],[PLAYERID]],PLAYERIDMAP[],COLUMN(PLAYERIDMAP[LASTNAME]),FALSE)</f>
        <v>Rodriguez</v>
      </c>
      <c r="C315" s="12" t="str">
        <f>VLOOKUP(MYRANKS_H[[#This Row],[PLAYERID]],PLAYERIDMAP[],COLUMN(PLAYERIDMAP[FIRSTNAME]),FALSE)</f>
        <v xml:space="preserve">Sean </v>
      </c>
      <c r="D315" s="12" t="str">
        <f>VLOOKUP(MYRANKS_H[[#This Row],[PLAYERID]],PLAYERIDMAP[],COLUMN(PLAYERIDMAP[TEAM]),FALSE)</f>
        <v>TB</v>
      </c>
      <c r="E315" s="12" t="str">
        <f>VLOOKUP(MYRANKS_H[[#This Row],[PLAYERID]],PLAYERIDMAP[],COLUMN(PLAYERIDMAP[POS]),FALSE)</f>
        <v>SS</v>
      </c>
      <c r="F315" s="12">
        <f>VLOOKUP(MYRANKS_H[[#This Row],[PLAYERID]],PLAYERIDMAP[],COLUMN(PLAYERIDMAP[IDFANGRAPHS]),FALSE)</f>
        <v>6589</v>
      </c>
      <c r="G315" s="12">
        <f>VLOOKUP(MYRANKS_H[[#This Row],[IDFRANGRAPHS]],STEAMER_H[],COLUMN(STEAMER_H[PA]),FALSE)</f>
        <v>233</v>
      </c>
      <c r="H315" s="12">
        <f>VLOOKUP(MYRANKS_H[[#This Row],[IDFRANGRAPHS]],STEAMER_H[],COLUMN(STEAMER_H[AB]),FALSE)</f>
        <v>206</v>
      </c>
      <c r="I315" s="12">
        <f>VLOOKUP(MYRANKS_H[[#This Row],[IDFRANGRAPHS]],STEAMER_H[],COLUMN(STEAMER_H[H]),FALSE)</f>
        <v>49</v>
      </c>
      <c r="J315" s="12">
        <f>VLOOKUP(MYRANKS_H[[#This Row],[IDFRANGRAPHS]],STEAMER_H[],COLUMN(STEAMER_H[HR]),FALSE)</f>
        <v>6</v>
      </c>
      <c r="K315" s="12">
        <f>VLOOKUP(MYRANKS_H[[#This Row],[IDFRANGRAPHS]],STEAMER_H[],COLUMN(STEAMER_H[R]),FALSE)</f>
        <v>25</v>
      </c>
      <c r="L315" s="12">
        <f>VLOOKUP(MYRANKS_H[[#This Row],[IDFRANGRAPHS]],STEAMER_H[],COLUMN(STEAMER_H[RBI]),FALSE)</f>
        <v>24</v>
      </c>
      <c r="M315" s="12">
        <f>VLOOKUP(MYRANKS_H[[#This Row],[IDFRANGRAPHS]],STEAMER_H[],COLUMN(STEAMER_H[BB]),FALSE)</f>
        <v>19</v>
      </c>
      <c r="N315" s="12">
        <f>VLOOKUP(MYRANKS_H[[#This Row],[IDFRANGRAPHS]],STEAMER_H[],COLUMN(STEAMER_H[SO]),FALSE)</f>
        <v>49</v>
      </c>
      <c r="O315" s="12">
        <f>VLOOKUP(MYRANKS_H[[#This Row],[IDFRANGRAPHS]],STEAMER_H[],COLUMN(STEAMER_H[SB]),FALSE)</f>
        <v>3</v>
      </c>
      <c r="P315" s="14">
        <f>MYRANKS_H[[#This Row],[H]]/MYRANKS_H[[#This Row],[AB]]</f>
        <v>0.23786407766990292</v>
      </c>
      <c r="Q315" s="26">
        <f>MYRANKS_H[[#This Row],[R]]/24.6</f>
        <v>1.0162601626016259</v>
      </c>
      <c r="R315" s="26">
        <f>MYRANKS_H[[#This Row],[HR]]/10.4</f>
        <v>0.57692307692307687</v>
      </c>
      <c r="S315" s="26">
        <f>MYRANKS_H[[#This Row],[RBI]]/24.6</f>
        <v>0.97560975609756095</v>
      </c>
      <c r="T315" s="26">
        <f>MYRANKS_H[[#This Row],[SB]]/9.4</f>
        <v>0.31914893617021273</v>
      </c>
      <c r="U315" s="26">
        <f>((MYRANKS_H[[#This Row],[H]]+1768)/(MYRANKS_H[[#This Row],[AB]]+6617)-0.267)/0.0024</f>
        <v>-0.28952318139626826</v>
      </c>
      <c r="V315" s="26">
        <f>MYRANKS_H[[#This Row],[RSGP]]+MYRANKS_H[[#This Row],[HRSGP]]+MYRANKS_H[[#This Row],[RBISGP]]+MYRANKS_H[[#This Row],[SBSGP]]+MYRANKS_H[[#This Row],[AVGSGP]]</f>
        <v>2.5984187503962084</v>
      </c>
    </row>
    <row r="316" spans="1:22" x14ac:dyDescent="0.25">
      <c r="A316" s="7" t="s">
        <v>18042</v>
      </c>
      <c r="B316" s="8" t="str">
        <f>VLOOKUP(MYRANKS_H[[#This Row],[PLAYERID]],PLAYERIDMAP[],COLUMN(PLAYERIDMAP[LASTNAME]),FALSE)</f>
        <v>Ciriaco</v>
      </c>
      <c r="C316" s="11" t="str">
        <f>VLOOKUP(MYRANKS_H[[#This Row],[PLAYERID]],PLAYERIDMAP[],COLUMN(PLAYERIDMAP[FIRSTNAME]),FALSE)</f>
        <v xml:space="preserve">Pedro </v>
      </c>
      <c r="D316" s="11" t="str">
        <f>VLOOKUP(MYRANKS_H[[#This Row],[PLAYERID]],PLAYERIDMAP[],COLUMN(PLAYERIDMAP[TEAM]),FALSE)</f>
        <v>BOS</v>
      </c>
      <c r="E316" s="11" t="str">
        <f>VLOOKUP(MYRANKS_H[[#This Row],[PLAYERID]],PLAYERIDMAP[],COLUMN(PLAYERIDMAP[POS]),FALSE)</f>
        <v>3B</v>
      </c>
      <c r="F316" s="11">
        <f>VLOOKUP(MYRANKS_H[[#This Row],[PLAYERID]],PLAYERIDMAP[],COLUMN(PLAYERIDMAP[IDFANGRAPHS]),FALSE)</f>
        <v>5278</v>
      </c>
      <c r="G316" s="12">
        <f>VLOOKUP(MYRANKS_H[[#This Row],[IDFRANGRAPHS]],STEAMER_H[],COLUMN(STEAMER_H[PA]),FALSE)</f>
        <v>189</v>
      </c>
      <c r="H316" s="12">
        <f>VLOOKUP(MYRANKS_H[[#This Row],[IDFRANGRAPHS]],STEAMER_H[],COLUMN(STEAMER_H[AB]),FALSE)</f>
        <v>179</v>
      </c>
      <c r="I316" s="12">
        <f>VLOOKUP(MYRANKS_H[[#This Row],[IDFRANGRAPHS]],STEAMER_H[],COLUMN(STEAMER_H[H]),FALSE)</f>
        <v>47</v>
      </c>
      <c r="J316" s="12">
        <f>VLOOKUP(MYRANKS_H[[#This Row],[IDFRANGRAPHS]],STEAMER_H[],COLUMN(STEAMER_H[HR]),FALSE)</f>
        <v>2</v>
      </c>
      <c r="K316" s="12">
        <f>VLOOKUP(MYRANKS_H[[#This Row],[IDFRANGRAPHS]],STEAMER_H[],COLUMN(STEAMER_H[R]),FALSE)</f>
        <v>19</v>
      </c>
      <c r="L316" s="12">
        <f>VLOOKUP(MYRANKS_H[[#This Row],[IDFRANGRAPHS]],STEAMER_H[],COLUMN(STEAMER_H[RBI]),FALSE)</f>
        <v>18</v>
      </c>
      <c r="M316" s="12">
        <f>VLOOKUP(MYRANKS_H[[#This Row],[IDFRANGRAPHS]],STEAMER_H[],COLUMN(STEAMER_H[BB]),FALSE)</f>
        <v>5</v>
      </c>
      <c r="N316" s="12">
        <f>VLOOKUP(MYRANKS_H[[#This Row],[IDFRANGRAPHS]],STEAMER_H[],COLUMN(STEAMER_H[SO]),FALSE)</f>
        <v>32</v>
      </c>
      <c r="O316" s="12">
        <f>VLOOKUP(MYRANKS_H[[#This Row],[IDFRANGRAPHS]],STEAMER_H[],COLUMN(STEAMER_H[SB]),FALSE)</f>
        <v>8</v>
      </c>
      <c r="P316" s="14">
        <f>MYRANKS_H[[#This Row],[H]]/MYRANKS_H[[#This Row],[AB]]</f>
        <v>0.26256983240223464</v>
      </c>
      <c r="Q316" s="26">
        <f>MYRANKS_H[[#This Row],[R]]/24.6</f>
        <v>0.77235772357723576</v>
      </c>
      <c r="R316" s="26">
        <f>MYRANKS_H[[#This Row],[HR]]/10.4</f>
        <v>0.19230769230769229</v>
      </c>
      <c r="S316" s="26">
        <f>MYRANKS_H[[#This Row],[RBI]]/24.6</f>
        <v>0.73170731707317072</v>
      </c>
      <c r="T316" s="26">
        <f>MYRANKS_H[[#This Row],[SB]]/9.4</f>
        <v>0.85106382978723405</v>
      </c>
      <c r="U316" s="26">
        <f>((MYRANKS_H[[#This Row],[H]]+1768)/(MYRANKS_H[[#This Row],[AB]]+6617)-0.267)/0.0024</f>
        <v>2.8693349028834546E-2</v>
      </c>
      <c r="V316" s="26">
        <f>MYRANKS_H[[#This Row],[RSGP]]+MYRANKS_H[[#This Row],[HRSGP]]+MYRANKS_H[[#This Row],[RBISGP]]+MYRANKS_H[[#This Row],[SBSGP]]+MYRANKS_H[[#This Row],[AVGSGP]]</f>
        <v>2.5761299117741672</v>
      </c>
    </row>
    <row r="317" spans="1:22" x14ac:dyDescent="0.25">
      <c r="A317" s="7" t="s">
        <v>18534</v>
      </c>
      <c r="B317" s="8" t="str">
        <f>VLOOKUP(MYRANKS_H[[#This Row],[PLAYERID]],PLAYERIDMAP[],COLUMN(PLAYERIDMAP[LASTNAME]),FALSE)</f>
        <v>Florimon</v>
      </c>
      <c r="C317" s="11" t="str">
        <f>VLOOKUP(MYRANKS_H[[#This Row],[PLAYERID]],PLAYERIDMAP[],COLUMN(PLAYERIDMAP[FIRSTNAME]),FALSE)</f>
        <v xml:space="preserve">Pedro </v>
      </c>
      <c r="D317" s="11" t="str">
        <f>VLOOKUP(MYRANKS_H[[#This Row],[PLAYERID]],PLAYERIDMAP[],COLUMN(PLAYERIDMAP[TEAM]),FALSE)</f>
        <v>MIN</v>
      </c>
      <c r="E317" s="11" t="str">
        <f>VLOOKUP(MYRANKS_H[[#This Row],[PLAYERID]],PLAYERIDMAP[],COLUMN(PLAYERIDMAP[POS]),FALSE)</f>
        <v>SS</v>
      </c>
      <c r="F317" s="11">
        <f>VLOOKUP(MYRANKS_H[[#This Row],[PLAYERID]],PLAYERIDMAP[],COLUMN(PLAYERIDMAP[IDFANGRAPHS]),FALSE)</f>
        <v>8385</v>
      </c>
      <c r="G317" s="12">
        <f>VLOOKUP(MYRANKS_H[[#This Row],[IDFRANGRAPHS]],STEAMER_H[],COLUMN(STEAMER_H[PA]),FALSE)</f>
        <v>286</v>
      </c>
      <c r="H317" s="12">
        <f>VLOOKUP(MYRANKS_H[[#This Row],[IDFRANGRAPHS]],STEAMER_H[],COLUMN(STEAMER_H[AB]),FALSE)</f>
        <v>260</v>
      </c>
      <c r="I317" s="12">
        <f>VLOOKUP(MYRANKS_H[[#This Row],[IDFRANGRAPHS]],STEAMER_H[],COLUMN(STEAMER_H[H]),FALSE)</f>
        <v>60</v>
      </c>
      <c r="J317" s="12">
        <f>VLOOKUP(MYRANKS_H[[#This Row],[IDFRANGRAPHS]],STEAMER_H[],COLUMN(STEAMER_H[HR]),FALSE)</f>
        <v>3</v>
      </c>
      <c r="K317" s="12">
        <f>VLOOKUP(MYRANKS_H[[#This Row],[IDFRANGRAPHS]],STEAMER_H[],COLUMN(STEAMER_H[R]),FALSE)</f>
        <v>26</v>
      </c>
      <c r="L317" s="12">
        <f>VLOOKUP(MYRANKS_H[[#This Row],[IDFRANGRAPHS]],STEAMER_H[],COLUMN(STEAMER_H[RBI]),FALSE)</f>
        <v>24</v>
      </c>
      <c r="M317" s="12">
        <f>VLOOKUP(MYRANKS_H[[#This Row],[IDFRANGRAPHS]],STEAMER_H[],COLUMN(STEAMER_H[BB]),FALSE)</f>
        <v>19</v>
      </c>
      <c r="N317" s="12">
        <f>VLOOKUP(MYRANKS_H[[#This Row],[IDFRANGRAPHS]],STEAMER_H[],COLUMN(STEAMER_H[SO]),FALSE)</f>
        <v>68</v>
      </c>
      <c r="O317" s="12">
        <f>VLOOKUP(MYRANKS_H[[#This Row],[IDFRANGRAPHS]],STEAMER_H[],COLUMN(STEAMER_H[SB]),FALSE)</f>
        <v>7</v>
      </c>
      <c r="P317" s="14">
        <f>MYRANKS_H[[#This Row],[H]]/MYRANKS_H[[#This Row],[AB]]</f>
        <v>0.23076923076923078</v>
      </c>
      <c r="Q317" s="26">
        <f>MYRANKS_H[[#This Row],[R]]/24.6</f>
        <v>1.056910569105691</v>
      </c>
      <c r="R317" s="26">
        <f>MYRANKS_H[[#This Row],[HR]]/10.4</f>
        <v>0.28846153846153844</v>
      </c>
      <c r="S317" s="26">
        <f>MYRANKS_H[[#This Row],[RBI]]/24.6</f>
        <v>0.97560975609756095</v>
      </c>
      <c r="T317" s="26">
        <f>MYRANKS_H[[#This Row],[SB]]/9.4</f>
        <v>0.74468085106382975</v>
      </c>
      <c r="U317" s="26">
        <f>((MYRANKS_H[[#This Row],[H]]+1768)/(MYRANKS_H[[#This Row],[AB]]+6617)-0.267)/0.0024</f>
        <v>-0.49434104018225572</v>
      </c>
      <c r="V317" s="26">
        <f>MYRANKS_H[[#This Row],[RSGP]]+MYRANKS_H[[#This Row],[HRSGP]]+MYRANKS_H[[#This Row],[RBISGP]]+MYRANKS_H[[#This Row],[SBSGP]]+MYRANKS_H[[#This Row],[AVGSGP]]</f>
        <v>2.5713216745463647</v>
      </c>
    </row>
    <row r="318" spans="1:22" x14ac:dyDescent="0.25">
      <c r="A318" s="8" t="s">
        <v>20453</v>
      </c>
      <c r="B318" s="15" t="str">
        <f>VLOOKUP(MYRANKS_H[[#This Row],[PLAYERID]],PLAYERIDMAP[],COLUMN(PLAYERIDMAP[LASTNAME]),FALSE)</f>
        <v>Robinson</v>
      </c>
      <c r="C318" s="12" t="str">
        <f>VLOOKUP(MYRANKS_H[[#This Row],[PLAYERID]],PLAYERIDMAP[],COLUMN(PLAYERIDMAP[FIRSTNAME]),FALSE)</f>
        <v xml:space="preserve">Shane </v>
      </c>
      <c r="D318" s="12" t="str">
        <f>VLOOKUP(MYRANKS_H[[#This Row],[PLAYERID]],PLAYERIDMAP[],COLUMN(PLAYERIDMAP[TEAM]),FALSE)</f>
        <v>STL</v>
      </c>
      <c r="E318" s="12" t="str">
        <f>VLOOKUP(MYRANKS_H[[#This Row],[PLAYERID]],PLAYERIDMAP[],COLUMN(PLAYERIDMAP[POS]),FALSE)</f>
        <v>OF</v>
      </c>
      <c r="F318" s="12">
        <f>VLOOKUP(MYRANKS_H[[#This Row],[PLAYERID]],PLAYERIDMAP[],COLUMN(PLAYERIDMAP[IDFANGRAPHS]),FALSE)</f>
        <v>4249</v>
      </c>
      <c r="G318" s="12">
        <f>VLOOKUP(MYRANKS_H[[#This Row],[IDFRANGRAPHS]],STEAMER_H[],COLUMN(STEAMER_H[PA]),FALSE)</f>
        <v>203</v>
      </c>
      <c r="H318" s="12">
        <f>VLOOKUP(MYRANKS_H[[#This Row],[IDFRANGRAPHS]],STEAMER_H[],COLUMN(STEAMER_H[AB]),FALSE)</f>
        <v>182</v>
      </c>
      <c r="I318" s="12">
        <f>VLOOKUP(MYRANKS_H[[#This Row],[IDFRANGRAPHS]],STEAMER_H[],COLUMN(STEAMER_H[H]),FALSE)</f>
        <v>47</v>
      </c>
      <c r="J318" s="12">
        <f>VLOOKUP(MYRANKS_H[[#This Row],[IDFRANGRAPHS]],STEAMER_H[],COLUMN(STEAMER_H[HR]),FALSE)</f>
        <v>4</v>
      </c>
      <c r="K318" s="12">
        <f>VLOOKUP(MYRANKS_H[[#This Row],[IDFRANGRAPHS]],STEAMER_H[],COLUMN(STEAMER_H[R]),FALSE)</f>
        <v>20</v>
      </c>
      <c r="L318" s="12">
        <f>VLOOKUP(MYRANKS_H[[#This Row],[IDFRANGRAPHS]],STEAMER_H[],COLUMN(STEAMER_H[RBI]),FALSE)</f>
        <v>21</v>
      </c>
      <c r="M318" s="12">
        <f>VLOOKUP(MYRANKS_H[[#This Row],[IDFRANGRAPHS]],STEAMER_H[],COLUMN(STEAMER_H[BB]),FALSE)</f>
        <v>16</v>
      </c>
      <c r="N318" s="12">
        <f>VLOOKUP(MYRANKS_H[[#This Row],[IDFRANGRAPHS]],STEAMER_H[],COLUMN(STEAMER_H[SO]),FALSE)</f>
        <v>31</v>
      </c>
      <c r="O318" s="12">
        <f>VLOOKUP(MYRANKS_H[[#This Row],[IDFRANGRAPHS]],STEAMER_H[],COLUMN(STEAMER_H[SB]),FALSE)</f>
        <v>5</v>
      </c>
      <c r="P318" s="14">
        <f>MYRANKS_H[[#This Row],[H]]/MYRANKS_H[[#This Row],[AB]]</f>
        <v>0.25824175824175827</v>
      </c>
      <c r="Q318" s="26">
        <f>MYRANKS_H[[#This Row],[R]]/24.6</f>
        <v>0.81300813008130079</v>
      </c>
      <c r="R318" s="26">
        <f>MYRANKS_H[[#This Row],[HR]]/10.4</f>
        <v>0.38461538461538458</v>
      </c>
      <c r="S318" s="26">
        <f>MYRANKS_H[[#This Row],[RBI]]/24.6</f>
        <v>0.85365853658536583</v>
      </c>
      <c r="T318" s="26">
        <f>MYRANKS_H[[#This Row],[SB]]/9.4</f>
        <v>0.53191489361702127</v>
      </c>
      <c r="U318" s="26">
        <f>((MYRANKS_H[[#This Row],[H]]+1768)/(MYRANKS_H[[#This Row],[AB]]+6617)-0.267)/0.0024</f>
        <v>-2.0407412854838346E-2</v>
      </c>
      <c r="V318" s="26">
        <f>MYRANKS_H[[#This Row],[RSGP]]+MYRANKS_H[[#This Row],[HRSGP]]+MYRANKS_H[[#This Row],[RBISGP]]+MYRANKS_H[[#This Row],[SBSGP]]+MYRANKS_H[[#This Row],[AVGSGP]]</f>
        <v>2.562789532044234</v>
      </c>
    </row>
    <row r="319" spans="1:22" x14ac:dyDescent="0.25">
      <c r="A319" s="8" t="s">
        <v>20783</v>
      </c>
      <c r="B319" s="15" t="str">
        <f>VLOOKUP(MYRANKS_H[[#This Row],[PLAYERID]],PLAYERIDMAP[],COLUMN(PLAYERIDMAP[LASTNAME]),FALSE)</f>
        <v>Springer</v>
      </c>
      <c r="C319" s="12" t="str">
        <f>VLOOKUP(MYRANKS_H[[#This Row],[PLAYERID]],PLAYERIDMAP[],COLUMN(PLAYERIDMAP[FIRSTNAME]),FALSE)</f>
        <v xml:space="preserve">George </v>
      </c>
      <c r="D319" s="12" t="str">
        <f>VLOOKUP(MYRANKS_H[[#This Row],[PLAYERID]],PLAYERIDMAP[],COLUMN(PLAYERIDMAP[TEAM]),FALSE)</f>
        <v>HOU</v>
      </c>
      <c r="E319" s="12" t="str">
        <f>VLOOKUP(MYRANKS_H[[#This Row],[PLAYERID]],PLAYERIDMAP[],COLUMN(PLAYERIDMAP[POS]),FALSE)</f>
        <v>OF</v>
      </c>
      <c r="F319" s="12" t="str">
        <f>VLOOKUP(MYRANKS_H[[#This Row],[PLAYERID]],PLAYERIDMAP[],COLUMN(PLAYERIDMAP[IDFANGRAPHS]),FALSE)</f>
        <v>sa526414</v>
      </c>
      <c r="G319" s="12">
        <f>VLOOKUP(MYRANKS_H[[#This Row],[IDFRANGRAPHS]],STEAMER_H[],COLUMN(STEAMER_H[PA]),FALSE)</f>
        <v>175</v>
      </c>
      <c r="H319" s="12">
        <f>VLOOKUP(MYRANKS_H[[#This Row],[IDFRANGRAPHS]],STEAMER_H[],COLUMN(STEAMER_H[AB]),FALSE)</f>
        <v>158</v>
      </c>
      <c r="I319" s="12">
        <f>VLOOKUP(MYRANKS_H[[#This Row],[IDFRANGRAPHS]],STEAMER_H[],COLUMN(STEAMER_H[H]),FALSE)</f>
        <v>38</v>
      </c>
      <c r="J319" s="12">
        <f>VLOOKUP(MYRANKS_H[[#This Row],[IDFRANGRAPHS]],STEAMER_H[],COLUMN(STEAMER_H[HR]),FALSE)</f>
        <v>4</v>
      </c>
      <c r="K319" s="12">
        <f>VLOOKUP(MYRANKS_H[[#This Row],[IDFRANGRAPHS]],STEAMER_H[],COLUMN(STEAMER_H[R]),FALSE)</f>
        <v>18</v>
      </c>
      <c r="L319" s="12">
        <f>VLOOKUP(MYRANKS_H[[#This Row],[IDFRANGRAPHS]],STEAMER_H[],COLUMN(STEAMER_H[RBI]),FALSE)</f>
        <v>19</v>
      </c>
      <c r="M319" s="12">
        <f>VLOOKUP(MYRANKS_H[[#This Row],[IDFRANGRAPHS]],STEAMER_H[],COLUMN(STEAMER_H[BB]),FALSE)</f>
        <v>12</v>
      </c>
      <c r="N319" s="12">
        <f>VLOOKUP(MYRANKS_H[[#This Row],[IDFRANGRAPHS]],STEAMER_H[],COLUMN(STEAMER_H[SO]),FALSE)</f>
        <v>49</v>
      </c>
      <c r="O319" s="12">
        <f>VLOOKUP(MYRANKS_H[[#This Row],[IDFRANGRAPHS]],STEAMER_H[],COLUMN(STEAMER_H[SB]),FALSE)</f>
        <v>8</v>
      </c>
      <c r="P319" s="14">
        <f>MYRANKS_H[[#This Row],[H]]/MYRANKS_H[[#This Row],[AB]]</f>
        <v>0.24050632911392406</v>
      </c>
      <c r="Q319" s="26">
        <f>MYRANKS_H[[#This Row],[R]]/24.6</f>
        <v>0.73170731707317072</v>
      </c>
      <c r="R319" s="26">
        <f>MYRANKS_H[[#This Row],[HR]]/10.4</f>
        <v>0.38461538461538458</v>
      </c>
      <c r="S319" s="26">
        <f>MYRANKS_H[[#This Row],[RBI]]/24.6</f>
        <v>0.77235772357723576</v>
      </c>
      <c r="T319" s="26">
        <f>MYRANKS_H[[#This Row],[SB]]/9.4</f>
        <v>0.85106382978723405</v>
      </c>
      <c r="U319" s="26">
        <f>((MYRANKS_H[[#This Row],[H]]+1768)/(MYRANKS_H[[#This Row],[AB]]+6617)-0.267)/0.0024</f>
        <v>-0.17988929889298697</v>
      </c>
      <c r="V319" s="26">
        <f>MYRANKS_H[[#This Row],[RSGP]]+MYRANKS_H[[#This Row],[HRSGP]]+MYRANKS_H[[#This Row],[RBISGP]]+MYRANKS_H[[#This Row],[SBSGP]]+MYRANKS_H[[#This Row],[AVGSGP]]</f>
        <v>2.5598549561600379</v>
      </c>
    </row>
    <row r="320" spans="1:22" x14ac:dyDescent="0.25">
      <c r="A320" s="7" t="s">
        <v>18321</v>
      </c>
      <c r="B320" s="8" t="str">
        <f>VLOOKUP(MYRANKS_H[[#This Row],[PLAYERID]],PLAYERIDMAP[],COLUMN(PLAYERIDMAP[LASTNAME]),FALSE)</f>
        <v>Dobbs</v>
      </c>
      <c r="C320" s="11" t="str">
        <f>VLOOKUP(MYRANKS_H[[#This Row],[PLAYERID]],PLAYERIDMAP[],COLUMN(PLAYERIDMAP[FIRSTNAME]),FALSE)</f>
        <v xml:space="preserve">Greg </v>
      </c>
      <c r="D320" s="11" t="str">
        <f>VLOOKUP(MYRANKS_H[[#This Row],[PLAYERID]],PLAYERIDMAP[],COLUMN(PLAYERIDMAP[TEAM]),FALSE)</f>
        <v>MIA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2158</v>
      </c>
      <c r="G320" s="12">
        <f>VLOOKUP(MYRANKS_H[[#This Row],[IDFRANGRAPHS]],STEAMER_H[],COLUMN(STEAMER_H[PA]),FALSE)</f>
        <v>250</v>
      </c>
      <c r="H320" s="12">
        <f>VLOOKUP(MYRANKS_H[[#This Row],[IDFRANGRAPHS]],STEAMER_H[],COLUMN(STEAMER_H[AB]),FALSE)</f>
        <v>231</v>
      </c>
      <c r="I320" s="12">
        <f>VLOOKUP(MYRANKS_H[[#This Row],[IDFRANGRAPHS]],STEAMER_H[],COLUMN(STEAMER_H[H]),FALSE)</f>
        <v>59</v>
      </c>
      <c r="J320" s="12">
        <f>VLOOKUP(MYRANKS_H[[#This Row],[IDFRANGRAPHS]],STEAMER_H[],COLUMN(STEAMER_H[HR]),FALSE)</f>
        <v>5</v>
      </c>
      <c r="K320" s="12">
        <f>VLOOKUP(MYRANKS_H[[#This Row],[IDFRANGRAPHS]],STEAMER_H[],COLUMN(STEAMER_H[R]),FALSE)</f>
        <v>22</v>
      </c>
      <c r="L320" s="12">
        <f>VLOOKUP(MYRANKS_H[[#This Row],[IDFRANGRAPHS]],STEAMER_H[],COLUMN(STEAMER_H[RBI]),FALSE)</f>
        <v>25</v>
      </c>
      <c r="M320" s="12">
        <f>VLOOKUP(MYRANKS_H[[#This Row],[IDFRANGRAPHS]],STEAMER_H[],COLUMN(STEAMER_H[BB]),FALSE)</f>
        <v>14</v>
      </c>
      <c r="N320" s="12">
        <f>VLOOKUP(MYRANKS_H[[#This Row],[IDFRANGRAPHS]],STEAMER_H[],COLUMN(STEAMER_H[SO]),FALSE)</f>
        <v>44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0.25541125541125542</v>
      </c>
      <c r="Q320" s="26">
        <f>MYRANKS_H[[#This Row],[R]]/24.6</f>
        <v>0.89430894308943087</v>
      </c>
      <c r="R320" s="26">
        <f>MYRANKS_H[[#This Row],[HR]]/10.4</f>
        <v>0.48076923076923073</v>
      </c>
      <c r="S320" s="26">
        <f>MYRANKS_H[[#This Row],[RBI]]/24.6</f>
        <v>1.0162601626016259</v>
      </c>
      <c r="T320" s="26">
        <f>MYRANKS_H[[#This Row],[SB]]/9.4</f>
        <v>0.21276595744680851</v>
      </c>
      <c r="U320" s="26">
        <f>((MYRANKS_H[[#This Row],[H]]+1768)/(MYRANKS_H[[#This Row],[AB]]+6617)-0.267)/0.0024</f>
        <v>-8.615654205607523E-2</v>
      </c>
      <c r="V320" s="26">
        <f>MYRANKS_H[[#This Row],[RSGP]]+MYRANKS_H[[#This Row],[HRSGP]]+MYRANKS_H[[#This Row],[RBISGP]]+MYRANKS_H[[#This Row],[SBSGP]]+MYRANKS_H[[#This Row],[AVGSGP]]</f>
        <v>2.5179477518510209</v>
      </c>
    </row>
    <row r="321" spans="1:22" x14ac:dyDescent="0.25">
      <c r="A321" s="8" t="s">
        <v>20845</v>
      </c>
      <c r="B321" s="15" t="str">
        <f>VLOOKUP(MYRANKS_H[[#This Row],[PLAYERID]],PLAYERIDMAP[],COLUMN(PLAYERIDMAP[LASTNAME]),FALSE)</f>
        <v>Suzuki</v>
      </c>
      <c r="C321" s="12" t="str">
        <f>VLOOKUP(MYRANKS_H[[#This Row],[PLAYERID]],PLAYERIDMAP[],COLUMN(PLAYERIDMAP[FIRSTNAME]),FALSE)</f>
        <v xml:space="preserve">Kurt </v>
      </c>
      <c r="D321" s="12" t="str">
        <f>VLOOKUP(MYRANKS_H[[#This Row],[PLAYERID]],PLAYERIDMAP[],COLUMN(PLAYERIDMAP[TEAM]),FALSE)</f>
        <v>WSH</v>
      </c>
      <c r="E321" s="12" t="str">
        <f>VLOOKUP(MYRANKS_H[[#This Row],[PLAYERID]],PLAYERIDMAP[],COLUMN(PLAYERIDMAP[POS]),FALSE)</f>
        <v>C</v>
      </c>
      <c r="F321" s="12">
        <f>VLOOKUP(MYRANKS_H[[#This Row],[PLAYERID]],PLAYERIDMAP[],COLUMN(PLAYERIDMAP[IDFANGRAPHS]),FALSE)</f>
        <v>8259</v>
      </c>
      <c r="G321" s="12">
        <f>VLOOKUP(MYRANKS_H[[#This Row],[IDFRANGRAPHS]],STEAMER_H[],COLUMN(STEAMER_H[PA]),FALSE)</f>
        <v>267</v>
      </c>
      <c r="H321" s="12">
        <f>VLOOKUP(MYRANKS_H[[#This Row],[IDFRANGRAPHS]],STEAMER_H[],COLUMN(STEAMER_H[AB]),FALSE)</f>
        <v>243</v>
      </c>
      <c r="I321" s="12">
        <f>VLOOKUP(MYRANKS_H[[#This Row],[IDFRANGRAPHS]],STEAMER_H[],COLUMN(STEAMER_H[H]),FALSE)</f>
        <v>59</v>
      </c>
      <c r="J321" s="12">
        <f>VLOOKUP(MYRANKS_H[[#This Row],[IDFRANGRAPHS]],STEAMER_H[],COLUMN(STEAMER_H[HR]),FALSE)</f>
        <v>6</v>
      </c>
      <c r="K321" s="12">
        <f>VLOOKUP(MYRANKS_H[[#This Row],[IDFRANGRAPHS]],STEAMER_H[],COLUMN(STEAMER_H[R]),FALSE)</f>
        <v>25</v>
      </c>
      <c r="L321" s="12">
        <f>VLOOKUP(MYRANKS_H[[#This Row],[IDFRANGRAPHS]],STEAMER_H[],COLUMN(STEAMER_H[RBI]),FALSE)</f>
        <v>27</v>
      </c>
      <c r="M321" s="12">
        <f>VLOOKUP(MYRANKS_H[[#This Row],[IDFRANGRAPHS]],STEAMER_H[],COLUMN(STEAMER_H[BB]),FALSE)</f>
        <v>16</v>
      </c>
      <c r="N321" s="12">
        <f>VLOOKUP(MYRANKS_H[[#This Row],[IDFRANGRAPHS]],STEAMER_H[],COLUMN(STEAMER_H[SO]),FALSE)</f>
        <v>39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0.24279835390946503</v>
      </c>
      <c r="Q321" s="26">
        <f>MYRANKS_H[[#This Row],[R]]/24.6</f>
        <v>1.0162601626016259</v>
      </c>
      <c r="R321" s="26">
        <f>MYRANKS_H[[#This Row],[HR]]/10.4</f>
        <v>0.57692307692307687</v>
      </c>
      <c r="S321" s="26">
        <f>MYRANKS_H[[#This Row],[RBI]]/24.6</f>
        <v>1.097560975609756</v>
      </c>
      <c r="T321" s="26">
        <f>MYRANKS_H[[#This Row],[SB]]/9.4</f>
        <v>0.10638297872340426</v>
      </c>
      <c r="U321" s="26">
        <f>((MYRANKS_H[[#This Row],[H]]+1768)/(MYRANKS_H[[#This Row],[AB]]+6617)-0.267)/0.0024</f>
        <v>-0.28061224489797643</v>
      </c>
      <c r="V321" s="26">
        <f>MYRANKS_H[[#This Row],[RSGP]]+MYRANKS_H[[#This Row],[HRSGP]]+MYRANKS_H[[#This Row],[RBISGP]]+MYRANKS_H[[#This Row],[SBSGP]]+MYRANKS_H[[#This Row],[AVGSGP]]</f>
        <v>2.5165149489598866</v>
      </c>
    </row>
    <row r="322" spans="1:22" x14ac:dyDescent="0.25">
      <c r="A322" s="7" t="s">
        <v>17798</v>
      </c>
      <c r="B322" s="8" t="str">
        <f>VLOOKUP(MYRANKS_H[[#This Row],[PLAYERID]],PLAYERIDMAP[],COLUMN(PLAYERIDMAP[LASTNAME]),FALSE)</f>
        <v>Buck</v>
      </c>
      <c r="C322" s="11" t="str">
        <f>VLOOKUP(MYRANKS_H[[#This Row],[PLAYERID]],PLAYERIDMAP[],COLUMN(PLAYERIDMAP[FIRSTNAME]),FALSE)</f>
        <v xml:space="preserve">John </v>
      </c>
      <c r="D322" s="11" t="str">
        <f>VLOOKUP(MYRANKS_H[[#This Row],[PLAYERID]],PLAYERIDMAP[],COLUMN(PLAYERIDMAP[TEAM]),FALSE)</f>
        <v>NYM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2041</v>
      </c>
      <c r="G322" s="12">
        <f>VLOOKUP(MYRANKS_H[[#This Row],[IDFRANGRAPHS]],STEAMER_H[],COLUMN(STEAMER_H[PA]),FALSE)</f>
        <v>258</v>
      </c>
      <c r="H322" s="12">
        <f>VLOOKUP(MYRANKS_H[[#This Row],[IDFRANGRAPHS]],STEAMER_H[],COLUMN(STEAMER_H[AB]),FALSE)</f>
        <v>228</v>
      </c>
      <c r="I322" s="12">
        <f>VLOOKUP(MYRANKS_H[[#This Row],[IDFRANGRAPHS]],STEAMER_H[],COLUMN(STEAMER_H[H]),FALSE)</f>
        <v>51</v>
      </c>
      <c r="J322" s="12">
        <f>VLOOKUP(MYRANKS_H[[#This Row],[IDFRANGRAPHS]],STEAMER_H[],COLUMN(STEAMER_H[HR]),FALSE)</f>
        <v>8</v>
      </c>
      <c r="K322" s="12">
        <f>VLOOKUP(MYRANKS_H[[#This Row],[IDFRANGRAPHS]],STEAMER_H[],COLUMN(STEAMER_H[R]),FALSE)</f>
        <v>25</v>
      </c>
      <c r="L322" s="12">
        <f>VLOOKUP(MYRANKS_H[[#This Row],[IDFRANGRAPHS]],STEAMER_H[],COLUMN(STEAMER_H[RBI]),FALSE)</f>
        <v>28</v>
      </c>
      <c r="M322" s="12">
        <f>VLOOKUP(MYRANKS_H[[#This Row],[IDFRANGRAPHS]],STEAMER_H[],COLUMN(STEAMER_H[BB]),FALSE)</f>
        <v>24</v>
      </c>
      <c r="N322" s="12">
        <f>VLOOKUP(MYRANKS_H[[#This Row],[IDFRANGRAPHS]],STEAMER_H[],COLUMN(STEAMER_H[SO]),FALSE)</f>
        <v>62</v>
      </c>
      <c r="O322" s="12">
        <f>VLOOKUP(MYRANKS_H[[#This Row],[IDFRANGRAPHS]],STEAMER_H[],COLUMN(STEAMER_H[SB]),FALSE)</f>
        <v>1</v>
      </c>
      <c r="P322" s="14">
        <f>MYRANKS_H[[#This Row],[H]]/MYRANKS_H[[#This Row],[AB]]</f>
        <v>0.22368421052631579</v>
      </c>
      <c r="Q322" s="26">
        <f>MYRANKS_H[[#This Row],[R]]/24.6</f>
        <v>1.0162601626016259</v>
      </c>
      <c r="R322" s="26">
        <f>MYRANKS_H[[#This Row],[HR]]/10.4</f>
        <v>0.76923076923076916</v>
      </c>
      <c r="S322" s="26">
        <f>MYRANKS_H[[#This Row],[RBI]]/24.6</f>
        <v>1.1382113821138211</v>
      </c>
      <c r="T322" s="26">
        <f>MYRANKS_H[[#This Row],[SB]]/9.4</f>
        <v>0.10638297872340426</v>
      </c>
      <c r="U322" s="26">
        <f>((MYRANKS_H[[#This Row],[H]]+1768)/(MYRANKS_H[[#This Row],[AB]]+6617)-0.267)/0.0024</f>
        <v>-0.52440954467982326</v>
      </c>
      <c r="V322" s="26">
        <f>MYRANKS_H[[#This Row],[RSGP]]+MYRANKS_H[[#This Row],[HRSGP]]+MYRANKS_H[[#This Row],[RBISGP]]+MYRANKS_H[[#This Row],[SBSGP]]+MYRANKS_H[[#This Row],[AVGSGP]]</f>
        <v>2.5056757479897969</v>
      </c>
    </row>
    <row r="323" spans="1:22" x14ac:dyDescent="0.25">
      <c r="A323" s="7" t="s">
        <v>18811</v>
      </c>
      <c r="B323" s="8" t="str">
        <f>VLOOKUP(MYRANKS_H[[#This Row],[PLAYERID]],PLAYERIDMAP[],COLUMN(PLAYERIDMAP[LASTNAME]),FALSE)</f>
        <v>Guzman</v>
      </c>
      <c r="C323" s="11" t="str">
        <f>VLOOKUP(MYRANKS_H[[#This Row],[PLAYERID]],PLAYERIDMAP[],COLUMN(PLAYERIDMAP[FIRSTNAME]),FALSE)</f>
        <v xml:space="preserve">Jesus </v>
      </c>
      <c r="D323" s="11" t="str">
        <f>VLOOKUP(MYRANKS_H[[#This Row],[PLAYERID]],PLAYERIDMAP[],COLUMN(PLAYERIDMAP[TEAM]),FALSE)</f>
        <v>SD</v>
      </c>
      <c r="E323" s="11" t="str">
        <f>VLOOKUP(MYRANKS_H[[#This Row],[PLAYERID]],PLAYERIDMAP[],COLUMN(PLAYERIDMAP[POS]),FALSE)</f>
        <v>1B</v>
      </c>
      <c r="F323" s="11">
        <f>VLOOKUP(MYRANKS_H[[#This Row],[PLAYERID]],PLAYERIDMAP[],COLUMN(PLAYERIDMAP[IDFANGRAPHS]),FALSE)</f>
        <v>3118</v>
      </c>
      <c r="G323" s="12">
        <f>VLOOKUP(MYRANKS_H[[#This Row],[IDFRANGRAPHS]],STEAMER_H[],COLUMN(STEAMER_H[PA]),FALSE)</f>
        <v>209</v>
      </c>
      <c r="H323" s="12">
        <f>VLOOKUP(MYRANKS_H[[#This Row],[IDFRANGRAPHS]],STEAMER_H[],COLUMN(STEAMER_H[AB]),FALSE)</f>
        <v>188</v>
      </c>
      <c r="I323" s="12">
        <f>VLOOKUP(MYRANKS_H[[#This Row],[IDFRANGRAPHS]],STEAMER_H[],COLUMN(STEAMER_H[H]),FALSE)</f>
        <v>49</v>
      </c>
      <c r="J323" s="12">
        <f>VLOOKUP(MYRANKS_H[[#This Row],[IDFRANGRAPHS]],STEAMER_H[],COLUMN(STEAMER_H[HR]),FALSE)</f>
        <v>5</v>
      </c>
      <c r="K323" s="12">
        <f>VLOOKUP(MYRANKS_H[[#This Row],[IDFRANGRAPHS]],STEAMER_H[],COLUMN(STEAMER_H[R]),FALSE)</f>
        <v>21</v>
      </c>
      <c r="L323" s="12">
        <f>VLOOKUP(MYRANKS_H[[#This Row],[IDFRANGRAPHS]],STEAMER_H[],COLUMN(STEAMER_H[RBI]),FALSE)</f>
        <v>23</v>
      </c>
      <c r="M323" s="12">
        <f>VLOOKUP(MYRANKS_H[[#This Row],[IDFRANGRAPHS]],STEAMER_H[],COLUMN(STEAMER_H[BB]),FALSE)</f>
        <v>17</v>
      </c>
      <c r="N323" s="12">
        <f>VLOOKUP(MYRANKS_H[[#This Row],[IDFRANGRAPHS]],STEAMER_H[],COLUMN(STEAMER_H[SO]),FALSE)</f>
        <v>40</v>
      </c>
      <c r="O323" s="12">
        <f>VLOOKUP(MYRANKS_H[[#This Row],[IDFRANGRAPHS]],STEAMER_H[],COLUMN(STEAMER_H[SB]),FALSE)</f>
        <v>2</v>
      </c>
      <c r="P323" s="14">
        <f>MYRANKS_H[[#This Row],[H]]/MYRANKS_H[[#This Row],[AB]]</f>
        <v>0.26063829787234044</v>
      </c>
      <c r="Q323" s="26">
        <f>MYRANKS_H[[#This Row],[R]]/24.6</f>
        <v>0.85365853658536583</v>
      </c>
      <c r="R323" s="26">
        <f>MYRANKS_H[[#This Row],[HR]]/10.4</f>
        <v>0.48076923076923073</v>
      </c>
      <c r="S323" s="26">
        <f>MYRANKS_H[[#This Row],[RBI]]/24.6</f>
        <v>0.93495934959349591</v>
      </c>
      <c r="T323" s="26">
        <f>MYRANKS_H[[#This Row],[SB]]/9.4</f>
        <v>0.21276595744680851</v>
      </c>
      <c r="U323" s="26">
        <f>((MYRANKS_H[[#This Row],[H]]+1768)/(MYRANKS_H[[#This Row],[AB]]+6617)-0.267)/0.0024</f>
        <v>3.9799167278938476E-3</v>
      </c>
      <c r="V323" s="26">
        <f>MYRANKS_H[[#This Row],[RSGP]]+MYRANKS_H[[#This Row],[HRSGP]]+MYRANKS_H[[#This Row],[RBISGP]]+MYRANKS_H[[#This Row],[SBSGP]]+MYRANKS_H[[#This Row],[AVGSGP]]</f>
        <v>2.486132991122795</v>
      </c>
    </row>
    <row r="324" spans="1:22" x14ac:dyDescent="0.25">
      <c r="A324" s="7" t="s">
        <v>18830</v>
      </c>
      <c r="B324" s="8" t="str">
        <f>VLOOKUP(MYRANKS_H[[#This Row],[PLAYERID]],PLAYERIDMAP[],COLUMN(PLAYERIDMAP[LASTNAME]),FALSE)</f>
        <v>Hairston</v>
      </c>
      <c r="C324" s="11" t="str">
        <f>VLOOKUP(MYRANKS_H[[#This Row],[PLAYERID]],PLAYERIDMAP[],COLUMN(PLAYERIDMAP[FIRSTNAME]),FALSE)</f>
        <v xml:space="preserve">Jerry </v>
      </c>
      <c r="D324" s="11" t="str">
        <f>VLOOKUP(MYRANKS_H[[#This Row],[PLAYERID]],PLAYERIDMAP[],COLUMN(PLAYERIDMAP[TEAM]),FALSE)</f>
        <v>LAD</v>
      </c>
      <c r="E324" s="11" t="str">
        <f>VLOOKUP(MYRANKS_H[[#This Row],[PLAYERID]],PLAYERIDMAP[],COLUMN(PLAYERIDMAP[POS]),FALSE)</f>
        <v>SS</v>
      </c>
      <c r="F324" s="11">
        <f>VLOOKUP(MYRANKS_H[[#This Row],[PLAYERID]],PLAYERIDMAP[],COLUMN(PLAYERIDMAP[IDFANGRAPHS]),FALSE)</f>
        <v>144</v>
      </c>
      <c r="G324" s="12">
        <f>VLOOKUP(MYRANKS_H[[#This Row],[IDFRANGRAPHS]],STEAMER_H[],COLUMN(STEAMER_H[PA]),FALSE)</f>
        <v>235</v>
      </c>
      <c r="H324" s="12">
        <f>VLOOKUP(MYRANKS_H[[#This Row],[IDFRANGRAPHS]],STEAMER_H[],COLUMN(STEAMER_H[AB]),FALSE)</f>
        <v>210</v>
      </c>
      <c r="I324" s="12">
        <f>VLOOKUP(MYRANKS_H[[#This Row],[IDFRANGRAPHS]],STEAMER_H[],COLUMN(STEAMER_H[H]),FALSE)</f>
        <v>55</v>
      </c>
      <c r="J324" s="12">
        <f>VLOOKUP(MYRANKS_H[[#This Row],[IDFRANGRAPHS]],STEAMER_H[],COLUMN(STEAMER_H[HR]),FALSE)</f>
        <v>4</v>
      </c>
      <c r="K324" s="12">
        <f>VLOOKUP(MYRANKS_H[[#This Row],[IDFRANGRAPHS]],STEAMER_H[],COLUMN(STEAMER_H[R]),FALSE)</f>
        <v>22</v>
      </c>
      <c r="L324" s="12">
        <f>VLOOKUP(MYRANKS_H[[#This Row],[IDFRANGRAPHS]],STEAMER_H[],COLUMN(STEAMER_H[RBI]),FALSE)</f>
        <v>24</v>
      </c>
      <c r="M324" s="12">
        <f>VLOOKUP(MYRANKS_H[[#This Row],[IDFRANGRAPHS]],STEAMER_H[],COLUMN(STEAMER_H[BB]),FALSE)</f>
        <v>20</v>
      </c>
      <c r="N324" s="12">
        <f>VLOOKUP(MYRANKS_H[[#This Row],[IDFRANGRAPHS]],STEAMER_H[],COLUMN(STEAMER_H[SO]),FALSE)</f>
        <v>29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0.26190476190476192</v>
      </c>
      <c r="Q324" s="26">
        <f>MYRANKS_H[[#This Row],[R]]/24.6</f>
        <v>0.89430894308943087</v>
      </c>
      <c r="R324" s="26">
        <f>MYRANKS_H[[#This Row],[HR]]/10.4</f>
        <v>0.38461538461538458</v>
      </c>
      <c r="S324" s="26">
        <f>MYRANKS_H[[#This Row],[RBI]]/24.6</f>
        <v>0.97560975609756095</v>
      </c>
      <c r="T324" s="26">
        <f>MYRANKS_H[[#This Row],[SB]]/9.4</f>
        <v>0.21276595744680851</v>
      </c>
      <c r="U324" s="26">
        <f>((MYRANKS_H[[#This Row],[H]]+1768)/(MYRANKS_H[[#This Row],[AB]]+6617)-0.267)/0.0024</f>
        <v>1.165714564717313E-2</v>
      </c>
      <c r="V324" s="26">
        <f>MYRANKS_H[[#This Row],[RSGP]]+MYRANKS_H[[#This Row],[HRSGP]]+MYRANKS_H[[#This Row],[RBISGP]]+MYRANKS_H[[#This Row],[SBSGP]]+MYRANKS_H[[#This Row],[AVGSGP]]</f>
        <v>2.4789571868963578</v>
      </c>
    </row>
    <row r="325" spans="1:22" x14ac:dyDescent="0.25">
      <c r="A325" s="8" t="s">
        <v>21152</v>
      </c>
      <c r="B325" s="15" t="str">
        <f>VLOOKUP(MYRANKS_H[[#This Row],[PLAYERID]],PLAYERIDMAP[],COLUMN(PLAYERIDMAP[LASTNAME]),FALSE)</f>
        <v>Wells</v>
      </c>
      <c r="C325" s="12" t="str">
        <f>VLOOKUP(MYRANKS_H[[#This Row],[PLAYERID]],PLAYERIDMAP[],COLUMN(PLAYERIDMAP[FIRSTNAME]),FALSE)</f>
        <v xml:space="preserve">Casper </v>
      </c>
      <c r="D325" s="12" t="str">
        <f>VLOOKUP(MYRANKS_H[[#This Row],[PLAYERID]],PLAYERIDMAP[],COLUMN(PLAYERIDMAP[TEAM]),FALSE)</f>
        <v>SEA</v>
      </c>
      <c r="E325" s="12" t="str">
        <f>VLOOKUP(MYRANKS_H[[#This Row],[PLAYERID]],PLAYERIDMAP[],COLUMN(PLAYERIDMAP[POS]),FALSE)</f>
        <v>OF</v>
      </c>
      <c r="F325" s="12">
        <f>VLOOKUP(MYRANKS_H[[#This Row],[PLAYERID]],PLAYERIDMAP[],COLUMN(PLAYERIDMAP[IDFANGRAPHS]),FALSE)</f>
        <v>9700</v>
      </c>
      <c r="G325" s="12">
        <f>VLOOKUP(MYRANKS_H[[#This Row],[IDFRANGRAPHS]],STEAMER_H[],COLUMN(STEAMER_H[PA]),FALSE)</f>
        <v>218</v>
      </c>
      <c r="H325" s="12">
        <f>VLOOKUP(MYRANKS_H[[#This Row],[IDFRANGRAPHS]],STEAMER_H[],COLUMN(STEAMER_H[AB]),FALSE)</f>
        <v>192</v>
      </c>
      <c r="I325" s="12">
        <f>VLOOKUP(MYRANKS_H[[#This Row],[IDFRANGRAPHS]],STEAMER_H[],COLUMN(STEAMER_H[H]),FALSE)</f>
        <v>44</v>
      </c>
      <c r="J325" s="12">
        <f>VLOOKUP(MYRANKS_H[[#This Row],[IDFRANGRAPHS]],STEAMER_H[],COLUMN(STEAMER_H[HR]),FALSE)</f>
        <v>7</v>
      </c>
      <c r="K325" s="12">
        <f>VLOOKUP(MYRANKS_H[[#This Row],[IDFRANGRAPHS]],STEAMER_H[],COLUMN(STEAMER_H[R]),FALSE)</f>
        <v>23</v>
      </c>
      <c r="L325" s="12">
        <f>VLOOKUP(MYRANKS_H[[#This Row],[IDFRANGRAPHS]],STEAMER_H[],COLUMN(STEAMER_H[RBI]),FALSE)</f>
        <v>25</v>
      </c>
      <c r="M325" s="12">
        <f>VLOOKUP(MYRANKS_H[[#This Row],[IDFRANGRAPHS]],STEAMER_H[],COLUMN(STEAMER_H[BB]),FALSE)</f>
        <v>20</v>
      </c>
      <c r="N325" s="12">
        <f>VLOOKUP(MYRANKS_H[[#This Row],[IDFRANGRAPHS]],STEAMER_H[],COLUMN(STEAMER_H[SO]),FALSE)</f>
        <v>54</v>
      </c>
      <c r="O325" s="12">
        <f>VLOOKUP(MYRANKS_H[[#This Row],[IDFRANGRAPHS]],STEAMER_H[],COLUMN(STEAMER_H[SB]),FALSE)</f>
        <v>2</v>
      </c>
      <c r="P325" s="14">
        <f>MYRANKS_H[[#This Row],[H]]/MYRANKS_H[[#This Row],[AB]]</f>
        <v>0.22916666666666666</v>
      </c>
      <c r="Q325" s="26">
        <f>MYRANKS_H[[#This Row],[R]]/24.6</f>
        <v>0.93495934959349591</v>
      </c>
      <c r="R325" s="26">
        <f>MYRANKS_H[[#This Row],[HR]]/10.4</f>
        <v>0.67307692307692302</v>
      </c>
      <c r="S325" s="26">
        <f>MYRANKS_H[[#This Row],[RBI]]/24.6</f>
        <v>1.0162601626016259</v>
      </c>
      <c r="T325" s="26">
        <f>MYRANKS_H[[#This Row],[SB]]/9.4</f>
        <v>0.21276595744680851</v>
      </c>
      <c r="U325" s="26">
        <f>((MYRANKS_H[[#This Row],[H]]+1768)/(MYRANKS_H[[#This Row],[AB]]+6617)-0.267)/0.0024</f>
        <v>-0.36734469085035937</v>
      </c>
      <c r="V325" s="26">
        <f>MYRANKS_H[[#This Row],[RSGP]]+MYRANKS_H[[#This Row],[HRSGP]]+MYRANKS_H[[#This Row],[RBISGP]]+MYRANKS_H[[#This Row],[SBSGP]]+MYRANKS_H[[#This Row],[AVGSGP]]</f>
        <v>2.4697177018684942</v>
      </c>
    </row>
    <row r="326" spans="1:22" x14ac:dyDescent="0.25">
      <c r="A326" s="7" t="s">
        <v>18201</v>
      </c>
      <c r="B326" s="8" t="str">
        <f>VLOOKUP(MYRANKS_H[[#This Row],[PLAYERID]],PLAYERIDMAP[],COLUMN(PLAYERIDMAP[LASTNAME]),FALSE)</f>
        <v>d'Arnaud</v>
      </c>
      <c r="C326" s="11" t="str">
        <f>VLOOKUP(MYRANKS_H[[#This Row],[PLAYERID]],PLAYERIDMAP[],COLUMN(PLAYERIDMAP[FIRSTNAME]),FALSE)</f>
        <v xml:space="preserve">Chase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SS</v>
      </c>
      <c r="F326" s="11">
        <f>VLOOKUP(MYRANKS_H[[#This Row],[PLAYERID]],PLAYERIDMAP[],COLUMN(PLAYERIDMAP[IDFANGRAPHS]),FALSE)</f>
        <v>6652</v>
      </c>
      <c r="G326" s="12">
        <f>VLOOKUP(MYRANKS_H[[#This Row],[IDFRANGRAPHS]],STEAMER_H[],COLUMN(STEAMER_H[PA]),FALSE)</f>
        <v>183</v>
      </c>
      <c r="H326" s="12">
        <f>VLOOKUP(MYRANKS_H[[#This Row],[IDFRANGRAPHS]],STEAMER_H[],COLUMN(STEAMER_H[AB]),FALSE)</f>
        <v>166</v>
      </c>
      <c r="I326" s="12">
        <f>VLOOKUP(MYRANKS_H[[#This Row],[IDFRANGRAPHS]],STEAMER_H[],COLUMN(STEAMER_H[H]),FALSE)</f>
        <v>39</v>
      </c>
      <c r="J326" s="12">
        <f>VLOOKUP(MYRANKS_H[[#This Row],[IDFRANGRAPHS]],STEAMER_H[],COLUMN(STEAMER_H[HR]),FALSE)</f>
        <v>2</v>
      </c>
      <c r="K326" s="12">
        <f>VLOOKUP(MYRANKS_H[[#This Row],[IDFRANGRAPHS]],STEAMER_H[],COLUMN(STEAMER_H[R]),FALSE)</f>
        <v>19</v>
      </c>
      <c r="L326" s="12">
        <f>VLOOKUP(MYRANKS_H[[#This Row],[IDFRANGRAPHS]],STEAMER_H[],COLUMN(STEAMER_H[RBI]),FALSE)</f>
        <v>14</v>
      </c>
      <c r="M326" s="12">
        <f>VLOOKUP(MYRANKS_H[[#This Row],[IDFRANGRAPHS]],STEAMER_H[],COLUMN(STEAMER_H[BB]),FALSE)</f>
        <v>12</v>
      </c>
      <c r="N326" s="12">
        <f>VLOOKUP(MYRANKS_H[[#This Row],[IDFRANGRAPHS]],STEAMER_H[],COLUMN(STEAMER_H[SO]),FALSE)</f>
        <v>37</v>
      </c>
      <c r="O326" s="12">
        <f>VLOOKUP(MYRANKS_H[[#This Row],[IDFRANGRAPHS]],STEAMER_H[],COLUMN(STEAMER_H[SB]),FALSE)</f>
        <v>11</v>
      </c>
      <c r="P326" s="14">
        <f>MYRANKS_H[[#This Row],[H]]/MYRANKS_H[[#This Row],[AB]]</f>
        <v>0.23493975903614459</v>
      </c>
      <c r="Q326" s="26">
        <f>MYRANKS_H[[#This Row],[R]]/24.6</f>
        <v>0.77235772357723576</v>
      </c>
      <c r="R326" s="26">
        <f>MYRANKS_H[[#This Row],[HR]]/10.4</f>
        <v>0.19230769230769229</v>
      </c>
      <c r="S326" s="26">
        <f>MYRANKS_H[[#This Row],[RBI]]/24.6</f>
        <v>0.56910569105691056</v>
      </c>
      <c r="T326" s="26">
        <f>MYRANKS_H[[#This Row],[SB]]/9.4</f>
        <v>1.1702127659574468</v>
      </c>
      <c r="U326" s="26">
        <f>((MYRANKS_H[[#This Row],[H]]+1768)/(MYRANKS_H[[#This Row],[AB]]+6617)-0.267)/0.0024</f>
        <v>-0.24945943289597652</v>
      </c>
      <c r="V326" s="26">
        <f>MYRANKS_H[[#This Row],[RSGP]]+MYRANKS_H[[#This Row],[HRSGP]]+MYRANKS_H[[#This Row],[RBISGP]]+MYRANKS_H[[#This Row],[SBSGP]]+MYRANKS_H[[#This Row],[AVGSGP]]</f>
        <v>2.4545244400033086</v>
      </c>
    </row>
    <row r="327" spans="1:22" x14ac:dyDescent="0.25">
      <c r="A327" s="8" t="s">
        <v>21156</v>
      </c>
      <c r="B327" s="15" t="str">
        <f>VLOOKUP(MYRANKS_H[[#This Row],[PLAYERID]],PLAYERIDMAP[],COLUMN(PLAYERIDMAP[LASTNAME]),FALSE)</f>
        <v>Wells</v>
      </c>
      <c r="C327" s="12" t="str">
        <f>VLOOKUP(MYRANKS_H[[#This Row],[PLAYERID]],PLAYERIDMAP[],COLUMN(PLAYERIDMAP[FIRSTNAME]),FALSE)</f>
        <v xml:space="preserve">Vernon </v>
      </c>
      <c r="D327" s="12" t="str">
        <f>VLOOKUP(MYRANKS_H[[#This Row],[PLAYERID]],PLAYERIDMAP[],COLUMN(PLAYERIDMAP[TEAM]),FALSE)</f>
        <v>LAA</v>
      </c>
      <c r="E327" s="12" t="str">
        <f>VLOOKUP(MYRANKS_H[[#This Row],[PLAYERID]],PLAYERIDMAP[],COLUMN(PLAYERIDMAP[POS]),FALSE)</f>
        <v>OF</v>
      </c>
      <c r="F327" s="12">
        <f>VLOOKUP(MYRANKS_H[[#This Row],[PLAYERID]],PLAYERIDMAP[],COLUMN(PLAYERIDMAP[IDFANGRAPHS]),FALSE)</f>
        <v>1326</v>
      </c>
      <c r="G327" s="12">
        <f>VLOOKUP(MYRANKS_H[[#This Row],[IDFRANGRAPHS]],STEAMER_H[],COLUMN(STEAMER_H[PA]),FALSE)</f>
        <v>171</v>
      </c>
      <c r="H327" s="12">
        <f>VLOOKUP(MYRANKS_H[[#This Row],[IDFRANGRAPHS]],STEAMER_H[],COLUMN(STEAMER_H[AB]),FALSE)</f>
        <v>157</v>
      </c>
      <c r="I327" s="12">
        <f>VLOOKUP(MYRANKS_H[[#This Row],[IDFRANGRAPHS]],STEAMER_H[],COLUMN(STEAMER_H[H]),FALSE)</f>
        <v>39</v>
      </c>
      <c r="J327" s="12">
        <f>VLOOKUP(MYRANKS_H[[#This Row],[IDFRANGRAPHS]],STEAMER_H[],COLUMN(STEAMER_H[HR]),FALSE)</f>
        <v>7</v>
      </c>
      <c r="K327" s="12">
        <f>VLOOKUP(MYRANKS_H[[#This Row],[IDFRANGRAPHS]],STEAMER_H[],COLUMN(STEAMER_H[R]),FALSE)</f>
        <v>19</v>
      </c>
      <c r="L327" s="12">
        <f>VLOOKUP(MYRANKS_H[[#This Row],[IDFRANGRAPHS]],STEAMER_H[],COLUMN(STEAMER_H[RBI]),FALSE)</f>
        <v>22</v>
      </c>
      <c r="M327" s="12">
        <f>VLOOKUP(MYRANKS_H[[#This Row],[IDFRANGRAPHS]],STEAMER_H[],COLUMN(STEAMER_H[BB]),FALSE)</f>
        <v>11</v>
      </c>
      <c r="N327" s="12">
        <f>VLOOKUP(MYRANKS_H[[#This Row],[IDFRANGRAPHS]],STEAMER_H[],COLUMN(STEAMER_H[SO]),FALSE)</f>
        <v>26</v>
      </c>
      <c r="O327" s="12">
        <f>VLOOKUP(MYRANKS_H[[#This Row],[IDFRANGRAPHS]],STEAMER_H[],COLUMN(STEAMER_H[SB]),FALSE)</f>
        <v>2</v>
      </c>
      <c r="P327" s="14">
        <f>MYRANKS_H[[#This Row],[H]]/MYRANKS_H[[#This Row],[AB]]</f>
        <v>0.24840764331210191</v>
      </c>
      <c r="Q327" s="26">
        <f>MYRANKS_H[[#This Row],[R]]/24.6</f>
        <v>0.77235772357723576</v>
      </c>
      <c r="R327" s="26">
        <f>MYRANKS_H[[#This Row],[HR]]/10.4</f>
        <v>0.67307692307692302</v>
      </c>
      <c r="S327" s="26">
        <f>MYRANKS_H[[#This Row],[RBI]]/24.6</f>
        <v>0.89430894308943087</v>
      </c>
      <c r="T327" s="26">
        <f>MYRANKS_H[[#This Row],[SB]]/9.4</f>
        <v>0.21276595744680851</v>
      </c>
      <c r="U327" s="26">
        <f>((MYRANKS_H[[#This Row],[H]]+1768)/(MYRANKS_H[[#This Row],[AB]]+6617)-0.267)/0.0024</f>
        <v>-0.10198307253223479</v>
      </c>
      <c r="V327" s="26">
        <f>MYRANKS_H[[#This Row],[RSGP]]+MYRANKS_H[[#This Row],[HRSGP]]+MYRANKS_H[[#This Row],[RBISGP]]+MYRANKS_H[[#This Row],[SBSGP]]+MYRANKS_H[[#This Row],[AVGSGP]]</f>
        <v>2.4505264746581634</v>
      </c>
    </row>
    <row r="328" spans="1:22" x14ac:dyDescent="0.25">
      <c r="A328" s="7" t="s">
        <v>17674</v>
      </c>
      <c r="B328" s="8" t="str">
        <f>VLOOKUP(MYRANKS_H[[#This Row],[PLAYERID]],PLAYERIDMAP[],COLUMN(PLAYERIDMAP[LASTNAME]),FALSE)</f>
        <v>Blackmon</v>
      </c>
      <c r="C328" s="11" t="str">
        <f>VLOOKUP(MYRANKS_H[[#This Row],[PLAYERID]],PLAYERIDMAP[],COLUMN(PLAYERIDMAP[FIRSTNAME]),FALSE)</f>
        <v xml:space="preserve">Charlie </v>
      </c>
      <c r="D328" s="11" t="str">
        <f>VLOOKUP(MYRANKS_H[[#This Row],[PLAYERID]],PLAYERIDMAP[],COLUMN(PLAYERIDMAP[TEAM]),FALSE)</f>
        <v>COL</v>
      </c>
      <c r="E328" s="11" t="str">
        <f>VLOOKUP(MYRANKS_H[[#This Row],[PLAYERID]],PLAYERIDMAP[],COLUMN(PLAYERIDMAP[POS]),FALSE)</f>
        <v>OF</v>
      </c>
      <c r="F328" s="11">
        <f>VLOOKUP(MYRANKS_H[[#This Row],[PLAYERID]],PLAYERIDMAP[],COLUMN(PLAYERIDMAP[IDFANGRAPHS]),FALSE)</f>
        <v>7859</v>
      </c>
      <c r="G328" s="12">
        <f>VLOOKUP(MYRANKS_H[[#This Row],[IDFRANGRAPHS]],STEAMER_H[],COLUMN(STEAMER_H[PA]),FALSE)</f>
        <v>163</v>
      </c>
      <c r="H328" s="12">
        <f>VLOOKUP(MYRANKS_H[[#This Row],[IDFRANGRAPHS]],STEAMER_H[],COLUMN(STEAMER_H[AB]),FALSE)</f>
        <v>149</v>
      </c>
      <c r="I328" s="12">
        <f>VLOOKUP(MYRANKS_H[[#This Row],[IDFRANGRAPHS]],STEAMER_H[],COLUMN(STEAMER_H[H]),FALSE)</f>
        <v>41</v>
      </c>
      <c r="J328" s="12">
        <f>VLOOKUP(MYRANKS_H[[#This Row],[IDFRANGRAPHS]],STEAMER_H[],COLUMN(STEAMER_H[HR]),FALSE)</f>
        <v>3</v>
      </c>
      <c r="K328" s="12">
        <f>VLOOKUP(MYRANKS_H[[#This Row],[IDFRANGRAPHS]],STEAMER_H[],COLUMN(STEAMER_H[R]),FALSE)</f>
        <v>17</v>
      </c>
      <c r="L328" s="12">
        <f>VLOOKUP(MYRANKS_H[[#This Row],[IDFRANGRAPHS]],STEAMER_H[],COLUMN(STEAMER_H[RBI]),FALSE)</f>
        <v>19</v>
      </c>
      <c r="M328" s="12">
        <f>VLOOKUP(MYRANKS_H[[#This Row],[IDFRANGRAPHS]],STEAMER_H[],COLUMN(STEAMER_H[BB]),FALSE)</f>
        <v>10</v>
      </c>
      <c r="N328" s="12">
        <f>VLOOKUP(MYRANKS_H[[#This Row],[IDFRANGRAPHS]],STEAMER_H[],COLUMN(STEAMER_H[SO]),FALSE)</f>
        <v>23</v>
      </c>
      <c r="O328" s="12">
        <f>VLOOKUP(MYRANKS_H[[#This Row],[IDFRANGRAPHS]],STEAMER_H[],COLUMN(STEAMER_H[SB]),FALSE)</f>
        <v>5</v>
      </c>
      <c r="P328" s="14">
        <f>MYRANKS_H[[#This Row],[H]]/MYRANKS_H[[#This Row],[AB]]</f>
        <v>0.27516778523489932</v>
      </c>
      <c r="Q328" s="26">
        <f>MYRANKS_H[[#This Row],[R]]/24.6</f>
        <v>0.69105691056910568</v>
      </c>
      <c r="R328" s="26">
        <f>MYRANKS_H[[#This Row],[HR]]/10.4</f>
        <v>0.28846153846153844</v>
      </c>
      <c r="S328" s="26">
        <f>MYRANKS_H[[#This Row],[RBI]]/24.6</f>
        <v>0.77235772357723576</v>
      </c>
      <c r="T328" s="26">
        <f>MYRANKS_H[[#This Row],[SB]]/9.4</f>
        <v>0.53191489361702127</v>
      </c>
      <c r="U328" s="26">
        <f>((MYRANKS_H[[#This Row],[H]]+1768)/(MYRANKS_H[[#This Row],[AB]]+6617)-0.267)/0.0024</f>
        <v>0.15260124150160798</v>
      </c>
      <c r="V328" s="26">
        <f>MYRANKS_H[[#This Row],[RSGP]]+MYRANKS_H[[#This Row],[HRSGP]]+MYRANKS_H[[#This Row],[RBISGP]]+MYRANKS_H[[#This Row],[SBSGP]]+MYRANKS_H[[#This Row],[AVGSGP]]</f>
        <v>2.4363923077265088</v>
      </c>
    </row>
    <row r="329" spans="1:22" x14ac:dyDescent="0.25">
      <c r="A329" s="7" t="s">
        <v>17753</v>
      </c>
      <c r="B329" s="8" t="str">
        <f>VLOOKUP(MYRANKS_H[[#This Row],[PLAYERID]],PLAYERIDMAP[],COLUMN(PLAYERIDMAP[LASTNAME]),FALSE)</f>
        <v>Bradley</v>
      </c>
      <c r="C329" s="11" t="str">
        <f>VLOOKUP(MYRANKS_H[[#This Row],[PLAYERID]],PLAYERIDMAP[],COLUMN(PLAYERIDMAP[FIRSTNAME]),FALSE)</f>
        <v xml:space="preserve">Jackie </v>
      </c>
      <c r="D329" s="11" t="str">
        <f>VLOOKUP(MYRANKS_H[[#This Row],[PLAYERID]],PLAYERIDMAP[],COLUMN(PLAYERIDMAP[TEAM]),FALSE)</f>
        <v>BOS</v>
      </c>
      <c r="E329" s="11" t="str">
        <f>VLOOKUP(MYRANKS_H[[#This Row],[PLAYERID]],PLAYERIDMAP[],COLUMN(PLAYERIDMAP[POS]),FALSE)</f>
        <v>OF</v>
      </c>
      <c r="F329" s="11" t="str">
        <f>VLOOKUP(MYRANKS_H[[#This Row],[PLAYERID]],PLAYERIDMAP[],COLUMN(PLAYERIDMAP[IDFANGRAPHS]),FALSE)</f>
        <v>sa526248</v>
      </c>
      <c r="G329" s="12">
        <f>VLOOKUP(MYRANKS_H[[#This Row],[IDFRANGRAPHS]],STEAMER_H[],COLUMN(STEAMER_H[PA]),FALSE)</f>
        <v>173</v>
      </c>
      <c r="H329" s="12">
        <f>VLOOKUP(MYRANKS_H[[#This Row],[IDFRANGRAPHS]],STEAMER_H[],COLUMN(STEAMER_H[AB]),FALSE)</f>
        <v>152</v>
      </c>
      <c r="I329" s="12">
        <f>VLOOKUP(MYRANKS_H[[#This Row],[IDFRANGRAPHS]],STEAMER_H[],COLUMN(STEAMER_H[H]),FALSE)</f>
        <v>41</v>
      </c>
      <c r="J329" s="12">
        <f>VLOOKUP(MYRANKS_H[[#This Row],[IDFRANGRAPHS]],STEAMER_H[],COLUMN(STEAMER_H[HR]),FALSE)</f>
        <v>3</v>
      </c>
      <c r="K329" s="12">
        <f>VLOOKUP(MYRANKS_H[[#This Row],[IDFRANGRAPHS]],STEAMER_H[],COLUMN(STEAMER_H[R]),FALSE)</f>
        <v>20</v>
      </c>
      <c r="L329" s="12">
        <f>VLOOKUP(MYRANKS_H[[#This Row],[IDFRANGRAPHS]],STEAMER_H[],COLUMN(STEAMER_H[RBI]),FALSE)</f>
        <v>17</v>
      </c>
      <c r="M329" s="12">
        <f>VLOOKUP(MYRANKS_H[[#This Row],[IDFRANGRAPHS]],STEAMER_H[],COLUMN(STEAMER_H[BB]),FALSE)</f>
        <v>17</v>
      </c>
      <c r="N329" s="12">
        <f>VLOOKUP(MYRANKS_H[[#This Row],[IDFRANGRAPHS]],STEAMER_H[],COLUMN(STEAMER_H[SO]),FALSE)</f>
        <v>30</v>
      </c>
      <c r="O329" s="12">
        <f>VLOOKUP(MYRANKS_H[[#This Row],[IDFRANGRAPHS]],STEAMER_H[],COLUMN(STEAMER_H[SB]),FALSE)</f>
        <v>5</v>
      </c>
      <c r="P329" s="14">
        <f>MYRANKS_H[[#This Row],[H]]/MYRANKS_H[[#This Row],[AB]]</f>
        <v>0.26973684210526316</v>
      </c>
      <c r="Q329" s="26">
        <f>MYRANKS_H[[#This Row],[R]]/24.6</f>
        <v>0.81300813008130079</v>
      </c>
      <c r="R329" s="26">
        <f>MYRANKS_H[[#This Row],[HR]]/10.4</f>
        <v>0.28846153846153844</v>
      </c>
      <c r="S329" s="26">
        <f>MYRANKS_H[[#This Row],[RBI]]/24.6</f>
        <v>0.69105691056910568</v>
      </c>
      <c r="T329" s="26">
        <f>MYRANKS_H[[#This Row],[SB]]/9.4</f>
        <v>0.53191489361702127</v>
      </c>
      <c r="U329" s="26">
        <f>((MYRANKS_H[[#This Row],[H]]+1768)/(MYRANKS_H[[#This Row],[AB]]+6617)-0.267)/0.0024</f>
        <v>0.10322795095286016</v>
      </c>
      <c r="V329" s="26">
        <f>MYRANKS_H[[#This Row],[RSGP]]+MYRANKS_H[[#This Row],[HRSGP]]+MYRANKS_H[[#This Row],[RBISGP]]+MYRANKS_H[[#This Row],[SBSGP]]+MYRANKS_H[[#This Row],[AVGSGP]]</f>
        <v>2.4276694236818259</v>
      </c>
    </row>
    <row r="330" spans="1:22" x14ac:dyDescent="0.25">
      <c r="A330" s="8" t="s">
        <v>20775</v>
      </c>
      <c r="B330" s="15" t="str">
        <f>VLOOKUP(MYRANKS_H[[#This Row],[PLAYERID]],PLAYERIDMAP[],COLUMN(PLAYERIDMAP[LASTNAME]),FALSE)</f>
        <v>Soto</v>
      </c>
      <c r="C330" s="12" t="str">
        <f>VLOOKUP(MYRANKS_H[[#This Row],[PLAYERID]],PLAYERIDMAP[],COLUMN(PLAYERIDMAP[FIRSTNAME]),FALSE)</f>
        <v xml:space="preserve">Geovany </v>
      </c>
      <c r="D330" s="12" t="str">
        <f>VLOOKUP(MYRANKS_H[[#This Row],[PLAYERID]],PLAYERIDMAP[],COLUMN(PLAYERIDMAP[TEAM]),FALSE)</f>
        <v>TEX</v>
      </c>
      <c r="E330" s="12" t="str">
        <f>VLOOKUP(MYRANKS_H[[#This Row],[PLAYERID]],PLAYERIDMAP[],COLUMN(PLAYERIDMAP[POS]),FALSE)</f>
        <v>C</v>
      </c>
      <c r="F330" s="12">
        <f>VLOOKUP(MYRANKS_H[[#This Row],[PLAYERID]],PLAYERIDMAP[],COLUMN(PLAYERIDMAP[IDFANGRAPHS]),FALSE)</f>
        <v>3707</v>
      </c>
      <c r="G330" s="12">
        <f>VLOOKUP(MYRANKS_H[[#This Row],[IDFRANGRAPHS]],STEAMER_H[],COLUMN(STEAMER_H[PA]),FALSE)</f>
        <v>195</v>
      </c>
      <c r="H330" s="12">
        <f>VLOOKUP(MYRANKS_H[[#This Row],[IDFRANGRAPHS]],STEAMER_H[],COLUMN(STEAMER_H[AB]),FALSE)</f>
        <v>170</v>
      </c>
      <c r="I330" s="12">
        <f>VLOOKUP(MYRANKS_H[[#This Row],[IDFRANGRAPHS]],STEAMER_H[],COLUMN(STEAMER_H[H]),FALSE)</f>
        <v>40</v>
      </c>
      <c r="J330" s="12">
        <f>VLOOKUP(MYRANKS_H[[#This Row],[IDFRANGRAPHS]],STEAMER_H[],COLUMN(STEAMER_H[HR]),FALSE)</f>
        <v>7</v>
      </c>
      <c r="K330" s="12">
        <f>VLOOKUP(MYRANKS_H[[#This Row],[IDFRANGRAPHS]],STEAMER_H[],COLUMN(STEAMER_H[R]),FALSE)</f>
        <v>23</v>
      </c>
      <c r="L330" s="12">
        <f>VLOOKUP(MYRANKS_H[[#This Row],[IDFRANGRAPHS]],STEAMER_H[],COLUMN(STEAMER_H[RBI]),FALSE)</f>
        <v>23</v>
      </c>
      <c r="M330" s="12">
        <f>VLOOKUP(MYRANKS_H[[#This Row],[IDFRANGRAPHS]],STEAMER_H[],COLUMN(STEAMER_H[BB]),FALSE)</f>
        <v>20</v>
      </c>
      <c r="N330" s="12">
        <f>VLOOKUP(MYRANKS_H[[#This Row],[IDFRANGRAPHS]],STEAMER_H[],COLUMN(STEAMER_H[SO]),FALSE)</f>
        <v>42</v>
      </c>
      <c r="O330" s="12">
        <f>VLOOKUP(MYRANKS_H[[#This Row],[IDFRANGRAPHS]],STEAMER_H[],COLUMN(STEAMER_H[SB]),FALSE)</f>
        <v>1</v>
      </c>
      <c r="P330" s="14">
        <f>MYRANKS_H[[#This Row],[H]]/MYRANKS_H[[#This Row],[AB]]</f>
        <v>0.23529411764705882</v>
      </c>
      <c r="Q330" s="26">
        <f>MYRANKS_H[[#This Row],[R]]/24.6</f>
        <v>0.93495934959349591</v>
      </c>
      <c r="R330" s="26">
        <f>MYRANKS_H[[#This Row],[HR]]/10.4</f>
        <v>0.67307692307692302</v>
      </c>
      <c r="S330" s="26">
        <f>MYRANKS_H[[#This Row],[RBI]]/24.6</f>
        <v>0.93495934959349591</v>
      </c>
      <c r="T330" s="26">
        <f>MYRANKS_H[[#This Row],[SB]]/9.4</f>
        <v>0.10638297872340426</v>
      </c>
      <c r="U330" s="26">
        <f>((MYRANKS_H[[#This Row],[H]]+1768)/(MYRANKS_H[[#This Row],[AB]]+6617)-0.267)/0.0024</f>
        <v>-0.25348705859240539</v>
      </c>
      <c r="V330" s="26">
        <f>MYRANKS_H[[#This Row],[RSGP]]+MYRANKS_H[[#This Row],[HRSGP]]+MYRANKS_H[[#This Row],[RBISGP]]+MYRANKS_H[[#This Row],[SBSGP]]+MYRANKS_H[[#This Row],[AVGSGP]]</f>
        <v>2.3958915423949136</v>
      </c>
    </row>
    <row r="331" spans="1:22" x14ac:dyDescent="0.25">
      <c r="A331" s="7" t="s">
        <v>18749</v>
      </c>
      <c r="B331" s="8" t="str">
        <f>VLOOKUP(MYRANKS_H[[#This Row],[PLAYERID]],PLAYERIDMAP[],COLUMN(PLAYERIDMAP[LASTNAME]),FALSE)</f>
        <v>Gose</v>
      </c>
      <c r="C331" s="11" t="str">
        <f>VLOOKUP(MYRANKS_H[[#This Row],[PLAYERID]],PLAYERIDMAP[],COLUMN(PLAYERIDMAP[FIRSTNAME]),FALSE)</f>
        <v xml:space="preserve">Anthony </v>
      </c>
      <c r="D331" s="11" t="str">
        <f>VLOOKUP(MYRANKS_H[[#This Row],[PLAYERID]],PLAYERIDMAP[],COLUMN(PLAYERIDMAP[TEAM]),FALSE)</f>
        <v>TOR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5097</v>
      </c>
      <c r="G331" s="12">
        <f>VLOOKUP(MYRANKS_H[[#This Row],[IDFRANGRAPHS]],STEAMER_H[],COLUMN(STEAMER_H[PA]),FALSE)</f>
        <v>146</v>
      </c>
      <c r="H331" s="12">
        <f>VLOOKUP(MYRANKS_H[[#This Row],[IDFRANGRAPHS]],STEAMER_H[],COLUMN(STEAMER_H[AB]),FALSE)</f>
        <v>130</v>
      </c>
      <c r="I331" s="12">
        <f>VLOOKUP(MYRANKS_H[[#This Row],[IDFRANGRAPHS]],STEAMER_H[],COLUMN(STEAMER_H[H]),FALSE)</f>
        <v>30</v>
      </c>
      <c r="J331" s="12">
        <f>VLOOKUP(MYRANKS_H[[#This Row],[IDFRANGRAPHS]],STEAMER_H[],COLUMN(STEAMER_H[HR]),FALSE)</f>
        <v>2</v>
      </c>
      <c r="K331" s="12">
        <f>VLOOKUP(MYRANKS_H[[#This Row],[IDFRANGRAPHS]],STEAMER_H[],COLUMN(STEAMER_H[R]),FALSE)</f>
        <v>16</v>
      </c>
      <c r="L331" s="12">
        <f>VLOOKUP(MYRANKS_H[[#This Row],[IDFRANGRAPHS]],STEAMER_H[],COLUMN(STEAMER_H[RBI]),FALSE)</f>
        <v>13</v>
      </c>
      <c r="M331" s="12">
        <f>VLOOKUP(MYRANKS_H[[#This Row],[IDFRANGRAPHS]],STEAMER_H[],COLUMN(STEAMER_H[BB]),FALSE)</f>
        <v>12</v>
      </c>
      <c r="N331" s="12">
        <f>VLOOKUP(MYRANKS_H[[#This Row],[IDFRANGRAPHS]],STEAMER_H[],COLUMN(STEAMER_H[SO]),FALSE)</f>
        <v>36</v>
      </c>
      <c r="O331" s="12">
        <f>VLOOKUP(MYRANKS_H[[#This Row],[IDFRANGRAPHS]],STEAMER_H[],COLUMN(STEAMER_H[SB]),FALSE)</f>
        <v>11</v>
      </c>
      <c r="P331" s="14">
        <f>MYRANKS_H[[#This Row],[H]]/MYRANKS_H[[#This Row],[AB]]</f>
        <v>0.23076923076923078</v>
      </c>
      <c r="Q331" s="26">
        <f>MYRANKS_H[[#This Row],[R]]/24.6</f>
        <v>0.65040650406504064</v>
      </c>
      <c r="R331" s="26">
        <f>MYRANKS_H[[#This Row],[HR]]/10.4</f>
        <v>0.19230769230769229</v>
      </c>
      <c r="S331" s="26">
        <f>MYRANKS_H[[#This Row],[RBI]]/24.6</f>
        <v>0.52845528455284552</v>
      </c>
      <c r="T331" s="26">
        <f>MYRANKS_H[[#This Row],[SB]]/9.4</f>
        <v>1.1702127659574468</v>
      </c>
      <c r="U331" s="26">
        <f>((MYRANKS_H[[#This Row],[H]]+1768)/(MYRANKS_H[[#This Row],[AB]]+6617)-0.267)/0.0024</f>
        <v>-0.21299589941209399</v>
      </c>
      <c r="V331" s="26">
        <f>MYRANKS_H[[#This Row],[RSGP]]+MYRANKS_H[[#This Row],[HRSGP]]+MYRANKS_H[[#This Row],[RBISGP]]+MYRANKS_H[[#This Row],[SBSGP]]+MYRANKS_H[[#This Row],[AVGSGP]]</f>
        <v>2.3283863474709316</v>
      </c>
    </row>
    <row r="332" spans="1:22" x14ac:dyDescent="0.25">
      <c r="A332" s="8" t="s">
        <v>19937</v>
      </c>
      <c r="B332" s="15" t="str">
        <f>VLOOKUP(MYRANKS_H[[#This Row],[PLAYERID]],PLAYERIDMAP[],COLUMN(PLAYERIDMAP[LASTNAME]),FALSE)</f>
        <v>Nava</v>
      </c>
      <c r="C332" s="12" t="str">
        <f>VLOOKUP(MYRANKS_H[[#This Row],[PLAYERID]],PLAYERIDMAP[],COLUMN(PLAYERIDMAP[FIRSTNAME]),FALSE)</f>
        <v xml:space="preserve">Daniel </v>
      </c>
      <c r="D332" s="12" t="str">
        <f>VLOOKUP(MYRANKS_H[[#This Row],[PLAYERID]],PLAYERIDMAP[],COLUMN(PLAYERIDMAP[TEAM]),FALSE)</f>
        <v>BOS</v>
      </c>
      <c r="E332" s="12" t="str">
        <f>VLOOKUP(MYRANKS_H[[#This Row],[PLAYERID]],PLAYERIDMAP[],COLUMN(PLAYERIDMAP[POS]),FALSE)</f>
        <v>OF</v>
      </c>
      <c r="F332" s="12">
        <f>VLOOKUP(MYRANKS_H[[#This Row],[PLAYERID]],PLAYERIDMAP[],COLUMN(PLAYERIDMAP[IDFANGRAPHS]),FALSE)</f>
        <v>5450</v>
      </c>
      <c r="G332" s="12">
        <f>VLOOKUP(MYRANKS_H[[#This Row],[IDFRANGRAPHS]],STEAMER_H[],COLUMN(STEAMER_H[PA]),FALSE)</f>
        <v>203</v>
      </c>
      <c r="H332" s="12">
        <f>VLOOKUP(MYRANKS_H[[#This Row],[IDFRANGRAPHS]],STEAMER_H[],COLUMN(STEAMER_H[AB]),FALSE)</f>
        <v>175</v>
      </c>
      <c r="I332" s="12">
        <f>VLOOKUP(MYRANKS_H[[#This Row],[IDFRANGRAPHS]],STEAMER_H[],COLUMN(STEAMER_H[H]),FALSE)</f>
        <v>45</v>
      </c>
      <c r="J332" s="12">
        <f>VLOOKUP(MYRANKS_H[[#This Row],[IDFRANGRAPHS]],STEAMER_H[],COLUMN(STEAMER_H[HR]),FALSE)</f>
        <v>4</v>
      </c>
      <c r="K332" s="12">
        <f>VLOOKUP(MYRANKS_H[[#This Row],[IDFRANGRAPHS]],STEAMER_H[],COLUMN(STEAMER_H[R]),FALSE)</f>
        <v>23</v>
      </c>
      <c r="L332" s="12">
        <f>VLOOKUP(MYRANKS_H[[#This Row],[IDFRANGRAPHS]],STEAMER_H[],COLUMN(STEAMER_H[RBI]),FALSE)</f>
        <v>20</v>
      </c>
      <c r="M332" s="12">
        <f>VLOOKUP(MYRANKS_H[[#This Row],[IDFRANGRAPHS]],STEAMER_H[],COLUMN(STEAMER_H[BB]),FALSE)</f>
        <v>21</v>
      </c>
      <c r="N332" s="12">
        <f>VLOOKUP(MYRANKS_H[[#This Row],[IDFRANGRAPHS]],STEAMER_H[],COLUMN(STEAMER_H[SO]),FALSE)</f>
        <v>38</v>
      </c>
      <c r="O332" s="12">
        <f>VLOOKUP(MYRANKS_H[[#This Row],[IDFRANGRAPHS]],STEAMER_H[],COLUMN(STEAMER_H[SB]),FALSE)</f>
        <v>2</v>
      </c>
      <c r="P332" s="14">
        <f>MYRANKS_H[[#This Row],[H]]/MYRANKS_H[[#This Row],[AB]]</f>
        <v>0.25714285714285712</v>
      </c>
      <c r="Q332" s="26">
        <f>MYRANKS_H[[#This Row],[R]]/24.6</f>
        <v>0.93495934959349591</v>
      </c>
      <c r="R332" s="26">
        <f>MYRANKS_H[[#This Row],[HR]]/10.4</f>
        <v>0.38461538461538458</v>
      </c>
      <c r="S332" s="26">
        <f>MYRANKS_H[[#This Row],[RBI]]/24.6</f>
        <v>0.81300813008130079</v>
      </c>
      <c r="T332" s="26">
        <f>MYRANKS_H[[#This Row],[SB]]/9.4</f>
        <v>0.21276595744680851</v>
      </c>
      <c r="U332" s="26">
        <f>((MYRANKS_H[[#This Row],[H]]+1768)/(MYRANKS_H[[#This Row],[AB]]+6617)-0.267)/0.0024</f>
        <v>-2.8464860620340076E-2</v>
      </c>
      <c r="V332" s="26">
        <f>MYRANKS_H[[#This Row],[RSGP]]+MYRANKS_H[[#This Row],[HRSGP]]+MYRANKS_H[[#This Row],[RBISGP]]+MYRANKS_H[[#This Row],[SBSGP]]+MYRANKS_H[[#This Row],[AVGSGP]]</f>
        <v>2.3168839611166501</v>
      </c>
    </row>
    <row r="333" spans="1:22" x14ac:dyDescent="0.25">
      <c r="A333" s="8" t="s">
        <v>20036</v>
      </c>
      <c r="B333" s="15" t="str">
        <f>VLOOKUP(MYRANKS_H[[#This Row],[PLAYERID]],PLAYERIDMAP[],COLUMN(PLAYERIDMAP[LASTNAME]),FALSE)</f>
        <v>Olt</v>
      </c>
      <c r="C333" s="12" t="str">
        <f>VLOOKUP(MYRANKS_H[[#This Row],[PLAYERID]],PLAYERIDMAP[],COLUMN(PLAYERIDMAP[FIRSTNAME]),FALSE)</f>
        <v xml:space="preserve">Mike </v>
      </c>
      <c r="D333" s="12" t="str">
        <f>VLOOKUP(MYRANKS_H[[#This Row],[PLAYERID]],PLAYERIDMAP[],COLUMN(PLAYERIDMAP[TEAM]),FALSE)</f>
        <v>TEX</v>
      </c>
      <c r="E333" s="12" t="str">
        <f>VLOOKUP(MYRANKS_H[[#This Row],[PLAYERID]],PLAYERIDMAP[],COLUMN(PLAYERIDMAP[POS]),FALSE)</f>
        <v>3B</v>
      </c>
      <c r="F333" s="12">
        <f>VLOOKUP(MYRANKS_H[[#This Row],[PLAYERID]],PLAYERIDMAP[],COLUMN(PLAYERIDMAP[IDFANGRAPHS]),FALSE)</f>
        <v>10698</v>
      </c>
      <c r="G333" s="12">
        <f>VLOOKUP(MYRANKS_H[[#This Row],[IDFRANGRAPHS]],STEAMER_H[],COLUMN(STEAMER_H[PA]),FALSE)</f>
        <v>170</v>
      </c>
      <c r="H333" s="12">
        <f>VLOOKUP(MYRANKS_H[[#This Row],[IDFRANGRAPHS]],STEAMER_H[],COLUMN(STEAMER_H[AB]),FALSE)</f>
        <v>149</v>
      </c>
      <c r="I333" s="12">
        <f>VLOOKUP(MYRANKS_H[[#This Row],[IDFRANGRAPHS]],STEAMER_H[],COLUMN(STEAMER_H[H]),FALSE)</f>
        <v>36</v>
      </c>
      <c r="J333" s="12">
        <f>VLOOKUP(MYRANKS_H[[#This Row],[IDFRANGRAPHS]],STEAMER_H[],COLUMN(STEAMER_H[HR]),FALSE)</f>
        <v>6</v>
      </c>
      <c r="K333" s="12">
        <f>VLOOKUP(MYRANKS_H[[#This Row],[IDFRANGRAPHS]],STEAMER_H[],COLUMN(STEAMER_H[R]),FALSE)</f>
        <v>20</v>
      </c>
      <c r="L333" s="12">
        <f>VLOOKUP(MYRANKS_H[[#This Row],[IDFRANGRAPHS]],STEAMER_H[],COLUMN(STEAMER_H[RBI]),FALSE)</f>
        <v>21</v>
      </c>
      <c r="M333" s="12">
        <f>VLOOKUP(MYRANKS_H[[#This Row],[IDFRANGRAPHS]],STEAMER_H[],COLUMN(STEAMER_H[BB]),FALSE)</f>
        <v>17</v>
      </c>
      <c r="N333" s="12">
        <f>VLOOKUP(MYRANKS_H[[#This Row],[IDFRANGRAPHS]],STEAMER_H[],COLUMN(STEAMER_H[SO]),FALSE)</f>
        <v>41</v>
      </c>
      <c r="O333" s="12">
        <f>VLOOKUP(MYRANKS_H[[#This Row],[IDFRANGRAPHS]],STEAMER_H[],COLUMN(STEAMER_H[SB]),FALSE)</f>
        <v>2</v>
      </c>
      <c r="P333" s="14">
        <f>MYRANKS_H[[#This Row],[H]]/MYRANKS_H[[#This Row],[AB]]</f>
        <v>0.24161073825503357</v>
      </c>
      <c r="Q333" s="26">
        <f>MYRANKS_H[[#This Row],[R]]/24.6</f>
        <v>0.81300813008130079</v>
      </c>
      <c r="R333" s="26">
        <f>MYRANKS_H[[#This Row],[HR]]/10.4</f>
        <v>0.57692307692307687</v>
      </c>
      <c r="S333" s="26">
        <f>MYRANKS_H[[#This Row],[RBI]]/24.6</f>
        <v>0.85365853658536583</v>
      </c>
      <c r="T333" s="26">
        <f>MYRANKS_H[[#This Row],[SB]]/9.4</f>
        <v>0.21276595744680851</v>
      </c>
      <c r="U333" s="26">
        <f>((MYRANKS_H[[#This Row],[H]]+1768)/(MYRANKS_H[[#This Row],[AB]]+6617)-0.267)/0.0024</f>
        <v>-0.1553108680658194</v>
      </c>
      <c r="V333" s="26">
        <f>MYRANKS_H[[#This Row],[RSGP]]+MYRANKS_H[[#This Row],[HRSGP]]+MYRANKS_H[[#This Row],[RBISGP]]+MYRANKS_H[[#This Row],[SBSGP]]+MYRANKS_H[[#This Row],[AVGSGP]]</f>
        <v>2.3010448329707329</v>
      </c>
    </row>
    <row r="334" spans="1:22" x14ac:dyDescent="0.25">
      <c r="A334" s="8" t="s">
        <v>20678</v>
      </c>
      <c r="B334" s="15" t="str">
        <f>VLOOKUP(MYRANKS_H[[#This Row],[PLAYERID]],PLAYERIDMAP[],COLUMN(PLAYERIDMAP[LASTNAME]),FALSE)</f>
        <v>Schumaker</v>
      </c>
      <c r="C334" s="12" t="str">
        <f>VLOOKUP(MYRANKS_H[[#This Row],[PLAYERID]],PLAYERIDMAP[],COLUMN(PLAYERIDMAP[FIRSTNAME]),FALSE)</f>
        <v xml:space="preserve">Skip </v>
      </c>
      <c r="D334" s="12" t="str">
        <f>VLOOKUP(MYRANKS_H[[#This Row],[PLAYERID]],PLAYERIDMAP[],COLUMN(PLAYERIDMAP[TEAM]),FALSE)</f>
        <v>LAD</v>
      </c>
      <c r="E334" s="12" t="str">
        <f>VLOOKUP(MYRANKS_H[[#This Row],[PLAYERID]],PLAYERIDMAP[],COLUMN(PLAYERIDMAP[POS]),FALSE)</f>
        <v>OF</v>
      </c>
      <c r="F334" s="12">
        <f>VLOOKUP(MYRANKS_H[[#This Row],[PLAYERID]],PLAYERIDMAP[],COLUMN(PLAYERIDMAP[IDFANGRAPHS]),FALSE)</f>
        <v>3704</v>
      </c>
      <c r="G334" s="12">
        <f>VLOOKUP(MYRANKS_H[[#This Row],[IDFRANGRAPHS]],STEAMER_H[],COLUMN(STEAMER_H[PA]),FALSE)</f>
        <v>248</v>
      </c>
      <c r="H334" s="12">
        <f>VLOOKUP(MYRANKS_H[[#This Row],[IDFRANGRAPHS]],STEAMER_H[],COLUMN(STEAMER_H[AB]),FALSE)</f>
        <v>222</v>
      </c>
      <c r="I334" s="12">
        <f>VLOOKUP(MYRANKS_H[[#This Row],[IDFRANGRAPHS]],STEAMER_H[],COLUMN(STEAMER_H[H]),FALSE)</f>
        <v>59</v>
      </c>
      <c r="J334" s="12">
        <f>VLOOKUP(MYRANKS_H[[#This Row],[IDFRANGRAPHS]],STEAMER_H[],COLUMN(STEAMER_H[HR]),FALSE)</f>
        <v>2</v>
      </c>
      <c r="K334" s="12">
        <f>VLOOKUP(MYRANKS_H[[#This Row],[IDFRANGRAPHS]],STEAMER_H[],COLUMN(STEAMER_H[R]),FALSE)</f>
        <v>22</v>
      </c>
      <c r="L334" s="12">
        <f>VLOOKUP(MYRANKS_H[[#This Row],[IDFRANGRAPHS]],STEAMER_H[],COLUMN(STEAMER_H[RBI]),FALSE)</f>
        <v>23</v>
      </c>
      <c r="M334" s="12">
        <f>VLOOKUP(MYRANKS_H[[#This Row],[IDFRANGRAPHS]],STEAMER_H[],COLUMN(STEAMER_H[BB]),FALSE)</f>
        <v>21</v>
      </c>
      <c r="N334" s="12">
        <f>VLOOKUP(MYRANKS_H[[#This Row],[IDFRANGRAPHS]],STEAMER_H[],COLUMN(STEAMER_H[SO]),FALSE)</f>
        <v>38</v>
      </c>
      <c r="O334" s="12">
        <f>VLOOKUP(MYRANKS_H[[#This Row],[IDFRANGRAPHS]],STEAMER_H[],COLUMN(STEAMER_H[SB]),FALSE)</f>
        <v>2</v>
      </c>
      <c r="P334" s="14">
        <f>MYRANKS_H[[#This Row],[H]]/MYRANKS_H[[#This Row],[AB]]</f>
        <v>0.26576576576576577</v>
      </c>
      <c r="Q334" s="26">
        <f>MYRANKS_H[[#This Row],[R]]/24.6</f>
        <v>0.89430894308943087</v>
      </c>
      <c r="R334" s="26">
        <f>MYRANKS_H[[#This Row],[HR]]/10.4</f>
        <v>0.19230769230769229</v>
      </c>
      <c r="S334" s="26">
        <f>MYRANKS_H[[#This Row],[RBI]]/24.6</f>
        <v>0.93495934959349591</v>
      </c>
      <c r="T334" s="26">
        <f>MYRANKS_H[[#This Row],[SB]]/9.4</f>
        <v>0.21276595744680851</v>
      </c>
      <c r="U334" s="26">
        <f>((MYRANKS_H[[#This Row],[H]]+1768)/(MYRANKS_H[[#This Row],[AB]]+6617)-0.267)/0.0024</f>
        <v>6.013306038894773E-2</v>
      </c>
      <c r="V334" s="26">
        <f>MYRANKS_H[[#This Row],[RSGP]]+MYRANKS_H[[#This Row],[HRSGP]]+MYRANKS_H[[#This Row],[RBISGP]]+MYRANKS_H[[#This Row],[SBSGP]]+MYRANKS_H[[#This Row],[AVGSGP]]</f>
        <v>2.2944750028263754</v>
      </c>
    </row>
    <row r="335" spans="1:22" x14ac:dyDescent="0.25">
      <c r="A335" s="7" t="s">
        <v>18529</v>
      </c>
      <c r="B335" s="8" t="str">
        <f>VLOOKUP(MYRANKS_H[[#This Row],[PLAYERID]],PLAYERIDMAP[],COLUMN(PLAYERIDMAP[LASTNAME]),FALSE)</f>
        <v>Flores</v>
      </c>
      <c r="C335" s="11" t="str">
        <f>VLOOKUP(MYRANKS_H[[#This Row],[PLAYERID]],PLAYERIDMAP[],COLUMN(PLAYERIDMAP[FIRSTNAME]),FALSE)</f>
        <v xml:space="preserve">Jesus </v>
      </c>
      <c r="D335" s="11" t="str">
        <f>VLOOKUP(MYRANKS_H[[#This Row],[PLAYERID]],PLAYERIDMAP[],COLUMN(PLAYERIDMAP[TEAM]),FALSE)</f>
        <v>WAS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4166</v>
      </c>
      <c r="G335" s="12">
        <f>VLOOKUP(MYRANKS_H[[#This Row],[IDFRANGRAPHS]],STEAMER_H[],COLUMN(STEAMER_H[PA]),FALSE)</f>
        <v>268</v>
      </c>
      <c r="H335" s="12">
        <f>VLOOKUP(MYRANKS_H[[#This Row],[IDFRANGRAPHS]],STEAMER_H[],COLUMN(STEAMER_H[AB]),FALSE)</f>
        <v>248</v>
      </c>
      <c r="I335" s="12">
        <f>VLOOKUP(MYRANKS_H[[#This Row],[IDFRANGRAPHS]],STEAMER_H[],COLUMN(STEAMER_H[H]),FALSE)</f>
        <v>58</v>
      </c>
      <c r="J335" s="12">
        <f>VLOOKUP(MYRANKS_H[[#This Row],[IDFRANGRAPHS]],STEAMER_H[],COLUMN(STEAMER_H[HR]),FALSE)</f>
        <v>6</v>
      </c>
      <c r="K335" s="12">
        <f>VLOOKUP(MYRANKS_H[[#This Row],[IDFRANGRAPHS]],STEAMER_H[],COLUMN(STEAMER_H[R]),FALSE)</f>
        <v>23</v>
      </c>
      <c r="L335" s="12">
        <f>VLOOKUP(MYRANKS_H[[#This Row],[IDFRANGRAPHS]],STEAMER_H[],COLUMN(STEAMER_H[RBI]),FALSE)</f>
        <v>27</v>
      </c>
      <c r="M335" s="12">
        <f>VLOOKUP(MYRANKS_H[[#This Row],[IDFRANGRAPHS]],STEAMER_H[],COLUMN(STEAMER_H[BB]),FALSE)</f>
        <v>15</v>
      </c>
      <c r="N335" s="12">
        <f>VLOOKUP(MYRANKS_H[[#This Row],[IDFRANGRAPHS]],STEAMER_H[],COLUMN(STEAMER_H[SO]),FALSE)</f>
        <v>57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0.23387096774193547</v>
      </c>
      <c r="Q335" s="26">
        <f>MYRANKS_H[[#This Row],[R]]/24.6</f>
        <v>0.93495934959349591</v>
      </c>
      <c r="R335" s="26">
        <f>MYRANKS_H[[#This Row],[HR]]/10.4</f>
        <v>0.57692307692307687</v>
      </c>
      <c r="S335" s="26">
        <f>MYRANKS_H[[#This Row],[RBI]]/24.6</f>
        <v>1.097560975609756</v>
      </c>
      <c r="T335" s="26">
        <f>MYRANKS_H[[#This Row],[SB]]/9.4</f>
        <v>0.10638297872340426</v>
      </c>
      <c r="U335" s="26">
        <f>((MYRANKS_H[[#This Row],[H]]+1768)/(MYRANKS_H[[#This Row],[AB]]+6617)-0.267)/0.0024</f>
        <v>-0.42212915756253044</v>
      </c>
      <c r="V335" s="26">
        <f>MYRANKS_H[[#This Row],[RSGP]]+MYRANKS_H[[#This Row],[HRSGP]]+MYRANKS_H[[#This Row],[RBISGP]]+MYRANKS_H[[#This Row],[SBSGP]]+MYRANKS_H[[#This Row],[AVGSGP]]</f>
        <v>2.2936972232872019</v>
      </c>
    </row>
    <row r="336" spans="1:22" x14ac:dyDescent="0.25">
      <c r="A336" s="7" t="s">
        <v>18607</v>
      </c>
      <c r="B336" s="8" t="str">
        <f>VLOOKUP(MYRANKS_H[[#This Row],[PLAYERID]],PLAYERIDMAP[],COLUMN(PLAYERIDMAP[LASTNAME]),FALSE)</f>
        <v>Fuld</v>
      </c>
      <c r="C336" s="11" t="str">
        <f>VLOOKUP(MYRANKS_H[[#This Row],[PLAYERID]],PLAYERIDMAP[],COLUMN(PLAYERIDMAP[FIRSTNAME]),FALSE)</f>
        <v xml:space="preserve">Sam </v>
      </c>
      <c r="D336" s="11" t="str">
        <f>VLOOKUP(MYRANKS_H[[#This Row],[PLAYERID]],PLAYERIDMAP[],COLUMN(PLAYERIDMAP[TEAM]),FALSE)</f>
        <v>TB</v>
      </c>
      <c r="E336" s="11" t="str">
        <f>VLOOKUP(MYRANKS_H[[#This Row],[PLAYERID]],PLAYERIDMAP[],COLUMN(PLAYERIDMAP[POS]),FALSE)</f>
        <v>OF</v>
      </c>
      <c r="F336" s="11">
        <f>VLOOKUP(MYRANKS_H[[#This Row],[PLAYERID]],PLAYERIDMAP[],COLUMN(PLAYERIDMAP[IDFANGRAPHS]),FALSE)</f>
        <v>8254</v>
      </c>
      <c r="G336" s="12">
        <f>VLOOKUP(MYRANKS_H[[#This Row],[IDFRANGRAPHS]],STEAMER_H[],COLUMN(STEAMER_H[PA]),FALSE)</f>
        <v>204</v>
      </c>
      <c r="H336" s="12">
        <f>VLOOKUP(MYRANKS_H[[#This Row],[IDFRANGRAPHS]],STEAMER_H[],COLUMN(STEAMER_H[AB]),FALSE)</f>
        <v>180</v>
      </c>
      <c r="I336" s="12">
        <f>VLOOKUP(MYRANKS_H[[#This Row],[IDFRANGRAPHS]],STEAMER_H[],COLUMN(STEAMER_H[H]),FALSE)</f>
        <v>43</v>
      </c>
      <c r="J336" s="12">
        <f>VLOOKUP(MYRANKS_H[[#This Row],[IDFRANGRAPHS]],STEAMER_H[],COLUMN(STEAMER_H[HR]),FALSE)</f>
        <v>2</v>
      </c>
      <c r="K336" s="12">
        <f>VLOOKUP(MYRANKS_H[[#This Row],[IDFRANGRAPHS]],STEAMER_H[],COLUMN(STEAMER_H[R]),FALSE)</f>
        <v>21</v>
      </c>
      <c r="L336" s="12">
        <f>VLOOKUP(MYRANKS_H[[#This Row],[IDFRANGRAPHS]],STEAMER_H[],COLUMN(STEAMER_H[RBI]),FALSE)</f>
        <v>18</v>
      </c>
      <c r="M336" s="12">
        <f>VLOOKUP(MYRANKS_H[[#This Row],[IDFRANGRAPHS]],STEAMER_H[],COLUMN(STEAMER_H[BB]),FALSE)</f>
        <v>20</v>
      </c>
      <c r="N336" s="12">
        <f>VLOOKUP(MYRANKS_H[[#This Row],[IDFRANGRAPHS]],STEAMER_H[],COLUMN(STEAMER_H[SO]),FALSE)</f>
        <v>28</v>
      </c>
      <c r="O336" s="12">
        <f>VLOOKUP(MYRANKS_H[[#This Row],[IDFRANGRAPHS]],STEAMER_H[],COLUMN(STEAMER_H[SB]),FALSE)</f>
        <v>7</v>
      </c>
      <c r="P336" s="14">
        <f>MYRANKS_H[[#This Row],[H]]/MYRANKS_H[[#This Row],[AB]]</f>
        <v>0.2388888888888889</v>
      </c>
      <c r="Q336" s="26">
        <f>MYRANKS_H[[#This Row],[R]]/24.6</f>
        <v>0.85365853658536583</v>
      </c>
      <c r="R336" s="26">
        <f>MYRANKS_H[[#This Row],[HR]]/10.4</f>
        <v>0.19230769230769229</v>
      </c>
      <c r="S336" s="26">
        <f>MYRANKS_H[[#This Row],[RBI]]/24.6</f>
        <v>0.73170731707317072</v>
      </c>
      <c r="T336" s="26">
        <f>MYRANKS_H[[#This Row],[SB]]/9.4</f>
        <v>0.74468085106382975</v>
      </c>
      <c r="U336" s="26">
        <f>((MYRANKS_H[[#This Row],[H]]+1768)/(MYRANKS_H[[#This Row],[AB]]+6617)-0.267)/0.0024</f>
        <v>-0.23288460595361402</v>
      </c>
      <c r="V336" s="26">
        <f>MYRANKS_H[[#This Row],[RSGP]]+MYRANKS_H[[#This Row],[HRSGP]]+MYRANKS_H[[#This Row],[RBISGP]]+MYRANKS_H[[#This Row],[SBSGP]]+MYRANKS_H[[#This Row],[AVGSGP]]</f>
        <v>2.2894697910764448</v>
      </c>
    </row>
    <row r="337" spans="1:22" x14ac:dyDescent="0.25">
      <c r="A337" s="7" t="s">
        <v>18361</v>
      </c>
      <c r="B337" s="8" t="str">
        <f>VLOOKUP(MYRANKS_H[[#This Row],[PLAYERID]],PLAYERIDMAP[],COLUMN(PLAYERIDMAP[LASTNAME]),FALSE)</f>
        <v>Dozier</v>
      </c>
      <c r="C337" s="11" t="str">
        <f>VLOOKUP(MYRANKS_H[[#This Row],[PLAYERID]],PLAYERIDMAP[],COLUMN(PLAYERIDMAP[FIRSTNAME]),FALSE)</f>
        <v xml:space="preserve">Brian </v>
      </c>
      <c r="D337" s="11" t="str">
        <f>VLOOKUP(MYRANKS_H[[#This Row],[PLAYERID]],PLAYERIDMAP[],COLUMN(PLAYERIDMAP[TEAM]),FALSE)</f>
        <v>MIN</v>
      </c>
      <c r="E337" s="11" t="str">
        <f>VLOOKUP(MYRANKS_H[[#This Row],[PLAYERID]],PLAYERIDMAP[],COLUMN(PLAYERIDMAP[POS]),FALSE)</f>
        <v>SS</v>
      </c>
      <c r="F337" s="11">
        <f>VLOOKUP(MYRANKS_H[[#This Row],[PLAYERID]],PLAYERIDMAP[],COLUMN(PLAYERIDMAP[IDFANGRAPHS]),FALSE)</f>
        <v>9810</v>
      </c>
      <c r="G337" s="12">
        <f>VLOOKUP(MYRANKS_H[[#This Row],[IDFRANGRAPHS]],STEAMER_H[],COLUMN(STEAMER_H[PA]),FALSE)</f>
        <v>205</v>
      </c>
      <c r="H337" s="12">
        <f>VLOOKUP(MYRANKS_H[[#This Row],[IDFRANGRAPHS]],STEAMER_H[],COLUMN(STEAMER_H[AB]),FALSE)</f>
        <v>188</v>
      </c>
      <c r="I337" s="12">
        <f>VLOOKUP(MYRANKS_H[[#This Row],[IDFRANGRAPHS]],STEAMER_H[],COLUMN(STEAMER_H[H]),FALSE)</f>
        <v>47</v>
      </c>
      <c r="J337" s="12">
        <f>VLOOKUP(MYRANKS_H[[#This Row],[IDFRANGRAPHS]],STEAMER_H[],COLUMN(STEAMER_H[HR]),FALSE)</f>
        <v>3</v>
      </c>
      <c r="K337" s="12">
        <f>VLOOKUP(MYRANKS_H[[#This Row],[IDFRANGRAPHS]],STEAMER_H[],COLUMN(STEAMER_H[R]),FALSE)</f>
        <v>20</v>
      </c>
      <c r="L337" s="12">
        <f>VLOOKUP(MYRANKS_H[[#This Row],[IDFRANGRAPHS]],STEAMER_H[],COLUMN(STEAMER_H[RBI]),FALSE)</f>
        <v>19</v>
      </c>
      <c r="M337" s="12">
        <f>VLOOKUP(MYRANKS_H[[#This Row],[IDFRANGRAPHS]],STEAMER_H[],COLUMN(STEAMER_H[BB]),FALSE)</f>
        <v>12</v>
      </c>
      <c r="N337" s="12">
        <f>VLOOKUP(MYRANKS_H[[#This Row],[IDFRANGRAPHS]],STEAMER_H[],COLUMN(STEAMER_H[SO]),FALSE)</f>
        <v>32</v>
      </c>
      <c r="O337" s="12">
        <f>VLOOKUP(MYRANKS_H[[#This Row],[IDFRANGRAPHS]],STEAMER_H[],COLUMN(STEAMER_H[SB]),FALSE)</f>
        <v>5</v>
      </c>
      <c r="P337" s="14">
        <f>MYRANKS_H[[#This Row],[H]]/MYRANKS_H[[#This Row],[AB]]</f>
        <v>0.25</v>
      </c>
      <c r="Q337" s="26">
        <f>MYRANKS_H[[#This Row],[R]]/24.6</f>
        <v>0.81300813008130079</v>
      </c>
      <c r="R337" s="26">
        <f>MYRANKS_H[[#This Row],[HR]]/10.4</f>
        <v>0.28846153846153844</v>
      </c>
      <c r="S337" s="26">
        <f>MYRANKS_H[[#This Row],[RBI]]/24.6</f>
        <v>0.77235772357723576</v>
      </c>
      <c r="T337" s="26">
        <f>MYRANKS_H[[#This Row],[SB]]/9.4</f>
        <v>0.53191489361702127</v>
      </c>
      <c r="U337" s="26">
        <f>((MYRANKS_H[[#This Row],[H]]+1768)/(MYRANKS_H[[#This Row],[AB]]+6617)-0.267)/0.0024</f>
        <v>-0.11847905951505959</v>
      </c>
      <c r="V337" s="26">
        <f>MYRANKS_H[[#This Row],[RSGP]]+MYRANKS_H[[#This Row],[HRSGP]]+MYRANKS_H[[#This Row],[RBISGP]]+MYRANKS_H[[#This Row],[SBSGP]]+MYRANKS_H[[#This Row],[AVGSGP]]</f>
        <v>2.2872632262220365</v>
      </c>
    </row>
    <row r="338" spans="1:22" x14ac:dyDescent="0.25">
      <c r="A338" s="8" t="s">
        <v>20286</v>
      </c>
      <c r="B338" s="15" t="str">
        <f>VLOOKUP(MYRANKS_H[[#This Row],[PLAYERID]],PLAYERIDMAP[],COLUMN(PLAYERIDMAP[LASTNAME]),FALSE)</f>
        <v>Presley</v>
      </c>
      <c r="C338" s="12" t="str">
        <f>VLOOKUP(MYRANKS_H[[#This Row],[PLAYERID]],PLAYERIDMAP[],COLUMN(PLAYERIDMAP[FIRSTNAME]),FALSE)</f>
        <v xml:space="preserve">Alex </v>
      </c>
      <c r="D338" s="12" t="str">
        <f>VLOOKUP(MYRANKS_H[[#This Row],[PLAYERID]],PLAYERIDMAP[],COLUMN(PLAYERIDMAP[TEAM]),FALSE)</f>
        <v>PIT</v>
      </c>
      <c r="E338" s="12" t="str">
        <f>VLOOKUP(MYRANKS_H[[#This Row],[PLAYERID]],PLAYERIDMAP[],COLUMN(PLAYERIDMAP[POS]),FALSE)</f>
        <v>OF</v>
      </c>
      <c r="F338" s="12">
        <f>VLOOKUP(MYRANKS_H[[#This Row],[PLAYERID]],PLAYERIDMAP[],COLUMN(PLAYERIDMAP[IDFANGRAPHS]),FALSE)</f>
        <v>5305</v>
      </c>
      <c r="G338" s="12">
        <f>VLOOKUP(MYRANKS_H[[#This Row],[IDFRANGRAPHS]],STEAMER_H[],COLUMN(STEAMER_H[PA]),FALSE)</f>
        <v>156</v>
      </c>
      <c r="H338" s="12">
        <f>VLOOKUP(MYRANKS_H[[#This Row],[IDFRANGRAPHS]],STEAMER_H[],COLUMN(STEAMER_H[AB]),FALSE)</f>
        <v>143</v>
      </c>
      <c r="I338" s="12">
        <f>VLOOKUP(MYRANKS_H[[#This Row],[IDFRANGRAPHS]],STEAMER_H[],COLUMN(STEAMER_H[H]),FALSE)</f>
        <v>39</v>
      </c>
      <c r="J338" s="12">
        <f>VLOOKUP(MYRANKS_H[[#This Row],[IDFRANGRAPHS]],STEAMER_H[],COLUMN(STEAMER_H[HR]),FALSE)</f>
        <v>4</v>
      </c>
      <c r="K338" s="12">
        <f>VLOOKUP(MYRANKS_H[[#This Row],[IDFRANGRAPHS]],STEAMER_H[],COLUMN(STEAMER_H[R]),FALSE)</f>
        <v>17</v>
      </c>
      <c r="L338" s="12">
        <f>VLOOKUP(MYRANKS_H[[#This Row],[IDFRANGRAPHS]],STEAMER_H[],COLUMN(STEAMER_H[RBI]),FALSE)</f>
        <v>16</v>
      </c>
      <c r="M338" s="12">
        <f>VLOOKUP(MYRANKS_H[[#This Row],[IDFRANGRAPHS]],STEAMER_H[],COLUMN(STEAMER_H[BB]),FALSE)</f>
        <v>10</v>
      </c>
      <c r="N338" s="12">
        <f>VLOOKUP(MYRANKS_H[[#This Row],[IDFRANGRAPHS]],STEAMER_H[],COLUMN(STEAMER_H[SO]),FALSE)</f>
        <v>26</v>
      </c>
      <c r="O338" s="12">
        <f>VLOOKUP(MYRANKS_H[[#This Row],[IDFRANGRAPHS]],STEAMER_H[],COLUMN(STEAMER_H[SB]),FALSE)</f>
        <v>4</v>
      </c>
      <c r="P338" s="14">
        <f>MYRANKS_H[[#This Row],[H]]/MYRANKS_H[[#This Row],[AB]]</f>
        <v>0.27272727272727271</v>
      </c>
      <c r="Q338" s="26">
        <f>MYRANKS_H[[#This Row],[R]]/24.6</f>
        <v>0.69105691056910568</v>
      </c>
      <c r="R338" s="26">
        <f>MYRANKS_H[[#This Row],[HR]]/10.4</f>
        <v>0.38461538461538458</v>
      </c>
      <c r="S338" s="26">
        <f>MYRANKS_H[[#This Row],[RBI]]/24.6</f>
        <v>0.65040650406504064</v>
      </c>
      <c r="T338" s="26">
        <f>MYRANKS_H[[#This Row],[SB]]/9.4</f>
        <v>0.42553191489361702</v>
      </c>
      <c r="U338" s="26">
        <f>((MYRANKS_H[[#This Row],[H]]+1768)/(MYRANKS_H[[#This Row],[AB]]+6617)-0.267)/0.0024</f>
        <v>0.12820512820511942</v>
      </c>
      <c r="V338" s="26">
        <f>MYRANKS_H[[#This Row],[RSGP]]+MYRANKS_H[[#This Row],[HRSGP]]+MYRANKS_H[[#This Row],[RBISGP]]+MYRANKS_H[[#This Row],[SBSGP]]+MYRANKS_H[[#This Row],[AVGSGP]]</f>
        <v>2.2798158423482673</v>
      </c>
    </row>
    <row r="339" spans="1:22" x14ac:dyDescent="0.25">
      <c r="A339" s="7" t="s">
        <v>19774</v>
      </c>
      <c r="B339" s="8" t="str">
        <f>VLOOKUP(MYRANKS_H[[#This Row],[PLAYERID]],PLAYERIDMAP[],COLUMN(PLAYERIDMAP[LASTNAME]),FALSE)</f>
        <v>Mesoraco</v>
      </c>
      <c r="C339" s="11" t="str">
        <f>VLOOKUP(MYRANKS_H[[#This Row],[PLAYERID]],PLAYERIDMAP[],COLUMN(PLAYERIDMAP[FIRSTNAME]),FALSE)</f>
        <v xml:space="preserve">Devin </v>
      </c>
      <c r="D339" s="11" t="str">
        <f>VLOOKUP(MYRANKS_H[[#This Row],[PLAYERID]],PLAYERIDMAP[],COLUMN(PLAYERIDMAP[TEAM]),FALSE)</f>
        <v>CIN</v>
      </c>
      <c r="E339" s="11" t="str">
        <f>VLOOKUP(MYRANKS_H[[#This Row],[PLAYERID]],PLAYERIDMAP[],COLUMN(PLAYERIDMAP[POS]),FALSE)</f>
        <v>C</v>
      </c>
      <c r="F339" s="11">
        <f>VLOOKUP(MYRANKS_H[[#This Row],[PLAYERID]],PLAYERIDMAP[],COLUMN(PLAYERIDMAP[IDFANGRAPHS]),FALSE)</f>
        <v>5666</v>
      </c>
      <c r="G339" s="12">
        <f>VLOOKUP(MYRANKS_H[[#This Row],[IDFRANGRAPHS]],STEAMER_H[],COLUMN(STEAMER_H[PA]),FALSE)</f>
        <v>192</v>
      </c>
      <c r="H339" s="12">
        <f>VLOOKUP(MYRANKS_H[[#This Row],[IDFRANGRAPHS]],STEAMER_H[],COLUMN(STEAMER_H[AB]),FALSE)</f>
        <v>172</v>
      </c>
      <c r="I339" s="12">
        <f>VLOOKUP(MYRANKS_H[[#This Row],[IDFRANGRAPHS]],STEAMER_H[],COLUMN(STEAMER_H[H]),FALSE)</f>
        <v>42</v>
      </c>
      <c r="J339" s="12">
        <f>VLOOKUP(MYRANKS_H[[#This Row],[IDFRANGRAPHS]],STEAMER_H[],COLUMN(STEAMER_H[HR]),FALSE)</f>
        <v>6</v>
      </c>
      <c r="K339" s="12">
        <f>VLOOKUP(MYRANKS_H[[#This Row],[IDFRANGRAPHS]],STEAMER_H[],COLUMN(STEAMER_H[R]),FALSE)</f>
        <v>20</v>
      </c>
      <c r="L339" s="12">
        <f>VLOOKUP(MYRANKS_H[[#This Row],[IDFRANGRAPHS]],STEAMER_H[],COLUMN(STEAMER_H[RBI]),FALSE)</f>
        <v>23</v>
      </c>
      <c r="M339" s="12">
        <f>VLOOKUP(MYRANKS_H[[#This Row],[IDFRANGRAPHS]],STEAMER_H[],COLUMN(STEAMER_H[BB]),FALSE)</f>
        <v>16</v>
      </c>
      <c r="N339" s="12">
        <f>VLOOKUP(MYRANKS_H[[#This Row],[IDFRANGRAPHS]],STEAMER_H[],COLUMN(STEAMER_H[SO]),FALSE)</f>
        <v>32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0.2441860465116279</v>
      </c>
      <c r="Q339" s="26">
        <f>MYRANKS_H[[#This Row],[R]]/24.6</f>
        <v>0.81300813008130079</v>
      </c>
      <c r="R339" s="26">
        <f>MYRANKS_H[[#This Row],[HR]]/10.4</f>
        <v>0.57692307692307687</v>
      </c>
      <c r="S339" s="26">
        <f>MYRANKS_H[[#This Row],[RBI]]/24.6</f>
        <v>0.93495934959349591</v>
      </c>
      <c r="T339" s="26">
        <f>MYRANKS_H[[#This Row],[SB]]/9.4</f>
        <v>0.10638297872340426</v>
      </c>
      <c r="U339" s="26">
        <f>((MYRANKS_H[[#This Row],[H]]+1768)/(MYRANKS_H[[#This Row],[AB]]+6617)-0.267)/0.0024</f>
        <v>-0.16343840526342654</v>
      </c>
      <c r="V339" s="26">
        <f>MYRANKS_H[[#This Row],[RSGP]]+MYRANKS_H[[#This Row],[HRSGP]]+MYRANKS_H[[#This Row],[RBISGP]]+MYRANKS_H[[#This Row],[SBSGP]]+MYRANKS_H[[#This Row],[AVGSGP]]</f>
        <v>2.267835130057851</v>
      </c>
    </row>
    <row r="340" spans="1:22" x14ac:dyDescent="0.25">
      <c r="A340" s="7" t="s">
        <v>17693</v>
      </c>
      <c r="B340" s="8" t="str">
        <f>VLOOKUP(MYRANKS_H[[#This Row],[PLAYERID]],PLAYERIDMAP[],COLUMN(PLAYERIDMAP[LASTNAME]),FALSE)</f>
        <v>Blanks</v>
      </c>
      <c r="C340" s="11" t="str">
        <f>VLOOKUP(MYRANKS_H[[#This Row],[PLAYERID]],PLAYERIDMAP[],COLUMN(PLAYERIDMAP[FIRSTNAME]),FALSE)</f>
        <v xml:space="preserve">Kyle </v>
      </c>
      <c r="D340" s="11" t="str">
        <f>VLOOKUP(MYRANKS_H[[#This Row],[PLAYERID]],PLAYERIDMAP[],COLUMN(PLAYERIDMAP[TEAM]),FALSE)</f>
        <v>SD</v>
      </c>
      <c r="E340" s="11" t="str">
        <f>VLOOKUP(MYRANKS_H[[#This Row],[PLAYERID]],PLAYERIDMAP[],COLUMN(PLAYERIDMAP[POS]),FALSE)</f>
        <v>OF</v>
      </c>
      <c r="F340" s="11">
        <f>VLOOKUP(MYRANKS_H[[#This Row],[PLAYERID]],PLAYERIDMAP[],COLUMN(PLAYERIDMAP[IDFANGRAPHS]),FALSE)</f>
        <v>49</v>
      </c>
      <c r="G340" s="12">
        <f>VLOOKUP(MYRANKS_H[[#This Row],[IDFRANGRAPHS]],STEAMER_H[],COLUMN(STEAMER_H[PA]),FALSE)</f>
        <v>170</v>
      </c>
      <c r="H340" s="12">
        <f>VLOOKUP(MYRANKS_H[[#This Row],[IDFRANGRAPHS]],STEAMER_H[],COLUMN(STEAMER_H[AB]),FALSE)</f>
        <v>151</v>
      </c>
      <c r="I340" s="12">
        <f>VLOOKUP(MYRANKS_H[[#This Row],[IDFRANGRAPHS]],STEAMER_H[],COLUMN(STEAMER_H[H]),FALSE)</f>
        <v>37</v>
      </c>
      <c r="J340" s="12">
        <f>VLOOKUP(MYRANKS_H[[#This Row],[IDFRANGRAPHS]],STEAMER_H[],COLUMN(STEAMER_H[HR]),FALSE)</f>
        <v>6</v>
      </c>
      <c r="K340" s="12">
        <f>VLOOKUP(MYRANKS_H[[#This Row],[IDFRANGRAPHS]],STEAMER_H[],COLUMN(STEAMER_H[R]),FALSE)</f>
        <v>18</v>
      </c>
      <c r="L340" s="12">
        <f>VLOOKUP(MYRANKS_H[[#This Row],[IDFRANGRAPHS]],STEAMER_H[],COLUMN(STEAMER_H[RBI]),FALSE)</f>
        <v>21</v>
      </c>
      <c r="M340" s="12">
        <f>VLOOKUP(MYRANKS_H[[#This Row],[IDFRANGRAPHS]],STEAMER_H[],COLUMN(STEAMER_H[BB]),FALSE)</f>
        <v>16</v>
      </c>
      <c r="N340" s="12">
        <f>VLOOKUP(MYRANKS_H[[#This Row],[IDFRANGRAPHS]],STEAMER_H[],COLUMN(STEAMER_H[SO]),FALSE)</f>
        <v>43</v>
      </c>
      <c r="O340" s="12">
        <f>VLOOKUP(MYRANKS_H[[#This Row],[IDFRANGRAPHS]],STEAMER_H[],COLUMN(STEAMER_H[SB]),FALSE)</f>
        <v>2</v>
      </c>
      <c r="P340" s="14">
        <f>MYRANKS_H[[#This Row],[H]]/MYRANKS_H[[#This Row],[AB]]</f>
        <v>0.24503311258278146</v>
      </c>
      <c r="Q340" s="26">
        <f>MYRANKS_H[[#This Row],[R]]/24.6</f>
        <v>0.73170731707317072</v>
      </c>
      <c r="R340" s="26">
        <f>MYRANKS_H[[#This Row],[HR]]/10.4</f>
        <v>0.57692307692307687</v>
      </c>
      <c r="S340" s="26">
        <f>MYRANKS_H[[#This Row],[RBI]]/24.6</f>
        <v>0.85365853658536583</v>
      </c>
      <c r="T340" s="26">
        <f>MYRANKS_H[[#This Row],[SB]]/9.4</f>
        <v>0.21276595744680851</v>
      </c>
      <c r="U340" s="26">
        <f>((MYRANKS_H[[#This Row],[H]]+1768)/(MYRANKS_H[[#This Row],[AB]]+6617)-0.267)/0.0024</f>
        <v>-0.12657604412924056</v>
      </c>
      <c r="V340" s="26">
        <f>MYRANKS_H[[#This Row],[RSGP]]+MYRANKS_H[[#This Row],[HRSGP]]+MYRANKS_H[[#This Row],[RBISGP]]+MYRANKS_H[[#This Row],[SBSGP]]+MYRANKS_H[[#This Row],[AVGSGP]]</f>
        <v>2.2484788438991812</v>
      </c>
    </row>
    <row r="341" spans="1:22" x14ac:dyDescent="0.25">
      <c r="A341" s="7" t="s">
        <v>19738</v>
      </c>
      <c r="B341" s="8" t="str">
        <f>VLOOKUP(MYRANKS_H[[#This Row],[PLAYERID]],PLAYERIDMAP[],COLUMN(PLAYERIDMAP[LASTNAME]),FALSE)</f>
        <v>Mcguiness</v>
      </c>
      <c r="C341" s="11" t="str">
        <f>VLOOKUP(MYRANKS_H[[#This Row],[PLAYERID]],PLAYERIDMAP[],COLUMN(PLAYERIDMAP[FIRSTNAME]),FALSE)</f>
        <v xml:space="preserve">Chris </v>
      </c>
      <c r="D341" s="11" t="str">
        <f>VLOOKUP(MYRANKS_H[[#This Row],[PLAYERID]],PLAYERIDMAP[],COLUMN(PLAYERIDMAP[TEAM]),FALSE)</f>
        <v>CLE</v>
      </c>
      <c r="E341" s="11" t="str">
        <f>VLOOKUP(MYRANKS_H[[#This Row],[PLAYERID]],PLAYERIDMAP[],COLUMN(PLAYERIDMAP[POS]),FALSE)</f>
        <v>1B</v>
      </c>
      <c r="F341" s="11" t="str">
        <f>VLOOKUP(MYRANKS_H[[#This Row],[PLAYERID]],PLAYERIDMAP[],COLUMN(PLAYERIDMAP[IDFANGRAPHS]),FALSE)</f>
        <v>sa501773</v>
      </c>
      <c r="G341" s="12">
        <f>VLOOKUP(MYRANKS_H[[#This Row],[IDFRANGRAPHS]],STEAMER_H[],COLUMN(STEAMER_H[PA]),FALSE)</f>
        <v>203</v>
      </c>
      <c r="H341" s="12">
        <f>VLOOKUP(MYRANKS_H[[#This Row],[IDFRANGRAPHS]],STEAMER_H[],COLUMN(STEAMER_H[AB]),FALSE)</f>
        <v>179</v>
      </c>
      <c r="I341" s="12">
        <f>VLOOKUP(MYRANKS_H[[#This Row],[IDFRANGRAPHS]],STEAMER_H[],COLUMN(STEAMER_H[H]),FALSE)</f>
        <v>42</v>
      </c>
      <c r="J341" s="12">
        <f>VLOOKUP(MYRANKS_H[[#This Row],[IDFRANGRAPHS]],STEAMER_H[],COLUMN(STEAMER_H[HR]),FALSE)</f>
        <v>6</v>
      </c>
      <c r="K341" s="12">
        <f>VLOOKUP(MYRANKS_H[[#This Row],[IDFRANGRAPHS]],STEAMER_H[],COLUMN(STEAMER_H[R]),FALSE)</f>
        <v>23</v>
      </c>
      <c r="L341" s="12">
        <f>VLOOKUP(MYRANKS_H[[#This Row],[IDFRANGRAPHS]],STEAMER_H[],COLUMN(STEAMER_H[RBI]),FALSE)</f>
        <v>22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41</v>
      </c>
      <c r="O341" s="12">
        <f>VLOOKUP(MYRANKS_H[[#This Row],[IDFRANGRAPHS]],STEAMER_H[],COLUMN(STEAMER_H[SB]),FALSE)</f>
        <v>1</v>
      </c>
      <c r="P341" s="14">
        <f>MYRANKS_H[[#This Row],[H]]/MYRANKS_H[[#This Row],[AB]]</f>
        <v>0.23463687150837989</v>
      </c>
      <c r="Q341" s="26">
        <f>MYRANKS_H[[#This Row],[R]]/24.6</f>
        <v>0.93495934959349591</v>
      </c>
      <c r="R341" s="26">
        <f>MYRANKS_H[[#This Row],[HR]]/10.4</f>
        <v>0.57692307692307687</v>
      </c>
      <c r="S341" s="26">
        <f>MYRANKS_H[[#This Row],[RBI]]/24.6</f>
        <v>0.89430894308943087</v>
      </c>
      <c r="T341" s="26">
        <f>MYRANKS_H[[#This Row],[SB]]/9.4</f>
        <v>0.10638297872340426</v>
      </c>
      <c r="U341" s="26">
        <f>((MYRANKS_H[[#This Row],[H]]+1768)/(MYRANKS_H[[#This Row],[AB]]+6617)-0.267)/0.0024</f>
        <v>-0.27785952521092172</v>
      </c>
      <c r="V341" s="26">
        <f>MYRANKS_H[[#This Row],[RSGP]]+MYRANKS_H[[#This Row],[HRSGP]]+MYRANKS_H[[#This Row],[RBISGP]]+MYRANKS_H[[#This Row],[SBSGP]]+MYRANKS_H[[#This Row],[AVGSGP]]</f>
        <v>2.2347148231184857</v>
      </c>
    </row>
    <row r="342" spans="1:22" x14ac:dyDescent="0.25">
      <c r="A342" s="8" t="s">
        <v>20243</v>
      </c>
      <c r="B342" s="15" t="str">
        <f>VLOOKUP(MYRANKS_H[[#This Row],[PLAYERID]],PLAYERIDMAP[],COLUMN(PLAYERIDMAP[LASTNAME]),FALSE)</f>
        <v>Pill</v>
      </c>
      <c r="C342" s="12" t="str">
        <f>VLOOKUP(MYRANKS_H[[#This Row],[PLAYERID]],PLAYERIDMAP[],COLUMN(PLAYERIDMAP[FIRSTNAME]),FALSE)</f>
        <v xml:space="preserve">Brett </v>
      </c>
      <c r="D342" s="12" t="str">
        <f>VLOOKUP(MYRANKS_H[[#This Row],[PLAYERID]],PLAYERIDMAP[],COLUMN(PLAYERIDMAP[TEAM]),FALSE)</f>
        <v>SF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5834</v>
      </c>
      <c r="G342" s="12">
        <f>VLOOKUP(MYRANKS_H[[#This Row],[IDFRANGRAPHS]],STEAMER_H[],COLUMN(STEAMER_H[PA]),FALSE)</f>
        <v>163</v>
      </c>
      <c r="H342" s="12">
        <f>VLOOKUP(MYRANKS_H[[#This Row],[IDFRANGRAPHS]],STEAMER_H[],COLUMN(STEAMER_H[AB]),FALSE)</f>
        <v>151</v>
      </c>
      <c r="I342" s="12">
        <f>VLOOKUP(MYRANKS_H[[#This Row],[IDFRANGRAPHS]],STEAMER_H[],COLUMN(STEAMER_H[H]),FALSE)</f>
        <v>41</v>
      </c>
      <c r="J342" s="12">
        <f>VLOOKUP(MYRANKS_H[[#This Row],[IDFRANGRAPHS]],STEAMER_H[],COLUMN(STEAMER_H[HR]),FALSE)</f>
        <v>5</v>
      </c>
      <c r="K342" s="12">
        <f>VLOOKUP(MYRANKS_H[[#This Row],[IDFRANGRAPHS]],STEAMER_H[],COLUMN(STEAMER_H[R]),FALSE)</f>
        <v>17</v>
      </c>
      <c r="L342" s="12">
        <f>VLOOKUP(MYRANKS_H[[#This Row],[IDFRANGRAPHS]],STEAMER_H[],COLUMN(STEAMER_H[RBI]),FALSE)</f>
        <v>20</v>
      </c>
      <c r="M342" s="12">
        <f>VLOOKUP(MYRANKS_H[[#This Row],[IDFRANGRAPHS]],STEAMER_H[],COLUMN(STEAMER_H[BB]),FALSE)</f>
        <v>8</v>
      </c>
      <c r="N342" s="12">
        <f>VLOOKUP(MYRANKS_H[[#This Row],[IDFRANGRAPHS]],STEAMER_H[],COLUMN(STEAMER_H[SO]),FALSE)</f>
        <v>21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0.27152317880794702</v>
      </c>
      <c r="Q342" s="26">
        <f>MYRANKS_H[[#This Row],[R]]/24.6</f>
        <v>0.69105691056910568</v>
      </c>
      <c r="R342" s="26">
        <f>MYRANKS_H[[#This Row],[HR]]/10.4</f>
        <v>0.48076923076923073</v>
      </c>
      <c r="S342" s="26">
        <f>MYRANKS_H[[#This Row],[RBI]]/24.6</f>
        <v>0.81300813008130079</v>
      </c>
      <c r="T342" s="26">
        <f>MYRANKS_H[[#This Row],[SB]]/9.4</f>
        <v>0.10638297872340426</v>
      </c>
      <c r="U342" s="26">
        <f>((MYRANKS_H[[#This Row],[H]]+1768)/(MYRANKS_H[[#This Row],[AB]]+6617)-0.267)/0.0024</f>
        <v>0.11968085106381367</v>
      </c>
      <c r="V342" s="26">
        <f>MYRANKS_H[[#This Row],[RSGP]]+MYRANKS_H[[#This Row],[HRSGP]]+MYRANKS_H[[#This Row],[RBISGP]]+MYRANKS_H[[#This Row],[SBSGP]]+MYRANKS_H[[#This Row],[AVGSGP]]</f>
        <v>2.2108981012068551</v>
      </c>
    </row>
    <row r="343" spans="1:22" x14ac:dyDescent="0.25">
      <c r="A343" s="8" t="s">
        <v>21168</v>
      </c>
      <c r="B343" s="15" t="str">
        <f>VLOOKUP(MYRANKS_H[[#This Row],[PLAYERID]],PLAYERIDMAP[],COLUMN(PLAYERIDMAP[LASTNAME]),FALSE)</f>
        <v>Wheeler</v>
      </c>
      <c r="C343" s="12" t="str">
        <f>VLOOKUP(MYRANKS_H[[#This Row],[PLAYERID]],PLAYERIDMAP[],COLUMN(PLAYERIDMAP[FIRSTNAME]),FALSE)</f>
        <v xml:space="preserve">Ryan </v>
      </c>
      <c r="D343" s="12" t="str">
        <f>VLOOKUP(MYRANKS_H[[#This Row],[PLAYERID]],PLAYERIDMAP[],COLUMN(PLAYERIDMAP[TEAM]),FALSE)</f>
        <v>-</v>
      </c>
      <c r="E343" s="12" t="str">
        <f>VLOOKUP(MYRANKS_H[[#This Row],[PLAYERID]],PLAYERIDMAP[],COLUMN(PLAYERIDMAP[POS]),FALSE)</f>
        <v>-</v>
      </c>
      <c r="F343" s="12">
        <f>VLOOKUP(MYRANKS_H[[#This Row],[PLAYERID]],PLAYERIDMAP[],COLUMN(PLAYERIDMAP[IDFANGRAPHS]),FALSE)</f>
        <v>9312</v>
      </c>
      <c r="G343" s="12">
        <f>VLOOKUP(MYRANKS_H[[#This Row],[IDFRANGRAPHS]],STEAMER_H[],COLUMN(STEAMER_H[PA]),FALSE)</f>
        <v>163</v>
      </c>
      <c r="H343" s="12">
        <f>VLOOKUP(MYRANKS_H[[#This Row],[IDFRANGRAPHS]],STEAMER_H[],COLUMN(STEAMER_H[AB]),FALSE)</f>
        <v>149</v>
      </c>
      <c r="I343" s="12">
        <f>VLOOKUP(MYRANKS_H[[#This Row],[IDFRANGRAPHS]],STEAMER_H[],COLUMN(STEAMER_H[H]),FALSE)</f>
        <v>42</v>
      </c>
      <c r="J343" s="12">
        <f>VLOOKUP(MYRANKS_H[[#This Row],[IDFRANGRAPHS]],STEAMER_H[],COLUMN(STEAMER_H[HR]),FALSE)</f>
        <v>4</v>
      </c>
      <c r="K343" s="12">
        <f>VLOOKUP(MYRANKS_H[[#This Row],[IDFRANGRAPHS]],STEAMER_H[],COLUMN(STEAMER_H[R]),FALSE)</f>
        <v>17</v>
      </c>
      <c r="L343" s="12">
        <f>VLOOKUP(MYRANKS_H[[#This Row],[IDFRANGRAPHS]],STEAMER_H[],COLUMN(STEAMER_H[RBI]),FALSE)</f>
        <v>20</v>
      </c>
      <c r="M343" s="12">
        <f>VLOOKUP(MYRANKS_H[[#This Row],[IDFRANGRAPHS]],STEAMER_H[],COLUMN(STEAMER_H[BB]),FALSE)</f>
        <v>10</v>
      </c>
      <c r="N343" s="12">
        <f>VLOOKUP(MYRANKS_H[[#This Row],[IDFRANGRAPHS]],STEAMER_H[],COLUMN(STEAMER_H[SO]),FALSE)</f>
        <v>28</v>
      </c>
      <c r="O343" s="12">
        <f>VLOOKUP(MYRANKS_H[[#This Row],[IDFRANGRAPHS]],STEAMER_H[],COLUMN(STEAMER_H[SB]),FALSE)</f>
        <v>1</v>
      </c>
      <c r="P343" s="14">
        <f>MYRANKS_H[[#This Row],[H]]/MYRANKS_H[[#This Row],[AB]]</f>
        <v>0.28187919463087246</v>
      </c>
      <c r="Q343" s="26">
        <f>MYRANKS_H[[#This Row],[R]]/24.6</f>
        <v>0.69105691056910568</v>
      </c>
      <c r="R343" s="26">
        <f>MYRANKS_H[[#This Row],[HR]]/10.4</f>
        <v>0.38461538461538458</v>
      </c>
      <c r="S343" s="26">
        <f>MYRANKS_H[[#This Row],[RBI]]/24.6</f>
        <v>0.81300813008130079</v>
      </c>
      <c r="T343" s="26">
        <f>MYRANKS_H[[#This Row],[SB]]/9.4</f>
        <v>0.10638297872340426</v>
      </c>
      <c r="U343" s="26">
        <f>((MYRANKS_H[[#This Row],[H]]+1768)/(MYRANKS_H[[#This Row],[AB]]+6617)-0.267)/0.0024</f>
        <v>0.2141836634151027</v>
      </c>
      <c r="V343" s="26">
        <f>MYRANKS_H[[#This Row],[RSGP]]+MYRANKS_H[[#This Row],[HRSGP]]+MYRANKS_H[[#This Row],[RBISGP]]+MYRANKS_H[[#This Row],[SBSGP]]+MYRANKS_H[[#This Row],[AVGSGP]]</f>
        <v>2.2092470674042981</v>
      </c>
    </row>
    <row r="344" spans="1:22" x14ac:dyDescent="0.25">
      <c r="A344" s="7" t="s">
        <v>19845</v>
      </c>
      <c r="B344" s="8" t="str">
        <f>VLOOKUP(MYRANKS_H[[#This Row],[PLAYERID]],PLAYERIDMAP[],COLUMN(PLAYERIDMAP[LASTNAME]),FALSE)</f>
        <v>Moore</v>
      </c>
      <c r="C344" s="11" t="str">
        <f>VLOOKUP(MYRANKS_H[[#This Row],[PLAYERID]],PLAYERIDMAP[],COLUMN(PLAYERIDMAP[FIRSTNAME]),FALSE)</f>
        <v xml:space="preserve">Tyler </v>
      </c>
      <c r="D344" s="11" t="str">
        <f>VLOOKUP(MYRANKS_H[[#This Row],[PLAYERID]],PLAYERIDMAP[],COLUMN(PLAYERIDMAP[TEAM]),FALSE)</f>
        <v>WAS</v>
      </c>
      <c r="E344" s="11" t="str">
        <f>VLOOKUP(MYRANKS_H[[#This Row],[PLAYERID]],PLAYERIDMAP[],COLUMN(PLAYERIDMAP[POS]),FALSE)</f>
        <v>1B</v>
      </c>
      <c r="F344" s="11">
        <f>VLOOKUP(MYRANKS_H[[#This Row],[PLAYERID]],PLAYERIDMAP[],COLUMN(PLAYERIDMAP[IDFANGRAPHS]),FALSE)</f>
        <v>7244</v>
      </c>
      <c r="G344" s="12">
        <f>VLOOKUP(MYRANKS_H[[#This Row],[IDFRANGRAPHS]],STEAMER_H[],COLUMN(STEAMER_H[PA]),FALSE)</f>
        <v>161</v>
      </c>
      <c r="H344" s="12">
        <f>VLOOKUP(MYRANKS_H[[#This Row],[IDFRANGRAPHS]],STEAMER_H[],COLUMN(STEAMER_H[AB]),FALSE)</f>
        <v>148</v>
      </c>
      <c r="I344" s="12">
        <f>VLOOKUP(MYRANKS_H[[#This Row],[IDFRANGRAPHS]],STEAMER_H[],COLUMN(STEAMER_H[H]),FALSE)</f>
        <v>36</v>
      </c>
      <c r="J344" s="12">
        <f>VLOOKUP(MYRANKS_H[[#This Row],[IDFRANGRAPHS]],STEAMER_H[],COLUMN(STEAMER_H[HR]),FALSE)</f>
        <v>7</v>
      </c>
      <c r="K344" s="12">
        <f>VLOOKUP(MYRANKS_H[[#This Row],[IDFRANGRAPHS]],STEAMER_H[],COLUMN(STEAMER_H[R]),FALSE)</f>
        <v>17</v>
      </c>
      <c r="L344" s="12">
        <f>VLOOKUP(MYRANKS_H[[#This Row],[IDFRANGRAPHS]],STEAMER_H[],COLUMN(STEAMER_H[RBI]),FALSE)</f>
        <v>21</v>
      </c>
      <c r="M344" s="12">
        <f>VLOOKUP(MYRANKS_H[[#This Row],[IDFRANGRAPHS]],STEAMER_H[],COLUMN(STEAMER_H[BB]),FALSE)</f>
        <v>10</v>
      </c>
      <c r="N344" s="12">
        <f>VLOOKUP(MYRANKS_H[[#This Row],[IDFRANGRAPHS]],STEAMER_H[],COLUMN(STEAMER_H[SO]),FALSE)</f>
        <v>41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0.24324324324324326</v>
      </c>
      <c r="Q344" s="26">
        <f>MYRANKS_H[[#This Row],[R]]/24.6</f>
        <v>0.69105691056910568</v>
      </c>
      <c r="R344" s="26">
        <f>MYRANKS_H[[#This Row],[HR]]/10.4</f>
        <v>0.67307692307692302</v>
      </c>
      <c r="S344" s="26">
        <f>MYRANKS_H[[#This Row],[RBI]]/24.6</f>
        <v>0.85365853658536583</v>
      </c>
      <c r="T344" s="26">
        <f>MYRANKS_H[[#This Row],[SB]]/9.4</f>
        <v>0.10638297872340426</v>
      </c>
      <c r="U344" s="26">
        <f>((MYRANKS_H[[#This Row],[H]]+1768)/(MYRANKS_H[[#This Row],[AB]]+6617)-0.267)/0.0024</f>
        <v>-0.13888888888889672</v>
      </c>
      <c r="V344" s="26">
        <f>MYRANKS_H[[#This Row],[RSGP]]+MYRANKS_H[[#This Row],[HRSGP]]+MYRANKS_H[[#This Row],[RBISGP]]+MYRANKS_H[[#This Row],[SBSGP]]+MYRANKS_H[[#This Row],[AVGSGP]]</f>
        <v>2.1852864600659019</v>
      </c>
    </row>
    <row r="345" spans="1:22" x14ac:dyDescent="0.25">
      <c r="A345" s="7" t="s">
        <v>18775</v>
      </c>
      <c r="B345" s="8" t="str">
        <f>VLOOKUP(MYRANKS_H[[#This Row],[PLAYERID]],PLAYERIDMAP[],COLUMN(PLAYERIDMAP[LASTNAME]),FALSE)</f>
        <v>Gregorius</v>
      </c>
      <c r="C345" s="11" t="str">
        <f>VLOOKUP(MYRANKS_H[[#This Row],[PLAYERID]],PLAYERIDMAP[],COLUMN(PLAYERIDMAP[FIRSTNAME]),FALSE)</f>
        <v xml:space="preserve">Didi </v>
      </c>
      <c r="D345" s="11" t="str">
        <f>VLOOKUP(MYRANKS_H[[#This Row],[PLAYERID]],PLAYERIDMAP[],COLUMN(PLAYERIDMAP[TEAM]),FALSE)</f>
        <v>ARI</v>
      </c>
      <c r="E345" s="11" t="str">
        <f>VLOOKUP(MYRANKS_H[[#This Row],[PLAYERID]],PLAYERIDMAP[],COLUMN(PLAYERIDMAP[POS]),FALSE)</f>
        <v>SS</v>
      </c>
      <c r="F345" s="11">
        <f>VLOOKUP(MYRANKS_H[[#This Row],[PLAYERID]],PLAYERIDMAP[],COLUMN(PLAYERIDMAP[IDFANGRAPHS]),FALSE)</f>
        <v>6012</v>
      </c>
      <c r="G345" s="12">
        <f>VLOOKUP(MYRANKS_H[[#This Row],[IDFRANGRAPHS]],STEAMER_H[],COLUMN(STEAMER_H[PA]),FALSE)</f>
        <v>215</v>
      </c>
      <c r="H345" s="12">
        <f>VLOOKUP(MYRANKS_H[[#This Row],[IDFRANGRAPHS]],STEAMER_H[],COLUMN(STEAMER_H[AB]),FALSE)</f>
        <v>199</v>
      </c>
      <c r="I345" s="12">
        <f>VLOOKUP(MYRANKS_H[[#This Row],[IDFRANGRAPHS]],STEAMER_H[],COLUMN(STEAMER_H[H]),FALSE)</f>
        <v>51</v>
      </c>
      <c r="J345" s="12">
        <f>VLOOKUP(MYRANKS_H[[#This Row],[IDFRANGRAPHS]],STEAMER_H[],COLUMN(STEAMER_H[HR]),FALSE)</f>
        <v>3</v>
      </c>
      <c r="K345" s="12">
        <f>VLOOKUP(MYRANKS_H[[#This Row],[IDFRANGRAPHS]],STEAMER_H[],COLUMN(STEAMER_H[R]),FALSE)</f>
        <v>19</v>
      </c>
      <c r="L345" s="12">
        <f>VLOOKUP(MYRANKS_H[[#This Row],[IDFRANGRAPHS]],STEAMER_H[],COLUMN(STEAMER_H[RBI]),FALSE)</f>
        <v>21</v>
      </c>
      <c r="M345" s="12">
        <f>VLOOKUP(MYRANKS_H[[#This Row],[IDFRANGRAPHS]],STEAMER_H[],COLUMN(STEAMER_H[BB]),FALSE)</f>
        <v>11</v>
      </c>
      <c r="N345" s="12">
        <f>VLOOKUP(MYRANKS_H[[#This Row],[IDFRANGRAPHS]],STEAMER_H[],COLUMN(STEAMER_H[SO]),FALSE)</f>
        <v>29</v>
      </c>
      <c r="O345" s="12">
        <f>VLOOKUP(MYRANKS_H[[#This Row],[IDFRANGRAPHS]],STEAMER_H[],COLUMN(STEAMER_H[SB]),FALSE)</f>
        <v>3</v>
      </c>
      <c r="P345" s="14">
        <f>MYRANKS_H[[#This Row],[H]]/MYRANKS_H[[#This Row],[AB]]</f>
        <v>0.25628140703517588</v>
      </c>
      <c r="Q345" s="26">
        <f>MYRANKS_H[[#This Row],[R]]/24.6</f>
        <v>0.77235772357723576</v>
      </c>
      <c r="R345" s="26">
        <f>MYRANKS_H[[#This Row],[HR]]/10.4</f>
        <v>0.28846153846153844</v>
      </c>
      <c r="S345" s="26">
        <f>MYRANKS_H[[#This Row],[RBI]]/24.6</f>
        <v>0.85365853658536583</v>
      </c>
      <c r="T345" s="26">
        <f>MYRANKS_H[[#This Row],[SB]]/9.4</f>
        <v>0.31914893617021273</v>
      </c>
      <c r="U345" s="26">
        <f>((MYRANKS_H[[#This Row],[H]]+1768)/(MYRANKS_H[[#This Row],[AB]]+6617)-0.267)/0.0024</f>
        <v>-5.3305946791879874E-2</v>
      </c>
      <c r="V345" s="26">
        <f>MYRANKS_H[[#This Row],[RSGP]]+MYRANKS_H[[#This Row],[HRSGP]]+MYRANKS_H[[#This Row],[RBISGP]]+MYRANKS_H[[#This Row],[SBSGP]]+MYRANKS_H[[#This Row],[AVGSGP]]</f>
        <v>2.1803207880024726</v>
      </c>
    </row>
    <row r="346" spans="1:22" x14ac:dyDescent="0.25">
      <c r="A346" s="8" t="s">
        <v>20996</v>
      </c>
      <c r="B346" s="15" t="str">
        <f>VLOOKUP(MYRANKS_H[[#This Row],[PLAYERID]],PLAYERIDMAP[],COLUMN(PLAYERIDMAP[LASTNAME]),FALSE)</f>
        <v>Valbuena</v>
      </c>
      <c r="C346" s="12" t="str">
        <f>VLOOKUP(MYRANKS_H[[#This Row],[PLAYERID]],PLAYERIDMAP[],COLUMN(PLAYERIDMAP[FIRSTNAME]),FALSE)</f>
        <v xml:space="preserve">Luis </v>
      </c>
      <c r="D346" s="12" t="str">
        <f>VLOOKUP(MYRANKS_H[[#This Row],[PLAYERID]],PLAYERIDMAP[],COLUMN(PLAYERIDMAP[TEAM]),FALSE)</f>
        <v>CHC</v>
      </c>
      <c r="E346" s="12" t="str">
        <f>VLOOKUP(MYRANKS_H[[#This Row],[PLAYERID]],PLAYERIDMAP[],COLUMN(PLAYERIDMAP[POS]),FALSE)</f>
        <v>2B</v>
      </c>
      <c r="F346" s="12">
        <f>VLOOKUP(MYRANKS_H[[#This Row],[PLAYERID]],PLAYERIDMAP[],COLUMN(PLAYERIDMAP[IDFANGRAPHS]),FALSE)</f>
        <v>4969</v>
      </c>
      <c r="G346" s="12">
        <f>VLOOKUP(MYRANKS_H[[#This Row],[IDFRANGRAPHS]],STEAMER_H[],COLUMN(STEAMER_H[PA]),FALSE)</f>
        <v>213</v>
      </c>
      <c r="H346" s="12">
        <f>VLOOKUP(MYRANKS_H[[#This Row],[IDFRANGRAPHS]],STEAMER_H[],COLUMN(STEAMER_H[AB]),FALSE)</f>
        <v>189</v>
      </c>
      <c r="I346" s="12">
        <f>VLOOKUP(MYRANKS_H[[#This Row],[IDFRANGRAPHS]],STEAMER_H[],COLUMN(STEAMER_H[H]),FALSE)</f>
        <v>46</v>
      </c>
      <c r="J346" s="12">
        <f>VLOOKUP(MYRANKS_H[[#This Row],[IDFRANGRAPHS]],STEAMER_H[],COLUMN(STEAMER_H[HR]),FALSE)</f>
        <v>5</v>
      </c>
      <c r="K346" s="12">
        <f>VLOOKUP(MYRANKS_H[[#This Row],[IDFRANGRAPHS]],STEAMER_H[],COLUMN(STEAMER_H[R]),FALSE)</f>
        <v>21</v>
      </c>
      <c r="L346" s="12">
        <f>VLOOKUP(MYRANKS_H[[#This Row],[IDFRANGRAPHS]],STEAMER_H[],COLUMN(STEAMER_H[RBI]),FALSE)</f>
        <v>23</v>
      </c>
      <c r="M346" s="12">
        <f>VLOOKUP(MYRANKS_H[[#This Row],[IDFRANGRAPHS]],STEAMER_H[],COLUMN(STEAMER_H[BB]),FALSE)</f>
        <v>21</v>
      </c>
      <c r="N346" s="12">
        <f>VLOOKUP(MYRANKS_H[[#This Row],[IDFRANGRAPHS]],STEAMER_H[],COLUMN(STEAMER_H[SO]),FALSE)</f>
        <v>41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0.24338624338624337</v>
      </c>
      <c r="Q346" s="26">
        <f>MYRANKS_H[[#This Row],[R]]/24.6</f>
        <v>0.85365853658536583</v>
      </c>
      <c r="R346" s="26">
        <f>MYRANKS_H[[#This Row],[HR]]/10.4</f>
        <v>0.48076923076923073</v>
      </c>
      <c r="S346" s="26">
        <f>MYRANKS_H[[#This Row],[RBI]]/24.6</f>
        <v>0.93495934959349591</v>
      </c>
      <c r="T346" s="26">
        <f>MYRANKS_H[[#This Row],[SB]]/9.4</f>
        <v>0.10638297872340426</v>
      </c>
      <c r="U346" s="26">
        <f>((MYRANKS_H[[#This Row],[H]]+1768)/(MYRANKS_H[[#This Row],[AB]]+6617)-0.267)/0.0024</f>
        <v>-0.19602801449701096</v>
      </c>
      <c r="V346" s="26">
        <f>MYRANKS_H[[#This Row],[RSGP]]+MYRANKS_H[[#This Row],[HRSGP]]+MYRANKS_H[[#This Row],[RBISGP]]+MYRANKS_H[[#This Row],[SBSGP]]+MYRANKS_H[[#This Row],[AVGSGP]]</f>
        <v>2.1797420811744859</v>
      </c>
    </row>
    <row r="347" spans="1:22" x14ac:dyDescent="0.25">
      <c r="A347" s="7" t="s">
        <v>18678</v>
      </c>
      <c r="B347" s="8" t="str">
        <f>VLOOKUP(MYRANKS_H[[#This Row],[PLAYERID]],PLAYERIDMAP[],COLUMN(PLAYERIDMAP[LASTNAME]),FALSE)</f>
        <v>Giavotella</v>
      </c>
      <c r="C347" s="11" t="str">
        <f>VLOOKUP(MYRANKS_H[[#This Row],[PLAYERID]],PLAYERIDMAP[],COLUMN(PLAYERIDMAP[FIRSTNAME]),FALSE)</f>
        <v xml:space="preserve">Johnny </v>
      </c>
      <c r="D347" s="11" t="str">
        <f>VLOOKUP(MYRANKS_H[[#This Row],[PLAYERID]],PLAYERIDMAP[],COLUMN(PLAYERIDMAP[TEAM]),FALSE)</f>
        <v>KC</v>
      </c>
      <c r="E347" s="11" t="str">
        <f>VLOOKUP(MYRANKS_H[[#This Row],[PLAYERID]],PLAYERIDMAP[],COLUMN(PLAYERIDMAP[POS]),FALSE)</f>
        <v>2B</v>
      </c>
      <c r="F347" s="11">
        <f>VLOOKUP(MYRANKS_H[[#This Row],[PLAYERID]],PLAYERIDMAP[],COLUMN(PLAYERIDMAP[IDFANGRAPHS]),FALSE)</f>
        <v>6740</v>
      </c>
      <c r="G347" s="12">
        <f>VLOOKUP(MYRANKS_H[[#This Row],[IDFRANGRAPHS]],STEAMER_H[],COLUMN(STEAMER_H[PA]),FALSE)</f>
        <v>170</v>
      </c>
      <c r="H347" s="12">
        <f>VLOOKUP(MYRANKS_H[[#This Row],[IDFRANGRAPHS]],STEAMER_H[],COLUMN(STEAMER_H[AB]),FALSE)</f>
        <v>154</v>
      </c>
      <c r="I347" s="12">
        <f>VLOOKUP(MYRANKS_H[[#This Row],[IDFRANGRAPHS]],STEAMER_H[],COLUMN(STEAMER_H[H]),FALSE)</f>
        <v>43</v>
      </c>
      <c r="J347" s="12">
        <f>VLOOKUP(MYRANKS_H[[#This Row],[IDFRANGRAPHS]],STEAMER_H[],COLUMN(STEAMER_H[HR]),FALSE)</f>
        <v>2</v>
      </c>
      <c r="K347" s="12">
        <f>VLOOKUP(MYRANKS_H[[#This Row],[IDFRANGRAPHS]],STEAMER_H[],COLUMN(STEAMER_H[R]),FALSE)</f>
        <v>19</v>
      </c>
      <c r="L347" s="12">
        <f>VLOOKUP(MYRANKS_H[[#This Row],[IDFRANGRAPHS]],STEAMER_H[],COLUMN(STEAMER_H[RBI]),FALSE)</f>
        <v>17</v>
      </c>
      <c r="M347" s="12">
        <f>VLOOKUP(MYRANKS_H[[#This Row],[IDFRANGRAPHS]],STEAMER_H[],COLUMN(STEAMER_H[BB]),FALSE)</f>
        <v>12</v>
      </c>
      <c r="N347" s="12">
        <f>VLOOKUP(MYRANKS_H[[#This Row],[IDFRANGRAPHS]],STEAMER_H[],COLUMN(STEAMER_H[SO]),FALSE)</f>
        <v>21</v>
      </c>
      <c r="O347" s="12">
        <f>VLOOKUP(MYRANKS_H[[#This Row],[IDFRANGRAPHS]],STEAMER_H[],COLUMN(STEAMER_H[SB]),FALSE)</f>
        <v>3</v>
      </c>
      <c r="P347" s="14">
        <f>MYRANKS_H[[#This Row],[H]]/MYRANKS_H[[#This Row],[AB]]</f>
        <v>0.2792207792207792</v>
      </c>
      <c r="Q347" s="26">
        <f>MYRANKS_H[[#This Row],[R]]/24.6</f>
        <v>0.77235772357723576</v>
      </c>
      <c r="R347" s="26">
        <f>MYRANKS_H[[#This Row],[HR]]/10.4</f>
        <v>0.19230769230769229</v>
      </c>
      <c r="S347" s="26">
        <f>MYRANKS_H[[#This Row],[RBI]]/24.6</f>
        <v>0.69105691056910568</v>
      </c>
      <c r="T347" s="26">
        <f>MYRANKS_H[[#This Row],[SB]]/9.4</f>
        <v>0.31914893617021273</v>
      </c>
      <c r="U347" s="26">
        <f>((MYRANKS_H[[#This Row],[H]]+1768)/(MYRANKS_H[[#This Row],[AB]]+6617)-0.267)/0.0024</f>
        <v>0.19341062373848253</v>
      </c>
      <c r="V347" s="26">
        <f>MYRANKS_H[[#This Row],[RSGP]]+MYRANKS_H[[#This Row],[HRSGP]]+MYRANKS_H[[#This Row],[RBISGP]]+MYRANKS_H[[#This Row],[SBSGP]]+MYRANKS_H[[#This Row],[AVGSGP]]</f>
        <v>2.1682818863627289</v>
      </c>
    </row>
    <row r="348" spans="1:22" x14ac:dyDescent="0.25">
      <c r="A348" s="7" t="s">
        <v>17930</v>
      </c>
      <c r="B348" s="8" t="str">
        <f>VLOOKUP(MYRANKS_H[[#This Row],[PLAYERID]],PLAYERIDMAP[],COLUMN(PLAYERIDMAP[LASTNAME]),FALSE)</f>
        <v>Carp</v>
      </c>
      <c r="C348" s="11" t="str">
        <f>VLOOKUP(MYRANKS_H[[#This Row],[PLAYERID]],PLAYERIDMAP[],COLUMN(PLAYERIDMAP[FIRSTNAME]),FALSE)</f>
        <v xml:space="preserve">Mike </v>
      </c>
      <c r="D348" s="11" t="str">
        <f>VLOOKUP(MYRANKS_H[[#This Row],[PLAYERID]],PLAYERIDMAP[],COLUMN(PLAYERIDMAP[TEAM]),FALSE)</f>
        <v>BOS</v>
      </c>
      <c r="E348" s="11" t="str">
        <f>VLOOKUP(MYRANKS_H[[#This Row],[PLAYERID]],PLAYERIDMAP[],COLUMN(PLAYERIDMAP[POS]),FALSE)</f>
        <v>OF</v>
      </c>
      <c r="F348" s="11">
        <f>VLOOKUP(MYRANKS_H[[#This Row],[PLAYERID]],PLAYERIDMAP[],COLUMN(PLAYERIDMAP[IDFANGRAPHS]),FALSE)</f>
        <v>7480</v>
      </c>
      <c r="G348" s="12">
        <f>VLOOKUP(MYRANKS_H[[#This Row],[IDFRANGRAPHS]],STEAMER_H[],COLUMN(STEAMER_H[PA]),FALSE)</f>
        <v>168</v>
      </c>
      <c r="H348" s="12">
        <f>VLOOKUP(MYRANKS_H[[#This Row],[IDFRANGRAPHS]],STEAMER_H[],COLUMN(STEAMER_H[AB]),FALSE)</f>
        <v>150</v>
      </c>
      <c r="I348" s="12">
        <f>VLOOKUP(MYRANKS_H[[#This Row],[IDFRANGRAPHS]],STEAMER_H[],COLUMN(STEAMER_H[H]),FALSE)</f>
        <v>37</v>
      </c>
      <c r="J348" s="12">
        <f>VLOOKUP(MYRANKS_H[[#This Row],[IDFRANGRAPHS]],STEAMER_H[],COLUMN(STEAMER_H[HR]),FALSE)</f>
        <v>6</v>
      </c>
      <c r="K348" s="12">
        <f>VLOOKUP(MYRANKS_H[[#This Row],[IDFRANGRAPHS]],STEAMER_H[],COLUMN(STEAMER_H[R]),FALSE)</f>
        <v>19</v>
      </c>
      <c r="L348" s="12">
        <f>VLOOKUP(MYRANKS_H[[#This Row],[IDFRANGRAPHS]],STEAMER_H[],COLUMN(STEAMER_H[RBI]),FALSE)</f>
        <v>20</v>
      </c>
      <c r="M348" s="12">
        <f>VLOOKUP(MYRANKS_H[[#This Row],[IDFRANGRAPHS]],STEAMER_H[],COLUMN(STEAMER_H[BB]),FALSE)</f>
        <v>15</v>
      </c>
      <c r="N348" s="12">
        <f>VLOOKUP(MYRANKS_H[[#This Row],[IDFRANGRAPHS]],STEAMER_H[],COLUMN(STEAMER_H[SO]),FALSE)</f>
        <v>36</v>
      </c>
      <c r="O348" s="12">
        <f>VLOOKUP(MYRANKS_H[[#This Row],[IDFRANGRAPHS]],STEAMER_H[],COLUMN(STEAMER_H[SB]),FALSE)</f>
        <v>1</v>
      </c>
      <c r="P348" s="14">
        <f>MYRANKS_H[[#This Row],[H]]/MYRANKS_H[[#This Row],[AB]]</f>
        <v>0.24666666666666667</v>
      </c>
      <c r="Q348" s="26">
        <f>MYRANKS_H[[#This Row],[R]]/24.6</f>
        <v>0.77235772357723576</v>
      </c>
      <c r="R348" s="26">
        <f>MYRANKS_H[[#This Row],[HR]]/10.4</f>
        <v>0.57692307692307687</v>
      </c>
      <c r="S348" s="26">
        <f>MYRANKS_H[[#This Row],[RBI]]/24.6</f>
        <v>0.81300813008130079</v>
      </c>
      <c r="T348" s="26">
        <f>MYRANKS_H[[#This Row],[SB]]/9.4</f>
        <v>0.10638297872340426</v>
      </c>
      <c r="U348" s="26">
        <f>((MYRANKS_H[[#This Row],[H]]+1768)/(MYRANKS_H[[#This Row],[AB]]+6617)-0.267)/0.0024</f>
        <v>-0.11015467218364329</v>
      </c>
      <c r="V348" s="26">
        <f>MYRANKS_H[[#This Row],[RSGP]]+MYRANKS_H[[#This Row],[HRSGP]]+MYRANKS_H[[#This Row],[RBISGP]]+MYRANKS_H[[#This Row],[SBSGP]]+MYRANKS_H[[#This Row],[AVGSGP]]</f>
        <v>2.1585172371213739</v>
      </c>
    </row>
    <row r="349" spans="1:22" x14ac:dyDescent="0.25">
      <c r="A349" s="7" t="s">
        <v>17717</v>
      </c>
      <c r="B349" s="8" t="str">
        <f>VLOOKUP(MYRANKS_H[[#This Row],[PLAYERID]],PLAYERIDMAP[],COLUMN(PLAYERIDMAP[LASTNAME]),FALSE)</f>
        <v>Bogusevic</v>
      </c>
      <c r="C349" s="11" t="str">
        <f>VLOOKUP(MYRANKS_H[[#This Row],[PLAYERID]],PLAYERIDMAP[],COLUMN(PLAYERIDMAP[FIRSTNAME]),FALSE)</f>
        <v xml:space="preserve">Brian </v>
      </c>
      <c r="D349" s="11" t="str">
        <f>VLOOKUP(MYRANKS_H[[#This Row],[PLAYERID]],PLAYERIDMAP[],COLUMN(PLAYERIDMAP[TEAM]),FALSE)</f>
        <v>HOU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4719</v>
      </c>
      <c r="G349" s="12">
        <f>VLOOKUP(MYRANKS_H[[#This Row],[IDFRANGRAPHS]],STEAMER_H[],COLUMN(STEAMER_H[PA]),FALSE)</f>
        <v>189</v>
      </c>
      <c r="H349" s="12">
        <f>VLOOKUP(MYRANKS_H[[#This Row],[IDFRANGRAPHS]],STEAMER_H[],COLUMN(STEAMER_H[AB]),FALSE)</f>
        <v>166</v>
      </c>
      <c r="I349" s="12">
        <f>VLOOKUP(MYRANKS_H[[#This Row],[IDFRANGRAPHS]],STEAMER_H[],COLUMN(STEAMER_H[H]),FALSE)</f>
        <v>39</v>
      </c>
      <c r="J349" s="12">
        <f>VLOOKUP(MYRANKS_H[[#This Row],[IDFRANGRAPHS]],STEAMER_H[],COLUMN(STEAMER_H[HR]),FALSE)</f>
        <v>3</v>
      </c>
      <c r="K349" s="12">
        <f>VLOOKUP(MYRANKS_H[[#This Row],[IDFRANGRAPHS]],STEAMER_H[],COLUMN(STEAMER_H[R]),FALSE)</f>
        <v>18</v>
      </c>
      <c r="L349" s="12">
        <f>VLOOKUP(MYRANKS_H[[#This Row],[IDFRANGRAPHS]],STEAMER_H[],COLUMN(STEAMER_H[RBI]),FALSE)</f>
        <v>18</v>
      </c>
      <c r="M349" s="12">
        <f>VLOOKUP(MYRANKS_H[[#This Row],[IDFRANGRAPHS]],STEAMER_H[],COLUMN(STEAMER_H[BB]),FALSE)</f>
        <v>18</v>
      </c>
      <c r="N349" s="12">
        <f>VLOOKUP(MYRANKS_H[[#This Row],[IDFRANGRAPHS]],STEAMER_H[],COLUMN(STEAMER_H[SO]),FALSE)</f>
        <v>42</v>
      </c>
      <c r="O349" s="12">
        <f>VLOOKUP(MYRANKS_H[[#This Row],[IDFRANGRAPHS]],STEAMER_H[],COLUMN(STEAMER_H[SB]),FALSE)</f>
        <v>6</v>
      </c>
      <c r="P349" s="14">
        <f>MYRANKS_H[[#This Row],[H]]/MYRANKS_H[[#This Row],[AB]]</f>
        <v>0.23493975903614459</v>
      </c>
      <c r="Q349" s="26">
        <f>MYRANKS_H[[#This Row],[R]]/24.6</f>
        <v>0.73170731707317072</v>
      </c>
      <c r="R349" s="26">
        <f>MYRANKS_H[[#This Row],[HR]]/10.4</f>
        <v>0.28846153846153844</v>
      </c>
      <c r="S349" s="26">
        <f>MYRANKS_H[[#This Row],[RBI]]/24.6</f>
        <v>0.73170731707317072</v>
      </c>
      <c r="T349" s="26">
        <f>MYRANKS_H[[#This Row],[SB]]/9.4</f>
        <v>0.63829787234042545</v>
      </c>
      <c r="U349" s="26">
        <f>((MYRANKS_H[[#This Row],[H]]+1768)/(MYRANKS_H[[#This Row],[AB]]+6617)-0.267)/0.0024</f>
        <v>-0.24945943289597652</v>
      </c>
      <c r="V349" s="26">
        <f>MYRANKS_H[[#This Row],[RSGP]]+MYRANKS_H[[#This Row],[HRSGP]]+MYRANKS_H[[#This Row],[RBISGP]]+MYRANKS_H[[#This Row],[SBSGP]]+MYRANKS_H[[#This Row],[AVGSGP]]</f>
        <v>2.1407146120523288</v>
      </c>
    </row>
    <row r="350" spans="1:22" x14ac:dyDescent="0.25">
      <c r="A350" s="7" t="s">
        <v>17545</v>
      </c>
      <c r="B350" s="8" t="str">
        <f>VLOOKUP(MYRANKS_H[[#This Row],[PLAYERID]],PLAYERIDMAP[],COLUMN(PLAYERIDMAP[LASTNAME]),FALSE)</f>
        <v>Barton</v>
      </c>
      <c r="C350" s="11" t="str">
        <f>VLOOKUP(MYRANKS_H[[#This Row],[PLAYERID]],PLAYERIDMAP[],COLUMN(PLAYERIDMAP[FIRSTNAME]),FALSE)</f>
        <v xml:space="preserve">Daric </v>
      </c>
      <c r="D350" s="11" t="str">
        <f>VLOOKUP(MYRANKS_H[[#This Row],[PLAYERID]],PLAYERIDMAP[],COLUMN(PLAYERIDMAP[TEAM]),FALSE)</f>
        <v>OAK</v>
      </c>
      <c r="E350" s="11" t="str">
        <f>VLOOKUP(MYRANKS_H[[#This Row],[PLAYERID]],PLAYERIDMAP[],COLUMN(PLAYERIDMAP[POS]),FALSE)</f>
        <v>1B</v>
      </c>
      <c r="F350" s="11">
        <f>VLOOKUP(MYRANKS_H[[#This Row],[PLAYERID]],PLAYERIDMAP[],COLUMN(PLAYERIDMAP[IDFANGRAPHS]),FALSE)</f>
        <v>5928</v>
      </c>
      <c r="G350" s="12">
        <f>VLOOKUP(MYRANKS_H[[#This Row],[IDFRANGRAPHS]],STEAMER_H[],COLUMN(STEAMER_H[PA]),FALSE)</f>
        <v>206</v>
      </c>
      <c r="H350" s="12">
        <f>VLOOKUP(MYRANKS_H[[#This Row],[IDFRANGRAPHS]],STEAMER_H[],COLUMN(STEAMER_H[AB]),FALSE)</f>
        <v>171</v>
      </c>
      <c r="I350" s="12">
        <f>VLOOKUP(MYRANKS_H[[#This Row],[IDFRANGRAPHS]],STEAMER_H[],COLUMN(STEAMER_H[H]),FALSE)</f>
        <v>41</v>
      </c>
      <c r="J350" s="12">
        <f>VLOOKUP(MYRANKS_H[[#This Row],[IDFRANGRAPHS]],STEAMER_H[],COLUMN(STEAMER_H[HR]),FALSE)</f>
        <v>4</v>
      </c>
      <c r="K350" s="12">
        <f>VLOOKUP(MYRANKS_H[[#This Row],[IDFRANGRAPHS]],STEAMER_H[],COLUMN(STEAMER_H[R]),FALSE)</f>
        <v>24</v>
      </c>
      <c r="L350" s="12">
        <f>VLOOKUP(MYRANKS_H[[#This Row],[IDFRANGRAPHS]],STEAMER_H[],COLUMN(STEAMER_H[RBI]),FALSE)</f>
        <v>19</v>
      </c>
      <c r="M350" s="12">
        <f>VLOOKUP(MYRANKS_H[[#This Row],[IDFRANGRAPHS]],STEAMER_H[],COLUMN(STEAMER_H[BB]),FALSE)</f>
        <v>31</v>
      </c>
      <c r="N350" s="12">
        <f>VLOOKUP(MYRANKS_H[[#This Row],[IDFRANGRAPHS]],STEAMER_H[],COLUMN(STEAMER_H[SO]),FALSE)</f>
        <v>35</v>
      </c>
      <c r="O350" s="12">
        <f>VLOOKUP(MYRANKS_H[[#This Row],[IDFRANGRAPHS]],STEAMER_H[],COLUMN(STEAMER_H[SB]),FALSE)</f>
        <v>2</v>
      </c>
      <c r="P350" s="14">
        <f>MYRANKS_H[[#This Row],[H]]/MYRANKS_H[[#This Row],[AB]]</f>
        <v>0.23976608187134502</v>
      </c>
      <c r="Q350" s="26">
        <f>MYRANKS_H[[#This Row],[R]]/24.6</f>
        <v>0.97560975609756095</v>
      </c>
      <c r="R350" s="26">
        <f>MYRANKS_H[[#This Row],[HR]]/10.4</f>
        <v>0.38461538461538458</v>
      </c>
      <c r="S350" s="26">
        <f>MYRANKS_H[[#This Row],[RBI]]/24.6</f>
        <v>0.77235772357723576</v>
      </c>
      <c r="T350" s="26">
        <f>MYRANKS_H[[#This Row],[SB]]/9.4</f>
        <v>0.21276595744680851</v>
      </c>
      <c r="U350" s="26">
        <f>((MYRANKS_H[[#This Row],[H]]+1768)/(MYRANKS_H[[#This Row],[AB]]+6617)-0.267)/0.0024</f>
        <v>-0.20845609899823594</v>
      </c>
      <c r="V350" s="26">
        <f>MYRANKS_H[[#This Row],[RSGP]]+MYRANKS_H[[#This Row],[HRSGP]]+MYRANKS_H[[#This Row],[RBISGP]]+MYRANKS_H[[#This Row],[SBSGP]]+MYRANKS_H[[#This Row],[AVGSGP]]</f>
        <v>2.1368927227387542</v>
      </c>
    </row>
    <row r="351" spans="1:22" x14ac:dyDescent="0.25">
      <c r="A351" s="8" t="s">
        <v>19979</v>
      </c>
      <c r="B351" s="15" t="str">
        <f>VLOOKUP(MYRANKS_H[[#This Row],[PLAYERID]],PLAYERIDMAP[],COLUMN(PLAYERIDMAP[LASTNAME]),FALSE)</f>
        <v>Nix</v>
      </c>
      <c r="C351" s="12" t="str">
        <f>VLOOKUP(MYRANKS_H[[#This Row],[PLAYERID]],PLAYERIDMAP[],COLUMN(PLAYERIDMAP[FIRSTNAME]),FALSE)</f>
        <v xml:space="preserve">Laynce </v>
      </c>
      <c r="D351" s="12" t="str">
        <f>VLOOKUP(MYRANKS_H[[#This Row],[PLAYERID]],PLAYERIDMAP[],COLUMN(PLAYERIDMAP[TEAM]),FALSE)</f>
        <v>PHI</v>
      </c>
      <c r="E351" s="12" t="str">
        <f>VLOOKUP(MYRANKS_H[[#This Row],[PLAYERID]],PLAYERIDMAP[],COLUMN(PLAYERIDMAP[POS]),FALSE)</f>
        <v>OF</v>
      </c>
      <c r="F351" s="12">
        <f>VLOOKUP(MYRANKS_H[[#This Row],[PLAYERID]],PLAYERIDMAP[],COLUMN(PLAYERIDMAP[IDFANGRAPHS]),FALSE)</f>
        <v>1766</v>
      </c>
      <c r="G351" s="12">
        <f>VLOOKUP(MYRANKS_H[[#This Row],[IDFRANGRAPHS]],STEAMER_H[],COLUMN(STEAMER_H[PA]),FALSE)</f>
        <v>163</v>
      </c>
      <c r="H351" s="12">
        <f>VLOOKUP(MYRANKS_H[[#This Row],[IDFRANGRAPHS]],STEAMER_H[],COLUMN(STEAMER_H[AB]),FALSE)</f>
        <v>147</v>
      </c>
      <c r="I351" s="12">
        <f>VLOOKUP(MYRANKS_H[[#This Row],[IDFRANGRAPHS]],STEAMER_H[],COLUMN(STEAMER_H[H]),FALSE)</f>
        <v>37</v>
      </c>
      <c r="J351" s="12">
        <f>VLOOKUP(MYRANKS_H[[#This Row],[IDFRANGRAPHS]],STEAMER_H[],COLUMN(STEAMER_H[HR]),FALSE)</f>
        <v>6</v>
      </c>
      <c r="K351" s="12">
        <f>VLOOKUP(MYRANKS_H[[#This Row],[IDFRANGRAPHS]],STEAMER_H[],COLUMN(STEAMER_H[R]),FALSE)</f>
        <v>17</v>
      </c>
      <c r="L351" s="12">
        <f>VLOOKUP(MYRANKS_H[[#This Row],[IDFRANGRAPHS]],STEAMER_H[],COLUMN(STEAMER_H[RBI]),FALSE)</f>
        <v>20</v>
      </c>
      <c r="M351" s="12">
        <f>VLOOKUP(MYRANKS_H[[#This Row],[IDFRANGRAPHS]],STEAMER_H[],COLUMN(STEAMER_H[BB]),FALSE)</f>
        <v>13</v>
      </c>
      <c r="N351" s="12">
        <f>VLOOKUP(MYRANKS_H[[#This Row],[IDFRANGRAPHS]],STEAMER_H[],COLUMN(STEAMER_H[SO]),FALSE)</f>
        <v>40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0.25170068027210885</v>
      </c>
      <c r="Q351" s="26">
        <f>MYRANKS_H[[#This Row],[R]]/24.6</f>
        <v>0.69105691056910568</v>
      </c>
      <c r="R351" s="26">
        <f>MYRANKS_H[[#This Row],[HR]]/10.4</f>
        <v>0.57692307692307687</v>
      </c>
      <c r="S351" s="26">
        <f>MYRANKS_H[[#This Row],[RBI]]/24.6</f>
        <v>0.81300813008130079</v>
      </c>
      <c r="T351" s="26">
        <f>MYRANKS_H[[#This Row],[SB]]/9.4</f>
        <v>0.10638297872340426</v>
      </c>
      <c r="U351" s="26">
        <f>((MYRANKS_H[[#This Row],[H]]+1768)/(MYRANKS_H[[#This Row],[AB]]+6617)-0.267)/0.0024</f>
        <v>-6.0861423220986054E-2</v>
      </c>
      <c r="V351" s="26">
        <f>MYRANKS_H[[#This Row],[RSGP]]+MYRANKS_H[[#This Row],[HRSGP]]+MYRANKS_H[[#This Row],[RBISGP]]+MYRANKS_H[[#This Row],[SBSGP]]+MYRANKS_H[[#This Row],[AVGSGP]]</f>
        <v>2.1265096730759017</v>
      </c>
    </row>
    <row r="352" spans="1:22" x14ac:dyDescent="0.25">
      <c r="A352" s="7" t="s">
        <v>19818</v>
      </c>
      <c r="B352" s="8" t="str">
        <f>VLOOKUP(MYRANKS_H[[#This Row],[PLAYERID]],PLAYERIDMAP[],COLUMN(PLAYERIDMAP[LASTNAME]),FALSE)</f>
        <v>Molina</v>
      </c>
      <c r="C352" s="11" t="str">
        <f>VLOOKUP(MYRANKS_H[[#This Row],[PLAYERID]],PLAYERIDMAP[],COLUMN(PLAYERIDMAP[FIRSTNAME]),FALSE)</f>
        <v xml:space="preserve">Jose </v>
      </c>
      <c r="D352" s="11" t="str">
        <f>VLOOKUP(MYRANKS_H[[#This Row],[PLAYERID]],PLAYERIDMAP[],COLUMN(PLAYERIDMAP[TEAM]),FALSE)</f>
        <v>TB</v>
      </c>
      <c r="E352" s="11" t="str">
        <f>VLOOKUP(MYRANKS_H[[#This Row],[PLAYERID]],PLAYERIDMAP[],COLUMN(PLAYERIDMAP[POS]),FALSE)</f>
        <v>C</v>
      </c>
      <c r="F352" s="11">
        <f>VLOOKUP(MYRANKS_H[[#This Row],[PLAYERID]],PLAYERIDMAP[],COLUMN(PLAYERIDMAP[IDFANGRAPHS]),FALSE)</f>
        <v>25</v>
      </c>
      <c r="G352" s="12">
        <f>VLOOKUP(MYRANKS_H[[#This Row],[IDFRANGRAPHS]],STEAMER_H[],COLUMN(STEAMER_H[PA]),FALSE)</f>
        <v>233</v>
      </c>
      <c r="H352" s="12">
        <f>VLOOKUP(MYRANKS_H[[#This Row],[IDFRANGRAPHS]],STEAMER_H[],COLUMN(STEAMER_H[AB]),FALSE)</f>
        <v>210</v>
      </c>
      <c r="I352" s="12">
        <f>VLOOKUP(MYRANKS_H[[#This Row],[IDFRANGRAPHS]],STEAMER_H[],COLUMN(STEAMER_H[H]),FALSE)</f>
        <v>48</v>
      </c>
      <c r="J352" s="12">
        <f>VLOOKUP(MYRANKS_H[[#This Row],[IDFRANGRAPHS]],STEAMER_H[],COLUMN(STEAMER_H[HR]),FALSE)</f>
        <v>4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22</v>
      </c>
      <c r="M352" s="12">
        <f>VLOOKUP(MYRANKS_H[[#This Row],[IDFRANGRAPHS]],STEAMER_H[],COLUMN(STEAMER_H[BB]),FALSE)</f>
        <v>17</v>
      </c>
      <c r="N352" s="12">
        <f>VLOOKUP(MYRANKS_H[[#This Row],[IDFRANGRAPHS]],STEAMER_H[],COLUMN(STEAMER_H[SO]),FALSE)</f>
        <v>50</v>
      </c>
      <c r="O352" s="12">
        <f>VLOOKUP(MYRANKS_H[[#This Row],[IDFRANGRAPHS]],STEAMER_H[],COLUMN(STEAMER_H[SB]),FALSE)</f>
        <v>3</v>
      </c>
      <c r="P352" s="14">
        <f>MYRANKS_H[[#This Row],[H]]/MYRANKS_H[[#This Row],[AB]]</f>
        <v>0.22857142857142856</v>
      </c>
      <c r="Q352" s="26">
        <f>MYRANKS_H[[#This Row],[R]]/24.6</f>
        <v>0.93495934959349591</v>
      </c>
      <c r="R352" s="26">
        <f>MYRANKS_H[[#This Row],[HR]]/10.4</f>
        <v>0.38461538461538458</v>
      </c>
      <c r="S352" s="26">
        <f>MYRANKS_H[[#This Row],[RBI]]/24.6</f>
        <v>0.89430894308943087</v>
      </c>
      <c r="T352" s="26">
        <f>MYRANKS_H[[#This Row],[SB]]/9.4</f>
        <v>0.31914893617021273</v>
      </c>
      <c r="U352" s="26">
        <f>((MYRANKS_H[[#This Row],[H]]+1768)/(MYRANKS_H[[#This Row],[AB]]+6617)-0.267)/0.0024</f>
        <v>-0.4155680874957241</v>
      </c>
      <c r="V352" s="26">
        <f>MYRANKS_H[[#This Row],[RSGP]]+MYRANKS_H[[#This Row],[HRSGP]]+MYRANKS_H[[#This Row],[RBISGP]]+MYRANKS_H[[#This Row],[SBSGP]]+MYRANKS_H[[#This Row],[AVGSGP]]</f>
        <v>2.1174645259728004</v>
      </c>
    </row>
    <row r="353" spans="1:22" x14ac:dyDescent="0.25">
      <c r="A353" s="7" t="s">
        <v>19202</v>
      </c>
      <c r="B353" s="8" t="str">
        <f>VLOOKUP(MYRANKS_H[[#This Row],[PLAYERID]],PLAYERIDMAP[],COLUMN(PLAYERIDMAP[LASTNAME]),FALSE)</f>
        <v>Johnson</v>
      </c>
      <c r="C353" s="11" t="str">
        <f>VLOOKUP(MYRANKS_H[[#This Row],[PLAYERID]],PLAYERIDMAP[],COLUMN(PLAYERIDMAP[FIRSTNAME]),FALSE)</f>
        <v xml:space="preserve">Reed </v>
      </c>
      <c r="D353" s="11" t="str">
        <f>VLOOKUP(MYRANKS_H[[#This Row],[PLAYERID]],PLAYERIDMAP[],COLUMN(PLAYERIDMAP[TEAM]),FALSE)</f>
        <v>ATL</v>
      </c>
      <c r="E353" s="11" t="str">
        <f>VLOOKUP(MYRANKS_H[[#This Row],[PLAYERID]],PLAYERIDMAP[],COLUMN(PLAYERIDMAP[POS]),FALSE)</f>
        <v>OF</v>
      </c>
      <c r="F353" s="11">
        <f>VLOOKUP(MYRANKS_H[[#This Row],[PLAYERID]],PLAYERIDMAP[],COLUMN(PLAYERIDMAP[IDFANGRAPHS]),FALSE)</f>
        <v>1702</v>
      </c>
      <c r="G353" s="12">
        <f>VLOOKUP(MYRANKS_H[[#This Row],[IDFRANGRAPHS]],STEAMER_H[],COLUMN(STEAMER_H[PA]),FALSE)</f>
        <v>205</v>
      </c>
      <c r="H353" s="12">
        <f>VLOOKUP(MYRANKS_H[[#This Row],[IDFRANGRAPHS]],STEAMER_H[],COLUMN(STEAMER_H[AB]),FALSE)</f>
        <v>189</v>
      </c>
      <c r="I353" s="12">
        <f>VLOOKUP(MYRANKS_H[[#This Row],[IDFRANGRAPHS]],STEAMER_H[],COLUMN(STEAMER_H[H]),FALSE)</f>
        <v>50</v>
      </c>
      <c r="J353" s="12">
        <f>VLOOKUP(MYRANKS_H[[#This Row],[IDFRANGRAPHS]],STEAMER_H[],COLUMN(STEAMER_H[HR]),FALSE)</f>
        <v>3</v>
      </c>
      <c r="K353" s="12">
        <f>VLOOKUP(MYRANKS_H[[#This Row],[IDFRANGRAPHS]],STEAMER_H[],COLUMN(STEAMER_H[R]),FALSE)</f>
        <v>20</v>
      </c>
      <c r="L353" s="12">
        <f>VLOOKUP(MYRANKS_H[[#This Row],[IDFRANGRAPHS]],STEAMER_H[],COLUMN(STEAMER_H[RBI]),FALSE)</f>
        <v>21</v>
      </c>
      <c r="M353" s="12">
        <f>VLOOKUP(MYRANKS_H[[#This Row],[IDFRANGRAPHS]],STEAMER_H[],COLUMN(STEAMER_H[BB]),FALSE)</f>
        <v>10</v>
      </c>
      <c r="N353" s="12">
        <f>VLOOKUP(MYRANKS_H[[#This Row],[IDFRANGRAPHS]],STEAMER_H[],COLUMN(STEAMER_H[SO]),FALSE)</f>
        <v>45</v>
      </c>
      <c r="O353" s="12">
        <f>VLOOKUP(MYRANKS_H[[#This Row],[IDFRANGRAPHS]],STEAMER_H[],COLUMN(STEAMER_H[SB]),FALSE)</f>
        <v>1</v>
      </c>
      <c r="P353" s="14">
        <f>MYRANKS_H[[#This Row],[H]]/MYRANKS_H[[#This Row],[AB]]</f>
        <v>0.26455026455026454</v>
      </c>
      <c r="Q353" s="26">
        <f>MYRANKS_H[[#This Row],[R]]/24.6</f>
        <v>0.81300813008130079</v>
      </c>
      <c r="R353" s="26">
        <f>MYRANKS_H[[#This Row],[HR]]/10.4</f>
        <v>0.28846153846153844</v>
      </c>
      <c r="S353" s="26">
        <f>MYRANKS_H[[#This Row],[RBI]]/24.6</f>
        <v>0.85365853658536583</v>
      </c>
      <c r="T353" s="26">
        <f>MYRANKS_H[[#This Row],[SB]]/9.4</f>
        <v>0.10638297872340426</v>
      </c>
      <c r="U353" s="26">
        <f>((MYRANKS_H[[#This Row],[H]]+1768)/(MYRANKS_H[[#This Row],[AB]]+6617)-0.267)/0.0024</f>
        <v>4.8853952394946797E-2</v>
      </c>
      <c r="V353" s="26">
        <f>MYRANKS_H[[#This Row],[RSGP]]+MYRANKS_H[[#This Row],[HRSGP]]+MYRANKS_H[[#This Row],[RBISGP]]+MYRANKS_H[[#This Row],[SBSGP]]+MYRANKS_H[[#This Row],[AVGSGP]]</f>
        <v>2.1103651362465556</v>
      </c>
    </row>
    <row r="354" spans="1:22" x14ac:dyDescent="0.25">
      <c r="A354" s="7" t="s">
        <v>18627</v>
      </c>
      <c r="B354" s="8" t="str">
        <f>VLOOKUP(MYRANKS_H[[#This Row],[PLAYERID]],PLAYERIDMAP[],COLUMN(PLAYERIDMAP[LASTNAME]),FALSE)</f>
        <v>Galvis</v>
      </c>
      <c r="C354" s="11" t="str">
        <f>VLOOKUP(MYRANKS_H[[#This Row],[PLAYERID]],PLAYERIDMAP[],COLUMN(PLAYERIDMAP[FIRSTNAME]),FALSE)</f>
        <v xml:space="preserve">Freddy </v>
      </c>
      <c r="D354" s="11" t="str">
        <f>VLOOKUP(MYRANKS_H[[#This Row],[PLAYERID]],PLAYERIDMAP[],COLUMN(PLAYERIDMAP[TEAM]),FALSE)</f>
        <v>PHI</v>
      </c>
      <c r="E354" s="11" t="str">
        <f>VLOOKUP(MYRANKS_H[[#This Row],[PLAYERID]],PLAYERIDMAP[],COLUMN(PLAYERIDMAP[POS]),FALSE)</f>
        <v>2B</v>
      </c>
      <c r="F354" s="11">
        <f>VLOOKUP(MYRANKS_H[[#This Row],[PLAYERID]],PLAYERIDMAP[],COLUMN(PLAYERIDMAP[IDFANGRAPHS]),FALSE)</f>
        <v>6609</v>
      </c>
      <c r="G354" s="12">
        <f>VLOOKUP(MYRANKS_H[[#This Row],[IDFRANGRAPHS]],STEAMER_H[],COLUMN(STEAMER_H[PA]),FALSE)</f>
        <v>208</v>
      </c>
      <c r="H354" s="12">
        <f>VLOOKUP(MYRANKS_H[[#This Row],[IDFRANGRAPHS]],STEAMER_H[],COLUMN(STEAMER_H[AB]),FALSE)</f>
        <v>194</v>
      </c>
      <c r="I354" s="12">
        <f>VLOOKUP(MYRANKS_H[[#This Row],[IDFRANGRAPHS]],STEAMER_H[],COLUMN(STEAMER_H[H]),FALSE)</f>
        <v>48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18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9</v>
      </c>
      <c r="N354" s="12">
        <f>VLOOKUP(MYRANKS_H[[#This Row],[IDFRANGRAPHS]],STEAMER_H[],COLUMN(STEAMER_H[SO]),FALSE)</f>
        <v>29</v>
      </c>
      <c r="O354" s="12">
        <f>VLOOKUP(MYRANKS_H[[#This Row],[IDFRANGRAPHS]],STEAMER_H[],COLUMN(STEAMER_H[SB]),FALSE)</f>
        <v>4</v>
      </c>
      <c r="P354" s="14">
        <f>MYRANKS_H[[#This Row],[H]]/MYRANKS_H[[#This Row],[AB]]</f>
        <v>0.24742268041237114</v>
      </c>
      <c r="Q354" s="26">
        <f>MYRANKS_H[[#This Row],[R]]/24.6</f>
        <v>0.73170731707317072</v>
      </c>
      <c r="R354" s="26">
        <f>MYRANKS_H[[#This Row],[HR]]/10.4</f>
        <v>0.28846153846153844</v>
      </c>
      <c r="S354" s="26">
        <f>MYRANKS_H[[#This Row],[RBI]]/24.6</f>
        <v>0.81300813008130079</v>
      </c>
      <c r="T354" s="26">
        <f>MYRANKS_H[[#This Row],[SB]]/9.4</f>
        <v>0.42553191489361702</v>
      </c>
      <c r="U354" s="26">
        <f>((MYRANKS_H[[#This Row],[H]]+1768)/(MYRANKS_H[[#This Row],[AB]]+6617)-0.267)/0.0024</f>
        <v>-0.15520236871728599</v>
      </c>
      <c r="V354" s="26">
        <f>MYRANKS_H[[#This Row],[RSGP]]+MYRANKS_H[[#This Row],[HRSGP]]+MYRANKS_H[[#This Row],[RBISGP]]+MYRANKS_H[[#This Row],[SBSGP]]+MYRANKS_H[[#This Row],[AVGSGP]]</f>
        <v>2.1035065317923411</v>
      </c>
    </row>
    <row r="355" spans="1:22" x14ac:dyDescent="0.25">
      <c r="A355" s="8" t="s">
        <v>21216</v>
      </c>
      <c r="B355" s="15" t="str">
        <f>VLOOKUP(MYRANKS_H[[#This Row],[PLAYERID]],PLAYERIDMAP[],COLUMN(PLAYERIDMAP[LASTNAME]),FALSE)</f>
        <v>Wong</v>
      </c>
      <c r="C355" s="12" t="str">
        <f>VLOOKUP(MYRANKS_H[[#This Row],[PLAYERID]],PLAYERIDMAP[],COLUMN(PLAYERIDMAP[FIRSTNAME]),FALSE)</f>
        <v xml:space="preserve">Kolten </v>
      </c>
      <c r="D355" s="12" t="str">
        <f>VLOOKUP(MYRANKS_H[[#This Row],[PLAYERID]],PLAYERIDMAP[],COLUMN(PLAYERIDMAP[TEAM]),FALSE)</f>
        <v>-</v>
      </c>
      <c r="E355" s="12" t="str">
        <f>VLOOKUP(MYRANKS_H[[#This Row],[PLAYERID]],PLAYERIDMAP[],COLUMN(PLAYERIDMAP[POS]),FALSE)</f>
        <v>2B</v>
      </c>
      <c r="F355" s="12" t="str">
        <f>VLOOKUP(MYRANKS_H[[#This Row],[PLAYERID]],PLAYERIDMAP[],COLUMN(PLAYERIDMAP[IDFANGRAPHS]),FALSE)</f>
        <v>sa455324</v>
      </c>
      <c r="G355" s="12">
        <f>VLOOKUP(MYRANKS_H[[#This Row],[IDFRANGRAPHS]],STEAMER_H[],COLUMN(STEAMER_H[PA]),FALSE)</f>
        <v>159</v>
      </c>
      <c r="H355" s="12">
        <f>VLOOKUP(MYRANKS_H[[#This Row],[IDFRANGRAPHS]],STEAMER_H[],COLUMN(STEAMER_H[AB]),FALSE)</f>
        <v>145</v>
      </c>
      <c r="I355" s="12">
        <f>VLOOKUP(MYRANKS_H[[#This Row],[IDFRANGRAPHS]],STEAMER_H[],COLUMN(STEAMER_H[H]),FALSE)</f>
        <v>39</v>
      </c>
      <c r="J355" s="12">
        <f>VLOOKUP(MYRANKS_H[[#This Row],[IDFRANGRAPHS]],STEAMER_H[],COLUMN(STEAMER_H[HR]),FALSE)</f>
        <v>2</v>
      </c>
      <c r="K355" s="12">
        <f>VLOOKUP(MYRANKS_H[[#This Row],[IDFRANGRAPHS]],STEAMER_H[],COLUMN(STEAMER_H[R]),FALSE)</f>
        <v>14</v>
      </c>
      <c r="L355" s="12">
        <f>VLOOKUP(MYRANKS_H[[#This Row],[IDFRANGRAPHS]],STEAMER_H[],COLUMN(STEAMER_H[RBI]),FALSE)</f>
        <v>16</v>
      </c>
      <c r="M355" s="12">
        <f>VLOOKUP(MYRANKS_H[[#This Row],[IDFRANGRAPHS]],STEAMER_H[],COLUMN(STEAMER_H[BB]),FALSE)</f>
        <v>10</v>
      </c>
      <c r="N355" s="12">
        <f>VLOOKUP(MYRANKS_H[[#This Row],[IDFRANGRAPHS]],STEAMER_H[],COLUMN(STEAMER_H[SO]),FALSE)</f>
        <v>19</v>
      </c>
      <c r="O355" s="12">
        <f>VLOOKUP(MYRANKS_H[[#This Row],[IDFRANGRAPHS]],STEAMER_H[],COLUMN(STEAMER_H[SB]),FALSE)</f>
        <v>5</v>
      </c>
      <c r="P355" s="14">
        <f>MYRANKS_H[[#This Row],[H]]/MYRANKS_H[[#This Row],[AB]]</f>
        <v>0.26896551724137929</v>
      </c>
      <c r="Q355" s="26">
        <f>MYRANKS_H[[#This Row],[R]]/24.6</f>
        <v>0.56910569105691056</v>
      </c>
      <c r="R355" s="26">
        <f>MYRANKS_H[[#This Row],[HR]]/10.4</f>
        <v>0.19230769230769229</v>
      </c>
      <c r="S355" s="26">
        <f>MYRANKS_H[[#This Row],[RBI]]/24.6</f>
        <v>0.65040650406504064</v>
      </c>
      <c r="T355" s="26">
        <f>MYRANKS_H[[#This Row],[SB]]/9.4</f>
        <v>0.53191489361702127</v>
      </c>
      <c r="U355" s="26">
        <f>((MYRANKS_H[[#This Row],[H]]+1768)/(MYRANKS_H[[#This Row],[AB]]+6617)-0.267)/0.0024</f>
        <v>9.526274277825432E-2</v>
      </c>
      <c r="V355" s="26">
        <f>MYRANKS_H[[#This Row],[RSGP]]+MYRANKS_H[[#This Row],[HRSGP]]+MYRANKS_H[[#This Row],[RBISGP]]+MYRANKS_H[[#This Row],[SBSGP]]+MYRANKS_H[[#This Row],[AVGSGP]]</f>
        <v>2.0389975238249192</v>
      </c>
    </row>
    <row r="356" spans="1:22" x14ac:dyDescent="0.25">
      <c r="A356" s="8" t="s">
        <v>20649</v>
      </c>
      <c r="B356" s="15" t="str">
        <f>VLOOKUP(MYRANKS_H[[#This Row],[PLAYERID]],PLAYERIDMAP[],COLUMN(PLAYERIDMAP[LASTNAME]),FALSE)</f>
        <v>Sappelt</v>
      </c>
      <c r="C356" s="12" t="str">
        <f>VLOOKUP(MYRANKS_H[[#This Row],[PLAYERID]],PLAYERIDMAP[],COLUMN(PLAYERIDMAP[FIRSTNAME]),FALSE)</f>
        <v xml:space="preserve">Dave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OF</v>
      </c>
      <c r="F356" s="12">
        <f>VLOOKUP(MYRANKS_H[[#This Row],[PLAYERID]],PLAYERIDMAP[],COLUMN(PLAYERIDMAP[IDFANGRAPHS]),FALSE)</f>
        <v>6898</v>
      </c>
      <c r="G356" s="12">
        <f>VLOOKUP(MYRANKS_H[[#This Row],[IDFRANGRAPHS]],STEAMER_H[],COLUMN(STEAMER_H[PA]),FALSE)</f>
        <v>165</v>
      </c>
      <c r="H356" s="12">
        <f>VLOOKUP(MYRANKS_H[[#This Row],[IDFRANGRAPHS]],STEAMER_H[],COLUMN(STEAMER_H[AB]),FALSE)</f>
        <v>151</v>
      </c>
      <c r="I356" s="12">
        <f>VLOOKUP(MYRANKS_H[[#This Row],[IDFRANGRAPHS]],STEAMER_H[],COLUMN(STEAMER_H[H]),FALSE)</f>
        <v>41</v>
      </c>
      <c r="J356" s="12">
        <f>VLOOKUP(MYRANKS_H[[#This Row],[IDFRANGRAPHS]],STEAMER_H[],COLUMN(STEAMER_H[HR]),FALSE)</f>
        <v>3</v>
      </c>
      <c r="K356" s="12">
        <f>VLOOKUP(MYRANKS_H[[#This Row],[IDFRANGRAPHS]],STEAMER_H[],COLUMN(STEAMER_H[R]),FALSE)</f>
        <v>17</v>
      </c>
      <c r="L356" s="12">
        <f>VLOOKUP(MYRANKS_H[[#This Row],[IDFRANGRAPHS]],STEAMER_H[],COLUMN(STEAMER_H[RBI]),FALSE)</f>
        <v>15</v>
      </c>
      <c r="M356" s="12">
        <f>VLOOKUP(MYRANKS_H[[#This Row],[IDFRANGRAPHS]],STEAMER_H[],COLUMN(STEAMER_H[BB]),FALSE)</f>
        <v>10</v>
      </c>
      <c r="N356" s="12">
        <f>VLOOKUP(MYRANKS_H[[#This Row],[IDFRANGRAPHS]],STEAMER_H[],COLUMN(STEAMER_H[SO]),FALSE)</f>
        <v>22</v>
      </c>
      <c r="O356" s="12">
        <f>VLOOKUP(MYRANKS_H[[#This Row],[IDFRANGRAPHS]],STEAMER_H[],COLUMN(STEAMER_H[SB]),FALSE)</f>
        <v>3</v>
      </c>
      <c r="P356" s="14">
        <f>MYRANKS_H[[#This Row],[H]]/MYRANKS_H[[#This Row],[AB]]</f>
        <v>0.27152317880794702</v>
      </c>
      <c r="Q356" s="26">
        <f>MYRANKS_H[[#This Row],[R]]/24.6</f>
        <v>0.69105691056910568</v>
      </c>
      <c r="R356" s="26">
        <f>MYRANKS_H[[#This Row],[HR]]/10.4</f>
        <v>0.28846153846153844</v>
      </c>
      <c r="S356" s="26">
        <f>MYRANKS_H[[#This Row],[RBI]]/24.6</f>
        <v>0.6097560975609756</v>
      </c>
      <c r="T356" s="26">
        <f>MYRANKS_H[[#This Row],[SB]]/9.4</f>
        <v>0.31914893617021273</v>
      </c>
      <c r="U356" s="26">
        <f>((MYRANKS_H[[#This Row],[H]]+1768)/(MYRANKS_H[[#This Row],[AB]]+6617)-0.267)/0.0024</f>
        <v>0.11968085106381367</v>
      </c>
      <c r="V356" s="26">
        <f>MYRANKS_H[[#This Row],[RSGP]]+MYRANKS_H[[#This Row],[HRSGP]]+MYRANKS_H[[#This Row],[RBISGP]]+MYRANKS_H[[#This Row],[SBSGP]]+MYRANKS_H[[#This Row],[AVGSGP]]</f>
        <v>2.0281043338256461</v>
      </c>
    </row>
    <row r="357" spans="1:22" x14ac:dyDescent="0.25">
      <c r="A357" s="8" t="s">
        <v>20641</v>
      </c>
      <c r="B357" s="15" t="str">
        <f>VLOOKUP(MYRANKS_H[[#This Row],[PLAYERID]],PLAYERIDMAP[],COLUMN(PLAYERIDMAP[LASTNAME]),FALSE)</f>
        <v>Santiago</v>
      </c>
      <c r="C357" s="12" t="str">
        <f>VLOOKUP(MYRANKS_H[[#This Row],[PLAYERID]],PLAYERIDMAP[],COLUMN(PLAYERIDMAP[FIRSTNAME]),FALSE)</f>
        <v xml:space="preserve">Ramon </v>
      </c>
      <c r="D357" s="12" t="str">
        <f>VLOOKUP(MYRANKS_H[[#This Row],[PLAYERID]],PLAYERIDMAP[],COLUMN(PLAYERIDMAP[TEAM]),FALSE)</f>
        <v>DET</v>
      </c>
      <c r="E357" s="12" t="str">
        <f>VLOOKUP(MYRANKS_H[[#This Row],[PLAYERID]],PLAYERIDMAP[],COLUMN(PLAYERIDMAP[POS]),FALSE)</f>
        <v>2B</v>
      </c>
      <c r="F357" s="12">
        <f>VLOOKUP(MYRANKS_H[[#This Row],[PLAYERID]],PLAYERIDMAP[],COLUMN(PLAYERIDMAP[IDFANGRAPHS]),FALSE)</f>
        <v>1417</v>
      </c>
      <c r="G357" s="12">
        <f>VLOOKUP(MYRANKS_H[[#This Row],[IDFRANGRAPHS]],STEAMER_H[],COLUMN(STEAMER_H[PA]),FALSE)</f>
        <v>183</v>
      </c>
      <c r="H357" s="12">
        <f>VLOOKUP(MYRANKS_H[[#This Row],[IDFRANGRAPHS]],STEAMER_H[],COLUMN(STEAMER_H[AB]),FALSE)</f>
        <v>163</v>
      </c>
      <c r="I357" s="12">
        <f>VLOOKUP(MYRANKS_H[[#This Row],[IDFRANGRAPHS]],STEAMER_H[],COLUMN(STEAMER_H[H]),FALSE)</f>
        <v>41</v>
      </c>
      <c r="J357" s="12">
        <f>VLOOKUP(MYRANKS_H[[#This Row],[IDFRANGRAPHS]],STEAMER_H[],COLUMN(STEAMER_H[HR]),FALSE)</f>
        <v>3</v>
      </c>
      <c r="K357" s="12">
        <f>VLOOKUP(MYRANKS_H[[#This Row],[IDFRANGRAPHS]],STEAMER_H[],COLUMN(STEAMER_H[R]),FALSE)</f>
        <v>20</v>
      </c>
      <c r="L357" s="12">
        <f>VLOOKUP(MYRANKS_H[[#This Row],[IDFRANGRAPHS]],STEAMER_H[],COLUMN(STEAMER_H[RBI]),FALSE)</f>
        <v>19</v>
      </c>
      <c r="M357" s="12">
        <f>VLOOKUP(MYRANKS_H[[#This Row],[IDFRANGRAPHS]],STEAMER_H[],COLUMN(STEAMER_H[BB]),FALSE)</f>
        <v>14</v>
      </c>
      <c r="N357" s="12">
        <f>VLOOKUP(MYRANKS_H[[#This Row],[IDFRANGRAPHS]],STEAMER_H[],COLUMN(STEAMER_H[SO]),FALSE)</f>
        <v>28</v>
      </c>
      <c r="O357" s="12">
        <f>VLOOKUP(MYRANKS_H[[#This Row],[IDFRANGRAPHS]],STEAMER_H[],COLUMN(STEAMER_H[SB]),FALSE)</f>
        <v>2</v>
      </c>
      <c r="P357" s="14">
        <f>MYRANKS_H[[#This Row],[H]]/MYRANKS_H[[#This Row],[AB]]</f>
        <v>0.25153374233128833</v>
      </c>
      <c r="Q357" s="26">
        <f>MYRANKS_H[[#This Row],[R]]/24.6</f>
        <v>0.81300813008130079</v>
      </c>
      <c r="R357" s="26">
        <f>MYRANKS_H[[#This Row],[HR]]/10.4</f>
        <v>0.28846153846153844</v>
      </c>
      <c r="S357" s="26">
        <f>MYRANKS_H[[#This Row],[RBI]]/24.6</f>
        <v>0.77235772357723576</v>
      </c>
      <c r="T357" s="26">
        <f>MYRANKS_H[[#This Row],[SB]]/9.4</f>
        <v>0.21276595744680851</v>
      </c>
      <c r="U357" s="26">
        <f>((MYRANKS_H[[#This Row],[H]]+1768)/(MYRANKS_H[[#This Row],[AB]]+6617)-0.267)/0.0024</f>
        <v>-7.743362831859335E-2</v>
      </c>
      <c r="V357" s="26">
        <f>MYRANKS_H[[#This Row],[RSGP]]+MYRANKS_H[[#This Row],[HRSGP]]+MYRANKS_H[[#This Row],[RBISGP]]+MYRANKS_H[[#This Row],[SBSGP]]+MYRANKS_H[[#This Row],[AVGSGP]]</f>
        <v>2.0091597212482903</v>
      </c>
    </row>
    <row r="358" spans="1:22" x14ac:dyDescent="0.25">
      <c r="A358" s="7" t="s">
        <v>19505</v>
      </c>
      <c r="B358" s="8" t="str">
        <f>VLOOKUP(MYRANKS_H[[#This Row],[PLAYERID]],PLAYERIDMAP[],COLUMN(PLAYERIDMAP[LASTNAME]),FALSE)</f>
        <v>Lopez</v>
      </c>
      <c r="C358" s="11" t="str">
        <f>VLOOKUP(MYRANKS_H[[#This Row],[PLAYERID]],PLAYERIDMAP[],COLUMN(PLAYERIDMAP[FIRSTNAME]),FALSE)</f>
        <v xml:space="preserve">Jose </v>
      </c>
      <c r="D358" s="11" t="str">
        <f>VLOOKUP(MYRANKS_H[[#This Row],[PLAYERID]],PLAYERIDMAP[],COLUMN(PLAYERIDMAP[TEAM]),FALSE)</f>
        <v>CWS</v>
      </c>
      <c r="E358" s="11" t="str">
        <f>VLOOKUP(MYRANKS_H[[#This Row],[PLAYERID]],PLAYERIDMAP[],COLUMN(PLAYERIDMAP[POS]),FALSE)</f>
        <v>2B</v>
      </c>
      <c r="F358" s="11">
        <f>VLOOKUP(MYRANKS_H[[#This Row],[PLAYERID]],PLAYERIDMAP[],COLUMN(PLAYERIDMAP[IDFANGRAPHS]),FALSE)</f>
        <v>3114</v>
      </c>
      <c r="G358" s="12">
        <f>VLOOKUP(MYRANKS_H[[#This Row],[IDFRANGRAPHS]],STEAMER_H[],COLUMN(STEAMER_H[PA]),FALSE)</f>
        <v>163</v>
      </c>
      <c r="H358" s="12">
        <f>VLOOKUP(MYRANKS_H[[#This Row],[IDFRANGRAPHS]],STEAMER_H[],COLUMN(STEAMER_H[AB]),FALSE)</f>
        <v>152</v>
      </c>
      <c r="I358" s="12">
        <f>VLOOKUP(MYRANKS_H[[#This Row],[IDFRANGRAPHS]],STEAMER_H[],COLUMN(STEAMER_H[H]),FALSE)</f>
        <v>40</v>
      </c>
      <c r="J358" s="12">
        <f>VLOOKUP(MYRANKS_H[[#This Row],[IDFRANGRAPHS]],STEAMER_H[],COLUMN(STEAMER_H[HR]),FALSE)</f>
        <v>4</v>
      </c>
      <c r="K358" s="12">
        <f>VLOOKUP(MYRANKS_H[[#This Row],[IDFRANGRAPHS]],STEAMER_H[],COLUMN(STEAMER_H[R]),FALSE)</f>
        <v>17</v>
      </c>
      <c r="L358" s="12">
        <f>VLOOKUP(MYRANKS_H[[#This Row],[IDFRANGRAPHS]],STEAMER_H[],COLUMN(STEAMER_H[RBI]),FALSE)</f>
        <v>19</v>
      </c>
      <c r="M358" s="12">
        <f>VLOOKUP(MYRANKS_H[[#This Row],[IDFRANGRAPHS]],STEAMER_H[],COLUMN(STEAMER_H[BB]),FALSE)</f>
        <v>7</v>
      </c>
      <c r="N358" s="12">
        <f>VLOOKUP(MYRANKS_H[[#This Row],[IDFRANGRAPHS]],STEAMER_H[],COLUMN(STEAMER_H[SO]),FALSE)</f>
        <v>21</v>
      </c>
      <c r="O358" s="12">
        <f>VLOOKUP(MYRANKS_H[[#This Row],[IDFRANGRAPHS]],STEAMER_H[],COLUMN(STEAMER_H[SB]),FALSE)</f>
        <v>1</v>
      </c>
      <c r="P358" s="14">
        <f>MYRANKS_H[[#This Row],[H]]/MYRANKS_H[[#This Row],[AB]]</f>
        <v>0.26315789473684209</v>
      </c>
      <c r="Q358" s="26">
        <f>MYRANKS_H[[#This Row],[R]]/24.6</f>
        <v>0.69105691056910568</v>
      </c>
      <c r="R358" s="26">
        <f>MYRANKS_H[[#This Row],[HR]]/10.4</f>
        <v>0.38461538461538458</v>
      </c>
      <c r="S358" s="26">
        <f>MYRANKS_H[[#This Row],[RBI]]/24.6</f>
        <v>0.77235772357723576</v>
      </c>
      <c r="T358" s="26">
        <f>MYRANKS_H[[#This Row],[SB]]/9.4</f>
        <v>0.10638297872340426</v>
      </c>
      <c r="U358" s="26">
        <f>((MYRANKS_H[[#This Row],[H]]+1768)/(MYRANKS_H[[#This Row],[AB]]+6617)-0.267)/0.0024</f>
        <v>4.1672822179543899E-2</v>
      </c>
      <c r="V358" s="26">
        <f>MYRANKS_H[[#This Row],[RSGP]]+MYRANKS_H[[#This Row],[HRSGP]]+MYRANKS_H[[#This Row],[RBISGP]]+MYRANKS_H[[#This Row],[SBSGP]]+MYRANKS_H[[#This Row],[AVGSGP]]</f>
        <v>1.9960858196646742</v>
      </c>
    </row>
    <row r="359" spans="1:22" x14ac:dyDescent="0.25">
      <c r="A359" s="7" t="s">
        <v>19389</v>
      </c>
      <c r="B359" s="8" t="str">
        <f>VLOOKUP(MYRANKS_H[[#This Row],[PLAYERID]],PLAYERIDMAP[],COLUMN(PLAYERIDMAP[LASTNAME]),FALSE)</f>
        <v>Lavarnway</v>
      </c>
      <c r="C359" s="11" t="str">
        <f>VLOOKUP(MYRANKS_H[[#This Row],[PLAYERID]],PLAYERIDMAP[],COLUMN(PLAYERIDMAP[FIRSTNAME]),FALSE)</f>
        <v xml:space="preserve">Ryan </v>
      </c>
      <c r="D359" s="11" t="str">
        <f>VLOOKUP(MYRANKS_H[[#This Row],[PLAYERID]],PLAYERIDMAP[],COLUMN(PLAYERIDMAP[TEAM]),FALSE)</f>
        <v>BOS</v>
      </c>
      <c r="E359" s="11" t="str">
        <f>VLOOKUP(MYRANKS_H[[#This Row],[PLAYERID]],PLAYERIDMAP[],COLUMN(PLAYERIDMAP[POS]),FALSE)</f>
        <v>C</v>
      </c>
      <c r="F359" s="11">
        <f>VLOOKUP(MYRANKS_H[[#This Row],[PLAYERID]],PLAYERIDMAP[],COLUMN(PLAYERIDMAP[IDFANGRAPHS]),FALSE)</f>
        <v>8879</v>
      </c>
      <c r="G359" s="12">
        <f>VLOOKUP(MYRANKS_H[[#This Row],[IDFRANGRAPHS]],STEAMER_H[],COLUMN(STEAMER_H[PA]),FALSE)</f>
        <v>161</v>
      </c>
      <c r="H359" s="12">
        <f>VLOOKUP(MYRANKS_H[[#This Row],[IDFRANGRAPHS]],STEAMER_H[],COLUMN(STEAMER_H[AB]),FALSE)</f>
        <v>143</v>
      </c>
      <c r="I359" s="12">
        <f>VLOOKUP(MYRANKS_H[[#This Row],[IDFRANGRAPHS]],STEAMER_H[],COLUMN(STEAMER_H[H]),FALSE)</f>
        <v>36</v>
      </c>
      <c r="J359" s="12">
        <f>VLOOKUP(MYRANKS_H[[#This Row],[IDFRANGRAPHS]],STEAMER_H[],COLUMN(STEAMER_H[HR]),FALSE)</f>
        <v>5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18</v>
      </c>
      <c r="M359" s="12">
        <f>VLOOKUP(MYRANKS_H[[#This Row],[IDFRANGRAPHS]],STEAMER_H[],COLUMN(STEAMER_H[BB]),FALSE)</f>
        <v>14</v>
      </c>
      <c r="N359" s="12">
        <f>VLOOKUP(MYRANKS_H[[#This Row],[IDFRANGRAPHS]],STEAMER_H[],COLUMN(STEAMER_H[SO]),FALSE)</f>
        <v>31</v>
      </c>
      <c r="O359" s="12">
        <f>VLOOKUP(MYRANKS_H[[#This Row],[IDFRANGRAPHS]],STEAMER_H[],COLUMN(STEAMER_H[SB]),FALSE)</f>
        <v>1</v>
      </c>
      <c r="P359" s="14">
        <f>MYRANKS_H[[#This Row],[H]]/MYRANKS_H[[#This Row],[AB]]</f>
        <v>0.25174825174825177</v>
      </c>
      <c r="Q359" s="26">
        <f>MYRANKS_H[[#This Row],[R]]/24.6</f>
        <v>0.73170731707317072</v>
      </c>
      <c r="R359" s="26">
        <f>MYRANKS_H[[#This Row],[HR]]/10.4</f>
        <v>0.48076923076923073</v>
      </c>
      <c r="S359" s="26">
        <f>MYRANKS_H[[#This Row],[RBI]]/24.6</f>
        <v>0.73170731707317072</v>
      </c>
      <c r="T359" s="26">
        <f>MYRANKS_H[[#This Row],[SB]]/9.4</f>
        <v>0.10638297872340426</v>
      </c>
      <c r="U359" s="26">
        <f>((MYRANKS_H[[#This Row],[H]]+1768)/(MYRANKS_H[[#This Row],[AB]]+6617)-0.267)/0.0024</f>
        <v>-5.6706114398424885E-2</v>
      </c>
      <c r="V359" s="26">
        <f>MYRANKS_H[[#This Row],[RSGP]]+MYRANKS_H[[#This Row],[HRSGP]]+MYRANKS_H[[#This Row],[RBISGP]]+MYRANKS_H[[#This Row],[SBSGP]]+MYRANKS_H[[#This Row],[AVGSGP]]</f>
        <v>1.9938607292405515</v>
      </c>
    </row>
    <row r="360" spans="1:22" x14ac:dyDescent="0.25">
      <c r="A360" s="7" t="s">
        <v>17441</v>
      </c>
      <c r="B360" s="8" t="str">
        <f>VLOOKUP(MYRANKS_H[[#This Row],[PLAYERID]],PLAYERIDMAP[],COLUMN(PLAYERIDMAP[LASTNAME]),FALSE)</f>
        <v>Arias</v>
      </c>
      <c r="C360" s="11" t="str">
        <f>VLOOKUP(MYRANKS_H[[#This Row],[PLAYERID]],PLAYERIDMAP[],COLUMN(PLAYERIDMAP[FIRSTNAME]),FALSE)</f>
        <v xml:space="preserve">Joaquin </v>
      </c>
      <c r="D360" s="11" t="str">
        <f>VLOOKUP(MYRANKS_H[[#This Row],[PLAYERID]],PLAYERIDMAP[],COLUMN(PLAYERIDMAP[TEAM]),FALSE)</f>
        <v>SF</v>
      </c>
      <c r="E360" s="11" t="str">
        <f>VLOOKUP(MYRANKS_H[[#This Row],[PLAYERID]],PLAYERIDMAP[],COLUMN(PLAYERIDMAP[POS]),FALSE)</f>
        <v>2B</v>
      </c>
      <c r="F360" s="11">
        <f>VLOOKUP(MYRANKS_H[[#This Row],[PLAYERID]],PLAYERIDMAP[],COLUMN(PLAYERIDMAP[IDFANGRAPHS]),FALSE)</f>
        <v>3817</v>
      </c>
      <c r="G360" s="12">
        <f>VLOOKUP(MYRANKS_H[[#This Row],[IDFRANGRAPHS]],STEAMER_H[],COLUMN(STEAMER_H[PA]),FALSE)</f>
        <v>210</v>
      </c>
      <c r="H360" s="12">
        <f>VLOOKUP(MYRANKS_H[[#This Row],[IDFRANGRAPHS]],STEAMER_H[],COLUMN(STEAMER_H[AB]),FALSE)</f>
        <v>196</v>
      </c>
      <c r="I360" s="12">
        <f>VLOOKUP(MYRANKS_H[[#This Row],[IDFRANGRAPHS]],STEAMER_H[],COLUMN(STEAMER_H[H]),FALSE)</f>
        <v>51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18</v>
      </c>
      <c r="L360" s="12">
        <f>VLOOKUP(MYRANKS_H[[#This Row],[IDFRANGRAPHS]],STEAMER_H[],COLUMN(STEAMER_H[RBI]),FALSE)</f>
        <v>21</v>
      </c>
      <c r="M360" s="12">
        <f>VLOOKUP(MYRANKS_H[[#This Row],[IDFRANGRAPHS]],STEAMER_H[],COLUMN(STEAMER_H[BB]),FALSE)</f>
        <v>9</v>
      </c>
      <c r="N360" s="12">
        <f>VLOOKUP(MYRANKS_H[[#This Row],[IDFRANGRAPHS]],STEAMER_H[],COLUMN(STEAMER_H[SO]),FALSE)</f>
        <v>28</v>
      </c>
      <c r="O360" s="12">
        <f>VLOOKUP(MYRANKS_H[[#This Row],[IDFRANGRAPHS]],STEAMER_H[],COLUMN(STEAMER_H[SB]),FALSE)</f>
        <v>2</v>
      </c>
      <c r="P360" s="14">
        <f>MYRANKS_H[[#This Row],[H]]/MYRANKS_H[[#This Row],[AB]]</f>
        <v>0.26020408163265307</v>
      </c>
      <c r="Q360" s="26">
        <f>MYRANKS_H[[#This Row],[R]]/24.6</f>
        <v>0.73170731707317072</v>
      </c>
      <c r="R360" s="26">
        <f>MYRANKS_H[[#This Row],[HR]]/10.4</f>
        <v>0.19230769230769229</v>
      </c>
      <c r="S360" s="26">
        <f>MYRANKS_H[[#This Row],[RBI]]/24.6</f>
        <v>0.85365853658536583</v>
      </c>
      <c r="T360" s="26">
        <f>MYRANKS_H[[#This Row],[SB]]/9.4</f>
        <v>0.21276595744680851</v>
      </c>
      <c r="U360" s="26">
        <f>((MYRANKS_H[[#This Row],[H]]+1768)/(MYRANKS_H[[#This Row],[AB]]+6617)-0.267)/0.0024</f>
        <v>-4.3421889524969393E-3</v>
      </c>
      <c r="V360" s="26">
        <f>MYRANKS_H[[#This Row],[RSGP]]+MYRANKS_H[[#This Row],[HRSGP]]+MYRANKS_H[[#This Row],[RBISGP]]+MYRANKS_H[[#This Row],[SBSGP]]+MYRANKS_H[[#This Row],[AVGSGP]]</f>
        <v>1.9860973144605403</v>
      </c>
    </row>
    <row r="361" spans="1:22" x14ac:dyDescent="0.25">
      <c r="A361" s="7" t="s">
        <v>19418</v>
      </c>
      <c r="B361" s="8" t="str">
        <f>VLOOKUP(MYRANKS_H[[#This Row],[PLAYERID]],PLAYERIDMAP[],COLUMN(PLAYERIDMAP[LASTNAME]),FALSE)</f>
        <v>LeMahieu</v>
      </c>
      <c r="C361" s="11" t="str">
        <f>VLOOKUP(MYRANKS_H[[#This Row],[PLAYERID]],PLAYERIDMAP[],COLUMN(PLAYERIDMAP[FIRSTNAME]),FALSE)</f>
        <v xml:space="preserve">DJ </v>
      </c>
      <c r="D361" s="11" t="str">
        <f>VLOOKUP(MYRANKS_H[[#This Row],[PLAYERID]],PLAYERIDMAP[],COLUMN(PLAYERIDMAP[TEAM]),FALSE)</f>
        <v>COL</v>
      </c>
      <c r="E361" s="11" t="str">
        <f>VLOOKUP(MYRANKS_H[[#This Row],[PLAYERID]],PLAYERIDMAP[],COLUMN(PLAYERIDMAP[POS]),FALSE)</f>
        <v>2B</v>
      </c>
      <c r="F361" s="11">
        <f>VLOOKUP(MYRANKS_H[[#This Row],[PLAYERID]],PLAYERIDMAP[],COLUMN(PLAYERIDMAP[IDFANGRAPHS]),FALSE)</f>
        <v>9874</v>
      </c>
      <c r="G361" s="12">
        <f>VLOOKUP(MYRANKS_H[[#This Row],[IDFRANGRAPHS]],STEAMER_H[],COLUMN(STEAMER_H[PA]),FALSE)</f>
        <v>155</v>
      </c>
      <c r="H361" s="12">
        <f>VLOOKUP(MYRANKS_H[[#This Row],[IDFRANGRAPHS]],STEAMER_H[],COLUMN(STEAMER_H[AB]),FALSE)</f>
        <v>144</v>
      </c>
      <c r="I361" s="12">
        <f>VLOOKUP(MYRANKS_H[[#This Row],[IDFRANGRAPHS]],STEAMER_H[],COLUMN(STEAMER_H[H]),FALSE)</f>
        <v>42</v>
      </c>
      <c r="J361" s="12">
        <f>VLOOKUP(MYRANKS_H[[#This Row],[IDFRANGRAPHS]],STEAMER_H[],COLUMN(STEAMER_H[HR]),FALSE)</f>
        <v>1</v>
      </c>
      <c r="K361" s="12">
        <f>VLOOKUP(MYRANKS_H[[#This Row],[IDFRANGRAPHS]],STEAMER_H[],COLUMN(STEAMER_H[R]),FALSE)</f>
        <v>16</v>
      </c>
      <c r="L361" s="12">
        <f>VLOOKUP(MYRANKS_H[[#This Row],[IDFRANGRAPHS]],STEAMER_H[],COLUMN(STEAMER_H[RBI]),FALSE)</f>
        <v>15</v>
      </c>
      <c r="M361" s="12">
        <f>VLOOKUP(MYRANKS_H[[#This Row],[IDFRANGRAPHS]],STEAMER_H[],COLUMN(STEAMER_H[BB]),FALSE)</f>
        <v>8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3</v>
      </c>
      <c r="P361" s="14">
        <f>MYRANKS_H[[#This Row],[H]]/MYRANKS_H[[#This Row],[AB]]</f>
        <v>0.29166666666666669</v>
      </c>
      <c r="Q361" s="26">
        <f>MYRANKS_H[[#This Row],[R]]/24.6</f>
        <v>0.65040650406504064</v>
      </c>
      <c r="R361" s="26">
        <f>MYRANKS_H[[#This Row],[HR]]/10.4</f>
        <v>9.6153846153846145E-2</v>
      </c>
      <c r="S361" s="26">
        <f>MYRANKS_H[[#This Row],[RBI]]/24.6</f>
        <v>0.6097560975609756</v>
      </c>
      <c r="T361" s="26">
        <f>MYRANKS_H[[#This Row],[SB]]/9.4</f>
        <v>0.31914893617021273</v>
      </c>
      <c r="U361" s="26">
        <f>((MYRANKS_H[[#This Row],[H]]+1768)/(MYRANKS_H[[#This Row],[AB]]+6617)-0.267)/0.0024</f>
        <v>0.29661539220036948</v>
      </c>
      <c r="V361" s="26">
        <f>MYRANKS_H[[#This Row],[RSGP]]+MYRANKS_H[[#This Row],[HRSGP]]+MYRANKS_H[[#This Row],[RBISGP]]+MYRANKS_H[[#This Row],[SBSGP]]+MYRANKS_H[[#This Row],[AVGSGP]]</f>
        <v>1.9720807761504444</v>
      </c>
    </row>
    <row r="362" spans="1:22" x14ac:dyDescent="0.25">
      <c r="A362" s="7" t="s">
        <v>18633</v>
      </c>
      <c r="B362" s="8" t="str">
        <f>VLOOKUP(MYRANKS_H[[#This Row],[PLAYERID]],PLAYERIDMAP[],COLUMN(PLAYERIDMAP[LASTNAME]),FALSE)</f>
        <v>Garcia</v>
      </c>
      <c r="C362" s="11" t="str">
        <f>VLOOKUP(MYRANKS_H[[#This Row],[PLAYERID]],PLAYERIDMAP[],COLUMN(PLAYERIDMAP[FIRSTNAME]),FALSE)</f>
        <v xml:space="preserve">Avisail </v>
      </c>
      <c r="D362" s="11" t="str">
        <f>VLOOKUP(MYRANKS_H[[#This Row],[PLAYERID]],PLAYERIDMAP[],COLUMN(PLAYERIDMAP[TEAM]),FALSE)</f>
        <v>DET</v>
      </c>
      <c r="E362" s="11" t="str">
        <f>VLOOKUP(MYRANKS_H[[#This Row],[PLAYERID]],PLAYERIDMAP[],COLUMN(PLAYERIDMAP[POS]),FALSE)</f>
        <v>OF</v>
      </c>
      <c r="F362" s="11">
        <f>VLOOKUP(MYRANKS_H[[#This Row],[PLAYERID]],PLAYERIDMAP[],COLUMN(PLAYERIDMAP[IDFANGRAPHS]),FALSE)</f>
        <v>5760</v>
      </c>
      <c r="G362" s="12">
        <f>VLOOKUP(MYRANKS_H[[#This Row],[IDFRANGRAPHS]],STEAMER_H[],COLUMN(STEAMER_H[PA]),FALSE)</f>
        <v>149</v>
      </c>
      <c r="H362" s="12">
        <f>VLOOKUP(MYRANKS_H[[#This Row],[IDFRANGRAPHS]],STEAMER_H[],COLUMN(STEAMER_H[AB]),FALSE)</f>
        <v>140</v>
      </c>
      <c r="I362" s="12">
        <f>VLOOKUP(MYRANKS_H[[#This Row],[IDFRANGRAPHS]],STEAMER_H[],COLUMN(STEAMER_H[H]),FALSE)</f>
        <v>36</v>
      </c>
      <c r="J362" s="12">
        <f>VLOOKUP(MYRANKS_H[[#This Row],[IDFRANGRAPHS]],STEAMER_H[],COLUMN(STEAMER_H[HR]),FALSE)</f>
        <v>3</v>
      </c>
      <c r="K362" s="12">
        <f>VLOOKUP(MYRANKS_H[[#This Row],[IDFRANGRAPHS]],STEAMER_H[],COLUMN(STEAMER_H[R]),FALSE)</f>
        <v>15</v>
      </c>
      <c r="L362" s="12">
        <f>VLOOKUP(MYRANKS_H[[#This Row],[IDFRANGRAPHS]],STEAMER_H[],COLUMN(STEAMER_H[RBI]),FALSE)</f>
        <v>16</v>
      </c>
      <c r="M362" s="12">
        <f>VLOOKUP(MYRANKS_H[[#This Row],[IDFRANGRAPHS]],STEAMER_H[],COLUMN(STEAMER_H[BB]),FALSE)</f>
        <v>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4</v>
      </c>
      <c r="P362" s="14">
        <f>MYRANKS_H[[#This Row],[H]]/MYRANKS_H[[#This Row],[AB]]</f>
        <v>0.25714285714285712</v>
      </c>
      <c r="Q362" s="26">
        <f>MYRANKS_H[[#This Row],[R]]/24.6</f>
        <v>0.6097560975609756</v>
      </c>
      <c r="R362" s="26">
        <f>MYRANKS_H[[#This Row],[HR]]/10.4</f>
        <v>0.28846153846153844</v>
      </c>
      <c r="S362" s="26">
        <f>MYRANKS_H[[#This Row],[RBI]]/24.6</f>
        <v>0.65040650406504064</v>
      </c>
      <c r="T362" s="26">
        <f>MYRANKS_H[[#This Row],[SB]]/9.4</f>
        <v>0.42553191489361702</v>
      </c>
      <c r="U362" s="26">
        <f>((MYRANKS_H[[#This Row],[H]]+1768)/(MYRANKS_H[[#This Row],[AB]]+6617)-0.267)/0.0024</f>
        <v>-7.3380691628423724E-3</v>
      </c>
      <c r="V362" s="26">
        <f>MYRANKS_H[[#This Row],[RSGP]]+MYRANKS_H[[#This Row],[HRSGP]]+MYRANKS_H[[#This Row],[RBISGP]]+MYRANKS_H[[#This Row],[SBSGP]]+MYRANKS_H[[#This Row],[AVGSGP]]</f>
        <v>1.9668179858183292</v>
      </c>
    </row>
    <row r="363" spans="1:22" x14ac:dyDescent="0.25">
      <c r="A363" s="8" t="s">
        <v>20105</v>
      </c>
      <c r="B363" s="15" t="str">
        <f>VLOOKUP(MYRANKS_H[[#This Row],[PLAYERID]],PLAYERIDMAP[],COLUMN(PLAYERIDMAP[LASTNAME]),FALSE)</f>
        <v>Pastornicky</v>
      </c>
      <c r="C363" s="12" t="str">
        <f>VLOOKUP(MYRANKS_H[[#This Row],[PLAYERID]],PLAYERIDMAP[],COLUMN(PLAYERIDMAP[FIRSTNAME]),FALSE)</f>
        <v xml:space="preserve">Tyler </v>
      </c>
      <c r="D363" s="12" t="str">
        <f>VLOOKUP(MYRANKS_H[[#This Row],[PLAYERID]],PLAYERIDMAP[],COLUMN(PLAYERIDMAP[TEAM]),FALSE)</f>
        <v>ATL</v>
      </c>
      <c r="E363" s="12" t="str">
        <f>VLOOKUP(MYRANKS_H[[#This Row],[PLAYERID]],PLAYERIDMAP[],COLUMN(PLAYERIDMAP[POS]),FALSE)</f>
        <v>SS</v>
      </c>
      <c r="F363" s="12">
        <f>VLOOKUP(MYRANKS_H[[#This Row],[PLAYERID]],PLAYERIDMAP[],COLUMN(PLAYERIDMAP[IDFANGRAPHS]),FALSE)</f>
        <v>6777</v>
      </c>
      <c r="G363" s="12">
        <f>VLOOKUP(MYRANKS_H[[#This Row],[IDFRANGRAPHS]],STEAMER_H[],COLUMN(STEAMER_H[PA]),FALSE)</f>
        <v>172</v>
      </c>
      <c r="H363" s="12">
        <f>VLOOKUP(MYRANKS_H[[#This Row],[IDFRANGRAPHS]],STEAMER_H[],COLUMN(STEAMER_H[AB]),FALSE)</f>
        <v>157</v>
      </c>
      <c r="I363" s="12">
        <f>VLOOKUP(MYRANKS_H[[#This Row],[IDFRANGRAPHS]],STEAMER_H[],COLUMN(STEAMER_H[H]),FALSE)</f>
        <v>40</v>
      </c>
      <c r="J363" s="12">
        <f>VLOOKUP(MYRANKS_H[[#This Row],[IDFRANGRAPHS]],STEAMER_H[],COLUMN(STEAMER_H[HR]),FALSE)</f>
        <v>2</v>
      </c>
      <c r="K363" s="12">
        <f>VLOOKUP(MYRANKS_H[[#This Row],[IDFRANGRAPHS]],STEAMER_H[],COLUMN(STEAMER_H[R]),FALSE)</f>
        <v>15</v>
      </c>
      <c r="L363" s="12">
        <f>VLOOKUP(MYRANKS_H[[#This Row],[IDFRANGRAPHS]],STEAMER_H[],COLUMN(STEAMER_H[RBI]),FALSE)</f>
        <v>16</v>
      </c>
      <c r="M363" s="12">
        <f>VLOOKUP(MYRANKS_H[[#This Row],[IDFRANGRAPHS]],STEAMER_H[],COLUMN(STEAMER_H[BB]),FALSE)</f>
        <v>11</v>
      </c>
      <c r="N363" s="12">
        <f>VLOOKUP(MYRANKS_H[[#This Row],[IDFRANGRAPHS]],STEAMER_H[],COLUMN(STEAMER_H[SO]),FALSE)</f>
        <v>22</v>
      </c>
      <c r="O363" s="12">
        <f>VLOOKUP(MYRANKS_H[[#This Row],[IDFRANGRAPHS]],STEAMER_H[],COLUMN(STEAMER_H[SB]),FALSE)</f>
        <v>5</v>
      </c>
      <c r="P363" s="14">
        <f>MYRANKS_H[[#This Row],[H]]/MYRANKS_H[[#This Row],[AB]]</f>
        <v>0.25477707006369427</v>
      </c>
      <c r="Q363" s="26">
        <f>MYRANKS_H[[#This Row],[R]]/24.6</f>
        <v>0.6097560975609756</v>
      </c>
      <c r="R363" s="26">
        <f>MYRANKS_H[[#This Row],[HR]]/10.4</f>
        <v>0.19230769230769229</v>
      </c>
      <c r="S363" s="26">
        <f>MYRANKS_H[[#This Row],[RBI]]/24.6</f>
        <v>0.65040650406504064</v>
      </c>
      <c r="T363" s="26">
        <f>MYRANKS_H[[#This Row],[SB]]/9.4</f>
        <v>0.53191489361702127</v>
      </c>
      <c r="U363" s="26">
        <f>((MYRANKS_H[[#This Row],[H]]+1768)/(MYRANKS_H[[#This Row],[AB]]+6617)-0.267)/0.0024</f>
        <v>-4.047337860448031E-2</v>
      </c>
      <c r="V363" s="26">
        <f>MYRANKS_H[[#This Row],[RSGP]]+MYRANKS_H[[#This Row],[HRSGP]]+MYRANKS_H[[#This Row],[RBISGP]]+MYRANKS_H[[#This Row],[SBSGP]]+MYRANKS_H[[#This Row],[AVGSGP]]</f>
        <v>1.9439118089462493</v>
      </c>
    </row>
    <row r="364" spans="1:22" x14ac:dyDescent="0.25">
      <c r="A364" s="8" t="s">
        <v>20969</v>
      </c>
      <c r="B364" s="15" t="str">
        <f>VLOOKUP(MYRANKS_H[[#This Row],[PLAYERID]],PLAYERIDMAP[],COLUMN(PLAYERIDMAP[LASTNAME]),FALSE)</f>
        <v>Turner</v>
      </c>
      <c r="C364" s="12" t="str">
        <f>VLOOKUP(MYRANKS_H[[#This Row],[PLAYERID]],PLAYERIDMAP[],COLUMN(PLAYERIDMAP[FIRSTNAME]),FALSE)</f>
        <v xml:space="preserve">Justin </v>
      </c>
      <c r="D364" s="12" t="str">
        <f>VLOOKUP(MYRANKS_H[[#This Row],[PLAYERID]],PLAYERIDMAP[],COLUMN(PLAYERIDMAP[TEAM]),FALSE)</f>
        <v>NYM</v>
      </c>
      <c r="E364" s="12" t="str">
        <f>VLOOKUP(MYRANKS_H[[#This Row],[PLAYERID]],PLAYERIDMAP[],COLUMN(PLAYERIDMAP[POS]),FALSE)</f>
        <v>2B</v>
      </c>
      <c r="F364" s="12">
        <f>VLOOKUP(MYRANKS_H[[#This Row],[PLAYERID]],PLAYERIDMAP[],COLUMN(PLAYERIDMAP[IDFANGRAPHS]),FALSE)</f>
        <v>5235</v>
      </c>
      <c r="G364" s="12">
        <f>VLOOKUP(MYRANKS_H[[#This Row],[IDFRANGRAPHS]],STEAMER_H[],COLUMN(STEAMER_H[PA]),FALSE)</f>
        <v>190</v>
      </c>
      <c r="H364" s="12">
        <f>VLOOKUP(MYRANKS_H[[#This Row],[IDFRANGRAPHS]],STEAMER_H[],COLUMN(STEAMER_H[AB]),FALSE)</f>
        <v>171</v>
      </c>
      <c r="I364" s="12">
        <f>VLOOKUP(MYRANKS_H[[#This Row],[IDFRANGRAPHS]],STEAMER_H[],COLUMN(STEAMER_H[H]),FALSE)</f>
        <v>44</v>
      </c>
      <c r="J364" s="12">
        <f>VLOOKUP(MYRANKS_H[[#This Row],[IDFRANGRAPHS]],STEAMER_H[],COLUMN(STEAMER_H[HR]),FALSE)</f>
        <v>3</v>
      </c>
      <c r="K364" s="12">
        <f>VLOOKUP(MYRANKS_H[[#This Row],[IDFRANGRAPHS]],STEAMER_H[],COLUMN(STEAMER_H[R]),FALSE)</f>
        <v>17</v>
      </c>
      <c r="L364" s="12">
        <f>VLOOKUP(MYRANKS_H[[#This Row],[IDFRANGRAPHS]],STEAMER_H[],COLUMN(STEAMER_H[RBI]),FALSE)</f>
        <v>19</v>
      </c>
      <c r="M364" s="12">
        <f>VLOOKUP(MYRANKS_H[[#This Row],[IDFRANGRAPHS]],STEAMER_H[],COLUMN(STEAMER_H[BB]),FALSE)</f>
        <v>14</v>
      </c>
      <c r="N364" s="12">
        <f>VLOOKUP(MYRANKS_H[[#This Row],[IDFRANGRAPHS]],STEAMER_H[],COLUMN(STEAMER_H[SO]),FALSE)</f>
        <v>25</v>
      </c>
      <c r="O364" s="12">
        <f>VLOOKUP(MYRANKS_H[[#This Row],[IDFRANGRAPHS]],STEAMER_H[],COLUMN(STEAMER_H[SB]),FALSE)</f>
        <v>2</v>
      </c>
      <c r="P364" s="14">
        <f>MYRANKS_H[[#This Row],[H]]/MYRANKS_H[[#This Row],[AB]]</f>
        <v>0.25730994152046782</v>
      </c>
      <c r="Q364" s="26">
        <f>MYRANKS_H[[#This Row],[R]]/24.6</f>
        <v>0.69105691056910568</v>
      </c>
      <c r="R364" s="26">
        <f>MYRANKS_H[[#This Row],[HR]]/10.4</f>
        <v>0.28846153846153844</v>
      </c>
      <c r="S364" s="26">
        <f>MYRANKS_H[[#This Row],[RBI]]/24.6</f>
        <v>0.77235772357723576</v>
      </c>
      <c r="T364" s="26">
        <f>MYRANKS_H[[#This Row],[SB]]/9.4</f>
        <v>0.21276595744680851</v>
      </c>
      <c r="U364" s="26">
        <f>((MYRANKS_H[[#This Row],[H]]+1768)/(MYRANKS_H[[#This Row],[AB]]+6617)-0.267)/0.0024</f>
        <v>-2.4307601649981029E-2</v>
      </c>
      <c r="V364" s="26">
        <f>MYRANKS_H[[#This Row],[RSGP]]+MYRANKS_H[[#This Row],[HRSGP]]+MYRANKS_H[[#This Row],[RBISGP]]+MYRANKS_H[[#This Row],[SBSGP]]+MYRANKS_H[[#This Row],[AVGSGP]]</f>
        <v>1.9403345284047073</v>
      </c>
    </row>
    <row r="365" spans="1:22" x14ac:dyDescent="0.25">
      <c r="A365" s="7" t="s">
        <v>19340</v>
      </c>
      <c r="B365" s="8" t="str">
        <f>VLOOKUP(MYRANKS_H[[#This Row],[PLAYERID]],PLAYERIDMAP[],COLUMN(PLAYERIDMAP[LASTNAME]),FALSE)</f>
        <v>Kratz</v>
      </c>
      <c r="C365" s="11" t="str">
        <f>VLOOKUP(MYRANKS_H[[#This Row],[PLAYERID]],PLAYERIDMAP[],COLUMN(PLAYERIDMAP[FIRSTNAME]),FALSE)</f>
        <v xml:space="preserve">Erik </v>
      </c>
      <c r="D365" s="11" t="str">
        <f>VLOOKUP(MYRANKS_H[[#This Row],[PLAYERID]],PLAYERIDMAP[],COLUMN(PLAYERIDMAP[TEAM]),FALSE)</f>
        <v>PHI</v>
      </c>
      <c r="E365" s="11" t="str">
        <f>VLOOKUP(MYRANKS_H[[#This Row],[PLAYERID]],PLAYERIDMAP[],COLUMN(PLAYERIDMAP[POS]),FALSE)</f>
        <v>C</v>
      </c>
      <c r="F365" s="11">
        <f>VLOOKUP(MYRANKS_H[[#This Row],[PLAYERID]],PLAYERIDMAP[],COLUMN(PLAYERIDMAP[IDFANGRAPHS]),FALSE)</f>
        <v>4403</v>
      </c>
      <c r="G365" s="12">
        <f>VLOOKUP(MYRANKS_H[[#This Row],[IDFRANGRAPHS]],STEAMER_H[],COLUMN(STEAMER_H[PA]),FALSE)</f>
        <v>148</v>
      </c>
      <c r="H365" s="12">
        <f>VLOOKUP(MYRANKS_H[[#This Row],[IDFRANGRAPHS]],STEAMER_H[],COLUMN(STEAMER_H[AB]),FALSE)</f>
        <v>134</v>
      </c>
      <c r="I365" s="12">
        <f>VLOOKUP(MYRANKS_H[[#This Row],[IDFRANGRAPHS]],STEAMER_H[],COLUMN(STEAMER_H[H]),FALSE)</f>
        <v>34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16</v>
      </c>
      <c r="L365" s="12">
        <f>VLOOKUP(MYRANKS_H[[#This Row],[IDFRANGRAPHS]],STEAMER_H[],COLUMN(STEAMER_H[RBI]),FALSE)</f>
        <v>18</v>
      </c>
      <c r="M365" s="12">
        <f>VLOOKUP(MYRANKS_H[[#This Row],[IDFRANGRAPHS]],STEAMER_H[],COLUMN(STEAMER_H[BB]),FALSE)</f>
        <v>10</v>
      </c>
      <c r="N365" s="12">
        <f>VLOOKUP(MYRANKS_H[[#This Row],[IDFRANGRAPHS]],STEAMER_H[],COLUMN(STEAMER_H[SO]),FALSE)</f>
        <v>28</v>
      </c>
      <c r="O365" s="12">
        <f>VLOOKUP(MYRANKS_H[[#This Row],[IDFRANGRAPHS]],STEAMER_H[],COLUMN(STEAMER_H[SB]),FALSE)</f>
        <v>1</v>
      </c>
      <c r="P365" s="14">
        <f>MYRANKS_H[[#This Row],[H]]/MYRANKS_H[[#This Row],[AB]]</f>
        <v>0.2537313432835821</v>
      </c>
      <c r="Q365" s="26">
        <f>MYRANKS_H[[#This Row],[R]]/24.6</f>
        <v>0.65040650406504064</v>
      </c>
      <c r="R365" s="26">
        <f>MYRANKS_H[[#This Row],[HR]]/10.4</f>
        <v>0.48076923076923073</v>
      </c>
      <c r="S365" s="26">
        <f>MYRANKS_H[[#This Row],[RBI]]/24.6</f>
        <v>0.73170731707317072</v>
      </c>
      <c r="T365" s="26">
        <f>MYRANKS_H[[#This Row],[SB]]/9.4</f>
        <v>0.10638297872340426</v>
      </c>
      <c r="U365" s="26">
        <f>((MYRANKS_H[[#This Row],[H]]+1768)/(MYRANKS_H[[#This Row],[AB]]+6617)-0.267)/0.0024</f>
        <v>-3.1908853009438021E-2</v>
      </c>
      <c r="V365" s="26">
        <f>MYRANKS_H[[#This Row],[RSGP]]+MYRANKS_H[[#This Row],[HRSGP]]+MYRANKS_H[[#This Row],[RBISGP]]+MYRANKS_H[[#This Row],[SBSGP]]+MYRANKS_H[[#This Row],[AVGSGP]]</f>
        <v>1.9373571776214085</v>
      </c>
    </row>
    <row r="366" spans="1:22" x14ac:dyDescent="0.25">
      <c r="A366" s="8" t="s">
        <v>20146</v>
      </c>
      <c r="B366" s="15" t="str">
        <f>VLOOKUP(MYRANKS_H[[#This Row],[PLAYERID]],PLAYERIDMAP[],COLUMN(PLAYERIDMAP[LASTNAME]),FALSE)</f>
        <v>Peguero</v>
      </c>
      <c r="C366" s="12" t="str">
        <f>VLOOKUP(MYRANKS_H[[#This Row],[PLAYERID]],PLAYERIDMAP[],COLUMN(PLAYERIDMAP[FIRSTNAME]),FALSE)</f>
        <v xml:space="preserve">Francisco </v>
      </c>
      <c r="D366" s="12" t="str">
        <f>VLOOKUP(MYRANKS_H[[#This Row],[PLAYERID]],PLAYERIDMAP[],COLUMN(PLAYERIDMAP[TEAM]),FALSE)</f>
        <v>SF</v>
      </c>
      <c r="E366" s="12" t="str">
        <f>VLOOKUP(MYRANKS_H[[#This Row],[PLAYERID]],PLAYERIDMAP[],COLUMN(PLAYERIDMAP[POS]),FALSE)</f>
        <v>OF</v>
      </c>
      <c r="F366" s="12">
        <f>VLOOKUP(MYRANKS_H[[#This Row],[PLAYERID]],PLAYERIDMAP[],COLUMN(PLAYERIDMAP[IDFANGRAPHS]),FALSE)</f>
        <v>5496</v>
      </c>
      <c r="G366" s="12">
        <f>VLOOKUP(MYRANKS_H[[#This Row],[IDFRANGRAPHS]],STEAMER_H[],COLUMN(STEAMER_H[PA]),FALSE)</f>
        <v>155</v>
      </c>
      <c r="H366" s="12">
        <f>VLOOKUP(MYRANKS_H[[#This Row],[IDFRANGRAPHS]],STEAMER_H[],COLUMN(STEAMER_H[AB]),FALSE)</f>
        <v>146</v>
      </c>
      <c r="I366" s="12">
        <f>VLOOKUP(MYRANKS_H[[#This Row],[IDFRANGRAPHS]],STEAMER_H[],COLUMN(STEAMER_H[H]),FALSE)</f>
        <v>41</v>
      </c>
      <c r="J366" s="12">
        <f>VLOOKUP(MYRANKS_H[[#This Row],[IDFRANGRAPHS]],STEAMER_H[],COLUMN(STEAMER_H[HR]),FALSE)</f>
        <v>2</v>
      </c>
      <c r="K366" s="12">
        <f>VLOOKUP(MYRANKS_H[[#This Row],[IDFRANGRAPHS]],STEAMER_H[],COLUMN(STEAMER_H[R]),FALSE)</f>
        <v>14</v>
      </c>
      <c r="L366" s="12">
        <f>VLOOKUP(MYRANKS_H[[#This Row],[IDFRANGRAPHS]],STEAMER_H[],COLUMN(STEAMER_H[RBI]),FALSE)</f>
        <v>16</v>
      </c>
      <c r="M366" s="12">
        <f>VLOOKUP(MYRANKS_H[[#This Row],[IDFRANGRAPHS]],STEAMER_H[],COLUMN(STEAMER_H[BB]),FALSE)</f>
        <v>5</v>
      </c>
      <c r="N366" s="12">
        <f>VLOOKUP(MYRANKS_H[[#This Row],[IDFRANGRAPHS]],STEAMER_H[],COLUMN(STEAMER_H[SO]),FALSE)</f>
        <v>26</v>
      </c>
      <c r="O366" s="12">
        <f>VLOOKUP(MYRANKS_H[[#This Row],[IDFRANGRAPHS]],STEAMER_H[],COLUMN(STEAMER_H[SB]),FALSE)</f>
        <v>3</v>
      </c>
      <c r="P366" s="14">
        <f>MYRANKS_H[[#This Row],[H]]/MYRANKS_H[[#This Row],[AB]]</f>
        <v>0.28082191780821919</v>
      </c>
      <c r="Q366" s="26">
        <f>MYRANKS_H[[#This Row],[R]]/24.6</f>
        <v>0.56910569105691056</v>
      </c>
      <c r="R366" s="26">
        <f>MYRANKS_H[[#This Row],[HR]]/10.4</f>
        <v>0.19230769230769229</v>
      </c>
      <c r="S366" s="26">
        <f>MYRANKS_H[[#This Row],[RBI]]/24.6</f>
        <v>0.65040650406504064</v>
      </c>
      <c r="T366" s="26">
        <f>MYRANKS_H[[#This Row],[SB]]/9.4</f>
        <v>0.31914893617021273</v>
      </c>
      <c r="U366" s="26">
        <f>((MYRANKS_H[[#This Row],[H]]+1768)/(MYRANKS_H[[#This Row],[AB]]+6617)-0.267)/0.0024</f>
        <v>0.20201833505840522</v>
      </c>
      <c r="V366" s="26">
        <f>MYRANKS_H[[#This Row],[RSGP]]+MYRANKS_H[[#This Row],[HRSGP]]+MYRANKS_H[[#This Row],[RBISGP]]+MYRANKS_H[[#This Row],[SBSGP]]+MYRANKS_H[[#This Row],[AVGSGP]]</f>
        <v>1.9329871586582614</v>
      </c>
    </row>
    <row r="367" spans="1:22" x14ac:dyDescent="0.25">
      <c r="A367" s="7" t="s">
        <v>18758</v>
      </c>
      <c r="B367" s="8" t="str">
        <f>VLOOKUP(MYRANKS_H[[#This Row],[PLAYERID]],PLAYERIDMAP[],COLUMN(PLAYERIDMAP[LASTNAME]),FALSE)</f>
        <v>Green</v>
      </c>
      <c r="C367" s="11" t="str">
        <f>VLOOKUP(MYRANKS_H[[#This Row],[PLAYERID]],PLAYERIDMAP[],COLUMN(PLAYERIDMAP[FIRSTNAME]),FALSE)</f>
        <v xml:space="preserve">Grant </v>
      </c>
      <c r="D367" s="11" t="str">
        <f>VLOOKUP(MYRANKS_H[[#This Row],[PLAYERID]],PLAYERIDMAP[],COLUMN(PLAYERIDMAP[TEAM]),FALSE)</f>
        <v>OAK</v>
      </c>
      <c r="E367" s="11" t="str">
        <f>VLOOKUP(MYRANKS_H[[#This Row],[PLAYERID]],PLAYERIDMAP[],COLUMN(PLAYERIDMAP[POS]),FALSE)</f>
        <v>OF</v>
      </c>
      <c r="F367" s="11" t="str">
        <f>VLOOKUP(MYRANKS_H[[#This Row],[PLAYERID]],PLAYERIDMAP[],COLUMN(PLAYERIDMAP[IDFANGRAPHS]),FALSE)</f>
        <v>sa327799</v>
      </c>
      <c r="G367" s="12">
        <f>VLOOKUP(MYRANKS_H[[#This Row],[IDFRANGRAPHS]],STEAMER_H[],COLUMN(STEAMER_H[PA]),FALSE)</f>
        <v>155</v>
      </c>
      <c r="H367" s="12">
        <f>VLOOKUP(MYRANKS_H[[#This Row],[IDFRANGRAPHS]],STEAMER_H[],COLUMN(STEAMER_H[AB]),FALSE)</f>
        <v>143</v>
      </c>
      <c r="I367" s="12">
        <f>VLOOKUP(MYRANKS_H[[#This Row],[IDFRANGRAPHS]],STEAMER_H[],COLUMN(STEAMER_H[H]),FALSE)</f>
        <v>38</v>
      </c>
      <c r="J367" s="12">
        <f>VLOOKUP(MYRANKS_H[[#This Row],[IDFRANGRAPHS]],STEAMER_H[],COLUMN(STEAMER_H[HR]),FALSE)</f>
        <v>3</v>
      </c>
      <c r="K367" s="12">
        <f>VLOOKUP(MYRANKS_H[[#This Row],[IDFRANGRAPHS]],STEAMER_H[],COLUMN(STEAMER_H[R]),FALSE)</f>
        <v>16</v>
      </c>
      <c r="L367" s="12">
        <f>VLOOKUP(MYRANKS_H[[#This Row],[IDFRANGRAPHS]],STEAMER_H[],COLUMN(STEAMER_H[RBI]),FALSE)</f>
        <v>17</v>
      </c>
      <c r="M367" s="12">
        <f>VLOOKUP(MYRANKS_H[[#This Row],[IDFRANGRAPHS]],STEAMER_H[],COLUMN(STEAMER_H[BB]),FALSE)</f>
        <v>8</v>
      </c>
      <c r="N367" s="12">
        <f>VLOOKUP(MYRANKS_H[[#This Row],[IDFRANGRAPHS]],STEAMER_H[],COLUMN(STEAMER_H[SO]),FALSE)</f>
        <v>26</v>
      </c>
      <c r="O367" s="12">
        <f>VLOOKUP(MYRANKS_H[[#This Row],[IDFRANGRAPHS]],STEAMER_H[],COLUMN(STEAMER_H[SB]),FALSE)</f>
        <v>2</v>
      </c>
      <c r="P367" s="14">
        <f>MYRANKS_H[[#This Row],[H]]/MYRANKS_H[[#This Row],[AB]]</f>
        <v>0.26573426573426573</v>
      </c>
      <c r="Q367" s="26">
        <f>MYRANKS_H[[#This Row],[R]]/24.6</f>
        <v>0.65040650406504064</v>
      </c>
      <c r="R367" s="26">
        <f>MYRANKS_H[[#This Row],[HR]]/10.4</f>
        <v>0.28846153846153844</v>
      </c>
      <c r="S367" s="26">
        <f>MYRANKS_H[[#This Row],[RBI]]/24.6</f>
        <v>0.69105691056910568</v>
      </c>
      <c r="T367" s="26">
        <f>MYRANKS_H[[#This Row],[SB]]/9.4</f>
        <v>0.21276595744680851</v>
      </c>
      <c r="U367" s="26">
        <f>((MYRANKS_H[[#This Row],[H]]+1768)/(MYRANKS_H[[#This Row],[AB]]+6617)-0.267)/0.0024</f>
        <v>6.6568047337271327E-2</v>
      </c>
      <c r="V367" s="26">
        <f>MYRANKS_H[[#This Row],[RSGP]]+MYRANKS_H[[#This Row],[HRSGP]]+MYRANKS_H[[#This Row],[RBISGP]]+MYRANKS_H[[#This Row],[SBSGP]]+MYRANKS_H[[#This Row],[AVGSGP]]</f>
        <v>1.9092589578797647</v>
      </c>
    </row>
    <row r="368" spans="1:22" x14ac:dyDescent="0.25">
      <c r="A368" s="7" t="s">
        <v>17415</v>
      </c>
      <c r="B368" s="8" t="str">
        <f>VLOOKUP(MYRANKS_H[[#This Row],[PLAYERID]],PLAYERIDMAP[],COLUMN(PLAYERIDMAP[LASTNAME]),FALSE)</f>
        <v>Andino</v>
      </c>
      <c r="C368" s="11" t="str">
        <f>VLOOKUP(MYRANKS_H[[#This Row],[PLAYERID]],PLAYERIDMAP[],COLUMN(PLAYERIDMAP[FIRSTNAME]),FALSE)</f>
        <v xml:space="preserve">Robert </v>
      </c>
      <c r="D368" s="11" t="str">
        <f>VLOOKUP(MYRANKS_H[[#This Row],[PLAYERID]],PLAYERIDMAP[],COLUMN(PLAYERIDMAP[TEAM]),FALSE)</f>
        <v>SEA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4900</v>
      </c>
      <c r="G368" s="12">
        <f>VLOOKUP(MYRANKS_H[[#This Row],[IDFRANGRAPHS]],STEAMER_H[],COLUMN(STEAMER_H[PA]),FALSE)</f>
        <v>234</v>
      </c>
      <c r="H368" s="12">
        <f>VLOOKUP(MYRANKS_H[[#This Row],[IDFRANGRAPHS]],STEAMER_H[],COLUMN(STEAMER_H[AB]),FALSE)</f>
        <v>210</v>
      </c>
      <c r="I368" s="12">
        <f>VLOOKUP(MYRANKS_H[[#This Row],[IDFRANGRAPHS]],STEAMER_H[],COLUMN(STEAMER_H[H]),FALSE)</f>
        <v>48</v>
      </c>
      <c r="J368" s="12">
        <f>VLOOKUP(MYRANKS_H[[#This Row],[IDFRANGRAPHS]],STEAMER_H[],COLUMN(STEAMER_H[HR]),FALSE)</f>
        <v>3</v>
      </c>
      <c r="K368" s="12">
        <f>VLOOKUP(MYRANKS_H[[#This Row],[IDFRANGRAPHS]],STEAMER_H[],COLUMN(STEAMER_H[R]),FALSE)</f>
        <v>22</v>
      </c>
      <c r="L368" s="12">
        <f>VLOOKUP(MYRANKS_H[[#This Row],[IDFRANGRAPHS]],STEAMER_H[],COLUMN(STEAMER_H[RBI]),FALSE)</f>
        <v>20</v>
      </c>
      <c r="M368" s="12">
        <f>VLOOKUP(MYRANKS_H[[#This Row],[IDFRANGRAPHS]],STEAMER_H[],COLUMN(STEAMER_H[BB]),FALSE)</f>
        <v>19</v>
      </c>
      <c r="N368" s="12">
        <f>VLOOKUP(MYRANKS_H[[#This Row],[IDFRANGRAPHS]],STEAMER_H[],COLUMN(STEAMER_H[SO]),FALSE)</f>
        <v>49</v>
      </c>
      <c r="O368" s="12">
        <f>VLOOKUP(MYRANKS_H[[#This Row],[IDFRANGRAPHS]],STEAMER_H[],COLUMN(STEAMER_H[SB]),FALSE)</f>
        <v>3</v>
      </c>
      <c r="P368" s="14">
        <f>MYRANKS_H[[#This Row],[H]]/MYRANKS_H[[#This Row],[AB]]</f>
        <v>0.22857142857142856</v>
      </c>
      <c r="Q368" s="26">
        <f>MYRANKS_H[[#This Row],[R]]/24.6</f>
        <v>0.89430894308943087</v>
      </c>
      <c r="R368" s="26">
        <f>MYRANKS_H[[#This Row],[HR]]/10.4</f>
        <v>0.28846153846153844</v>
      </c>
      <c r="S368" s="26">
        <f>MYRANKS_H[[#This Row],[RBI]]/24.6</f>
        <v>0.81300813008130079</v>
      </c>
      <c r="T368" s="26">
        <f>MYRANKS_H[[#This Row],[SB]]/9.4</f>
        <v>0.31914893617021273</v>
      </c>
      <c r="U368" s="26">
        <f>((MYRANKS_H[[#This Row],[H]]+1768)/(MYRANKS_H[[#This Row],[AB]]+6617)-0.267)/0.0024</f>
        <v>-0.4155680874957241</v>
      </c>
      <c r="V368" s="26">
        <f>MYRANKS_H[[#This Row],[RSGP]]+MYRANKS_H[[#This Row],[HRSGP]]+MYRANKS_H[[#This Row],[RBISGP]]+MYRANKS_H[[#This Row],[SBSGP]]+MYRANKS_H[[#This Row],[AVGSGP]]</f>
        <v>1.8993594603067587</v>
      </c>
    </row>
    <row r="369" spans="1:22" x14ac:dyDescent="0.25">
      <c r="A369" s="8" t="s">
        <v>20391</v>
      </c>
      <c r="B369" s="15" t="str">
        <f>VLOOKUP(MYRANKS_H[[#This Row],[PLAYERID]],PLAYERIDMAP[],COLUMN(PLAYERIDMAP[LASTNAME]),FALSE)</f>
        <v>Rendon</v>
      </c>
      <c r="C369" s="12" t="str">
        <f>VLOOKUP(MYRANKS_H[[#This Row],[PLAYERID]],PLAYERIDMAP[],COLUMN(PLAYERIDMAP[FIRSTNAME]),FALSE)</f>
        <v xml:space="preserve">Anthony </v>
      </c>
      <c r="D369" s="12" t="str">
        <f>VLOOKUP(MYRANKS_H[[#This Row],[PLAYERID]],PLAYERIDMAP[],COLUMN(PLAYERIDMAP[TEAM]),FALSE)</f>
        <v>WAS</v>
      </c>
      <c r="E369" s="12" t="str">
        <f>VLOOKUP(MYRANKS_H[[#This Row],[PLAYERID]],PLAYERIDMAP[],COLUMN(PLAYERIDMAP[POS]),FALSE)</f>
        <v>3B</v>
      </c>
      <c r="F369" s="12" t="str">
        <f>VLOOKUP(MYRANKS_H[[#This Row],[PLAYERID]],PLAYERIDMAP[],COLUMN(PLAYERIDMAP[IDFANGRAPHS]),FALSE)</f>
        <v>sa455515</v>
      </c>
      <c r="G369" s="12">
        <f>VLOOKUP(MYRANKS_H[[#This Row],[IDFRANGRAPHS]],STEAMER_H[],COLUMN(STEAMER_H[PA]),FALSE)</f>
        <v>173</v>
      </c>
      <c r="H369" s="12">
        <f>VLOOKUP(MYRANKS_H[[#This Row],[IDFRANGRAPHS]],STEAMER_H[],COLUMN(STEAMER_H[AB]),FALSE)</f>
        <v>156</v>
      </c>
      <c r="I369" s="12">
        <f>VLOOKUP(MYRANKS_H[[#This Row],[IDFRANGRAPHS]],STEAMER_H[],COLUMN(STEAMER_H[H]),FALSE)</f>
        <v>38</v>
      </c>
      <c r="J369" s="12">
        <f>VLOOKUP(MYRANKS_H[[#This Row],[IDFRANGRAPHS]],STEAMER_H[],COLUMN(STEAMER_H[HR]),FALSE)</f>
        <v>3</v>
      </c>
      <c r="K369" s="12">
        <f>VLOOKUP(MYRANKS_H[[#This Row],[IDFRANGRAPHS]],STEAMER_H[],COLUMN(STEAMER_H[R]),FALSE)</f>
        <v>17</v>
      </c>
      <c r="L369" s="12">
        <f>VLOOKUP(MYRANKS_H[[#This Row],[IDFRANGRAPHS]],STEAMER_H[],COLUMN(STEAMER_H[RBI]),FALSE)</f>
        <v>18</v>
      </c>
      <c r="M369" s="12">
        <f>VLOOKUP(MYRANKS_H[[#This Row],[IDFRANGRAPHS]],STEAMER_H[],COLUMN(STEAMER_H[BB]),FALSE)</f>
        <v>13</v>
      </c>
      <c r="N369" s="12">
        <f>VLOOKUP(MYRANKS_H[[#This Row],[IDFRANGRAPHS]],STEAMER_H[],COLUMN(STEAMER_H[SO]),FALSE)</f>
        <v>31</v>
      </c>
      <c r="O369" s="12">
        <f>VLOOKUP(MYRANKS_H[[#This Row],[IDFRANGRAPHS]],STEAMER_H[],COLUMN(STEAMER_H[SB]),FALSE)</f>
        <v>3</v>
      </c>
      <c r="P369" s="14">
        <f>MYRANKS_H[[#This Row],[H]]/MYRANKS_H[[#This Row],[AB]]</f>
        <v>0.24358974358974358</v>
      </c>
      <c r="Q369" s="26">
        <f>MYRANKS_H[[#This Row],[R]]/24.6</f>
        <v>0.69105691056910568</v>
      </c>
      <c r="R369" s="26">
        <f>MYRANKS_H[[#This Row],[HR]]/10.4</f>
        <v>0.28846153846153844</v>
      </c>
      <c r="S369" s="26">
        <f>MYRANKS_H[[#This Row],[RBI]]/24.6</f>
        <v>0.73170731707317072</v>
      </c>
      <c r="T369" s="26">
        <f>MYRANKS_H[[#This Row],[SB]]/9.4</f>
        <v>0.31914893617021273</v>
      </c>
      <c r="U369" s="26">
        <f>((MYRANKS_H[[#This Row],[H]]+1768)/(MYRANKS_H[[#This Row],[AB]]+6617)-0.267)/0.0024</f>
        <v>-0.14709139229294085</v>
      </c>
      <c r="V369" s="26">
        <f>MYRANKS_H[[#This Row],[RSGP]]+MYRANKS_H[[#This Row],[HRSGP]]+MYRANKS_H[[#This Row],[RBISGP]]+MYRANKS_H[[#This Row],[SBSGP]]+MYRANKS_H[[#This Row],[AVGSGP]]</f>
        <v>1.8832833099810866</v>
      </c>
    </row>
    <row r="370" spans="1:22" x14ac:dyDescent="0.25">
      <c r="A370" s="7" t="s">
        <v>18899</v>
      </c>
      <c r="B370" s="8" t="str">
        <f>VLOOKUP(MYRANKS_H[[#This Row],[PLAYERID]],PLAYERIDMAP[],COLUMN(PLAYERIDMAP[LASTNAME]),FALSE)</f>
        <v>Harrison</v>
      </c>
      <c r="C370" s="11" t="str">
        <f>VLOOKUP(MYRANKS_H[[#This Row],[PLAYERID]],PLAYERIDMAP[],COLUMN(PLAYERIDMAP[FIRSTNAME]),FALSE)</f>
        <v xml:space="preserve">Josh </v>
      </c>
      <c r="D370" s="11" t="str">
        <f>VLOOKUP(MYRANKS_H[[#This Row],[PLAYERID]],PLAYERIDMAP[],COLUMN(PLAYERIDMAP[TEAM]),FALSE)</f>
        <v>PIT</v>
      </c>
      <c r="E370" s="11" t="str">
        <f>VLOOKUP(MYRANKS_H[[#This Row],[PLAYERID]],PLAYERIDMAP[],COLUMN(PLAYERIDMAP[POS]),FALSE)</f>
        <v>3B</v>
      </c>
      <c r="F370" s="11">
        <f>VLOOKUP(MYRANKS_H[[#This Row],[PLAYERID]],PLAYERIDMAP[],COLUMN(PLAYERIDMAP[IDFANGRAPHS]),FALSE)</f>
        <v>8202</v>
      </c>
      <c r="G370" s="12">
        <f>VLOOKUP(MYRANKS_H[[#This Row],[IDFRANGRAPHS]],STEAMER_H[],COLUMN(STEAMER_H[PA]),FALSE)</f>
        <v>160</v>
      </c>
      <c r="H370" s="12">
        <f>VLOOKUP(MYRANKS_H[[#This Row],[IDFRANGRAPHS]],STEAMER_H[],COLUMN(STEAMER_H[AB]),FALSE)</f>
        <v>148</v>
      </c>
      <c r="I370" s="12">
        <f>VLOOKUP(MYRANKS_H[[#This Row],[IDFRANGRAPHS]],STEAMER_H[],COLUMN(STEAMER_H[H]),FALSE)</f>
        <v>39</v>
      </c>
      <c r="J370" s="12">
        <f>VLOOKUP(MYRANKS_H[[#This Row],[IDFRANGRAPHS]],STEAMER_H[],COLUMN(STEAMER_H[HR]),FALSE)</f>
        <v>2</v>
      </c>
      <c r="K370" s="12">
        <f>VLOOKUP(MYRANKS_H[[#This Row],[IDFRANGRAPHS]],STEAMER_H[],COLUMN(STEAMER_H[R]),FALSE)</f>
        <v>14</v>
      </c>
      <c r="L370" s="12">
        <f>VLOOKUP(MYRANKS_H[[#This Row],[IDFRANGRAPHS]],STEAMER_H[],COLUMN(STEAMER_H[RBI]),FALSE)</f>
        <v>16</v>
      </c>
      <c r="M370" s="12">
        <f>VLOOKUP(MYRANKS_H[[#This Row],[IDFRANGRAPHS]],STEAMER_H[],COLUMN(STEAMER_H[BB]),FALSE)</f>
        <v>7</v>
      </c>
      <c r="N370" s="12">
        <f>VLOOKUP(MYRANKS_H[[#This Row],[IDFRANGRAPHS]],STEAMER_H[],COLUMN(STEAMER_H[SO]),FALSE)</f>
        <v>20</v>
      </c>
      <c r="O370" s="12">
        <f>VLOOKUP(MYRANKS_H[[#This Row],[IDFRANGRAPHS]],STEAMER_H[],COLUMN(STEAMER_H[SB]),FALSE)</f>
        <v>4</v>
      </c>
      <c r="P370" s="14">
        <f>MYRANKS_H[[#This Row],[H]]/MYRANKS_H[[#This Row],[AB]]</f>
        <v>0.26351351351351349</v>
      </c>
      <c r="Q370" s="26">
        <f>MYRANKS_H[[#This Row],[R]]/24.6</f>
        <v>0.56910569105691056</v>
      </c>
      <c r="R370" s="26">
        <f>MYRANKS_H[[#This Row],[HR]]/10.4</f>
        <v>0.19230769230769229</v>
      </c>
      <c r="S370" s="26">
        <f>MYRANKS_H[[#This Row],[RBI]]/24.6</f>
        <v>0.65040650406504064</v>
      </c>
      <c r="T370" s="26">
        <f>MYRANKS_H[[#This Row],[SB]]/9.4</f>
        <v>0.42553191489361702</v>
      </c>
      <c r="U370" s="26">
        <f>((MYRANKS_H[[#This Row],[H]]+1768)/(MYRANKS_H[[#This Row],[AB]]+6617)-0.267)/0.0024</f>
        <v>4.5885686129574596E-2</v>
      </c>
      <c r="V370" s="26">
        <f>MYRANKS_H[[#This Row],[RSGP]]+MYRANKS_H[[#This Row],[HRSGP]]+MYRANKS_H[[#This Row],[RBISGP]]+MYRANKS_H[[#This Row],[SBSGP]]+MYRANKS_H[[#This Row],[AVGSGP]]</f>
        <v>1.8832374884528351</v>
      </c>
    </row>
    <row r="371" spans="1:22" x14ac:dyDescent="0.25">
      <c r="A371" s="8" t="s">
        <v>20911</v>
      </c>
      <c r="B371" s="15" t="str">
        <f>VLOOKUP(MYRANKS_H[[#This Row],[PLAYERID]],PLAYERIDMAP[],COLUMN(PLAYERIDMAP[LASTNAME]),FALSE)</f>
        <v>Theriot</v>
      </c>
      <c r="C371" s="12" t="str">
        <f>VLOOKUP(MYRANKS_H[[#This Row],[PLAYERID]],PLAYERIDMAP[],COLUMN(PLAYERIDMAP[FIRSTNAME]),FALSE)</f>
        <v xml:space="preserve">Ryan </v>
      </c>
      <c r="D371" s="12" t="str">
        <f>VLOOKUP(MYRANKS_H[[#This Row],[PLAYERID]],PLAYERIDMAP[],COLUMN(PLAYERIDMAP[TEAM]),FALSE)</f>
        <v>SF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3811</v>
      </c>
      <c r="G371" s="12">
        <f>VLOOKUP(MYRANKS_H[[#This Row],[IDFRANGRAPHS]],STEAMER_H[],COLUMN(STEAMER_H[PA]),FALSE)</f>
        <v>209</v>
      </c>
      <c r="H371" s="12">
        <f>VLOOKUP(MYRANKS_H[[#This Row],[IDFRANGRAPHS]],STEAMER_H[],COLUMN(STEAMER_H[AB]),FALSE)</f>
        <v>191</v>
      </c>
      <c r="I371" s="12">
        <f>VLOOKUP(MYRANKS_H[[#This Row],[IDFRANGRAPHS]],STEAMER_H[],COLUMN(STEAMER_H[H]),FALSE)</f>
        <v>51</v>
      </c>
      <c r="J371" s="12">
        <f>VLOOKUP(MYRANKS_H[[#This Row],[IDFRANGRAPHS]],STEAMER_H[],COLUMN(STEAMER_H[HR]),FALSE)</f>
        <v>1</v>
      </c>
      <c r="K371" s="12">
        <f>VLOOKUP(MYRANKS_H[[#This Row],[IDFRANGRAPHS]],STEAMER_H[],COLUMN(STEAMER_H[R]),FALSE)</f>
        <v>18</v>
      </c>
      <c r="L371" s="12">
        <f>VLOOKUP(MYRANKS_H[[#This Row],[IDFRANGRAPHS]],STEAMER_H[],COLUMN(STEAMER_H[RBI]),FALSE)</f>
        <v>16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24</v>
      </c>
      <c r="O371" s="12">
        <f>VLOOKUP(MYRANKS_H[[#This Row],[IDFRANGRAPHS]],STEAMER_H[],COLUMN(STEAMER_H[SB]),FALSE)</f>
        <v>3</v>
      </c>
      <c r="P371" s="14">
        <f>MYRANKS_H[[#This Row],[H]]/MYRANKS_H[[#This Row],[AB]]</f>
        <v>0.26701570680628273</v>
      </c>
      <c r="Q371" s="26">
        <f>MYRANKS_H[[#This Row],[R]]/24.6</f>
        <v>0.73170731707317072</v>
      </c>
      <c r="R371" s="26">
        <f>MYRANKS_H[[#This Row],[HR]]/10.4</f>
        <v>9.6153846153846145E-2</v>
      </c>
      <c r="S371" s="26">
        <f>MYRANKS_H[[#This Row],[RBI]]/24.6</f>
        <v>0.65040650406504064</v>
      </c>
      <c r="T371" s="26">
        <f>MYRANKS_H[[#This Row],[SB]]/9.4</f>
        <v>0.31914893617021273</v>
      </c>
      <c r="U371" s="26">
        <f>((MYRANKS_H[[#This Row],[H]]+1768)/(MYRANKS_H[[#This Row],[AB]]+6617)-0.267)/0.0024</f>
        <v>7.7359968664314493E-2</v>
      </c>
      <c r="V371" s="26">
        <f>MYRANKS_H[[#This Row],[RSGP]]+MYRANKS_H[[#This Row],[HRSGP]]+MYRANKS_H[[#This Row],[RBISGP]]+MYRANKS_H[[#This Row],[SBSGP]]+MYRANKS_H[[#This Row],[AVGSGP]]</f>
        <v>1.8747765721265846</v>
      </c>
    </row>
    <row r="372" spans="1:22" x14ac:dyDescent="0.25">
      <c r="A372" s="7" t="s">
        <v>19186</v>
      </c>
      <c r="B372" s="8" t="str">
        <f>VLOOKUP(MYRANKS_H[[#This Row],[PLAYERID]],PLAYERIDMAP[],COLUMN(PLAYERIDMAP[LASTNAME]),FALSE)</f>
        <v>Johnson</v>
      </c>
      <c r="C372" s="11" t="str">
        <f>VLOOKUP(MYRANKS_H[[#This Row],[PLAYERID]],PLAYERIDMAP[],COLUMN(PLAYERIDMAP[FIRSTNAME]),FALSE)</f>
        <v xml:space="preserve">Elliot </v>
      </c>
      <c r="D372" s="11" t="str">
        <f>VLOOKUP(MYRANKS_H[[#This Row],[PLAYERID]],PLAYERIDMAP[],COLUMN(PLAYERIDMAP[TEAM]),FALSE)</f>
        <v>TB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4751</v>
      </c>
      <c r="G372" s="12">
        <f>VLOOKUP(MYRANKS_H[[#This Row],[IDFRANGRAPHS]],STEAMER_H[],COLUMN(STEAMER_H[PA]),FALSE)</f>
        <v>155</v>
      </c>
      <c r="H372" s="12">
        <f>VLOOKUP(MYRANKS_H[[#This Row],[IDFRANGRAPHS]],STEAMER_H[],COLUMN(STEAMER_H[AB]),FALSE)</f>
        <v>140</v>
      </c>
      <c r="I372" s="12">
        <f>VLOOKUP(MYRANKS_H[[#This Row],[IDFRANGRAPHS]],STEAMER_H[],COLUMN(STEAMER_H[H]),FALSE)</f>
        <v>33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15</v>
      </c>
      <c r="L372" s="12">
        <f>VLOOKUP(MYRANKS_H[[#This Row],[IDFRANGRAPHS]],STEAMER_H[],COLUMN(STEAMER_H[RBI]),FALSE)</f>
        <v>15</v>
      </c>
      <c r="M372" s="12">
        <f>VLOOKUP(MYRANKS_H[[#This Row],[IDFRANGRAPHS]],STEAMER_H[],COLUMN(STEAMER_H[BB]),FALSE)</f>
        <v>11</v>
      </c>
      <c r="N372" s="12">
        <f>VLOOKUP(MYRANKS_H[[#This Row],[IDFRANGRAPHS]],STEAMER_H[],COLUMN(STEAMER_H[SO]),FALSE)</f>
        <v>38</v>
      </c>
      <c r="O372" s="12">
        <f>VLOOKUP(MYRANKS_H[[#This Row],[IDFRANGRAPHS]],STEAMER_H[],COLUMN(STEAMER_H[SB]),FALSE)</f>
        <v>5</v>
      </c>
      <c r="P372" s="14">
        <f>MYRANKS_H[[#This Row],[H]]/MYRANKS_H[[#This Row],[AB]]</f>
        <v>0.23571428571428571</v>
      </c>
      <c r="Q372" s="26">
        <f>MYRANKS_H[[#This Row],[R]]/24.6</f>
        <v>0.6097560975609756</v>
      </c>
      <c r="R372" s="26">
        <f>MYRANKS_H[[#This Row],[HR]]/10.4</f>
        <v>0.28846153846153844</v>
      </c>
      <c r="S372" s="26">
        <f>MYRANKS_H[[#This Row],[RBI]]/24.6</f>
        <v>0.6097560975609756</v>
      </c>
      <c r="T372" s="26">
        <f>MYRANKS_H[[#This Row],[SB]]/9.4</f>
        <v>0.53191489361702127</v>
      </c>
      <c r="U372" s="26">
        <f>((MYRANKS_H[[#This Row],[H]]+1768)/(MYRANKS_H[[#This Row],[AB]]+6617)-0.267)/0.0024</f>
        <v>-0.1923314094025991</v>
      </c>
      <c r="V372" s="26">
        <f>MYRANKS_H[[#This Row],[RSGP]]+MYRANKS_H[[#This Row],[HRSGP]]+MYRANKS_H[[#This Row],[RBISGP]]+MYRANKS_H[[#This Row],[SBSGP]]+MYRANKS_H[[#This Row],[AVGSGP]]</f>
        <v>1.8475572177979118</v>
      </c>
    </row>
    <row r="373" spans="1:22" x14ac:dyDescent="0.25">
      <c r="A373" s="7" t="s">
        <v>18968</v>
      </c>
      <c r="B373" s="8" t="str">
        <f>VLOOKUP(MYRANKS_H[[#This Row],[PLAYERID]],PLAYERIDMAP[],COLUMN(PLAYERIDMAP[LASTNAME]),FALSE)</f>
        <v>Herrera</v>
      </c>
      <c r="C373" s="11" t="str">
        <f>VLOOKUP(MYRANKS_H[[#This Row],[PLAYERID]],PLAYERIDMAP[],COLUMN(PLAYERIDMAP[FIRSTNAME]),FALSE)</f>
        <v xml:space="preserve">Jonathan </v>
      </c>
      <c r="D373" s="11" t="str">
        <f>VLOOKUP(MYRANKS_H[[#This Row],[PLAYERID]],PLAYERIDMAP[],COLUMN(PLAYERIDMAP[TEAM]),FALSE)</f>
        <v>COL</v>
      </c>
      <c r="E373" s="11" t="str">
        <f>VLOOKUP(MYRANKS_H[[#This Row],[PLAYERID]],PLAYERIDMAP[],COLUMN(PLAYERIDMAP[POS]),FALSE)</f>
        <v>2B</v>
      </c>
      <c r="F373" s="11">
        <f>VLOOKUP(MYRANKS_H[[#This Row],[PLAYERID]],PLAYERIDMAP[],COLUMN(PLAYERIDMAP[IDFANGRAPHS]),FALSE)</f>
        <v>4182</v>
      </c>
      <c r="G373" s="12">
        <f>VLOOKUP(MYRANKS_H[[#This Row],[IDFRANGRAPHS]],STEAMER_H[],COLUMN(STEAMER_H[PA]),FALSE)</f>
        <v>180</v>
      </c>
      <c r="H373" s="12">
        <f>VLOOKUP(MYRANKS_H[[#This Row],[IDFRANGRAPHS]],STEAMER_H[],COLUMN(STEAMER_H[AB]),FALSE)</f>
        <v>161</v>
      </c>
      <c r="I373" s="12">
        <f>VLOOKUP(MYRANKS_H[[#This Row],[IDFRANGRAPHS]],STEAMER_H[],COLUMN(STEAMER_H[H]),FALSE)</f>
        <v>41</v>
      </c>
      <c r="J373" s="12">
        <f>VLOOKUP(MYRANKS_H[[#This Row],[IDFRANGRAPHS]],STEAMER_H[],COLUMN(STEAMER_H[HR]),FALSE)</f>
        <v>3</v>
      </c>
      <c r="K373" s="12">
        <f>VLOOKUP(MYRANKS_H[[#This Row],[IDFRANGRAPHS]],STEAMER_H[],COLUMN(STEAMER_H[R]),FALSE)</f>
        <v>17</v>
      </c>
      <c r="L373" s="12">
        <f>VLOOKUP(MYRANKS_H[[#This Row],[IDFRANGRAPHS]],STEAMER_H[],COLUMN(STEAMER_H[RBI]),FALSE)</f>
        <v>17</v>
      </c>
      <c r="M373" s="12">
        <f>VLOOKUP(MYRANKS_H[[#This Row],[IDFRANGRAPHS]],STEAMER_H[],COLUMN(STEAMER_H[BB]),FALSE)</f>
        <v>15</v>
      </c>
      <c r="N373" s="12">
        <f>VLOOKUP(MYRANKS_H[[#This Row],[IDFRANGRAPHS]],STEAMER_H[],COLUMN(STEAMER_H[SO]),FALSE)</f>
        <v>25</v>
      </c>
      <c r="O373" s="12">
        <f>VLOOKUP(MYRANKS_H[[#This Row],[IDFRANGRAPHS]],STEAMER_H[],COLUMN(STEAMER_H[SB]),FALSE)</f>
        <v>2</v>
      </c>
      <c r="P373" s="14">
        <f>MYRANKS_H[[#This Row],[H]]/MYRANKS_H[[#This Row],[AB]]</f>
        <v>0.25465838509316768</v>
      </c>
      <c r="Q373" s="26">
        <f>MYRANKS_H[[#This Row],[R]]/24.6</f>
        <v>0.69105691056910568</v>
      </c>
      <c r="R373" s="26">
        <f>MYRANKS_H[[#This Row],[HR]]/10.4</f>
        <v>0.28846153846153844</v>
      </c>
      <c r="S373" s="26">
        <f>MYRANKS_H[[#This Row],[RBI]]/24.6</f>
        <v>0.69105691056910568</v>
      </c>
      <c r="T373" s="26">
        <f>MYRANKS_H[[#This Row],[SB]]/9.4</f>
        <v>0.21276595744680851</v>
      </c>
      <c r="U373" s="26">
        <f>((MYRANKS_H[[#This Row],[H]]+1768)/(MYRANKS_H[[#This Row],[AB]]+6617)-0.267)/0.0024</f>
        <v>-4.4629684272656796E-2</v>
      </c>
      <c r="V373" s="26">
        <f>MYRANKS_H[[#This Row],[RSGP]]+MYRANKS_H[[#This Row],[HRSGP]]+MYRANKS_H[[#This Row],[RBISGP]]+MYRANKS_H[[#This Row],[SBSGP]]+MYRANKS_H[[#This Row],[AVGSGP]]</f>
        <v>1.8387116327739017</v>
      </c>
    </row>
    <row r="374" spans="1:22" x14ac:dyDescent="0.25">
      <c r="A374" s="8" t="s">
        <v>20873</v>
      </c>
      <c r="B374" s="15" t="str">
        <f>VLOOKUP(MYRANKS_H[[#This Row],[PLAYERID]],PLAYERIDMAP[],COLUMN(PLAYERIDMAP[LASTNAME]),FALSE)</f>
        <v>Taveras</v>
      </c>
      <c r="C374" s="12" t="str">
        <f>VLOOKUP(MYRANKS_H[[#This Row],[PLAYERID]],PLAYERIDMAP[],COLUMN(PLAYERIDMAP[FIRSTNAME]),FALSE)</f>
        <v xml:space="preserve">Oscar </v>
      </c>
      <c r="D374" s="12" t="str">
        <f>VLOOKUP(MYRANKS_H[[#This Row],[PLAYERID]],PLAYERIDMAP[],COLUMN(PLAYERIDMAP[TEAM]),FALSE)</f>
        <v>STL</v>
      </c>
      <c r="E374" s="12" t="str">
        <f>VLOOKUP(MYRANKS_H[[#This Row],[PLAYERID]],PLAYERIDMAP[],COLUMN(PLAYERIDMAP[POS]),FALSE)</f>
        <v>SOF</v>
      </c>
      <c r="F374" s="12" t="str">
        <f>VLOOKUP(MYRANKS_H[[#This Row],[PLAYERID]],PLAYERIDMAP[],COLUMN(PLAYERIDMAP[IDFANGRAPHS]),FALSE)</f>
        <v>sa506574</v>
      </c>
      <c r="G374" s="12">
        <f>VLOOKUP(MYRANKS_H[[#This Row],[IDFRANGRAPHS]],STEAMER_H[],COLUMN(STEAMER_H[PA]),FALSE)</f>
        <v>126</v>
      </c>
      <c r="H374" s="12">
        <f>VLOOKUP(MYRANKS_H[[#This Row],[IDFRANGRAPHS]],STEAMER_H[],COLUMN(STEAMER_H[AB]),FALSE)</f>
        <v>115</v>
      </c>
      <c r="I374" s="12">
        <f>VLOOKUP(MYRANKS_H[[#This Row],[IDFRANGRAPHS]],STEAMER_H[],COLUMN(STEAMER_H[H]),FALSE)</f>
        <v>32</v>
      </c>
      <c r="J374" s="12">
        <f>VLOOKUP(MYRANKS_H[[#This Row],[IDFRANGRAPHS]],STEAMER_H[],COLUMN(STEAMER_H[HR]),FALSE)</f>
        <v>3</v>
      </c>
      <c r="K374" s="12">
        <f>VLOOKUP(MYRANKS_H[[#This Row],[IDFRANGRAPHS]],STEAMER_H[],COLUMN(STEAMER_H[R]),FALSE)</f>
        <v>14</v>
      </c>
      <c r="L374" s="12">
        <f>VLOOKUP(MYRANKS_H[[#This Row],[IDFRANGRAPHS]],STEAMER_H[],COLUMN(STEAMER_H[RBI]),FALSE)</f>
        <v>15</v>
      </c>
      <c r="M374" s="12">
        <f>VLOOKUP(MYRANKS_H[[#This Row],[IDFRANGRAPHS]],STEAMER_H[],COLUMN(STEAMER_H[BB]),FALSE)</f>
        <v>8</v>
      </c>
      <c r="N374" s="12">
        <f>VLOOKUP(MYRANKS_H[[#This Row],[IDFRANGRAPHS]],STEAMER_H[],COLUMN(STEAMER_H[SO]),FALSE)</f>
        <v>15</v>
      </c>
      <c r="O374" s="12">
        <f>VLOOKUP(MYRANKS_H[[#This Row],[IDFRANGRAPHS]],STEAMER_H[],COLUMN(STEAMER_H[SB]),FALSE)</f>
        <v>2</v>
      </c>
      <c r="P374" s="14">
        <f>MYRANKS_H[[#This Row],[H]]/MYRANKS_H[[#This Row],[AB]]</f>
        <v>0.27826086956521739</v>
      </c>
      <c r="Q374" s="26">
        <f>MYRANKS_H[[#This Row],[R]]/24.6</f>
        <v>0.56910569105691056</v>
      </c>
      <c r="R374" s="26">
        <f>MYRANKS_H[[#This Row],[HR]]/10.4</f>
        <v>0.28846153846153844</v>
      </c>
      <c r="S374" s="26">
        <f>MYRANKS_H[[#This Row],[RBI]]/24.6</f>
        <v>0.6097560975609756</v>
      </c>
      <c r="T374" s="26">
        <f>MYRANKS_H[[#This Row],[SB]]/9.4</f>
        <v>0.21276595744680851</v>
      </c>
      <c r="U374" s="26">
        <f>((MYRANKS_H[[#This Row],[H]]+1768)/(MYRANKS_H[[#This Row],[AB]]+6617)-0.267)/0.0024</f>
        <v>0.15819964349376067</v>
      </c>
      <c r="V374" s="26">
        <f>MYRANKS_H[[#This Row],[RSGP]]+MYRANKS_H[[#This Row],[HRSGP]]+MYRANKS_H[[#This Row],[RBISGP]]+MYRANKS_H[[#This Row],[SBSGP]]+MYRANKS_H[[#This Row],[AVGSGP]]</f>
        <v>1.8382889280199939</v>
      </c>
    </row>
    <row r="375" spans="1:22" x14ac:dyDescent="0.25">
      <c r="A375" s="7" t="s">
        <v>17889</v>
      </c>
      <c r="B375" s="8" t="str">
        <f>VLOOKUP(MYRANKS_H[[#This Row],[PLAYERID]],PLAYERIDMAP[],COLUMN(PLAYERIDMAP[LASTNAME]),FALSE)</f>
        <v>Canzler</v>
      </c>
      <c r="C375" s="11" t="str">
        <f>VLOOKUP(MYRANKS_H[[#This Row],[PLAYERID]],PLAYERIDMAP[],COLUMN(PLAYERIDMAP[FIRSTNAME]),FALSE)</f>
        <v xml:space="preserve">Russ </v>
      </c>
      <c r="D375" s="11" t="str">
        <f>VLOOKUP(MYRANKS_H[[#This Row],[PLAYERID]],PLAYERIDMAP[],COLUMN(PLAYERIDMAP[TEAM]),FALSE)</f>
        <v>BAL</v>
      </c>
      <c r="E375" s="11" t="str">
        <f>VLOOKUP(MYRANKS_H[[#This Row],[PLAYERID]],PLAYERIDMAP[],COLUMN(PLAYERIDMAP[POS]),FALSE)</f>
        <v>3B</v>
      </c>
      <c r="F375" s="11">
        <f>VLOOKUP(MYRANKS_H[[#This Row],[PLAYERID]],PLAYERIDMAP[],COLUMN(PLAYERIDMAP[IDFANGRAPHS]),FALSE)</f>
        <v>8265</v>
      </c>
      <c r="G375" s="12">
        <f>VLOOKUP(MYRANKS_H[[#This Row],[IDFRANGRAPHS]],STEAMER_H[],COLUMN(STEAMER_H[PA]),FALSE)</f>
        <v>166</v>
      </c>
      <c r="H375" s="12">
        <f>VLOOKUP(MYRANKS_H[[#This Row],[IDFRANGRAPHS]],STEAMER_H[],COLUMN(STEAMER_H[AB]),FALSE)</f>
        <v>150</v>
      </c>
      <c r="I375" s="12">
        <f>VLOOKUP(MYRANKS_H[[#This Row],[IDFRANGRAPHS]],STEAMER_H[],COLUMN(STEAMER_H[H]),FALSE)</f>
        <v>36</v>
      </c>
      <c r="J375" s="12">
        <f>VLOOKUP(MYRANKS_H[[#This Row],[IDFRANGRAPHS]],STEAMER_H[],COLUMN(STEAMER_H[HR]),FALSE)</f>
        <v>5</v>
      </c>
      <c r="K375" s="12">
        <f>VLOOKUP(MYRANKS_H[[#This Row],[IDFRANGRAPHS]],STEAMER_H[],COLUMN(STEAMER_H[R]),FALSE)</f>
        <v>17</v>
      </c>
      <c r="L375" s="12">
        <f>VLOOKUP(MYRANKS_H[[#This Row],[IDFRANGRAPHS]],STEAMER_H[],COLUMN(STEAMER_H[RBI]),FALSE)</f>
        <v>18</v>
      </c>
      <c r="M375" s="12">
        <f>VLOOKUP(MYRANKS_H[[#This Row],[IDFRANGRAPHS]],STEAMER_H[],COLUMN(STEAMER_H[BB]),FALSE)</f>
        <v>13</v>
      </c>
      <c r="N375" s="12">
        <f>VLOOKUP(MYRANKS_H[[#This Row],[IDFRANGRAPHS]],STEAMER_H[],COLUMN(STEAMER_H[SO]),FALSE)</f>
        <v>40</v>
      </c>
      <c r="O375" s="12">
        <f>VLOOKUP(MYRANKS_H[[#This Row],[IDFRANGRAPHS]],STEAMER_H[],COLUMN(STEAMER_H[SB]),FALSE)</f>
        <v>1</v>
      </c>
      <c r="P375" s="14">
        <f>MYRANKS_H[[#This Row],[H]]/MYRANKS_H[[#This Row],[AB]]</f>
        <v>0.24</v>
      </c>
      <c r="Q375" s="26">
        <f>MYRANKS_H[[#This Row],[R]]/24.6</f>
        <v>0.69105691056910568</v>
      </c>
      <c r="R375" s="26">
        <f>MYRANKS_H[[#This Row],[HR]]/10.4</f>
        <v>0.48076923076923073</v>
      </c>
      <c r="S375" s="26">
        <f>MYRANKS_H[[#This Row],[RBI]]/24.6</f>
        <v>0.73170731707317072</v>
      </c>
      <c r="T375" s="26">
        <f>MYRANKS_H[[#This Row],[SB]]/9.4</f>
        <v>0.10638297872340426</v>
      </c>
      <c r="U375" s="26">
        <f>((MYRANKS_H[[#This Row],[H]]+1768)/(MYRANKS_H[[#This Row],[AB]]+6617)-0.267)/0.0024</f>
        <v>-0.17172799369490069</v>
      </c>
      <c r="V375" s="26">
        <f>MYRANKS_H[[#This Row],[RSGP]]+MYRANKS_H[[#This Row],[HRSGP]]+MYRANKS_H[[#This Row],[RBISGP]]+MYRANKS_H[[#This Row],[SBSGP]]+MYRANKS_H[[#This Row],[AVGSGP]]</f>
        <v>1.8381884434400106</v>
      </c>
    </row>
    <row r="376" spans="1:22" x14ac:dyDescent="0.25">
      <c r="A376" s="8" t="s">
        <v>20749</v>
      </c>
      <c r="B376" s="15" t="str">
        <f>VLOOKUP(MYRANKS_H[[#This Row],[PLAYERID]],PLAYERIDMAP[],COLUMN(PLAYERIDMAP[LASTNAME]),FALSE)</f>
        <v>Snyder</v>
      </c>
      <c r="C376" s="12" t="str">
        <f>VLOOKUP(MYRANKS_H[[#This Row],[PLAYERID]],PLAYERIDMAP[],COLUMN(PLAYERIDMAP[FIRSTNAME]),FALSE)</f>
        <v xml:space="preserve">Brandon </v>
      </c>
      <c r="D376" s="12" t="str">
        <f>VLOOKUP(MYRANKS_H[[#This Row],[PLAYERID]],PLAYERIDMAP[],COLUMN(PLAYERIDMAP[TEAM]),FALSE)</f>
        <v>TEX</v>
      </c>
      <c r="E376" s="12" t="str">
        <f>VLOOKUP(MYRANKS_H[[#This Row],[PLAYERID]],PLAYERIDMAP[],COLUMN(PLAYERIDMAP[POS]),FALSE)</f>
        <v>1B</v>
      </c>
      <c r="F376" s="12">
        <f>VLOOKUP(MYRANKS_H[[#This Row],[PLAYERID]],PLAYERIDMAP[],COLUMN(PLAYERIDMAP[IDFANGRAPHS]),FALSE)</f>
        <v>9856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141</v>
      </c>
      <c r="I376" s="12">
        <f>VLOOKUP(MYRANKS_H[[#This Row],[IDFRANGRAPHS]],STEAMER_H[],COLUMN(STEAMER_H[H]),FALSE)</f>
        <v>35</v>
      </c>
      <c r="J376" s="12">
        <f>VLOOKUP(MYRANKS_H[[#This Row],[IDFRANGRAPHS]],STEAMER_H[],COLUMN(STEAMER_H[HR]),FALSE)</f>
        <v>4</v>
      </c>
      <c r="K376" s="12">
        <f>VLOOKUP(MYRANKS_H[[#This Row],[IDFRANGRAPHS]],STEAMER_H[],COLUMN(STEAMER_H[R]),FALSE)</f>
        <v>17</v>
      </c>
      <c r="L376" s="12">
        <f>VLOOKUP(MYRANKS_H[[#This Row],[IDFRANGRAPHS]],STEAMER_H[],COLUMN(STEAMER_H[RBI]),FALSE)</f>
        <v>18</v>
      </c>
      <c r="M376" s="12">
        <f>VLOOKUP(MYRANKS_H[[#This Row],[IDFRANGRAPHS]],STEAMER_H[],COLUMN(STEAMER_H[BB]),FALSE)</f>
        <v>10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1</v>
      </c>
      <c r="P376" s="14">
        <f>MYRANKS_H[[#This Row],[H]]/MYRANKS_H[[#This Row],[AB]]</f>
        <v>0.24822695035460993</v>
      </c>
      <c r="Q376" s="26">
        <f>MYRANKS_H[[#This Row],[R]]/24.6</f>
        <v>0.69105691056910568</v>
      </c>
      <c r="R376" s="26">
        <f>MYRANKS_H[[#This Row],[HR]]/10.4</f>
        <v>0.38461538461538458</v>
      </c>
      <c r="S376" s="26">
        <f>MYRANKS_H[[#This Row],[RBI]]/24.6</f>
        <v>0.73170731707317072</v>
      </c>
      <c r="T376" s="26">
        <f>MYRANKS_H[[#This Row],[SB]]/9.4</f>
        <v>0.10638297872340426</v>
      </c>
      <c r="U376" s="26">
        <f>((MYRANKS_H[[#This Row],[H]]+1768)/(MYRANKS_H[[#This Row],[AB]]+6617)-0.267)/0.0024</f>
        <v>-8.5454276413145708E-2</v>
      </c>
      <c r="V376" s="26">
        <f>MYRANKS_H[[#This Row],[RSGP]]+MYRANKS_H[[#This Row],[HRSGP]]+MYRANKS_H[[#This Row],[RBISGP]]+MYRANKS_H[[#This Row],[SBSGP]]+MYRANKS_H[[#This Row],[AVGSGP]]</f>
        <v>1.8283083145679195</v>
      </c>
    </row>
    <row r="377" spans="1:22" x14ac:dyDescent="0.25">
      <c r="A377" s="7" t="s">
        <v>18957</v>
      </c>
      <c r="B377" s="8" t="str">
        <f>VLOOKUP(MYRANKS_H[[#This Row],[PLAYERID]],PLAYERIDMAP[],COLUMN(PLAYERIDMAP[LASTNAME]),FALSE)</f>
        <v>Hernandez</v>
      </c>
      <c r="C377" s="11" t="str">
        <f>VLOOKUP(MYRANKS_H[[#This Row],[PLAYERID]],PLAYERIDMAP[],COLUMN(PLAYERIDMAP[FIRSTNAME]),FALSE)</f>
        <v xml:space="preserve">Gorkys </v>
      </c>
      <c r="D377" s="11" t="str">
        <f>VLOOKUP(MYRANKS_H[[#This Row],[PLAYERID]],PLAYERIDMAP[],COLUMN(PLAYERIDMAP[TEAM]),FALSE)</f>
        <v>MIA</v>
      </c>
      <c r="E377" s="11" t="str">
        <f>VLOOKUP(MYRANKS_H[[#This Row],[PLAYERID]],PLAYERIDMAP[],COLUMN(PLAYERIDMAP[POS]),FALSE)</f>
        <v>OF</v>
      </c>
      <c r="F377" s="11">
        <f>VLOOKUP(MYRANKS_H[[#This Row],[PLAYERID]],PLAYERIDMAP[],COLUMN(PLAYERIDMAP[IDFANGRAPHS]),FALSE)</f>
        <v>4146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162</v>
      </c>
      <c r="I377" s="12">
        <f>VLOOKUP(MYRANKS_H[[#This Row],[IDFRANGRAPHS]],STEAMER_H[],COLUMN(STEAMER_H[H]),FALSE)</f>
        <v>39</v>
      </c>
      <c r="J377" s="12">
        <f>VLOOKUP(MYRANKS_H[[#This Row],[IDFRANGRAPHS]],STEAMER_H[],COLUMN(STEAMER_H[HR]),FALSE)</f>
        <v>2</v>
      </c>
      <c r="K377" s="12">
        <f>VLOOKUP(MYRANKS_H[[#This Row],[IDFRANGRAPHS]],STEAMER_H[],COLUMN(STEAMER_H[R]),FALSE)</f>
        <v>14</v>
      </c>
      <c r="L377" s="12">
        <f>VLOOKUP(MYRANKS_H[[#This Row],[IDFRANGRAPHS]],STEAMER_H[],COLUMN(STEAMER_H[RBI]),FALSE)</f>
        <v>15</v>
      </c>
      <c r="M377" s="12">
        <f>VLOOKUP(MYRANKS_H[[#This Row],[IDFRANGRAPHS]],STEAMER_H[],COLUMN(STEAMER_H[BB]),FALSE)</f>
        <v>14</v>
      </c>
      <c r="N377" s="12">
        <f>VLOOKUP(MYRANKS_H[[#This Row],[IDFRANGRAPHS]],STEAMER_H[],COLUMN(STEAMER_H[SO]),FALSE)</f>
        <v>40</v>
      </c>
      <c r="O377" s="12">
        <f>VLOOKUP(MYRANKS_H[[#This Row],[IDFRANGRAPHS]],STEAMER_H[],COLUMN(STEAMER_H[SB]),FALSE)</f>
        <v>6</v>
      </c>
      <c r="P377" s="14">
        <f>MYRANKS_H[[#This Row],[H]]/MYRANKS_H[[#This Row],[AB]]</f>
        <v>0.24074074074074073</v>
      </c>
      <c r="Q377" s="26">
        <f>MYRANKS_H[[#This Row],[R]]/24.6</f>
        <v>0.56910569105691056</v>
      </c>
      <c r="R377" s="26">
        <f>MYRANKS_H[[#This Row],[HR]]/10.4</f>
        <v>0.19230769230769229</v>
      </c>
      <c r="S377" s="26">
        <f>MYRANKS_H[[#This Row],[RBI]]/24.6</f>
        <v>0.6097560975609756</v>
      </c>
      <c r="T377" s="26">
        <f>MYRANKS_H[[#This Row],[SB]]/9.4</f>
        <v>0.63829787234042545</v>
      </c>
      <c r="U377" s="26">
        <f>((MYRANKS_H[[#This Row],[H]]+1768)/(MYRANKS_H[[#This Row],[AB]]+6617)-0.267)/0.0024</f>
        <v>-0.18396272803265318</v>
      </c>
      <c r="V377" s="26">
        <f>MYRANKS_H[[#This Row],[RSGP]]+MYRANKS_H[[#This Row],[HRSGP]]+MYRANKS_H[[#This Row],[RBISGP]]+MYRANKS_H[[#This Row],[SBSGP]]+MYRANKS_H[[#This Row],[AVGSGP]]</f>
        <v>1.8255046252333507</v>
      </c>
    </row>
    <row r="378" spans="1:22" x14ac:dyDescent="0.25">
      <c r="A378" s="7" t="s">
        <v>18199</v>
      </c>
      <c r="B378" s="8" t="str">
        <f>VLOOKUP(MYRANKS_H[[#This Row],[PLAYERID]],PLAYERIDMAP[],COLUMN(PLAYERIDMAP[LASTNAME]),FALSE)</f>
        <v>Danks</v>
      </c>
      <c r="C378" s="11" t="str">
        <f>VLOOKUP(MYRANKS_H[[#This Row],[PLAYERID]],PLAYERIDMAP[],COLUMN(PLAYERIDMAP[FIRSTNAME]),FALSE)</f>
        <v xml:space="preserve">Jordan </v>
      </c>
      <c r="D378" s="11" t="str">
        <f>VLOOKUP(MYRANKS_H[[#This Row],[PLAYERID]],PLAYERIDMAP[],COLUMN(PLAYERIDMAP[TEAM]),FALSE)</f>
        <v>CHW</v>
      </c>
      <c r="E378" s="11" t="str">
        <f>VLOOKUP(MYRANKS_H[[#This Row],[PLAYERID]],PLAYERIDMAP[],COLUMN(PLAYERIDMAP[POS]),FALSE)</f>
        <v>OF</v>
      </c>
      <c r="F378" s="11">
        <f>VLOOKUP(MYRANKS_H[[#This Row],[PLAYERID]],PLAYERIDMAP[],COLUMN(PLAYERIDMAP[IDFANGRAPHS]),FALSE)</f>
        <v>9187</v>
      </c>
      <c r="G378" s="12">
        <f>VLOOKUP(MYRANKS_H[[#This Row],[IDFRANGRAPHS]],STEAMER_H[],COLUMN(STEAMER_H[PA]),FALSE)</f>
        <v>147</v>
      </c>
      <c r="H378" s="12">
        <f>VLOOKUP(MYRANKS_H[[#This Row],[IDFRANGRAPHS]],STEAMER_H[],COLUMN(STEAMER_H[AB]),FALSE)</f>
        <v>130</v>
      </c>
      <c r="I378" s="12">
        <f>VLOOKUP(MYRANKS_H[[#This Row],[IDFRANGRAPHS]],STEAMER_H[],COLUMN(STEAMER_H[H]),FALSE)</f>
        <v>31</v>
      </c>
      <c r="J378" s="12">
        <f>VLOOKUP(MYRANKS_H[[#This Row],[IDFRANGRAPHS]],STEAMER_H[],COLUMN(STEAMER_H[HR]),FALSE)</f>
        <v>3</v>
      </c>
      <c r="K378" s="12">
        <f>VLOOKUP(MYRANKS_H[[#This Row],[IDFRANGRAPHS]],STEAMER_H[],COLUMN(STEAMER_H[R]),FALSE)</f>
        <v>17</v>
      </c>
      <c r="L378" s="12">
        <f>VLOOKUP(MYRANKS_H[[#This Row],[IDFRANGRAPHS]],STEAMER_H[],COLUMN(STEAMER_H[RBI]),FALSE)</f>
        <v>14</v>
      </c>
      <c r="M378" s="12">
        <f>VLOOKUP(MYRANKS_H[[#This Row],[IDFRANGRAPHS]],STEAMER_H[],COLUMN(STEAMER_H[BB]),FALSE)</f>
        <v>14</v>
      </c>
      <c r="N378" s="12">
        <f>VLOOKUP(MYRANKS_H[[#This Row],[IDFRANGRAPHS]],STEAMER_H[],COLUMN(STEAMER_H[SO]),FALSE)</f>
        <v>38</v>
      </c>
      <c r="O378" s="12">
        <f>VLOOKUP(MYRANKS_H[[#This Row],[IDFRANGRAPHS]],STEAMER_H[],COLUMN(STEAMER_H[SB]),FALSE)</f>
        <v>4</v>
      </c>
      <c r="P378" s="14">
        <f>MYRANKS_H[[#This Row],[H]]/MYRANKS_H[[#This Row],[AB]]</f>
        <v>0.23846153846153847</v>
      </c>
      <c r="Q378" s="26">
        <f>MYRANKS_H[[#This Row],[R]]/24.6</f>
        <v>0.69105691056910568</v>
      </c>
      <c r="R378" s="26">
        <f>MYRANKS_H[[#This Row],[HR]]/10.4</f>
        <v>0.28846153846153844</v>
      </c>
      <c r="S378" s="26">
        <f>MYRANKS_H[[#This Row],[RBI]]/24.6</f>
        <v>0.56910569105691056</v>
      </c>
      <c r="T378" s="26">
        <f>MYRANKS_H[[#This Row],[SB]]/9.4</f>
        <v>0.42553191489361702</v>
      </c>
      <c r="U378" s="26">
        <f>((MYRANKS_H[[#This Row],[H]]+1768)/(MYRANKS_H[[#This Row],[AB]]+6617)-0.267)/0.0024</f>
        <v>-0.15124005730941803</v>
      </c>
      <c r="V378" s="26">
        <f>MYRANKS_H[[#This Row],[RSGP]]+MYRANKS_H[[#This Row],[HRSGP]]+MYRANKS_H[[#This Row],[RBISGP]]+MYRANKS_H[[#This Row],[SBSGP]]+MYRANKS_H[[#This Row],[AVGSGP]]</f>
        <v>1.8229159976717537</v>
      </c>
    </row>
    <row r="379" spans="1:22" x14ac:dyDescent="0.25">
      <c r="A379" s="8" t="s">
        <v>20123</v>
      </c>
      <c r="B379" s="15" t="str">
        <f>VLOOKUP(MYRANKS_H[[#This Row],[PLAYERID]],PLAYERIDMAP[],COLUMN(PLAYERIDMAP[LASTNAME]),FALSE)</f>
        <v>Paul</v>
      </c>
      <c r="C379" s="12" t="str">
        <f>VLOOKUP(MYRANKS_H[[#This Row],[PLAYERID]],PLAYERIDMAP[],COLUMN(PLAYERIDMAP[FIRSTNAME]),FALSE)</f>
        <v xml:space="preserve">Xavier </v>
      </c>
      <c r="D379" s="12" t="str">
        <f>VLOOKUP(MYRANKS_H[[#This Row],[PLAYERID]],PLAYERIDMAP[],COLUMN(PLAYERIDMAP[TEAM]),FALSE)</f>
        <v>CIN</v>
      </c>
      <c r="E379" s="12" t="str">
        <f>VLOOKUP(MYRANKS_H[[#This Row],[PLAYERID]],PLAYERIDMAP[],COLUMN(PLAYERIDMAP[POS]),FALSE)</f>
        <v>OF</v>
      </c>
      <c r="F379" s="12">
        <f>VLOOKUP(MYRANKS_H[[#This Row],[PLAYERID]],PLAYERIDMAP[],COLUMN(PLAYERIDMAP[IDFANGRAPHS]),FALSE)</f>
        <v>5963</v>
      </c>
      <c r="G379" s="12">
        <f>VLOOKUP(MYRANKS_H[[#This Row],[IDFRANGRAPHS]],STEAMER_H[],COLUMN(STEAMER_H[PA]),FALSE)</f>
        <v>133</v>
      </c>
      <c r="H379" s="12">
        <f>VLOOKUP(MYRANKS_H[[#This Row],[IDFRANGRAPHS]],STEAMER_H[],COLUMN(STEAMER_H[AB]),FALSE)</f>
        <v>121</v>
      </c>
      <c r="I379" s="12">
        <f>VLOOKUP(MYRANKS_H[[#This Row],[IDFRANGRAPHS]],STEAMER_H[],COLUMN(STEAMER_H[H]),FALSE)</f>
        <v>32</v>
      </c>
      <c r="J379" s="12">
        <f>VLOOKUP(MYRANKS_H[[#This Row],[IDFRANGRAPHS]],STEAMER_H[],COLUMN(STEAMER_H[HR]),FALSE)</f>
        <v>3</v>
      </c>
      <c r="K379" s="12">
        <f>VLOOKUP(MYRANKS_H[[#This Row],[IDFRANGRAPHS]],STEAMER_H[],COLUMN(STEAMER_H[R]),FALSE)</f>
        <v>14</v>
      </c>
      <c r="L379" s="12">
        <f>VLOOKUP(MYRANKS_H[[#This Row],[IDFRANGRAPHS]],STEAMER_H[],COLUMN(STEAMER_H[RBI]),FALSE)</f>
        <v>14</v>
      </c>
      <c r="M379" s="12">
        <f>VLOOKUP(MYRANKS_H[[#This Row],[IDFRANGRAPHS]],STEAMER_H[],COLUMN(STEAMER_H[BB]),FALSE)</f>
        <v>9</v>
      </c>
      <c r="N379" s="12">
        <f>VLOOKUP(MYRANKS_H[[#This Row],[IDFRANGRAPHS]],STEAMER_H[],COLUMN(STEAMER_H[SO]),FALSE)</f>
        <v>27</v>
      </c>
      <c r="O379" s="12">
        <f>VLOOKUP(MYRANKS_H[[#This Row],[IDFRANGRAPHS]],STEAMER_H[],COLUMN(STEAMER_H[SB]),FALSE)</f>
        <v>3</v>
      </c>
      <c r="P379" s="14">
        <f>MYRANKS_H[[#This Row],[H]]/MYRANKS_H[[#This Row],[AB]]</f>
        <v>0.26446280991735538</v>
      </c>
      <c r="Q379" s="26">
        <f>MYRANKS_H[[#This Row],[R]]/24.6</f>
        <v>0.56910569105691056</v>
      </c>
      <c r="R379" s="26">
        <f>MYRANKS_H[[#This Row],[HR]]/10.4</f>
        <v>0.28846153846153844</v>
      </c>
      <c r="S379" s="26">
        <f>MYRANKS_H[[#This Row],[RBI]]/24.6</f>
        <v>0.56910569105691056</v>
      </c>
      <c r="T379" s="26">
        <f>MYRANKS_H[[#This Row],[SB]]/9.4</f>
        <v>0.31914893617021273</v>
      </c>
      <c r="U379" s="26">
        <f>((MYRANKS_H[[#This Row],[H]]+1768)/(MYRANKS_H[[#This Row],[AB]]+6617)-0.267)/0.0024</f>
        <v>5.8993766696343229E-2</v>
      </c>
      <c r="V379" s="26">
        <f>MYRANKS_H[[#This Row],[RSGP]]+MYRANKS_H[[#This Row],[HRSGP]]+MYRANKS_H[[#This Row],[RBISGP]]+MYRANKS_H[[#This Row],[SBSGP]]+MYRANKS_H[[#This Row],[AVGSGP]]</f>
        <v>1.8048156234419153</v>
      </c>
    </row>
    <row r="380" spans="1:22" x14ac:dyDescent="0.25">
      <c r="A380" s="7" t="s">
        <v>18683</v>
      </c>
      <c r="B380" s="8" t="str">
        <f>VLOOKUP(MYRANKS_H[[#This Row],[PLAYERID]],PLAYERIDMAP[],COLUMN(PLAYERIDMAP[LASTNAME]),FALSE)</f>
        <v>Gillaspie</v>
      </c>
      <c r="C380" s="11" t="str">
        <f>VLOOKUP(MYRANKS_H[[#This Row],[PLAYERID]],PLAYERIDMAP[],COLUMN(PLAYERIDMAP[FIRSTNAME]),FALSE)</f>
        <v xml:space="preserve">Conor </v>
      </c>
      <c r="D380" s="11" t="str">
        <f>VLOOKUP(MYRANKS_H[[#This Row],[PLAYERID]],PLAYERIDMAP[],COLUMN(PLAYERIDMAP[TEAM]),FALSE)</f>
        <v>CHW</v>
      </c>
      <c r="E380" s="11" t="str">
        <f>VLOOKUP(MYRANKS_H[[#This Row],[PLAYERID]],PLAYERIDMAP[],COLUMN(PLAYERIDMAP[POS]),FALSE)</f>
        <v>3B</v>
      </c>
      <c r="F380" s="11">
        <f>VLOOKUP(MYRANKS_H[[#This Row],[PLAYERID]],PLAYERIDMAP[],COLUMN(PLAYERIDMAP[IDFANGRAPHS]),FALSE)</f>
        <v>9009</v>
      </c>
      <c r="G380" s="12">
        <f>VLOOKUP(MYRANKS_H[[#This Row],[IDFRANGRAPHS]],STEAMER_H[],COLUMN(STEAMER_H[PA]),FALSE)</f>
        <v>155</v>
      </c>
      <c r="H380" s="12">
        <f>VLOOKUP(MYRANKS_H[[#This Row],[IDFRANGRAPHS]],STEAMER_H[],COLUMN(STEAMER_H[AB]),FALSE)</f>
        <v>139</v>
      </c>
      <c r="I380" s="12">
        <f>VLOOKUP(MYRANKS_H[[#This Row],[IDFRANGRAPHS]],STEAMER_H[],COLUMN(STEAMER_H[H]),FALSE)</f>
        <v>37</v>
      </c>
      <c r="J380" s="12">
        <f>VLOOKUP(MYRANKS_H[[#This Row],[IDFRANGRAPHS]],STEAMER_H[],COLUMN(STEAMER_H[HR]),FALSE)</f>
        <v>3</v>
      </c>
      <c r="K380" s="12">
        <f>VLOOKUP(MYRANKS_H[[#This Row],[IDFRANGRAPHS]],STEAMER_H[],COLUMN(STEAMER_H[R]),FALSE)</f>
        <v>15</v>
      </c>
      <c r="L380" s="12">
        <f>VLOOKUP(MYRANKS_H[[#This Row],[IDFRANGRAPHS]],STEAMER_H[],COLUMN(STEAMER_H[RBI]),FALSE)</f>
        <v>17</v>
      </c>
      <c r="M380" s="12">
        <f>VLOOKUP(MYRANKS_H[[#This Row],[IDFRANGRAPHS]],STEAMER_H[],COLUMN(STEAMER_H[BB]),FALSE)</f>
        <v>13</v>
      </c>
      <c r="N380" s="12">
        <f>VLOOKUP(MYRANKS_H[[#This Row],[IDFRANGRAPHS]],STEAMER_H[],COLUMN(STEAMER_H[SO]),FALSE)</f>
        <v>20</v>
      </c>
      <c r="O380" s="12">
        <f>VLOOKUP(MYRANKS_H[[#This Row],[IDFRANGRAPHS]],STEAMER_H[],COLUMN(STEAMER_H[SB]),FALSE)</f>
        <v>1</v>
      </c>
      <c r="P380" s="14">
        <f>MYRANKS_H[[#This Row],[H]]/MYRANKS_H[[#This Row],[AB]]</f>
        <v>0.26618705035971224</v>
      </c>
      <c r="Q380" s="26">
        <f>MYRANKS_H[[#This Row],[R]]/24.6</f>
        <v>0.6097560975609756</v>
      </c>
      <c r="R380" s="26">
        <f>MYRANKS_H[[#This Row],[HR]]/10.4</f>
        <v>0.28846153846153844</v>
      </c>
      <c r="S380" s="26">
        <f>MYRANKS_H[[#This Row],[RBI]]/24.6</f>
        <v>0.69105691056910568</v>
      </c>
      <c r="T380" s="26">
        <f>MYRANKS_H[[#This Row],[SB]]/9.4</f>
        <v>0.10638297872340426</v>
      </c>
      <c r="U380" s="26">
        <f>((MYRANKS_H[[#This Row],[H]]+1768)/(MYRANKS_H[[#This Row],[AB]]+6617)-0.267)/0.0024</f>
        <v>7.0801263074802653E-2</v>
      </c>
      <c r="V380" s="26">
        <f>MYRANKS_H[[#This Row],[RSGP]]+MYRANKS_H[[#This Row],[HRSGP]]+MYRANKS_H[[#This Row],[RBISGP]]+MYRANKS_H[[#This Row],[SBSGP]]+MYRANKS_H[[#This Row],[AVGSGP]]</f>
        <v>1.7664587883898266</v>
      </c>
    </row>
    <row r="381" spans="1:22" x14ac:dyDescent="0.25">
      <c r="A381" s="8" t="s">
        <v>20264</v>
      </c>
      <c r="B381" s="15" t="str">
        <f>VLOOKUP(MYRANKS_H[[#This Row],[PLAYERID]],PLAYERIDMAP[],COLUMN(PLAYERIDMAP[LASTNAME]),FALSE)</f>
        <v>Pollock</v>
      </c>
      <c r="C381" s="12" t="str">
        <f>VLOOKUP(MYRANKS_H[[#This Row],[PLAYERID]],PLAYERIDMAP[],COLUMN(PLAYERIDMAP[FIRSTNAME]),FALSE)</f>
        <v xml:space="preserve">A.J. </v>
      </c>
      <c r="D381" s="12" t="str">
        <f>VLOOKUP(MYRANKS_H[[#This Row],[PLAYERID]],PLAYERIDMAP[],COLUMN(PLAYERIDMAP[TEAM]),FALSE)</f>
        <v>ARI</v>
      </c>
      <c r="E381" s="12" t="str">
        <f>VLOOKUP(MYRANKS_H[[#This Row],[PLAYERID]],PLAYERIDMAP[],COLUMN(PLAYERIDMAP[POS]),FALSE)</f>
        <v>OF</v>
      </c>
      <c r="F381" s="12">
        <f>VLOOKUP(MYRANKS_H[[#This Row],[PLAYERID]],PLAYERIDMAP[],COLUMN(PLAYERIDMAP[IDFANGRAPHS]),FALSE)</f>
        <v>9256</v>
      </c>
      <c r="G381" s="12">
        <f>VLOOKUP(MYRANKS_H[[#This Row],[IDFRANGRAPHS]],STEAMER_H[],COLUMN(STEAMER_H[PA]),FALSE)</f>
        <v>128</v>
      </c>
      <c r="H381" s="12">
        <f>VLOOKUP(MYRANKS_H[[#This Row],[IDFRANGRAPHS]],STEAMER_H[],COLUMN(STEAMER_H[AB]),FALSE)</f>
        <v>117</v>
      </c>
      <c r="I381" s="12">
        <f>VLOOKUP(MYRANKS_H[[#This Row],[IDFRANGRAPHS]],STEAMER_H[],COLUMN(STEAMER_H[H]),FALSE)</f>
        <v>32</v>
      </c>
      <c r="J381" s="12">
        <f>VLOOKUP(MYRANKS_H[[#This Row],[IDFRANGRAPHS]],STEAMER_H[],COLUMN(STEAMER_H[HR]),FALSE)</f>
        <v>2</v>
      </c>
      <c r="K381" s="12">
        <f>VLOOKUP(MYRANKS_H[[#This Row],[IDFRANGRAPHS]],STEAMER_H[],COLUMN(STEAMER_H[R]),FALSE)</f>
        <v>12</v>
      </c>
      <c r="L381" s="12">
        <f>VLOOKUP(MYRANKS_H[[#This Row],[IDFRANGRAPHS]],STEAMER_H[],COLUMN(STEAMER_H[RBI]),FALSE)</f>
        <v>13</v>
      </c>
      <c r="M381" s="12">
        <f>VLOOKUP(MYRANKS_H[[#This Row],[IDFRANGRAPHS]],STEAMER_H[],COLUMN(STEAMER_H[BB]),FALSE)</f>
        <v>8</v>
      </c>
      <c r="N381" s="12">
        <f>VLOOKUP(MYRANKS_H[[#This Row],[IDFRANGRAPHS]],STEAMER_H[],COLUMN(STEAMER_H[SO]),FALSE)</f>
        <v>17</v>
      </c>
      <c r="O381" s="12">
        <f>VLOOKUP(MYRANKS_H[[#This Row],[IDFRANGRAPHS]],STEAMER_H[],COLUMN(STEAMER_H[SB]),FALSE)</f>
        <v>4</v>
      </c>
      <c r="P381" s="14">
        <f>MYRANKS_H[[#This Row],[H]]/MYRANKS_H[[#This Row],[AB]]</f>
        <v>0.27350427350427353</v>
      </c>
      <c r="Q381" s="26">
        <f>MYRANKS_H[[#This Row],[R]]/24.6</f>
        <v>0.48780487804878048</v>
      </c>
      <c r="R381" s="26">
        <f>MYRANKS_H[[#This Row],[HR]]/10.4</f>
        <v>0.19230769230769229</v>
      </c>
      <c r="S381" s="26">
        <f>MYRANKS_H[[#This Row],[RBI]]/24.6</f>
        <v>0.52845528455284552</v>
      </c>
      <c r="T381" s="26">
        <f>MYRANKS_H[[#This Row],[SB]]/9.4</f>
        <v>0.42553191489361702</v>
      </c>
      <c r="U381" s="26">
        <f>((MYRANKS_H[[#This Row],[H]]+1768)/(MYRANKS_H[[#This Row],[AB]]+6617)-0.267)/0.0024</f>
        <v>0.12511137511136511</v>
      </c>
      <c r="V381" s="26">
        <f>MYRANKS_H[[#This Row],[RSGP]]+MYRANKS_H[[#This Row],[HRSGP]]+MYRANKS_H[[#This Row],[RBISGP]]+MYRANKS_H[[#This Row],[SBSGP]]+MYRANKS_H[[#This Row],[AVGSGP]]</f>
        <v>1.7592111449143004</v>
      </c>
    </row>
    <row r="382" spans="1:22" x14ac:dyDescent="0.25">
      <c r="A382" s="9" t="s">
        <v>17328</v>
      </c>
      <c r="B382" s="10" t="str">
        <f>VLOOKUP(MYRANKS_H[[#This Row],[PLAYERID]],PLAYERIDMAP[],COLUMN(PLAYERIDMAP[LASTNAME]),FALSE)</f>
        <v>Abreu</v>
      </c>
      <c r="C382" s="11" t="str">
        <f>VLOOKUP(MYRANKS_H[[#This Row],[PLAYERID]],PLAYERIDMAP[],COLUMN(PLAYERIDMAP[FIRSTNAME]),FALSE)</f>
        <v xml:space="preserve">Bobby </v>
      </c>
      <c r="D382" s="11" t="str">
        <f>VLOOKUP(MYRANKS_H[[#This Row],[PLAYERID]],PLAYERIDMAP[],COLUMN(PLAYERIDMAP[TEAM]),FALSE)</f>
        <v>LAD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945</v>
      </c>
      <c r="G382" s="12">
        <f>VLOOKUP(MYRANKS_H[[#This Row],[IDFRANGRAPHS]],STEAMER_H[],COLUMN(STEAMER_H[PA]),FALSE)</f>
        <v>163</v>
      </c>
      <c r="H382" s="12">
        <f>VLOOKUP(MYRANKS_H[[#This Row],[IDFRANGRAPHS]],STEAMER_H[],COLUMN(STEAMER_H[AB]),FALSE)</f>
        <v>139</v>
      </c>
      <c r="I382" s="12">
        <f>VLOOKUP(MYRANKS_H[[#This Row],[IDFRANGRAPHS]],STEAMER_H[],COLUMN(STEAMER_H[H]),FALSE)</f>
        <v>34</v>
      </c>
      <c r="J382" s="12">
        <f>VLOOKUP(MYRANKS_H[[#This Row],[IDFRANGRAPHS]],STEAMER_H[],COLUMN(STEAMER_H[HR]),FALSE)</f>
        <v>3</v>
      </c>
      <c r="K382" s="12">
        <f>VLOOKUP(MYRANKS_H[[#This Row],[IDFRANGRAPHS]],STEAMER_H[],COLUMN(STEAMER_H[R]),FALSE)</f>
        <v>15</v>
      </c>
      <c r="L382" s="12">
        <f>VLOOKUP(MYRANKS_H[[#This Row],[IDFRANGRAPHS]],STEAMER_H[],COLUMN(STEAMER_H[RBI]),FALSE)</f>
        <v>16</v>
      </c>
      <c r="M382" s="12">
        <f>VLOOKUP(MYRANKS_H[[#This Row],[IDFRANGRAPHS]],STEAMER_H[],COLUMN(STEAMER_H[BB]),FALSE)</f>
        <v>21</v>
      </c>
      <c r="N382" s="12">
        <f>VLOOKUP(MYRANKS_H[[#This Row],[IDFRANGRAPHS]],STEAMER_H[],COLUMN(STEAMER_H[SO]),FALSE)</f>
        <v>34</v>
      </c>
      <c r="O382" s="12">
        <f>VLOOKUP(MYRANKS_H[[#This Row],[IDFRANGRAPHS]],STEAMER_H[],COLUMN(STEAMER_H[SB]),FALSE)</f>
        <v>3</v>
      </c>
      <c r="P382" s="14">
        <f>MYRANKS_H[[#This Row],[H]]/MYRANKS_H[[#This Row],[AB]]</f>
        <v>0.2446043165467626</v>
      </c>
      <c r="Q382" s="26">
        <f>MYRANKS_H[[#This Row],[R]]/24.6</f>
        <v>0.6097560975609756</v>
      </c>
      <c r="R382" s="26">
        <f>MYRANKS_H[[#This Row],[HR]]/10.4</f>
        <v>0.28846153846153844</v>
      </c>
      <c r="S382" s="26">
        <f>MYRANKS_H[[#This Row],[RBI]]/24.6</f>
        <v>0.65040650406504064</v>
      </c>
      <c r="T382" s="26">
        <f>MYRANKS_H[[#This Row],[SB]]/9.4</f>
        <v>0.31914893617021273</v>
      </c>
      <c r="U382" s="26">
        <f>((MYRANKS_H[[#This Row],[H]]+1768)/(MYRANKS_H[[#This Row],[AB]]+6617)-0.267)/0.0024</f>
        <v>-0.11421945924611673</v>
      </c>
      <c r="V382" s="26">
        <f>MYRANKS_H[[#This Row],[RSGP]]+MYRANKS_H[[#This Row],[HRSGP]]+MYRANKS_H[[#This Row],[RBISGP]]+MYRANKS_H[[#This Row],[SBSGP]]+MYRANKS_H[[#This Row],[AVGSGP]]</f>
        <v>1.7535536170116506</v>
      </c>
    </row>
    <row r="383" spans="1:22" x14ac:dyDescent="0.25">
      <c r="A383" s="8" t="s">
        <v>20190</v>
      </c>
      <c r="B383" s="15" t="str">
        <f>VLOOKUP(MYRANKS_H[[#This Row],[PLAYERID]],PLAYERIDMAP[],COLUMN(PLAYERIDMAP[LASTNAME]),FALSE)</f>
        <v>Perez</v>
      </c>
      <c r="C383" s="12" t="str">
        <f>VLOOKUP(MYRANKS_H[[#This Row],[PLAYERID]],PLAYERIDMAP[],COLUMN(PLAYERIDMAP[FIRSTNAME]),FALSE)</f>
        <v xml:space="preserve">Eury </v>
      </c>
      <c r="D383" s="12" t="str">
        <f>VLOOKUP(MYRANKS_H[[#This Row],[PLAYERID]],PLAYERIDMAP[],COLUMN(PLAYERIDMAP[TEAM]),FALSE)</f>
        <v>-</v>
      </c>
      <c r="E383" s="12" t="str">
        <f>VLOOKUP(MYRANKS_H[[#This Row],[PLAYERID]],PLAYERIDMAP[],COLUMN(PLAYERIDMAP[POS]),FALSE)</f>
        <v>-</v>
      </c>
      <c r="F383" s="12">
        <f>VLOOKUP(MYRANKS_H[[#This Row],[PLAYERID]],PLAYERIDMAP[],COLUMN(PLAYERIDMAP[IDFANGRAPHS]),FALSE)</f>
        <v>10299</v>
      </c>
      <c r="G383" s="12">
        <f>VLOOKUP(MYRANKS_H[[#This Row],[IDFRANGRAPHS]],STEAMER_H[],COLUMN(STEAMER_H[PA]),FALSE)</f>
        <v>100</v>
      </c>
      <c r="H383" s="12">
        <f>VLOOKUP(MYRANKS_H[[#This Row],[IDFRANGRAPHS]],STEAMER_H[],COLUMN(STEAMER_H[AB]),FALSE)</f>
        <v>94</v>
      </c>
      <c r="I383" s="12">
        <f>VLOOKUP(MYRANKS_H[[#This Row],[IDFRANGRAPHS]],STEAMER_H[],COLUMN(STEAMER_H[H]),FALSE)</f>
        <v>25</v>
      </c>
      <c r="J383" s="12">
        <f>VLOOKUP(MYRANKS_H[[#This Row],[IDFRANGRAPHS]],STEAMER_H[],COLUMN(STEAMER_H[HR]),FALSE)</f>
        <v>1</v>
      </c>
      <c r="K383" s="12">
        <f>VLOOKUP(MYRANKS_H[[#This Row],[IDFRANGRAPHS]],STEAMER_H[],COLUMN(STEAMER_H[R]),FALSE)</f>
        <v>10</v>
      </c>
      <c r="L383" s="12">
        <f>VLOOKUP(MYRANKS_H[[#This Row],[IDFRANGRAPHS]],STEAMER_H[],COLUMN(STEAMER_H[RBI]),FALSE)</f>
        <v>8</v>
      </c>
      <c r="M383" s="12">
        <f>VLOOKUP(MYRANKS_H[[#This Row],[IDFRANGRAPHS]],STEAMER_H[],COLUMN(STEAMER_H[BB]),FALSE)</f>
        <v>3</v>
      </c>
      <c r="N383" s="12">
        <f>VLOOKUP(MYRANKS_H[[#This Row],[IDFRANGRAPHS]],STEAMER_H[],COLUMN(STEAMER_H[SO]),FALSE)</f>
        <v>15</v>
      </c>
      <c r="O383" s="12">
        <f>VLOOKUP(MYRANKS_H[[#This Row],[IDFRANGRAPHS]],STEAMER_H[],COLUMN(STEAMER_H[SB]),FALSE)</f>
        <v>8</v>
      </c>
      <c r="P383" s="14">
        <f>MYRANKS_H[[#This Row],[H]]/MYRANKS_H[[#This Row],[AB]]</f>
        <v>0.26595744680851063</v>
      </c>
      <c r="Q383" s="26">
        <f>MYRANKS_H[[#This Row],[R]]/24.6</f>
        <v>0.4065040650406504</v>
      </c>
      <c r="R383" s="26">
        <f>MYRANKS_H[[#This Row],[HR]]/10.4</f>
        <v>9.6153846153846145E-2</v>
      </c>
      <c r="S383" s="26">
        <f>MYRANKS_H[[#This Row],[RBI]]/24.6</f>
        <v>0.32520325203252032</v>
      </c>
      <c r="T383" s="26">
        <f>MYRANKS_H[[#This Row],[SB]]/9.4</f>
        <v>0.85106382978723405</v>
      </c>
      <c r="U383" s="26">
        <f>((MYRANKS_H[[#This Row],[H]]+1768)/(MYRANKS_H[[#This Row],[AB]]+6617)-0.267)/0.0024</f>
        <v>7.2207321313253844E-2</v>
      </c>
      <c r="V383" s="26">
        <f>MYRANKS_H[[#This Row],[RSGP]]+MYRANKS_H[[#This Row],[HRSGP]]+MYRANKS_H[[#This Row],[RBISGP]]+MYRANKS_H[[#This Row],[SBSGP]]+MYRANKS_H[[#This Row],[AVGSGP]]</f>
        <v>1.7511323143275048</v>
      </c>
    </row>
    <row r="384" spans="1:22" x14ac:dyDescent="0.25">
      <c r="A384" s="7" t="s">
        <v>18581</v>
      </c>
      <c r="B384" s="8" t="str">
        <f>VLOOKUP(MYRANKS_H[[#This Row],[PLAYERID]],PLAYERIDMAP[],COLUMN(PLAYERIDMAP[LASTNAME]),FALSE)</f>
        <v>Franklin</v>
      </c>
      <c r="C384" s="11" t="str">
        <f>VLOOKUP(MYRANKS_H[[#This Row],[PLAYERID]],PLAYERIDMAP[],COLUMN(PLAYERIDMAP[FIRSTNAME]),FALSE)</f>
        <v xml:space="preserve">Nick </v>
      </c>
      <c r="D384" s="11" t="str">
        <f>VLOOKUP(MYRANKS_H[[#This Row],[PLAYERID]],PLAYERIDMAP[],COLUMN(PLAYERIDMAP[TEAM]),FALSE)</f>
        <v>SEA</v>
      </c>
      <c r="E384" s="11" t="str">
        <f>VLOOKUP(MYRANKS_H[[#This Row],[PLAYERID]],PLAYERIDMAP[],COLUMN(PLAYERIDMAP[POS]),FALSE)</f>
        <v>SS</v>
      </c>
      <c r="F384" s="11" t="str">
        <f>VLOOKUP(MYRANKS_H[[#This Row],[PLAYERID]],PLAYERIDMAP[],COLUMN(PLAYERIDMAP[IDFANGRAPHS]),FALSE)</f>
        <v>sa500740</v>
      </c>
      <c r="G384" s="12">
        <f>VLOOKUP(MYRANKS_H[[#This Row],[IDFRANGRAPHS]],STEAMER_H[],COLUMN(STEAMER_H[PA]),FALSE)</f>
        <v>159</v>
      </c>
      <c r="H384" s="12">
        <f>VLOOKUP(MYRANKS_H[[#This Row],[IDFRANGRAPHS]],STEAMER_H[],COLUMN(STEAMER_H[AB]),FALSE)</f>
        <v>144</v>
      </c>
      <c r="I384" s="12">
        <f>VLOOKUP(MYRANKS_H[[#This Row],[IDFRANGRAPHS]],STEAMER_H[],COLUMN(STEAMER_H[H]),FALSE)</f>
        <v>34</v>
      </c>
      <c r="J384" s="12">
        <f>VLOOKUP(MYRANKS_H[[#This Row],[IDFRANGRAPHS]],STEAMER_H[],COLUMN(STEAMER_H[HR]),FALSE)</f>
        <v>3</v>
      </c>
      <c r="K384" s="12">
        <f>VLOOKUP(MYRANKS_H[[#This Row],[IDFRANGRAPHS]],STEAMER_H[],COLUMN(STEAMER_H[R]),FALSE)</f>
        <v>15</v>
      </c>
      <c r="L384" s="12">
        <f>VLOOKUP(MYRANKS_H[[#This Row],[IDFRANGRAPHS]],STEAMER_H[],COLUMN(STEAMER_H[RBI]),FALSE)</f>
        <v>15</v>
      </c>
      <c r="M384" s="12">
        <f>VLOOKUP(MYRANKS_H[[#This Row],[IDFRANGRAPHS]],STEAMER_H[],COLUMN(STEAMER_H[BB]),FALSE)</f>
        <v>11</v>
      </c>
      <c r="N384" s="12">
        <f>VLOOKUP(MYRANKS_H[[#This Row],[IDFRANGRAPHS]],STEAMER_H[],COLUMN(STEAMER_H[SO]),FALSE)</f>
        <v>33</v>
      </c>
      <c r="O384" s="12">
        <f>VLOOKUP(MYRANKS_H[[#This Row],[IDFRANGRAPHS]],STEAMER_H[],COLUMN(STEAMER_H[SB]),FALSE)</f>
        <v>4</v>
      </c>
      <c r="P384" s="14">
        <f>MYRANKS_H[[#This Row],[H]]/MYRANKS_H[[#This Row],[AB]]</f>
        <v>0.2361111111111111</v>
      </c>
      <c r="Q384" s="26">
        <f>MYRANKS_H[[#This Row],[R]]/24.6</f>
        <v>0.6097560975609756</v>
      </c>
      <c r="R384" s="26">
        <f>MYRANKS_H[[#This Row],[HR]]/10.4</f>
        <v>0.28846153846153844</v>
      </c>
      <c r="S384" s="26">
        <f>MYRANKS_H[[#This Row],[RBI]]/24.6</f>
        <v>0.6097560975609756</v>
      </c>
      <c r="T384" s="26">
        <f>MYRANKS_H[[#This Row],[SB]]/9.4</f>
        <v>0.42553191489361702</v>
      </c>
      <c r="U384" s="26">
        <f>((MYRANKS_H[[#This Row],[H]]+1768)/(MYRANKS_H[[#This Row],[AB]]+6617)-0.267)/0.0024</f>
        <v>-0.19640832224031754</v>
      </c>
      <c r="V384" s="26">
        <f>MYRANKS_H[[#This Row],[RSGP]]+MYRANKS_H[[#This Row],[HRSGP]]+MYRANKS_H[[#This Row],[RBISGP]]+MYRANKS_H[[#This Row],[SBSGP]]+MYRANKS_H[[#This Row],[AVGSGP]]</f>
        <v>1.7370973262367893</v>
      </c>
    </row>
    <row r="385" spans="1:22" x14ac:dyDescent="0.25">
      <c r="A385" s="8" t="s">
        <v>20046</v>
      </c>
      <c r="B385" s="15" t="str">
        <f>VLOOKUP(MYRANKS_H[[#This Row],[PLAYERID]],PLAYERIDMAP[],COLUMN(PLAYERIDMAP[LASTNAME]),FALSE)</f>
        <v>Ortega</v>
      </c>
      <c r="C385" s="12" t="str">
        <f>VLOOKUP(MYRANKS_H[[#This Row],[PLAYERID]],PLAYERIDMAP[],COLUMN(PLAYERIDMAP[FIRSTNAME]),FALSE)</f>
        <v xml:space="preserve">Rafael </v>
      </c>
      <c r="D385" s="12" t="str">
        <f>VLOOKUP(MYRANKS_H[[#This Row],[PLAYERID]],PLAYERIDMAP[],COLUMN(PLAYERIDMAP[TEAM]),FALSE)</f>
        <v>COL</v>
      </c>
      <c r="E385" s="12" t="str">
        <f>VLOOKUP(MYRANKS_H[[#This Row],[PLAYERID]],PLAYERIDMAP[],COLUMN(PLAYERIDMAP[POS]),FALSE)</f>
        <v>OF</v>
      </c>
      <c r="F385" s="12">
        <f>VLOOKUP(MYRANKS_H[[#This Row],[PLAYERID]],PLAYERIDMAP[],COLUMN(PLAYERIDMAP[IDFANGRAPHS]),FALSE)</f>
        <v>10323</v>
      </c>
      <c r="G385" s="12">
        <f>VLOOKUP(MYRANKS_H[[#This Row],[IDFRANGRAPHS]],STEAMER_H[],COLUMN(STEAMER_H[PA]),FALSE)</f>
        <v>100</v>
      </c>
      <c r="H385" s="12">
        <f>VLOOKUP(MYRANKS_H[[#This Row],[IDFRANGRAPHS]],STEAMER_H[],COLUMN(STEAMER_H[AB]),FALSE)</f>
        <v>92</v>
      </c>
      <c r="I385" s="12">
        <f>VLOOKUP(MYRANKS_H[[#This Row],[IDFRANGRAPHS]],STEAMER_H[],COLUMN(STEAMER_H[H]),FALSE)</f>
        <v>24</v>
      </c>
      <c r="J385" s="12">
        <f>VLOOKUP(MYRANKS_H[[#This Row],[IDFRANGRAPHS]],STEAMER_H[],COLUMN(STEAMER_H[HR]),FALSE)</f>
        <v>2</v>
      </c>
      <c r="K385" s="12">
        <f>VLOOKUP(MYRANKS_H[[#This Row],[IDFRANGRAPHS]],STEAMER_H[],COLUMN(STEAMER_H[R]),FALSE)</f>
        <v>11</v>
      </c>
      <c r="L385" s="12">
        <f>VLOOKUP(MYRANKS_H[[#This Row],[IDFRANGRAPHS]],STEAMER_H[],COLUMN(STEAMER_H[RBI]),FALSE)</f>
        <v>10</v>
      </c>
      <c r="M385" s="12">
        <f>VLOOKUP(MYRANKS_H[[#This Row],[IDFRANGRAPHS]],STEAMER_H[],COLUMN(STEAMER_H[BB]),FALSE)</f>
        <v>6</v>
      </c>
      <c r="N385" s="12">
        <f>VLOOKUP(MYRANKS_H[[#This Row],[IDFRANGRAPHS]],STEAMER_H[],COLUMN(STEAMER_H[SO]),FALSE)</f>
        <v>17</v>
      </c>
      <c r="O385" s="12">
        <f>VLOOKUP(MYRANKS_H[[#This Row],[IDFRANGRAPHS]],STEAMER_H[],COLUMN(STEAMER_H[SB]),FALSE)</f>
        <v>6</v>
      </c>
      <c r="P385" s="14">
        <f>MYRANKS_H[[#This Row],[H]]/MYRANKS_H[[#This Row],[AB]]</f>
        <v>0.2608695652173913</v>
      </c>
      <c r="Q385" s="26">
        <f>MYRANKS_H[[#This Row],[R]]/24.6</f>
        <v>0.44715447154471544</v>
      </c>
      <c r="R385" s="26">
        <f>MYRANKS_H[[#This Row],[HR]]/10.4</f>
        <v>0.19230769230769229</v>
      </c>
      <c r="S385" s="26">
        <f>MYRANKS_H[[#This Row],[RBI]]/24.6</f>
        <v>0.4065040650406504</v>
      </c>
      <c r="T385" s="26">
        <f>MYRANKS_H[[#This Row],[SB]]/9.4</f>
        <v>0.63829787234042545</v>
      </c>
      <c r="U385" s="26">
        <f>((MYRANKS_H[[#This Row],[H]]+1768)/(MYRANKS_H[[#This Row],[AB]]+6617)-0.267)/0.0024</f>
        <v>4.3287623590187084E-2</v>
      </c>
      <c r="V385" s="26">
        <f>MYRANKS_H[[#This Row],[RSGP]]+MYRANKS_H[[#This Row],[HRSGP]]+MYRANKS_H[[#This Row],[RBISGP]]+MYRANKS_H[[#This Row],[SBSGP]]+MYRANKS_H[[#This Row],[AVGSGP]]</f>
        <v>1.7275517248236707</v>
      </c>
    </row>
    <row r="386" spans="1:22" x14ac:dyDescent="0.25">
      <c r="A386" s="8" t="s">
        <v>20233</v>
      </c>
      <c r="B386" s="15" t="str">
        <f>VLOOKUP(MYRANKS_H[[#This Row],[PLAYERID]],PLAYERIDMAP[],COLUMN(PLAYERIDMAP[LASTNAME]),FALSE)</f>
        <v>Phipps</v>
      </c>
      <c r="C386" s="12" t="str">
        <f>VLOOKUP(MYRANKS_H[[#This Row],[PLAYERID]],PLAYERIDMAP[],COLUMN(PLAYERIDMAP[FIRSTNAME]),FALSE)</f>
        <v xml:space="preserve">Denis </v>
      </c>
      <c r="D386" s="12" t="str">
        <f>VLOOKUP(MYRANKS_H[[#This Row],[PLAYERID]],PLAYERIDMAP[],COLUMN(PLAYERIDMAP[TEAM]),FALSE)</f>
        <v>CIN</v>
      </c>
      <c r="E386" s="12" t="str">
        <f>VLOOKUP(MYRANKS_H[[#This Row],[PLAYERID]],PLAYERIDMAP[],COLUMN(PLAYERIDMAP[POS]),FALSE)</f>
        <v>OF</v>
      </c>
      <c r="F386" s="12">
        <f>VLOOKUP(MYRANKS_H[[#This Row],[PLAYERID]],PLAYERIDMAP[],COLUMN(PLAYERIDMAP[IDFANGRAPHS]),FALSE)</f>
        <v>6968</v>
      </c>
      <c r="G386" s="12">
        <f>VLOOKUP(MYRANKS_H[[#This Row],[IDFRANGRAPHS]],STEAMER_H[],COLUMN(STEAMER_H[PA]),FALSE)</f>
        <v>163</v>
      </c>
      <c r="H386" s="12">
        <f>VLOOKUP(MYRANKS_H[[#This Row],[IDFRANGRAPHS]],STEAMER_H[],COLUMN(STEAMER_H[AB]),FALSE)</f>
        <v>149</v>
      </c>
      <c r="I386" s="12">
        <f>VLOOKUP(MYRANKS_H[[#This Row],[IDFRANGRAPHS]],STEAMER_H[],COLUMN(STEAMER_H[H]),FALSE)</f>
        <v>35</v>
      </c>
      <c r="J386" s="12">
        <f>VLOOKUP(MYRANKS_H[[#This Row],[IDFRANGRAPHS]],STEAMER_H[],COLUMN(STEAMER_H[HR]),FALSE)</f>
        <v>4</v>
      </c>
      <c r="K386" s="12">
        <f>VLOOKUP(MYRANKS_H[[#This Row],[IDFRANGRAPHS]],STEAMER_H[],COLUMN(STEAMER_H[R]),FALSE)</f>
        <v>15</v>
      </c>
      <c r="L386" s="12">
        <f>VLOOKUP(MYRANKS_H[[#This Row],[IDFRANGRAPHS]],STEAMER_H[],COLUMN(STEAMER_H[RBI]),FALSE)</f>
        <v>18</v>
      </c>
      <c r="M386" s="12">
        <f>VLOOKUP(MYRANKS_H[[#This Row],[IDFRANGRAPHS]],STEAMER_H[],COLUMN(STEAMER_H[BB]),FALSE)</f>
        <v>11</v>
      </c>
      <c r="N386" s="12">
        <f>VLOOKUP(MYRANKS_H[[#This Row],[IDFRANGRAPHS]],STEAMER_H[],COLUMN(STEAMER_H[SO]),FALSE)</f>
        <v>42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0.2348993288590604</v>
      </c>
      <c r="Q386" s="26">
        <f>MYRANKS_H[[#This Row],[R]]/24.6</f>
        <v>0.6097560975609756</v>
      </c>
      <c r="R386" s="26">
        <f>MYRANKS_H[[#This Row],[HR]]/10.4</f>
        <v>0.38461538461538458</v>
      </c>
      <c r="S386" s="26">
        <f>MYRANKS_H[[#This Row],[RBI]]/24.6</f>
        <v>0.73170731707317072</v>
      </c>
      <c r="T386" s="26">
        <f>MYRANKS_H[[#This Row],[SB]]/9.4</f>
        <v>0.21276595744680851</v>
      </c>
      <c r="U386" s="26">
        <f>((MYRANKS_H[[#This Row],[H]]+1768)/(MYRANKS_H[[#This Row],[AB]]+6617)-0.267)/0.0024</f>
        <v>-0.21689328997931415</v>
      </c>
      <c r="V386" s="26">
        <f>MYRANKS_H[[#This Row],[RSGP]]+MYRANKS_H[[#This Row],[HRSGP]]+MYRANKS_H[[#This Row],[RBISGP]]+MYRANKS_H[[#This Row],[SBSGP]]+MYRANKS_H[[#This Row],[AVGSGP]]</f>
        <v>1.7219514667170253</v>
      </c>
    </row>
    <row r="387" spans="1:22" x14ac:dyDescent="0.25">
      <c r="A387" s="8" t="s">
        <v>20543</v>
      </c>
      <c r="B387" s="15" t="str">
        <f>VLOOKUP(MYRANKS_H[[#This Row],[PLAYERID]],PLAYERIDMAP[],COLUMN(PLAYERIDMAP[LASTNAME]),FALSE)</f>
        <v>Ross</v>
      </c>
      <c r="C387" s="12" t="str">
        <f>VLOOKUP(MYRANKS_H[[#This Row],[PLAYERID]],PLAYERIDMAP[],COLUMN(PLAYERIDMAP[FIRSTNAME]),FALSE)</f>
        <v xml:space="preserve">David </v>
      </c>
      <c r="D387" s="12" t="str">
        <f>VLOOKUP(MYRANKS_H[[#This Row],[PLAYERID]],PLAYERIDMAP[],COLUMN(PLAYERIDMAP[TEAM]),FALSE)</f>
        <v>BOS</v>
      </c>
      <c r="E387" s="12" t="str">
        <f>VLOOKUP(MYRANKS_H[[#This Row],[PLAYERID]],PLAYERIDMAP[],COLUMN(PLAYERIDMAP[POS]),FALSE)</f>
        <v>C</v>
      </c>
      <c r="F387" s="12">
        <f>VLOOKUP(MYRANKS_H[[#This Row],[PLAYERID]],PLAYERIDMAP[],COLUMN(PLAYERIDMAP[IDFANGRAPHS]),FALSE)</f>
        <v>1551</v>
      </c>
      <c r="G387" s="12">
        <f>VLOOKUP(MYRANKS_H[[#This Row],[IDFRANGRAPHS]],STEAMER_H[],COLUMN(STEAMER_H[PA]),FALSE)</f>
        <v>143</v>
      </c>
      <c r="H387" s="12">
        <f>VLOOKUP(MYRANKS_H[[#This Row],[IDFRANGRAPHS]],STEAMER_H[],COLUMN(STEAMER_H[AB]),FALSE)</f>
        <v>126</v>
      </c>
      <c r="I387" s="12">
        <f>VLOOKUP(MYRANKS_H[[#This Row],[IDFRANGRAPHS]],STEAMER_H[],COLUMN(STEAMER_H[H]),FALSE)</f>
        <v>31</v>
      </c>
      <c r="J387" s="12">
        <f>VLOOKUP(MYRANKS_H[[#This Row],[IDFRANGRAPHS]],STEAMER_H[],COLUMN(STEAMER_H[HR]),FALSE)</f>
        <v>4</v>
      </c>
      <c r="K387" s="12">
        <f>VLOOKUP(MYRANKS_H[[#This Row],[IDFRANGRAPHS]],STEAMER_H[],COLUMN(STEAMER_H[R]),FALSE)</f>
        <v>16</v>
      </c>
      <c r="L387" s="12">
        <f>VLOOKUP(MYRANKS_H[[#This Row],[IDFRANGRAPHS]],STEAMER_H[],COLUMN(STEAMER_H[RBI]),FALSE)</f>
        <v>16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38</v>
      </c>
      <c r="O387" s="12">
        <f>VLOOKUP(MYRANKS_H[[#This Row],[IDFRANGRAPHS]],STEAMER_H[],COLUMN(STEAMER_H[SB]),FALSE)</f>
        <v>1</v>
      </c>
      <c r="P387" s="14">
        <f>MYRANKS_H[[#This Row],[H]]/MYRANKS_H[[#This Row],[AB]]</f>
        <v>0.24603174603174602</v>
      </c>
      <c r="Q387" s="26">
        <f>MYRANKS_H[[#This Row],[R]]/24.6</f>
        <v>0.65040650406504064</v>
      </c>
      <c r="R387" s="26">
        <f>MYRANKS_H[[#This Row],[HR]]/10.4</f>
        <v>0.38461538461538458</v>
      </c>
      <c r="S387" s="26">
        <f>MYRANKS_H[[#This Row],[RBI]]/24.6</f>
        <v>0.65040650406504064</v>
      </c>
      <c r="T387" s="26">
        <f>MYRANKS_H[[#This Row],[SB]]/9.4</f>
        <v>0.10638297872340426</v>
      </c>
      <c r="U387" s="26">
        <f>((MYRANKS_H[[#This Row],[H]]+1768)/(MYRANKS_H[[#This Row],[AB]]+6617)-0.267)/0.0024</f>
        <v>-8.5335409560534842E-2</v>
      </c>
      <c r="V387" s="26">
        <f>MYRANKS_H[[#This Row],[RSGP]]+MYRANKS_H[[#This Row],[HRSGP]]+MYRANKS_H[[#This Row],[RBISGP]]+MYRANKS_H[[#This Row],[SBSGP]]+MYRANKS_H[[#This Row],[AVGSGP]]</f>
        <v>1.7064759619083354</v>
      </c>
    </row>
    <row r="388" spans="1:22" x14ac:dyDescent="0.25">
      <c r="A388" s="7" t="s">
        <v>18451</v>
      </c>
      <c r="B388" s="8" t="str">
        <f>VLOOKUP(MYRANKS_H[[#This Row],[PLAYERID]],PLAYERIDMAP[],COLUMN(PLAYERIDMAP[LASTNAME]),FALSE)</f>
        <v>Escobar</v>
      </c>
      <c r="C388" s="11" t="str">
        <f>VLOOKUP(MYRANKS_H[[#This Row],[PLAYERID]],PLAYERIDMAP[],COLUMN(PLAYERIDMAP[FIRSTNAME]),FALSE)</f>
        <v xml:space="preserve">Eduardo </v>
      </c>
      <c r="D388" s="11" t="str">
        <f>VLOOKUP(MYRANKS_H[[#This Row],[PLAYERID]],PLAYERIDMAP[],COLUMN(PLAYERIDMAP[TEAM]),FALSE)</f>
        <v>MIN</v>
      </c>
      <c r="E388" s="11" t="str">
        <f>VLOOKUP(MYRANKS_H[[#This Row],[PLAYERID]],PLAYERIDMAP[],COLUMN(PLAYERIDMAP[POS]),FALSE)</f>
        <v>SS</v>
      </c>
      <c r="F388" s="11">
        <f>VLOOKUP(MYRANKS_H[[#This Row],[PLAYERID]],PLAYERIDMAP[],COLUMN(PLAYERIDMAP[IDFANGRAPHS]),FALSE)</f>
        <v>6153</v>
      </c>
      <c r="G388" s="12">
        <f>VLOOKUP(MYRANKS_H[[#This Row],[IDFRANGRAPHS]],STEAMER_H[],COLUMN(STEAMER_H[PA]),FALSE)</f>
        <v>171</v>
      </c>
      <c r="H388" s="12">
        <f>VLOOKUP(MYRANKS_H[[#This Row],[IDFRANGRAPHS]],STEAMER_H[],COLUMN(STEAMER_H[AB]),FALSE)</f>
        <v>158</v>
      </c>
      <c r="I388" s="12">
        <f>VLOOKUP(MYRANKS_H[[#This Row],[IDFRANGRAPHS]],STEAMER_H[],COLUMN(STEAMER_H[H]),FALSE)</f>
        <v>38</v>
      </c>
      <c r="J388" s="12">
        <f>VLOOKUP(MYRANKS_H[[#This Row],[IDFRANGRAPHS]],STEAMER_H[],COLUMN(STEAMER_H[HR]),FALSE)</f>
        <v>2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15</v>
      </c>
      <c r="M388" s="12">
        <f>VLOOKUP(MYRANKS_H[[#This Row],[IDFRANGRAPHS]],STEAMER_H[],COLUMN(STEAMER_H[BB]),FALSE)</f>
        <v>10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4</v>
      </c>
      <c r="P388" s="14">
        <f>MYRANKS_H[[#This Row],[H]]/MYRANKS_H[[#This Row],[AB]]</f>
        <v>0.24050632911392406</v>
      </c>
      <c r="Q388" s="26">
        <f>MYRANKS_H[[#This Row],[R]]/24.6</f>
        <v>0.65040650406504064</v>
      </c>
      <c r="R388" s="26">
        <f>MYRANKS_H[[#This Row],[HR]]/10.4</f>
        <v>0.19230769230769229</v>
      </c>
      <c r="S388" s="26">
        <f>MYRANKS_H[[#This Row],[RBI]]/24.6</f>
        <v>0.6097560975609756</v>
      </c>
      <c r="T388" s="26">
        <f>MYRANKS_H[[#This Row],[SB]]/9.4</f>
        <v>0.42553191489361702</v>
      </c>
      <c r="U388" s="26">
        <f>((MYRANKS_H[[#This Row],[H]]+1768)/(MYRANKS_H[[#This Row],[AB]]+6617)-0.267)/0.0024</f>
        <v>-0.17988929889298697</v>
      </c>
      <c r="V388" s="26">
        <f>MYRANKS_H[[#This Row],[RSGP]]+MYRANKS_H[[#This Row],[HRSGP]]+MYRANKS_H[[#This Row],[RBISGP]]+MYRANKS_H[[#This Row],[SBSGP]]+MYRANKS_H[[#This Row],[AVGSGP]]</f>
        <v>1.6981129099343384</v>
      </c>
    </row>
    <row r="389" spans="1:22" x14ac:dyDescent="0.25">
      <c r="A389" s="7" t="s">
        <v>18557</v>
      </c>
      <c r="B389" s="8" t="str">
        <f>VLOOKUP(MYRANKS_H[[#This Row],[PLAYERID]],PLAYERIDMAP[],COLUMN(PLAYERIDMAP[LASTNAME]),FALSE)</f>
        <v>Francisco</v>
      </c>
      <c r="C389" s="11" t="str">
        <f>VLOOKUP(MYRANKS_H[[#This Row],[PLAYERID]],PLAYERIDMAP[],COLUMN(PLAYERIDMAP[FIRSTNAME]),FALSE)</f>
        <v xml:space="preserve">Ben </v>
      </c>
      <c r="D389" s="11" t="str">
        <f>VLOOKUP(MYRANKS_H[[#This Row],[PLAYERID]],PLAYERIDMAP[],COLUMN(PLAYERIDMAP[TEAM]),FALSE)</f>
        <v>TB</v>
      </c>
      <c r="E389" s="11" t="str">
        <f>VLOOKUP(MYRANKS_H[[#This Row],[PLAYERID]],PLAYERIDMAP[],COLUMN(PLAYERIDMAP[POS]),FALSE)</f>
        <v>OF</v>
      </c>
      <c r="F389" s="11">
        <f>VLOOKUP(MYRANKS_H[[#This Row],[PLAYERID]],PLAYERIDMAP[],COLUMN(PLAYERIDMAP[IDFANGRAPHS]),FALSE)</f>
        <v>4677</v>
      </c>
      <c r="G389" s="12">
        <f>VLOOKUP(MYRANKS_H[[#This Row],[IDFRANGRAPHS]],STEAMER_H[],COLUMN(STEAMER_H[PA]),FALSE)</f>
        <v>147</v>
      </c>
      <c r="H389" s="12">
        <f>VLOOKUP(MYRANKS_H[[#This Row],[IDFRANGRAPHS]],STEAMER_H[],COLUMN(STEAMER_H[AB]),FALSE)</f>
        <v>131</v>
      </c>
      <c r="I389" s="12">
        <f>VLOOKUP(MYRANKS_H[[#This Row],[IDFRANGRAPHS]],STEAMER_H[],COLUMN(STEAMER_H[H]),FALSE)</f>
        <v>32</v>
      </c>
      <c r="J389" s="12">
        <f>VLOOKUP(MYRANKS_H[[#This Row],[IDFRANGRAPHS]],STEAMER_H[],COLUMN(STEAMER_H[HR]),FALSE)</f>
        <v>3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16</v>
      </c>
      <c r="M389" s="12">
        <f>VLOOKUP(MYRANKS_H[[#This Row],[IDFRANGRAPHS]],STEAMER_H[],COLUMN(STEAMER_H[BB]),FALSE)</f>
        <v>13</v>
      </c>
      <c r="N389" s="12">
        <f>VLOOKUP(MYRANKS_H[[#This Row],[IDFRANGRAPHS]],STEAMER_H[],COLUMN(STEAMER_H[SO]),FALSE)</f>
        <v>28</v>
      </c>
      <c r="O389" s="12">
        <f>VLOOKUP(MYRANKS_H[[#This Row],[IDFRANGRAPHS]],STEAMER_H[],COLUMN(STEAMER_H[SB]),FALSE)</f>
        <v>2</v>
      </c>
      <c r="P389" s="14">
        <f>MYRANKS_H[[#This Row],[H]]/MYRANKS_H[[#This Row],[AB]]</f>
        <v>0.24427480916030533</v>
      </c>
      <c r="Q389" s="26">
        <f>MYRANKS_H[[#This Row],[R]]/24.6</f>
        <v>0.65040650406504064</v>
      </c>
      <c r="R389" s="26">
        <f>MYRANKS_H[[#This Row],[HR]]/10.4</f>
        <v>0.28846153846153844</v>
      </c>
      <c r="S389" s="26">
        <f>MYRANKS_H[[#This Row],[RBI]]/24.6</f>
        <v>0.65040650406504064</v>
      </c>
      <c r="T389" s="26">
        <f>MYRANKS_H[[#This Row],[SB]]/9.4</f>
        <v>0.21276595744680851</v>
      </c>
      <c r="U389" s="26">
        <f>((MYRANKS_H[[#This Row],[H]]+1768)/(MYRANKS_H[[#This Row],[AB]]+6617)-0.267)/0.0024</f>
        <v>-0.10595732068761911</v>
      </c>
      <c r="V389" s="26">
        <f>MYRANKS_H[[#This Row],[RSGP]]+MYRANKS_H[[#This Row],[HRSGP]]+MYRANKS_H[[#This Row],[RBISGP]]+MYRANKS_H[[#This Row],[SBSGP]]+MYRANKS_H[[#This Row],[AVGSGP]]</f>
        <v>1.696083183350809</v>
      </c>
    </row>
    <row r="390" spans="1:22" x14ac:dyDescent="0.25">
      <c r="A390" s="7" t="s">
        <v>17778</v>
      </c>
      <c r="B390" s="8" t="str">
        <f>VLOOKUP(MYRANKS_H[[#This Row],[PLAYERID]],PLAYERIDMAP[],COLUMN(PLAYERIDMAP[LASTNAME]),FALSE)</f>
        <v>Brown</v>
      </c>
      <c r="C390" s="11" t="str">
        <f>VLOOKUP(MYRANKS_H[[#This Row],[PLAYERID]],PLAYERIDMAP[],COLUMN(PLAYERIDMAP[FIRSTNAME]),FALSE)</f>
        <v xml:space="preserve">Andrew </v>
      </c>
      <c r="D390" s="11" t="str">
        <f>VLOOKUP(MYRANKS_H[[#This Row],[PLAYERID]],PLAYERIDMAP[],COLUMN(PLAYERIDMAP[TEAM]),FALSE)</f>
        <v>COL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3837</v>
      </c>
      <c r="G390" s="12">
        <f>VLOOKUP(MYRANKS_H[[#This Row],[IDFRANGRAPHS]],STEAMER_H[],COLUMN(STEAMER_H[PA]),FALSE)</f>
        <v>135</v>
      </c>
      <c r="H390" s="12">
        <f>VLOOKUP(MYRANKS_H[[#This Row],[IDFRANGRAPHS]],STEAMER_H[],COLUMN(STEAMER_H[AB]),FALSE)</f>
        <v>121</v>
      </c>
      <c r="I390" s="12">
        <f>VLOOKUP(MYRANKS_H[[#This Row],[IDFRANGRAPHS]],STEAMER_H[],COLUMN(STEAMER_H[H]),FALSE)</f>
        <v>29</v>
      </c>
      <c r="J390" s="12">
        <f>VLOOKUP(MYRANKS_H[[#This Row],[IDFRANGRAPHS]],STEAMER_H[],COLUMN(STEAMER_H[HR]),FALSE)</f>
        <v>5</v>
      </c>
      <c r="K390" s="12">
        <f>VLOOKUP(MYRANKS_H[[#This Row],[IDFRANGRAPHS]],STEAMER_H[],COLUMN(STEAMER_H[R]),FALSE)</f>
        <v>14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11</v>
      </c>
      <c r="N390" s="12">
        <f>VLOOKUP(MYRANKS_H[[#This Row],[IDFRANGRAPHS]],STEAMER_H[],COLUMN(STEAMER_H[SO]),FALSE)</f>
        <v>35</v>
      </c>
      <c r="O390" s="12">
        <f>VLOOKUP(MYRANKS_H[[#This Row],[IDFRANGRAPHS]],STEAMER_H[],COLUMN(STEAMER_H[SB]),FALSE)</f>
        <v>1</v>
      </c>
      <c r="P390" s="14">
        <f>MYRANKS_H[[#This Row],[H]]/MYRANKS_H[[#This Row],[AB]]</f>
        <v>0.23966942148760331</v>
      </c>
      <c r="Q390" s="26">
        <f>MYRANKS_H[[#This Row],[R]]/24.6</f>
        <v>0.56910569105691056</v>
      </c>
      <c r="R390" s="26">
        <f>MYRANKS_H[[#This Row],[HR]]/10.4</f>
        <v>0.48076923076923073</v>
      </c>
      <c r="S390" s="26">
        <f>MYRANKS_H[[#This Row],[RBI]]/24.6</f>
        <v>0.65040650406504064</v>
      </c>
      <c r="T390" s="26">
        <f>MYRANKS_H[[#This Row],[SB]]/9.4</f>
        <v>0.10638297872340426</v>
      </c>
      <c r="U390" s="26">
        <f>((MYRANKS_H[[#This Row],[H]]+1768)/(MYRANKS_H[[#This Row],[AB]]+6617)-0.267)/0.0024</f>
        <v>-0.12652122291482068</v>
      </c>
      <c r="V390" s="26">
        <f>MYRANKS_H[[#This Row],[RSGP]]+MYRANKS_H[[#This Row],[HRSGP]]+MYRANKS_H[[#This Row],[RBISGP]]+MYRANKS_H[[#This Row],[SBSGP]]+MYRANKS_H[[#This Row],[AVGSGP]]</f>
        <v>1.6801431816997654</v>
      </c>
    </row>
    <row r="391" spans="1:22" x14ac:dyDescent="0.25">
      <c r="A391" s="7" t="s">
        <v>17379</v>
      </c>
      <c r="B391" s="8" t="str">
        <f>VLOOKUP(MYRANKS_H[[#This Row],[PLAYERID]],PLAYERIDMAP[],COLUMN(PLAYERIDMAP[LASTNAME]),FALSE)</f>
        <v>Almonte</v>
      </c>
      <c r="C391" s="11" t="str">
        <f>VLOOKUP(MYRANKS_H[[#This Row],[PLAYERID]],PLAYERIDMAP[],COLUMN(PLAYERIDMAP[FIRSTNAME]),FALSE)</f>
        <v xml:space="preserve">Zoilo </v>
      </c>
      <c r="D391" s="11" t="str">
        <f>VLOOKUP(MYRANKS_H[[#This Row],[PLAYERID]],PLAYERIDMAP[],COLUMN(PLAYERIDMAP[TEAM]),FALSE)</f>
        <v>NYY</v>
      </c>
      <c r="E391" s="11" t="str">
        <f>VLOOKUP(MYRANKS_H[[#This Row],[PLAYERID]],PLAYERIDMAP[],COLUMN(PLAYERIDMAP[POS]),FALSE)</f>
        <v>OF</v>
      </c>
      <c r="F391" s="11" t="str">
        <f>VLOOKUP(MYRANKS_H[[#This Row],[PLAYERID]],PLAYERIDMAP[],COLUMN(PLAYERIDMAP[IDFANGRAPHS]),FALSE)</f>
        <v>sa392420</v>
      </c>
      <c r="G391" s="12">
        <f>VLOOKUP(MYRANKS_H[[#This Row],[IDFRANGRAPHS]],STEAMER_H[],COLUMN(STEAMER_H[PA]),FALSE)</f>
        <v>100</v>
      </c>
      <c r="H391" s="12">
        <f>VLOOKUP(MYRANKS_H[[#This Row],[IDFRANGRAPHS]],STEAMER_H[],COLUMN(STEAMER_H[AB]),FALSE)</f>
        <v>92</v>
      </c>
      <c r="I391" s="12">
        <f>VLOOKUP(MYRANKS_H[[#This Row],[IDFRANGRAPHS]],STEAMER_H[],COLUMN(STEAMER_H[H]),FALSE)</f>
        <v>23</v>
      </c>
      <c r="J391" s="12">
        <f>VLOOKUP(MYRANKS_H[[#This Row],[IDFRANGRAPHS]],STEAMER_H[],COLUMN(STEAMER_H[HR]),FALSE)</f>
        <v>3</v>
      </c>
      <c r="K391" s="12">
        <f>VLOOKUP(MYRANKS_H[[#This Row],[IDFRANGRAPHS]],STEAMER_H[],COLUMN(STEAMER_H[R]),FALSE)</f>
        <v>12</v>
      </c>
      <c r="L391" s="12">
        <f>VLOOKUP(MYRANKS_H[[#This Row],[IDFRANGRAPHS]],STEAMER_H[],COLUMN(STEAMER_H[RBI]),FALSE)</f>
        <v>12</v>
      </c>
      <c r="M391" s="12">
        <f>VLOOKUP(MYRANKS_H[[#This Row],[IDFRANGRAPHS]],STEAMER_H[],COLUMN(STEAMER_H[BB]),FALSE)</f>
        <v>6</v>
      </c>
      <c r="N391" s="12">
        <f>VLOOKUP(MYRANKS_H[[#This Row],[IDFRANGRAPHS]],STEAMER_H[],COLUMN(STEAMER_H[SO]),FALSE)</f>
        <v>22</v>
      </c>
      <c r="O391" s="12">
        <f>VLOOKUP(MYRANKS_H[[#This Row],[IDFRANGRAPHS]],STEAMER_H[],COLUMN(STEAMER_H[SB]),FALSE)</f>
        <v>4</v>
      </c>
      <c r="P391" s="14">
        <f>MYRANKS_H[[#This Row],[H]]/MYRANKS_H[[#This Row],[AB]]</f>
        <v>0.25</v>
      </c>
      <c r="Q391" s="26">
        <f>MYRANKS_H[[#This Row],[R]]/24.6</f>
        <v>0.48780487804878048</v>
      </c>
      <c r="R391" s="26">
        <f>MYRANKS_H[[#This Row],[HR]]/10.4</f>
        <v>0.28846153846153844</v>
      </c>
      <c r="S391" s="26">
        <f>MYRANKS_H[[#This Row],[RBI]]/24.6</f>
        <v>0.48780487804878048</v>
      </c>
      <c r="T391" s="26">
        <f>MYRANKS_H[[#This Row],[SB]]/9.4</f>
        <v>0.42553191489361702</v>
      </c>
      <c r="U391" s="26">
        <f>((MYRANKS_H[[#This Row],[H]]+1768)/(MYRANKS_H[[#This Row],[AB]]+6617)-0.267)/0.0024</f>
        <v>-1.8818005664047087E-2</v>
      </c>
      <c r="V391" s="26">
        <f>MYRANKS_H[[#This Row],[RSGP]]+MYRANKS_H[[#This Row],[HRSGP]]+MYRANKS_H[[#This Row],[RBISGP]]+MYRANKS_H[[#This Row],[SBSGP]]+MYRANKS_H[[#This Row],[AVGSGP]]</f>
        <v>1.6707852037886692</v>
      </c>
    </row>
    <row r="392" spans="1:22" x14ac:dyDescent="0.25">
      <c r="A392" s="8" t="s">
        <v>20083</v>
      </c>
      <c r="B392" s="15" t="str">
        <f>VLOOKUP(MYRANKS_H[[#This Row],[PLAYERID]],PLAYERIDMAP[],COLUMN(PLAYERIDMAP[LASTNAME]),FALSE)</f>
        <v>Paredes</v>
      </c>
      <c r="C392" s="12" t="str">
        <f>VLOOKUP(MYRANKS_H[[#This Row],[PLAYERID]],PLAYERIDMAP[],COLUMN(PLAYERIDMAP[FIRSTNAME]),FALSE)</f>
        <v xml:space="preserve">Jimmy </v>
      </c>
      <c r="D392" s="12" t="str">
        <f>VLOOKUP(MYRANKS_H[[#This Row],[PLAYERID]],PLAYERIDMAP[],COLUMN(PLAYERIDMAP[TEAM]),FALSE)</f>
        <v>HOU</v>
      </c>
      <c r="E392" s="12" t="str">
        <f>VLOOKUP(MYRANKS_H[[#This Row],[PLAYERID]],PLAYERIDMAP[],COLUMN(PLAYERIDMAP[POS]),FALSE)</f>
        <v>3B</v>
      </c>
      <c r="F392" s="12">
        <f>VLOOKUP(MYRANKS_H[[#This Row],[PLAYERID]],PLAYERIDMAP[],COLUMN(PLAYERIDMAP[IDFANGRAPHS]),FALSE)</f>
        <v>5481</v>
      </c>
      <c r="G392" s="12">
        <f>VLOOKUP(MYRANKS_H[[#This Row],[IDFRANGRAPHS]],STEAMER_H[],COLUMN(STEAMER_H[PA]),FALSE)</f>
        <v>103</v>
      </c>
      <c r="H392" s="12">
        <f>VLOOKUP(MYRANKS_H[[#This Row],[IDFRANGRAPHS]],STEAMER_H[],COLUMN(STEAMER_H[AB]),FALSE)</f>
        <v>97</v>
      </c>
      <c r="I392" s="12">
        <f>VLOOKUP(MYRANKS_H[[#This Row],[IDFRANGRAPHS]],STEAMER_H[],COLUMN(STEAMER_H[H]),FALSE)</f>
        <v>26</v>
      </c>
      <c r="J392" s="12">
        <f>VLOOKUP(MYRANKS_H[[#This Row],[IDFRANGRAPHS]],STEAMER_H[],COLUMN(STEAMER_H[HR]),FALSE)</f>
        <v>2</v>
      </c>
      <c r="K392" s="12">
        <f>VLOOKUP(MYRANKS_H[[#This Row],[IDFRANGRAPHS]],STEAMER_H[],COLUMN(STEAMER_H[R]),FALSE)</f>
        <v>11</v>
      </c>
      <c r="L392" s="12">
        <f>VLOOKUP(MYRANKS_H[[#This Row],[IDFRANGRAPHS]],STEAMER_H[],COLUMN(STEAMER_H[RBI]),FALSE)</f>
        <v>10</v>
      </c>
      <c r="M392" s="12">
        <f>VLOOKUP(MYRANKS_H[[#This Row],[IDFRANGRAPHS]],STEAMER_H[],COLUMN(STEAMER_H[BB]),FALSE)</f>
        <v>4</v>
      </c>
      <c r="N392" s="12">
        <f>VLOOKUP(MYRANKS_H[[#This Row],[IDFRANGRAPHS]],STEAMER_H[],COLUMN(STEAMER_H[SO]),FALSE)</f>
        <v>20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0.26804123711340205</v>
      </c>
      <c r="Q392" s="26">
        <f>MYRANKS_H[[#This Row],[R]]/24.6</f>
        <v>0.44715447154471544</v>
      </c>
      <c r="R392" s="26">
        <f>MYRANKS_H[[#This Row],[HR]]/10.4</f>
        <v>0.19230769230769229</v>
      </c>
      <c r="S392" s="26">
        <f>MYRANKS_H[[#This Row],[RBI]]/24.6</f>
        <v>0.4065040650406504</v>
      </c>
      <c r="T392" s="26">
        <f>MYRANKS_H[[#This Row],[SB]]/9.4</f>
        <v>0.53191489361702127</v>
      </c>
      <c r="U392" s="26">
        <f>((MYRANKS_H[[#This Row],[H]]+1768)/(MYRANKS_H[[#This Row],[AB]]+6617)-0.267)/0.0024</f>
        <v>8.4524873398851105E-2</v>
      </c>
      <c r="V392" s="26">
        <f>MYRANKS_H[[#This Row],[RSGP]]+MYRANKS_H[[#This Row],[HRSGP]]+MYRANKS_H[[#This Row],[RBISGP]]+MYRANKS_H[[#This Row],[SBSGP]]+MYRANKS_H[[#This Row],[AVGSGP]]</f>
        <v>1.6624059959089306</v>
      </c>
    </row>
    <row r="393" spans="1:22" x14ac:dyDescent="0.25">
      <c r="A393" s="8" t="s">
        <v>21014</v>
      </c>
      <c r="B393" s="15" t="str">
        <f>VLOOKUP(MYRANKS_H[[#This Row],[PLAYERID]],PLAYERIDMAP[],COLUMN(PLAYERIDMAP[LASTNAME]),FALSE)</f>
        <v>Valencia</v>
      </c>
      <c r="C393" s="12" t="str">
        <f>VLOOKUP(MYRANKS_H[[#This Row],[PLAYERID]],PLAYERIDMAP[],COLUMN(PLAYERIDMAP[FIRSTNAME]),FALSE)</f>
        <v xml:space="preserve">Danny </v>
      </c>
      <c r="D393" s="12" t="str">
        <f>VLOOKUP(MYRANKS_H[[#This Row],[PLAYERID]],PLAYERIDMAP[],COLUMN(PLAYERIDMAP[TEAM]),FALSE)</f>
        <v>BAL</v>
      </c>
      <c r="E393" s="12" t="str">
        <f>VLOOKUP(MYRANKS_H[[#This Row],[PLAYERID]],PLAYERIDMAP[],COLUMN(PLAYERIDMAP[POS]),FALSE)</f>
        <v>3B</v>
      </c>
      <c r="F393" s="12">
        <f>VLOOKUP(MYRANKS_H[[#This Row],[PLAYERID]],PLAYERIDMAP[],COLUMN(PLAYERIDMAP[IDFANGRAPHS]),FALSE)</f>
        <v>6364</v>
      </c>
      <c r="G393" s="12">
        <f>VLOOKUP(MYRANKS_H[[#This Row],[IDFRANGRAPHS]],STEAMER_H[],COLUMN(STEAMER_H[PA]),FALSE)</f>
        <v>152</v>
      </c>
      <c r="H393" s="12">
        <f>VLOOKUP(MYRANKS_H[[#This Row],[IDFRANGRAPHS]],STEAMER_H[],COLUMN(STEAMER_H[AB]),FALSE)</f>
        <v>140</v>
      </c>
      <c r="I393" s="12">
        <f>VLOOKUP(MYRANKS_H[[#This Row],[IDFRANGRAPHS]],STEAMER_H[],COLUMN(STEAMER_H[H]),FALSE)</f>
        <v>34</v>
      </c>
      <c r="J393" s="12">
        <f>VLOOKUP(MYRANKS_H[[#This Row],[IDFRANGRAPHS]],STEAMER_H[],COLUMN(STEAMER_H[HR]),FALSE)</f>
        <v>4</v>
      </c>
      <c r="K393" s="12">
        <f>VLOOKUP(MYRANKS_H[[#This Row],[IDFRANGRAPHS]],STEAMER_H[],COLUMN(STEAMER_H[R]),FALSE)</f>
        <v>16</v>
      </c>
      <c r="L393" s="12">
        <f>VLOOKUP(MYRANKS_H[[#This Row],[IDFRANGRAPHS]],STEAMER_H[],COLUMN(STEAMER_H[RBI]),FALSE)</f>
        <v>16</v>
      </c>
      <c r="M393" s="12">
        <f>VLOOKUP(MYRANKS_H[[#This Row],[IDFRANGRAPHS]],STEAMER_H[],COLUMN(STEAMER_H[BB]),FALSE)</f>
        <v>9</v>
      </c>
      <c r="N393" s="12">
        <f>VLOOKUP(MYRANKS_H[[#This Row],[IDFRANGRAPHS]],STEAMER_H[],COLUMN(STEAMER_H[SO]),FALSE)</f>
        <v>26</v>
      </c>
      <c r="O393" s="12">
        <f>VLOOKUP(MYRANKS_H[[#This Row],[IDFRANGRAPHS]],STEAMER_H[],COLUMN(STEAMER_H[SB]),FALSE)</f>
        <v>1</v>
      </c>
      <c r="P393" s="14">
        <f>MYRANKS_H[[#This Row],[H]]/MYRANKS_H[[#This Row],[AB]]</f>
        <v>0.24285714285714285</v>
      </c>
      <c r="Q393" s="26">
        <f>MYRANKS_H[[#This Row],[R]]/24.6</f>
        <v>0.65040650406504064</v>
      </c>
      <c r="R393" s="26">
        <f>MYRANKS_H[[#This Row],[HR]]/10.4</f>
        <v>0.38461538461538458</v>
      </c>
      <c r="S393" s="26">
        <f>MYRANKS_H[[#This Row],[RBI]]/24.6</f>
        <v>0.65040650406504064</v>
      </c>
      <c r="T393" s="26">
        <f>MYRANKS_H[[#This Row],[SB]]/9.4</f>
        <v>0.10638297872340426</v>
      </c>
      <c r="U393" s="26">
        <f>((MYRANKS_H[[#This Row],[H]]+1768)/(MYRANKS_H[[#This Row],[AB]]+6617)-0.267)/0.0024</f>
        <v>-0.13066696265602123</v>
      </c>
      <c r="V393" s="26">
        <f>MYRANKS_H[[#This Row],[RSGP]]+MYRANKS_H[[#This Row],[HRSGP]]+MYRANKS_H[[#This Row],[RBISGP]]+MYRANKS_H[[#This Row],[SBSGP]]+MYRANKS_H[[#This Row],[AVGSGP]]</f>
        <v>1.6611444088128489</v>
      </c>
    </row>
    <row r="394" spans="1:22" x14ac:dyDescent="0.25">
      <c r="A394" s="8" t="s">
        <v>20528</v>
      </c>
      <c r="B394" s="15" t="str">
        <f>VLOOKUP(MYRANKS_H[[#This Row],[PLAYERID]],PLAYERIDMAP[],COLUMN(PLAYERIDMAP[LASTNAME]),FALSE)</f>
        <v>Rosales</v>
      </c>
      <c r="C394" s="12" t="str">
        <f>VLOOKUP(MYRANKS_H[[#This Row],[PLAYERID]],PLAYERIDMAP[],COLUMN(PLAYERIDMAP[FIRSTNAME]),FALSE)</f>
        <v xml:space="preserve">Adam </v>
      </c>
      <c r="D394" s="12" t="str">
        <f>VLOOKUP(MYRANKS_H[[#This Row],[PLAYERID]],PLAYERIDMAP[],COLUMN(PLAYERIDMAP[TEAM]),FALSE)</f>
        <v>OAK</v>
      </c>
      <c r="E394" s="12" t="str">
        <f>VLOOKUP(MYRANKS_H[[#This Row],[PLAYERID]],PLAYERIDMAP[],COLUMN(PLAYERIDMAP[POS]),FALSE)</f>
        <v>2B</v>
      </c>
      <c r="F394" s="12">
        <f>VLOOKUP(MYRANKS_H[[#This Row],[PLAYERID]],PLAYERIDMAP[],COLUMN(PLAYERIDMAP[IDFANGRAPHS]),FALSE)</f>
        <v>9682</v>
      </c>
      <c r="G394" s="12">
        <f>VLOOKUP(MYRANKS_H[[#This Row],[IDFRANGRAPHS]],STEAMER_H[],COLUMN(STEAMER_H[PA]),FALSE)</f>
        <v>163</v>
      </c>
      <c r="H394" s="12">
        <f>VLOOKUP(MYRANKS_H[[#This Row],[IDFRANGRAPHS]],STEAMER_H[],COLUMN(STEAMER_H[AB]),FALSE)</f>
        <v>147</v>
      </c>
      <c r="I394" s="12">
        <f>VLOOKUP(MYRANKS_H[[#This Row],[IDFRANGRAPHS]],STEAMER_H[],COLUMN(STEAMER_H[H]),FALSE)</f>
        <v>35</v>
      </c>
      <c r="J394" s="12">
        <f>VLOOKUP(MYRANKS_H[[#This Row],[IDFRANGRAPHS]],STEAMER_H[],COLUMN(STEAMER_H[HR]),FALSE)</f>
        <v>4</v>
      </c>
      <c r="K394" s="12">
        <f>VLOOKUP(MYRANKS_H[[#This Row],[IDFRANGRAPHS]],STEAMER_H[],COLUMN(STEAMER_H[R]),FALSE)</f>
        <v>16</v>
      </c>
      <c r="L394" s="12">
        <f>VLOOKUP(MYRANKS_H[[#This Row],[IDFRANGRAPHS]],STEAMER_H[],COLUMN(STEAMER_H[RBI]),FALSE)</f>
        <v>17</v>
      </c>
      <c r="M394" s="12">
        <f>VLOOKUP(MYRANKS_H[[#This Row],[IDFRANGRAPHS]],STEAMER_H[],COLUMN(STEAMER_H[BB]),FALSE)</f>
        <v>13</v>
      </c>
      <c r="N394" s="12">
        <f>VLOOKUP(MYRANKS_H[[#This Row],[IDFRANGRAPHS]],STEAMER_H[],COLUMN(STEAMER_H[SO]),FALSE)</f>
        <v>32</v>
      </c>
      <c r="O394" s="12">
        <f>VLOOKUP(MYRANKS_H[[#This Row],[IDFRANGRAPHS]],STEAMER_H[],COLUMN(STEAMER_H[SB]),FALSE)</f>
        <v>1</v>
      </c>
      <c r="P394" s="14">
        <f>MYRANKS_H[[#This Row],[H]]/MYRANKS_H[[#This Row],[AB]]</f>
        <v>0.23809523809523808</v>
      </c>
      <c r="Q394" s="26">
        <f>MYRANKS_H[[#This Row],[R]]/24.6</f>
        <v>0.65040650406504064</v>
      </c>
      <c r="R394" s="26">
        <f>MYRANKS_H[[#This Row],[HR]]/10.4</f>
        <v>0.38461538461538458</v>
      </c>
      <c r="S394" s="26">
        <f>MYRANKS_H[[#This Row],[RBI]]/24.6</f>
        <v>0.69105691056910568</v>
      </c>
      <c r="T394" s="26">
        <f>MYRANKS_H[[#This Row],[SB]]/9.4</f>
        <v>0.10638297872340426</v>
      </c>
      <c r="U394" s="26">
        <f>((MYRANKS_H[[#This Row],[H]]+1768)/(MYRANKS_H[[#This Row],[AB]]+6617)-0.267)/0.0024</f>
        <v>-0.18406268480190374</v>
      </c>
      <c r="V394" s="26">
        <f>MYRANKS_H[[#This Row],[RSGP]]+MYRANKS_H[[#This Row],[HRSGP]]+MYRANKS_H[[#This Row],[RBISGP]]+MYRANKS_H[[#This Row],[SBSGP]]+MYRANKS_H[[#This Row],[AVGSGP]]</f>
        <v>1.6483990931710313</v>
      </c>
    </row>
    <row r="395" spans="1:22" x14ac:dyDescent="0.25">
      <c r="A395" s="7" t="s">
        <v>18760</v>
      </c>
      <c r="B395" s="8" t="str">
        <f>VLOOKUP(MYRANKS_H[[#This Row],[PLAYERID]],PLAYERIDMAP[],COLUMN(PLAYERIDMAP[LASTNAME]),FALSE)</f>
        <v>Green</v>
      </c>
      <c r="C395" s="11" t="str">
        <f>VLOOKUP(MYRANKS_H[[#This Row],[PLAYERID]],PLAYERIDMAP[],COLUMN(PLAYERIDMAP[FIRSTNAME]),FALSE)</f>
        <v xml:space="preserve">Taylor </v>
      </c>
      <c r="D395" s="11" t="str">
        <f>VLOOKUP(MYRANKS_H[[#This Row],[PLAYERID]],PLAYERIDMAP[],COLUMN(PLAYERIDMAP[TEAM]),FALSE)</f>
        <v>MIL</v>
      </c>
      <c r="E395" s="11" t="str">
        <f>VLOOKUP(MYRANKS_H[[#This Row],[PLAYERID]],PLAYERIDMAP[],COLUMN(PLAYERIDMAP[POS]),FALSE)</f>
        <v>3B</v>
      </c>
      <c r="F395" s="11">
        <f>VLOOKUP(MYRANKS_H[[#This Row],[PLAYERID]],PLAYERIDMAP[],COLUMN(PLAYERIDMAP[IDFANGRAPHS]),FALSE)</f>
        <v>9147</v>
      </c>
      <c r="G395" s="12">
        <f>VLOOKUP(MYRANKS_H[[#This Row],[IDFRANGRAPHS]],STEAMER_H[],COLUMN(STEAMER_H[PA]),FALSE)</f>
        <v>137</v>
      </c>
      <c r="H395" s="12">
        <f>VLOOKUP(MYRANKS_H[[#This Row],[IDFRANGRAPHS]],STEAMER_H[],COLUMN(STEAMER_H[AB]),FALSE)</f>
        <v>123</v>
      </c>
      <c r="I395" s="12">
        <f>VLOOKUP(MYRANKS_H[[#This Row],[IDFRANGRAPHS]],STEAMER_H[],COLUMN(STEAMER_H[H]),FALSE)</f>
        <v>31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14</v>
      </c>
      <c r="L395" s="12">
        <f>VLOOKUP(MYRANKS_H[[#This Row],[IDFRANGRAPHS]],STEAMER_H[],COLUMN(STEAMER_H[RBI]),FALSE)</f>
        <v>15</v>
      </c>
      <c r="M395" s="12">
        <f>VLOOKUP(MYRANKS_H[[#This Row],[IDFRANGRAPHS]],STEAMER_H[],COLUMN(STEAMER_H[BB]),FALSE)</f>
        <v>11</v>
      </c>
      <c r="N395" s="12">
        <f>VLOOKUP(MYRANKS_H[[#This Row],[IDFRANGRAPHS]],STEAMER_H[],COLUMN(STEAMER_H[SO]),FALSE)</f>
        <v>23</v>
      </c>
      <c r="O395" s="12">
        <f>VLOOKUP(MYRANKS_H[[#This Row],[IDFRANGRAPHS]],STEAMER_H[],COLUMN(STEAMER_H[SB]),FALSE)</f>
        <v>1</v>
      </c>
      <c r="P395" s="14">
        <f>MYRANKS_H[[#This Row],[H]]/MYRANKS_H[[#This Row],[AB]]</f>
        <v>0.25203252032520324</v>
      </c>
      <c r="Q395" s="26">
        <f>MYRANKS_H[[#This Row],[R]]/24.6</f>
        <v>0.56910569105691056</v>
      </c>
      <c r="R395" s="26">
        <f>MYRANKS_H[[#This Row],[HR]]/10.4</f>
        <v>0.38461538461538458</v>
      </c>
      <c r="S395" s="26">
        <f>MYRANKS_H[[#This Row],[RBI]]/24.6</f>
        <v>0.6097560975609756</v>
      </c>
      <c r="T395" s="26">
        <f>MYRANKS_H[[#This Row],[SB]]/9.4</f>
        <v>0.10638297872340426</v>
      </c>
      <c r="U395" s="26">
        <f>((MYRANKS_H[[#This Row],[H]]+1768)/(MYRANKS_H[[#This Row],[AB]]+6617)-0.267)/0.0024</f>
        <v>-3.5855588526219805E-2</v>
      </c>
      <c r="V395" s="26">
        <f>MYRANKS_H[[#This Row],[RSGP]]+MYRANKS_H[[#This Row],[HRSGP]]+MYRANKS_H[[#This Row],[RBISGP]]+MYRANKS_H[[#This Row],[SBSGP]]+MYRANKS_H[[#This Row],[AVGSGP]]</f>
        <v>1.6340045634304552</v>
      </c>
    </row>
    <row r="396" spans="1:22" x14ac:dyDescent="0.25">
      <c r="A396" s="8" t="s">
        <v>20439</v>
      </c>
      <c r="B396" s="15" t="str">
        <f>VLOOKUP(MYRANKS_H[[#This Row],[PLAYERID]],PLAYERIDMAP[],COLUMN(PLAYERIDMAP[LASTNAME]),FALSE)</f>
        <v>Roberts</v>
      </c>
      <c r="C396" s="12" t="str">
        <f>VLOOKUP(MYRANKS_H[[#This Row],[PLAYERID]],PLAYERIDMAP[],COLUMN(PLAYERIDMAP[FIRSTNAME]),FALSE)</f>
        <v xml:space="preserve">Brian </v>
      </c>
      <c r="D396" s="12" t="str">
        <f>VLOOKUP(MYRANKS_H[[#This Row],[PLAYERID]],PLAYERIDMAP[],COLUMN(PLAYERIDMAP[TEAM]),FALSE)</f>
        <v>BAL</v>
      </c>
      <c r="E396" s="12" t="str">
        <f>VLOOKUP(MYRANKS_H[[#This Row],[PLAYERID]],PLAYERIDMAP[],COLUMN(PLAYERIDMAP[POS]),FALSE)</f>
        <v>2B</v>
      </c>
      <c r="F396" s="12">
        <f>VLOOKUP(MYRANKS_H[[#This Row],[PLAYERID]],PLAYERIDMAP[],COLUMN(PLAYERIDMAP[IDFANGRAPHS]),FALSE)</f>
        <v>166</v>
      </c>
      <c r="G396" s="12">
        <f>VLOOKUP(MYRANKS_H[[#This Row],[IDFRANGRAPHS]],STEAMER_H[],COLUMN(STEAMER_H[PA]),FALSE)</f>
        <v>137</v>
      </c>
      <c r="H396" s="12">
        <f>VLOOKUP(MYRANKS_H[[#This Row],[IDFRANGRAPHS]],STEAMER_H[],COLUMN(STEAMER_H[AB]),FALSE)</f>
        <v>122</v>
      </c>
      <c r="I396" s="12">
        <f>VLOOKUP(MYRANKS_H[[#This Row],[IDFRANGRAPHS]],STEAMER_H[],COLUMN(STEAMER_H[H]),FALSE)</f>
        <v>31</v>
      </c>
      <c r="J396" s="12">
        <f>VLOOKUP(MYRANKS_H[[#This Row],[IDFRANGRAPHS]],STEAMER_H[],COLUMN(STEAMER_H[HR]),FALSE)</f>
        <v>2</v>
      </c>
      <c r="K396" s="12">
        <f>VLOOKUP(MYRANKS_H[[#This Row],[IDFRANGRAPHS]],STEAMER_H[],COLUMN(STEAMER_H[R]),FALSE)</f>
        <v>16</v>
      </c>
      <c r="L396" s="12">
        <f>VLOOKUP(MYRANKS_H[[#This Row],[IDFRANGRAPHS]],STEAMER_H[],COLUMN(STEAMER_H[RBI]),FALSE)</f>
        <v>12</v>
      </c>
      <c r="M396" s="12">
        <f>VLOOKUP(MYRANKS_H[[#This Row],[IDFRANGRAPHS]],STEAMER_H[],COLUMN(STEAMER_H[BB]),FALSE)</f>
        <v>12</v>
      </c>
      <c r="N396" s="12">
        <f>VLOOKUP(MYRANKS_H[[#This Row],[IDFRANGRAPHS]],STEAMER_H[],COLUMN(STEAMER_H[SO]),FALSE)</f>
        <v>21</v>
      </c>
      <c r="O396" s="12">
        <f>VLOOKUP(MYRANKS_H[[#This Row],[IDFRANGRAPHS]],STEAMER_H[],COLUMN(STEAMER_H[SB]),FALSE)</f>
        <v>3</v>
      </c>
      <c r="P396" s="14">
        <f>MYRANKS_H[[#This Row],[H]]/MYRANKS_H[[#This Row],[AB]]</f>
        <v>0.25409836065573771</v>
      </c>
      <c r="Q396" s="26">
        <f>MYRANKS_H[[#This Row],[R]]/24.6</f>
        <v>0.65040650406504064</v>
      </c>
      <c r="R396" s="26">
        <f>MYRANKS_H[[#This Row],[HR]]/10.4</f>
        <v>0.19230769230769229</v>
      </c>
      <c r="S396" s="26">
        <f>MYRANKS_H[[#This Row],[RBI]]/24.6</f>
        <v>0.48780487804878048</v>
      </c>
      <c r="T396" s="26">
        <f>MYRANKS_H[[#This Row],[SB]]/9.4</f>
        <v>0.31914893617021273</v>
      </c>
      <c r="U396" s="26">
        <f>((MYRANKS_H[[#This Row],[H]]+1768)/(MYRANKS_H[[#This Row],[AB]]+6617)-0.267)/0.0024</f>
        <v>-1.9352525102642182E-2</v>
      </c>
      <c r="V396" s="26">
        <f>MYRANKS_H[[#This Row],[RSGP]]+MYRANKS_H[[#This Row],[HRSGP]]+MYRANKS_H[[#This Row],[RBISGP]]+MYRANKS_H[[#This Row],[SBSGP]]+MYRANKS_H[[#This Row],[AVGSGP]]</f>
        <v>1.630315485489084</v>
      </c>
    </row>
    <row r="397" spans="1:22" x14ac:dyDescent="0.25">
      <c r="A397" s="7" t="s">
        <v>19333</v>
      </c>
      <c r="B397" s="8" t="str">
        <f>VLOOKUP(MYRANKS_H[[#This Row],[PLAYERID]],PLAYERIDMAP[],COLUMN(PLAYERIDMAP[LASTNAME]),FALSE)</f>
        <v>Kottaras</v>
      </c>
      <c r="C397" s="11" t="str">
        <f>VLOOKUP(MYRANKS_H[[#This Row],[PLAYERID]],PLAYERIDMAP[],COLUMN(PLAYERIDMAP[FIRSTNAME]),FALSE)</f>
        <v xml:space="preserve">George </v>
      </c>
      <c r="D397" s="11" t="str">
        <f>VLOOKUP(MYRANKS_H[[#This Row],[PLAYERID]],PLAYERIDMAP[],COLUMN(PLAYERIDMAP[TEAM]),FALSE)</f>
        <v>KC</v>
      </c>
      <c r="E397" s="11" t="str">
        <f>VLOOKUP(MYRANKS_H[[#This Row],[PLAYERID]],PLAYERIDMAP[],COLUMN(PLAYERIDMAP[POS]),FALSE)</f>
        <v>C</v>
      </c>
      <c r="F397" s="11">
        <f>VLOOKUP(MYRANKS_H[[#This Row],[PLAYERID]],PLAYERIDMAP[],COLUMN(PLAYERIDMAP[IDFANGRAPHS]),FALSE)</f>
        <v>5506</v>
      </c>
      <c r="G397" s="12">
        <f>VLOOKUP(MYRANKS_H[[#This Row],[IDFRANGRAPHS]],STEAMER_H[],COLUMN(STEAMER_H[PA]),FALSE)</f>
        <v>138</v>
      </c>
      <c r="H397" s="12">
        <f>VLOOKUP(MYRANKS_H[[#This Row],[IDFRANGRAPHS]],STEAMER_H[],COLUMN(STEAMER_H[AB]),FALSE)</f>
        <v>117</v>
      </c>
      <c r="I397" s="12">
        <f>VLOOKUP(MYRANKS_H[[#This Row],[IDFRANGRAPHS]],STEAMER_H[],COLUMN(STEAMER_H[H]),FALSE)</f>
        <v>28</v>
      </c>
      <c r="J397" s="12">
        <f>VLOOKUP(MYRANKS_H[[#This Row],[IDFRANGRAPHS]],STEAMER_H[],COLUMN(STEAMER_H[HR]),FALSE)</f>
        <v>4</v>
      </c>
      <c r="K397" s="12">
        <f>VLOOKUP(MYRANKS_H[[#This Row],[IDFRANGRAPHS]],STEAMER_H[],COLUMN(STEAMER_H[R]),FALSE)</f>
        <v>16</v>
      </c>
      <c r="L397" s="12">
        <f>VLOOKUP(MYRANKS_H[[#This Row],[IDFRANGRAPHS]],STEAMER_H[],COLUMN(STEAMER_H[RBI]),FALSE)</f>
        <v>15</v>
      </c>
      <c r="M397" s="12">
        <f>VLOOKUP(MYRANKS_H[[#This Row],[IDFRANGRAPHS]],STEAMER_H[],COLUMN(STEAMER_H[BB]),FALSE)</f>
        <v>18</v>
      </c>
      <c r="N397" s="12">
        <f>VLOOKUP(MYRANKS_H[[#This Row],[IDFRANGRAPHS]],STEAMER_H[],COLUMN(STEAMER_H[SO]),FALSE)</f>
        <v>28</v>
      </c>
      <c r="O397" s="12">
        <f>VLOOKUP(MYRANKS_H[[#This Row],[IDFRANGRAPHS]],STEAMER_H[],COLUMN(STEAMER_H[SB]),FALSE)</f>
        <v>1</v>
      </c>
      <c r="P397" s="14">
        <f>MYRANKS_H[[#This Row],[H]]/MYRANKS_H[[#This Row],[AB]]</f>
        <v>0.23931623931623933</v>
      </c>
      <c r="Q397" s="26">
        <f>MYRANKS_H[[#This Row],[R]]/24.6</f>
        <v>0.65040650406504064</v>
      </c>
      <c r="R397" s="26">
        <f>MYRANKS_H[[#This Row],[HR]]/10.4</f>
        <v>0.38461538461538458</v>
      </c>
      <c r="S397" s="26">
        <f>MYRANKS_H[[#This Row],[RBI]]/24.6</f>
        <v>0.6097560975609756</v>
      </c>
      <c r="T397" s="26">
        <f>MYRANKS_H[[#This Row],[SB]]/9.4</f>
        <v>0.10638297872340426</v>
      </c>
      <c r="U397" s="26">
        <f>((MYRANKS_H[[#This Row],[H]]+1768)/(MYRANKS_H[[#This Row],[AB]]+6617)-0.267)/0.0024</f>
        <v>-0.12238887238888904</v>
      </c>
      <c r="V397" s="26">
        <f>MYRANKS_H[[#This Row],[RSGP]]+MYRANKS_H[[#This Row],[HRSGP]]+MYRANKS_H[[#This Row],[RBISGP]]+MYRANKS_H[[#This Row],[SBSGP]]+MYRANKS_H[[#This Row],[AVGSGP]]</f>
        <v>1.6287720925759162</v>
      </c>
    </row>
    <row r="398" spans="1:22" x14ac:dyDescent="0.25">
      <c r="A398" s="8" t="s">
        <v>20428</v>
      </c>
      <c r="B398" s="15" t="str">
        <f>VLOOKUP(MYRANKS_H[[#This Row],[PLAYERID]],PLAYERIDMAP[],COLUMN(PLAYERIDMAP[LASTNAME]),FALSE)</f>
        <v>Rivera</v>
      </c>
      <c r="C398" s="12" t="str">
        <f>VLOOKUP(MYRANKS_H[[#This Row],[PLAYERID]],PLAYERIDMAP[],COLUMN(PLAYERIDMAP[FIRSTNAME]),FALSE)</f>
        <v xml:space="preserve">Juan </v>
      </c>
      <c r="D398" s="12" t="str">
        <f>VLOOKUP(MYRANKS_H[[#This Row],[PLAYERID]],PLAYERIDMAP[],COLUMN(PLAYERIDMAP[TEAM]),FALSE)</f>
        <v>LAD</v>
      </c>
      <c r="E398" s="12" t="str">
        <f>VLOOKUP(MYRANKS_H[[#This Row],[PLAYERID]],PLAYERIDMAP[],COLUMN(PLAYERIDMAP[POS]),FALSE)</f>
        <v>OF</v>
      </c>
      <c r="F398" s="12">
        <f>VLOOKUP(MYRANKS_H[[#This Row],[PLAYERID]],PLAYERIDMAP[],COLUMN(PLAYERIDMAP[IDFANGRAPHS]),FALSE)</f>
        <v>843</v>
      </c>
      <c r="G398" s="12">
        <f>VLOOKUP(MYRANKS_H[[#This Row],[IDFRANGRAPHS]],STEAMER_H[],COLUMN(STEAMER_H[PA]),FALSE)</f>
        <v>126</v>
      </c>
      <c r="H398" s="12">
        <f>VLOOKUP(MYRANKS_H[[#This Row],[IDFRANGRAPHS]],STEAMER_H[],COLUMN(STEAMER_H[AB]),FALSE)</f>
        <v>114</v>
      </c>
      <c r="I398" s="12">
        <f>VLOOKUP(MYRANKS_H[[#This Row],[IDFRANGRAPHS]],STEAMER_H[],COLUMN(STEAMER_H[H]),FALSE)</f>
        <v>29</v>
      </c>
      <c r="J398" s="12">
        <f>VLOOKUP(MYRANKS_H[[#This Row],[IDFRANGRAPHS]],STEAMER_H[],COLUMN(STEAMER_H[HR]),FALSE)</f>
        <v>4</v>
      </c>
      <c r="K398" s="12">
        <f>VLOOKUP(MYRANKS_H[[#This Row],[IDFRANGRAPHS]],STEAMER_H[],COLUMN(STEAMER_H[R]),FALSE)</f>
        <v>14</v>
      </c>
      <c r="L398" s="12">
        <f>VLOOKUP(MYRANKS_H[[#This Row],[IDFRANGRAPHS]],STEAMER_H[],COLUMN(STEAMER_H[RBI]),FALSE)</f>
        <v>14</v>
      </c>
      <c r="M398" s="12">
        <f>VLOOKUP(MYRANKS_H[[#This Row],[IDFRANGRAPHS]],STEAMER_H[],COLUMN(STEAMER_H[BB]),FALSE)</f>
        <v>9</v>
      </c>
      <c r="N398" s="12">
        <f>VLOOKUP(MYRANKS_H[[#This Row],[IDFRANGRAPHS]],STEAMER_H[],COLUMN(STEAMER_H[SO]),FALSE)</f>
        <v>17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0.25438596491228072</v>
      </c>
      <c r="Q398" s="26">
        <f>MYRANKS_H[[#This Row],[R]]/24.6</f>
        <v>0.56910569105691056</v>
      </c>
      <c r="R398" s="26">
        <f>MYRANKS_H[[#This Row],[HR]]/10.4</f>
        <v>0.38461538461538458</v>
      </c>
      <c r="S398" s="26">
        <f>MYRANKS_H[[#This Row],[RBI]]/24.6</f>
        <v>0.56910569105691056</v>
      </c>
      <c r="T398" s="26">
        <f>MYRANKS_H[[#This Row],[SB]]/9.4</f>
        <v>0.10638297872340426</v>
      </c>
      <c r="U398" s="26">
        <f>((MYRANKS_H[[#This Row],[H]]+1768)/(MYRANKS_H[[#This Row],[AB]]+6617)-0.267)/0.0024</f>
        <v>-1.0956767196567315E-2</v>
      </c>
      <c r="V398" s="26">
        <f>MYRANKS_H[[#This Row],[RSGP]]+MYRANKS_H[[#This Row],[HRSGP]]+MYRANKS_H[[#This Row],[RBISGP]]+MYRANKS_H[[#This Row],[SBSGP]]+MYRANKS_H[[#This Row],[AVGSGP]]</f>
        <v>1.6182529782560426</v>
      </c>
    </row>
    <row r="399" spans="1:22" x14ac:dyDescent="0.25">
      <c r="A399" s="7" t="s">
        <v>17356</v>
      </c>
      <c r="B399" s="8" t="str">
        <f>VLOOKUP(MYRANKS_H[[#This Row],[PLAYERID]],PLAYERIDMAP[],COLUMN(PLAYERIDMAP[LASTNAME]),FALSE)</f>
        <v>Adams</v>
      </c>
      <c r="C399" s="11" t="str">
        <f>VLOOKUP(MYRANKS_H[[#This Row],[PLAYERID]],PLAYERIDMAP[],COLUMN(PLAYERIDMAP[FIRSTNAME]),FALSE)</f>
        <v xml:space="preserve">Matt </v>
      </c>
      <c r="D399" s="11" t="str">
        <f>VLOOKUP(MYRANKS_H[[#This Row],[PLAYERID]],PLAYERIDMAP[],COLUMN(PLAYERIDMAP[TEAM]),FALSE)</f>
        <v>STL</v>
      </c>
      <c r="E399" s="11" t="str">
        <f>VLOOKUP(MYRANKS_H[[#This Row],[PLAYERID]],PLAYERIDMAP[],COLUMN(PLAYERIDMAP[POS]),FALSE)</f>
        <v>1B</v>
      </c>
      <c r="F399" s="11">
        <f>VLOOKUP(MYRANKS_H[[#This Row],[PLAYERID]],PLAYERIDMAP[],COLUMN(PLAYERIDMAP[IDFANGRAPHS]),FALSE)</f>
        <v>9393</v>
      </c>
      <c r="G399" s="12">
        <f>VLOOKUP(MYRANKS_H[[#This Row],[IDFRANGRAPHS]],STEAMER_H[],COLUMN(STEAMER_H[PA]),FALSE)</f>
        <v>100</v>
      </c>
      <c r="H399" s="12">
        <f>VLOOKUP(MYRANKS_H[[#This Row],[IDFRANGRAPHS]],STEAMER_H[],COLUMN(STEAMER_H[AB]),FALSE)</f>
        <v>92</v>
      </c>
      <c r="I399" s="12">
        <f>VLOOKUP(MYRANKS_H[[#This Row],[IDFRANGRAPHS]],STEAMER_H[],COLUMN(STEAMER_H[H]),FALSE)</f>
        <v>25</v>
      </c>
      <c r="J399" s="12">
        <f>VLOOKUP(MYRANKS_H[[#This Row],[IDFRANGRAPHS]],STEAMER_H[],COLUMN(STEAMER_H[HR]),FALSE)</f>
        <v>4</v>
      </c>
      <c r="K399" s="12">
        <f>VLOOKUP(MYRANKS_H[[#This Row],[IDFRANGRAPHS]],STEAMER_H[],COLUMN(STEAMER_H[R]),FALSE)</f>
        <v>11</v>
      </c>
      <c r="L399" s="12">
        <f>VLOOKUP(MYRANKS_H[[#This Row],[IDFRANGRAPHS]],STEAMER_H[],COLUMN(STEAMER_H[RBI]),FALSE)</f>
        <v>14</v>
      </c>
      <c r="M399" s="12">
        <f>VLOOKUP(MYRANKS_H[[#This Row],[IDFRANGRAPHS]],STEAMER_H[],COLUMN(STEAMER_H[BB]),FALSE)</f>
        <v>6</v>
      </c>
      <c r="N399" s="12">
        <f>VLOOKUP(MYRANKS_H[[#This Row],[IDFRANGRAPHS]],STEAMER_H[],COLUMN(STEAMER_H[SO]),FALSE)</f>
        <v>19</v>
      </c>
      <c r="O399" s="12">
        <f>VLOOKUP(MYRANKS_H[[#This Row],[IDFRANGRAPHS]],STEAMER_H[],COLUMN(STEAMER_H[SB]),FALSE)</f>
        <v>1</v>
      </c>
      <c r="P399" s="14">
        <f>MYRANKS_H[[#This Row],[H]]/MYRANKS_H[[#This Row],[AB]]</f>
        <v>0.27173913043478259</v>
      </c>
      <c r="Q399" s="26">
        <f>MYRANKS_H[[#This Row],[R]]/24.6</f>
        <v>0.44715447154471544</v>
      </c>
      <c r="R399" s="26">
        <f>MYRANKS_H[[#This Row],[HR]]/10.4</f>
        <v>0.38461538461538458</v>
      </c>
      <c r="S399" s="26">
        <f>MYRANKS_H[[#This Row],[RBI]]/24.6</f>
        <v>0.56910569105691056</v>
      </c>
      <c r="T399" s="26">
        <f>MYRANKS_H[[#This Row],[SB]]/9.4</f>
        <v>0.10638297872340426</v>
      </c>
      <c r="U399" s="26">
        <f>((MYRANKS_H[[#This Row],[H]]+1768)/(MYRANKS_H[[#This Row],[AB]]+6617)-0.267)/0.0024</f>
        <v>0.10539325284442126</v>
      </c>
      <c r="V399" s="26">
        <f>MYRANKS_H[[#This Row],[RSGP]]+MYRANKS_H[[#This Row],[HRSGP]]+MYRANKS_H[[#This Row],[RBISGP]]+MYRANKS_H[[#This Row],[SBSGP]]+MYRANKS_H[[#This Row],[AVGSGP]]</f>
        <v>1.612651778784836</v>
      </c>
    </row>
    <row r="400" spans="1:22" x14ac:dyDescent="0.25">
      <c r="A400" s="7" t="s">
        <v>18139</v>
      </c>
      <c r="B400" s="8" t="str">
        <f>VLOOKUP(MYRANKS_H[[#This Row],[PLAYERID]],PLAYERIDMAP[],COLUMN(PLAYERIDMAP[LASTNAME]),FALSE)</f>
        <v>Cox</v>
      </c>
      <c r="C400" s="11" t="str">
        <f>VLOOKUP(MYRANKS_H[[#This Row],[PLAYERID]],PLAYERIDMAP[],COLUMN(PLAYERIDMAP[FIRSTNAME]),FALSE)</f>
        <v xml:space="preserve">Zack </v>
      </c>
      <c r="D400" s="11" t="str">
        <f>VLOOKUP(MYRANKS_H[[#This Row],[PLAYERID]],PLAYERIDMAP[],COLUMN(PLAYERIDMAP[TEAM]),FALSE)</f>
        <v>MIA</v>
      </c>
      <c r="E400" s="11" t="str">
        <f>VLOOKUP(MYRANKS_H[[#This Row],[PLAYERID]],PLAYERIDMAP[],COLUMN(PLAYERIDMAP[POS]),FALSE)</f>
        <v>3B</v>
      </c>
      <c r="F400" s="11" t="str">
        <f>VLOOKUP(MYRANKS_H[[#This Row],[PLAYERID]],PLAYERIDMAP[],COLUMN(PLAYERIDMAP[IDFANGRAPHS]),FALSE)</f>
        <v>sa455436</v>
      </c>
      <c r="G400" s="12">
        <f>VLOOKUP(MYRANKS_H[[#This Row],[IDFRANGRAPHS]],STEAMER_H[],COLUMN(STEAMER_H[PA]),FALSE)</f>
        <v>163</v>
      </c>
      <c r="H400" s="12">
        <f>VLOOKUP(MYRANKS_H[[#This Row],[IDFRANGRAPHS]],STEAMER_H[],COLUMN(STEAMER_H[AB]),FALSE)</f>
        <v>150</v>
      </c>
      <c r="I400" s="12">
        <f>VLOOKUP(MYRANKS_H[[#This Row],[IDFRANGRAPHS]],STEAMER_H[],COLUMN(STEAMER_H[H]),FALSE)</f>
        <v>38</v>
      </c>
      <c r="J400" s="12">
        <f>VLOOKUP(MYRANKS_H[[#This Row],[IDFRANGRAPHS]],STEAMER_H[],COLUMN(STEAMER_H[HR]),FALSE)</f>
        <v>3</v>
      </c>
      <c r="K400" s="12">
        <f>VLOOKUP(MYRANKS_H[[#This Row],[IDFRANGRAPHS]],STEAMER_H[],COLUMN(STEAMER_H[R]),FALSE)</f>
        <v>14</v>
      </c>
      <c r="L400" s="12">
        <f>VLOOKUP(MYRANKS_H[[#This Row],[IDFRANGRAPHS]],STEAMER_H[],COLUMN(STEAMER_H[RBI]),FALSE)</f>
        <v>17</v>
      </c>
      <c r="M400" s="12">
        <f>VLOOKUP(MYRANKS_H[[#This Row],[IDFRANGRAPHS]],STEAMER_H[],COLUMN(STEAMER_H[BB]),FALSE)</f>
        <v>9</v>
      </c>
      <c r="N400" s="12">
        <f>VLOOKUP(MYRANKS_H[[#This Row],[IDFRANGRAPHS]],STEAMER_H[],COLUMN(STEAMER_H[SO]),FALSE)</f>
        <v>31</v>
      </c>
      <c r="O400" s="12">
        <f>VLOOKUP(MYRANKS_H[[#This Row],[IDFRANGRAPHS]],STEAMER_H[],COLUMN(STEAMER_H[SB]),FALSE)</f>
        <v>1</v>
      </c>
      <c r="P400" s="14">
        <f>MYRANKS_H[[#This Row],[H]]/MYRANKS_H[[#This Row],[AB]]</f>
        <v>0.25333333333333335</v>
      </c>
      <c r="Q400" s="26">
        <f>MYRANKS_H[[#This Row],[R]]/24.6</f>
        <v>0.56910569105691056</v>
      </c>
      <c r="R400" s="26">
        <f>MYRANKS_H[[#This Row],[HR]]/10.4</f>
        <v>0.28846153846153844</v>
      </c>
      <c r="S400" s="26">
        <f>MYRANKS_H[[#This Row],[RBI]]/24.6</f>
        <v>0.69105691056910568</v>
      </c>
      <c r="T400" s="26">
        <f>MYRANKS_H[[#This Row],[SB]]/9.4</f>
        <v>0.10638297872340426</v>
      </c>
      <c r="U400" s="26">
        <f>((MYRANKS_H[[#This Row],[H]]+1768)/(MYRANKS_H[[#This Row],[AB]]+6617)-0.267)/0.0024</f>
        <v>-4.8581350672385899E-2</v>
      </c>
      <c r="V400" s="26">
        <f>MYRANKS_H[[#This Row],[RSGP]]+MYRANKS_H[[#This Row],[HRSGP]]+MYRANKS_H[[#This Row],[RBISGP]]+MYRANKS_H[[#This Row],[SBSGP]]+MYRANKS_H[[#This Row],[AVGSGP]]</f>
        <v>1.606425768138573</v>
      </c>
    </row>
    <row r="401" spans="1:22" x14ac:dyDescent="0.25">
      <c r="A401" s="7" t="s">
        <v>19913</v>
      </c>
      <c r="B401" s="8" t="str">
        <f>VLOOKUP(MYRANKS_H[[#This Row],[PLAYERID]],PLAYERIDMAP[],COLUMN(PLAYERIDMAP[LASTNAME]),FALSE)</f>
        <v>Mustelier</v>
      </c>
      <c r="C401" s="11" t="str">
        <f>VLOOKUP(MYRANKS_H[[#This Row],[PLAYERID]],PLAYERIDMAP[],COLUMN(PLAYERIDMAP[FIRSTNAME]),FALSE)</f>
        <v xml:space="preserve">Ronnier </v>
      </c>
      <c r="D401" s="11" t="str">
        <f>VLOOKUP(MYRANKS_H[[#This Row],[PLAYERID]],PLAYERIDMAP[],COLUMN(PLAYERIDMAP[TEAM]),FALSE)</f>
        <v>-</v>
      </c>
      <c r="E401" s="11" t="str">
        <f>VLOOKUP(MYRANKS_H[[#This Row],[PLAYERID]],PLAYERIDMAP[],COLUMN(PLAYERIDMAP[POS]),FALSE)</f>
        <v>-</v>
      </c>
      <c r="F401" s="11" t="str">
        <f>VLOOKUP(MYRANKS_H[[#This Row],[PLAYERID]],PLAYERIDMAP[],COLUMN(PLAYERIDMAP[IDFANGRAPHS]),FALSE)</f>
        <v>sa601536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92</v>
      </c>
      <c r="I401" s="12">
        <f>VLOOKUP(MYRANKS_H[[#This Row],[IDFRANGRAPHS]],STEAMER_H[],COLUMN(STEAMER_H[H]),FALSE)</f>
        <v>26</v>
      </c>
      <c r="J401" s="12">
        <f>VLOOKUP(MYRANKS_H[[#This Row],[IDFRANGRAPHS]],STEAMER_H[],COLUMN(STEAMER_H[HR]),FALSE)</f>
        <v>3</v>
      </c>
      <c r="K401" s="12">
        <f>VLOOKUP(MYRANKS_H[[#This Row],[IDFRANGRAPHS]],STEAMER_H[],COLUMN(STEAMER_H[R]),FALSE)</f>
        <v>11</v>
      </c>
      <c r="L401" s="12">
        <f>VLOOKUP(MYRANKS_H[[#This Row],[IDFRANGRAPHS]],STEAMER_H[],COLUMN(STEAMER_H[RBI]),FALSE)</f>
        <v>12</v>
      </c>
      <c r="M401" s="12">
        <f>VLOOKUP(MYRANKS_H[[#This Row],[IDFRANGRAPHS]],STEAMER_H[],COLUMN(STEAMER_H[BB]),FALSE)</f>
        <v>6</v>
      </c>
      <c r="N401" s="12">
        <f>VLOOKUP(MYRANKS_H[[#This Row],[IDFRANGRAPHS]],STEAMER_H[],COLUMN(STEAMER_H[SO]),FALSE)</f>
        <v>15</v>
      </c>
      <c r="O401" s="12">
        <f>VLOOKUP(MYRANKS_H[[#This Row],[IDFRANGRAPHS]],STEAMER_H[],COLUMN(STEAMER_H[SB]),FALSE)</f>
        <v>2</v>
      </c>
      <c r="P401" s="14">
        <f>MYRANKS_H[[#This Row],[H]]/MYRANKS_H[[#This Row],[AB]]</f>
        <v>0.28260869565217389</v>
      </c>
      <c r="Q401" s="26">
        <f>MYRANKS_H[[#This Row],[R]]/24.6</f>
        <v>0.44715447154471544</v>
      </c>
      <c r="R401" s="26">
        <f>MYRANKS_H[[#This Row],[HR]]/10.4</f>
        <v>0.28846153846153844</v>
      </c>
      <c r="S401" s="26">
        <f>MYRANKS_H[[#This Row],[RBI]]/24.6</f>
        <v>0.48780487804878048</v>
      </c>
      <c r="T401" s="26">
        <f>MYRANKS_H[[#This Row],[SB]]/9.4</f>
        <v>0.21276595744680851</v>
      </c>
      <c r="U401" s="26">
        <f>((MYRANKS_H[[#This Row],[H]]+1768)/(MYRANKS_H[[#This Row],[AB]]+6617)-0.267)/0.0024</f>
        <v>0.16749888209867855</v>
      </c>
      <c r="V401" s="26">
        <f>MYRANKS_H[[#This Row],[RSGP]]+MYRANKS_H[[#This Row],[HRSGP]]+MYRANKS_H[[#This Row],[RBISGP]]+MYRANKS_H[[#This Row],[SBSGP]]+MYRANKS_H[[#This Row],[AVGSGP]]</f>
        <v>1.6036857276005214</v>
      </c>
    </row>
    <row r="402" spans="1:22" x14ac:dyDescent="0.25">
      <c r="A402" s="7" t="s">
        <v>18577</v>
      </c>
      <c r="B402" s="8" t="str">
        <f>VLOOKUP(MYRANKS_H[[#This Row],[PLAYERID]],PLAYERIDMAP[],COLUMN(PLAYERIDMAP[LASTNAME]),FALSE)</f>
        <v>Frandsen</v>
      </c>
      <c r="C402" s="11" t="str">
        <f>VLOOKUP(MYRANKS_H[[#This Row],[PLAYERID]],PLAYERIDMAP[],COLUMN(PLAYERIDMAP[FIRSTNAME]),FALSE)</f>
        <v xml:space="preserve">Kevin </v>
      </c>
      <c r="D402" s="11" t="str">
        <f>VLOOKUP(MYRANKS_H[[#This Row],[PLAYERID]],PLAYERIDMAP[],COLUMN(PLAYERIDMAP[TEAM]),FALSE)</f>
        <v>PHI</v>
      </c>
      <c r="E402" s="11" t="str">
        <f>VLOOKUP(MYRANKS_H[[#This Row],[PLAYERID]],PLAYERIDMAP[],COLUMN(PLAYERIDMAP[POS]),FALSE)</f>
        <v>3B</v>
      </c>
      <c r="F402" s="11">
        <f>VLOOKUP(MYRANKS_H[[#This Row],[PLAYERID]],PLAYERIDMAP[],COLUMN(PLAYERIDMAP[IDFANGRAPHS]),FALSE)</f>
        <v>7528</v>
      </c>
      <c r="G402" s="12">
        <f>VLOOKUP(MYRANKS_H[[#This Row],[IDFRANGRAPHS]],STEAMER_H[],COLUMN(STEAMER_H[PA]),FALSE)</f>
        <v>148</v>
      </c>
      <c r="H402" s="12">
        <f>VLOOKUP(MYRANKS_H[[#This Row],[IDFRANGRAPHS]],STEAMER_H[],COLUMN(STEAMER_H[AB]),FALSE)</f>
        <v>137</v>
      </c>
      <c r="I402" s="12">
        <f>VLOOKUP(MYRANKS_H[[#This Row],[IDFRANGRAPHS]],STEAMER_H[],COLUMN(STEAMER_H[H]),FALSE)</f>
        <v>38</v>
      </c>
      <c r="J402" s="12">
        <f>VLOOKUP(MYRANKS_H[[#This Row],[IDFRANGRAPHS]],STEAMER_H[],COLUMN(STEAMER_H[HR]),FALSE)</f>
        <v>2</v>
      </c>
      <c r="K402" s="12">
        <f>VLOOKUP(MYRANKS_H[[#This Row],[IDFRANGRAPHS]],STEAMER_H[],COLUMN(STEAMER_H[R]),FALSE)</f>
        <v>14</v>
      </c>
      <c r="L402" s="12">
        <f>VLOOKUP(MYRANKS_H[[#This Row],[IDFRANGRAPHS]],STEAMER_H[],COLUMN(STEAMER_H[RBI]),FALSE)</f>
        <v>14</v>
      </c>
      <c r="M402" s="12">
        <f>VLOOKUP(MYRANKS_H[[#This Row],[IDFRANGRAPHS]],STEAMER_H[],COLUMN(STEAMER_H[BB]),FALSE)</f>
        <v>6</v>
      </c>
      <c r="N402" s="12">
        <f>VLOOKUP(MYRANKS_H[[#This Row],[IDFRANGRAPHS]],STEAMER_H[],COLUMN(STEAMER_H[SO]),FALSE)</f>
        <v>14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0.27737226277372262</v>
      </c>
      <c r="Q402" s="26">
        <f>MYRANKS_H[[#This Row],[R]]/24.6</f>
        <v>0.56910569105691056</v>
      </c>
      <c r="R402" s="26">
        <f>MYRANKS_H[[#This Row],[HR]]/10.4</f>
        <v>0.19230769230769229</v>
      </c>
      <c r="S402" s="26">
        <f>MYRANKS_H[[#This Row],[RBI]]/24.6</f>
        <v>0.56910569105691056</v>
      </c>
      <c r="T402" s="26">
        <f>MYRANKS_H[[#This Row],[SB]]/9.4</f>
        <v>0.10638297872340426</v>
      </c>
      <c r="U402" s="26">
        <f>((MYRANKS_H[[#This Row],[H]]+1768)/(MYRANKS_H[[#This Row],[AB]]+6617)-0.267)/0.0024</f>
        <v>0.16545750666271955</v>
      </c>
      <c r="V402" s="26">
        <f>MYRANKS_H[[#This Row],[RSGP]]+MYRANKS_H[[#This Row],[HRSGP]]+MYRANKS_H[[#This Row],[RBISGP]]+MYRANKS_H[[#This Row],[SBSGP]]+MYRANKS_H[[#This Row],[AVGSGP]]</f>
        <v>1.6023595598076372</v>
      </c>
    </row>
    <row r="403" spans="1:22" x14ac:dyDescent="0.25">
      <c r="A403" s="7" t="s">
        <v>18548</v>
      </c>
      <c r="B403" s="8" t="str">
        <f>VLOOKUP(MYRANKS_H[[#This Row],[PLAYERID]],PLAYERIDMAP[],COLUMN(PLAYERIDMAP[LASTNAME]),FALSE)</f>
        <v>Ford</v>
      </c>
      <c r="C403" s="11" t="str">
        <f>VLOOKUP(MYRANKS_H[[#This Row],[PLAYERID]],PLAYERIDMAP[],COLUMN(PLAYERIDMAP[FIRSTNAME]),FALSE)</f>
        <v xml:space="preserve">Lew </v>
      </c>
      <c r="D403" s="11" t="str">
        <f>VLOOKUP(MYRANKS_H[[#This Row],[PLAYERID]],PLAYERIDMAP[],COLUMN(PLAYERIDMAP[TEAM]),FALSE)</f>
        <v>BAL</v>
      </c>
      <c r="E403" s="11" t="str">
        <f>VLOOKUP(MYRANKS_H[[#This Row],[PLAYERID]],PLAYERIDMAP[],COLUMN(PLAYERIDMAP[POS]),FALSE)</f>
        <v>OF</v>
      </c>
      <c r="F403" s="11">
        <f>VLOOKUP(MYRANKS_H[[#This Row],[PLAYERID]],PLAYERIDMAP[],COLUMN(PLAYERIDMAP[IDFANGRAPHS]),FALSE)</f>
        <v>1724</v>
      </c>
      <c r="G403" s="12">
        <f>VLOOKUP(MYRANKS_H[[#This Row],[IDFRANGRAPHS]],STEAMER_H[],COLUMN(STEAMER_H[PA]),FALSE)</f>
        <v>100</v>
      </c>
      <c r="H403" s="12">
        <f>VLOOKUP(MYRANKS_H[[#This Row],[IDFRANGRAPHS]],STEAMER_H[],COLUMN(STEAMER_H[AB]),FALSE)</f>
        <v>90</v>
      </c>
      <c r="I403" s="12">
        <f>VLOOKUP(MYRANKS_H[[#This Row],[IDFRANGRAPHS]],STEAMER_H[],COLUMN(STEAMER_H[H]),FALSE)</f>
        <v>24</v>
      </c>
      <c r="J403" s="12">
        <f>VLOOKUP(MYRANKS_H[[#This Row],[IDFRANGRAPHS]],STEAMER_H[],COLUMN(STEAMER_H[HR]),FALSE)</f>
        <v>3</v>
      </c>
      <c r="K403" s="12">
        <f>VLOOKUP(MYRANKS_H[[#This Row],[IDFRANGRAPHS]],STEAMER_H[],COLUMN(STEAMER_H[R]),FALSE)</f>
        <v>12</v>
      </c>
      <c r="L403" s="12">
        <f>VLOOKUP(MYRANKS_H[[#This Row],[IDFRANGRAPHS]],STEAMER_H[],COLUMN(STEAMER_H[RBI]),FALSE)</f>
        <v>13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17</v>
      </c>
      <c r="O403" s="12">
        <f>VLOOKUP(MYRANKS_H[[#This Row],[IDFRANGRAPHS]],STEAMER_H[],COLUMN(STEAMER_H[SB]),FALSE)</f>
        <v>2</v>
      </c>
      <c r="P403" s="14">
        <f>MYRANKS_H[[#This Row],[H]]/MYRANKS_H[[#This Row],[AB]]</f>
        <v>0.26666666666666666</v>
      </c>
      <c r="Q403" s="26">
        <f>MYRANKS_H[[#This Row],[R]]/24.6</f>
        <v>0.48780487804878048</v>
      </c>
      <c r="R403" s="26">
        <f>MYRANKS_H[[#This Row],[HR]]/10.4</f>
        <v>0.28846153846153844</v>
      </c>
      <c r="S403" s="26">
        <f>MYRANKS_H[[#This Row],[RBI]]/24.6</f>
        <v>0.52845528455284552</v>
      </c>
      <c r="T403" s="26">
        <f>MYRANKS_H[[#This Row],[SB]]/9.4</f>
        <v>0.21276595744680851</v>
      </c>
      <c r="U403" s="26">
        <f>((MYRANKS_H[[#This Row],[H]]+1768)/(MYRANKS_H[[#This Row],[AB]]+6617)-0.267)/0.0024</f>
        <v>7.6474827294855302E-2</v>
      </c>
      <c r="V403" s="26">
        <f>MYRANKS_H[[#This Row],[RSGP]]+MYRANKS_H[[#This Row],[HRSGP]]+MYRANKS_H[[#This Row],[RBISGP]]+MYRANKS_H[[#This Row],[SBSGP]]+MYRANKS_H[[#This Row],[AVGSGP]]</f>
        <v>1.5939624858048282</v>
      </c>
    </row>
    <row r="404" spans="1:22" x14ac:dyDescent="0.25">
      <c r="A404" s="7" t="s">
        <v>17990</v>
      </c>
      <c r="B404" s="8" t="str">
        <f>VLOOKUP(MYRANKS_H[[#This Row],[PLAYERID]],PLAYERIDMAP[],COLUMN(PLAYERIDMAP[LASTNAME]),FALSE)</f>
        <v>Cervelli</v>
      </c>
      <c r="C404" s="11" t="str">
        <f>VLOOKUP(MYRANKS_H[[#This Row],[PLAYERID]],PLAYERIDMAP[],COLUMN(PLAYERIDMAP[FIRSTNAME]),FALSE)</f>
        <v xml:space="preserve">Francisco </v>
      </c>
      <c r="D404" s="11" t="str">
        <f>VLOOKUP(MYRANKS_H[[#This Row],[PLAYERID]],PLAYERIDMAP[],COLUMN(PLAYERIDMAP[TEAM]),FALSE)</f>
        <v>NYY</v>
      </c>
      <c r="E404" s="11" t="str">
        <f>VLOOKUP(MYRANKS_H[[#This Row],[PLAYERID]],PLAYERIDMAP[],COLUMN(PLAYERIDMAP[POS]),FALSE)</f>
        <v>C</v>
      </c>
      <c r="F404" s="11">
        <f>VLOOKUP(MYRANKS_H[[#This Row],[PLAYERID]],PLAYERIDMAP[],COLUMN(PLAYERIDMAP[IDFANGRAPHS]),FALSE)</f>
        <v>5275</v>
      </c>
      <c r="G404" s="12">
        <f>VLOOKUP(MYRANKS_H[[#This Row],[IDFRANGRAPHS]],STEAMER_H[],COLUMN(STEAMER_H[PA]),FALSE)</f>
        <v>166</v>
      </c>
      <c r="H404" s="12">
        <f>VLOOKUP(MYRANKS_H[[#This Row],[IDFRANGRAPHS]],STEAMER_H[],COLUMN(STEAMER_H[AB]),FALSE)</f>
        <v>147</v>
      </c>
      <c r="I404" s="12">
        <f>VLOOKUP(MYRANKS_H[[#This Row],[IDFRANGRAPHS]],STEAMER_H[],COLUMN(STEAMER_H[H]),FALSE)</f>
        <v>35</v>
      </c>
      <c r="J404" s="12">
        <f>VLOOKUP(MYRANKS_H[[#This Row],[IDFRANGRAPHS]],STEAMER_H[],COLUMN(STEAMER_H[HR]),FALSE)</f>
        <v>2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14</v>
      </c>
      <c r="M404" s="12">
        <f>VLOOKUP(MYRANKS_H[[#This Row],[IDFRANGRAPHS]],STEAMER_H[],COLUMN(STEAMER_H[BB]),FALSE)</f>
        <v>14</v>
      </c>
      <c r="N404" s="12">
        <f>VLOOKUP(MYRANKS_H[[#This Row],[IDFRANGRAPHS]],STEAMER_H[],COLUMN(STEAMER_H[SO]),FALSE)</f>
        <v>32</v>
      </c>
      <c r="O404" s="12">
        <f>VLOOKUP(MYRANKS_H[[#This Row],[IDFRANGRAPHS]],STEAMER_H[],COLUMN(STEAMER_H[SB]),FALSE)</f>
        <v>3</v>
      </c>
      <c r="P404" s="14">
        <f>MYRANKS_H[[#This Row],[H]]/MYRANKS_H[[#This Row],[AB]]</f>
        <v>0.23809523809523808</v>
      </c>
      <c r="Q404" s="26">
        <f>MYRANKS_H[[#This Row],[R]]/24.6</f>
        <v>0.69105691056910568</v>
      </c>
      <c r="R404" s="26">
        <f>MYRANKS_H[[#This Row],[HR]]/10.4</f>
        <v>0.19230769230769229</v>
      </c>
      <c r="S404" s="26">
        <f>MYRANKS_H[[#This Row],[RBI]]/24.6</f>
        <v>0.56910569105691056</v>
      </c>
      <c r="T404" s="26">
        <f>MYRANKS_H[[#This Row],[SB]]/9.4</f>
        <v>0.31914893617021273</v>
      </c>
      <c r="U404" s="26">
        <f>((MYRANKS_H[[#This Row],[H]]+1768)/(MYRANKS_H[[#This Row],[AB]]+6617)-0.267)/0.0024</f>
        <v>-0.18406268480190374</v>
      </c>
      <c r="V404" s="26">
        <f>MYRANKS_H[[#This Row],[RSGP]]+MYRANKS_H[[#This Row],[HRSGP]]+MYRANKS_H[[#This Row],[RBISGP]]+MYRANKS_H[[#This Row],[SBSGP]]+MYRANKS_H[[#This Row],[AVGSGP]]</f>
        <v>1.5875565453020173</v>
      </c>
    </row>
    <row r="405" spans="1:22" x14ac:dyDescent="0.25">
      <c r="A405" s="7" t="s">
        <v>17425</v>
      </c>
      <c r="B405" s="8" t="str">
        <f>VLOOKUP(MYRANKS_H[[#This Row],[PLAYERID]],PLAYERIDMAP[],COLUMN(PLAYERIDMAP[LASTNAME]),FALSE)</f>
        <v>Ankiel</v>
      </c>
      <c r="C405" s="11" t="str">
        <f>VLOOKUP(MYRANKS_H[[#This Row],[PLAYERID]],PLAYERIDMAP[],COLUMN(PLAYERIDMAP[FIRSTNAME]),FALSE)</f>
        <v xml:space="preserve">Rick </v>
      </c>
      <c r="D405" s="11" t="str">
        <f>VLOOKUP(MYRANKS_H[[#This Row],[PLAYERID]],PLAYERIDMAP[],COLUMN(PLAYERIDMAP[TEAM]),FALSE)</f>
        <v>WAS</v>
      </c>
      <c r="E405" s="11" t="str">
        <f>VLOOKUP(MYRANKS_H[[#This Row],[PLAYERID]],PLAYERIDMAP[],COLUMN(PLAYERIDMAP[POS]),FALSE)</f>
        <v>OF</v>
      </c>
      <c r="F405" s="11">
        <f>VLOOKUP(MYRANKS_H[[#This Row],[PLAYERID]],PLAYERIDMAP[],COLUMN(PLAYERIDMAP[IDFANGRAPHS]),FALSE)</f>
        <v>1142</v>
      </c>
      <c r="G405" s="12">
        <f>VLOOKUP(MYRANKS_H[[#This Row],[IDFRANGRAPHS]],STEAMER_H[],COLUMN(STEAMER_H[PA]),FALSE)</f>
        <v>139</v>
      </c>
      <c r="H405" s="12">
        <f>VLOOKUP(MYRANKS_H[[#This Row],[IDFRANGRAPHS]],STEAMER_H[],COLUMN(STEAMER_H[AB]),FALSE)</f>
        <v>125</v>
      </c>
      <c r="I405" s="12">
        <f>VLOOKUP(MYRANKS_H[[#This Row],[IDFRANGRAPHS]],STEAMER_H[],COLUMN(STEAMER_H[H]),FALSE)</f>
        <v>29</v>
      </c>
      <c r="J405" s="12">
        <f>VLOOKUP(MYRANKS_H[[#This Row],[IDFRANGRAPHS]],STEAMER_H[],COLUMN(STEAMER_H[HR]),FALSE)</f>
        <v>4</v>
      </c>
      <c r="K405" s="12">
        <f>VLOOKUP(MYRANKS_H[[#This Row],[IDFRANGRAPHS]],STEAMER_H[],COLUMN(STEAMER_H[R]),FALSE)</f>
        <v>14</v>
      </c>
      <c r="L405" s="12">
        <f>VLOOKUP(MYRANKS_H[[#This Row],[IDFRANGRAPHS]],STEAMER_H[],COLUMN(STEAMER_H[RBI]),FALSE)</f>
        <v>15</v>
      </c>
      <c r="M405" s="12">
        <f>VLOOKUP(MYRANKS_H[[#This Row],[IDFRANGRAPHS]],STEAMER_H[],COLUMN(STEAMER_H[BB]),FALSE)</f>
        <v>11</v>
      </c>
      <c r="N405" s="12">
        <f>VLOOKUP(MYRANKS_H[[#This Row],[IDFRANGRAPHS]],STEAMER_H[],COLUMN(STEAMER_H[SO]),FALSE)</f>
        <v>38</v>
      </c>
      <c r="O405" s="12">
        <f>VLOOKUP(MYRANKS_H[[#This Row],[IDFRANGRAPHS]],STEAMER_H[],COLUMN(STEAMER_H[SB]),FALSE)</f>
        <v>2</v>
      </c>
      <c r="P405" s="14">
        <f>MYRANKS_H[[#This Row],[H]]/MYRANKS_H[[#This Row],[AB]]</f>
        <v>0.23200000000000001</v>
      </c>
      <c r="Q405" s="26">
        <f>MYRANKS_H[[#This Row],[R]]/24.6</f>
        <v>0.56910569105691056</v>
      </c>
      <c r="R405" s="26">
        <f>MYRANKS_H[[#This Row],[HR]]/10.4</f>
        <v>0.38461538461538458</v>
      </c>
      <c r="S405" s="26">
        <f>MYRANKS_H[[#This Row],[RBI]]/24.6</f>
        <v>0.6097560975609756</v>
      </c>
      <c r="T405" s="26">
        <f>MYRANKS_H[[#This Row],[SB]]/9.4</f>
        <v>0.21276595744680851</v>
      </c>
      <c r="U405" s="26">
        <f>((MYRANKS_H[[#This Row],[H]]+1768)/(MYRANKS_H[[#This Row],[AB]]+6617)-0.267)/0.0024</f>
        <v>-0.19245031148027356</v>
      </c>
      <c r="V405" s="26">
        <f>MYRANKS_H[[#This Row],[RSGP]]+MYRANKS_H[[#This Row],[HRSGP]]+MYRANKS_H[[#This Row],[RBISGP]]+MYRANKS_H[[#This Row],[SBSGP]]+MYRANKS_H[[#This Row],[AVGSGP]]</f>
        <v>1.5837928191998056</v>
      </c>
    </row>
    <row r="406" spans="1:22" x14ac:dyDescent="0.25">
      <c r="A406" s="7" t="s">
        <v>18527</v>
      </c>
      <c r="B406" s="8" t="str">
        <f>VLOOKUP(MYRANKS_H[[#This Row],[PLAYERID]],PLAYERIDMAP[],COLUMN(PLAYERIDMAP[LASTNAME]),FALSE)</f>
        <v>Flaherty</v>
      </c>
      <c r="C406" s="11" t="str">
        <f>VLOOKUP(MYRANKS_H[[#This Row],[PLAYERID]],PLAYERIDMAP[],COLUMN(PLAYERIDMAP[FIRSTNAME]),FALSE)</f>
        <v xml:space="preserve">Ryan </v>
      </c>
      <c r="D406" s="11" t="str">
        <f>VLOOKUP(MYRANKS_H[[#This Row],[PLAYERID]],PLAYERIDMAP[],COLUMN(PLAYERIDMAP[TEAM]),FALSE)</f>
        <v>BAL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7888</v>
      </c>
      <c r="G406" s="12">
        <f>VLOOKUP(MYRANKS_H[[#This Row],[IDFRANGRAPHS]],STEAMER_H[],COLUMN(STEAMER_H[PA]),FALSE)</f>
        <v>155</v>
      </c>
      <c r="H406" s="12">
        <f>VLOOKUP(MYRANKS_H[[#This Row],[IDFRANGRAPHS]],STEAMER_H[],COLUMN(STEAMER_H[AB]),FALSE)</f>
        <v>141</v>
      </c>
      <c r="I406" s="12">
        <f>VLOOKUP(MYRANKS_H[[#This Row],[IDFRANGRAPHS]],STEAMER_H[],COLUMN(STEAMER_H[H]),FALSE)</f>
        <v>33</v>
      </c>
      <c r="J406" s="12">
        <f>VLOOKUP(MYRANKS_H[[#This Row],[IDFRANGRAPHS]],STEAMER_H[],COLUMN(STEAMER_H[HR]),FALSE)</f>
        <v>4</v>
      </c>
      <c r="K406" s="12">
        <f>VLOOKUP(MYRANKS_H[[#This Row],[IDFRANGRAPHS]],STEAMER_H[],COLUMN(STEAMER_H[R]),FALSE)</f>
        <v>16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10</v>
      </c>
      <c r="N406" s="12">
        <f>VLOOKUP(MYRANKS_H[[#This Row],[IDFRANGRAPHS]],STEAMER_H[],COLUMN(STEAMER_H[SO]),FALSE)</f>
        <v>31</v>
      </c>
      <c r="O406" s="12">
        <f>VLOOKUP(MYRANKS_H[[#This Row],[IDFRANGRAPHS]],STEAMER_H[],COLUMN(STEAMER_H[SB]),FALSE)</f>
        <v>1</v>
      </c>
      <c r="P406" s="14">
        <f>MYRANKS_H[[#This Row],[H]]/MYRANKS_H[[#This Row],[AB]]</f>
        <v>0.23404255319148937</v>
      </c>
      <c r="Q406" s="26">
        <f>MYRANKS_H[[#This Row],[R]]/24.6</f>
        <v>0.65040650406504064</v>
      </c>
      <c r="R406" s="26">
        <f>MYRANKS_H[[#This Row],[HR]]/10.4</f>
        <v>0.38461538461538458</v>
      </c>
      <c r="S406" s="26">
        <f>MYRANKS_H[[#This Row],[RBI]]/24.6</f>
        <v>0.65040650406504064</v>
      </c>
      <c r="T406" s="26">
        <f>MYRANKS_H[[#This Row],[SB]]/9.4</f>
        <v>0.10638297872340426</v>
      </c>
      <c r="U406" s="26">
        <f>((MYRANKS_H[[#This Row],[H]]+1768)/(MYRANKS_H[[#This Row],[AB]]+6617)-0.267)/0.0024</f>
        <v>-0.20876492058794865</v>
      </c>
      <c r="V406" s="26">
        <f>MYRANKS_H[[#This Row],[RSGP]]+MYRANKS_H[[#This Row],[HRSGP]]+MYRANKS_H[[#This Row],[RBISGP]]+MYRANKS_H[[#This Row],[SBSGP]]+MYRANKS_H[[#This Row],[AVGSGP]]</f>
        <v>1.5830464508809214</v>
      </c>
    </row>
    <row r="407" spans="1:22" x14ac:dyDescent="0.25">
      <c r="A407" s="8" t="s">
        <v>20218</v>
      </c>
      <c r="B407" s="15" t="str">
        <f>VLOOKUP(MYRANKS_H[[#This Row],[PLAYERID]],PLAYERIDMAP[],COLUMN(PLAYERIDMAP[LASTNAME]),FALSE)</f>
        <v>Petersen</v>
      </c>
      <c r="C407" s="12" t="str">
        <f>VLOOKUP(MYRANKS_H[[#This Row],[PLAYERID]],PLAYERIDMAP[],COLUMN(PLAYERIDMAP[FIRSTNAME]),FALSE)</f>
        <v xml:space="preserve">Bryan </v>
      </c>
      <c r="D407" s="12" t="str">
        <f>VLOOKUP(MYRANKS_H[[#This Row],[PLAYERID]],PLAYERIDMAP[],COLUMN(PLAYERIDMAP[TEAM]),FALSE)</f>
        <v>MIA</v>
      </c>
      <c r="E407" s="12" t="str">
        <f>VLOOKUP(MYRANKS_H[[#This Row],[PLAYERID]],PLAYERIDMAP[],COLUMN(PLAYERIDMAP[POS]),FALSE)</f>
        <v>OF</v>
      </c>
      <c r="F407" s="12">
        <f>VLOOKUP(MYRANKS_H[[#This Row],[PLAYERID]],PLAYERIDMAP[],COLUMN(PLAYERIDMAP[IDFANGRAPHS]),FALSE)</f>
        <v>2567</v>
      </c>
      <c r="G407" s="12">
        <f>VLOOKUP(MYRANKS_H[[#This Row],[IDFRANGRAPHS]],STEAMER_H[],COLUMN(STEAMER_H[PA]),FALSE)</f>
        <v>158</v>
      </c>
      <c r="H407" s="12">
        <f>VLOOKUP(MYRANKS_H[[#This Row],[IDFRANGRAPHS]],STEAMER_H[],COLUMN(STEAMER_H[AB]),FALSE)</f>
        <v>140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14</v>
      </c>
      <c r="M407" s="12">
        <f>VLOOKUP(MYRANKS_H[[#This Row],[IDFRANGRAPHS]],STEAMER_H[],COLUMN(STEAMER_H[BB]),FALSE)</f>
        <v>14</v>
      </c>
      <c r="N407" s="12">
        <f>VLOOKUP(MYRANKS_H[[#This Row],[IDFRANGRAPHS]],STEAMER_H[],COLUMN(STEAMER_H[SO]),FALSE)</f>
        <v>29</v>
      </c>
      <c r="O407" s="12">
        <f>VLOOKUP(MYRANKS_H[[#This Row],[IDFRANGRAPHS]],STEAMER_H[],COLUMN(STEAMER_H[SB]),FALSE)</f>
        <v>3</v>
      </c>
      <c r="P407" s="14">
        <f>MYRANKS_H[[#This Row],[H]]/MYRANKS_H[[#This Row],[AB]]</f>
        <v>0.25</v>
      </c>
      <c r="Q407" s="26">
        <f>MYRANKS_H[[#This Row],[R]]/24.6</f>
        <v>0.56910569105691056</v>
      </c>
      <c r="R407" s="26">
        <f>MYRANKS_H[[#This Row],[HR]]/10.4</f>
        <v>0.19230769230769229</v>
      </c>
      <c r="S407" s="26">
        <f>MYRANKS_H[[#This Row],[RBI]]/24.6</f>
        <v>0.56910569105691056</v>
      </c>
      <c r="T407" s="26">
        <f>MYRANKS_H[[#This Row],[SB]]/9.4</f>
        <v>0.31914893617021273</v>
      </c>
      <c r="U407" s="26">
        <f>((MYRANKS_H[[#This Row],[H]]+1768)/(MYRANKS_H[[#This Row],[AB]]+6617)-0.267)/0.0024</f>
        <v>-6.9002515909443368E-2</v>
      </c>
      <c r="V407" s="26">
        <f>MYRANKS_H[[#This Row],[RSGP]]+MYRANKS_H[[#This Row],[HRSGP]]+MYRANKS_H[[#This Row],[RBISGP]]+MYRANKS_H[[#This Row],[SBSGP]]+MYRANKS_H[[#This Row],[AVGSGP]]</f>
        <v>1.5806654946822827</v>
      </c>
    </row>
    <row r="408" spans="1:22" x14ac:dyDescent="0.25">
      <c r="A408" s="7" t="s">
        <v>17705</v>
      </c>
      <c r="B408" s="8" t="str">
        <f>VLOOKUP(MYRANKS_H[[#This Row],[PLAYERID]],PLAYERIDMAP[],COLUMN(PLAYERIDMAP[LASTNAME]),FALSE)</f>
        <v>Bloomquist</v>
      </c>
      <c r="C408" s="11" t="str">
        <f>VLOOKUP(MYRANKS_H[[#This Row],[PLAYERID]],PLAYERIDMAP[],COLUMN(PLAYERIDMAP[FIRSTNAME]),FALSE)</f>
        <v xml:space="preserve">Willie </v>
      </c>
      <c r="D408" s="11" t="str">
        <f>VLOOKUP(MYRANKS_H[[#This Row],[PLAYERID]],PLAYERIDMAP[],COLUMN(PLAYERIDMAP[TEAM]),FALSE)</f>
        <v>ARI</v>
      </c>
      <c r="E408" s="11" t="str">
        <f>VLOOKUP(MYRANKS_H[[#This Row],[PLAYERID]],PLAYERIDMAP[],COLUMN(PLAYERIDMAP[POS]),FALSE)</f>
        <v>SS</v>
      </c>
      <c r="F408" s="11">
        <f>VLOOKUP(MYRANKS_H[[#This Row],[PLAYERID]],PLAYERIDMAP[],COLUMN(PLAYERIDMAP[IDFANGRAPHS]),FALSE)</f>
        <v>1066</v>
      </c>
      <c r="G408" s="12">
        <f>VLOOKUP(MYRANKS_H[[#This Row],[IDFRANGRAPHS]],STEAMER_H[],COLUMN(STEAMER_H[PA]),FALSE)</f>
        <v>155</v>
      </c>
      <c r="H408" s="12">
        <f>VLOOKUP(MYRANKS_H[[#This Row],[IDFRANGRAPHS]],STEAMER_H[],COLUMN(STEAMER_H[AB]),FALSE)</f>
        <v>143</v>
      </c>
      <c r="I408" s="12">
        <f>VLOOKUP(MYRANKS_H[[#This Row],[IDFRANGRAPHS]],STEAMER_H[],COLUMN(STEAMER_H[H]),FALSE)</f>
        <v>38</v>
      </c>
      <c r="J408" s="12">
        <f>VLOOKUP(MYRANKS_H[[#This Row],[IDFRANGRAPHS]],STEAMER_H[],COLUMN(STEAMER_H[HR]),FALSE)</f>
        <v>1</v>
      </c>
      <c r="K408" s="12">
        <f>VLOOKUP(MYRANKS_H[[#This Row],[IDFRANGRAPHS]],STEAMER_H[],COLUMN(STEAMER_H[R]),FALSE)</f>
        <v>13</v>
      </c>
      <c r="L408" s="12">
        <f>VLOOKUP(MYRANKS_H[[#This Row],[IDFRANGRAPHS]],STEAMER_H[],COLUMN(STEAMER_H[RBI]),FALSE)</f>
        <v>14</v>
      </c>
      <c r="M408" s="12">
        <f>VLOOKUP(MYRANKS_H[[#This Row],[IDFRANGRAPHS]],STEAMER_H[],COLUMN(STEAMER_H[BB]),FALSE)</f>
        <v>8</v>
      </c>
      <c r="N408" s="12">
        <f>VLOOKUP(MYRANKS_H[[#This Row],[IDFRANGRAPHS]],STEAMER_H[],COLUMN(STEAMER_H[SO]),FALSE)</f>
        <v>24</v>
      </c>
      <c r="O408" s="12">
        <f>VLOOKUP(MYRANKS_H[[#This Row],[IDFRANGRAPHS]],STEAMER_H[],COLUMN(STEAMER_H[SB]),FALSE)</f>
        <v>3</v>
      </c>
      <c r="P408" s="14">
        <f>MYRANKS_H[[#This Row],[H]]/MYRANKS_H[[#This Row],[AB]]</f>
        <v>0.26573426573426573</v>
      </c>
      <c r="Q408" s="26">
        <f>MYRANKS_H[[#This Row],[R]]/24.6</f>
        <v>0.52845528455284552</v>
      </c>
      <c r="R408" s="26">
        <f>MYRANKS_H[[#This Row],[HR]]/10.4</f>
        <v>9.6153846153846145E-2</v>
      </c>
      <c r="S408" s="26">
        <f>MYRANKS_H[[#This Row],[RBI]]/24.6</f>
        <v>0.56910569105691056</v>
      </c>
      <c r="T408" s="26">
        <f>MYRANKS_H[[#This Row],[SB]]/9.4</f>
        <v>0.31914893617021273</v>
      </c>
      <c r="U408" s="26">
        <f>((MYRANKS_H[[#This Row],[H]]+1768)/(MYRANKS_H[[#This Row],[AB]]+6617)-0.267)/0.0024</f>
        <v>6.6568047337271327E-2</v>
      </c>
      <c r="V408" s="26">
        <f>MYRANKS_H[[#This Row],[RSGP]]+MYRANKS_H[[#This Row],[HRSGP]]+MYRANKS_H[[#This Row],[RBISGP]]+MYRANKS_H[[#This Row],[SBSGP]]+MYRANKS_H[[#This Row],[AVGSGP]]</f>
        <v>1.5794318052710863</v>
      </c>
    </row>
    <row r="409" spans="1:22" x14ac:dyDescent="0.25">
      <c r="A409" s="8" t="s">
        <v>20457</v>
      </c>
      <c r="B409" s="15" t="str">
        <f>VLOOKUP(MYRANKS_H[[#This Row],[PLAYERID]],PLAYERIDMAP[],COLUMN(PLAYERIDMAP[LASTNAME]),FALSE)</f>
        <v>Robinson</v>
      </c>
      <c r="C409" s="12" t="str">
        <f>VLOOKUP(MYRANKS_H[[#This Row],[PLAYERID]],PLAYERIDMAP[],COLUMN(PLAYERIDMAP[FIRSTNAME]),FALSE)</f>
        <v xml:space="preserve">Trayvon </v>
      </c>
      <c r="D409" s="12" t="str">
        <f>VLOOKUP(MYRANKS_H[[#This Row],[PLAYERID]],PLAYERIDMAP[],COLUMN(PLAYERIDMAP[TEAM]),FALSE)</f>
        <v>BAL</v>
      </c>
      <c r="E409" s="12" t="str">
        <f>VLOOKUP(MYRANKS_H[[#This Row],[PLAYERID]],PLAYERIDMAP[],COLUMN(PLAYERIDMAP[POS]),FALSE)</f>
        <v>OF</v>
      </c>
      <c r="F409" s="12">
        <f>VLOOKUP(MYRANKS_H[[#This Row],[PLAYERID]],PLAYERIDMAP[],COLUMN(PLAYERIDMAP[IDFANGRAPHS]),FALSE)</f>
        <v>9875</v>
      </c>
      <c r="G409" s="12">
        <f>VLOOKUP(MYRANKS_H[[#This Row],[IDFRANGRAPHS]],STEAMER_H[],COLUMN(STEAMER_H[PA]),FALSE)</f>
        <v>100</v>
      </c>
      <c r="H409" s="12">
        <f>VLOOKUP(MYRANKS_H[[#This Row],[IDFRANGRAPHS]],STEAMER_H[],COLUMN(STEAMER_H[AB]),FALSE)</f>
        <v>89</v>
      </c>
      <c r="I409" s="12">
        <f>VLOOKUP(MYRANKS_H[[#This Row],[IDFRANGRAPHS]],STEAMER_H[],COLUMN(STEAMER_H[H]),FALSE)</f>
        <v>22</v>
      </c>
      <c r="J409" s="12">
        <f>VLOOKUP(MYRANKS_H[[#This Row],[IDFRANGRAPHS]],STEAMER_H[],COLUMN(STEAMER_H[HR]),FALSE)</f>
        <v>3</v>
      </c>
      <c r="K409" s="12">
        <f>VLOOKUP(MYRANKS_H[[#This Row],[IDFRANGRAPHS]],STEAMER_H[],COLUMN(STEAMER_H[R]),FALSE)</f>
        <v>11</v>
      </c>
      <c r="L409" s="12">
        <f>VLOOKUP(MYRANKS_H[[#This Row],[IDFRANGRAPHS]],STEAMER_H[],COLUMN(STEAMER_H[RBI]),FALSE)</f>
        <v>11</v>
      </c>
      <c r="M409" s="12">
        <f>VLOOKUP(MYRANKS_H[[#This Row],[IDFRANGRAPHS]],STEAMER_H[],COLUMN(STEAMER_H[BB]),FALSE)</f>
        <v>9</v>
      </c>
      <c r="N409" s="12">
        <f>VLOOKUP(MYRANKS_H[[#This Row],[IDFRANGRAPHS]],STEAMER_H[],COLUMN(STEAMER_H[SO]),FALSE)</f>
        <v>25</v>
      </c>
      <c r="O409" s="12">
        <f>VLOOKUP(MYRANKS_H[[#This Row],[IDFRANGRAPHS]],STEAMER_H[],COLUMN(STEAMER_H[SB]),FALSE)</f>
        <v>4</v>
      </c>
      <c r="P409" s="14">
        <f>MYRANKS_H[[#This Row],[H]]/MYRANKS_H[[#This Row],[AB]]</f>
        <v>0.24719101123595505</v>
      </c>
      <c r="Q409" s="26">
        <f>MYRANKS_H[[#This Row],[R]]/24.6</f>
        <v>0.44715447154471544</v>
      </c>
      <c r="R409" s="26">
        <f>MYRANKS_H[[#This Row],[HR]]/10.4</f>
        <v>0.28846153846153844</v>
      </c>
      <c r="S409" s="26">
        <f>MYRANKS_H[[#This Row],[RBI]]/24.6</f>
        <v>0.44715447154471544</v>
      </c>
      <c r="T409" s="26">
        <f>MYRANKS_H[[#This Row],[SB]]/9.4</f>
        <v>0.42553191489361702</v>
      </c>
      <c r="U409" s="26">
        <f>((MYRANKS_H[[#This Row],[H]]+1768)/(MYRANKS_H[[#This Row],[AB]]+6617)-0.267)/0.0024</f>
        <v>-3.1190973257775683E-2</v>
      </c>
      <c r="V409" s="26">
        <f>MYRANKS_H[[#This Row],[RSGP]]+MYRANKS_H[[#This Row],[HRSGP]]+MYRANKS_H[[#This Row],[RBISGP]]+MYRANKS_H[[#This Row],[SBSGP]]+MYRANKS_H[[#This Row],[AVGSGP]]</f>
        <v>1.5771114231868106</v>
      </c>
    </row>
    <row r="410" spans="1:22" x14ac:dyDescent="0.25">
      <c r="A410" s="7" t="s">
        <v>19512</v>
      </c>
      <c r="B410" s="8" t="str">
        <f>VLOOKUP(MYRANKS_H[[#This Row],[PLAYERID]],PLAYERIDMAP[],COLUMN(PLAYERIDMAP[LASTNAME]),FALSE)</f>
        <v>Lough</v>
      </c>
      <c r="C410" s="11" t="str">
        <f>VLOOKUP(MYRANKS_H[[#This Row],[PLAYERID]],PLAYERIDMAP[],COLUMN(PLAYERIDMAP[FIRSTNAME]),FALSE)</f>
        <v xml:space="preserve">David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OF</v>
      </c>
      <c r="F410" s="11">
        <f>VLOOKUP(MYRANKS_H[[#This Row],[PLAYERID]],PLAYERIDMAP[],COLUMN(PLAYERIDMAP[IDFANGRAPHS]),FALSE)</f>
        <v>7215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2</v>
      </c>
      <c r="K410" s="12">
        <f>VLOOKUP(MYRANKS_H[[#This Row],[IDFRANGRAPHS]],STEAMER_H[],COLUMN(STEAMER_H[R]),FALSE)</f>
        <v>11</v>
      </c>
      <c r="L410" s="12">
        <f>VLOOKUP(MYRANKS_H[[#This Row],[IDFRANGRAPHS]],STEAMER_H[],COLUMN(STEAMER_H[RBI]),FALSE)</f>
        <v>10</v>
      </c>
      <c r="M410" s="12">
        <f>VLOOKUP(MYRANKS_H[[#This Row],[IDFRANGRAPHS]],STEAMER_H[],COLUMN(STEAMER_H[BB]),FALSE)</f>
        <v>5</v>
      </c>
      <c r="N410" s="12">
        <f>VLOOKUP(MYRANKS_H[[#This Row],[IDFRANGRAPHS]],STEAMER_H[],COLUMN(STEAMER_H[SO]),FALSE)</f>
        <v>13</v>
      </c>
      <c r="O410" s="12">
        <f>VLOOKUP(MYRANKS_H[[#This Row],[IDFRANGRAPHS]],STEAMER_H[],COLUMN(STEAMER_H[SB]),FALSE)</f>
        <v>4</v>
      </c>
      <c r="P410" s="14">
        <f>MYRANKS_H[[#This Row],[H]]/MYRANKS_H[[#This Row],[AB]]</f>
        <v>0.27173913043478259</v>
      </c>
      <c r="Q410" s="26">
        <f>MYRANKS_H[[#This Row],[R]]/24.6</f>
        <v>0.44715447154471544</v>
      </c>
      <c r="R410" s="26">
        <f>MYRANKS_H[[#This Row],[HR]]/10.4</f>
        <v>0.19230769230769229</v>
      </c>
      <c r="S410" s="26">
        <f>MYRANKS_H[[#This Row],[RBI]]/24.6</f>
        <v>0.4065040650406504</v>
      </c>
      <c r="T410" s="26">
        <f>MYRANKS_H[[#This Row],[SB]]/9.4</f>
        <v>0.42553191489361702</v>
      </c>
      <c r="U410" s="26">
        <f>((MYRANKS_H[[#This Row],[H]]+1768)/(MYRANKS_H[[#This Row],[AB]]+6617)-0.267)/0.0024</f>
        <v>0.10539325284442126</v>
      </c>
      <c r="V410" s="26">
        <f>MYRANKS_H[[#This Row],[RSGP]]+MYRANKS_H[[#This Row],[HRSGP]]+MYRANKS_H[[#This Row],[RBISGP]]+MYRANKS_H[[#This Row],[SBSGP]]+MYRANKS_H[[#This Row],[AVGSGP]]</f>
        <v>1.5768913966310965</v>
      </c>
    </row>
    <row r="411" spans="1:22" x14ac:dyDescent="0.25">
      <c r="A411" s="7" t="s">
        <v>17872</v>
      </c>
      <c r="B411" s="8" t="str">
        <f>VLOOKUP(MYRANKS_H[[#This Row],[PLAYERID]],PLAYERIDMAP[],COLUMN(PLAYERIDMAP[LASTNAME]),FALSE)</f>
        <v>Calhoun</v>
      </c>
      <c r="C411" s="11" t="str">
        <f>VLOOKUP(MYRANKS_H[[#This Row],[PLAYERID]],PLAYERIDMAP[],COLUMN(PLAYERIDMAP[FIRSTNAME]),FALSE)</f>
        <v xml:space="preserve">Kole </v>
      </c>
      <c r="D411" s="11" t="str">
        <f>VLOOKUP(MYRANKS_H[[#This Row],[PLAYERID]],PLAYERIDMAP[],COLUMN(PLAYERIDMAP[TEAM]),FALSE)</f>
        <v>LAA</v>
      </c>
      <c r="E411" s="11" t="str">
        <f>VLOOKUP(MYRANKS_H[[#This Row],[PLAYERID]],PLAYERIDMAP[],COLUMN(PLAYERIDMAP[POS]),FALSE)</f>
        <v>OF</v>
      </c>
      <c r="F411" s="11">
        <f>VLOOKUP(MYRANKS_H[[#This Row],[PLAYERID]],PLAYERIDMAP[],COLUMN(PLAYERIDMAP[IDFANGRAPHS]),FALSE)</f>
        <v>11200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90</v>
      </c>
      <c r="I411" s="12">
        <f>VLOOKUP(MYRANKS_H[[#This Row],[IDFRANGRAPHS]],STEAMER_H[],COLUMN(STEAMER_H[H]),FALSE)</f>
        <v>23</v>
      </c>
      <c r="J411" s="12">
        <f>VLOOKUP(MYRANKS_H[[#This Row],[IDFRANGRAPHS]],STEAMER_H[],COLUMN(STEAMER_H[HR]),FALSE)</f>
        <v>3</v>
      </c>
      <c r="K411" s="12">
        <f>VLOOKUP(MYRANKS_H[[#This Row],[IDFRANGRAPHS]],STEAMER_H[],COLUMN(STEAMER_H[R]),FALSE)</f>
        <v>12</v>
      </c>
      <c r="L411" s="12">
        <f>VLOOKUP(MYRANKS_H[[#This Row],[IDFRANGRAPHS]],STEAMER_H[],COLUMN(STEAMER_H[RBI]),FALSE)</f>
        <v>11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19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0.25555555555555554</v>
      </c>
      <c r="Q411" s="26">
        <f>MYRANKS_H[[#This Row],[R]]/24.6</f>
        <v>0.48780487804878048</v>
      </c>
      <c r="R411" s="26">
        <f>MYRANKS_H[[#This Row],[HR]]/10.4</f>
        <v>0.28846153846153844</v>
      </c>
      <c r="S411" s="26">
        <f>MYRANKS_H[[#This Row],[RBI]]/24.6</f>
        <v>0.44715447154471544</v>
      </c>
      <c r="T411" s="26">
        <f>MYRANKS_H[[#This Row],[SB]]/9.4</f>
        <v>0.31914893617021273</v>
      </c>
      <c r="U411" s="26">
        <f>((MYRANKS_H[[#This Row],[H]]+1768)/(MYRANKS_H[[#This Row],[AB]]+6617)-0.267)/0.0024</f>
        <v>1.4350678395706289E-2</v>
      </c>
      <c r="V411" s="26">
        <f>MYRANKS_H[[#This Row],[RSGP]]+MYRANKS_H[[#This Row],[HRSGP]]+MYRANKS_H[[#This Row],[RBISGP]]+MYRANKS_H[[#This Row],[SBSGP]]+MYRANKS_H[[#This Row],[AVGSGP]]</f>
        <v>1.5569205026209534</v>
      </c>
    </row>
    <row r="412" spans="1:22" x14ac:dyDescent="0.25">
      <c r="A412" s="7" t="s">
        <v>18302</v>
      </c>
      <c r="B412" s="8" t="str">
        <f>VLOOKUP(MYRANKS_H[[#This Row],[PLAYERID]],PLAYERIDMAP[],COLUMN(PLAYERIDMAP[LASTNAME]),FALSE)</f>
        <v>Dickerson</v>
      </c>
      <c r="C412" s="11" t="str">
        <f>VLOOKUP(MYRANKS_H[[#This Row],[PLAYERID]],PLAYERIDMAP[],COLUMN(PLAYERIDMAP[FIRSTNAME]),FALSE)</f>
        <v xml:space="preserve">Chris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OF</v>
      </c>
      <c r="F412" s="11">
        <f>VLOOKUP(MYRANKS_H[[#This Row],[PLAYERID]],PLAYERIDMAP[],COLUMN(PLAYERIDMAP[IDFANGRAPHS]),FALSE)</f>
        <v>7095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87</v>
      </c>
      <c r="I412" s="12">
        <f>VLOOKUP(MYRANKS_H[[#This Row],[IDFRANGRAPHS]],STEAMER_H[],COLUMN(STEAMER_H[H]),FALSE)</f>
        <v>22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10</v>
      </c>
      <c r="L412" s="12">
        <f>VLOOKUP(MYRANKS_H[[#This Row],[IDFRANGRAPHS]],STEAMER_H[],COLUMN(STEAMER_H[RBI]),FALSE)</f>
        <v>10</v>
      </c>
      <c r="M412" s="12">
        <f>VLOOKUP(MYRANKS_H[[#This Row],[IDFRANGRAPHS]],STEAMER_H[],COLUMN(STEAMER_H[BB]),FALSE)</f>
        <v>11</v>
      </c>
      <c r="N412" s="12">
        <f>VLOOKUP(MYRANKS_H[[#This Row],[IDFRANGRAPHS]],STEAMER_H[],COLUMN(STEAMER_H[SO]),FALSE)</f>
        <v>25</v>
      </c>
      <c r="O412" s="12">
        <f>VLOOKUP(MYRANKS_H[[#This Row],[IDFRANGRAPHS]],STEAMER_H[],COLUMN(STEAMER_H[SB]),FALSE)</f>
        <v>5</v>
      </c>
      <c r="P412" s="14">
        <f>MYRANKS_H[[#This Row],[H]]/MYRANKS_H[[#This Row],[AB]]</f>
        <v>0.25287356321839083</v>
      </c>
      <c r="Q412" s="26">
        <f>MYRANKS_H[[#This Row],[R]]/24.6</f>
        <v>0.4065040650406504</v>
      </c>
      <c r="R412" s="26">
        <f>MYRANKS_H[[#This Row],[HR]]/10.4</f>
        <v>0.19230769230769229</v>
      </c>
      <c r="S412" s="26">
        <f>MYRANKS_H[[#This Row],[RBI]]/24.6</f>
        <v>0.4065040650406504</v>
      </c>
      <c r="T412" s="26">
        <f>MYRANKS_H[[#This Row],[SB]]/9.4</f>
        <v>0.53191489361702127</v>
      </c>
      <c r="U412" s="26">
        <f>((MYRANKS_H[[#This Row],[H]]+1768)/(MYRANKS_H[[#This Row],[AB]]+6617)-0.267)/0.0024</f>
        <v>1.9888623707201942E-3</v>
      </c>
      <c r="V412" s="26">
        <f>MYRANKS_H[[#This Row],[RSGP]]+MYRANKS_H[[#This Row],[HRSGP]]+MYRANKS_H[[#This Row],[RBISGP]]+MYRANKS_H[[#This Row],[SBSGP]]+MYRANKS_H[[#This Row],[AVGSGP]]</f>
        <v>1.5392195783767346</v>
      </c>
    </row>
    <row r="413" spans="1:22" x14ac:dyDescent="0.25">
      <c r="A413" s="8" t="s">
        <v>19940</v>
      </c>
      <c r="B413" s="15" t="str">
        <f>VLOOKUP(MYRANKS_H[[#This Row],[PLAYERID]],PLAYERIDMAP[],COLUMN(PLAYERIDMAP[LASTNAME]),FALSE)</f>
        <v>Navarro</v>
      </c>
      <c r="C413" s="12" t="str">
        <f>VLOOKUP(MYRANKS_H[[#This Row],[PLAYERID]],PLAYERIDMAP[],COLUMN(PLAYERIDMAP[FIRSTNAME]),FALSE)</f>
        <v xml:space="preserve">Dioner </v>
      </c>
      <c r="D413" s="12" t="str">
        <f>VLOOKUP(MYRANKS_H[[#This Row],[PLAYERID]],PLAYERIDMAP[],COLUMN(PLAYERIDMAP[TEAM]),FALSE)</f>
        <v>CHC</v>
      </c>
      <c r="E413" s="12" t="str">
        <f>VLOOKUP(MYRANKS_H[[#This Row],[PLAYERID]],PLAYERIDMAP[],COLUMN(PLAYERIDMAP[POS]),FALSE)</f>
        <v>C</v>
      </c>
      <c r="F413" s="12">
        <f>VLOOKUP(MYRANKS_H[[#This Row],[PLAYERID]],PLAYERIDMAP[],COLUMN(PLAYERIDMAP[IDFANGRAPHS]),FALSE)</f>
        <v>3179</v>
      </c>
      <c r="G413" s="12">
        <f>VLOOKUP(MYRANKS_H[[#This Row],[IDFRANGRAPHS]],STEAMER_H[],COLUMN(STEAMER_H[PA]),FALSE)</f>
        <v>155</v>
      </c>
      <c r="H413" s="12">
        <f>VLOOKUP(MYRANKS_H[[#This Row],[IDFRANGRAPHS]],STEAMER_H[],COLUMN(STEAMER_H[AB]),FALSE)</f>
        <v>139</v>
      </c>
      <c r="I413" s="12">
        <f>VLOOKUP(MYRANKS_H[[#This Row],[IDFRANGRAPHS]],STEAMER_H[],COLUMN(STEAMER_H[H]),FALSE)</f>
        <v>35</v>
      </c>
      <c r="J413" s="12">
        <f>VLOOKUP(MYRANKS_H[[#This Row],[IDFRANGRAPHS]],STEAMER_H[],COLUMN(STEAMER_H[HR]),FALSE)</f>
        <v>3</v>
      </c>
      <c r="K413" s="12">
        <f>VLOOKUP(MYRANKS_H[[#This Row],[IDFRANGRAPHS]],STEAMER_H[],COLUMN(STEAMER_H[R]),FALSE)</f>
        <v>14</v>
      </c>
      <c r="L413" s="12">
        <f>VLOOKUP(MYRANKS_H[[#This Row],[IDFRANGRAPHS]],STEAMER_H[],COLUMN(STEAMER_H[RBI]),FALSE)</f>
        <v>15</v>
      </c>
      <c r="M413" s="12">
        <f>VLOOKUP(MYRANKS_H[[#This Row],[IDFRANGRAPHS]],STEAMER_H[],COLUMN(STEAMER_H[BB]),FALSE)</f>
        <v>12</v>
      </c>
      <c r="N413" s="12">
        <f>VLOOKUP(MYRANKS_H[[#This Row],[IDFRANGRAPHS]],STEAMER_H[],COLUMN(STEAMER_H[SO]),FALSE)</f>
        <v>22</v>
      </c>
      <c r="O413" s="12">
        <f>VLOOKUP(MYRANKS_H[[#This Row],[IDFRANGRAPHS]],STEAMER_H[],COLUMN(STEAMER_H[SB]),FALSE)</f>
        <v>1</v>
      </c>
      <c r="P413" s="14">
        <f>MYRANKS_H[[#This Row],[H]]/MYRANKS_H[[#This Row],[AB]]</f>
        <v>0.25179856115107913</v>
      </c>
      <c r="Q413" s="26">
        <f>MYRANKS_H[[#This Row],[R]]/24.6</f>
        <v>0.56910569105691056</v>
      </c>
      <c r="R413" s="26">
        <f>MYRANKS_H[[#This Row],[HR]]/10.4</f>
        <v>0.28846153846153844</v>
      </c>
      <c r="S413" s="26">
        <f>MYRANKS_H[[#This Row],[RBI]]/24.6</f>
        <v>0.6097560975609756</v>
      </c>
      <c r="T413" s="26">
        <f>MYRANKS_H[[#This Row],[SB]]/9.4</f>
        <v>0.10638297872340426</v>
      </c>
      <c r="U413" s="26">
        <f>((MYRANKS_H[[#This Row],[H]]+1768)/(MYRANKS_H[[#This Row],[AB]]+6617)-0.267)/0.0024</f>
        <v>-5.2545885139143607E-2</v>
      </c>
      <c r="V413" s="26">
        <f>MYRANKS_H[[#This Row],[RSGP]]+MYRANKS_H[[#This Row],[HRSGP]]+MYRANKS_H[[#This Row],[RBISGP]]+MYRANKS_H[[#This Row],[SBSGP]]+MYRANKS_H[[#This Row],[AVGSGP]]</f>
        <v>1.5211604206636853</v>
      </c>
    </row>
    <row r="414" spans="1:22" x14ac:dyDescent="0.25">
      <c r="A414" s="7" t="s">
        <v>17533</v>
      </c>
      <c r="B414" s="8" t="str">
        <f>VLOOKUP(MYRANKS_H[[#This Row],[PLAYERID]],PLAYERIDMAP[],COLUMN(PLAYERIDMAP[LASTNAME]),FALSE)</f>
        <v>Barnes</v>
      </c>
      <c r="C414" s="11" t="str">
        <f>VLOOKUP(MYRANKS_H[[#This Row],[PLAYERID]],PLAYERIDMAP[],COLUMN(PLAYERIDMAP[FIRSTNAME]),FALSE)</f>
        <v xml:space="preserve">Brandon </v>
      </c>
      <c r="D414" s="11" t="str">
        <f>VLOOKUP(MYRANKS_H[[#This Row],[PLAYERID]],PLAYERIDMAP[],COLUMN(PLAYERIDMAP[TEAM]),FALSE)</f>
        <v>HOU</v>
      </c>
      <c r="E414" s="11" t="str">
        <f>VLOOKUP(MYRANKS_H[[#This Row],[PLAYERID]],PLAYERIDMAP[],COLUMN(PLAYERIDMAP[POS]),FALSE)</f>
        <v>OF</v>
      </c>
      <c r="F414" s="11">
        <f>VLOOKUP(MYRANKS_H[[#This Row],[PLAYERID]],PLAYERIDMAP[],COLUMN(PLAYERIDMAP[IDFANGRAPHS]),FALSE)</f>
        <v>629</v>
      </c>
      <c r="G414" s="12">
        <f>VLOOKUP(MYRANKS_H[[#This Row],[IDFRANGRAPHS]],STEAMER_H[],COLUMN(STEAMER_H[PA]),FALSE)</f>
        <v>116</v>
      </c>
      <c r="H414" s="12">
        <f>VLOOKUP(MYRANKS_H[[#This Row],[IDFRANGRAPHS]],STEAMER_H[],COLUMN(STEAMER_H[AB]),FALSE)</f>
        <v>106</v>
      </c>
      <c r="I414" s="12">
        <f>VLOOKUP(MYRANKS_H[[#This Row],[IDFRANGRAPHS]],STEAMER_H[],COLUMN(STEAMER_H[H]),FALSE)</f>
        <v>26</v>
      </c>
      <c r="J414" s="12">
        <f>VLOOKUP(MYRANKS_H[[#This Row],[IDFRANGRAPHS]],STEAMER_H[],COLUMN(STEAMER_H[HR]),FALSE)</f>
        <v>3</v>
      </c>
      <c r="K414" s="12">
        <f>VLOOKUP(MYRANKS_H[[#This Row],[IDFRANGRAPHS]],STEAMER_H[],COLUMN(STEAMER_H[R]),FALSE)</f>
        <v>12</v>
      </c>
      <c r="L414" s="12">
        <f>VLOOKUP(MYRANKS_H[[#This Row],[IDFRANGRAPHS]],STEAMER_H[],COLUMN(STEAMER_H[RBI]),FALSE)</f>
        <v>12</v>
      </c>
      <c r="M414" s="12">
        <f>VLOOKUP(MYRANKS_H[[#This Row],[IDFRANGRAPHS]],STEAMER_H[],COLUMN(STEAMER_H[BB]),FALSE)</f>
        <v>7</v>
      </c>
      <c r="N414" s="12">
        <f>VLOOKUP(MYRANKS_H[[#This Row],[IDFRANGRAPHS]],STEAMER_H[],COLUMN(STEAMER_H[SO]),FALSE)</f>
        <v>27</v>
      </c>
      <c r="O414" s="12">
        <f>VLOOKUP(MYRANKS_H[[#This Row],[IDFRANGRAPHS]],STEAMER_H[],COLUMN(STEAMER_H[SB]),FALSE)</f>
        <v>3</v>
      </c>
      <c r="P414" s="14">
        <f>MYRANKS_H[[#This Row],[H]]/MYRANKS_H[[#This Row],[AB]]</f>
        <v>0.24528301886792453</v>
      </c>
      <c r="Q414" s="26">
        <f>MYRANKS_H[[#This Row],[R]]/24.6</f>
        <v>0.48780487804878048</v>
      </c>
      <c r="R414" s="26">
        <f>MYRANKS_H[[#This Row],[HR]]/10.4</f>
        <v>0.28846153846153844</v>
      </c>
      <c r="S414" s="26">
        <f>MYRANKS_H[[#This Row],[RBI]]/24.6</f>
        <v>0.48780487804878048</v>
      </c>
      <c r="T414" s="26">
        <f>MYRANKS_H[[#This Row],[SB]]/9.4</f>
        <v>0.31914893617021273</v>
      </c>
      <c r="U414" s="26">
        <f>((MYRANKS_H[[#This Row],[H]]+1768)/(MYRANKS_H[[#This Row],[AB]]+6617)-0.267)/0.0024</f>
        <v>-6.4517328573557298E-2</v>
      </c>
      <c r="V414" s="26">
        <f>MYRANKS_H[[#This Row],[RSGP]]+MYRANKS_H[[#This Row],[HRSGP]]+MYRANKS_H[[#This Row],[RBISGP]]+MYRANKS_H[[#This Row],[SBSGP]]+MYRANKS_H[[#This Row],[AVGSGP]]</f>
        <v>1.5187029021557548</v>
      </c>
    </row>
    <row r="415" spans="1:22" x14ac:dyDescent="0.25">
      <c r="A415" s="7" t="s">
        <v>18656</v>
      </c>
      <c r="B415" s="8" t="str">
        <f>VLOOKUP(MYRANKS_H[[#This Row],[PLAYERID]],PLAYERIDMAP[],COLUMN(PLAYERIDMAP[LASTNAME]),FALSE)</f>
        <v>Gattis</v>
      </c>
      <c r="C415" s="11" t="str">
        <f>VLOOKUP(MYRANKS_H[[#This Row],[PLAYERID]],PLAYERIDMAP[],COLUMN(PLAYERIDMAP[FIRSTNAME]),FALSE)</f>
        <v xml:space="preserve">Evan </v>
      </c>
      <c r="D415" s="11" t="str">
        <f>VLOOKUP(MYRANKS_H[[#This Row],[PLAYERID]],PLAYERIDMAP[],COLUMN(PLAYERIDMAP[TEAM]),FALSE)</f>
        <v>-</v>
      </c>
      <c r="E415" s="11" t="str">
        <f>VLOOKUP(MYRANKS_H[[#This Row],[PLAYERID]],PLAYERIDMAP[],COLUMN(PLAYERIDMAP[POS]),FALSE)</f>
        <v>-</v>
      </c>
      <c r="F415" s="11" t="str">
        <f>VLOOKUP(MYRANKS_H[[#This Row],[PLAYERID]],PLAYERIDMAP[],COLUMN(PLAYERIDMAP[IDFANGRAPHS]),FALSE)</f>
        <v>sa549669</v>
      </c>
      <c r="G415" s="12">
        <f>VLOOKUP(MYRANKS_H[[#This Row],[IDFRANGRAPHS]],STEAMER_H[],COLUMN(STEAMER_H[PA]),FALSE)</f>
        <v>100</v>
      </c>
      <c r="H415" s="12">
        <f>VLOOKUP(MYRANKS_H[[#This Row],[IDFRANGRAPHS]],STEAMER_H[],COLUMN(STEAMER_H[AB]),FALSE)</f>
        <v>92</v>
      </c>
      <c r="I415" s="12">
        <f>VLOOKUP(MYRANKS_H[[#This Row],[IDFRANGRAPHS]],STEAMER_H[],COLUMN(STEAMER_H[H]),FALSE)</f>
        <v>24</v>
      </c>
      <c r="J415" s="12">
        <f>VLOOKUP(MYRANKS_H[[#This Row],[IDFRANGRAPHS]],STEAMER_H[],COLUMN(STEAMER_H[HR]),FALSE)</f>
        <v>4</v>
      </c>
      <c r="K415" s="12">
        <f>VLOOKUP(MYRANKS_H[[#This Row],[IDFRANGRAPHS]],STEAMER_H[],COLUMN(STEAMER_H[R]),FALSE)</f>
        <v>11</v>
      </c>
      <c r="L415" s="12">
        <f>VLOOKUP(MYRANKS_H[[#This Row],[IDFRANGRAPHS]],STEAMER_H[],COLUMN(STEAMER_H[RBI]),FALSE)</f>
        <v>13</v>
      </c>
      <c r="M415" s="12">
        <f>VLOOKUP(MYRANKS_H[[#This Row],[IDFRANGRAPHS]],STEAMER_H[],COLUMN(STEAMER_H[BB]),FALSE)</f>
        <v>6</v>
      </c>
      <c r="N415" s="12">
        <f>VLOOKUP(MYRANKS_H[[#This Row],[IDFRANGRAPHS]],STEAMER_H[],COLUMN(STEAMER_H[SO]),FALSE)</f>
        <v>17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0.2608695652173913</v>
      </c>
      <c r="Q415" s="26">
        <f>MYRANKS_H[[#This Row],[R]]/24.6</f>
        <v>0.44715447154471544</v>
      </c>
      <c r="R415" s="26">
        <f>MYRANKS_H[[#This Row],[HR]]/10.4</f>
        <v>0.38461538461538458</v>
      </c>
      <c r="S415" s="26">
        <f>MYRANKS_H[[#This Row],[RBI]]/24.6</f>
        <v>0.52845528455284552</v>
      </c>
      <c r="T415" s="26">
        <f>MYRANKS_H[[#This Row],[SB]]/9.4</f>
        <v>0.10638297872340426</v>
      </c>
      <c r="U415" s="26">
        <f>((MYRANKS_H[[#This Row],[H]]+1768)/(MYRANKS_H[[#This Row],[AB]]+6617)-0.267)/0.0024</f>
        <v>4.3287623590187084E-2</v>
      </c>
      <c r="V415" s="26">
        <f>MYRANKS_H[[#This Row],[RSGP]]+MYRANKS_H[[#This Row],[HRSGP]]+MYRANKS_H[[#This Row],[RBISGP]]+MYRANKS_H[[#This Row],[SBSGP]]+MYRANKS_H[[#This Row],[AVGSGP]]</f>
        <v>1.509895743026537</v>
      </c>
    </row>
    <row r="416" spans="1:22" x14ac:dyDescent="0.25">
      <c r="A416" s="7" t="s">
        <v>19067</v>
      </c>
      <c r="B416" s="8" t="str">
        <f>VLOOKUP(MYRANKS_H[[#This Row],[PLAYERID]],PLAYERIDMAP[],COLUMN(PLAYERIDMAP[LASTNAME]),FALSE)</f>
        <v>Hundley</v>
      </c>
      <c r="C416" s="11" t="str">
        <f>VLOOKUP(MYRANKS_H[[#This Row],[PLAYERID]],PLAYERIDMAP[],COLUMN(PLAYERIDMAP[FIRSTNAME]),FALSE)</f>
        <v xml:space="preserve">Nick </v>
      </c>
      <c r="D416" s="11" t="str">
        <f>VLOOKUP(MYRANKS_H[[#This Row],[PLAYERID]],PLAYERIDMAP[],COLUMN(PLAYERIDMAP[TEAM]),FALSE)</f>
        <v>SD</v>
      </c>
      <c r="E416" s="11" t="str">
        <f>VLOOKUP(MYRANKS_H[[#This Row],[PLAYERID]],PLAYERIDMAP[],COLUMN(PLAYERIDMAP[POS]),FALSE)</f>
        <v>C</v>
      </c>
      <c r="F416" s="11">
        <f>VLOOKUP(MYRANKS_H[[#This Row],[PLAYERID]],PLAYERIDMAP[],COLUMN(PLAYERIDMAP[IDFANGRAPHS]),FALSE)</f>
        <v>3376</v>
      </c>
      <c r="G416" s="12">
        <f>VLOOKUP(MYRANKS_H[[#This Row],[IDFRANGRAPHS]],STEAMER_H[],COLUMN(STEAMER_H[PA]),FALSE)</f>
        <v>182</v>
      </c>
      <c r="H416" s="12">
        <f>VLOOKUP(MYRANKS_H[[#This Row],[IDFRANGRAPHS]],STEAMER_H[],COLUMN(STEAMER_H[AB]),FALSE)</f>
        <v>162</v>
      </c>
      <c r="I416" s="12">
        <f>VLOOKUP(MYRANKS_H[[#This Row],[IDFRANGRAPHS]],STEAMER_H[],COLUMN(STEAMER_H[H]),FALSE)</f>
        <v>36</v>
      </c>
      <c r="J416" s="12">
        <f>VLOOKUP(MYRANKS_H[[#This Row],[IDFRANGRAPHS]],STEAMER_H[],COLUMN(STEAMER_H[HR]),FALSE)</f>
        <v>4</v>
      </c>
      <c r="K416" s="12">
        <f>VLOOKUP(MYRANKS_H[[#This Row],[IDFRANGRAPHS]],STEAMER_H[],COLUMN(STEAMER_H[R]),FALSE)</f>
        <v>16</v>
      </c>
      <c r="L416" s="12">
        <f>VLOOKUP(MYRANKS_H[[#This Row],[IDFRANGRAPHS]],STEAMER_H[],COLUMN(STEAMER_H[RBI]),FALSE)</f>
        <v>18</v>
      </c>
      <c r="M416" s="12">
        <f>VLOOKUP(MYRANKS_H[[#This Row],[IDFRANGRAPHS]],STEAMER_H[],COLUMN(STEAMER_H[BB]),FALSE)</f>
        <v>15</v>
      </c>
      <c r="N416" s="12">
        <f>VLOOKUP(MYRANKS_H[[#This Row],[IDFRANGRAPHS]],STEAMER_H[],COLUMN(STEAMER_H[SO]),FALSE)</f>
        <v>42</v>
      </c>
      <c r="O416" s="12">
        <f>VLOOKUP(MYRANKS_H[[#This Row],[IDFRANGRAPHS]],STEAMER_H[],COLUMN(STEAMER_H[SB]),FALSE)</f>
        <v>1</v>
      </c>
      <c r="P416" s="14">
        <f>MYRANKS_H[[#This Row],[H]]/MYRANKS_H[[#This Row],[AB]]</f>
        <v>0.22222222222222221</v>
      </c>
      <c r="Q416" s="26">
        <f>MYRANKS_H[[#This Row],[R]]/24.6</f>
        <v>0.65040650406504064</v>
      </c>
      <c r="R416" s="26">
        <f>MYRANKS_H[[#This Row],[HR]]/10.4</f>
        <v>0.38461538461538458</v>
      </c>
      <c r="S416" s="26">
        <f>MYRANKS_H[[#This Row],[RBI]]/24.6</f>
        <v>0.73170731707317072</v>
      </c>
      <c r="T416" s="26">
        <f>MYRANKS_H[[#This Row],[SB]]/9.4</f>
        <v>0.10638297872340426</v>
      </c>
      <c r="U416" s="26">
        <f>((MYRANKS_H[[#This Row],[H]]+1768)/(MYRANKS_H[[#This Row],[AB]]+6617)-0.267)/0.0024</f>
        <v>-0.36835570634804565</v>
      </c>
      <c r="V416" s="26">
        <f>MYRANKS_H[[#This Row],[RSGP]]+MYRANKS_H[[#This Row],[HRSGP]]+MYRANKS_H[[#This Row],[RBISGP]]+MYRANKS_H[[#This Row],[SBSGP]]+MYRANKS_H[[#This Row],[AVGSGP]]</f>
        <v>1.5047564781289546</v>
      </c>
    </row>
    <row r="417" spans="1:22" x14ac:dyDescent="0.25">
      <c r="A417" s="7" t="s">
        <v>19360</v>
      </c>
      <c r="B417" s="8" t="str">
        <f>VLOOKUP(MYRANKS_H[[#This Row],[PLAYERID]],PLAYERIDMAP[],COLUMN(PLAYERIDMAP[LASTNAME]),FALSE)</f>
        <v>LaHair</v>
      </c>
      <c r="C417" s="11" t="str">
        <f>VLOOKUP(MYRANKS_H[[#This Row],[PLAYERID]],PLAYERIDMAP[],COLUMN(PLAYERIDMAP[FIRSTNAME]),FALSE)</f>
        <v xml:space="preserve">Bryan </v>
      </c>
      <c r="D417" s="11" t="str">
        <f>VLOOKUP(MYRANKS_H[[#This Row],[PLAYERID]],PLAYERIDMAP[],COLUMN(PLAYERIDMAP[TEAM]),FALSE)</f>
        <v>CHC</v>
      </c>
      <c r="E417" s="11" t="str">
        <f>VLOOKUP(MYRANKS_H[[#This Row],[PLAYERID]],PLAYERIDMAP[],COLUMN(PLAYERIDMAP[POS]),FALSE)</f>
        <v>1B</v>
      </c>
      <c r="F417" s="11">
        <f>VLOOKUP(MYRANKS_H[[#This Row],[PLAYERID]],PLAYERIDMAP[],COLUMN(PLAYERIDMAP[IDFANGRAPHS]),FALSE)</f>
        <v>5462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89</v>
      </c>
      <c r="I417" s="12">
        <f>VLOOKUP(MYRANKS_H[[#This Row],[IDFRANGRAPHS]],STEAMER_H[],COLUMN(STEAMER_H[H]),FALSE)</f>
        <v>23</v>
      </c>
      <c r="J417" s="12">
        <f>VLOOKUP(MYRANKS_H[[#This Row],[IDFRANGRAPHS]],STEAMER_H[],COLUMN(STEAMER_H[HR]),FALSE)</f>
        <v>4</v>
      </c>
      <c r="K417" s="12">
        <f>VLOOKUP(MYRANKS_H[[#This Row],[IDFRANGRAPHS]],STEAMER_H[],COLUMN(STEAMER_H[R]),FALSE)</f>
        <v>11</v>
      </c>
      <c r="L417" s="12">
        <f>VLOOKUP(MYRANKS_H[[#This Row],[IDFRANGRAPHS]],STEAMER_H[],COLUMN(STEAMER_H[RBI]),FALSE)</f>
        <v>13</v>
      </c>
      <c r="M417" s="12">
        <f>VLOOKUP(MYRANKS_H[[#This Row],[IDFRANGRAPHS]],STEAMER_H[],COLUMN(STEAMER_H[BB]),FALSE)</f>
        <v>10</v>
      </c>
      <c r="N417" s="12">
        <f>VLOOKUP(MYRANKS_H[[#This Row],[IDFRANGRAPHS]],STEAMER_H[],COLUMN(STEAMER_H[SO]),FALSE)</f>
        <v>26</v>
      </c>
      <c r="O417" s="12">
        <f>VLOOKUP(MYRANKS_H[[#This Row],[IDFRANGRAPHS]],STEAMER_H[],COLUMN(STEAMER_H[SB]),FALSE)</f>
        <v>1</v>
      </c>
      <c r="P417" s="14">
        <f>MYRANKS_H[[#This Row],[H]]/MYRANKS_H[[#This Row],[AB]]</f>
        <v>0.25842696629213485</v>
      </c>
      <c r="Q417" s="26">
        <f>MYRANKS_H[[#This Row],[R]]/24.6</f>
        <v>0.44715447154471544</v>
      </c>
      <c r="R417" s="26">
        <f>MYRANKS_H[[#This Row],[HR]]/10.4</f>
        <v>0.38461538461538458</v>
      </c>
      <c r="S417" s="26">
        <f>MYRANKS_H[[#This Row],[RBI]]/24.6</f>
        <v>0.52845528455284552</v>
      </c>
      <c r="T417" s="26">
        <f>MYRANKS_H[[#This Row],[SB]]/9.4</f>
        <v>0.10638297872340426</v>
      </c>
      <c r="U417" s="26">
        <f>((MYRANKS_H[[#This Row],[H]]+1768)/(MYRANKS_H[[#This Row],[AB]]+6617)-0.267)/0.0024</f>
        <v>3.0942439606315712E-2</v>
      </c>
      <c r="V417" s="26">
        <f>MYRANKS_H[[#This Row],[RSGP]]+MYRANKS_H[[#This Row],[HRSGP]]+MYRANKS_H[[#This Row],[RBISGP]]+MYRANKS_H[[#This Row],[SBSGP]]+MYRANKS_H[[#This Row],[AVGSGP]]</f>
        <v>1.4975505590426657</v>
      </c>
    </row>
    <row r="418" spans="1:22" x14ac:dyDescent="0.25">
      <c r="A418" s="8" t="s">
        <v>21288</v>
      </c>
      <c r="B418" s="15" t="str">
        <f>VLOOKUP(MYRANKS_H[[#This Row],[PLAYERID]],PLAYERIDMAP[],COLUMN(PLAYERIDMAP[LASTNAME]),FALSE)</f>
        <v>Zunino</v>
      </c>
      <c r="C418" s="16" t="str">
        <f>VLOOKUP(MYRANKS_H[[#This Row],[PLAYERID]],PLAYERIDMAP[],COLUMN(PLAYERIDMAP[FIRSTNAME]),FALSE)</f>
        <v xml:space="preserve">Michael </v>
      </c>
      <c r="D418" s="16" t="str">
        <f>VLOOKUP(MYRANKS_H[[#This Row],[PLAYERID]],PLAYERIDMAP[],COLUMN(PLAYERIDMAP[TEAM]),FALSE)</f>
        <v>SEA</v>
      </c>
      <c r="E418" s="16" t="str">
        <f>VLOOKUP(MYRANKS_H[[#This Row],[PLAYERID]],PLAYERIDMAP[],COLUMN(PLAYERIDMAP[POS]),FALSE)</f>
        <v>C</v>
      </c>
      <c r="F418" s="16" t="str">
        <f>VLOOKUP(MYRANKS_H[[#This Row],[PLAYERID]],PLAYERIDMAP[],COLUMN(PLAYERIDMAP[IDFANGRAPHS]),FALSE)</f>
        <v>sa502422</v>
      </c>
      <c r="G418" s="16">
        <f>VLOOKUP(MYRANKS_H[[#This Row],[IDFRANGRAPHS]],STEAMER_H[],COLUMN(STEAMER_H[PA]),FALSE)</f>
        <v>139</v>
      </c>
      <c r="H418" s="16">
        <f>VLOOKUP(MYRANKS_H[[#This Row],[IDFRANGRAPHS]],STEAMER_H[],COLUMN(STEAMER_H[AB]),FALSE)</f>
        <v>126</v>
      </c>
      <c r="I418" s="16">
        <f>VLOOKUP(MYRANKS_H[[#This Row],[IDFRANGRAPHS]],STEAMER_H[],COLUMN(STEAMER_H[H]),FALSE)</f>
        <v>31</v>
      </c>
      <c r="J418" s="16">
        <f>VLOOKUP(MYRANKS_H[[#This Row],[IDFRANGRAPHS]],STEAMER_H[],COLUMN(STEAMER_H[HR]),FALSE)</f>
        <v>3</v>
      </c>
      <c r="K418" s="16">
        <f>VLOOKUP(MYRANKS_H[[#This Row],[IDFRANGRAPHS]],STEAMER_H[],COLUMN(STEAMER_H[R]),FALSE)</f>
        <v>14</v>
      </c>
      <c r="L418" s="16">
        <f>VLOOKUP(MYRANKS_H[[#This Row],[IDFRANGRAPHS]],STEAMER_H[],COLUMN(STEAMER_H[RBI]),FALSE)</f>
        <v>15</v>
      </c>
      <c r="M418" s="16">
        <f>VLOOKUP(MYRANKS_H[[#This Row],[IDFRANGRAPHS]],STEAMER_H[],COLUMN(STEAMER_H[BB]),FALSE)</f>
        <v>10</v>
      </c>
      <c r="N418" s="16">
        <f>VLOOKUP(MYRANKS_H[[#This Row],[IDFRANGRAPHS]],STEAMER_H[],COLUMN(STEAMER_H[SO]),FALSE)</f>
        <v>27</v>
      </c>
      <c r="O418" s="16">
        <f>VLOOKUP(MYRANKS_H[[#This Row],[IDFRANGRAPHS]],STEAMER_H[],COLUMN(STEAMER_H[SB]),FALSE)</f>
        <v>1</v>
      </c>
      <c r="P418" s="17">
        <f>MYRANKS_H[[#This Row],[H]]/MYRANKS_H[[#This Row],[AB]]</f>
        <v>0.24603174603174602</v>
      </c>
      <c r="Q418" s="26">
        <f>MYRANKS_H[[#This Row],[R]]/24.6</f>
        <v>0.56910569105691056</v>
      </c>
      <c r="R418" s="26">
        <f>MYRANKS_H[[#This Row],[HR]]/10.4</f>
        <v>0.28846153846153844</v>
      </c>
      <c r="S418" s="26">
        <f>MYRANKS_H[[#This Row],[RBI]]/24.6</f>
        <v>0.6097560975609756</v>
      </c>
      <c r="T418" s="26">
        <f>MYRANKS_H[[#This Row],[SB]]/9.4</f>
        <v>0.10638297872340426</v>
      </c>
      <c r="U418" s="26">
        <f>((MYRANKS_H[[#This Row],[H]]+1768)/(MYRANKS_H[[#This Row],[AB]]+6617)-0.267)/0.0024</f>
        <v>-8.5335409560534842E-2</v>
      </c>
      <c r="V418" s="26">
        <f>MYRANKS_H[[#This Row],[RSGP]]+MYRANKS_H[[#This Row],[HRSGP]]+MYRANKS_H[[#This Row],[RBISGP]]+MYRANKS_H[[#This Row],[SBSGP]]+MYRANKS_H[[#This Row],[AVGSGP]]</f>
        <v>1.4883708962422941</v>
      </c>
    </row>
    <row r="419" spans="1:22" x14ac:dyDescent="0.25">
      <c r="A419" s="7" t="s">
        <v>19772</v>
      </c>
      <c r="B419" s="8" t="str">
        <f>VLOOKUP(MYRANKS_H[[#This Row],[PLAYERID]],PLAYERIDMAP[],COLUMN(PLAYERIDMAP[LASTNAME]),FALSE)</f>
        <v>Mesa</v>
      </c>
      <c r="C419" s="11" t="str">
        <f>VLOOKUP(MYRANKS_H[[#This Row],[PLAYERID]],PLAYERIDMAP[],COLUMN(PLAYERIDMAP[FIRSTNAME]),FALSE)</f>
        <v xml:space="preserve">Melky </v>
      </c>
      <c r="D419" s="11" t="str">
        <f>VLOOKUP(MYRANKS_H[[#This Row],[PLAYERID]],PLAYERIDMAP[],COLUMN(PLAYERIDMAP[TEAM]),FALSE)</f>
        <v>NYY</v>
      </c>
      <c r="E419" s="11" t="str">
        <f>VLOOKUP(MYRANKS_H[[#This Row],[PLAYERID]],PLAYERIDMAP[],COLUMN(PLAYERIDMAP[POS]),FALSE)</f>
        <v>OF</v>
      </c>
      <c r="F419" s="11">
        <f>VLOOKUP(MYRANKS_H[[#This Row],[PLAYERID]],PLAYERIDMAP[],COLUMN(PLAYERIDMAP[IDFANGRAPHS]),FALSE)</f>
        <v>447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91</v>
      </c>
      <c r="I419" s="12">
        <f>VLOOKUP(MYRANKS_H[[#This Row],[IDFRANGRAPHS]],STEAMER_H[],COLUMN(STEAMER_H[H]),FALSE)</f>
        <v>21</v>
      </c>
      <c r="J419" s="12">
        <f>VLOOKUP(MYRANKS_H[[#This Row],[IDFRANGRAPHS]],STEAMER_H[],COLUMN(STEAMER_H[HR]),FALSE)</f>
        <v>3</v>
      </c>
      <c r="K419" s="12">
        <f>VLOOKUP(MYRANKS_H[[#This Row],[IDFRANGRAPHS]],STEAMER_H[],COLUMN(STEAMER_H[R]),FALSE)</f>
        <v>11</v>
      </c>
      <c r="L419" s="12">
        <f>VLOOKUP(MYRANKS_H[[#This Row],[IDFRANGRAPHS]],STEAMER_H[],COLUMN(STEAMER_H[RBI]),FALSE)</f>
        <v>11</v>
      </c>
      <c r="M419" s="12">
        <f>VLOOKUP(MYRANKS_H[[#This Row],[IDFRANGRAPHS]],STEAMER_H[],COLUMN(STEAMER_H[BB]),FALSE)</f>
        <v>6</v>
      </c>
      <c r="N419" s="12">
        <f>VLOOKUP(MYRANKS_H[[#This Row],[IDFRANGRAPHS]],STEAMER_H[],COLUMN(STEAMER_H[SO]),FALSE)</f>
        <v>26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0.23076923076923078</v>
      </c>
      <c r="Q419" s="26">
        <f>MYRANKS_H[[#This Row],[R]]/24.6</f>
        <v>0.44715447154471544</v>
      </c>
      <c r="R419" s="26">
        <f>MYRANKS_H[[#This Row],[HR]]/10.4</f>
        <v>0.28846153846153844</v>
      </c>
      <c r="S419" s="26">
        <f>MYRANKS_H[[#This Row],[RBI]]/24.6</f>
        <v>0.44715447154471544</v>
      </c>
      <c r="T419" s="26">
        <f>MYRANKS_H[[#This Row],[SB]]/9.4</f>
        <v>0.42553191489361702</v>
      </c>
      <c r="U419" s="26">
        <f>((MYRANKS_H[[#This Row],[H]]+1768)/(MYRANKS_H[[#This Row],[AB]]+6617)-0.267)/0.0024</f>
        <v>-0.12646591134963156</v>
      </c>
      <c r="V419" s="26">
        <f>MYRANKS_H[[#This Row],[RSGP]]+MYRANKS_H[[#This Row],[HRSGP]]+MYRANKS_H[[#This Row],[RBISGP]]+MYRANKS_H[[#This Row],[SBSGP]]+MYRANKS_H[[#This Row],[AVGSGP]]</f>
        <v>1.4818364850949548</v>
      </c>
    </row>
    <row r="420" spans="1:22" x14ac:dyDescent="0.25">
      <c r="A420" s="8" t="s">
        <v>19942</v>
      </c>
      <c r="B420" s="15" t="str">
        <f>VLOOKUP(MYRANKS_H[[#This Row],[PLAYERID]],PLAYERIDMAP[],COLUMN(PLAYERIDMAP[LASTNAME]),FALSE)</f>
        <v>Neal</v>
      </c>
      <c r="C420" s="12" t="str">
        <f>VLOOKUP(MYRANKS_H[[#This Row],[PLAYERID]],PLAYERIDMAP[],COLUMN(PLAYERIDMAP[FIRSTNAME]),FALSE)</f>
        <v xml:space="preserve">Thomas </v>
      </c>
      <c r="D420" s="12" t="str">
        <f>VLOOKUP(MYRANKS_H[[#This Row],[PLAYERID]],PLAYERIDMAP[],COLUMN(PLAYERIDMAP[TEAM]),FALSE)</f>
        <v>CLE</v>
      </c>
      <c r="E420" s="12" t="str">
        <f>VLOOKUP(MYRANKS_H[[#This Row],[PLAYERID]],PLAYERIDMAP[],COLUMN(PLAYERIDMAP[POS]),FALSE)</f>
        <v>OF</v>
      </c>
      <c r="F420" s="12">
        <f>VLOOKUP(MYRANKS_H[[#This Row],[PLAYERID]],PLAYERIDMAP[],COLUMN(PLAYERIDMAP[IDFANGRAPHS]),FALSE)</f>
        <v>9461</v>
      </c>
      <c r="G420" s="12">
        <f>VLOOKUP(MYRANKS_H[[#This Row],[IDFRANGRAPHS]],STEAMER_H[],COLUMN(STEAMER_H[PA]),FALSE)</f>
        <v>106</v>
      </c>
      <c r="H420" s="12">
        <f>VLOOKUP(MYRANKS_H[[#This Row],[IDFRANGRAPHS]],STEAMER_H[],COLUMN(STEAMER_H[AB]),FALSE)</f>
        <v>96</v>
      </c>
      <c r="I420" s="12">
        <f>VLOOKUP(MYRANKS_H[[#This Row],[IDFRANGRAPHS]],STEAMER_H[],COLUMN(STEAMER_H[H]),FALSE)</f>
        <v>26</v>
      </c>
      <c r="J420" s="12">
        <f>VLOOKUP(MYRANKS_H[[#This Row],[IDFRANGRAPHS]],STEAMER_H[],COLUMN(STEAMER_H[HR]),FALSE)</f>
        <v>2</v>
      </c>
      <c r="K420" s="12">
        <f>VLOOKUP(MYRANKS_H[[#This Row],[IDFRANGRAPHS]],STEAMER_H[],COLUMN(STEAMER_H[R]),FALSE)</f>
        <v>12</v>
      </c>
      <c r="L420" s="12">
        <f>VLOOKUP(MYRANKS_H[[#This Row],[IDFRANGRAPHS]],STEAMER_H[],COLUMN(STEAMER_H[RBI]),FALSE)</f>
        <v>12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19</v>
      </c>
      <c r="O420" s="12">
        <f>VLOOKUP(MYRANKS_H[[#This Row],[IDFRANGRAPHS]],STEAMER_H[],COLUMN(STEAMER_H[SB]),FALSE)</f>
        <v>2</v>
      </c>
      <c r="P420" s="14">
        <f>MYRANKS_H[[#This Row],[H]]/MYRANKS_H[[#This Row],[AB]]</f>
        <v>0.27083333333333331</v>
      </c>
      <c r="Q420" s="26">
        <f>MYRANKS_H[[#This Row],[R]]/24.6</f>
        <v>0.48780487804878048</v>
      </c>
      <c r="R420" s="26">
        <f>MYRANKS_H[[#This Row],[HR]]/10.4</f>
        <v>0.19230769230769229</v>
      </c>
      <c r="S420" s="26">
        <f>MYRANKS_H[[#This Row],[RBI]]/24.6</f>
        <v>0.48780487804878048</v>
      </c>
      <c r="T420" s="26">
        <f>MYRANKS_H[[#This Row],[SB]]/9.4</f>
        <v>0.21276595744680851</v>
      </c>
      <c r="U420" s="26">
        <f>((MYRANKS_H[[#This Row],[H]]+1768)/(MYRANKS_H[[#This Row],[AB]]+6617)-0.267)/0.0024</f>
        <v>0.10110978698046892</v>
      </c>
      <c r="V420" s="26">
        <f>MYRANKS_H[[#This Row],[RSGP]]+MYRANKS_H[[#This Row],[HRSGP]]+MYRANKS_H[[#This Row],[RBISGP]]+MYRANKS_H[[#This Row],[SBSGP]]+MYRANKS_H[[#This Row],[AVGSGP]]</f>
        <v>1.4817931928325307</v>
      </c>
    </row>
    <row r="421" spans="1:22" x14ac:dyDescent="0.25">
      <c r="A421" s="8" t="s">
        <v>20988</v>
      </c>
      <c r="B421" s="15" t="str">
        <f>VLOOKUP(MYRANKS_H[[#This Row],[PLAYERID]],PLAYERIDMAP[],COLUMN(PLAYERIDMAP[LASTNAME]),FALSE)</f>
        <v>Uribe</v>
      </c>
      <c r="C421" s="12" t="str">
        <f>VLOOKUP(MYRANKS_H[[#This Row],[PLAYERID]],PLAYERIDMAP[],COLUMN(PLAYERIDMAP[FIRSTNAME]),FALSE)</f>
        <v xml:space="preserve">Juan </v>
      </c>
      <c r="D421" s="12" t="str">
        <f>VLOOKUP(MYRANKS_H[[#This Row],[PLAYERID]],PLAYERIDMAP[],COLUMN(PLAYERIDMAP[TEAM]),FALSE)</f>
        <v>LAD</v>
      </c>
      <c r="E421" s="12" t="str">
        <f>VLOOKUP(MYRANKS_H[[#This Row],[PLAYERID]],PLAYERIDMAP[],COLUMN(PLAYERIDMAP[POS]),FALSE)</f>
        <v>3B</v>
      </c>
      <c r="F421" s="12">
        <f>VLOOKUP(MYRANKS_H[[#This Row],[PLAYERID]],PLAYERIDMAP[],COLUMN(PLAYERIDMAP[IDFANGRAPHS]),FALSE)</f>
        <v>454</v>
      </c>
      <c r="G421" s="12">
        <f>VLOOKUP(MYRANKS_H[[#This Row],[IDFRANGRAPHS]],STEAMER_H[],COLUMN(STEAMER_H[PA]),FALSE)</f>
        <v>155</v>
      </c>
      <c r="H421" s="12">
        <f>VLOOKUP(MYRANKS_H[[#This Row],[IDFRANGRAPHS]],STEAMER_H[],COLUMN(STEAMER_H[AB]),FALSE)</f>
        <v>139</v>
      </c>
      <c r="I421" s="12">
        <f>VLOOKUP(MYRANKS_H[[#This Row],[IDFRANGRAPHS]],STEAMER_H[],COLUMN(STEAMER_H[H]),FALSE)</f>
        <v>32</v>
      </c>
      <c r="J421" s="12">
        <f>VLOOKUP(MYRANKS_H[[#This Row],[IDFRANGRAPHS]],STEAMER_H[],COLUMN(STEAMER_H[HR]),FALSE)</f>
        <v>4</v>
      </c>
      <c r="K421" s="12">
        <f>VLOOKUP(MYRANKS_H[[#This Row],[IDFRANGRAPHS]],STEAMER_H[],COLUMN(STEAMER_H[R]),FALSE)</f>
        <v>14</v>
      </c>
      <c r="L421" s="12">
        <f>VLOOKUP(MYRANKS_H[[#This Row],[IDFRANGRAPHS]],STEAMER_H[],COLUMN(STEAMER_H[RBI]),FALSE)</f>
        <v>16</v>
      </c>
      <c r="M421" s="12">
        <f>VLOOKUP(MYRANKS_H[[#This Row],[IDFRANGRAPHS]],STEAMER_H[],COLUMN(STEAMER_H[BB]),FALSE)</f>
        <v>12</v>
      </c>
      <c r="N421" s="12">
        <f>VLOOKUP(MYRANKS_H[[#This Row],[IDFRANGRAPHS]],STEAMER_H[],COLUMN(STEAMER_H[SO]),FALSE)</f>
        <v>31</v>
      </c>
      <c r="O421" s="12">
        <f>VLOOKUP(MYRANKS_H[[#This Row],[IDFRANGRAPHS]],STEAMER_H[],COLUMN(STEAMER_H[SB]),FALSE)</f>
        <v>1</v>
      </c>
      <c r="P421" s="14">
        <f>MYRANKS_H[[#This Row],[H]]/MYRANKS_H[[#This Row],[AB]]</f>
        <v>0.23021582733812951</v>
      </c>
      <c r="Q421" s="26">
        <f>MYRANKS_H[[#This Row],[R]]/24.6</f>
        <v>0.56910569105691056</v>
      </c>
      <c r="R421" s="26">
        <f>MYRANKS_H[[#This Row],[HR]]/10.4</f>
        <v>0.38461538461538458</v>
      </c>
      <c r="S421" s="26">
        <f>MYRANKS_H[[#This Row],[RBI]]/24.6</f>
        <v>0.65040650406504064</v>
      </c>
      <c r="T421" s="26">
        <f>MYRANKS_H[[#This Row],[SB]]/9.4</f>
        <v>0.10638297872340426</v>
      </c>
      <c r="U421" s="26">
        <f>((MYRANKS_H[[#This Row],[H]]+1768)/(MYRANKS_H[[#This Row],[AB]]+6617)-0.267)/0.0024</f>
        <v>-0.23756660746003985</v>
      </c>
      <c r="V421" s="26">
        <f>MYRANKS_H[[#This Row],[RSGP]]+MYRANKS_H[[#This Row],[HRSGP]]+MYRANKS_H[[#This Row],[RBISGP]]+MYRANKS_H[[#This Row],[SBSGP]]+MYRANKS_H[[#This Row],[AVGSGP]]</f>
        <v>1.4729439510007003</v>
      </c>
    </row>
    <row r="422" spans="1:22" x14ac:dyDescent="0.25">
      <c r="A422" s="7" t="s">
        <v>19236</v>
      </c>
      <c r="B422" s="8" t="str">
        <f>VLOOKUP(MYRANKS_H[[#This Row],[PLAYERID]],PLAYERIDMAP[],COLUMN(PLAYERIDMAP[LASTNAME]),FALSE)</f>
        <v>Kalish</v>
      </c>
      <c r="C422" s="11" t="str">
        <f>VLOOKUP(MYRANKS_H[[#This Row],[PLAYERID]],PLAYERIDMAP[],COLUMN(PLAYERIDMAP[FIRSTNAME]),FALSE)</f>
        <v xml:space="preserve">Ryan </v>
      </c>
      <c r="D422" s="11" t="str">
        <f>VLOOKUP(MYRANKS_H[[#This Row],[PLAYERID]],PLAYERIDMAP[],COLUMN(PLAYERIDMAP[TEAM]),FALSE)</f>
        <v>BOS</v>
      </c>
      <c r="E422" s="11" t="str">
        <f>VLOOKUP(MYRANKS_H[[#This Row],[PLAYERID]],PLAYERIDMAP[],COLUMN(PLAYERIDMAP[POS]),FALSE)</f>
        <v>OF</v>
      </c>
      <c r="F422" s="11">
        <f>VLOOKUP(MYRANKS_H[[#This Row],[PLAYERID]],PLAYERIDMAP[],COLUMN(PLAYERIDMAP[IDFANGRAPHS]),FALSE)</f>
        <v>6962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90</v>
      </c>
      <c r="I422" s="12">
        <f>VLOOKUP(MYRANKS_H[[#This Row],[IDFRANGRAPHS]],STEAMER_H[],COLUMN(STEAMER_H[H]),FALSE)</f>
        <v>22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11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8</v>
      </c>
      <c r="N422" s="12">
        <f>VLOOKUP(MYRANKS_H[[#This Row],[IDFRANGRAPHS]],STEAMER_H[],COLUMN(STEAMER_H[SO]),FALSE)</f>
        <v>20</v>
      </c>
      <c r="O422" s="12">
        <f>VLOOKUP(MYRANKS_H[[#This Row],[IDFRANGRAPHS]],STEAMER_H[],COLUMN(STEAMER_H[SB]),FALSE)</f>
        <v>4</v>
      </c>
      <c r="P422" s="14">
        <f>MYRANKS_H[[#This Row],[H]]/MYRANKS_H[[#This Row],[AB]]</f>
        <v>0.24444444444444444</v>
      </c>
      <c r="Q422" s="26">
        <f>MYRANKS_H[[#This Row],[R]]/24.6</f>
        <v>0.44715447154471544</v>
      </c>
      <c r="R422" s="26">
        <f>MYRANKS_H[[#This Row],[HR]]/10.4</f>
        <v>0.19230769230769229</v>
      </c>
      <c r="S422" s="26">
        <f>MYRANKS_H[[#This Row],[RBI]]/24.6</f>
        <v>0.44715447154471544</v>
      </c>
      <c r="T422" s="26">
        <f>MYRANKS_H[[#This Row],[SB]]/9.4</f>
        <v>0.42553191489361702</v>
      </c>
      <c r="U422" s="26">
        <f>((MYRANKS_H[[#This Row],[H]]+1768)/(MYRANKS_H[[#This Row],[AB]]+6617)-0.267)/0.0024</f>
        <v>-4.7773470503465851E-2</v>
      </c>
      <c r="V422" s="26">
        <f>MYRANKS_H[[#This Row],[RSGP]]+MYRANKS_H[[#This Row],[HRSGP]]+MYRANKS_H[[#This Row],[RBISGP]]+MYRANKS_H[[#This Row],[SBSGP]]+MYRANKS_H[[#This Row],[AVGSGP]]</f>
        <v>1.4643750797872743</v>
      </c>
    </row>
    <row r="423" spans="1:22" x14ac:dyDescent="0.25">
      <c r="A423" s="8" t="s">
        <v>20757</v>
      </c>
      <c r="B423" s="15" t="str">
        <f>VLOOKUP(MYRANKS_H[[#This Row],[PLAYERID]],PLAYERIDMAP[],COLUMN(PLAYERIDMAP[LASTNAME]),FALSE)</f>
        <v>Sogard</v>
      </c>
      <c r="C423" s="12" t="str">
        <f>VLOOKUP(MYRANKS_H[[#This Row],[PLAYERID]],PLAYERIDMAP[],COLUMN(PLAYERIDMAP[FIRSTNAME]),FALSE)</f>
        <v xml:space="preserve">Eric </v>
      </c>
      <c r="D423" s="12" t="str">
        <f>VLOOKUP(MYRANKS_H[[#This Row],[PLAYERID]],PLAYERIDMAP[],COLUMN(PLAYERIDMAP[TEAM]),FALSE)</f>
        <v>OAK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7927</v>
      </c>
      <c r="G423" s="12">
        <f>VLOOKUP(MYRANKS_H[[#This Row],[IDFRANGRAPHS]],STEAMER_H[],COLUMN(STEAMER_H[PA]),FALSE)</f>
        <v>100</v>
      </c>
      <c r="H423" s="12">
        <f>VLOOKUP(MYRANKS_H[[#This Row],[IDFRANGRAPHS]],STEAMER_H[],COLUMN(STEAMER_H[AB]),FALSE)</f>
        <v>89</v>
      </c>
      <c r="I423" s="12">
        <f>VLOOKUP(MYRANKS_H[[#This Row],[IDFRANGRAPHS]],STEAMER_H[],COLUMN(STEAMER_H[H]),FALSE)</f>
        <v>24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9</v>
      </c>
      <c r="N423" s="12">
        <f>VLOOKUP(MYRANKS_H[[#This Row],[IDFRANGRAPHS]],STEAMER_H[],COLUMN(STEAMER_H[SO]),FALSE)</f>
        <v>12</v>
      </c>
      <c r="O423" s="12">
        <f>VLOOKUP(MYRANKS_H[[#This Row],[IDFRANGRAPHS]],STEAMER_H[],COLUMN(STEAMER_H[SB]),FALSE)</f>
        <v>3</v>
      </c>
      <c r="P423" s="14">
        <f>MYRANKS_H[[#This Row],[H]]/MYRANKS_H[[#This Row],[AB]]</f>
        <v>0.2696629213483146</v>
      </c>
      <c r="Q423" s="26">
        <f>MYRANKS_H[[#This Row],[R]]/24.6</f>
        <v>0.44715447154471544</v>
      </c>
      <c r="R423" s="26">
        <f>MYRANKS_H[[#This Row],[HR]]/10.4</f>
        <v>0.19230769230769229</v>
      </c>
      <c r="S423" s="26">
        <f>MYRANKS_H[[#This Row],[RBI]]/24.6</f>
        <v>0.4065040650406504</v>
      </c>
      <c r="T423" s="26">
        <f>MYRANKS_H[[#This Row],[SB]]/9.4</f>
        <v>0.31914893617021273</v>
      </c>
      <c r="U423" s="26">
        <f>((MYRANKS_H[[#This Row],[H]]+1768)/(MYRANKS_H[[#This Row],[AB]]+6617)-0.267)/0.0024</f>
        <v>9.3075852470407103E-2</v>
      </c>
      <c r="V423" s="26">
        <f>MYRANKS_H[[#This Row],[RSGP]]+MYRANKS_H[[#This Row],[HRSGP]]+MYRANKS_H[[#This Row],[RBISGP]]+MYRANKS_H[[#This Row],[SBSGP]]+MYRANKS_H[[#This Row],[AVGSGP]]</f>
        <v>1.4581910175336781</v>
      </c>
    </row>
    <row r="424" spans="1:22" x14ac:dyDescent="0.25">
      <c r="A424" s="7" t="s">
        <v>18865</v>
      </c>
      <c r="B424" s="8" t="str">
        <f>VLOOKUP(MYRANKS_H[[#This Row],[PLAYERID]],PLAYERIDMAP[],COLUMN(PLAYERIDMAP[LASTNAME]),FALSE)</f>
        <v>Hannahan</v>
      </c>
      <c r="C424" s="11" t="str">
        <f>VLOOKUP(MYRANKS_H[[#This Row],[PLAYERID]],PLAYERIDMAP[],COLUMN(PLAYERIDMAP[FIRSTNAME]),FALSE)</f>
        <v xml:space="preserve">Jack </v>
      </c>
      <c r="D424" s="11" t="str">
        <f>VLOOKUP(MYRANKS_H[[#This Row],[PLAYERID]],PLAYERIDMAP[],COLUMN(PLAYERIDMAP[TEAM]),FALSE)</f>
        <v>CIN</v>
      </c>
      <c r="E424" s="11" t="str">
        <f>VLOOKUP(MYRANKS_H[[#This Row],[PLAYERID]],PLAYERIDMAP[],COLUMN(PLAYERIDMAP[POS]),FALSE)</f>
        <v>3B</v>
      </c>
      <c r="F424" s="11">
        <f>VLOOKUP(MYRANKS_H[[#This Row],[PLAYERID]],PLAYERIDMAP[],COLUMN(PLAYERIDMAP[IDFANGRAPHS]),FALSE)</f>
        <v>3692</v>
      </c>
      <c r="G424" s="12">
        <f>VLOOKUP(MYRANKS_H[[#This Row],[IDFRANGRAPHS]],STEAMER_H[],COLUMN(STEAMER_H[PA]),FALSE)</f>
        <v>185</v>
      </c>
      <c r="H424" s="12">
        <f>VLOOKUP(MYRANKS_H[[#This Row],[IDFRANGRAPHS]],STEAMER_H[],COLUMN(STEAMER_H[AB]),FALSE)</f>
        <v>164</v>
      </c>
      <c r="I424" s="12">
        <f>VLOOKUP(MYRANKS_H[[#This Row],[IDFRANGRAPHS]],STEAMER_H[],COLUMN(STEAMER_H[H]),FALSE)</f>
        <v>38</v>
      </c>
      <c r="J424" s="12">
        <f>VLOOKUP(MYRANKS_H[[#This Row],[IDFRANGRAPHS]],STEAMER_H[],COLUMN(STEAMER_H[HR]),FALSE)</f>
        <v>3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17</v>
      </c>
      <c r="M424" s="12">
        <f>VLOOKUP(MYRANKS_H[[#This Row],[IDFRANGRAPHS]],STEAMER_H[],COLUMN(STEAMER_H[BB]),FALSE)</f>
        <v>17</v>
      </c>
      <c r="N424" s="12">
        <f>VLOOKUP(MYRANKS_H[[#This Row],[IDFRANGRAPHS]],STEAMER_H[],COLUMN(STEAMER_H[SO]),FALSE)</f>
        <v>39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0.23170731707317074</v>
      </c>
      <c r="Q424" s="26">
        <f>MYRANKS_H[[#This Row],[R]]/24.6</f>
        <v>0.65040650406504064</v>
      </c>
      <c r="R424" s="26">
        <f>MYRANKS_H[[#This Row],[HR]]/10.4</f>
        <v>0.28846153846153844</v>
      </c>
      <c r="S424" s="26">
        <f>MYRANKS_H[[#This Row],[RBI]]/24.6</f>
        <v>0.69105691056910568</v>
      </c>
      <c r="T424" s="26">
        <f>MYRANKS_H[[#This Row],[SB]]/9.4</f>
        <v>0.10638297872340426</v>
      </c>
      <c r="U424" s="26">
        <f>((MYRANKS_H[[#This Row],[H]]+1768)/(MYRANKS_H[[#This Row],[AB]]+6617)-0.267)/0.0024</f>
        <v>-0.2781669370299315</v>
      </c>
      <c r="V424" s="26">
        <f>MYRANKS_H[[#This Row],[RSGP]]+MYRANKS_H[[#This Row],[HRSGP]]+MYRANKS_H[[#This Row],[RBISGP]]+MYRANKS_H[[#This Row],[SBSGP]]+MYRANKS_H[[#This Row],[AVGSGP]]</f>
        <v>1.4581409947891575</v>
      </c>
    </row>
    <row r="425" spans="1:22" x14ac:dyDescent="0.25">
      <c r="A425" s="7" t="s">
        <v>19584</v>
      </c>
      <c r="B425" s="8" t="str">
        <f>VLOOKUP(MYRANKS_H[[#This Row],[PLAYERID]],PLAYERIDMAP[],COLUMN(PLAYERIDMAP[LASTNAME]),FALSE)</f>
        <v>Marisnick</v>
      </c>
      <c r="C425" s="11" t="str">
        <f>VLOOKUP(MYRANKS_H[[#This Row],[PLAYERID]],PLAYERIDMAP[],COLUMN(PLAYERIDMAP[FIRSTNAME]),FALSE)</f>
        <v xml:space="preserve">Jake </v>
      </c>
      <c r="D425" s="11" t="str">
        <f>VLOOKUP(MYRANKS_H[[#This Row],[PLAYERID]],PLAYERIDMAP[],COLUMN(PLAYERIDMAP[TEAM]),FALSE)</f>
        <v>MIA</v>
      </c>
      <c r="E425" s="11" t="str">
        <f>VLOOKUP(MYRANKS_H[[#This Row],[PLAYERID]],PLAYERIDMAP[],COLUMN(PLAYERIDMAP[POS]),FALSE)</f>
        <v>OF</v>
      </c>
      <c r="F425" s="11" t="str">
        <f>VLOOKUP(MYRANKS_H[[#This Row],[PLAYERID]],PLAYERIDMAP[],COLUMN(PLAYERIDMAP[IDFANGRAPHS]),FALSE)</f>
        <v>sa501252</v>
      </c>
      <c r="G425" s="12">
        <f>VLOOKUP(MYRANKS_H[[#This Row],[IDFRANGRAPHS]],STEAMER_H[],COLUMN(STEAMER_H[PA]),FALSE)</f>
        <v>100</v>
      </c>
      <c r="H425" s="12">
        <f>VLOOKUP(MYRANKS_H[[#This Row],[IDFRANGRAPHS]],STEAMER_H[],COLUMN(STEAMER_H[AB]),FALSE)</f>
        <v>92</v>
      </c>
      <c r="I425" s="12">
        <f>VLOOKUP(MYRANKS_H[[#This Row],[IDFRANGRAPHS]],STEAMER_H[],COLUMN(STEAMER_H[H]),FALSE)</f>
        <v>22</v>
      </c>
      <c r="J425" s="12">
        <f>VLOOKUP(MYRANKS_H[[#This Row],[IDFRANGRAPHS]],STEAMER_H[],COLUMN(STEAMER_H[HR]),FALSE)</f>
        <v>2</v>
      </c>
      <c r="K425" s="12">
        <f>VLOOKUP(MYRANKS_H[[#This Row],[IDFRANGRAPHS]],STEAMER_H[],COLUMN(STEAMER_H[R]),FALSE)</f>
        <v>11</v>
      </c>
      <c r="L425" s="12">
        <f>VLOOKUP(MYRANKS_H[[#This Row],[IDFRANGRAPHS]],STEAMER_H[],COLUMN(STEAMER_H[RBI]),FALSE)</f>
        <v>9</v>
      </c>
      <c r="M425" s="12">
        <f>VLOOKUP(MYRANKS_H[[#This Row],[IDFRANGRAPHS]],STEAMER_H[],COLUMN(STEAMER_H[BB]),FALSE)</f>
        <v>5</v>
      </c>
      <c r="N425" s="12">
        <f>VLOOKUP(MYRANKS_H[[#This Row],[IDFRANGRAPHS]],STEAMER_H[],COLUMN(STEAMER_H[SO]),FALSE)</f>
        <v>20</v>
      </c>
      <c r="O425" s="12">
        <f>VLOOKUP(MYRANKS_H[[#This Row],[IDFRANGRAPHS]],STEAMER_H[],COLUMN(STEAMER_H[SB]),FALSE)</f>
        <v>5</v>
      </c>
      <c r="P425" s="14">
        <f>MYRANKS_H[[#This Row],[H]]/MYRANKS_H[[#This Row],[AB]]</f>
        <v>0.2391304347826087</v>
      </c>
      <c r="Q425" s="26">
        <f>MYRANKS_H[[#This Row],[R]]/24.6</f>
        <v>0.44715447154471544</v>
      </c>
      <c r="R425" s="26">
        <f>MYRANKS_H[[#This Row],[HR]]/10.4</f>
        <v>0.19230769230769229</v>
      </c>
      <c r="S425" s="26">
        <f>MYRANKS_H[[#This Row],[RBI]]/24.6</f>
        <v>0.36585365853658536</v>
      </c>
      <c r="T425" s="26">
        <f>MYRANKS_H[[#This Row],[SB]]/9.4</f>
        <v>0.53191489361702127</v>
      </c>
      <c r="U425" s="26">
        <f>((MYRANKS_H[[#This Row],[H]]+1768)/(MYRANKS_H[[#This Row],[AB]]+6617)-0.267)/0.0024</f>
        <v>-8.0923634918281265E-2</v>
      </c>
      <c r="V425" s="26">
        <f>MYRANKS_H[[#This Row],[RSGP]]+MYRANKS_H[[#This Row],[HRSGP]]+MYRANKS_H[[#This Row],[RBISGP]]+MYRANKS_H[[#This Row],[SBSGP]]+MYRANKS_H[[#This Row],[AVGSGP]]</f>
        <v>1.456307081087733</v>
      </c>
    </row>
    <row r="426" spans="1:22" x14ac:dyDescent="0.25">
      <c r="A426" s="7" t="s">
        <v>19244</v>
      </c>
      <c r="B426" s="8" t="str">
        <f>VLOOKUP(MYRANKS_H[[#This Row],[PLAYERID]],PLAYERIDMAP[],COLUMN(PLAYERIDMAP[LASTNAME]),FALSE)</f>
        <v>Kearns</v>
      </c>
      <c r="C426" s="11" t="str">
        <f>VLOOKUP(MYRANKS_H[[#This Row],[PLAYERID]],PLAYERIDMAP[],COLUMN(PLAYERIDMAP[FIRSTNAME]),FALSE)</f>
        <v xml:space="preserve">Austin </v>
      </c>
      <c r="D426" s="11" t="str">
        <f>VLOOKUP(MYRANKS_H[[#This Row],[PLAYERID]],PLAYERIDMAP[],COLUMN(PLAYERIDMAP[TEAM]),FALSE)</f>
        <v>MIA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332</v>
      </c>
      <c r="G426" s="12">
        <f>VLOOKUP(MYRANKS_H[[#This Row],[IDFRANGRAPHS]],STEAMER_H[],COLUMN(STEAMER_H[PA]),FALSE)</f>
        <v>175</v>
      </c>
      <c r="H426" s="12">
        <f>VLOOKUP(MYRANKS_H[[#This Row],[IDFRANGRAPHS]],STEAMER_H[],COLUMN(STEAMER_H[AB]),FALSE)</f>
        <v>150</v>
      </c>
      <c r="I426" s="12">
        <f>VLOOKUP(MYRANKS_H[[#This Row],[IDFRANGRAPHS]],STEAMER_H[],COLUMN(STEAMER_H[H]),FALSE)</f>
        <v>34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16</v>
      </c>
      <c r="M426" s="12">
        <f>VLOOKUP(MYRANKS_H[[#This Row],[IDFRANGRAPHS]],STEAMER_H[],COLUMN(STEAMER_H[BB]),FALSE)</f>
        <v>19</v>
      </c>
      <c r="N426" s="12">
        <f>VLOOKUP(MYRANKS_H[[#This Row],[IDFRANGRAPHS]],STEAMER_H[],COLUMN(STEAMER_H[SO]),FALSE)</f>
        <v>43</v>
      </c>
      <c r="O426" s="12">
        <f>VLOOKUP(MYRANKS_H[[#This Row],[IDFRANGRAPHS]],STEAMER_H[],COLUMN(STEAMER_H[SB]),FALSE)</f>
        <v>1</v>
      </c>
      <c r="P426" s="14">
        <f>MYRANKS_H[[#This Row],[H]]/MYRANKS_H[[#This Row],[AB]]</f>
        <v>0.22666666666666666</v>
      </c>
      <c r="Q426" s="26">
        <f>MYRANKS_H[[#This Row],[R]]/24.6</f>
        <v>0.69105691056910568</v>
      </c>
      <c r="R426" s="26">
        <f>MYRANKS_H[[#This Row],[HR]]/10.4</f>
        <v>0.28846153846153844</v>
      </c>
      <c r="S426" s="26">
        <f>MYRANKS_H[[#This Row],[RBI]]/24.6</f>
        <v>0.65040650406504064</v>
      </c>
      <c r="T426" s="26">
        <f>MYRANKS_H[[#This Row],[SB]]/9.4</f>
        <v>0.10638297872340426</v>
      </c>
      <c r="U426" s="26">
        <f>((MYRANKS_H[[#This Row],[H]]+1768)/(MYRANKS_H[[#This Row],[AB]]+6617)-0.267)/0.0024</f>
        <v>-0.29487463671741543</v>
      </c>
      <c r="V426" s="26">
        <f>MYRANKS_H[[#This Row],[RSGP]]+MYRANKS_H[[#This Row],[HRSGP]]+MYRANKS_H[[#This Row],[RBISGP]]+MYRANKS_H[[#This Row],[SBSGP]]+MYRANKS_H[[#This Row],[AVGSGP]]</f>
        <v>1.4414332951016737</v>
      </c>
    </row>
    <row r="427" spans="1:22" x14ac:dyDescent="0.25">
      <c r="A427" s="8" t="s">
        <v>20915</v>
      </c>
      <c r="B427" s="15" t="str">
        <f>VLOOKUP(MYRANKS_H[[#This Row],[PLAYERID]],PLAYERIDMAP[],COLUMN(PLAYERIDMAP[LASTNAME]),FALSE)</f>
        <v>Thole</v>
      </c>
      <c r="C427" s="12" t="str">
        <f>VLOOKUP(MYRANKS_H[[#This Row],[PLAYERID]],PLAYERIDMAP[],COLUMN(PLAYERIDMAP[FIRSTNAME]),FALSE)</f>
        <v xml:space="preserve">Josh </v>
      </c>
      <c r="D427" s="12" t="str">
        <f>VLOOKUP(MYRANKS_H[[#This Row],[PLAYERID]],PLAYERIDMAP[],COLUMN(PLAYERIDMAP[TEAM]),FALSE)</f>
        <v>TOR</v>
      </c>
      <c r="E427" s="12" t="str">
        <f>VLOOKUP(MYRANKS_H[[#This Row],[PLAYERID]],PLAYERIDMAP[],COLUMN(PLAYERIDMAP[POS]),FALSE)</f>
        <v>C</v>
      </c>
      <c r="F427" s="12">
        <f>VLOOKUP(MYRANKS_H[[#This Row],[PLAYERID]],PLAYERIDMAP[],COLUMN(PLAYERIDMAP[IDFANGRAPHS]),FALSE)</f>
        <v>9689</v>
      </c>
      <c r="G427" s="12">
        <f>VLOOKUP(MYRANKS_H[[#This Row],[IDFRANGRAPHS]],STEAMER_H[],COLUMN(STEAMER_H[PA]),FALSE)</f>
        <v>153</v>
      </c>
      <c r="H427" s="12">
        <f>VLOOKUP(MYRANKS_H[[#This Row],[IDFRANGRAPHS]],STEAMER_H[],COLUMN(STEAMER_H[AB]),FALSE)</f>
        <v>135</v>
      </c>
      <c r="I427" s="12">
        <f>VLOOKUP(MYRANKS_H[[#This Row],[IDFRANGRAPHS]],STEAMER_H[],COLUMN(STEAMER_H[H]),FALSE)</f>
        <v>35</v>
      </c>
      <c r="J427" s="12">
        <f>VLOOKUP(MYRANKS_H[[#This Row],[IDFRANGRAPHS]],STEAMER_H[],COLUMN(STEAMER_H[HR]),FALSE)</f>
        <v>1</v>
      </c>
      <c r="K427" s="12">
        <f>VLOOKUP(MYRANKS_H[[#This Row],[IDFRANGRAPHS]],STEAMER_H[],COLUMN(STEAMER_H[R]),FALSE)</f>
        <v>16</v>
      </c>
      <c r="L427" s="12">
        <f>VLOOKUP(MYRANKS_H[[#This Row],[IDFRANGRAPHS]],STEAMER_H[],COLUMN(STEAMER_H[RBI]),FALSE)</f>
        <v>14</v>
      </c>
      <c r="M427" s="12">
        <f>VLOOKUP(MYRANKS_H[[#This Row],[IDFRANGRAPHS]],STEAMER_H[],COLUMN(STEAMER_H[BB]),FALSE)</f>
        <v>14</v>
      </c>
      <c r="N427" s="12">
        <f>VLOOKUP(MYRANKS_H[[#This Row],[IDFRANGRAPHS]],STEAMER_H[],COLUMN(STEAMER_H[SO]),FALSE)</f>
        <v>20</v>
      </c>
      <c r="O427" s="12">
        <f>VLOOKUP(MYRANKS_H[[#This Row],[IDFRANGRAPHS]],STEAMER_H[],COLUMN(STEAMER_H[SB]),FALSE)</f>
        <v>1</v>
      </c>
      <c r="P427" s="14">
        <f>MYRANKS_H[[#This Row],[H]]/MYRANKS_H[[#This Row],[AB]]</f>
        <v>0.25925925925925924</v>
      </c>
      <c r="Q427" s="26">
        <f>MYRANKS_H[[#This Row],[R]]/24.6</f>
        <v>0.65040650406504064</v>
      </c>
      <c r="R427" s="26">
        <f>MYRANKS_H[[#This Row],[HR]]/10.4</f>
        <v>9.6153846153846145E-2</v>
      </c>
      <c r="S427" s="26">
        <f>MYRANKS_H[[#This Row],[RBI]]/24.6</f>
        <v>0.56910569105691056</v>
      </c>
      <c r="T427" s="26">
        <f>MYRANKS_H[[#This Row],[SB]]/9.4</f>
        <v>0.10638297872340426</v>
      </c>
      <c r="U427" s="26">
        <f>((MYRANKS_H[[#This Row],[H]]+1768)/(MYRANKS_H[[#This Row],[AB]]+6617)-0.267)/0.0024</f>
        <v>1.3329383886257856E-2</v>
      </c>
      <c r="V427" s="26">
        <f>MYRANKS_H[[#This Row],[RSGP]]+MYRANKS_H[[#This Row],[HRSGP]]+MYRANKS_H[[#This Row],[RBISGP]]+MYRANKS_H[[#This Row],[SBSGP]]+MYRANKS_H[[#This Row],[AVGSGP]]</f>
        <v>1.4353784038854593</v>
      </c>
    </row>
    <row r="428" spans="1:22" x14ac:dyDescent="0.25">
      <c r="A428" s="7" t="s">
        <v>18702</v>
      </c>
      <c r="B428" s="8" t="str">
        <f>VLOOKUP(MYRANKS_H[[#This Row],[PLAYERID]],PLAYERIDMAP[],COLUMN(PLAYERIDMAP[LASTNAME]),FALSE)</f>
        <v>Gomes</v>
      </c>
      <c r="C428" s="11" t="str">
        <f>VLOOKUP(MYRANKS_H[[#This Row],[PLAYERID]],PLAYERIDMAP[],COLUMN(PLAYERIDMAP[FIRSTNAME]),FALSE)</f>
        <v xml:space="preserve">Yan </v>
      </c>
      <c r="D428" s="11" t="str">
        <f>VLOOKUP(MYRANKS_H[[#This Row],[PLAYERID]],PLAYERIDMAP[],COLUMN(PLAYERIDMAP[TEAM]),FALSE)</f>
        <v>CLE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9627</v>
      </c>
      <c r="G428" s="12">
        <f>VLOOKUP(MYRANKS_H[[#This Row],[IDFRANGRAPHS]],STEAMER_H[],COLUMN(STEAMER_H[PA]),FALSE)</f>
        <v>113</v>
      </c>
      <c r="H428" s="12">
        <f>VLOOKUP(MYRANKS_H[[#This Row],[IDFRANGRAPHS]],STEAMER_H[],COLUMN(STEAMER_H[AB]),FALSE)</f>
        <v>103</v>
      </c>
      <c r="I428" s="12">
        <f>VLOOKUP(MYRANKS_H[[#This Row],[IDFRANGRAPHS]],STEAMER_H[],COLUMN(STEAMER_H[H]),FALSE)</f>
        <v>25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12</v>
      </c>
      <c r="L428" s="12">
        <f>VLOOKUP(MYRANKS_H[[#This Row],[IDFRANGRAPHS]],STEAMER_H[],COLUMN(STEAMER_H[RBI]),FALSE)</f>
        <v>13</v>
      </c>
      <c r="M428" s="12">
        <f>VLOOKUP(MYRANKS_H[[#This Row],[IDFRANGRAPHS]],STEAMER_H[],COLUMN(STEAMER_H[BB]),FALSE)</f>
        <v>7</v>
      </c>
      <c r="N428" s="12">
        <f>VLOOKUP(MYRANKS_H[[#This Row],[IDFRANGRAPHS]],STEAMER_H[],COLUMN(STEAMER_H[SO]),FALSE)</f>
        <v>27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0.24271844660194175</v>
      </c>
      <c r="Q428" s="26">
        <f>MYRANKS_H[[#This Row],[R]]/24.6</f>
        <v>0.48780487804878048</v>
      </c>
      <c r="R428" s="26">
        <f>MYRANKS_H[[#This Row],[HR]]/10.4</f>
        <v>0.38461538461538458</v>
      </c>
      <c r="S428" s="26">
        <f>MYRANKS_H[[#This Row],[RBI]]/24.6</f>
        <v>0.52845528455284552</v>
      </c>
      <c r="T428" s="26">
        <f>MYRANKS_H[[#This Row],[SB]]/9.4</f>
        <v>0.10638297872340426</v>
      </c>
      <c r="U428" s="26">
        <f>((MYRANKS_H[[#This Row],[H]]+1768)/(MYRANKS_H[[#This Row],[AB]]+6617)-0.267)/0.0024</f>
        <v>-7.6884920634928688E-2</v>
      </c>
      <c r="V428" s="26">
        <f>MYRANKS_H[[#This Row],[RSGP]]+MYRANKS_H[[#This Row],[HRSGP]]+MYRANKS_H[[#This Row],[RBISGP]]+MYRANKS_H[[#This Row],[SBSGP]]+MYRANKS_H[[#This Row],[AVGSGP]]</f>
        <v>1.4303736053054861</v>
      </c>
    </row>
    <row r="429" spans="1:22" x14ac:dyDescent="0.25">
      <c r="A429" s="7" t="s">
        <v>17899</v>
      </c>
      <c r="B429" s="8" t="str">
        <f>VLOOKUP(MYRANKS_H[[#This Row],[PLAYERID]],PLAYERIDMAP[],COLUMN(PLAYERIDMAP[LASTNAME]),FALSE)</f>
        <v>Cardenas</v>
      </c>
      <c r="C429" s="11" t="str">
        <f>VLOOKUP(MYRANKS_H[[#This Row],[PLAYERID]],PLAYERIDMAP[],COLUMN(PLAYERIDMAP[FIRSTNAME]),FALSE)</f>
        <v xml:space="preserve">Adrian </v>
      </c>
      <c r="D429" s="11" t="str">
        <f>VLOOKUP(MYRANKS_H[[#This Row],[PLAYERID]],PLAYERIDMAP[],COLUMN(PLAYERIDMAP[TEAM]),FALSE)</f>
        <v>CHC</v>
      </c>
      <c r="E429" s="11" t="str">
        <f>VLOOKUP(MYRANKS_H[[#This Row],[PLAYERID]],PLAYERIDMAP[],COLUMN(PLAYERIDMAP[POS]),FALSE)</f>
        <v>2B</v>
      </c>
      <c r="F429" s="11">
        <f>VLOOKUP(MYRANKS_H[[#This Row],[PLAYERID]],PLAYERIDMAP[],COLUMN(PLAYERIDMAP[IDFANGRAPHS]),FALSE)</f>
        <v>9514</v>
      </c>
      <c r="G429" s="12">
        <f>VLOOKUP(MYRANKS_H[[#This Row],[IDFRANGRAPHS]],STEAMER_H[],COLUMN(STEAMER_H[PA]),FALSE)</f>
        <v>118</v>
      </c>
      <c r="H429" s="12">
        <f>VLOOKUP(MYRANKS_H[[#This Row],[IDFRANGRAPHS]],STEAMER_H[],COLUMN(STEAMER_H[AB]),FALSE)</f>
        <v>106</v>
      </c>
      <c r="I429" s="12">
        <f>VLOOKUP(MYRANKS_H[[#This Row],[IDFRANGRAPHS]],STEAMER_H[],COLUMN(STEAMER_H[H]),FALSE)</f>
        <v>30</v>
      </c>
      <c r="J429" s="12">
        <f>VLOOKUP(MYRANKS_H[[#This Row],[IDFRANGRAPHS]],STEAMER_H[],COLUMN(STEAMER_H[HR]),FALSE)</f>
        <v>1</v>
      </c>
      <c r="K429" s="12">
        <f>VLOOKUP(MYRANKS_H[[#This Row],[IDFRANGRAPHS]],STEAMER_H[],COLUMN(STEAMER_H[R]),FALSE)</f>
        <v>12</v>
      </c>
      <c r="L429" s="12">
        <f>VLOOKUP(MYRANKS_H[[#This Row],[IDFRANGRAPHS]],STEAMER_H[],COLUMN(STEAMER_H[RBI]),FALSE)</f>
        <v>11</v>
      </c>
      <c r="M429" s="12">
        <f>VLOOKUP(MYRANKS_H[[#This Row],[IDFRANGRAPHS]],STEAMER_H[],COLUMN(STEAMER_H[BB]),FALSE)</f>
        <v>10</v>
      </c>
      <c r="N429" s="12">
        <f>VLOOKUP(MYRANKS_H[[#This Row],[IDFRANGRAPHS]],STEAMER_H[],COLUMN(STEAMER_H[SO]),FALSE)</f>
        <v>14</v>
      </c>
      <c r="O429" s="12">
        <f>VLOOKUP(MYRANKS_H[[#This Row],[IDFRANGRAPHS]],STEAMER_H[],COLUMN(STEAMER_H[SB]),FALSE)</f>
        <v>2</v>
      </c>
      <c r="P429" s="14">
        <f>MYRANKS_H[[#This Row],[H]]/MYRANKS_H[[#This Row],[AB]]</f>
        <v>0.28301886792452829</v>
      </c>
      <c r="Q429" s="26">
        <f>MYRANKS_H[[#This Row],[R]]/24.6</f>
        <v>0.48780487804878048</v>
      </c>
      <c r="R429" s="26">
        <f>MYRANKS_H[[#This Row],[HR]]/10.4</f>
        <v>9.6153846153846145E-2</v>
      </c>
      <c r="S429" s="26">
        <f>MYRANKS_H[[#This Row],[RBI]]/24.6</f>
        <v>0.44715447154471544</v>
      </c>
      <c r="T429" s="26">
        <f>MYRANKS_H[[#This Row],[SB]]/9.4</f>
        <v>0.21276595744680851</v>
      </c>
      <c r="U429" s="26">
        <f>((MYRANKS_H[[#This Row],[H]]+1768)/(MYRANKS_H[[#This Row],[AB]]+6617)-0.267)/0.0024</f>
        <v>0.18338787247755101</v>
      </c>
      <c r="V429" s="26">
        <f>MYRANKS_H[[#This Row],[RSGP]]+MYRANKS_H[[#This Row],[HRSGP]]+MYRANKS_H[[#This Row],[RBISGP]]+MYRANKS_H[[#This Row],[SBSGP]]+MYRANKS_H[[#This Row],[AVGSGP]]</f>
        <v>1.4272670256717017</v>
      </c>
    </row>
    <row r="430" spans="1:22" x14ac:dyDescent="0.25">
      <c r="A430" s="7" t="s">
        <v>18479</v>
      </c>
      <c r="B430" s="8" t="str">
        <f>VLOOKUP(MYRANKS_H[[#This Row],[PLAYERID]],PLAYERIDMAP[],COLUMN(PLAYERIDMAP[LASTNAME]),FALSE)</f>
        <v>Farris</v>
      </c>
      <c r="C430" s="11" t="str">
        <f>VLOOKUP(MYRANKS_H[[#This Row],[PLAYERID]],PLAYERIDMAP[],COLUMN(PLAYERIDMAP[FIRSTNAME]),FALSE)</f>
        <v xml:space="preserve">Eric </v>
      </c>
      <c r="D430" s="11" t="str">
        <f>VLOOKUP(MYRANKS_H[[#This Row],[PLAYERID]],PLAYERIDMAP[],COLUMN(PLAYERIDMAP[TEAM]),FALSE)</f>
        <v>MIL</v>
      </c>
      <c r="E430" s="11" t="str">
        <f>VLOOKUP(MYRANKS_H[[#This Row],[PLAYERID]],PLAYERIDMAP[],COLUMN(PLAYERIDMAP[POS]),FALSE)</f>
        <v>2B</v>
      </c>
      <c r="F430" s="11">
        <f>VLOOKUP(MYRANKS_H[[#This Row],[PLAYERID]],PLAYERIDMAP[],COLUMN(PLAYERIDMAP[IDFANGRAPHS]),FALSE)</f>
        <v>2066</v>
      </c>
      <c r="G430" s="12">
        <f>VLOOKUP(MYRANKS_H[[#This Row],[IDFRANGRAPHS]],STEAMER_H[],COLUMN(STEAMER_H[PA]),FALSE)</f>
        <v>100</v>
      </c>
      <c r="H430" s="12">
        <f>VLOOKUP(MYRANKS_H[[#This Row],[IDFRANGRAPHS]],STEAMER_H[],COLUMN(STEAMER_H[AB]),FALSE)</f>
        <v>93</v>
      </c>
      <c r="I430" s="12">
        <f>VLOOKUP(MYRANKS_H[[#This Row],[IDFRANGRAPHS]],STEAMER_H[],COLUMN(STEAMER_H[H]),FALSE)</f>
        <v>24</v>
      </c>
      <c r="J430" s="12">
        <f>VLOOKUP(MYRANKS_H[[#This Row],[IDFRANGRAPHS]],STEAMER_H[],COLUMN(STEAMER_H[HR]),FALSE)</f>
        <v>1</v>
      </c>
      <c r="K430" s="12">
        <f>VLOOKUP(MYRANKS_H[[#This Row],[IDFRANGRAPHS]],STEAMER_H[],COLUMN(STEAMER_H[R]),FALSE)</f>
        <v>10</v>
      </c>
      <c r="L430" s="12">
        <f>VLOOKUP(MYRANKS_H[[#This Row],[IDFRANGRAPHS]],STEAMER_H[],COLUMN(STEAMER_H[RBI]),FALSE)</f>
        <v>9</v>
      </c>
      <c r="M430" s="12">
        <f>VLOOKUP(MYRANKS_H[[#This Row],[IDFRANGRAPHS]],STEAMER_H[],COLUMN(STEAMER_H[BB]),FALSE)</f>
        <v>5</v>
      </c>
      <c r="N430" s="12">
        <f>VLOOKUP(MYRANKS_H[[#This Row],[IDFRANGRAPHS]],STEAMER_H[],COLUMN(STEAMER_H[SO]),FALSE)</f>
        <v>12</v>
      </c>
      <c r="O430" s="12">
        <f>VLOOKUP(MYRANKS_H[[#This Row],[IDFRANGRAPHS]],STEAMER_H[],COLUMN(STEAMER_H[SB]),FALSE)</f>
        <v>5</v>
      </c>
      <c r="P430" s="14">
        <f>MYRANKS_H[[#This Row],[H]]/MYRANKS_H[[#This Row],[AB]]</f>
        <v>0.25806451612903225</v>
      </c>
      <c r="Q430" s="26">
        <f>MYRANKS_H[[#This Row],[R]]/24.6</f>
        <v>0.4065040650406504</v>
      </c>
      <c r="R430" s="26">
        <f>MYRANKS_H[[#This Row],[HR]]/10.4</f>
        <v>9.6153846153846145E-2</v>
      </c>
      <c r="S430" s="26">
        <f>MYRANKS_H[[#This Row],[RBI]]/24.6</f>
        <v>0.36585365853658536</v>
      </c>
      <c r="T430" s="26">
        <f>MYRANKS_H[[#This Row],[SB]]/9.4</f>
        <v>0.53191489361702127</v>
      </c>
      <c r="U430" s="26">
        <f>((MYRANKS_H[[#This Row],[H]]+1768)/(MYRANKS_H[[#This Row],[AB]]+6617)-0.267)/0.0024</f>
        <v>2.6701440635860479E-2</v>
      </c>
      <c r="V430" s="26">
        <f>MYRANKS_H[[#This Row],[RSGP]]+MYRANKS_H[[#This Row],[HRSGP]]+MYRANKS_H[[#This Row],[RBISGP]]+MYRANKS_H[[#This Row],[SBSGP]]+MYRANKS_H[[#This Row],[AVGSGP]]</f>
        <v>1.4271279039839637</v>
      </c>
    </row>
    <row r="431" spans="1:22" x14ac:dyDescent="0.25">
      <c r="A431" s="7" t="s">
        <v>18708</v>
      </c>
      <c r="B431" s="8" t="str">
        <f>VLOOKUP(MYRANKS_H[[#This Row],[PLAYERID]],PLAYERIDMAP[],COLUMN(PLAYERIDMAP[LASTNAME]),FALSE)</f>
        <v>Gomez</v>
      </c>
      <c r="C431" s="11" t="str">
        <f>VLOOKUP(MYRANKS_H[[#This Row],[PLAYERID]],PLAYERIDMAP[],COLUMN(PLAYERIDMAP[FIRSTNAME]),FALSE)</f>
        <v xml:space="preserve">Mauro </v>
      </c>
      <c r="D431" s="11" t="str">
        <f>VLOOKUP(MYRANKS_H[[#This Row],[PLAYERID]],PLAYERIDMAP[],COLUMN(PLAYERIDMAP[TEAM]),FALSE)</f>
        <v>BOS</v>
      </c>
      <c r="E431" s="11" t="str">
        <f>VLOOKUP(MYRANKS_H[[#This Row],[PLAYERID]],PLAYERIDMAP[],COLUMN(PLAYERIDMAP[POS]),FALSE)</f>
        <v>1B</v>
      </c>
      <c r="F431" s="11">
        <f>VLOOKUP(MYRANKS_H[[#This Row],[PLAYERID]],PLAYERIDMAP[],COLUMN(PLAYERIDMAP[IDFANGRAPHS]),FALSE)</f>
        <v>5342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91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3</v>
      </c>
      <c r="K431" s="12">
        <f>VLOOKUP(MYRANKS_H[[#This Row],[IDFRANGRAPHS]],STEAMER_H[],COLUMN(STEAMER_H[R]),FALSE)</f>
        <v>12</v>
      </c>
      <c r="L431" s="12">
        <f>VLOOKUP(MYRANKS_H[[#This Row],[IDFRANGRAPHS]],STEAMER_H[],COLUMN(STEAMER_H[RBI]),FALSE)</f>
        <v>13</v>
      </c>
      <c r="M431" s="12">
        <f>VLOOKUP(MYRANKS_H[[#This Row],[IDFRANGRAPHS]],STEAMER_H[],COLUMN(STEAMER_H[BB]),FALSE)</f>
        <v>6</v>
      </c>
      <c r="N431" s="12">
        <f>VLOOKUP(MYRANKS_H[[#This Row],[IDFRANGRAPHS]],STEAMER_H[],COLUMN(STEAMER_H[SO]),FALSE)</f>
        <v>23</v>
      </c>
      <c r="O431" s="12">
        <f>VLOOKUP(MYRANKS_H[[#This Row],[IDFRANGRAPHS]],STEAMER_H[],COLUMN(STEAMER_H[SB]),FALSE)</f>
        <v>0</v>
      </c>
      <c r="P431" s="14">
        <f>MYRANKS_H[[#This Row],[H]]/MYRANKS_H[[#This Row],[AB]]</f>
        <v>0.27472527472527475</v>
      </c>
      <c r="Q431" s="26">
        <f>MYRANKS_H[[#This Row],[R]]/24.6</f>
        <v>0.48780487804878048</v>
      </c>
      <c r="R431" s="26">
        <f>MYRANKS_H[[#This Row],[HR]]/10.4</f>
        <v>0.28846153846153844</v>
      </c>
      <c r="S431" s="26">
        <f>MYRANKS_H[[#This Row],[RBI]]/24.6</f>
        <v>0.52845528455284552</v>
      </c>
      <c r="T431" s="26">
        <f>MYRANKS_H[[#This Row],[SB]]/9.4</f>
        <v>0</v>
      </c>
      <c r="U431" s="26">
        <f>((MYRANKS_H[[#This Row],[H]]+1768)/(MYRANKS_H[[#This Row],[AB]]+6617)-0.267)/0.0024</f>
        <v>0.12199363943548684</v>
      </c>
      <c r="V431" s="26">
        <f>MYRANKS_H[[#This Row],[RSGP]]+MYRANKS_H[[#This Row],[HRSGP]]+MYRANKS_H[[#This Row],[RBISGP]]+MYRANKS_H[[#This Row],[SBSGP]]+MYRANKS_H[[#This Row],[AVGSGP]]</f>
        <v>1.4267153404986512</v>
      </c>
    </row>
    <row r="432" spans="1:22" x14ac:dyDescent="0.25">
      <c r="A432" s="7" t="s">
        <v>19757</v>
      </c>
      <c r="B432" s="8" t="str">
        <f>VLOOKUP(MYRANKS_H[[#This Row],[PLAYERID]],PLAYERIDMAP[],COLUMN(PLAYERIDMAP[LASTNAME]),FALSE)</f>
        <v>Mejia</v>
      </c>
      <c r="C432" s="11" t="str">
        <f>VLOOKUP(MYRANKS_H[[#This Row],[PLAYERID]],PLAYERIDMAP[],COLUMN(PLAYERIDMAP[FIRSTNAME]),FALSE)</f>
        <v xml:space="preserve">Ernesto </v>
      </c>
      <c r="D432" s="11" t="str">
        <f>VLOOKUP(MYRANKS_H[[#This Row],[PLAYERID]],PLAYERIDMAP[],COLUMN(PLAYERIDMAP[TEAM]),FALSE)</f>
        <v>ATL</v>
      </c>
      <c r="E432" s="11" t="str">
        <f>VLOOKUP(MYRANKS_H[[#This Row],[PLAYERID]],PLAYERIDMAP[],COLUMN(PLAYERIDMAP[POS]),FALSE)</f>
        <v>-</v>
      </c>
      <c r="F432" s="11" t="str">
        <f>VLOOKUP(MYRANKS_H[[#This Row],[PLAYERID]],PLAYERIDMAP[],COLUMN(PLAYERIDMAP[IDFANGRAPHS]),FALSE)</f>
        <v>sa295188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91</v>
      </c>
      <c r="I432" s="12">
        <f>VLOOKUP(MYRANKS_H[[#This Row],[IDFRANGRAPHS]],STEAMER_H[],COLUMN(STEAMER_H[H]),FALSE)</f>
        <v>23</v>
      </c>
      <c r="J432" s="12">
        <f>VLOOKUP(MYRANKS_H[[#This Row],[IDFRANGRAPHS]],STEAMER_H[],COLUMN(STEAMER_H[HR]),FALSE)</f>
        <v>4</v>
      </c>
      <c r="K432" s="12">
        <f>VLOOKUP(MYRANKS_H[[#This Row],[IDFRANGRAPHS]],STEAMER_H[],COLUMN(STEAMER_H[R]),FALSE)</f>
        <v>11</v>
      </c>
      <c r="L432" s="12">
        <f>VLOOKUP(MYRANKS_H[[#This Row],[IDFRANGRAPHS]],STEAMER_H[],COLUMN(STEAMER_H[RBI]),FALSE)</f>
        <v>12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26</v>
      </c>
      <c r="O432" s="12">
        <f>VLOOKUP(MYRANKS_H[[#This Row],[IDFRANGRAPHS]],STEAMER_H[],COLUMN(STEAMER_H[SB]),FALSE)</f>
        <v>1</v>
      </c>
      <c r="P432" s="14">
        <f>MYRANKS_H[[#This Row],[H]]/MYRANKS_H[[#This Row],[AB]]</f>
        <v>0.25274725274725274</v>
      </c>
      <c r="Q432" s="26">
        <f>MYRANKS_H[[#This Row],[R]]/24.6</f>
        <v>0.44715447154471544</v>
      </c>
      <c r="R432" s="26">
        <f>MYRANKS_H[[#This Row],[HR]]/10.4</f>
        <v>0.38461538461538458</v>
      </c>
      <c r="S432" s="26">
        <f>MYRANKS_H[[#This Row],[RBI]]/24.6</f>
        <v>0.48780487804878048</v>
      </c>
      <c r="T432" s="26">
        <f>MYRANKS_H[[#This Row],[SB]]/9.4</f>
        <v>0.10638297872340426</v>
      </c>
      <c r="U432" s="26">
        <f>((MYRANKS_H[[#This Row],[H]]+1768)/(MYRANKS_H[[#This Row],[AB]]+6617)-0.267)/0.0024</f>
        <v>-2.2361359570723569E-3</v>
      </c>
      <c r="V432" s="26">
        <f>MYRANKS_H[[#This Row],[RSGP]]+MYRANKS_H[[#This Row],[HRSGP]]+MYRANKS_H[[#This Row],[RBISGP]]+MYRANKS_H[[#This Row],[SBSGP]]+MYRANKS_H[[#This Row],[AVGSGP]]</f>
        <v>1.4237215769752125</v>
      </c>
    </row>
    <row r="433" spans="1:22" x14ac:dyDescent="0.25">
      <c r="A433" s="8" t="s">
        <v>20952</v>
      </c>
      <c r="B433" s="15" t="str">
        <f>VLOOKUP(MYRANKS_H[[#This Row],[PLAYERID]],PLAYERIDMAP[],COLUMN(PLAYERIDMAP[LASTNAME]),FALSE)</f>
        <v>Triunfel</v>
      </c>
      <c r="C433" s="12" t="str">
        <f>VLOOKUP(MYRANKS_H[[#This Row],[PLAYERID]],PLAYERIDMAP[],COLUMN(PLAYERIDMAP[FIRSTNAME]),FALSE)</f>
        <v xml:space="preserve">Carlos </v>
      </c>
      <c r="D433" s="12" t="str">
        <f>VLOOKUP(MYRANKS_H[[#This Row],[PLAYERID]],PLAYERIDMAP[],COLUMN(PLAYERIDMAP[TEAM]),FALSE)</f>
        <v>SEA</v>
      </c>
      <c r="E433" s="12" t="str">
        <f>VLOOKUP(MYRANKS_H[[#This Row],[PLAYERID]],PLAYERIDMAP[],COLUMN(PLAYERIDMAP[POS]),FALSE)</f>
        <v>SS</v>
      </c>
      <c r="F433" s="12">
        <f>VLOOKUP(MYRANKS_H[[#This Row],[PLAYERID]],PLAYERIDMAP[],COLUMN(PLAYERIDMAP[IDFANGRAPHS]),FALSE)</f>
        <v>193</v>
      </c>
      <c r="G433" s="12">
        <f>VLOOKUP(MYRANKS_H[[#This Row],[IDFRANGRAPHS]],STEAMER_H[],COLUMN(STEAMER_H[PA]),FALSE)</f>
        <v>147</v>
      </c>
      <c r="H433" s="12">
        <f>VLOOKUP(MYRANKS_H[[#This Row],[IDFRANGRAPHS]],STEAMER_H[],COLUMN(STEAMER_H[AB]),FALSE)</f>
        <v>137</v>
      </c>
      <c r="I433" s="12">
        <f>VLOOKUP(MYRANKS_H[[#This Row],[IDFRANGRAPHS]],STEAMER_H[],COLUMN(STEAMER_H[H]),FALSE)</f>
        <v>34</v>
      </c>
      <c r="J433" s="12">
        <f>VLOOKUP(MYRANKS_H[[#This Row],[IDFRANGRAPHS]],STEAMER_H[],COLUMN(STEAMER_H[HR]),FALSE)</f>
        <v>2</v>
      </c>
      <c r="K433" s="12">
        <f>VLOOKUP(MYRANKS_H[[#This Row],[IDFRANGRAPHS]],STEAMER_H[],COLUMN(STEAMER_H[R]),FALSE)</f>
        <v>14</v>
      </c>
      <c r="L433" s="12">
        <f>VLOOKUP(MYRANKS_H[[#This Row],[IDFRANGRAPHS]],STEAMER_H[],COLUMN(STEAMER_H[RBI]),FALSE)</f>
        <v>13</v>
      </c>
      <c r="M433" s="12">
        <f>VLOOKUP(MYRANKS_H[[#This Row],[IDFRANGRAPHS]],STEAMER_H[],COLUMN(STEAMER_H[BB]),FALSE)</f>
        <v>6</v>
      </c>
      <c r="N433" s="12">
        <f>VLOOKUP(MYRANKS_H[[#This Row],[IDFRANGRAPHS]],STEAMER_H[],COLUMN(STEAMER_H[SO]),FALSE)</f>
        <v>23</v>
      </c>
      <c r="O433" s="12">
        <f>VLOOKUP(MYRANKS_H[[#This Row],[IDFRANGRAPHS]],STEAMER_H[],COLUMN(STEAMER_H[SB]),FALSE)</f>
        <v>2</v>
      </c>
      <c r="P433" s="14">
        <f>MYRANKS_H[[#This Row],[H]]/MYRANKS_H[[#This Row],[AB]]</f>
        <v>0.24817518248175183</v>
      </c>
      <c r="Q433" s="26">
        <f>MYRANKS_H[[#This Row],[R]]/24.6</f>
        <v>0.56910569105691056</v>
      </c>
      <c r="R433" s="26">
        <f>MYRANKS_H[[#This Row],[HR]]/10.4</f>
        <v>0.19230769230769229</v>
      </c>
      <c r="S433" s="26">
        <f>MYRANKS_H[[#This Row],[RBI]]/24.6</f>
        <v>0.52845528455284552</v>
      </c>
      <c r="T433" s="26">
        <f>MYRANKS_H[[#This Row],[SB]]/9.4</f>
        <v>0.21276595744680851</v>
      </c>
      <c r="U433" s="26">
        <f>((MYRANKS_H[[#This Row],[H]]+1768)/(MYRANKS_H[[#This Row],[AB]]+6617)-0.267)/0.0024</f>
        <v>-8.1309841081835449E-2</v>
      </c>
      <c r="V433" s="26">
        <f>MYRANKS_H[[#This Row],[RSGP]]+MYRANKS_H[[#This Row],[HRSGP]]+MYRANKS_H[[#This Row],[RBISGP]]+MYRANKS_H[[#This Row],[SBSGP]]+MYRANKS_H[[#This Row],[AVGSGP]]</f>
        <v>1.4213247842824215</v>
      </c>
    </row>
    <row r="434" spans="1:22" x14ac:dyDescent="0.25">
      <c r="A434" s="7" t="s">
        <v>18717</v>
      </c>
      <c r="B434" s="8" t="str">
        <f>VLOOKUP(MYRANKS_H[[#This Row],[PLAYERID]],PLAYERIDMAP[],COLUMN(PLAYERIDMAP[LASTNAME]),FALSE)</f>
        <v>Gonzalez</v>
      </c>
      <c r="C434" s="11" t="str">
        <f>VLOOKUP(MYRANKS_H[[#This Row],[PLAYERID]],PLAYERIDMAP[],COLUMN(PLAYERIDMAP[FIRSTNAME]),FALSE)</f>
        <v xml:space="preserve">Alberto </v>
      </c>
      <c r="D434" s="11" t="str">
        <f>VLOOKUP(MYRANKS_H[[#This Row],[PLAYERID]],PLAYERIDMAP[],COLUMN(PLAYERIDMAP[TEAM]),FALSE)</f>
        <v>TEX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4906</v>
      </c>
      <c r="G434" s="12">
        <f>VLOOKUP(MYRANKS_H[[#This Row],[IDFRANGRAPHS]],STEAMER_H[],COLUMN(STEAMER_H[PA]),FALSE)</f>
        <v>155</v>
      </c>
      <c r="H434" s="12">
        <f>VLOOKUP(MYRANKS_H[[#This Row],[IDFRANGRAPHS]],STEAMER_H[],COLUMN(STEAMER_H[AB]),FALSE)</f>
        <v>143</v>
      </c>
      <c r="I434" s="12">
        <f>VLOOKUP(MYRANKS_H[[#This Row],[IDFRANGRAPHS]],STEAMER_H[],COLUMN(STEAMER_H[H]),FALSE)</f>
        <v>35</v>
      </c>
      <c r="J434" s="12">
        <f>VLOOKUP(MYRANKS_H[[#This Row],[IDFRANGRAPHS]],STEAMER_H[],COLUMN(STEAMER_H[HR]),FALSE)</f>
        <v>2</v>
      </c>
      <c r="K434" s="12">
        <f>VLOOKUP(MYRANKS_H[[#This Row],[IDFRANGRAPHS]],STEAMER_H[],COLUMN(STEAMER_H[R]),FALSE)</f>
        <v>15</v>
      </c>
      <c r="L434" s="12">
        <f>VLOOKUP(MYRANKS_H[[#This Row],[IDFRANGRAPHS]],STEAMER_H[],COLUMN(STEAMER_H[RBI]),FALSE)</f>
        <v>15</v>
      </c>
      <c r="M434" s="12">
        <f>VLOOKUP(MYRANKS_H[[#This Row],[IDFRANGRAPHS]],STEAMER_H[],COLUMN(STEAMER_H[BB]),FALSE)</f>
        <v>8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1</v>
      </c>
      <c r="P434" s="14">
        <f>MYRANKS_H[[#This Row],[H]]/MYRANKS_H[[#This Row],[AB]]</f>
        <v>0.24475524475524477</v>
      </c>
      <c r="Q434" s="26">
        <f>MYRANKS_H[[#This Row],[R]]/24.6</f>
        <v>0.6097560975609756</v>
      </c>
      <c r="R434" s="26">
        <f>MYRANKS_H[[#This Row],[HR]]/10.4</f>
        <v>0.19230769230769229</v>
      </c>
      <c r="S434" s="26">
        <f>MYRANKS_H[[#This Row],[RBI]]/24.6</f>
        <v>0.6097560975609756</v>
      </c>
      <c r="T434" s="26">
        <f>MYRANKS_H[[#This Row],[SB]]/9.4</f>
        <v>0.10638297872340426</v>
      </c>
      <c r="U434" s="26">
        <f>((MYRANKS_H[[#This Row],[H]]+1768)/(MYRANKS_H[[#This Row],[AB]]+6617)-0.267)/0.0024</f>
        <v>-0.11834319526627299</v>
      </c>
      <c r="V434" s="26">
        <f>MYRANKS_H[[#This Row],[RSGP]]+MYRANKS_H[[#This Row],[HRSGP]]+MYRANKS_H[[#This Row],[RBISGP]]+MYRANKS_H[[#This Row],[SBSGP]]+MYRANKS_H[[#This Row],[AVGSGP]]</f>
        <v>1.3998596708867748</v>
      </c>
    </row>
    <row r="435" spans="1:22" x14ac:dyDescent="0.25">
      <c r="A435" s="8" t="s">
        <v>20721</v>
      </c>
      <c r="B435" s="15" t="str">
        <f>VLOOKUP(MYRANKS_H[[#This Row],[PLAYERID]],PLAYERIDMAP[],COLUMN(PLAYERIDMAP[LASTNAME]),FALSE)</f>
        <v>Singleton</v>
      </c>
      <c r="C435" s="12" t="str">
        <f>VLOOKUP(MYRANKS_H[[#This Row],[PLAYERID]],PLAYERIDMAP[],COLUMN(PLAYERIDMAP[FIRSTNAME]),FALSE)</f>
        <v xml:space="preserve">Jonathan </v>
      </c>
      <c r="D435" s="12" t="str">
        <f>VLOOKUP(MYRANKS_H[[#This Row],[PLAYERID]],PLAYERIDMAP[],COLUMN(PLAYERIDMAP[TEAM]),FALSE)</f>
        <v>-</v>
      </c>
      <c r="E435" s="12" t="str">
        <f>VLOOKUP(MYRANKS_H[[#This Row],[PLAYERID]],PLAYERIDMAP[],COLUMN(PLAYERIDMAP[POS]),FALSE)</f>
        <v>1B</v>
      </c>
      <c r="F435" s="12" t="str">
        <f>VLOOKUP(MYRANKS_H[[#This Row],[PLAYERID]],PLAYERIDMAP[],COLUMN(PLAYERIDMAP[IDFANGRAPHS]),FALSE)</f>
        <v>sa501596</v>
      </c>
      <c r="G435" s="12">
        <f>VLOOKUP(MYRANKS_H[[#This Row],[IDFRANGRAPHS]],STEAMER_H[],COLUMN(STEAMER_H[PA]),FALSE)</f>
        <v>124</v>
      </c>
      <c r="H435" s="12">
        <f>VLOOKUP(MYRANKS_H[[#This Row],[IDFRANGRAPHS]],STEAMER_H[],COLUMN(STEAMER_H[AB]),FALSE)</f>
        <v>109</v>
      </c>
      <c r="I435" s="12">
        <f>VLOOKUP(MYRANKS_H[[#This Row],[IDFRANGRAPHS]],STEAMER_H[],COLUMN(STEAMER_H[H]),FALSE)</f>
        <v>27</v>
      </c>
      <c r="J435" s="12">
        <f>VLOOKUP(MYRANKS_H[[#This Row],[IDFRANGRAPHS]],STEAMER_H[],COLUMN(STEAMER_H[HR]),FALSE)</f>
        <v>3</v>
      </c>
      <c r="K435" s="12">
        <f>VLOOKUP(MYRANKS_H[[#This Row],[IDFRANGRAPHS]],STEAMER_H[],COLUMN(STEAMER_H[R]),FALSE)</f>
        <v>13</v>
      </c>
      <c r="L435" s="12">
        <f>VLOOKUP(MYRANKS_H[[#This Row],[IDFRANGRAPHS]],STEAMER_H[],COLUMN(STEAMER_H[RBI]),FALSE)</f>
        <v>13</v>
      </c>
      <c r="M435" s="12">
        <f>VLOOKUP(MYRANKS_H[[#This Row],[IDFRANGRAPHS]],STEAMER_H[],COLUMN(STEAMER_H[BB]),FALSE)</f>
        <v>13</v>
      </c>
      <c r="N435" s="12">
        <f>VLOOKUP(MYRANKS_H[[#This Row],[IDFRANGRAPHS]],STEAMER_H[],COLUMN(STEAMER_H[SO]),FALSE)</f>
        <v>28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0.24770642201834864</v>
      </c>
      <c r="Q435" s="26">
        <f>MYRANKS_H[[#This Row],[R]]/24.6</f>
        <v>0.52845528455284552</v>
      </c>
      <c r="R435" s="26">
        <f>MYRANKS_H[[#This Row],[HR]]/10.4</f>
        <v>0.28846153846153844</v>
      </c>
      <c r="S435" s="26">
        <f>MYRANKS_H[[#This Row],[RBI]]/24.6</f>
        <v>0.52845528455284552</v>
      </c>
      <c r="T435" s="26">
        <f>MYRANKS_H[[#This Row],[SB]]/9.4</f>
        <v>0.10638297872340426</v>
      </c>
      <c r="U435" s="26">
        <f>((MYRANKS_H[[#This Row],[H]]+1768)/(MYRANKS_H[[#This Row],[AB]]+6617)-0.267)/0.0024</f>
        <v>-5.2160769154531904E-2</v>
      </c>
      <c r="V435" s="26">
        <f>MYRANKS_H[[#This Row],[RSGP]]+MYRANKS_H[[#This Row],[HRSGP]]+MYRANKS_H[[#This Row],[RBISGP]]+MYRANKS_H[[#This Row],[SBSGP]]+MYRANKS_H[[#This Row],[AVGSGP]]</f>
        <v>1.3995943171361021</v>
      </c>
    </row>
    <row r="436" spans="1:22" x14ac:dyDescent="0.25">
      <c r="A436" s="7" t="s">
        <v>19696</v>
      </c>
      <c r="B436" s="8" t="str">
        <f>VLOOKUP(MYRANKS_H[[#This Row],[PLAYERID]],PLAYERIDMAP[],COLUMN(PLAYERIDMAP[LASTNAME]),FALSE)</f>
        <v>McBride</v>
      </c>
      <c r="C436" s="11" t="str">
        <f>VLOOKUP(MYRANKS_H[[#This Row],[PLAYERID]],PLAYERIDMAP[],COLUMN(PLAYERIDMAP[FIRSTNAME]),FALSE)</f>
        <v xml:space="preserve">Matt </v>
      </c>
      <c r="D436" s="11" t="str">
        <f>VLOOKUP(MYRANKS_H[[#This Row],[PLAYERID]],PLAYERIDMAP[],COLUMN(PLAYERIDMAP[TEAM]),FALSE)</f>
        <v>-</v>
      </c>
      <c r="E436" s="11" t="str">
        <f>VLOOKUP(MYRANKS_H[[#This Row],[PLAYERID]],PLAYERIDMAP[],COLUMN(PLAYERIDMAP[POS]),FALSE)</f>
        <v>-</v>
      </c>
      <c r="F436" s="11">
        <f>VLOOKUP(MYRANKS_H[[#This Row],[PLAYERID]],PLAYERIDMAP[],COLUMN(PLAYERIDMAP[IDFANGRAPHS]),FALSE)</f>
        <v>9373</v>
      </c>
      <c r="G436" s="12">
        <f>VLOOKUP(MYRANKS_H[[#This Row],[IDFRANGRAPHS]],STEAMER_H[],COLUMN(STEAMER_H[PA]),FALSE)</f>
        <v>100</v>
      </c>
      <c r="H436" s="12">
        <f>VLOOKUP(MYRANKS_H[[#This Row],[IDFRANGRAPHS]],STEAMER_H[],COLUMN(STEAMER_H[AB]),FALSE)</f>
        <v>94</v>
      </c>
      <c r="I436" s="12">
        <f>VLOOKUP(MYRANKS_H[[#This Row],[IDFRANGRAPHS]],STEAMER_H[],COLUMN(STEAMER_H[H]),FALSE)</f>
        <v>26</v>
      </c>
      <c r="J436" s="12">
        <f>VLOOKUP(MYRANKS_H[[#This Row],[IDFRANGRAPHS]],STEAMER_H[],COLUMN(STEAMER_H[HR]),FALSE)</f>
        <v>3</v>
      </c>
      <c r="K436" s="12">
        <f>VLOOKUP(MYRANKS_H[[#This Row],[IDFRANGRAPHS]],STEAMER_H[],COLUMN(STEAMER_H[R]),FALSE)</f>
        <v>11</v>
      </c>
      <c r="L436" s="12">
        <f>VLOOKUP(MYRANKS_H[[#This Row],[IDFRANGRAPHS]],STEAMER_H[],COLUMN(STEAMER_H[RBI]),FALSE)</f>
        <v>13</v>
      </c>
      <c r="M436" s="12">
        <f>VLOOKUP(MYRANKS_H[[#This Row],[IDFRANGRAPHS]],STEAMER_H[],COLUMN(STEAMER_H[BB]),FALSE)</f>
        <v>4</v>
      </c>
      <c r="N436" s="12">
        <f>VLOOKUP(MYRANKS_H[[#This Row],[IDFRANGRAPHS]],STEAMER_H[],COLUMN(STEAMER_H[SO]),FALSE)</f>
        <v>13</v>
      </c>
      <c r="O436" s="12">
        <f>VLOOKUP(MYRANKS_H[[#This Row],[IDFRANGRAPHS]],STEAMER_H[],COLUMN(STEAMER_H[SB]),FALSE)</f>
        <v>0</v>
      </c>
      <c r="P436" s="14">
        <f>MYRANKS_H[[#This Row],[H]]/MYRANKS_H[[#This Row],[AB]]</f>
        <v>0.27659574468085107</v>
      </c>
      <c r="Q436" s="26">
        <f>MYRANKS_H[[#This Row],[R]]/24.6</f>
        <v>0.44715447154471544</v>
      </c>
      <c r="R436" s="26">
        <f>MYRANKS_H[[#This Row],[HR]]/10.4</f>
        <v>0.28846153846153844</v>
      </c>
      <c r="S436" s="26">
        <f>MYRANKS_H[[#This Row],[RBI]]/24.6</f>
        <v>0.52845528455284552</v>
      </c>
      <c r="T436" s="26">
        <f>MYRANKS_H[[#This Row],[SB]]/9.4</f>
        <v>0</v>
      </c>
      <c r="U436" s="26">
        <f>((MYRANKS_H[[#This Row],[H]]+1768)/(MYRANKS_H[[#This Row],[AB]]+6617)-0.267)/0.0024</f>
        <v>0.13429444196094248</v>
      </c>
      <c r="V436" s="26">
        <f>MYRANKS_H[[#This Row],[RSGP]]+MYRANKS_H[[#This Row],[HRSGP]]+MYRANKS_H[[#This Row],[RBISGP]]+MYRANKS_H[[#This Row],[SBSGP]]+MYRANKS_H[[#This Row],[AVGSGP]]</f>
        <v>1.3983657365200417</v>
      </c>
    </row>
    <row r="437" spans="1:22" x14ac:dyDescent="0.25">
      <c r="A437" s="8" t="s">
        <v>20512</v>
      </c>
      <c r="B437" s="15" t="str">
        <f>VLOOKUP(MYRANKS_H[[#This Row],[PLAYERID]],PLAYERIDMAP[],COLUMN(PLAYERIDMAP[LASTNAME]),FALSE)</f>
        <v>Romine</v>
      </c>
      <c r="C437" s="12" t="str">
        <f>VLOOKUP(MYRANKS_H[[#This Row],[PLAYERID]],PLAYERIDMAP[],COLUMN(PLAYERIDMAP[FIRSTNAME]),FALSE)</f>
        <v xml:space="preserve">Andrew </v>
      </c>
      <c r="D437" s="12" t="str">
        <f>VLOOKUP(MYRANKS_H[[#This Row],[PLAYERID]],PLAYERIDMAP[],COLUMN(PLAYERIDMAP[TEAM]),FALSE)</f>
        <v>LAA</v>
      </c>
      <c r="E437" s="12" t="str">
        <f>VLOOKUP(MYRANKS_H[[#This Row],[PLAYERID]],PLAYERIDMAP[],COLUMN(PLAYERIDMAP[POS]),FALSE)</f>
        <v>3B</v>
      </c>
      <c r="F437" s="12">
        <f>VLOOKUP(MYRANKS_H[[#This Row],[PLAYERID]],PLAYERIDMAP[],COLUMN(PLAYERIDMAP[IDFANGRAPHS]),FALSE)</f>
        <v>1159</v>
      </c>
      <c r="G437" s="12">
        <f>VLOOKUP(MYRANKS_H[[#This Row],[IDFRANGRAPHS]],STEAMER_H[],COLUMN(STEAMER_H[PA]),FALSE)</f>
        <v>100</v>
      </c>
      <c r="H437" s="12">
        <f>VLOOKUP(MYRANKS_H[[#This Row],[IDFRANGRAPHS]],STEAMER_H[],COLUMN(STEAMER_H[AB]),FALSE)</f>
        <v>91</v>
      </c>
      <c r="I437" s="12">
        <f>VLOOKUP(MYRANKS_H[[#This Row],[IDFRANGRAPHS]],STEAMER_H[],COLUMN(STEAMER_H[H]),FALSE)</f>
        <v>23</v>
      </c>
      <c r="J437" s="12">
        <f>VLOOKUP(MYRANKS_H[[#This Row],[IDFRANGRAPHS]],STEAMER_H[],COLUMN(STEAMER_H[HR]),FALSE)</f>
        <v>1</v>
      </c>
      <c r="K437" s="12">
        <f>VLOOKUP(MYRANKS_H[[#This Row],[IDFRANGRAPHS]],STEAMER_H[],COLUMN(STEAMER_H[R]),FALSE)</f>
        <v>10</v>
      </c>
      <c r="L437" s="12">
        <f>VLOOKUP(MYRANKS_H[[#This Row],[IDFRANGRAPHS]],STEAMER_H[],COLUMN(STEAMER_H[RBI]),FALSE)</f>
        <v>9</v>
      </c>
      <c r="M437" s="12">
        <f>VLOOKUP(MYRANKS_H[[#This Row],[IDFRANGRAPHS]],STEAMER_H[],COLUMN(STEAMER_H[BB]),FALSE)</f>
        <v>7</v>
      </c>
      <c r="N437" s="12">
        <f>VLOOKUP(MYRANKS_H[[#This Row],[IDFRANGRAPHS]],STEAMER_H[],COLUMN(STEAMER_H[SO]),FALSE)</f>
        <v>16</v>
      </c>
      <c r="O437" s="12">
        <f>VLOOKUP(MYRANKS_H[[#This Row],[IDFRANGRAPHS]],STEAMER_H[],COLUMN(STEAMER_H[SB]),FALSE)</f>
        <v>5</v>
      </c>
      <c r="P437" s="14">
        <f>MYRANKS_H[[#This Row],[H]]/MYRANKS_H[[#This Row],[AB]]</f>
        <v>0.25274725274725274</v>
      </c>
      <c r="Q437" s="26">
        <f>MYRANKS_H[[#This Row],[R]]/24.6</f>
        <v>0.4065040650406504</v>
      </c>
      <c r="R437" s="26">
        <f>MYRANKS_H[[#This Row],[HR]]/10.4</f>
        <v>9.6153846153846145E-2</v>
      </c>
      <c r="S437" s="26">
        <f>MYRANKS_H[[#This Row],[RBI]]/24.6</f>
        <v>0.36585365853658536</v>
      </c>
      <c r="T437" s="26">
        <f>MYRANKS_H[[#This Row],[SB]]/9.4</f>
        <v>0.53191489361702127</v>
      </c>
      <c r="U437" s="26">
        <f>((MYRANKS_H[[#This Row],[H]]+1768)/(MYRANKS_H[[#This Row],[AB]]+6617)-0.267)/0.0024</f>
        <v>-2.2361359570723569E-3</v>
      </c>
      <c r="V437" s="26">
        <f>MYRANKS_H[[#This Row],[RSGP]]+MYRANKS_H[[#This Row],[HRSGP]]+MYRANKS_H[[#This Row],[RBISGP]]+MYRANKS_H[[#This Row],[SBSGP]]+MYRANKS_H[[#This Row],[AVGSGP]]</f>
        <v>1.3981903273910308</v>
      </c>
    </row>
    <row r="438" spans="1:22" x14ac:dyDescent="0.25">
      <c r="A438" s="8" t="s">
        <v>20713</v>
      </c>
      <c r="B438" s="15" t="str">
        <f>VLOOKUP(MYRANKS_H[[#This Row],[PLAYERID]],PLAYERIDMAP[],COLUMN(PLAYERIDMAP[LASTNAME]),FALSE)</f>
        <v>Sierra</v>
      </c>
      <c r="C438" s="12" t="str">
        <f>VLOOKUP(MYRANKS_H[[#This Row],[PLAYERID]],PLAYERIDMAP[],COLUMN(PLAYERIDMAP[FIRSTNAME]),FALSE)</f>
        <v xml:space="preserve">Moises </v>
      </c>
      <c r="D438" s="12" t="str">
        <f>VLOOKUP(MYRANKS_H[[#This Row],[PLAYERID]],PLAYERIDMAP[],COLUMN(PLAYERIDMAP[TEAM]),FALSE)</f>
        <v>TOR</v>
      </c>
      <c r="E438" s="12" t="str">
        <f>VLOOKUP(MYRANKS_H[[#This Row],[PLAYERID]],PLAYERIDMAP[],COLUMN(PLAYERIDMAP[POS]),FALSE)</f>
        <v>OF</v>
      </c>
      <c r="F438" s="12">
        <f>VLOOKUP(MYRANKS_H[[#This Row],[PLAYERID]],PLAYERIDMAP[],COLUMN(PLAYERIDMAP[IDFANGRAPHS]),FALSE)</f>
        <v>6050</v>
      </c>
      <c r="G438" s="12">
        <f>VLOOKUP(MYRANKS_H[[#This Row],[IDFRANGRAPHS]],STEAMER_H[],COLUMN(STEAMER_H[PA]),FALSE)</f>
        <v>100</v>
      </c>
      <c r="H438" s="12">
        <f>VLOOKUP(MYRANKS_H[[#This Row],[IDFRANGRAPHS]],STEAMER_H[],COLUMN(STEAMER_H[AB]),FALSE)</f>
        <v>91</v>
      </c>
      <c r="I438" s="12">
        <f>VLOOKUP(MYRANKS_H[[#This Row],[IDFRANGRAPHS]],STEAMER_H[],COLUMN(STEAMER_H[H]),FALSE)</f>
        <v>23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11</v>
      </c>
      <c r="L438" s="12">
        <f>VLOOKUP(MYRANKS_H[[#This Row],[IDFRANGRAPHS]],STEAMER_H[],COLUMN(STEAMER_H[RBI]),FALSE)</f>
        <v>11</v>
      </c>
      <c r="M438" s="12">
        <f>VLOOKUP(MYRANKS_H[[#This Row],[IDFRANGRAPHS]],STEAMER_H[],COLUMN(STEAMER_H[BB]),FALSE)</f>
        <v>7</v>
      </c>
      <c r="N438" s="12">
        <f>VLOOKUP(MYRANKS_H[[#This Row],[IDFRANGRAPHS]],STEAMER_H[],COLUMN(STEAMER_H[SO]),FALSE)</f>
        <v>21</v>
      </c>
      <c r="O438" s="12">
        <f>VLOOKUP(MYRANKS_H[[#This Row],[IDFRANGRAPHS]],STEAMER_H[],COLUMN(STEAMER_H[SB]),FALSE)</f>
        <v>2</v>
      </c>
      <c r="P438" s="14">
        <f>MYRANKS_H[[#This Row],[H]]/MYRANKS_H[[#This Row],[AB]]</f>
        <v>0.25274725274725274</v>
      </c>
      <c r="Q438" s="26">
        <f>MYRANKS_H[[#This Row],[R]]/24.6</f>
        <v>0.44715447154471544</v>
      </c>
      <c r="R438" s="26">
        <f>MYRANKS_H[[#This Row],[HR]]/10.4</f>
        <v>0.28846153846153844</v>
      </c>
      <c r="S438" s="26">
        <f>MYRANKS_H[[#This Row],[RBI]]/24.6</f>
        <v>0.44715447154471544</v>
      </c>
      <c r="T438" s="26">
        <f>MYRANKS_H[[#This Row],[SB]]/9.4</f>
        <v>0.21276595744680851</v>
      </c>
      <c r="U438" s="26">
        <f>((MYRANKS_H[[#This Row],[H]]+1768)/(MYRANKS_H[[#This Row],[AB]]+6617)-0.267)/0.0024</f>
        <v>-2.2361359570723569E-3</v>
      </c>
      <c r="V438" s="26">
        <f>MYRANKS_H[[#This Row],[RSGP]]+MYRANKS_H[[#This Row],[HRSGP]]+MYRANKS_H[[#This Row],[RBISGP]]+MYRANKS_H[[#This Row],[SBSGP]]+MYRANKS_H[[#This Row],[AVGSGP]]</f>
        <v>1.3933003030407056</v>
      </c>
    </row>
    <row r="439" spans="1:22" x14ac:dyDescent="0.25">
      <c r="A439" s="8" t="s">
        <v>20877</v>
      </c>
      <c r="B439" s="15" t="str">
        <f>VLOOKUP(MYRANKS_H[[#This Row],[PLAYERID]],PLAYERIDMAP[],COLUMN(PLAYERIDMAP[LASTNAME]),FALSE)</f>
        <v>Taylor</v>
      </c>
      <c r="C439" s="12" t="str">
        <f>VLOOKUP(MYRANKS_H[[#This Row],[PLAYERID]],PLAYERIDMAP[],COLUMN(PLAYERIDMAP[FIRSTNAME]),FALSE)</f>
        <v xml:space="preserve">Michael </v>
      </c>
      <c r="D439" s="12" t="str">
        <f>VLOOKUP(MYRANKS_H[[#This Row],[PLAYERID]],PLAYERIDMAP[],COLUMN(PLAYERIDMAP[TEAM]),FALSE)</f>
        <v>OAK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2591</v>
      </c>
      <c r="G439" s="12">
        <f>VLOOKUP(MYRANKS_H[[#This Row],[IDFRANGRAPHS]],STEAMER_H[],COLUMN(STEAMER_H[PA]),FALSE)</f>
        <v>100</v>
      </c>
      <c r="H439" s="12">
        <f>VLOOKUP(MYRANKS_H[[#This Row],[IDFRANGRAPHS]],STEAMER_H[],COLUMN(STEAMER_H[AB]),FALSE)</f>
        <v>88</v>
      </c>
      <c r="I439" s="12">
        <f>VLOOKUP(MYRANKS_H[[#This Row],[IDFRANGRAPHS]],STEAMER_H[],COLUMN(STEAMER_H[H]),FALSE)</f>
        <v>22</v>
      </c>
      <c r="J439" s="12">
        <f>VLOOKUP(MYRANKS_H[[#This Row],[IDFRANGRAPHS]],STEAMER_H[],COLUMN(STEAMER_H[HR]),FALSE)</f>
        <v>2</v>
      </c>
      <c r="K439" s="12">
        <f>VLOOKUP(MYRANKS_H[[#This Row],[IDFRANGRAPHS]],STEAMER_H[],COLUMN(STEAMER_H[R]),FALSE)</f>
        <v>12</v>
      </c>
      <c r="L439" s="12">
        <f>VLOOKUP(MYRANKS_H[[#This Row],[IDFRANGRAPHS]],STEAMER_H[],COLUMN(STEAMER_H[RBI]),FALSE)</f>
        <v>10</v>
      </c>
      <c r="M439" s="12">
        <f>VLOOKUP(MYRANKS_H[[#This Row],[IDFRANGRAPHS]],STEAMER_H[],COLUMN(STEAMER_H[BB]),FALSE)</f>
        <v>10</v>
      </c>
      <c r="N439" s="12">
        <f>VLOOKUP(MYRANKS_H[[#This Row],[IDFRANGRAPHS]],STEAMER_H[],COLUMN(STEAMER_H[SO]),FALSE)</f>
        <v>20</v>
      </c>
      <c r="O439" s="12">
        <f>VLOOKUP(MYRANKS_H[[#This Row],[IDFRANGRAPHS]],STEAMER_H[],COLUMN(STEAMER_H[SB]),FALSE)</f>
        <v>3</v>
      </c>
      <c r="P439" s="14">
        <f>MYRANKS_H[[#This Row],[H]]/MYRANKS_H[[#This Row],[AB]]</f>
        <v>0.25</v>
      </c>
      <c r="Q439" s="26">
        <f>MYRANKS_H[[#This Row],[R]]/24.6</f>
        <v>0.48780487804878048</v>
      </c>
      <c r="R439" s="26">
        <f>MYRANKS_H[[#This Row],[HR]]/10.4</f>
        <v>0.19230769230769229</v>
      </c>
      <c r="S439" s="26">
        <f>MYRANKS_H[[#This Row],[RBI]]/24.6</f>
        <v>0.4065040650406504</v>
      </c>
      <c r="T439" s="26">
        <f>MYRANKS_H[[#This Row],[SB]]/9.4</f>
        <v>0.31914893617021273</v>
      </c>
      <c r="U439" s="26">
        <f>((MYRANKS_H[[#This Row],[H]]+1768)/(MYRANKS_H[[#This Row],[AB]]+6617)-0.267)/0.0024</f>
        <v>-1.4603529704208345E-2</v>
      </c>
      <c r="V439" s="26">
        <f>MYRANKS_H[[#This Row],[RSGP]]+MYRANKS_H[[#This Row],[HRSGP]]+MYRANKS_H[[#This Row],[RBISGP]]+MYRANKS_H[[#This Row],[SBSGP]]+MYRANKS_H[[#This Row],[AVGSGP]]</f>
        <v>1.3911620418631274</v>
      </c>
    </row>
    <row r="440" spans="1:22" x14ac:dyDescent="0.25">
      <c r="A440" s="8" t="s">
        <v>20119</v>
      </c>
      <c r="B440" s="15" t="str">
        <f>VLOOKUP(MYRANKS_H[[#This Row],[PLAYERID]],PLAYERIDMAP[],COLUMN(PLAYERIDMAP[LASTNAME]),FALSE)</f>
        <v>Paulino</v>
      </c>
      <c r="C440" s="12" t="str">
        <f>VLOOKUP(MYRANKS_H[[#This Row],[PLAYERID]],PLAYERIDMAP[],COLUMN(PLAYERIDMAP[FIRSTNAME]),FALSE)</f>
        <v xml:space="preserve">Ronny </v>
      </c>
      <c r="D440" s="12" t="str">
        <f>VLOOKUP(MYRANKS_H[[#This Row],[PLAYERID]],PLAYERIDMAP[],COLUMN(PLAYERIDMAP[TEAM]),FALSE)</f>
        <v>BAL</v>
      </c>
      <c r="E440" s="12" t="str">
        <f>VLOOKUP(MYRANKS_H[[#This Row],[PLAYERID]],PLAYERIDMAP[],COLUMN(PLAYERIDMAP[POS]),FALSE)</f>
        <v>C</v>
      </c>
      <c r="F440" s="12">
        <f>VLOOKUP(MYRANKS_H[[#This Row],[PLAYERID]],PLAYERIDMAP[],COLUMN(PLAYERIDMAP[IDFANGRAPHS]),FALSE)</f>
        <v>2129</v>
      </c>
      <c r="G440" s="12">
        <f>VLOOKUP(MYRANKS_H[[#This Row],[IDFRANGRAPHS]],STEAMER_H[],COLUMN(STEAMER_H[PA]),FALSE)</f>
        <v>155</v>
      </c>
      <c r="H440" s="12">
        <f>VLOOKUP(MYRANKS_H[[#This Row],[IDFRANGRAPHS]],STEAMER_H[],COLUMN(STEAMER_H[AB]),FALSE)</f>
        <v>141</v>
      </c>
      <c r="I440" s="12">
        <f>VLOOKUP(MYRANKS_H[[#This Row],[IDFRANGRAPHS]],STEAMER_H[],COLUMN(STEAMER_H[H]),FALSE)</f>
        <v>36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15</v>
      </c>
      <c r="L440" s="12">
        <f>VLOOKUP(MYRANKS_H[[#This Row],[IDFRANGRAPHS]],STEAMER_H[],COLUMN(STEAMER_H[RBI]),FALSE)</f>
        <v>15</v>
      </c>
      <c r="M440" s="12">
        <f>VLOOKUP(MYRANKS_H[[#This Row],[IDFRANGRAPHS]],STEAMER_H[],COLUMN(STEAMER_H[BB]),FALSE)</f>
        <v>10</v>
      </c>
      <c r="N440" s="12">
        <f>VLOOKUP(MYRANKS_H[[#This Row],[IDFRANGRAPHS]],STEAMER_H[],COLUMN(STEAMER_H[SO]),FALSE)</f>
        <v>24</v>
      </c>
      <c r="O440" s="12">
        <f>VLOOKUP(MYRANKS_H[[#This Row],[IDFRANGRAPHS]],STEAMER_H[],COLUMN(STEAMER_H[SB]),FALSE)</f>
        <v>0</v>
      </c>
      <c r="P440" s="14">
        <f>MYRANKS_H[[#This Row],[H]]/MYRANKS_H[[#This Row],[AB]]</f>
        <v>0.25531914893617019</v>
      </c>
      <c r="Q440" s="26">
        <f>MYRANKS_H[[#This Row],[R]]/24.6</f>
        <v>0.6097560975609756</v>
      </c>
      <c r="R440" s="26">
        <f>MYRANKS_H[[#This Row],[HR]]/10.4</f>
        <v>0.19230769230769229</v>
      </c>
      <c r="S440" s="26">
        <f>MYRANKS_H[[#This Row],[RBI]]/24.6</f>
        <v>0.6097560975609756</v>
      </c>
      <c r="T440" s="26">
        <f>MYRANKS_H[[#This Row],[SB]]/9.4</f>
        <v>0</v>
      </c>
      <c r="U440" s="26">
        <f>((MYRANKS_H[[#This Row],[H]]+1768)/(MYRANKS_H[[#This Row],[AB]]+6617)-0.267)/0.0024</f>
        <v>-2.3798954325744231E-2</v>
      </c>
      <c r="V440" s="26">
        <f>MYRANKS_H[[#This Row],[RSGP]]+MYRANKS_H[[#This Row],[HRSGP]]+MYRANKS_H[[#This Row],[RBISGP]]+MYRANKS_H[[#This Row],[SBSGP]]+MYRANKS_H[[#This Row],[AVGSGP]]</f>
        <v>1.3880209331038993</v>
      </c>
    </row>
    <row r="441" spans="1:22" x14ac:dyDescent="0.25">
      <c r="A441" s="8" t="s">
        <v>20853</v>
      </c>
      <c r="B441" s="15" t="str">
        <f>VLOOKUP(MYRANKS_H[[#This Row],[PLAYERID]],PLAYERIDMAP[],COLUMN(PLAYERIDMAP[LASTNAME]),FALSE)</f>
        <v>Sweeney</v>
      </c>
      <c r="C441" s="12" t="str">
        <f>VLOOKUP(MYRANKS_H[[#This Row],[PLAYERID]],PLAYERIDMAP[],COLUMN(PLAYERIDMAP[FIRSTNAME]),FALSE)</f>
        <v xml:space="preserve">Ryan </v>
      </c>
      <c r="D441" s="12" t="str">
        <f>VLOOKUP(MYRANKS_H[[#This Row],[PLAYERID]],PLAYERIDMAP[],COLUMN(PLAYERIDMAP[TEAM]),FALSE)</f>
        <v>BOS</v>
      </c>
      <c r="E441" s="12" t="str">
        <f>VLOOKUP(MYRANKS_H[[#This Row],[PLAYERID]],PLAYERIDMAP[],COLUMN(PLAYERIDMAP[POS]),FALSE)</f>
        <v>OF</v>
      </c>
      <c r="F441" s="12">
        <f>VLOOKUP(MYRANKS_H[[#This Row],[PLAYERID]],PLAYERIDMAP[],COLUMN(PLAYERIDMAP[IDFANGRAPHS]),FALSE)</f>
        <v>6352</v>
      </c>
      <c r="G441" s="12">
        <f>VLOOKUP(MYRANKS_H[[#This Row],[IDFRANGRAPHS]],STEAMER_H[],COLUMN(STEAMER_H[PA]),FALSE)</f>
        <v>155</v>
      </c>
      <c r="H441" s="12">
        <f>VLOOKUP(MYRANKS_H[[#This Row],[IDFRANGRAPHS]],STEAMER_H[],COLUMN(STEAMER_H[AB]),FALSE)</f>
        <v>138</v>
      </c>
      <c r="I441" s="12">
        <f>VLOOKUP(MYRANKS_H[[#This Row],[IDFRANGRAPHS]],STEAMER_H[],COLUMN(STEAMER_H[H]),FALSE)</f>
        <v>37</v>
      </c>
      <c r="J441" s="12">
        <f>VLOOKUP(MYRANKS_H[[#This Row],[IDFRANGRAPHS]],STEAMER_H[],COLUMN(STEAMER_H[HR]),FALSE)</f>
        <v>1</v>
      </c>
      <c r="K441" s="12">
        <f>VLOOKUP(MYRANKS_H[[#This Row],[IDFRANGRAPHS]],STEAMER_H[],COLUMN(STEAMER_H[R]),FALSE)</f>
        <v>13</v>
      </c>
      <c r="L441" s="12">
        <f>VLOOKUP(MYRANKS_H[[#This Row],[IDFRANGRAPHS]],STEAMER_H[],COLUMN(STEAMER_H[RBI]),FALSE)</f>
        <v>14</v>
      </c>
      <c r="M441" s="12">
        <f>VLOOKUP(MYRANKS_H[[#This Row],[IDFRANGRAPHS]],STEAMER_H[],COLUMN(STEAMER_H[BB]),FALSE)</f>
        <v>13</v>
      </c>
      <c r="N441" s="12">
        <f>VLOOKUP(MYRANKS_H[[#This Row],[IDFRANGRAPHS]],STEAMER_H[],COLUMN(STEAMER_H[SO]),FALSE)</f>
        <v>26</v>
      </c>
      <c r="O441" s="12">
        <f>VLOOKUP(MYRANKS_H[[#This Row],[IDFRANGRAPHS]],STEAMER_H[],COLUMN(STEAMER_H[SB]),FALSE)</f>
        <v>1</v>
      </c>
      <c r="P441" s="14">
        <f>MYRANKS_H[[#This Row],[H]]/MYRANKS_H[[#This Row],[AB]]</f>
        <v>0.26811594202898553</v>
      </c>
      <c r="Q441" s="26">
        <f>MYRANKS_H[[#This Row],[R]]/24.6</f>
        <v>0.52845528455284552</v>
      </c>
      <c r="R441" s="26">
        <f>MYRANKS_H[[#This Row],[HR]]/10.4</f>
        <v>9.6153846153846145E-2</v>
      </c>
      <c r="S441" s="26">
        <f>MYRANKS_H[[#This Row],[RBI]]/24.6</f>
        <v>0.56910569105691056</v>
      </c>
      <c r="T441" s="26">
        <f>MYRANKS_H[[#This Row],[SB]]/9.4</f>
        <v>0.10638297872340426</v>
      </c>
      <c r="U441" s="26">
        <f>((MYRANKS_H[[#This Row],[H]]+1768)/(MYRANKS_H[[#This Row],[AB]]+6617)-0.267)/0.0024</f>
        <v>8.728102640018684E-2</v>
      </c>
      <c r="V441" s="26">
        <f>MYRANKS_H[[#This Row],[RSGP]]+MYRANKS_H[[#This Row],[HRSGP]]+MYRANKS_H[[#This Row],[RBISGP]]+MYRANKS_H[[#This Row],[SBSGP]]+MYRANKS_H[[#This Row],[AVGSGP]]</f>
        <v>1.3873788268871934</v>
      </c>
    </row>
    <row r="442" spans="1:22" x14ac:dyDescent="0.25">
      <c r="A442" s="7" t="s">
        <v>19469</v>
      </c>
      <c r="B442" s="8" t="str">
        <f>VLOOKUP(MYRANKS_H[[#This Row],[PLAYERID]],PLAYERIDMAP[],COLUMN(PLAYERIDMAP[LASTNAME]),FALSE)</f>
        <v>Lobaton</v>
      </c>
      <c r="C442" s="11" t="str">
        <f>VLOOKUP(MYRANKS_H[[#This Row],[PLAYERID]],PLAYERIDMAP[],COLUMN(PLAYERIDMAP[FIRSTNAME]),FALSE)</f>
        <v xml:space="preserve">Jose </v>
      </c>
      <c r="D442" s="11" t="str">
        <f>VLOOKUP(MYRANKS_H[[#This Row],[PLAYERID]],PLAYERIDMAP[],COLUMN(PLAYERIDMAP[TEAM]),FALSE)</f>
        <v>TB</v>
      </c>
      <c r="E442" s="11" t="str">
        <f>VLOOKUP(MYRANKS_H[[#This Row],[PLAYERID]],PLAYERIDMAP[],COLUMN(PLAYERIDMAP[POS]),FALSE)</f>
        <v>C</v>
      </c>
      <c r="F442" s="11">
        <f>VLOOKUP(MYRANKS_H[[#This Row],[PLAYERID]],PLAYERIDMAP[],COLUMN(PLAYERIDMAP[IDFANGRAPHS]),FALSE)</f>
        <v>4243</v>
      </c>
      <c r="G442" s="12">
        <f>VLOOKUP(MYRANKS_H[[#This Row],[IDFRANGRAPHS]],STEAMER_H[],COLUMN(STEAMER_H[PA]),FALSE)</f>
        <v>148</v>
      </c>
      <c r="H442" s="12">
        <f>VLOOKUP(MYRANKS_H[[#This Row],[IDFRANGRAPHS]],STEAMER_H[],COLUMN(STEAMER_H[AB]),FALSE)</f>
        <v>129</v>
      </c>
      <c r="I442" s="12">
        <f>VLOOKUP(MYRANKS_H[[#This Row],[IDFRANGRAPHS]],STEAMER_H[],COLUMN(STEAMER_H[H]),FALSE)</f>
        <v>29</v>
      </c>
      <c r="J442" s="12">
        <f>VLOOKUP(MYRANKS_H[[#This Row],[IDFRANGRAPHS]],STEAMER_H[],COLUMN(STEAMER_H[HR]),FALSE)</f>
        <v>3</v>
      </c>
      <c r="K442" s="12">
        <f>VLOOKUP(MYRANKS_H[[#This Row],[IDFRANGRAPHS]],STEAMER_H[],COLUMN(STEAMER_H[R]),FALSE)</f>
        <v>15</v>
      </c>
      <c r="L442" s="12">
        <f>VLOOKUP(MYRANKS_H[[#This Row],[IDFRANGRAPHS]],STEAMER_H[],COLUMN(STEAMER_H[RBI]),FALSE)</f>
        <v>13</v>
      </c>
      <c r="M442" s="12">
        <f>VLOOKUP(MYRANKS_H[[#This Row],[IDFRANGRAPHS]],STEAMER_H[],COLUMN(STEAMER_H[BB]),FALSE)</f>
        <v>15</v>
      </c>
      <c r="N442" s="12">
        <f>VLOOKUP(MYRANKS_H[[#This Row],[IDFRANGRAPHS]],STEAMER_H[],COLUMN(STEAMER_H[SO]),FALSE)</f>
        <v>33</v>
      </c>
      <c r="O442" s="12">
        <f>VLOOKUP(MYRANKS_H[[#This Row],[IDFRANGRAPHS]],STEAMER_H[],COLUMN(STEAMER_H[SB]),FALSE)</f>
        <v>2</v>
      </c>
      <c r="P442" s="14">
        <f>MYRANKS_H[[#This Row],[H]]/MYRANKS_H[[#This Row],[AB]]</f>
        <v>0.22480620155038761</v>
      </c>
      <c r="Q442" s="26">
        <f>MYRANKS_H[[#This Row],[R]]/24.6</f>
        <v>0.6097560975609756</v>
      </c>
      <c r="R442" s="26">
        <f>MYRANKS_H[[#This Row],[HR]]/10.4</f>
        <v>0.28846153846153844</v>
      </c>
      <c r="S442" s="26">
        <f>MYRANKS_H[[#This Row],[RBI]]/24.6</f>
        <v>0.52845528455284552</v>
      </c>
      <c r="T442" s="26">
        <f>MYRANKS_H[[#This Row],[SB]]/9.4</f>
        <v>0.21276595744680851</v>
      </c>
      <c r="U442" s="26">
        <f>((MYRANKS_H[[#This Row],[H]]+1768)/(MYRANKS_H[[#This Row],[AB]]+6617)-0.267)/0.0024</f>
        <v>-0.25830121553514773</v>
      </c>
      <c r="V442" s="26">
        <f>MYRANKS_H[[#This Row],[RSGP]]+MYRANKS_H[[#This Row],[HRSGP]]+MYRANKS_H[[#This Row],[RBISGP]]+MYRANKS_H[[#This Row],[SBSGP]]+MYRANKS_H[[#This Row],[AVGSGP]]</f>
        <v>1.3811376624870202</v>
      </c>
    </row>
    <row r="443" spans="1:22" x14ac:dyDescent="0.25">
      <c r="A443" s="7" t="s">
        <v>19329</v>
      </c>
      <c r="B443" s="8" t="str">
        <f>VLOOKUP(MYRANKS_H[[#This Row],[PLAYERID]],PLAYERIDMAP[],COLUMN(PLAYERIDMAP[LASTNAME]),FALSE)</f>
        <v>Kotsay</v>
      </c>
      <c r="C443" s="11" t="str">
        <f>VLOOKUP(MYRANKS_H[[#This Row],[PLAYERID]],PLAYERIDMAP[],COLUMN(PLAYERIDMAP[FIRSTNAME]),FALSE)</f>
        <v xml:space="preserve">Mark </v>
      </c>
      <c r="D443" s="11" t="str">
        <f>VLOOKUP(MYRANKS_H[[#This Row],[PLAYERID]],PLAYERIDMAP[],COLUMN(PLAYERIDMAP[TEAM]),FALSE)</f>
        <v>SD</v>
      </c>
      <c r="E443" s="11" t="str">
        <f>VLOOKUP(MYRANKS_H[[#This Row],[PLAYERID]],PLAYERIDMAP[],COLUMN(PLAYERIDMAP[POS]),FALSE)</f>
        <v>OF</v>
      </c>
      <c r="F443" s="11">
        <f>VLOOKUP(MYRANKS_H[[#This Row],[PLAYERID]],PLAYERIDMAP[],COLUMN(PLAYERIDMAP[IDFANGRAPHS]),FALSE)</f>
        <v>1042</v>
      </c>
      <c r="G443" s="12">
        <f>VLOOKUP(MYRANKS_H[[#This Row],[IDFRANGRAPHS]],STEAMER_H[],COLUMN(STEAMER_H[PA]),FALSE)</f>
        <v>159</v>
      </c>
      <c r="H443" s="12">
        <f>VLOOKUP(MYRANKS_H[[#This Row],[IDFRANGRAPHS]],STEAMER_H[],COLUMN(STEAMER_H[AB]),FALSE)</f>
        <v>143</v>
      </c>
      <c r="I443" s="12">
        <f>VLOOKUP(MYRANKS_H[[#This Row],[IDFRANGRAPHS]],STEAMER_H[],COLUMN(STEAMER_H[H]),FALSE)</f>
        <v>36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13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13</v>
      </c>
      <c r="N443" s="12">
        <f>VLOOKUP(MYRANKS_H[[#This Row],[IDFRANGRAPHS]],STEAMER_H[],COLUMN(STEAMER_H[SO]),FALSE)</f>
        <v>19</v>
      </c>
      <c r="O443" s="12">
        <f>VLOOKUP(MYRANKS_H[[#This Row],[IDFRANGRAPHS]],STEAMER_H[],COLUMN(STEAMER_H[SB]),FALSE)</f>
        <v>1</v>
      </c>
      <c r="P443" s="14">
        <f>MYRANKS_H[[#This Row],[H]]/MYRANKS_H[[#This Row],[AB]]</f>
        <v>0.25174825174825177</v>
      </c>
      <c r="Q443" s="26">
        <f>MYRANKS_H[[#This Row],[R]]/24.6</f>
        <v>0.52845528455284552</v>
      </c>
      <c r="R443" s="26">
        <f>MYRANKS_H[[#This Row],[HR]]/10.4</f>
        <v>0.19230769230769229</v>
      </c>
      <c r="S443" s="26">
        <f>MYRANKS_H[[#This Row],[RBI]]/24.6</f>
        <v>0.6097560975609756</v>
      </c>
      <c r="T443" s="26">
        <f>MYRANKS_H[[#This Row],[SB]]/9.4</f>
        <v>0.10638297872340426</v>
      </c>
      <c r="U443" s="26">
        <f>((MYRANKS_H[[#This Row],[H]]+1768)/(MYRANKS_H[[#This Row],[AB]]+6617)-0.267)/0.0024</f>
        <v>-5.6706114398424885E-2</v>
      </c>
      <c r="V443" s="26">
        <f>MYRANKS_H[[#This Row],[RSGP]]+MYRANKS_H[[#This Row],[HRSGP]]+MYRANKS_H[[#This Row],[RBISGP]]+MYRANKS_H[[#This Row],[SBSGP]]+MYRANKS_H[[#This Row],[AVGSGP]]</f>
        <v>1.3801959387464928</v>
      </c>
    </row>
    <row r="444" spans="1:22" x14ac:dyDescent="0.25">
      <c r="A444" s="7" t="s">
        <v>18108</v>
      </c>
      <c r="B444" s="8" t="str">
        <f>VLOOKUP(MYRANKS_H[[#This Row],[PLAYERID]],PLAYERIDMAP[],COLUMN(PLAYERIDMAP[LASTNAME]),FALSE)</f>
        <v>Constanza</v>
      </c>
      <c r="C444" s="11" t="str">
        <f>VLOOKUP(MYRANKS_H[[#This Row],[PLAYERID]],PLAYERIDMAP[],COLUMN(PLAYERIDMAP[FIRSTNAME]),FALSE)</f>
        <v xml:space="preserve">Jose </v>
      </c>
      <c r="D444" s="11" t="str">
        <f>VLOOKUP(MYRANKS_H[[#This Row],[PLAYERID]],PLAYERIDMAP[],COLUMN(PLAYERIDMAP[TEAM]),FALSE)</f>
        <v>ATL</v>
      </c>
      <c r="E444" s="11" t="str">
        <f>VLOOKUP(MYRANKS_H[[#This Row],[PLAYERID]],PLAYERIDMAP[],COLUMN(PLAYERIDMAP[POS]),FALSE)</f>
        <v>OF</v>
      </c>
      <c r="F444" s="11">
        <f>VLOOKUP(MYRANKS_H[[#This Row],[PLAYERID]],PLAYERIDMAP[],COLUMN(PLAYERIDMAP[IDFANGRAPHS]),FALSE)</f>
        <v>6003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25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9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7</v>
      </c>
      <c r="N444" s="12">
        <f>VLOOKUP(MYRANKS_H[[#This Row],[IDFRANGRAPHS]],STEAMER_H[],COLUMN(STEAMER_H[SO]),FALSE)</f>
        <v>14</v>
      </c>
      <c r="O444" s="12">
        <f>VLOOKUP(MYRANKS_H[[#This Row],[IDFRANGRAPHS]],STEAMER_H[],COLUMN(STEAMER_H[SB]),FALSE)</f>
        <v>4</v>
      </c>
      <c r="P444" s="14">
        <f>MYRANKS_H[[#This Row],[H]]/MYRANKS_H[[#This Row],[AB]]</f>
        <v>0.27472527472527475</v>
      </c>
      <c r="Q444" s="26">
        <f>MYRANKS_H[[#This Row],[R]]/24.6</f>
        <v>0.36585365853658536</v>
      </c>
      <c r="R444" s="26">
        <f>MYRANKS_H[[#This Row],[HR]]/10.4</f>
        <v>9.6153846153846145E-2</v>
      </c>
      <c r="S444" s="26">
        <f>MYRANKS_H[[#This Row],[RBI]]/24.6</f>
        <v>0.36585365853658536</v>
      </c>
      <c r="T444" s="26">
        <f>MYRANKS_H[[#This Row],[SB]]/9.4</f>
        <v>0.42553191489361702</v>
      </c>
      <c r="U444" s="26">
        <f>((MYRANKS_H[[#This Row],[H]]+1768)/(MYRANKS_H[[#This Row],[AB]]+6617)-0.267)/0.0024</f>
        <v>0.12199363943548684</v>
      </c>
      <c r="V444" s="26">
        <f>MYRANKS_H[[#This Row],[RSGP]]+MYRANKS_H[[#This Row],[HRSGP]]+MYRANKS_H[[#This Row],[RBISGP]]+MYRANKS_H[[#This Row],[SBSGP]]+MYRANKS_H[[#This Row],[AVGSGP]]</f>
        <v>1.3753867175561207</v>
      </c>
    </row>
    <row r="445" spans="1:22" x14ac:dyDescent="0.25">
      <c r="A445" s="7" t="s">
        <v>19337</v>
      </c>
      <c r="B445" s="8" t="str">
        <f>VLOOKUP(MYRANKS_H[[#This Row],[PLAYERID]],PLAYERIDMAP[],COLUMN(PLAYERIDMAP[LASTNAME]),FALSE)</f>
        <v>Kozma</v>
      </c>
      <c r="C445" s="11" t="str">
        <f>VLOOKUP(MYRANKS_H[[#This Row],[PLAYERID]],PLAYERIDMAP[],COLUMN(PLAYERIDMAP[FIRSTNAME]),FALSE)</f>
        <v xml:space="preserve">Pete </v>
      </c>
      <c r="D445" s="11" t="str">
        <f>VLOOKUP(MYRANKS_H[[#This Row],[PLAYERID]],PLAYERIDMAP[],COLUMN(PLAYERIDMAP[TEAM]),FALSE)</f>
        <v>STL</v>
      </c>
      <c r="E445" s="11" t="str">
        <f>VLOOKUP(MYRANKS_H[[#This Row],[PLAYERID]],PLAYERIDMAP[],COLUMN(PLAYERIDMAP[POS]),FALSE)</f>
        <v>2B</v>
      </c>
      <c r="F445" s="11">
        <f>VLOOKUP(MYRANKS_H[[#This Row],[PLAYERID]],PLAYERIDMAP[],COLUMN(PLAYERIDMAP[IDFANGRAPHS]),FALSE)</f>
        <v>2539</v>
      </c>
      <c r="G445" s="12">
        <f>VLOOKUP(MYRANKS_H[[#This Row],[IDFRANGRAPHS]],STEAMER_H[],COLUMN(STEAMER_H[PA]),FALSE)</f>
        <v>165</v>
      </c>
      <c r="H445" s="12">
        <f>VLOOKUP(MYRANKS_H[[#This Row],[IDFRANGRAPHS]],STEAMER_H[],COLUMN(STEAMER_H[AB]),FALSE)</f>
        <v>149</v>
      </c>
      <c r="I445" s="12">
        <f>VLOOKUP(MYRANKS_H[[#This Row],[IDFRANGRAPHS]],STEAMER_H[],COLUMN(STEAMER_H[H]),FALSE)</f>
        <v>35</v>
      </c>
      <c r="J445" s="12">
        <f>VLOOKUP(MYRANKS_H[[#This Row],[IDFRANGRAPHS]],STEAMER_H[],COLUMN(STEAMER_H[HR]),FALSE)</f>
        <v>2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15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27</v>
      </c>
      <c r="O445" s="12">
        <f>VLOOKUP(MYRANKS_H[[#This Row],[IDFRANGRAPHS]],STEAMER_H[],COLUMN(STEAMER_H[SB]),FALSE)</f>
        <v>2</v>
      </c>
      <c r="P445" s="14">
        <f>MYRANKS_H[[#This Row],[H]]/MYRANKS_H[[#This Row],[AB]]</f>
        <v>0.2348993288590604</v>
      </c>
      <c r="Q445" s="26">
        <f>MYRANKS_H[[#This Row],[R]]/24.6</f>
        <v>0.56910569105691056</v>
      </c>
      <c r="R445" s="26">
        <f>MYRANKS_H[[#This Row],[HR]]/10.4</f>
        <v>0.19230769230769229</v>
      </c>
      <c r="S445" s="26">
        <f>MYRANKS_H[[#This Row],[RBI]]/24.6</f>
        <v>0.6097560975609756</v>
      </c>
      <c r="T445" s="26">
        <f>MYRANKS_H[[#This Row],[SB]]/9.4</f>
        <v>0.21276595744680851</v>
      </c>
      <c r="U445" s="26">
        <f>((MYRANKS_H[[#This Row],[H]]+1768)/(MYRANKS_H[[#This Row],[AB]]+6617)-0.267)/0.0024</f>
        <v>-0.21689328997931415</v>
      </c>
      <c r="V445" s="26">
        <f>MYRANKS_H[[#This Row],[RSGP]]+MYRANKS_H[[#This Row],[HRSGP]]+MYRANKS_H[[#This Row],[RBISGP]]+MYRANKS_H[[#This Row],[SBSGP]]+MYRANKS_H[[#This Row],[AVGSGP]]</f>
        <v>1.367042148393073</v>
      </c>
    </row>
    <row r="446" spans="1:22" x14ac:dyDescent="0.25">
      <c r="A446" s="8" t="s">
        <v>20923</v>
      </c>
      <c r="B446" s="15" t="str">
        <f>VLOOKUP(MYRANKS_H[[#This Row],[PLAYERID]],PLAYERIDMAP[],COLUMN(PLAYERIDMAP[LASTNAME]),FALSE)</f>
        <v>Thome</v>
      </c>
      <c r="C446" s="12" t="str">
        <f>VLOOKUP(MYRANKS_H[[#This Row],[PLAYERID]],PLAYERIDMAP[],COLUMN(PLAYERIDMAP[FIRSTNAME]),FALSE)</f>
        <v xml:space="preserve">Jim </v>
      </c>
      <c r="D446" s="12" t="str">
        <f>VLOOKUP(MYRANKS_H[[#This Row],[PLAYERID]],PLAYERIDMAP[],COLUMN(PLAYERIDMAP[TEAM]),FALSE)</f>
        <v>PHI</v>
      </c>
      <c r="E446" s="12" t="str">
        <f>VLOOKUP(MYRANKS_H[[#This Row],[PLAYERID]],PLAYERIDMAP[],COLUMN(PLAYERIDMAP[POS]),FALSE)</f>
        <v>1B</v>
      </c>
      <c r="F446" s="12">
        <f>VLOOKUP(MYRANKS_H[[#This Row],[PLAYERID]],PLAYERIDMAP[],COLUMN(PLAYERIDMAP[IDFANGRAPHS]),FALSE)</f>
        <v>409</v>
      </c>
      <c r="G446" s="12">
        <f>VLOOKUP(MYRANKS_H[[#This Row],[IDFRANGRAPHS]],STEAMER_H[],COLUMN(STEAMER_H[PA]),FALSE)</f>
        <v>120</v>
      </c>
      <c r="H446" s="12">
        <f>VLOOKUP(MYRANKS_H[[#This Row],[IDFRANGRAPHS]],STEAMER_H[],COLUMN(STEAMER_H[AB]),FALSE)</f>
        <v>102</v>
      </c>
      <c r="I446" s="12">
        <f>VLOOKUP(MYRANKS_H[[#This Row],[IDFRANGRAPHS]],STEAMER_H[],COLUMN(STEAMER_H[H]),FALSE)</f>
        <v>24</v>
      </c>
      <c r="J446" s="12">
        <f>VLOOKUP(MYRANKS_H[[#This Row],[IDFRANGRAPHS]],STEAMER_H[],COLUMN(STEAMER_H[HR]),FALSE)</f>
        <v>4</v>
      </c>
      <c r="K446" s="12">
        <f>VLOOKUP(MYRANKS_H[[#This Row],[IDFRANGRAPHS]],STEAMER_H[],COLUMN(STEAMER_H[R]),FALSE)</f>
        <v>13</v>
      </c>
      <c r="L446" s="12">
        <f>VLOOKUP(MYRANKS_H[[#This Row],[IDFRANGRAPHS]],STEAMER_H[],COLUMN(STEAMER_H[RBI]),FALSE)</f>
        <v>14</v>
      </c>
      <c r="M446" s="12">
        <f>VLOOKUP(MYRANKS_H[[#This Row],[IDFRANGRAPHS]],STEAMER_H[],COLUMN(STEAMER_H[BB]),FALSE)</f>
        <v>16</v>
      </c>
      <c r="N446" s="12">
        <f>VLOOKUP(MYRANKS_H[[#This Row],[IDFRANGRAPHS]],STEAMER_H[],COLUMN(STEAMER_H[SO]),FALSE)</f>
        <v>34</v>
      </c>
      <c r="O446" s="12">
        <f>VLOOKUP(MYRANKS_H[[#This Row],[IDFRANGRAPHS]],STEAMER_H[],COLUMN(STEAMER_H[SB]),FALSE)</f>
        <v>0</v>
      </c>
      <c r="P446" s="14">
        <f>MYRANKS_H[[#This Row],[H]]/MYRANKS_H[[#This Row],[AB]]</f>
        <v>0.23529411764705882</v>
      </c>
      <c r="Q446" s="26">
        <f>MYRANKS_H[[#This Row],[R]]/24.6</f>
        <v>0.52845528455284552</v>
      </c>
      <c r="R446" s="26">
        <f>MYRANKS_H[[#This Row],[HR]]/10.4</f>
        <v>0.38461538461538458</v>
      </c>
      <c r="S446" s="26">
        <f>MYRANKS_H[[#This Row],[RBI]]/24.6</f>
        <v>0.56910569105691056</v>
      </c>
      <c r="T446" s="26">
        <f>MYRANKS_H[[#This Row],[SB]]/9.4</f>
        <v>0</v>
      </c>
      <c r="U446" s="26">
        <f>((MYRANKS_H[[#This Row],[H]]+1768)/(MYRANKS_H[[#This Row],[AB]]+6617)-0.267)/0.0024</f>
        <v>-0.12235203651338179</v>
      </c>
      <c r="V446" s="26">
        <f>MYRANKS_H[[#This Row],[RSGP]]+MYRANKS_H[[#This Row],[HRSGP]]+MYRANKS_H[[#This Row],[RBISGP]]+MYRANKS_H[[#This Row],[SBSGP]]+MYRANKS_H[[#This Row],[AVGSGP]]</f>
        <v>1.3598243237117589</v>
      </c>
    </row>
    <row r="447" spans="1:22" x14ac:dyDescent="0.25">
      <c r="A447" s="8" t="s">
        <v>21076</v>
      </c>
      <c r="B447" s="15" t="str">
        <f>VLOOKUP(MYRANKS_H[[#This Row],[PLAYERID]],PLAYERIDMAP[],COLUMN(PLAYERIDMAP[LASTNAME]),FALSE)</f>
        <v>Vitters</v>
      </c>
      <c r="C447" s="12" t="str">
        <f>VLOOKUP(MYRANKS_H[[#This Row],[PLAYERID]],PLAYERIDMAP[],COLUMN(PLAYERIDMAP[FIRSTNAME]),FALSE)</f>
        <v xml:space="preserve">Josh </v>
      </c>
      <c r="D447" s="12" t="str">
        <f>VLOOKUP(MYRANKS_H[[#This Row],[PLAYERID]],PLAYERIDMAP[],COLUMN(PLAYERIDMAP[TEAM]),FALSE)</f>
        <v>CHC</v>
      </c>
      <c r="E447" s="12" t="str">
        <f>VLOOKUP(MYRANKS_H[[#This Row],[PLAYERID]],PLAYERIDMAP[],COLUMN(PLAYERIDMAP[POS]),FALSE)</f>
        <v>3B</v>
      </c>
      <c r="F447" s="12">
        <f>VLOOKUP(MYRANKS_H[[#This Row],[PLAYERID]],PLAYERIDMAP[],COLUMN(PLAYERIDMAP[IDFANGRAPHS]),FALSE)</f>
        <v>4623</v>
      </c>
      <c r="G447" s="12">
        <f>VLOOKUP(MYRANKS_H[[#This Row],[IDFRANGRAPHS]],STEAMER_H[],COLUMN(STEAMER_H[PA]),FALSE)</f>
        <v>111</v>
      </c>
      <c r="H447" s="12">
        <f>VLOOKUP(MYRANKS_H[[#This Row],[IDFRANGRAPHS]],STEAMER_H[],COLUMN(STEAMER_H[AB]),FALSE)</f>
        <v>103</v>
      </c>
      <c r="I447" s="12">
        <f>VLOOKUP(MYRANKS_H[[#This Row],[IDFRANGRAPHS]],STEAMER_H[],COLUMN(STEAMER_H[H]),FALSE)</f>
        <v>26</v>
      </c>
      <c r="J447" s="12">
        <f>VLOOKUP(MYRANKS_H[[#This Row],[IDFRANGRAPHS]],STEAMER_H[],COLUMN(STEAMER_H[HR]),FALSE)</f>
        <v>3</v>
      </c>
      <c r="K447" s="12">
        <f>VLOOKUP(MYRANKS_H[[#This Row],[IDFRANGRAPHS]],STEAMER_H[],COLUMN(STEAMER_H[R]),FALSE)</f>
        <v>11</v>
      </c>
      <c r="L447" s="12">
        <f>VLOOKUP(MYRANKS_H[[#This Row],[IDFRANGRAPHS]],STEAMER_H[],COLUMN(STEAMER_H[RBI]),FALSE)</f>
        <v>13</v>
      </c>
      <c r="M447" s="12">
        <f>VLOOKUP(MYRANKS_H[[#This Row],[IDFRANGRAPHS]],STEAMER_H[],COLUMN(STEAMER_H[BB]),FALSE)</f>
        <v>6</v>
      </c>
      <c r="N447" s="12">
        <f>VLOOKUP(MYRANKS_H[[#This Row],[IDFRANGRAPHS]],STEAMER_H[],COLUMN(STEAMER_H[SO]),FALSE)</f>
        <v>19</v>
      </c>
      <c r="O447" s="12">
        <f>VLOOKUP(MYRANKS_H[[#This Row],[IDFRANGRAPHS]],STEAMER_H[],COLUMN(STEAMER_H[SB]),FALSE)</f>
        <v>1</v>
      </c>
      <c r="P447" s="14">
        <f>MYRANKS_H[[#This Row],[H]]/MYRANKS_H[[#This Row],[AB]]</f>
        <v>0.25242718446601942</v>
      </c>
      <c r="Q447" s="26">
        <f>MYRANKS_H[[#This Row],[R]]/24.6</f>
        <v>0.44715447154471544</v>
      </c>
      <c r="R447" s="26">
        <f>MYRANKS_H[[#This Row],[HR]]/10.4</f>
        <v>0.28846153846153844</v>
      </c>
      <c r="S447" s="26">
        <f>MYRANKS_H[[#This Row],[RBI]]/24.6</f>
        <v>0.52845528455284552</v>
      </c>
      <c r="T447" s="26">
        <f>MYRANKS_H[[#This Row],[SB]]/9.4</f>
        <v>0.10638297872340426</v>
      </c>
      <c r="U447" s="26">
        <f>((MYRANKS_H[[#This Row],[H]]+1768)/(MYRANKS_H[[#This Row],[AB]]+6617)-0.267)/0.0024</f>
        <v>-1.4880952380960656E-2</v>
      </c>
      <c r="V447" s="26">
        <f>MYRANKS_H[[#This Row],[RSGP]]+MYRANKS_H[[#This Row],[HRSGP]]+MYRANKS_H[[#This Row],[RBISGP]]+MYRANKS_H[[#This Row],[SBSGP]]+MYRANKS_H[[#This Row],[AVGSGP]]</f>
        <v>1.3555733209015428</v>
      </c>
    </row>
    <row r="448" spans="1:22" x14ac:dyDescent="0.25">
      <c r="A448" s="7" t="s">
        <v>18688</v>
      </c>
      <c r="B448" s="8" t="str">
        <f>VLOOKUP(MYRANKS_H[[#This Row],[PLAYERID]],PLAYERIDMAP[],COLUMN(PLAYERIDMAP[LASTNAME]),FALSE)</f>
        <v>Gimenez</v>
      </c>
      <c r="C448" s="11" t="str">
        <f>VLOOKUP(MYRANKS_H[[#This Row],[PLAYERID]],PLAYERIDMAP[],COLUMN(PLAYERIDMAP[FIRSTNAME]),FALSE)</f>
        <v xml:space="preserve">Hector </v>
      </c>
      <c r="D448" s="11" t="str">
        <f>VLOOKUP(MYRANKS_H[[#This Row],[PLAYERID]],PLAYERIDMAP[],COLUMN(PLAYERIDMAP[TEAM]),FALSE)</f>
        <v>CHW</v>
      </c>
      <c r="E448" s="11" t="str">
        <f>VLOOKUP(MYRANKS_H[[#This Row],[PLAYERID]],PLAYERIDMAP[],COLUMN(PLAYERIDMAP[POS]),FALSE)</f>
        <v>C</v>
      </c>
      <c r="F448" s="11">
        <f>VLOOKUP(MYRANKS_H[[#This Row],[PLAYERID]],PLAYERIDMAP[],COLUMN(PLAYERIDMAP[IDFANGRAPHS]),FALSE)</f>
        <v>2172</v>
      </c>
      <c r="G448" s="12">
        <f>VLOOKUP(MYRANKS_H[[#This Row],[IDFRANGRAPHS]],STEAMER_H[],COLUMN(STEAMER_H[PA]),FALSE)</f>
        <v>119</v>
      </c>
      <c r="H448" s="12">
        <f>VLOOKUP(MYRANKS_H[[#This Row],[IDFRANGRAPHS]],STEAMER_H[],COLUMN(STEAMER_H[AB]),FALSE)</f>
        <v>108</v>
      </c>
      <c r="I448" s="12">
        <f>VLOOKUP(MYRANKS_H[[#This Row],[IDFRANGRAPHS]],STEAMER_H[],COLUMN(STEAMER_H[H]),FALSE)</f>
        <v>26</v>
      </c>
      <c r="J448" s="12">
        <f>VLOOKUP(MYRANKS_H[[#This Row],[IDFRANGRAPHS]],STEAMER_H[],COLUMN(STEAMER_H[HR]),FALSE)</f>
        <v>3</v>
      </c>
      <c r="K448" s="12">
        <f>VLOOKUP(MYRANKS_H[[#This Row],[IDFRANGRAPHS]],STEAMER_H[],COLUMN(STEAMER_H[R]),FALSE)</f>
        <v>13</v>
      </c>
      <c r="L448" s="12">
        <f>VLOOKUP(MYRANKS_H[[#This Row],[IDFRANGRAPHS]],STEAMER_H[],COLUMN(STEAMER_H[RBI]),FALSE)</f>
        <v>13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24</v>
      </c>
      <c r="O448" s="12">
        <f>VLOOKUP(MYRANKS_H[[#This Row],[IDFRANGRAPHS]],STEAMER_H[],COLUMN(STEAMER_H[SB]),FALSE)</f>
        <v>1</v>
      </c>
      <c r="P448" s="14">
        <f>MYRANKS_H[[#This Row],[H]]/MYRANKS_H[[#This Row],[AB]]</f>
        <v>0.24074074074074073</v>
      </c>
      <c r="Q448" s="26">
        <f>MYRANKS_H[[#This Row],[R]]/24.6</f>
        <v>0.52845528455284552</v>
      </c>
      <c r="R448" s="26">
        <f>MYRANKS_H[[#This Row],[HR]]/10.4</f>
        <v>0.28846153846153844</v>
      </c>
      <c r="S448" s="26">
        <f>MYRANKS_H[[#This Row],[RBI]]/24.6</f>
        <v>0.52845528455284552</v>
      </c>
      <c r="T448" s="26">
        <f>MYRANKS_H[[#This Row],[SB]]/9.4</f>
        <v>0.10638297872340426</v>
      </c>
      <c r="U448" s="26">
        <f>((MYRANKS_H[[#This Row],[H]]+1768)/(MYRANKS_H[[#This Row],[AB]]+6617)-0.267)/0.0024</f>
        <v>-9.7583643122687677E-2</v>
      </c>
      <c r="V448" s="26">
        <f>MYRANKS_H[[#This Row],[RSGP]]+MYRANKS_H[[#This Row],[HRSGP]]+MYRANKS_H[[#This Row],[RBISGP]]+MYRANKS_H[[#This Row],[SBSGP]]+MYRANKS_H[[#This Row],[AVGSGP]]</f>
        <v>1.3541714431679461</v>
      </c>
    </row>
    <row r="449" spans="1:22" x14ac:dyDescent="0.25">
      <c r="A449" s="7" t="s">
        <v>19101</v>
      </c>
      <c r="B449" s="8" t="str">
        <f>VLOOKUP(MYRANKS_H[[#This Row],[PLAYERID]],PLAYERIDMAP[],COLUMN(PLAYERIDMAP[LASTNAME]),FALSE)</f>
        <v>Inge</v>
      </c>
      <c r="C449" s="11" t="str">
        <f>VLOOKUP(MYRANKS_H[[#This Row],[PLAYERID]],PLAYERIDMAP[],COLUMN(PLAYERIDMAP[FIRSTNAME]),FALSE)</f>
        <v xml:space="preserve">Brandon </v>
      </c>
      <c r="D449" s="11" t="str">
        <f>VLOOKUP(MYRANKS_H[[#This Row],[PLAYERID]],PLAYERIDMAP[],COLUMN(PLAYERIDMAP[TEAM]),FALSE)</f>
        <v>OAK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470</v>
      </c>
      <c r="G449" s="12">
        <f>VLOOKUP(MYRANKS_H[[#This Row],[IDFRANGRAPHS]],STEAMER_H[],COLUMN(STEAMER_H[PA]),FALSE)</f>
        <v>163</v>
      </c>
      <c r="H449" s="12">
        <f>VLOOKUP(MYRANKS_H[[#This Row],[IDFRANGRAPHS]],STEAMER_H[],COLUMN(STEAMER_H[AB]),FALSE)</f>
        <v>145</v>
      </c>
      <c r="I449" s="12">
        <f>VLOOKUP(MYRANKS_H[[#This Row],[IDFRANGRAPHS]],STEAMER_H[],COLUMN(STEAMER_H[H]),FALSE)</f>
        <v>32</v>
      </c>
      <c r="J449" s="12">
        <f>VLOOKUP(MYRANKS_H[[#This Row],[IDFRANGRAPHS]],STEAMER_H[],COLUMN(STEAMER_H[HR]),FALSE)</f>
        <v>4</v>
      </c>
      <c r="K449" s="12">
        <f>VLOOKUP(MYRANKS_H[[#This Row],[IDFRANGRAPHS]],STEAMER_H[],COLUMN(STEAMER_H[R]),FALSE)</f>
        <v>15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14</v>
      </c>
      <c r="N449" s="12">
        <f>VLOOKUP(MYRANKS_H[[#This Row],[IDFRANGRAPHS]],STEAMER_H[],COLUMN(STEAMER_H[SO]),FALSE)</f>
        <v>42</v>
      </c>
      <c r="O449" s="12">
        <f>VLOOKUP(MYRANKS_H[[#This Row],[IDFRANGRAPHS]],STEAMER_H[],COLUMN(STEAMER_H[SB]),FALSE)</f>
        <v>0</v>
      </c>
      <c r="P449" s="14">
        <f>MYRANKS_H[[#This Row],[H]]/MYRANKS_H[[#This Row],[AB]]</f>
        <v>0.22068965517241379</v>
      </c>
      <c r="Q449" s="26">
        <f>MYRANKS_H[[#This Row],[R]]/24.6</f>
        <v>0.6097560975609756</v>
      </c>
      <c r="R449" s="26">
        <f>MYRANKS_H[[#This Row],[HR]]/10.4</f>
        <v>0.38461538461538458</v>
      </c>
      <c r="S449" s="26">
        <f>MYRANKS_H[[#This Row],[RBI]]/24.6</f>
        <v>0.69105691056910568</v>
      </c>
      <c r="T449" s="26">
        <f>MYRANKS_H[[#This Row],[SB]]/9.4</f>
        <v>0</v>
      </c>
      <c r="U449" s="26">
        <f>((MYRANKS_H[[#This Row],[H]]+1768)/(MYRANKS_H[[#This Row],[AB]]+6617)-0.267)/0.0024</f>
        <v>-0.33606921029281461</v>
      </c>
      <c r="V449" s="26">
        <f>MYRANKS_H[[#This Row],[RSGP]]+MYRANKS_H[[#This Row],[HRSGP]]+MYRANKS_H[[#This Row],[RBISGP]]+MYRANKS_H[[#This Row],[SBSGP]]+MYRANKS_H[[#This Row],[AVGSGP]]</f>
        <v>1.3493591824526512</v>
      </c>
    </row>
    <row r="450" spans="1:22" x14ac:dyDescent="0.25">
      <c r="A450" s="8" t="s">
        <v>20796</v>
      </c>
      <c r="B450" s="15" t="str">
        <f>VLOOKUP(MYRANKS_H[[#This Row],[PLAYERID]],PLAYERIDMAP[],COLUMN(PLAYERIDMAP[LASTNAME]),FALSE)</f>
        <v>Stewart</v>
      </c>
      <c r="C450" s="12" t="str">
        <f>VLOOKUP(MYRANKS_H[[#This Row],[PLAYERID]],PLAYERIDMAP[],COLUMN(PLAYERIDMAP[FIRSTNAME]),FALSE)</f>
        <v xml:space="preserve">Chris </v>
      </c>
      <c r="D450" s="12" t="str">
        <f>VLOOKUP(MYRANKS_H[[#This Row],[PLAYERID]],PLAYERIDMAP[],COLUMN(PLAYERIDMAP[TEAM]),FALSE)</f>
        <v>NYY</v>
      </c>
      <c r="E450" s="12" t="str">
        <f>VLOOKUP(MYRANKS_H[[#This Row],[PLAYERID]],PLAYERIDMAP[],COLUMN(PLAYERIDMAP[POS]),FALSE)</f>
        <v>C</v>
      </c>
      <c r="F450" s="12">
        <f>VLOOKUP(MYRANKS_H[[#This Row],[PLAYERID]],PLAYERIDMAP[],COLUMN(PLAYERIDMAP[IDFANGRAPHS]),FALSE)</f>
        <v>3878</v>
      </c>
      <c r="G450" s="12">
        <f>VLOOKUP(MYRANKS_H[[#This Row],[IDFRANGRAPHS]],STEAMER_H[],COLUMN(STEAMER_H[PA]),FALSE)</f>
        <v>149</v>
      </c>
      <c r="H450" s="12">
        <f>VLOOKUP(MYRANKS_H[[#This Row],[IDFRANGRAPHS]],STEAMER_H[],COLUMN(STEAMER_H[AB]),FALSE)</f>
        <v>134</v>
      </c>
      <c r="I450" s="12">
        <f>VLOOKUP(MYRANKS_H[[#This Row],[IDFRANGRAPHS]],STEAMER_H[],COLUMN(STEAMER_H[H]),FALSE)</f>
        <v>31</v>
      </c>
      <c r="J450" s="12">
        <f>VLOOKUP(MYRANKS_H[[#This Row],[IDFRANGRAPHS]],STEAMER_H[],COLUMN(STEAMER_H[HR]),FALSE)</f>
        <v>2</v>
      </c>
      <c r="K450" s="12">
        <f>VLOOKUP(MYRANKS_H[[#This Row],[IDFRANGRAPHS]],STEAMER_H[],COLUMN(STEAMER_H[R]),FALSE)</f>
        <v>15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12</v>
      </c>
      <c r="N450" s="12">
        <f>VLOOKUP(MYRANKS_H[[#This Row],[IDFRANGRAPHS]],STEAMER_H[],COLUMN(STEAMER_H[SO]),FALSE)</f>
        <v>20</v>
      </c>
      <c r="O450" s="12">
        <f>VLOOKUP(MYRANKS_H[[#This Row],[IDFRANGRAPHS]],STEAMER_H[],COLUMN(STEAMER_H[SB]),FALSE)</f>
        <v>2</v>
      </c>
      <c r="P450" s="14">
        <f>MYRANKS_H[[#This Row],[H]]/MYRANKS_H[[#This Row],[AB]]</f>
        <v>0.23134328358208955</v>
      </c>
      <c r="Q450" s="26">
        <f>MYRANKS_H[[#This Row],[R]]/24.6</f>
        <v>0.6097560975609756</v>
      </c>
      <c r="R450" s="26">
        <f>MYRANKS_H[[#This Row],[HR]]/10.4</f>
        <v>0.19230769230769229</v>
      </c>
      <c r="S450" s="26">
        <f>MYRANKS_H[[#This Row],[RBI]]/24.6</f>
        <v>0.52845528455284552</v>
      </c>
      <c r="T450" s="26">
        <f>MYRANKS_H[[#This Row],[SB]]/9.4</f>
        <v>0.21276595744680851</v>
      </c>
      <c r="U450" s="26">
        <f>((MYRANKS_H[[#This Row],[H]]+1768)/(MYRANKS_H[[#This Row],[AB]]+6617)-0.267)/0.0024</f>
        <v>-0.21706660741619793</v>
      </c>
      <c r="V450" s="26">
        <f>MYRANKS_H[[#This Row],[RSGP]]+MYRANKS_H[[#This Row],[HRSGP]]+MYRANKS_H[[#This Row],[RBISGP]]+MYRANKS_H[[#This Row],[SBSGP]]+MYRANKS_H[[#This Row],[AVGSGP]]</f>
        <v>1.326218424452124</v>
      </c>
    </row>
    <row r="451" spans="1:22" x14ac:dyDescent="0.25">
      <c r="A451" s="7" t="s">
        <v>18000</v>
      </c>
      <c r="B451" s="8" t="str">
        <f>VLOOKUP(MYRANKS_H[[#This Row],[PLAYERID]],PLAYERIDMAP[],COLUMN(PLAYERIDMAP[LASTNAME]),FALSE)</f>
        <v>Chambers</v>
      </c>
      <c r="C451" s="11" t="str">
        <f>VLOOKUP(MYRANKS_H[[#This Row],[PLAYERID]],PLAYERIDMAP[],COLUMN(PLAYERIDMAP[FIRSTNAME]),FALSE)</f>
        <v xml:space="preserve">Adron </v>
      </c>
      <c r="D451" s="11" t="str">
        <f>VLOOKUP(MYRANKS_H[[#This Row],[PLAYERID]],PLAYERIDMAP[],COLUMN(PLAYERIDMAP[TEAM]),FALSE)</f>
        <v>STL</v>
      </c>
      <c r="E451" s="11" t="str">
        <f>VLOOKUP(MYRANKS_H[[#This Row],[PLAYERID]],PLAYERIDMAP[],COLUMN(PLAYERIDMAP[POS]),FALSE)</f>
        <v>OF</v>
      </c>
      <c r="F451" s="11">
        <f>VLOOKUP(MYRANKS_H[[#This Row],[PLAYERID]],PLAYERIDMAP[],COLUMN(PLAYERIDMAP[IDFANGRAPHS]),FALSE)</f>
        <v>7995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89</v>
      </c>
      <c r="I451" s="12">
        <f>VLOOKUP(MYRANKS_H[[#This Row],[IDFRANGRAPHS]],STEAMER_H[],COLUMN(STEAMER_H[H]),FALSE)</f>
        <v>24</v>
      </c>
      <c r="J451" s="12">
        <f>VLOOKUP(MYRANKS_H[[#This Row],[IDFRANGRAPHS]],STEAMER_H[],COLUMN(STEAMER_H[HR]),FALSE)</f>
        <v>1</v>
      </c>
      <c r="K451" s="12">
        <f>VLOOKUP(MYRANKS_H[[#This Row],[IDFRANGRAPHS]],STEAMER_H[],COLUMN(STEAMER_H[R]),FALSE)</f>
        <v>10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9</v>
      </c>
      <c r="N451" s="12">
        <f>VLOOKUP(MYRANKS_H[[#This Row],[IDFRANGRAPHS]],STEAMER_H[],COLUMN(STEAMER_H[SO]),FALSE)</f>
        <v>20</v>
      </c>
      <c r="O451" s="12">
        <f>VLOOKUP(MYRANKS_H[[#This Row],[IDFRANGRAPHS]],STEAMER_H[],COLUMN(STEAMER_H[SB]),FALSE)</f>
        <v>3</v>
      </c>
      <c r="P451" s="14">
        <f>MYRANKS_H[[#This Row],[H]]/MYRANKS_H[[#This Row],[AB]]</f>
        <v>0.2696629213483146</v>
      </c>
      <c r="Q451" s="26">
        <f>MYRANKS_H[[#This Row],[R]]/24.6</f>
        <v>0.4065040650406504</v>
      </c>
      <c r="R451" s="26">
        <f>MYRANKS_H[[#This Row],[HR]]/10.4</f>
        <v>9.6153846153846145E-2</v>
      </c>
      <c r="S451" s="26">
        <f>MYRANKS_H[[#This Row],[RBI]]/24.6</f>
        <v>0.4065040650406504</v>
      </c>
      <c r="T451" s="26">
        <f>MYRANKS_H[[#This Row],[SB]]/9.4</f>
        <v>0.31914893617021273</v>
      </c>
      <c r="U451" s="26">
        <f>((MYRANKS_H[[#This Row],[H]]+1768)/(MYRANKS_H[[#This Row],[AB]]+6617)-0.267)/0.0024</f>
        <v>9.3075852470407103E-2</v>
      </c>
      <c r="V451" s="26">
        <f>MYRANKS_H[[#This Row],[RSGP]]+MYRANKS_H[[#This Row],[HRSGP]]+MYRANKS_H[[#This Row],[RBISGP]]+MYRANKS_H[[#This Row],[SBSGP]]+MYRANKS_H[[#This Row],[AVGSGP]]</f>
        <v>1.3213867648757669</v>
      </c>
    </row>
    <row r="452" spans="1:22" x14ac:dyDescent="0.25">
      <c r="A452" s="7" t="s">
        <v>17541</v>
      </c>
      <c r="B452" s="8" t="str">
        <f>VLOOKUP(MYRANKS_H[[#This Row],[PLAYERID]],PLAYERIDMAP[],COLUMN(PLAYERIDMAP[LASTNAME]),FALSE)</f>
        <v>Bartlett</v>
      </c>
      <c r="C452" s="11" t="str">
        <f>VLOOKUP(MYRANKS_H[[#This Row],[PLAYERID]],PLAYERIDMAP[],COLUMN(PLAYERIDMAP[FIRSTNAME]),FALSE)</f>
        <v xml:space="preserve">Jason </v>
      </c>
      <c r="D452" s="11" t="str">
        <f>VLOOKUP(MYRANKS_H[[#This Row],[PLAYERID]],PLAYERIDMAP[],COLUMN(PLAYERIDMAP[TEAM]),FALSE)</f>
        <v>SD</v>
      </c>
      <c r="E452" s="11" t="str">
        <f>VLOOKUP(MYRANKS_H[[#This Row],[PLAYERID]],PLAYERIDMAP[],COLUMN(PLAYERIDMAP[POS]),FALSE)</f>
        <v>SS</v>
      </c>
      <c r="F452" s="11">
        <f>VLOOKUP(MYRANKS_H[[#This Row],[PLAYERID]],PLAYERIDMAP[],COLUMN(PLAYERIDMAP[IDFANGRAPHS]),FALSE)</f>
        <v>8219</v>
      </c>
      <c r="G452" s="12">
        <f>VLOOKUP(MYRANKS_H[[#This Row],[IDFRANGRAPHS]],STEAMER_H[],COLUMN(STEAMER_H[PA]),FALSE)</f>
        <v>155</v>
      </c>
      <c r="H452" s="12">
        <f>VLOOKUP(MYRANKS_H[[#This Row],[IDFRANGRAPHS]],STEAMER_H[],COLUMN(STEAMER_H[AB]),FALSE)</f>
        <v>137</v>
      </c>
      <c r="I452" s="12">
        <f>VLOOKUP(MYRANKS_H[[#This Row],[IDFRANGRAPHS]],STEAMER_H[],COLUMN(STEAMER_H[H]),FALSE)</f>
        <v>33</v>
      </c>
      <c r="J452" s="12">
        <f>VLOOKUP(MYRANKS_H[[#This Row],[IDFRANGRAPHS]],STEAMER_H[],COLUMN(STEAMER_H[HR]),FALSE)</f>
        <v>2</v>
      </c>
      <c r="K452" s="12">
        <f>VLOOKUP(MYRANKS_H[[#This Row],[IDFRANGRAPHS]],STEAMER_H[],COLUMN(STEAMER_H[R]),FALSE)</f>
        <v>13</v>
      </c>
      <c r="L452" s="12">
        <f>VLOOKUP(MYRANKS_H[[#This Row],[IDFRANGRAPHS]],STEAMER_H[],COLUMN(STEAMER_H[RBI]),FALSE)</f>
        <v>13</v>
      </c>
      <c r="M452" s="12">
        <f>VLOOKUP(MYRANKS_H[[#This Row],[IDFRANGRAPHS]],STEAMER_H[],COLUMN(STEAMER_H[BB]),FALSE)</f>
        <v>14</v>
      </c>
      <c r="N452" s="12">
        <f>VLOOKUP(MYRANKS_H[[#This Row],[IDFRANGRAPHS]],STEAMER_H[],COLUMN(STEAMER_H[SO]),FALSE)</f>
        <v>29</v>
      </c>
      <c r="O452" s="12">
        <f>VLOOKUP(MYRANKS_H[[#This Row],[IDFRANGRAPHS]],STEAMER_H[],COLUMN(STEAMER_H[SB]),FALSE)</f>
        <v>2</v>
      </c>
      <c r="P452" s="14">
        <f>MYRANKS_H[[#This Row],[H]]/MYRANKS_H[[#This Row],[AB]]</f>
        <v>0.24087591240875914</v>
      </c>
      <c r="Q452" s="26">
        <f>MYRANKS_H[[#This Row],[R]]/24.6</f>
        <v>0.52845528455284552</v>
      </c>
      <c r="R452" s="26">
        <f>MYRANKS_H[[#This Row],[HR]]/10.4</f>
        <v>0.19230769230769229</v>
      </c>
      <c r="S452" s="26">
        <f>MYRANKS_H[[#This Row],[RBI]]/24.6</f>
        <v>0.52845528455284552</v>
      </c>
      <c r="T452" s="26">
        <f>MYRANKS_H[[#This Row],[SB]]/9.4</f>
        <v>0.21276595744680851</v>
      </c>
      <c r="U452" s="26">
        <f>((MYRANKS_H[[#This Row],[H]]+1768)/(MYRANKS_H[[#This Row],[AB]]+6617)-0.267)/0.0024</f>
        <v>-0.1430016780179742</v>
      </c>
      <c r="V452" s="26">
        <f>MYRANKS_H[[#This Row],[RSGP]]+MYRANKS_H[[#This Row],[HRSGP]]+MYRANKS_H[[#This Row],[RBISGP]]+MYRANKS_H[[#This Row],[SBSGP]]+MYRANKS_H[[#This Row],[AVGSGP]]</f>
        <v>1.3189825408422178</v>
      </c>
    </row>
    <row r="453" spans="1:22" x14ac:dyDescent="0.25">
      <c r="A453" s="7" t="s">
        <v>17965</v>
      </c>
      <c r="B453" s="8" t="str">
        <f>VLOOKUP(MYRANKS_H[[#This Row],[PLAYERID]],PLAYERIDMAP[],COLUMN(PLAYERIDMAP[LASTNAME]),FALSE)</f>
        <v>Castellanos</v>
      </c>
      <c r="C453" s="11" t="str">
        <f>VLOOKUP(MYRANKS_H[[#This Row],[PLAYERID]],PLAYERIDMAP[],COLUMN(PLAYERIDMAP[FIRSTNAME]),FALSE)</f>
        <v xml:space="preserve">Alex </v>
      </c>
      <c r="D453" s="11" t="str">
        <f>VLOOKUP(MYRANKS_H[[#This Row],[PLAYERID]],PLAYERIDMAP[],COLUMN(PLAYERIDMAP[TEAM]),FALSE)</f>
        <v>LAD</v>
      </c>
      <c r="E453" s="11" t="str">
        <f>VLOOKUP(MYRANKS_H[[#This Row],[PLAYERID]],PLAYERIDMAP[],COLUMN(PLAYERIDMAP[POS]),FALSE)</f>
        <v>OF</v>
      </c>
      <c r="F453" s="11">
        <f>VLOOKUP(MYRANKS_H[[#This Row],[PLAYERID]],PLAYERIDMAP[],COLUMN(PLAYERIDMAP[IDFANGRAPHS]),FALSE)</f>
        <v>7223</v>
      </c>
      <c r="G453" s="12">
        <f>VLOOKUP(MYRANKS_H[[#This Row],[IDFRANGRAPHS]],STEAMER_H[],COLUMN(STEAMER_H[PA]),FALSE)</f>
        <v>100</v>
      </c>
      <c r="H453" s="12">
        <f>VLOOKUP(MYRANKS_H[[#This Row],[IDFRANGRAPHS]],STEAMER_H[],COLUMN(STEAMER_H[AB]),FALSE)</f>
        <v>90</v>
      </c>
      <c r="I453" s="12">
        <f>VLOOKUP(MYRANKS_H[[#This Row],[IDFRANGRAPHS]],STEAMER_H[],COLUMN(STEAMER_H[H]),FALSE)</f>
        <v>22</v>
      </c>
      <c r="J453" s="12">
        <f>VLOOKUP(MYRANKS_H[[#This Row],[IDFRANGRAPHS]],STEAMER_H[],COLUMN(STEAMER_H[HR]),FALSE)</f>
        <v>2</v>
      </c>
      <c r="K453" s="12">
        <f>VLOOKUP(MYRANKS_H[[#This Row],[IDFRANGRAPHS]],STEAMER_H[],COLUMN(STEAMER_H[R]),FALSE)</f>
        <v>10</v>
      </c>
      <c r="L453" s="12">
        <f>VLOOKUP(MYRANKS_H[[#This Row],[IDFRANGRAPHS]],STEAMER_H[],COLUMN(STEAMER_H[RBI]),FALSE)</f>
        <v>11</v>
      </c>
      <c r="M453" s="12">
        <f>VLOOKUP(MYRANKS_H[[#This Row],[IDFRANGRAPHS]],STEAMER_H[],COLUMN(STEAMER_H[BB]),FALSE)</f>
        <v>7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0.24444444444444444</v>
      </c>
      <c r="Q453" s="26">
        <f>MYRANKS_H[[#This Row],[R]]/24.6</f>
        <v>0.4065040650406504</v>
      </c>
      <c r="R453" s="26">
        <f>MYRANKS_H[[#This Row],[HR]]/10.4</f>
        <v>0.19230769230769229</v>
      </c>
      <c r="S453" s="26">
        <f>MYRANKS_H[[#This Row],[RBI]]/24.6</f>
        <v>0.44715447154471544</v>
      </c>
      <c r="T453" s="26">
        <f>MYRANKS_H[[#This Row],[SB]]/9.4</f>
        <v>0.31914893617021273</v>
      </c>
      <c r="U453" s="26">
        <f>((MYRANKS_H[[#This Row],[H]]+1768)/(MYRANKS_H[[#This Row],[AB]]+6617)-0.267)/0.0024</f>
        <v>-4.7773470503465851E-2</v>
      </c>
      <c r="V453" s="26">
        <f>MYRANKS_H[[#This Row],[RSGP]]+MYRANKS_H[[#This Row],[HRSGP]]+MYRANKS_H[[#This Row],[RBISGP]]+MYRANKS_H[[#This Row],[SBSGP]]+MYRANKS_H[[#This Row],[AVGSGP]]</f>
        <v>1.3173416945598051</v>
      </c>
    </row>
    <row r="454" spans="1:22" x14ac:dyDescent="0.25">
      <c r="A454" s="8" t="s">
        <v>20297</v>
      </c>
      <c r="B454" s="15" t="str">
        <f>VLOOKUP(MYRANKS_H[[#This Row],[PLAYERID]],PLAYERIDMAP[],COLUMN(PLAYERIDMAP[LASTNAME]),FALSE)</f>
        <v>Prince</v>
      </c>
      <c r="C454" s="12" t="str">
        <f>VLOOKUP(MYRANKS_H[[#This Row],[PLAYERID]],PLAYERIDMAP[],COLUMN(PLAYERIDMAP[FIRSTNAME]),FALSE)</f>
        <v xml:space="preserve">Josh </v>
      </c>
      <c r="D454" s="12" t="str">
        <f>VLOOKUP(MYRANKS_H[[#This Row],[PLAYERID]],PLAYERIDMAP[],COLUMN(PLAYERIDMAP[TEAM]),FALSE)</f>
        <v>MIL</v>
      </c>
      <c r="E454" s="12" t="str">
        <f>VLOOKUP(MYRANKS_H[[#This Row],[PLAYERID]],PLAYERIDMAP[],COLUMN(PLAYERIDMAP[POS]),FALSE)</f>
        <v>OF</v>
      </c>
      <c r="F454" s="12" t="str">
        <f>VLOOKUP(MYRANKS_H[[#This Row],[PLAYERID]],PLAYERIDMAP[],COLUMN(PLAYERIDMAP[IDFANGRAPHS]),FALSE)</f>
        <v>sa501255</v>
      </c>
      <c r="G454" s="12">
        <f>VLOOKUP(MYRANKS_H[[#This Row],[IDFRANGRAPHS]],STEAMER_H[],COLUMN(STEAMER_H[PA]),FALSE)</f>
        <v>100</v>
      </c>
      <c r="H454" s="12">
        <f>VLOOKUP(MYRANKS_H[[#This Row],[IDFRANGRAPHS]],STEAMER_H[],COLUMN(STEAMER_H[AB]),FALSE)</f>
        <v>90</v>
      </c>
      <c r="I454" s="12">
        <f>VLOOKUP(MYRANKS_H[[#This Row],[IDFRANGRAPHS]],STEAMER_H[],COLUMN(STEAMER_H[H]),FALSE)</f>
        <v>21</v>
      </c>
      <c r="J454" s="12">
        <f>VLOOKUP(MYRANKS_H[[#This Row],[IDFRANGRAPHS]],STEAMER_H[],COLUMN(STEAMER_H[HR]),FALSE)</f>
        <v>1</v>
      </c>
      <c r="K454" s="12">
        <f>VLOOKUP(MYRANKS_H[[#This Row],[IDFRANGRAPHS]],STEAMER_H[],COLUMN(STEAMER_H[R]),FALSE)</f>
        <v>9</v>
      </c>
      <c r="L454" s="12">
        <f>VLOOKUP(MYRANKS_H[[#This Row],[IDFRANGRAPHS]],STEAMER_H[],COLUMN(STEAMER_H[RBI]),FALSE)</f>
        <v>8</v>
      </c>
      <c r="M454" s="12">
        <f>VLOOKUP(MYRANKS_H[[#This Row],[IDFRANGRAPHS]],STEAMER_H[],COLUMN(STEAMER_H[BB]),FALSE)</f>
        <v>8</v>
      </c>
      <c r="N454" s="12">
        <f>VLOOKUP(MYRANKS_H[[#This Row],[IDFRANGRAPHS]],STEAMER_H[],COLUMN(STEAMER_H[SO]),FALSE)</f>
        <v>18</v>
      </c>
      <c r="O454" s="12">
        <f>VLOOKUP(MYRANKS_H[[#This Row],[IDFRANGRAPHS]],STEAMER_H[],COLUMN(STEAMER_H[SB]),FALSE)</f>
        <v>6</v>
      </c>
      <c r="P454" s="14">
        <f>MYRANKS_H[[#This Row],[H]]/MYRANKS_H[[#This Row],[AB]]</f>
        <v>0.23333333333333334</v>
      </c>
      <c r="Q454" s="26">
        <f>MYRANKS_H[[#This Row],[R]]/24.6</f>
        <v>0.36585365853658536</v>
      </c>
      <c r="R454" s="26">
        <f>MYRANKS_H[[#This Row],[HR]]/10.4</f>
        <v>9.6153846153846145E-2</v>
      </c>
      <c r="S454" s="26">
        <f>MYRANKS_H[[#This Row],[RBI]]/24.6</f>
        <v>0.32520325203252032</v>
      </c>
      <c r="T454" s="26">
        <f>MYRANKS_H[[#This Row],[SB]]/9.4</f>
        <v>0.63829787234042545</v>
      </c>
      <c r="U454" s="26">
        <f>((MYRANKS_H[[#This Row],[H]]+1768)/(MYRANKS_H[[#This Row],[AB]]+6617)-0.267)/0.0024</f>
        <v>-0.10989761940261486</v>
      </c>
      <c r="V454" s="26">
        <f>MYRANKS_H[[#This Row],[RSGP]]+MYRANKS_H[[#This Row],[HRSGP]]+MYRANKS_H[[#This Row],[RBISGP]]+MYRANKS_H[[#This Row],[SBSGP]]+MYRANKS_H[[#This Row],[AVGSGP]]</f>
        <v>1.3156110096607623</v>
      </c>
    </row>
    <row r="455" spans="1:22" x14ac:dyDescent="0.25">
      <c r="A455" s="8" t="s">
        <v>20131</v>
      </c>
      <c r="B455" s="15" t="str">
        <f>VLOOKUP(MYRANKS_H[[#This Row],[PLAYERID]],PLAYERIDMAP[],COLUMN(PLAYERIDMAP[LASTNAME]),FALSE)</f>
        <v>Pearce</v>
      </c>
      <c r="C455" s="12" t="str">
        <f>VLOOKUP(MYRANKS_H[[#This Row],[PLAYERID]],PLAYERIDMAP[],COLUMN(PLAYERIDMAP[FIRSTNAME]),FALSE)</f>
        <v xml:space="preserve">Steve </v>
      </c>
      <c r="D455" s="12" t="str">
        <f>VLOOKUP(MYRANKS_H[[#This Row],[PLAYERID]],PLAYERIDMAP[],COLUMN(PLAYERIDMAP[TEAM]),FALSE)</f>
        <v>BAL</v>
      </c>
      <c r="E455" s="12" t="str">
        <f>VLOOKUP(MYRANKS_H[[#This Row],[PLAYERID]],PLAYERIDMAP[],COLUMN(PLAYERIDMAP[POS]),FALSE)</f>
        <v>1B</v>
      </c>
      <c r="F455" s="12">
        <f>VLOOKUP(MYRANKS_H[[#This Row],[PLAYERID]],PLAYERIDMAP[],COLUMN(PLAYERIDMAP[IDFANGRAPHS]),FALSE)</f>
        <v>9957</v>
      </c>
      <c r="G455" s="12">
        <f>VLOOKUP(MYRANKS_H[[#This Row],[IDFRANGRAPHS]],STEAMER_H[],COLUMN(STEAMER_H[PA]),FALSE)</f>
        <v>100</v>
      </c>
      <c r="H455" s="12">
        <f>VLOOKUP(MYRANKS_H[[#This Row],[IDFRANGRAPHS]],STEAMER_H[],COLUMN(STEAMER_H[AB]),FALSE)</f>
        <v>88</v>
      </c>
      <c r="I455" s="12">
        <f>VLOOKUP(MYRANKS_H[[#This Row],[IDFRANGRAPHS]],STEAMER_H[],COLUMN(STEAMER_H[H]),FALSE)</f>
        <v>22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12</v>
      </c>
      <c r="M455" s="12">
        <f>VLOOKUP(MYRANKS_H[[#This Row],[IDFRANGRAPHS]],STEAMER_H[],COLUMN(STEAMER_H[BB]),FALSE)</f>
        <v>10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</v>
      </c>
      <c r="Q455" s="26">
        <f>MYRANKS_H[[#This Row],[R]]/24.6</f>
        <v>0.44715447154471544</v>
      </c>
      <c r="R455" s="26">
        <f>MYRANKS_H[[#This Row],[HR]]/10.4</f>
        <v>0.28846153846153844</v>
      </c>
      <c r="S455" s="26">
        <f>MYRANKS_H[[#This Row],[RBI]]/24.6</f>
        <v>0.48780487804878048</v>
      </c>
      <c r="T455" s="26">
        <f>MYRANKS_H[[#This Row],[SB]]/9.4</f>
        <v>0.10638297872340426</v>
      </c>
      <c r="U455" s="26">
        <f>((MYRANKS_H[[#This Row],[H]]+1768)/(MYRANKS_H[[#This Row],[AB]]+6617)-0.267)/0.0024</f>
        <v>-1.4603529704208345E-2</v>
      </c>
      <c r="V455" s="26">
        <f>MYRANKS_H[[#This Row],[RSGP]]+MYRANKS_H[[#This Row],[HRSGP]]+MYRANKS_H[[#This Row],[RBISGP]]+MYRANKS_H[[#This Row],[SBSGP]]+MYRANKS_H[[#This Row],[AVGSGP]]</f>
        <v>1.3152003370742302</v>
      </c>
    </row>
    <row r="456" spans="1:22" x14ac:dyDescent="0.25">
      <c r="A456" s="7" t="s">
        <v>19544</v>
      </c>
      <c r="B456" s="8" t="str">
        <f>VLOOKUP(MYRANKS_H[[#This Row],[PLAYERID]],PLAYERIDMAP[],COLUMN(PLAYERIDMAP[LASTNAME]),FALSE)</f>
        <v>Lutz</v>
      </c>
      <c r="C456" s="11" t="str">
        <f>VLOOKUP(MYRANKS_H[[#This Row],[PLAYERID]],PLAYERIDMAP[],COLUMN(PLAYERIDMAP[FIRSTNAME]),FALSE)</f>
        <v xml:space="preserve">Donald </v>
      </c>
      <c r="D456" s="11" t="str">
        <f>VLOOKUP(MYRANKS_H[[#This Row],[PLAYERID]],PLAYERIDMAP[],COLUMN(PLAYERIDMAP[TEAM]),FALSE)</f>
        <v>CIN</v>
      </c>
      <c r="E456" s="11" t="str">
        <f>VLOOKUP(MYRANKS_H[[#This Row],[PLAYERID]],PLAYERIDMAP[],COLUMN(PLAYERIDMAP[POS]),FALSE)</f>
        <v>1B</v>
      </c>
      <c r="F456" s="11" t="str">
        <f>VLOOKUP(MYRANKS_H[[#This Row],[PLAYERID]],PLAYERIDMAP[],COLUMN(PLAYERIDMAP[IDFANGRAPHS]),FALSE)</f>
        <v>sa456006</v>
      </c>
      <c r="G456" s="12">
        <f>VLOOKUP(MYRANKS_H[[#This Row],[IDFRANGRAPHS]],STEAMER_H[],COLUMN(STEAMER_H[PA]),FALSE)</f>
        <v>100</v>
      </c>
      <c r="H456" s="12">
        <f>VLOOKUP(MYRANKS_H[[#This Row],[IDFRANGRAPHS]],STEAMER_H[],COLUMN(STEAMER_H[AB]),FALSE)</f>
        <v>92</v>
      </c>
      <c r="I456" s="12">
        <f>VLOOKUP(MYRANKS_H[[#This Row],[IDFRANGRAPHS]],STEAMER_H[],COLUMN(STEAMER_H[H]),FALSE)</f>
        <v>22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10</v>
      </c>
      <c r="L456" s="12">
        <f>VLOOKUP(MYRANKS_H[[#This Row],[IDFRANGRAPHS]],STEAMER_H[],COLUMN(STEAMER_H[RBI]),FALSE)</f>
        <v>12</v>
      </c>
      <c r="M456" s="12">
        <f>VLOOKUP(MYRANKS_H[[#This Row],[IDFRANGRAPHS]],STEAMER_H[],COLUMN(STEAMER_H[BB]),FALSE)</f>
        <v>5</v>
      </c>
      <c r="N456" s="12">
        <f>VLOOKUP(MYRANKS_H[[#This Row],[IDFRANGRAPHS]],STEAMER_H[],COLUMN(STEAMER_H[SO]),FALSE)</f>
        <v>24</v>
      </c>
      <c r="O456" s="12">
        <f>VLOOKUP(MYRANKS_H[[#This Row],[IDFRANGRAPHS]],STEAMER_H[],COLUMN(STEAMER_H[SB]),FALSE)</f>
        <v>2</v>
      </c>
      <c r="P456" s="14">
        <f>MYRANKS_H[[#This Row],[H]]/MYRANKS_H[[#This Row],[AB]]</f>
        <v>0.2391304347826087</v>
      </c>
      <c r="Q456" s="26">
        <f>MYRANKS_H[[#This Row],[R]]/24.6</f>
        <v>0.4065040650406504</v>
      </c>
      <c r="R456" s="26">
        <f>MYRANKS_H[[#This Row],[HR]]/10.4</f>
        <v>0.28846153846153844</v>
      </c>
      <c r="S456" s="26">
        <f>MYRANKS_H[[#This Row],[RBI]]/24.6</f>
        <v>0.48780487804878048</v>
      </c>
      <c r="T456" s="26">
        <f>MYRANKS_H[[#This Row],[SB]]/9.4</f>
        <v>0.21276595744680851</v>
      </c>
      <c r="U456" s="26">
        <f>((MYRANKS_H[[#This Row],[H]]+1768)/(MYRANKS_H[[#This Row],[AB]]+6617)-0.267)/0.0024</f>
        <v>-8.0923634918281265E-2</v>
      </c>
      <c r="V456" s="26">
        <f>MYRANKS_H[[#This Row],[RSGP]]+MYRANKS_H[[#This Row],[HRSGP]]+MYRANKS_H[[#This Row],[RBISGP]]+MYRANKS_H[[#This Row],[SBSGP]]+MYRANKS_H[[#This Row],[AVGSGP]]</f>
        <v>1.3146128040794967</v>
      </c>
    </row>
    <row r="457" spans="1:22" x14ac:dyDescent="0.25">
      <c r="A457" s="7" t="s">
        <v>19728</v>
      </c>
      <c r="B457" s="8" t="str">
        <f>VLOOKUP(MYRANKS_H[[#This Row],[PLAYERID]],PLAYERIDMAP[],COLUMN(PLAYERIDMAP[LASTNAME]),FALSE)</f>
        <v>McDonald</v>
      </c>
      <c r="C457" s="11" t="str">
        <f>VLOOKUP(MYRANKS_H[[#This Row],[PLAYERID]],PLAYERIDMAP[],COLUMN(PLAYERIDMAP[FIRSTNAME]),FALSE)</f>
        <v xml:space="preserve">John </v>
      </c>
      <c r="D457" s="11" t="str">
        <f>VLOOKUP(MYRANKS_H[[#This Row],[PLAYERID]],PLAYERIDMAP[],COLUMN(PLAYERIDMAP[TEAM]),FALSE)</f>
        <v>ARI</v>
      </c>
      <c r="E457" s="11" t="str">
        <f>VLOOKUP(MYRANKS_H[[#This Row],[PLAYERID]],PLAYERIDMAP[],COLUMN(PLAYERIDMAP[POS]),FALSE)</f>
        <v>SS</v>
      </c>
      <c r="F457" s="11">
        <f>VLOOKUP(MYRANKS_H[[#This Row],[PLAYERID]],PLAYERIDMAP[],COLUMN(PLAYERIDMAP[IDFANGRAPHS]),FALSE)</f>
        <v>395</v>
      </c>
      <c r="G457" s="12">
        <f>VLOOKUP(MYRANKS_H[[#This Row],[IDFRANGRAPHS]],STEAMER_H[],COLUMN(STEAMER_H[PA]),FALSE)</f>
        <v>123</v>
      </c>
      <c r="H457" s="12">
        <f>VLOOKUP(MYRANKS_H[[#This Row],[IDFRANGRAPHS]],STEAMER_H[],COLUMN(STEAMER_H[AB]),FALSE)</f>
        <v>113</v>
      </c>
      <c r="I457" s="12">
        <f>VLOOKUP(MYRANKS_H[[#This Row],[IDFRANGRAPHS]],STEAMER_H[],COLUMN(STEAMER_H[H]),FALSE)</f>
        <v>28</v>
      </c>
      <c r="J457" s="12">
        <f>VLOOKUP(MYRANKS_H[[#This Row],[IDFRANGRAPHS]],STEAMER_H[],COLUMN(STEAMER_H[HR]),FALSE)</f>
        <v>3</v>
      </c>
      <c r="K457" s="12">
        <f>VLOOKUP(MYRANKS_H[[#This Row],[IDFRANGRAPHS]],STEAMER_H[],COLUMN(STEAMER_H[R]),FALSE)</f>
        <v>11</v>
      </c>
      <c r="L457" s="12">
        <f>VLOOKUP(MYRANKS_H[[#This Row],[IDFRANGRAPHS]],STEAMER_H[],COLUMN(STEAMER_H[RBI]),FALSE)</f>
        <v>13</v>
      </c>
      <c r="M457" s="12">
        <f>VLOOKUP(MYRANKS_H[[#This Row],[IDFRANGRAPHS]],STEAMER_H[],COLUMN(STEAMER_H[BB]),FALSE)</f>
        <v>7</v>
      </c>
      <c r="N457" s="12">
        <f>VLOOKUP(MYRANKS_H[[#This Row],[IDFRANGRAPHS]],STEAMER_H[],COLUMN(STEAMER_H[SO]),FALSE)</f>
        <v>19</v>
      </c>
      <c r="O457" s="12">
        <f>VLOOKUP(MYRANKS_H[[#This Row],[IDFRANGRAPHS]],STEAMER_H[],COLUMN(STEAMER_H[SB]),FALSE)</f>
        <v>1</v>
      </c>
      <c r="P457" s="14">
        <f>MYRANKS_H[[#This Row],[H]]/MYRANKS_H[[#This Row],[AB]]</f>
        <v>0.24778761061946902</v>
      </c>
      <c r="Q457" s="26">
        <f>MYRANKS_H[[#This Row],[R]]/24.6</f>
        <v>0.44715447154471544</v>
      </c>
      <c r="R457" s="26">
        <f>MYRANKS_H[[#This Row],[HR]]/10.4</f>
        <v>0.28846153846153844</v>
      </c>
      <c r="S457" s="26">
        <f>MYRANKS_H[[#This Row],[RBI]]/24.6</f>
        <v>0.52845528455284552</v>
      </c>
      <c r="T457" s="26">
        <f>MYRANKS_H[[#This Row],[SB]]/9.4</f>
        <v>0.10638297872340426</v>
      </c>
      <c r="U457" s="26">
        <f>((MYRANKS_H[[#This Row],[H]]+1768)/(MYRANKS_H[[#This Row],[AB]]+6617)-0.267)/0.0024</f>
        <v>-5.6339772164445974E-2</v>
      </c>
      <c r="V457" s="26">
        <f>MYRANKS_H[[#This Row],[RSGP]]+MYRANKS_H[[#This Row],[HRSGP]]+MYRANKS_H[[#This Row],[RBISGP]]+MYRANKS_H[[#This Row],[SBSGP]]+MYRANKS_H[[#This Row],[AVGSGP]]</f>
        <v>1.3141145011180575</v>
      </c>
    </row>
    <row r="458" spans="1:22" x14ac:dyDescent="0.25">
      <c r="A458" s="7" t="s">
        <v>17728</v>
      </c>
      <c r="B458" s="8" t="str">
        <f>VLOOKUP(MYRANKS_H[[#This Row],[PLAYERID]],PLAYERIDMAP[],COLUMN(PLAYERIDMAP[LASTNAME]),FALSE)</f>
        <v>Bourgeois</v>
      </c>
      <c r="C458" s="11" t="str">
        <f>VLOOKUP(MYRANKS_H[[#This Row],[PLAYERID]],PLAYERIDMAP[],COLUMN(PLAYERIDMAP[FIRSTNAME]),FALSE)</f>
        <v xml:space="preserve">Jason </v>
      </c>
      <c r="D458" s="11" t="str">
        <f>VLOOKUP(MYRANKS_H[[#This Row],[PLAYERID]],PLAYERIDMAP[],COLUMN(PLAYERIDMAP[TEAM]),FALSE)</f>
        <v>KC</v>
      </c>
      <c r="E458" s="11" t="str">
        <f>VLOOKUP(MYRANKS_H[[#This Row],[PLAYERID]],PLAYERIDMAP[],COLUMN(PLAYERIDMAP[POS]),FALSE)</f>
        <v>OF</v>
      </c>
      <c r="F458" s="11">
        <f>VLOOKUP(MYRANKS_H[[#This Row],[PLAYERID]],PLAYERIDMAP[],COLUMN(PLAYERIDMAP[IDFANGRAPHS]),FALSE)</f>
        <v>2225</v>
      </c>
      <c r="G458" s="12">
        <f>VLOOKUP(MYRANKS_H[[#This Row],[IDFRANGRAPHS]],STEAMER_H[],COLUMN(STEAMER_H[PA]),FALSE)</f>
        <v>100</v>
      </c>
      <c r="H458" s="12">
        <f>VLOOKUP(MYRANKS_H[[#This Row],[IDFRANGRAPHS]],STEAMER_H[],COLUMN(STEAMER_H[AB]),FALSE)</f>
        <v>91</v>
      </c>
      <c r="I458" s="12">
        <f>VLOOKUP(MYRANKS_H[[#This Row],[IDFRANGRAPHS]],STEAMER_H[],COLUMN(STEAMER_H[H]),FALSE)</f>
        <v>24</v>
      </c>
      <c r="J458" s="12">
        <f>VLOOKUP(MYRANKS_H[[#This Row],[IDFRANGRAPHS]],STEAMER_H[],COLUMN(STEAMER_H[HR]),FALSE)</f>
        <v>1</v>
      </c>
      <c r="K458" s="12">
        <f>VLOOKUP(MYRANKS_H[[#This Row],[IDFRANGRAPHS]],STEAMER_H[],COLUMN(STEAMER_H[R]),FALSE)</f>
        <v>9</v>
      </c>
      <c r="L458" s="12">
        <f>VLOOKUP(MYRANKS_H[[#This Row],[IDFRANGRAPHS]],STEAMER_H[],COLUMN(STEAMER_H[RBI]),FALSE)</f>
        <v>9</v>
      </c>
      <c r="M458" s="12">
        <f>VLOOKUP(MYRANKS_H[[#This Row],[IDFRANGRAPHS]],STEAMER_H[],COLUMN(STEAMER_H[BB]),FALSE)</f>
        <v>6</v>
      </c>
      <c r="N458" s="12">
        <f>VLOOKUP(MYRANKS_H[[#This Row],[IDFRANGRAPHS]],STEAMER_H[],COLUMN(STEAMER_H[SO]),FALSE)</f>
        <v>11</v>
      </c>
      <c r="O458" s="12">
        <f>VLOOKUP(MYRANKS_H[[#This Row],[IDFRANGRAPHS]],STEAMER_H[],COLUMN(STEAMER_H[SB]),FALSE)</f>
        <v>4</v>
      </c>
      <c r="P458" s="14">
        <f>MYRANKS_H[[#This Row],[H]]/MYRANKS_H[[#This Row],[AB]]</f>
        <v>0.26373626373626374</v>
      </c>
      <c r="Q458" s="26">
        <f>MYRANKS_H[[#This Row],[R]]/24.6</f>
        <v>0.36585365853658536</v>
      </c>
      <c r="R458" s="26">
        <f>MYRANKS_H[[#This Row],[HR]]/10.4</f>
        <v>9.6153846153846145E-2</v>
      </c>
      <c r="S458" s="26">
        <f>MYRANKS_H[[#This Row],[RBI]]/24.6</f>
        <v>0.36585365853658536</v>
      </c>
      <c r="T458" s="26">
        <f>MYRANKS_H[[#This Row],[SB]]/9.4</f>
        <v>0.42553191489361702</v>
      </c>
      <c r="U458" s="26">
        <f>((MYRANKS_H[[#This Row],[H]]+1768)/(MYRANKS_H[[#This Row],[AB]]+6617)-0.267)/0.0024</f>
        <v>5.9878751739207245E-2</v>
      </c>
      <c r="V458" s="26">
        <f>MYRANKS_H[[#This Row],[RSGP]]+MYRANKS_H[[#This Row],[HRSGP]]+MYRANKS_H[[#This Row],[RBISGP]]+MYRANKS_H[[#This Row],[SBSGP]]+MYRANKS_H[[#This Row],[AVGSGP]]</f>
        <v>1.3132718298598411</v>
      </c>
    </row>
    <row r="459" spans="1:22" x14ac:dyDescent="0.25">
      <c r="A459" s="7" t="s">
        <v>19096</v>
      </c>
      <c r="B459" s="8" t="str">
        <f>VLOOKUP(MYRANKS_H[[#This Row],[PLAYERID]],PLAYERIDMAP[],COLUMN(PLAYERIDMAP[LASTNAME]),FALSE)</f>
        <v>Inciarte</v>
      </c>
      <c r="C459" s="11" t="str">
        <f>VLOOKUP(MYRANKS_H[[#This Row],[PLAYERID]],PLAYERIDMAP[],COLUMN(PLAYERIDMAP[FIRSTNAME]),FALSE)</f>
        <v xml:space="preserve">Ender </v>
      </c>
      <c r="D459" s="11" t="str">
        <f>VLOOKUP(MYRANKS_H[[#This Row],[PLAYERID]],PLAYERIDMAP[],COLUMN(PLAYERIDMAP[TEAM]),FALSE)</f>
        <v>PHI</v>
      </c>
      <c r="E459" s="11" t="str">
        <f>VLOOKUP(MYRANKS_H[[#This Row],[PLAYERID]],PLAYERIDMAP[],COLUMN(PLAYERIDMAP[POS]),FALSE)</f>
        <v>OF</v>
      </c>
      <c r="F459" s="11" t="str">
        <f>VLOOKUP(MYRANKS_H[[#This Row],[PLAYERID]],PLAYERIDMAP[],COLUMN(PLAYERIDMAP[IDFANGRAPHS]),FALSE)</f>
        <v>sa503287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22</v>
      </c>
      <c r="J459" s="12">
        <f>VLOOKUP(MYRANKS_H[[#This Row],[IDFRANGRAPHS]],STEAMER_H[],COLUMN(STEAMER_H[HR]),FALSE)</f>
        <v>1</v>
      </c>
      <c r="K459" s="12">
        <f>VLOOKUP(MYRANKS_H[[#This Row],[IDFRANGRAPHS]],STEAMER_H[],COLUMN(STEAMER_H[R]),FALSE)</f>
        <v>8</v>
      </c>
      <c r="L459" s="12">
        <f>VLOOKUP(MYRANKS_H[[#This Row],[IDFRANGRAPHS]],STEAMER_H[],COLUMN(STEAMER_H[RBI]),FALSE)</f>
        <v>8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13</v>
      </c>
      <c r="O459" s="12">
        <f>VLOOKUP(MYRANKS_H[[#This Row],[IDFRANGRAPHS]],STEAMER_H[],COLUMN(STEAMER_H[SB]),FALSE)</f>
        <v>6</v>
      </c>
      <c r="P459" s="14">
        <f>MYRANKS_H[[#This Row],[H]]/MYRANKS_H[[#This Row],[AB]]</f>
        <v>0.2391304347826087</v>
      </c>
      <c r="Q459" s="26">
        <f>MYRANKS_H[[#This Row],[R]]/24.6</f>
        <v>0.32520325203252032</v>
      </c>
      <c r="R459" s="26">
        <f>MYRANKS_H[[#This Row],[HR]]/10.4</f>
        <v>9.6153846153846145E-2</v>
      </c>
      <c r="S459" s="26">
        <f>MYRANKS_H[[#This Row],[RBI]]/24.6</f>
        <v>0.32520325203252032</v>
      </c>
      <c r="T459" s="26">
        <f>MYRANKS_H[[#This Row],[SB]]/9.4</f>
        <v>0.63829787234042545</v>
      </c>
      <c r="U459" s="26">
        <f>((MYRANKS_H[[#This Row],[H]]+1768)/(MYRANKS_H[[#This Row],[AB]]+6617)-0.267)/0.0024</f>
        <v>-8.0923634918281265E-2</v>
      </c>
      <c r="V459" s="26">
        <f>MYRANKS_H[[#This Row],[RSGP]]+MYRANKS_H[[#This Row],[HRSGP]]+MYRANKS_H[[#This Row],[RBISGP]]+MYRANKS_H[[#This Row],[SBSGP]]+MYRANKS_H[[#This Row],[AVGSGP]]</f>
        <v>1.3039345876410309</v>
      </c>
    </row>
    <row r="460" spans="1:22" x14ac:dyDescent="0.25">
      <c r="A460" s="8" t="s">
        <v>20032</v>
      </c>
      <c r="B460" s="15" t="str">
        <f>VLOOKUP(MYRANKS_H[[#This Row],[PLAYERID]],PLAYERIDMAP[],COLUMN(PLAYERIDMAP[LASTNAME]),FALSE)</f>
        <v>Olivo</v>
      </c>
      <c r="C460" s="12" t="str">
        <f>VLOOKUP(MYRANKS_H[[#This Row],[PLAYERID]],PLAYERIDMAP[],COLUMN(PLAYERIDMAP[FIRSTNAME]),FALSE)</f>
        <v xml:space="preserve">Miguel </v>
      </c>
      <c r="D460" s="12" t="str">
        <f>VLOOKUP(MYRANKS_H[[#This Row],[PLAYERID]],PLAYERIDMAP[],COLUMN(PLAYERIDMAP[TEAM]),FALSE)</f>
        <v>SEA</v>
      </c>
      <c r="E460" s="12" t="str">
        <f>VLOOKUP(MYRANKS_H[[#This Row],[PLAYERID]],PLAYERIDMAP[],COLUMN(PLAYERIDMAP[POS]),FALSE)</f>
        <v>C</v>
      </c>
      <c r="F460" s="12">
        <f>VLOOKUP(MYRANKS_H[[#This Row],[PLAYERID]],PLAYERIDMAP[],COLUMN(PLAYERIDMAP[IDFANGRAPHS]),FALSE)</f>
        <v>1638</v>
      </c>
      <c r="G460" s="12">
        <f>VLOOKUP(MYRANKS_H[[#This Row],[IDFRANGRAPHS]],STEAMER_H[],COLUMN(STEAMER_H[PA]),FALSE)</f>
        <v>109</v>
      </c>
      <c r="H460" s="12">
        <f>VLOOKUP(MYRANKS_H[[#This Row],[IDFRANGRAPHS]],STEAMER_H[],COLUMN(STEAMER_H[AB]),FALSE)</f>
        <v>102</v>
      </c>
      <c r="I460" s="12">
        <f>VLOOKUP(MYRANKS_H[[#This Row],[IDFRANGRAPHS]],STEAMER_H[],COLUMN(STEAMER_H[H]),FALSE)</f>
        <v>24</v>
      </c>
      <c r="J460" s="12">
        <f>VLOOKUP(MYRANKS_H[[#This Row],[IDFRANGRAPHS]],STEAMER_H[],COLUMN(STEAMER_H[HR]),FALSE)</f>
        <v>4</v>
      </c>
      <c r="K460" s="12">
        <f>VLOOKUP(MYRANKS_H[[#This Row],[IDFRANGRAPHS]],STEAMER_H[],COLUMN(STEAMER_H[R]),FALSE)</f>
        <v>10</v>
      </c>
      <c r="L460" s="12">
        <f>VLOOKUP(MYRANKS_H[[#This Row],[IDFRANGRAPHS]],STEAMER_H[],COLUMN(STEAMER_H[RBI]),FALSE)</f>
        <v>13</v>
      </c>
      <c r="M460" s="12">
        <f>VLOOKUP(MYRANKS_H[[#This Row],[IDFRANGRAPHS]],STEAMER_H[],COLUMN(STEAMER_H[BB]),FALSE)</f>
        <v>5</v>
      </c>
      <c r="N460" s="12">
        <f>VLOOKUP(MYRANKS_H[[#This Row],[IDFRANGRAPHS]],STEAMER_H[],COLUMN(STEAMER_H[SO]),FALSE)</f>
        <v>29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0.23529411764705882</v>
      </c>
      <c r="Q460" s="26">
        <f>MYRANKS_H[[#This Row],[R]]/24.6</f>
        <v>0.4065040650406504</v>
      </c>
      <c r="R460" s="26">
        <f>MYRANKS_H[[#This Row],[HR]]/10.4</f>
        <v>0.38461538461538458</v>
      </c>
      <c r="S460" s="26">
        <f>MYRANKS_H[[#This Row],[RBI]]/24.6</f>
        <v>0.52845528455284552</v>
      </c>
      <c r="T460" s="26">
        <f>MYRANKS_H[[#This Row],[SB]]/9.4</f>
        <v>0.10638297872340426</v>
      </c>
      <c r="U460" s="26">
        <f>((MYRANKS_H[[#This Row],[H]]+1768)/(MYRANKS_H[[#This Row],[AB]]+6617)-0.267)/0.0024</f>
        <v>-0.12235203651338179</v>
      </c>
      <c r="V460" s="26">
        <f>MYRANKS_H[[#This Row],[RSGP]]+MYRANKS_H[[#This Row],[HRSGP]]+MYRANKS_H[[#This Row],[RBISGP]]+MYRANKS_H[[#This Row],[SBSGP]]+MYRANKS_H[[#This Row],[AVGSGP]]</f>
        <v>1.303605676418903</v>
      </c>
    </row>
    <row r="461" spans="1:22" x14ac:dyDescent="0.25">
      <c r="A461" s="7" t="s">
        <v>18105</v>
      </c>
      <c r="B461" s="8" t="str">
        <f>VLOOKUP(MYRANKS_H[[#This Row],[PLAYERID]],PLAYERIDMAP[],COLUMN(PLAYERIDMAP[LASTNAME]),FALSE)</f>
        <v>Conger</v>
      </c>
      <c r="C461" s="11" t="str">
        <f>VLOOKUP(MYRANKS_H[[#This Row],[PLAYERID]],PLAYERIDMAP[],COLUMN(PLAYERIDMAP[FIRSTNAME]),FALSE)</f>
        <v xml:space="preserve">Hank </v>
      </c>
      <c r="D461" s="11" t="str">
        <f>VLOOKUP(MYRANKS_H[[#This Row],[PLAYERID]],PLAYERIDMAP[],COLUMN(PLAYERIDMAP[TEAM]),FALSE)</f>
        <v>LAA</v>
      </c>
      <c r="E461" s="11" t="str">
        <f>VLOOKUP(MYRANKS_H[[#This Row],[PLAYERID]],PLAYERIDMAP[],COLUMN(PLAYERIDMAP[POS]),FALSE)</f>
        <v>C</v>
      </c>
      <c r="F461" s="11">
        <f>VLOOKUP(MYRANKS_H[[#This Row],[PLAYERID]],PLAYERIDMAP[],COLUMN(PLAYERIDMAP[IDFANGRAPHS]),FALSE)</f>
        <v>2505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11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16</v>
      </c>
      <c r="O461" s="12">
        <f>VLOOKUP(MYRANKS_H[[#This Row],[IDFRANGRAPHS]],STEAMER_H[],COLUMN(STEAMER_H[SB]),FALSE)</f>
        <v>1</v>
      </c>
      <c r="P461" s="14">
        <f>MYRANKS_H[[#This Row],[H]]/MYRANKS_H[[#This Row],[AB]]</f>
        <v>0.25555555555555554</v>
      </c>
      <c r="Q461" s="26">
        <f>MYRANKS_H[[#This Row],[R]]/24.6</f>
        <v>0.44715447154471544</v>
      </c>
      <c r="R461" s="26">
        <f>MYRANKS_H[[#This Row],[HR]]/10.4</f>
        <v>0.28846153846153844</v>
      </c>
      <c r="S461" s="26">
        <f>MYRANKS_H[[#This Row],[RBI]]/24.6</f>
        <v>0.44715447154471544</v>
      </c>
      <c r="T461" s="26">
        <f>MYRANKS_H[[#This Row],[SB]]/9.4</f>
        <v>0.10638297872340426</v>
      </c>
      <c r="U461" s="26">
        <f>((MYRANKS_H[[#This Row],[H]]+1768)/(MYRANKS_H[[#This Row],[AB]]+6617)-0.267)/0.0024</f>
        <v>1.4350678395706289E-2</v>
      </c>
      <c r="V461" s="26">
        <f>MYRANKS_H[[#This Row],[RSGP]]+MYRANKS_H[[#This Row],[HRSGP]]+MYRANKS_H[[#This Row],[RBISGP]]+MYRANKS_H[[#This Row],[SBSGP]]+MYRANKS_H[[#This Row],[AVGSGP]]</f>
        <v>1.3035041386700801</v>
      </c>
    </row>
    <row r="462" spans="1:22" x14ac:dyDescent="0.25">
      <c r="A462" s="7" t="s">
        <v>18471</v>
      </c>
      <c r="B462" s="8" t="str">
        <f>VLOOKUP(MYRANKS_H[[#This Row],[PLAYERID]],PLAYERIDMAP[],COLUMN(PLAYERIDMAP[LASTNAME]),FALSE)</f>
        <v>Falu</v>
      </c>
      <c r="C462" s="11" t="str">
        <f>VLOOKUP(MYRANKS_H[[#This Row],[PLAYERID]],PLAYERIDMAP[],COLUMN(PLAYERIDMAP[FIRSTNAME]),FALSE)</f>
        <v xml:space="preserve">Irving </v>
      </c>
      <c r="D462" s="11" t="str">
        <f>VLOOKUP(MYRANKS_H[[#This Row],[PLAYERID]],PLAYERIDMAP[],COLUMN(PLAYERIDMAP[TEAM]),FALSE)</f>
        <v>KC</v>
      </c>
      <c r="E462" s="11" t="str">
        <f>VLOOKUP(MYRANKS_H[[#This Row],[PLAYERID]],PLAYERIDMAP[],COLUMN(PLAYERIDMAP[POS]),FALSE)</f>
        <v>2B</v>
      </c>
      <c r="F462" s="11">
        <f>VLOOKUP(MYRANKS_H[[#This Row],[PLAYERID]],PLAYERIDMAP[],COLUMN(PLAYERIDMAP[IDFANGRAPHS]),FALSE)</f>
        <v>6165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92</v>
      </c>
      <c r="I462" s="12">
        <f>VLOOKUP(MYRANKS_H[[#This Row],[IDFRANGRAPHS]],STEAMER_H[],COLUMN(STEAMER_H[H]),FALSE)</f>
        <v>25</v>
      </c>
      <c r="J462" s="12">
        <f>VLOOKUP(MYRANKS_H[[#This Row],[IDFRANGRAPHS]],STEAMER_H[],COLUMN(STEAMER_H[HR]),FALSE)</f>
        <v>1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9</v>
      </c>
      <c r="M462" s="12">
        <f>VLOOKUP(MYRANKS_H[[#This Row],[IDFRANGRAPHS]],STEAMER_H[],COLUMN(STEAMER_H[BB]),FALSE)</f>
        <v>6</v>
      </c>
      <c r="N462" s="12">
        <f>VLOOKUP(MYRANKS_H[[#This Row],[IDFRANGRAPHS]],STEAMER_H[],COLUMN(STEAMER_H[SO]),FALSE)</f>
        <v>10</v>
      </c>
      <c r="O462" s="12">
        <f>VLOOKUP(MYRANKS_H[[#This Row],[IDFRANGRAPHS]],STEAMER_H[],COLUMN(STEAMER_H[SB]),FALSE)</f>
        <v>3</v>
      </c>
      <c r="P462" s="14">
        <f>MYRANKS_H[[#This Row],[H]]/MYRANKS_H[[#This Row],[AB]]</f>
        <v>0.27173913043478259</v>
      </c>
      <c r="Q462" s="26">
        <f>MYRANKS_H[[#This Row],[R]]/24.6</f>
        <v>0.4065040650406504</v>
      </c>
      <c r="R462" s="26">
        <f>MYRANKS_H[[#This Row],[HR]]/10.4</f>
        <v>9.6153846153846145E-2</v>
      </c>
      <c r="S462" s="26">
        <f>MYRANKS_H[[#This Row],[RBI]]/24.6</f>
        <v>0.36585365853658536</v>
      </c>
      <c r="T462" s="26">
        <f>MYRANKS_H[[#This Row],[SB]]/9.4</f>
        <v>0.31914893617021273</v>
      </c>
      <c r="U462" s="26">
        <f>((MYRANKS_H[[#This Row],[H]]+1768)/(MYRANKS_H[[#This Row],[AB]]+6617)-0.267)/0.0024</f>
        <v>0.10539325284442126</v>
      </c>
      <c r="V462" s="26">
        <f>MYRANKS_H[[#This Row],[RSGP]]+MYRANKS_H[[#This Row],[HRSGP]]+MYRANKS_H[[#This Row],[RBISGP]]+MYRANKS_H[[#This Row],[SBSGP]]+MYRANKS_H[[#This Row],[AVGSGP]]</f>
        <v>1.2930537587457158</v>
      </c>
    </row>
    <row r="463" spans="1:22" x14ac:dyDescent="0.25">
      <c r="A463" s="7" t="s">
        <v>17464</v>
      </c>
      <c r="B463" s="8" t="str">
        <f>VLOOKUP(MYRANKS_H[[#This Row],[PLAYERID]],PLAYERIDMAP[],COLUMN(PLAYERIDMAP[LASTNAME]),FALSE)</f>
        <v>Avery</v>
      </c>
      <c r="C463" s="11" t="str">
        <f>VLOOKUP(MYRANKS_H[[#This Row],[PLAYERID]],PLAYERIDMAP[],COLUMN(PLAYERIDMAP[FIRSTNAME]),FALSE)</f>
        <v xml:space="preserve">Xavier </v>
      </c>
      <c r="D463" s="11" t="str">
        <f>VLOOKUP(MYRANKS_H[[#This Row],[PLAYERID]],PLAYERIDMAP[],COLUMN(PLAYERIDMAP[TEAM]),FALSE)</f>
        <v>BAL</v>
      </c>
      <c r="E463" s="11" t="str">
        <f>VLOOKUP(MYRANKS_H[[#This Row],[PLAYERID]],PLAYERIDMAP[],COLUMN(PLAYERIDMAP[POS]),FALSE)</f>
        <v>OF</v>
      </c>
      <c r="F463" s="11">
        <f>VLOOKUP(MYRANKS_H[[#This Row],[PLAYERID]],PLAYERIDMAP[],COLUMN(PLAYERIDMAP[IDFANGRAPHS]),FALSE)</f>
        <v>8471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90</v>
      </c>
      <c r="I463" s="12">
        <f>VLOOKUP(MYRANKS_H[[#This Row],[IDFRANGRAPHS]],STEAMER_H[],COLUMN(STEAMER_H[H]),FALSE)</f>
        <v>21</v>
      </c>
      <c r="J463" s="12">
        <f>VLOOKUP(MYRANKS_H[[#This Row],[IDFRANGRAPHS]],STEAMER_H[],COLUMN(STEAMER_H[HR]),FALSE)</f>
        <v>1</v>
      </c>
      <c r="K463" s="12">
        <f>VLOOKUP(MYRANKS_H[[#This Row],[IDFRANGRAPHS]],STEAMER_H[],COLUMN(STEAMER_H[R]),FALSE)</f>
        <v>10</v>
      </c>
      <c r="L463" s="12">
        <f>VLOOKUP(MYRANKS_H[[#This Row],[IDFRANGRAPHS]],STEAMER_H[],COLUMN(STEAMER_H[RBI]),FALSE)</f>
        <v>9</v>
      </c>
      <c r="M463" s="12">
        <f>VLOOKUP(MYRANKS_H[[#This Row],[IDFRANGRAPHS]],STEAMER_H[],COLUMN(STEAMER_H[BB]),FALSE)</f>
        <v>8</v>
      </c>
      <c r="N463" s="12">
        <f>VLOOKUP(MYRANKS_H[[#This Row],[IDFRANGRAPHS]],STEAMER_H[],COLUMN(STEAMER_H[SO]),FALSE)</f>
        <v>23</v>
      </c>
      <c r="O463" s="12">
        <f>VLOOKUP(MYRANKS_H[[#This Row],[IDFRANGRAPHS]],STEAMER_H[],COLUMN(STEAMER_H[SB]),FALSE)</f>
        <v>5</v>
      </c>
      <c r="P463" s="14">
        <f>MYRANKS_H[[#This Row],[H]]/MYRANKS_H[[#This Row],[AB]]</f>
        <v>0.23333333333333334</v>
      </c>
      <c r="Q463" s="26">
        <f>MYRANKS_H[[#This Row],[R]]/24.6</f>
        <v>0.4065040650406504</v>
      </c>
      <c r="R463" s="26">
        <f>MYRANKS_H[[#This Row],[HR]]/10.4</f>
        <v>9.6153846153846145E-2</v>
      </c>
      <c r="S463" s="26">
        <f>MYRANKS_H[[#This Row],[RBI]]/24.6</f>
        <v>0.36585365853658536</v>
      </c>
      <c r="T463" s="26">
        <f>MYRANKS_H[[#This Row],[SB]]/9.4</f>
        <v>0.53191489361702127</v>
      </c>
      <c r="U463" s="26">
        <f>((MYRANKS_H[[#This Row],[H]]+1768)/(MYRANKS_H[[#This Row],[AB]]+6617)-0.267)/0.0024</f>
        <v>-0.10989761940261486</v>
      </c>
      <c r="V463" s="26">
        <f>MYRANKS_H[[#This Row],[RSGP]]+MYRANKS_H[[#This Row],[HRSGP]]+MYRANKS_H[[#This Row],[RBISGP]]+MYRANKS_H[[#This Row],[SBSGP]]+MYRANKS_H[[#This Row],[AVGSGP]]</f>
        <v>1.2905288439454883</v>
      </c>
    </row>
    <row r="464" spans="1:22" x14ac:dyDescent="0.25">
      <c r="A464" s="7" t="s">
        <v>19132</v>
      </c>
      <c r="B464" s="8" t="str">
        <f>VLOOKUP(MYRANKS_H[[#This Row],[PLAYERID]],PLAYERIDMAP[],COLUMN(PLAYERIDMAP[LASTNAME]),FALSE)</f>
        <v>Jacobs</v>
      </c>
      <c r="C464" s="11" t="str">
        <f>VLOOKUP(MYRANKS_H[[#This Row],[PLAYERID]],PLAYERIDMAP[],COLUMN(PLAYERIDMAP[FIRSTNAME]),FALSE)</f>
        <v xml:space="preserve">Mike </v>
      </c>
      <c r="D464" s="11" t="str">
        <f>VLOOKUP(MYRANKS_H[[#This Row],[PLAYERID]],PLAYERIDMAP[],COLUMN(PLAYERIDMAP[TEAM]),FALSE)</f>
        <v>ARI</v>
      </c>
      <c r="E464" s="11" t="str">
        <f>VLOOKUP(MYRANKS_H[[#This Row],[PLAYERID]],PLAYERIDMAP[],COLUMN(PLAYERIDMAP[POS]),FALSE)</f>
        <v>1B</v>
      </c>
      <c r="F464" s="11">
        <f>VLOOKUP(MYRANKS_H[[#This Row],[PLAYERID]],PLAYERIDMAP[],COLUMN(PLAYERIDMAP[IDFANGRAPHS]),FALSE)</f>
        <v>2231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89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4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12</v>
      </c>
      <c r="M464" s="12">
        <f>VLOOKUP(MYRANKS_H[[#This Row],[IDFRANGRAPHS]],STEAMER_H[],COLUMN(STEAMER_H[BB]),FALSE)</f>
        <v>9</v>
      </c>
      <c r="N464" s="12">
        <f>VLOOKUP(MYRANKS_H[[#This Row],[IDFRANGRAPHS]],STEAMER_H[],COLUMN(STEAMER_H[SO]),FALSE)</f>
        <v>22</v>
      </c>
      <c r="O464" s="12">
        <f>VLOOKUP(MYRANKS_H[[#This Row],[IDFRANGRAPHS]],STEAMER_H[],COLUMN(STEAMER_H[SB]),FALSE)</f>
        <v>0</v>
      </c>
      <c r="P464" s="14">
        <f>MYRANKS_H[[#This Row],[H]]/MYRANKS_H[[#This Row],[AB]]</f>
        <v>0.24719101123595505</v>
      </c>
      <c r="Q464" s="26">
        <f>MYRANKS_H[[#This Row],[R]]/24.6</f>
        <v>0.44715447154471544</v>
      </c>
      <c r="R464" s="26">
        <f>MYRANKS_H[[#This Row],[HR]]/10.4</f>
        <v>0.38461538461538458</v>
      </c>
      <c r="S464" s="26">
        <f>MYRANKS_H[[#This Row],[RBI]]/24.6</f>
        <v>0.48780487804878048</v>
      </c>
      <c r="T464" s="26">
        <f>MYRANKS_H[[#This Row],[SB]]/9.4</f>
        <v>0</v>
      </c>
      <c r="U464" s="26">
        <f>((MYRANKS_H[[#This Row],[H]]+1768)/(MYRANKS_H[[#This Row],[AB]]+6617)-0.267)/0.0024</f>
        <v>-3.1190973257775683E-2</v>
      </c>
      <c r="V464" s="26">
        <f>MYRANKS_H[[#This Row],[RSGP]]+MYRANKS_H[[#This Row],[HRSGP]]+MYRANKS_H[[#This Row],[RBISGP]]+MYRANKS_H[[#This Row],[SBSGP]]+MYRANKS_H[[#This Row],[AVGSGP]]</f>
        <v>1.2883837609511049</v>
      </c>
    </row>
    <row r="465" spans="1:22" x14ac:dyDescent="0.25">
      <c r="A465" s="7" t="s">
        <v>18382</v>
      </c>
      <c r="B465" s="8" t="str">
        <f>VLOOKUP(MYRANKS_H[[#This Row],[PLAYERID]],PLAYERIDMAP[],COLUMN(PLAYERIDMAP[LASTNAME]),FALSE)</f>
        <v>Duncan</v>
      </c>
      <c r="C465" s="11" t="str">
        <f>VLOOKUP(MYRANKS_H[[#This Row],[PLAYERID]],PLAYERIDMAP[],COLUMN(PLAYERIDMAP[FIRSTNAME]),FALSE)</f>
        <v xml:space="preserve">Shelley </v>
      </c>
      <c r="D465" s="11" t="str">
        <f>VLOOKUP(MYRANKS_H[[#This Row],[PLAYERID]],PLAYERIDMAP[],COLUMN(PLAYERIDMAP[TEAM]),FALSE)</f>
        <v>CLE</v>
      </c>
      <c r="E465" s="11" t="str">
        <f>VLOOKUP(MYRANKS_H[[#This Row],[PLAYERID]],PLAYERIDMAP[],COLUMN(PLAYERIDMAP[POS]),FALSE)</f>
        <v>OF</v>
      </c>
      <c r="F465" s="11">
        <f>VLOOKUP(MYRANKS_H[[#This Row],[PLAYERID]],PLAYERIDMAP[],COLUMN(PLAYERIDMAP[IDFANGRAPHS]),FALSE)</f>
        <v>3620</v>
      </c>
      <c r="G465" s="12">
        <f>VLOOKUP(MYRANKS_H[[#This Row],[IDFRANGRAPHS]],STEAMER_H[],COLUMN(STEAMER_H[PA]),FALSE)</f>
        <v>100</v>
      </c>
      <c r="H465" s="12">
        <f>VLOOKUP(MYRANKS_H[[#This Row],[IDFRANGRAPHS]],STEAMER_H[],COLUMN(STEAMER_H[AB]),FALSE)</f>
        <v>88</v>
      </c>
      <c r="I465" s="12">
        <f>VLOOKUP(MYRANKS_H[[#This Row],[IDFRANGRAPHS]],STEAMER_H[],COLUMN(STEAMER_H[H]),FALSE)</f>
        <v>20</v>
      </c>
      <c r="J465" s="12">
        <f>VLOOKUP(MYRANKS_H[[#This Row],[IDFRANGRAPHS]],STEAMER_H[],COLUMN(STEAMER_H[HR]),FALSE)</f>
        <v>4</v>
      </c>
      <c r="K465" s="12">
        <f>VLOOKUP(MYRANKS_H[[#This Row],[IDFRANGRAPHS]],STEAMER_H[],COLUMN(STEAMER_H[R]),FALSE)</f>
        <v>11</v>
      </c>
      <c r="L465" s="12">
        <f>VLOOKUP(MYRANKS_H[[#This Row],[IDFRANGRAPHS]],STEAMER_H[],COLUMN(STEAMER_H[RBI]),FALSE)</f>
        <v>12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1</v>
      </c>
      <c r="P465" s="14">
        <f>MYRANKS_H[[#This Row],[H]]/MYRANKS_H[[#This Row],[AB]]</f>
        <v>0.22727272727272727</v>
      </c>
      <c r="Q465" s="26">
        <f>MYRANKS_H[[#This Row],[R]]/24.6</f>
        <v>0.44715447154471544</v>
      </c>
      <c r="R465" s="26">
        <f>MYRANKS_H[[#This Row],[HR]]/10.4</f>
        <v>0.38461538461538458</v>
      </c>
      <c r="S465" s="26">
        <f>MYRANKS_H[[#This Row],[RBI]]/24.6</f>
        <v>0.48780487804878048</v>
      </c>
      <c r="T465" s="26">
        <f>MYRANKS_H[[#This Row],[SB]]/9.4</f>
        <v>0.10638297872340426</v>
      </c>
      <c r="U465" s="26">
        <f>((MYRANKS_H[[#This Row],[H]]+1768)/(MYRANKS_H[[#This Row],[AB]]+6617)-0.267)/0.0024</f>
        <v>-0.13888888888889672</v>
      </c>
      <c r="V465" s="26">
        <f>MYRANKS_H[[#This Row],[RSGP]]+MYRANKS_H[[#This Row],[HRSGP]]+MYRANKS_H[[#This Row],[RBISGP]]+MYRANKS_H[[#This Row],[SBSGP]]+MYRANKS_H[[#This Row],[AVGSGP]]</f>
        <v>1.2870688240433883</v>
      </c>
    </row>
    <row r="466" spans="1:22" x14ac:dyDescent="0.25">
      <c r="A466" s="7" t="s">
        <v>19720</v>
      </c>
      <c r="B466" s="8" t="str">
        <f>VLOOKUP(MYRANKS_H[[#This Row],[PLAYERID]],PLAYERIDMAP[],COLUMN(PLAYERIDMAP[LASTNAME]),FALSE)</f>
        <v>McDonald</v>
      </c>
      <c r="C466" s="11" t="str">
        <f>VLOOKUP(MYRANKS_H[[#This Row],[PLAYERID]],PLAYERIDMAP[],COLUMN(PLAYERIDMAP[FIRSTNAME]),FALSE)</f>
        <v xml:space="preserve">Darnell </v>
      </c>
      <c r="D466" s="11" t="str">
        <f>VLOOKUP(MYRANKS_H[[#This Row],[PLAYERID]],PLAYERIDMAP[],COLUMN(PLAYERIDMAP[TEAM]),FALSE)</f>
        <v>NYY</v>
      </c>
      <c r="E466" s="11" t="str">
        <f>VLOOKUP(MYRANKS_H[[#This Row],[PLAYERID]],PLAYERIDMAP[],COLUMN(PLAYERIDMAP[POS]),FALSE)</f>
        <v>OF</v>
      </c>
      <c r="F466" s="11">
        <f>VLOOKUP(MYRANKS_H[[#This Row],[PLAYERID]],PLAYERIDMAP[],COLUMN(PLAYERIDMAP[IDFANGRAPHS]),FALSE)</f>
        <v>1867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90</v>
      </c>
      <c r="I466" s="12">
        <f>VLOOKUP(MYRANKS_H[[#This Row],[IDFRANGRAPHS]],STEAMER_H[],COLUMN(STEAMER_H[H]),FALSE)</f>
        <v>21</v>
      </c>
      <c r="J466" s="12">
        <f>VLOOKUP(MYRANKS_H[[#This Row],[IDFRANGRAPHS]],STEAMER_H[],COLUMN(STEAMER_H[HR]),FALSE)</f>
        <v>3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11</v>
      </c>
      <c r="M466" s="12">
        <f>VLOOKUP(MYRANKS_H[[#This Row],[IDFRANGRAPHS]],STEAMER_H[],COLUMN(STEAMER_H[BB]),FALSE)</f>
        <v>8</v>
      </c>
      <c r="N466" s="12">
        <f>VLOOKUP(MYRANKS_H[[#This Row],[IDFRANGRAPHS]],STEAMER_H[],COLUMN(STEAMER_H[SO]),FALSE)</f>
        <v>22</v>
      </c>
      <c r="O466" s="12">
        <f>VLOOKUP(MYRANKS_H[[#This Row],[IDFRANGRAPHS]],STEAMER_H[],COLUMN(STEAMER_H[SB]),FALSE)</f>
        <v>2</v>
      </c>
      <c r="P466" s="14">
        <f>MYRANKS_H[[#This Row],[H]]/MYRANKS_H[[#This Row],[AB]]</f>
        <v>0.23333333333333334</v>
      </c>
      <c r="Q466" s="26">
        <f>MYRANKS_H[[#This Row],[R]]/24.6</f>
        <v>0.44715447154471544</v>
      </c>
      <c r="R466" s="26">
        <f>MYRANKS_H[[#This Row],[HR]]/10.4</f>
        <v>0.28846153846153844</v>
      </c>
      <c r="S466" s="26">
        <f>MYRANKS_H[[#This Row],[RBI]]/24.6</f>
        <v>0.44715447154471544</v>
      </c>
      <c r="T466" s="26">
        <f>MYRANKS_H[[#This Row],[SB]]/9.4</f>
        <v>0.21276595744680851</v>
      </c>
      <c r="U466" s="26">
        <f>((MYRANKS_H[[#This Row],[H]]+1768)/(MYRANKS_H[[#This Row],[AB]]+6617)-0.267)/0.0024</f>
        <v>-0.10989761940261486</v>
      </c>
      <c r="V466" s="26">
        <f>MYRANKS_H[[#This Row],[RSGP]]+MYRANKS_H[[#This Row],[HRSGP]]+MYRANKS_H[[#This Row],[RBISGP]]+MYRANKS_H[[#This Row],[SBSGP]]+MYRANKS_H[[#This Row],[AVGSGP]]</f>
        <v>1.2856388195951631</v>
      </c>
    </row>
    <row r="467" spans="1:22" x14ac:dyDescent="0.25">
      <c r="A467" s="7" t="s">
        <v>19841</v>
      </c>
      <c r="B467" s="8" t="str">
        <f>VLOOKUP(MYRANKS_H[[#This Row],[PLAYERID]],PLAYERIDMAP[],COLUMN(PLAYERIDMAP[LASTNAME]),FALSE)</f>
        <v>Moore</v>
      </c>
      <c r="C467" s="11" t="str">
        <f>VLOOKUP(MYRANKS_H[[#This Row],[PLAYERID]],PLAYERIDMAP[],COLUMN(PLAYERIDMAP[FIRSTNAME]),FALSE)</f>
        <v xml:space="preserve">Scott </v>
      </c>
      <c r="D467" s="11" t="str">
        <f>VLOOKUP(MYRANKS_H[[#This Row],[PLAYERID]],PLAYERIDMAP[],COLUMN(PLAYERIDMAP[TEAM]),FALSE)</f>
        <v>HOU</v>
      </c>
      <c r="E467" s="11" t="str">
        <f>VLOOKUP(MYRANKS_H[[#This Row],[PLAYERID]],PLAYERIDMAP[],COLUMN(PLAYERIDMAP[POS]),FALSE)</f>
        <v>3B</v>
      </c>
      <c r="F467" s="11">
        <f>VLOOKUP(MYRANKS_H[[#This Row],[PLAYERID]],PLAYERIDMAP[],COLUMN(PLAYERIDMAP[IDFANGRAPHS]),FALSE)</f>
        <v>4390</v>
      </c>
      <c r="G467" s="12">
        <f>VLOOKUP(MYRANKS_H[[#This Row],[IDFRANGRAPHS]],STEAMER_H[],COLUMN(STEAMER_H[PA]),FALSE)</f>
        <v>100</v>
      </c>
      <c r="H467" s="12">
        <f>VLOOKUP(MYRANKS_H[[#This Row],[IDFRANGRAPHS]],STEAMER_H[],COLUMN(STEAMER_H[AB]),FALSE)</f>
        <v>90</v>
      </c>
      <c r="I467" s="12">
        <f>VLOOKUP(MYRANKS_H[[#This Row],[IDFRANGRAPHS]],STEAMER_H[],COLUMN(STEAMER_H[H]),FALSE)</f>
        <v>23</v>
      </c>
      <c r="J467" s="12">
        <f>VLOOKUP(MYRANKS_H[[#This Row],[IDFRANGRAPHS]],STEAMER_H[],COLUMN(STEAMER_H[HR]),FALSE)</f>
        <v>3</v>
      </c>
      <c r="K467" s="12">
        <f>VLOOKUP(MYRANKS_H[[#This Row],[IDFRANGRAPHS]],STEAMER_H[],COLUMN(STEAMER_H[R]),FALSE)</f>
        <v>11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8</v>
      </c>
      <c r="N467" s="12">
        <f>VLOOKUP(MYRANKS_H[[#This Row],[IDFRANGRAPHS]],STEAMER_H[],COLUMN(STEAMER_H[SO]),FALSE)</f>
        <v>21</v>
      </c>
      <c r="O467" s="12">
        <f>VLOOKUP(MYRANKS_H[[#This Row],[IDFRANGRAPHS]],STEAMER_H[],COLUMN(STEAMER_H[SB]),FALSE)</f>
        <v>0</v>
      </c>
      <c r="P467" s="14">
        <f>MYRANKS_H[[#This Row],[H]]/MYRANKS_H[[#This Row],[AB]]</f>
        <v>0.25555555555555554</v>
      </c>
      <c r="Q467" s="26">
        <f>MYRANKS_H[[#This Row],[R]]/24.6</f>
        <v>0.44715447154471544</v>
      </c>
      <c r="R467" s="26">
        <f>MYRANKS_H[[#This Row],[HR]]/10.4</f>
        <v>0.28846153846153844</v>
      </c>
      <c r="S467" s="26">
        <f>MYRANKS_H[[#This Row],[RBI]]/24.6</f>
        <v>0.52845528455284552</v>
      </c>
      <c r="T467" s="26">
        <f>MYRANKS_H[[#This Row],[SB]]/9.4</f>
        <v>0</v>
      </c>
      <c r="U467" s="26">
        <f>((MYRANKS_H[[#This Row],[H]]+1768)/(MYRANKS_H[[#This Row],[AB]]+6617)-0.267)/0.0024</f>
        <v>1.4350678395706289E-2</v>
      </c>
      <c r="V467" s="26">
        <f>MYRANKS_H[[#This Row],[RSGP]]+MYRANKS_H[[#This Row],[HRSGP]]+MYRANKS_H[[#This Row],[RBISGP]]+MYRANKS_H[[#This Row],[SBSGP]]+MYRANKS_H[[#This Row],[AVGSGP]]</f>
        <v>1.2784219729548056</v>
      </c>
    </row>
    <row r="468" spans="1:22" x14ac:dyDescent="0.25">
      <c r="A468" s="8" t="s">
        <v>20664</v>
      </c>
      <c r="B468" s="15" t="str">
        <f>VLOOKUP(MYRANKS_H[[#This Row],[PLAYERID]],PLAYERIDMAP[],COLUMN(PLAYERIDMAP[LASTNAME]),FALSE)</f>
        <v>Schafer</v>
      </c>
      <c r="C468" s="12" t="str">
        <f>VLOOKUP(MYRANKS_H[[#This Row],[PLAYERID]],PLAYERIDMAP[],COLUMN(PLAYERIDMAP[FIRSTNAME]),FALSE)</f>
        <v xml:space="preserve">Logan </v>
      </c>
      <c r="D468" s="12" t="str">
        <f>VLOOKUP(MYRANKS_H[[#This Row],[PLAYERID]],PLAYERIDMAP[],COLUMN(PLAYERIDMAP[TEAM]),FALSE)</f>
        <v>MIL</v>
      </c>
      <c r="E468" s="12" t="str">
        <f>VLOOKUP(MYRANKS_H[[#This Row],[PLAYERID]],PLAYERIDMAP[],COLUMN(PLAYERIDMAP[POS]),FALSE)</f>
        <v>OF</v>
      </c>
      <c r="F468" s="12">
        <f>VLOOKUP(MYRANKS_H[[#This Row],[PLAYERID]],PLAYERIDMAP[],COLUMN(PLAYERIDMAP[IDFANGRAPHS]),FALSE)</f>
        <v>7937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91</v>
      </c>
      <c r="I468" s="12">
        <f>VLOOKUP(MYRANKS_H[[#This Row],[IDFRANGRAPHS]],STEAMER_H[],COLUMN(STEAMER_H[H]),FALSE)</f>
        <v>24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10</v>
      </c>
      <c r="L468" s="12">
        <f>VLOOKUP(MYRANKS_H[[#This Row],[IDFRANGRAPHS]],STEAMER_H[],COLUMN(STEAMER_H[RBI]),FALSE)</f>
        <v>10</v>
      </c>
      <c r="M468" s="12">
        <f>VLOOKUP(MYRANKS_H[[#This Row],[IDFRANGRAPHS]],STEAMER_H[],COLUMN(STEAMER_H[BB]),FALSE)</f>
        <v>6</v>
      </c>
      <c r="N468" s="12">
        <f>VLOOKUP(MYRANKS_H[[#This Row],[IDFRANGRAPHS]],STEAMER_H[],COLUMN(STEAMER_H[SO]),FALSE)</f>
        <v>14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0.26373626373626374</v>
      </c>
      <c r="Q468" s="26">
        <f>MYRANKS_H[[#This Row],[R]]/24.6</f>
        <v>0.4065040650406504</v>
      </c>
      <c r="R468" s="26">
        <f>MYRANKS_H[[#This Row],[HR]]/10.4</f>
        <v>0.19230769230769229</v>
      </c>
      <c r="S468" s="26">
        <f>MYRANKS_H[[#This Row],[RBI]]/24.6</f>
        <v>0.4065040650406504</v>
      </c>
      <c r="T468" s="26">
        <f>MYRANKS_H[[#This Row],[SB]]/9.4</f>
        <v>0.21276595744680851</v>
      </c>
      <c r="U468" s="26">
        <f>((MYRANKS_H[[#This Row],[H]]+1768)/(MYRANKS_H[[#This Row],[AB]]+6617)-0.267)/0.0024</f>
        <v>5.9878751739207245E-2</v>
      </c>
      <c r="V468" s="26">
        <f>MYRANKS_H[[#This Row],[RSGP]]+MYRANKS_H[[#This Row],[HRSGP]]+MYRANKS_H[[#This Row],[RBISGP]]+MYRANKS_H[[#This Row],[SBSGP]]+MYRANKS_H[[#This Row],[AVGSGP]]</f>
        <v>1.2779605315750089</v>
      </c>
    </row>
    <row r="469" spans="1:22" x14ac:dyDescent="0.25">
      <c r="A469" s="7" t="s">
        <v>18206</v>
      </c>
      <c r="B469" s="8" t="str">
        <f>VLOOKUP(MYRANKS_H[[#This Row],[PLAYERID]],PLAYERIDMAP[],COLUMN(PLAYERIDMAP[LASTNAME]),FALSE)</f>
        <v>Darnell</v>
      </c>
      <c r="C469" s="11" t="str">
        <f>VLOOKUP(MYRANKS_H[[#This Row],[PLAYERID]],PLAYERIDMAP[],COLUMN(PLAYERIDMAP[FIRSTNAME]),FALSE)</f>
        <v xml:space="preserve">James </v>
      </c>
      <c r="D469" s="11" t="str">
        <f>VLOOKUP(MYRANKS_H[[#This Row],[PLAYERID]],PLAYERIDMAP[],COLUMN(PLAYERIDMAP[TEAM]),FALSE)</f>
        <v>SD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9060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88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12</v>
      </c>
      <c r="M469" s="12">
        <f>VLOOKUP(MYRANKS_H[[#This Row],[IDFRANGRAPHS]],STEAMER_H[],COLUMN(STEAMER_H[BB]),FALSE)</f>
        <v>10</v>
      </c>
      <c r="N469" s="12">
        <f>VLOOKUP(MYRANKS_H[[#This Row],[IDFRANGRAPHS]],STEAMER_H[],COLUMN(STEAMER_H[SO]),FALSE)</f>
        <v>18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0.25</v>
      </c>
      <c r="Q469" s="26">
        <f>MYRANKS_H[[#This Row],[R]]/24.6</f>
        <v>0.4065040650406504</v>
      </c>
      <c r="R469" s="26">
        <f>MYRANKS_H[[#This Row],[HR]]/10.4</f>
        <v>0.28846153846153844</v>
      </c>
      <c r="S469" s="26">
        <f>MYRANKS_H[[#This Row],[RBI]]/24.6</f>
        <v>0.48780487804878048</v>
      </c>
      <c r="T469" s="26">
        <f>MYRANKS_H[[#This Row],[SB]]/9.4</f>
        <v>0.10638297872340426</v>
      </c>
      <c r="U469" s="26">
        <f>((MYRANKS_H[[#This Row],[H]]+1768)/(MYRANKS_H[[#This Row],[AB]]+6617)-0.267)/0.0024</f>
        <v>-1.4603529704208345E-2</v>
      </c>
      <c r="V469" s="26">
        <f>MYRANKS_H[[#This Row],[RSGP]]+MYRANKS_H[[#This Row],[HRSGP]]+MYRANKS_H[[#This Row],[RBISGP]]+MYRANKS_H[[#This Row],[SBSGP]]+MYRANKS_H[[#This Row],[AVGSGP]]</f>
        <v>1.2745499305701653</v>
      </c>
    </row>
    <row r="470" spans="1:22" x14ac:dyDescent="0.25">
      <c r="A470" s="8" t="s">
        <v>20330</v>
      </c>
      <c r="B470" s="15" t="str">
        <f>VLOOKUP(MYRANKS_H[[#This Row],[PLAYERID]],PLAYERIDMAP[],COLUMN(PLAYERIDMAP[LASTNAME]),FALSE)</f>
        <v>Raburn</v>
      </c>
      <c r="C470" s="12" t="str">
        <f>VLOOKUP(MYRANKS_H[[#This Row],[PLAYERID]],PLAYERIDMAP[],COLUMN(PLAYERIDMAP[FIRSTNAME]),FALSE)</f>
        <v xml:space="preserve">Ryan </v>
      </c>
      <c r="D470" s="12" t="str">
        <f>VLOOKUP(MYRANKS_H[[#This Row],[PLAYERID]],PLAYERIDMAP[],COLUMN(PLAYERIDMAP[TEAM]),FALSE)</f>
        <v>DET</v>
      </c>
      <c r="E470" s="12" t="str">
        <f>VLOOKUP(MYRANKS_H[[#This Row],[PLAYERID]],PLAYERIDMAP[],COLUMN(PLAYERIDMAP[POS]),FALSE)</f>
        <v>OF</v>
      </c>
      <c r="F470" s="12">
        <f>VLOOKUP(MYRANKS_H[[#This Row],[PLAYERID]],PLAYERIDMAP[],COLUMN(PLAYERIDMAP[IDFANGRAPHS]),FALSE)</f>
        <v>2218</v>
      </c>
      <c r="G470" s="12">
        <f>VLOOKUP(MYRANKS_H[[#This Row],[IDFRANGRAPHS]],STEAMER_H[],COLUMN(STEAMER_H[PA]),FALSE)</f>
        <v>108</v>
      </c>
      <c r="H470" s="12">
        <f>VLOOKUP(MYRANKS_H[[#This Row],[IDFRANGRAPHS]],STEAMER_H[],COLUMN(STEAMER_H[AB]),FALSE)</f>
        <v>98</v>
      </c>
      <c r="I470" s="12">
        <f>VLOOKUP(MYRANKS_H[[#This Row],[IDFRANGRAPHS]],STEAMER_H[],COLUMN(STEAMER_H[H]),FALSE)</f>
        <v>24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11</v>
      </c>
      <c r="L470" s="12">
        <f>VLOOKUP(MYRANKS_H[[#This Row],[IDFRANGRAPHS]],STEAMER_H[],COLUMN(STEAMER_H[RBI]),FALSE)</f>
        <v>12</v>
      </c>
      <c r="M470" s="12">
        <f>VLOOKUP(MYRANKS_H[[#This Row],[IDFRANGRAPHS]],STEAMER_H[],COLUMN(STEAMER_H[BB]),FALSE)</f>
        <v>7</v>
      </c>
      <c r="N470" s="12">
        <f>VLOOKUP(MYRANKS_H[[#This Row],[IDFRANGRAPHS]],STEAMER_H[],COLUMN(STEAMER_H[SO]),FALSE)</f>
        <v>27</v>
      </c>
      <c r="O470" s="12">
        <f>VLOOKUP(MYRANKS_H[[#This Row],[IDFRANGRAPHS]],STEAMER_H[],COLUMN(STEAMER_H[SB]),FALSE)</f>
        <v>1</v>
      </c>
      <c r="P470" s="14">
        <f>MYRANKS_H[[#This Row],[H]]/MYRANKS_H[[#This Row],[AB]]</f>
        <v>0.24489795918367346</v>
      </c>
      <c r="Q470" s="26">
        <f>MYRANKS_H[[#This Row],[R]]/24.6</f>
        <v>0.44715447154471544</v>
      </c>
      <c r="R470" s="26">
        <f>MYRANKS_H[[#This Row],[HR]]/10.4</f>
        <v>0.28846153846153844</v>
      </c>
      <c r="S470" s="26">
        <f>MYRANKS_H[[#This Row],[RBI]]/24.6</f>
        <v>0.48780487804878048</v>
      </c>
      <c r="T470" s="26">
        <f>MYRANKS_H[[#This Row],[SB]]/9.4</f>
        <v>0.10638297872340426</v>
      </c>
      <c r="U470" s="26">
        <f>((MYRANKS_H[[#This Row],[H]]+1768)/(MYRANKS_H[[#This Row],[AB]]+6617)-0.267)/0.0024</f>
        <v>-5.6155373541824656E-2</v>
      </c>
      <c r="V470" s="26">
        <f>MYRANKS_H[[#This Row],[RSGP]]+MYRANKS_H[[#This Row],[HRSGP]]+MYRANKS_H[[#This Row],[RBISGP]]+MYRANKS_H[[#This Row],[SBSGP]]+MYRANKS_H[[#This Row],[AVGSGP]]</f>
        <v>1.2736484932366139</v>
      </c>
    </row>
    <row r="471" spans="1:22" x14ac:dyDescent="0.25">
      <c r="A471" s="8" t="s">
        <v>21228</v>
      </c>
      <c r="B471" s="15" t="str">
        <f>VLOOKUP(MYRANKS_H[[#This Row],[PLAYERID]],PLAYERIDMAP[],COLUMN(PLAYERIDMAP[LASTNAME]),FALSE)</f>
        <v>Worth</v>
      </c>
      <c r="C471" s="12" t="str">
        <f>VLOOKUP(MYRANKS_H[[#This Row],[PLAYERID]],PLAYERIDMAP[],COLUMN(PLAYERIDMAP[FIRSTNAME]),FALSE)</f>
        <v xml:space="preserve">Danny </v>
      </c>
      <c r="D471" s="12" t="str">
        <f>VLOOKUP(MYRANKS_H[[#This Row],[PLAYERID]],PLAYERIDMAP[],COLUMN(PLAYERIDMAP[TEAM]),FALSE)</f>
        <v>DET</v>
      </c>
      <c r="E471" s="12" t="str">
        <f>VLOOKUP(MYRANKS_H[[#This Row],[PLAYERID]],PLAYERIDMAP[],COLUMN(PLAYERIDMAP[POS]),FALSE)</f>
        <v>2B</v>
      </c>
      <c r="F471" s="12">
        <f>VLOOKUP(MYRANKS_H[[#This Row],[PLAYERID]],PLAYERIDMAP[],COLUMN(PLAYERIDMAP[IDFANGRAPHS]),FALSE)</f>
        <v>198</v>
      </c>
      <c r="G471" s="12">
        <f>VLOOKUP(MYRANKS_H[[#This Row],[IDFRANGRAPHS]],STEAMER_H[],COLUMN(STEAMER_H[PA]),FALSE)</f>
        <v>100</v>
      </c>
      <c r="H471" s="12">
        <f>VLOOKUP(MYRANKS_H[[#This Row],[IDFRANGRAPHS]],STEAMER_H[],COLUMN(STEAMER_H[AB]),FALSE)</f>
        <v>89</v>
      </c>
      <c r="I471" s="12">
        <f>VLOOKUP(MYRANKS_H[[#This Row],[IDFRANGRAPHS]],STEAMER_H[],COLUMN(STEAMER_H[H]),FALSE)</f>
        <v>21</v>
      </c>
      <c r="J471" s="12">
        <f>VLOOKUP(MYRANKS_H[[#This Row],[IDFRANGRAPHS]],STEAMER_H[],COLUMN(STEAMER_H[HR]),FALSE)</f>
        <v>2</v>
      </c>
      <c r="K471" s="12">
        <f>VLOOKUP(MYRANKS_H[[#This Row],[IDFRANGRAPHS]],STEAMER_H[],COLUMN(STEAMER_H[R]),FALSE)</f>
        <v>11</v>
      </c>
      <c r="L471" s="12">
        <f>VLOOKUP(MYRANKS_H[[#This Row],[IDFRANGRAPHS]],STEAMER_H[],COLUMN(STEAMER_H[RBI]),FALSE)</f>
        <v>10</v>
      </c>
      <c r="M471" s="12">
        <f>VLOOKUP(MYRANKS_H[[#This Row],[IDFRANGRAPHS]],STEAMER_H[],COLUMN(STEAMER_H[BB]),FALSE)</f>
        <v>8</v>
      </c>
      <c r="N471" s="12">
        <f>VLOOKUP(MYRANKS_H[[#This Row],[IDFRANGRAPHS]],STEAMER_H[],COLUMN(STEAMER_H[SO]),FALSE)</f>
        <v>22</v>
      </c>
      <c r="O471" s="12">
        <f>VLOOKUP(MYRANKS_H[[#This Row],[IDFRANGRAPHS]],STEAMER_H[],COLUMN(STEAMER_H[SB]),FALSE)</f>
        <v>3</v>
      </c>
      <c r="P471" s="14">
        <f>MYRANKS_H[[#This Row],[H]]/MYRANKS_H[[#This Row],[AB]]</f>
        <v>0.23595505617977527</v>
      </c>
      <c r="Q471" s="26">
        <f>MYRANKS_H[[#This Row],[R]]/24.6</f>
        <v>0.44715447154471544</v>
      </c>
      <c r="R471" s="26">
        <f>MYRANKS_H[[#This Row],[HR]]/10.4</f>
        <v>0.19230769230769229</v>
      </c>
      <c r="S471" s="26">
        <f>MYRANKS_H[[#This Row],[RBI]]/24.6</f>
        <v>0.4065040650406504</v>
      </c>
      <c r="T471" s="26">
        <f>MYRANKS_H[[#This Row],[SB]]/9.4</f>
        <v>0.31914893617021273</v>
      </c>
      <c r="U471" s="26">
        <f>((MYRANKS_H[[#This Row],[H]]+1768)/(MYRANKS_H[[#This Row],[AB]]+6617)-0.267)/0.0024</f>
        <v>-9.3324386121890215E-2</v>
      </c>
      <c r="V471" s="26">
        <f>MYRANKS_H[[#This Row],[RSGP]]+MYRANKS_H[[#This Row],[HRSGP]]+MYRANKS_H[[#This Row],[RBISGP]]+MYRANKS_H[[#This Row],[SBSGP]]+MYRANKS_H[[#This Row],[AVGSGP]]</f>
        <v>1.2717907789413807</v>
      </c>
    </row>
    <row r="472" spans="1:22" x14ac:dyDescent="0.25">
      <c r="A472" s="7" t="s">
        <v>17354</v>
      </c>
      <c r="B472" s="8" t="str">
        <f>VLOOKUP(MYRANKS_H[[#This Row],[PLAYERID]],PLAYERIDMAP[],COLUMN(PLAYERIDMAP[LASTNAME]),FALSE)</f>
        <v>Adams</v>
      </c>
      <c r="C472" s="11" t="str">
        <f>VLOOKUP(MYRANKS_H[[#This Row],[PLAYERID]],PLAYERIDMAP[],COLUMN(PLAYERIDMAP[FIRSTNAME]),FALSE)</f>
        <v xml:space="preserve">David </v>
      </c>
      <c r="D472" s="11" t="str">
        <f>VLOOKUP(MYRANKS_H[[#This Row],[PLAYERID]],PLAYERIDMAP[],COLUMN(PLAYERIDMAP[TEAM]),FALSE)</f>
        <v>NYY</v>
      </c>
      <c r="E472" s="11" t="str">
        <f>VLOOKUP(MYRANKS_H[[#This Row],[PLAYERID]],PLAYERIDMAP[],COLUMN(PLAYERIDMAP[POS]),FALSE)</f>
        <v>2B</v>
      </c>
      <c r="F472" s="11" t="str">
        <f>VLOOKUP(MYRANKS_H[[#This Row],[PLAYERID]],PLAYERIDMAP[],COLUMN(PLAYERIDMAP[IDFANGRAPHS]),FALSE)</f>
        <v>sa454507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90</v>
      </c>
      <c r="I472" s="12">
        <f>VLOOKUP(MYRANKS_H[[#This Row],[IDFRANGRAPHS]],STEAMER_H[],COLUMN(STEAMER_H[H]),FALSE)</f>
        <v>24</v>
      </c>
      <c r="J472" s="12">
        <f>VLOOKUP(MYRANKS_H[[#This Row],[IDFRANGRAPHS]],STEAMER_H[],COLUMN(STEAMER_H[HR]),FALSE)</f>
        <v>2</v>
      </c>
      <c r="K472" s="12">
        <f>VLOOKUP(MYRANKS_H[[#This Row],[IDFRANGRAPHS]],STEAMER_H[],COLUMN(STEAMER_H[R]),FALSE)</f>
        <v>11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7</v>
      </c>
      <c r="N472" s="12">
        <f>VLOOKUP(MYRANKS_H[[#This Row],[IDFRANGRAPHS]],STEAMER_H[],COLUMN(STEAMER_H[SO]),FALSE)</f>
        <v>16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0.26666666666666666</v>
      </c>
      <c r="Q472" s="26">
        <f>MYRANKS_H[[#This Row],[R]]/24.6</f>
        <v>0.44715447154471544</v>
      </c>
      <c r="R472" s="26">
        <f>MYRANKS_H[[#This Row],[HR]]/10.4</f>
        <v>0.19230769230769229</v>
      </c>
      <c r="S472" s="26">
        <f>MYRANKS_H[[#This Row],[RBI]]/24.6</f>
        <v>0.44715447154471544</v>
      </c>
      <c r="T472" s="26">
        <f>MYRANKS_H[[#This Row],[SB]]/9.4</f>
        <v>0.10638297872340426</v>
      </c>
      <c r="U472" s="26">
        <f>((MYRANKS_H[[#This Row],[H]]+1768)/(MYRANKS_H[[#This Row],[AB]]+6617)-0.267)/0.0024</f>
        <v>7.6474827294855302E-2</v>
      </c>
      <c r="V472" s="26">
        <f>MYRANKS_H[[#This Row],[RSGP]]+MYRANKS_H[[#This Row],[HRSGP]]+MYRANKS_H[[#This Row],[RBISGP]]+MYRANKS_H[[#This Row],[SBSGP]]+MYRANKS_H[[#This Row],[AVGSGP]]</f>
        <v>1.2694744414153827</v>
      </c>
    </row>
    <row r="473" spans="1:22" x14ac:dyDescent="0.25">
      <c r="A473" s="7" t="s">
        <v>19434</v>
      </c>
      <c r="B473" s="8" t="str">
        <f>VLOOKUP(MYRANKS_H[[#This Row],[PLAYERID]],PLAYERIDMAP[],COLUMN(PLAYERIDMAP[LASTNAME]),FALSE)</f>
        <v>Lewis</v>
      </c>
      <c r="C473" s="11" t="str">
        <f>VLOOKUP(MYRANKS_H[[#This Row],[PLAYERID]],PLAYERIDMAP[],COLUMN(PLAYERIDMAP[FIRSTNAME]),FALSE)</f>
        <v xml:space="preserve">Fred </v>
      </c>
      <c r="D473" s="11" t="str">
        <f>VLOOKUP(MYRANKS_H[[#This Row],[PLAYERID]],PLAYERIDMAP[],COLUMN(PLAYERIDMAP[TEAM]),FALSE)</f>
        <v>NYM</v>
      </c>
      <c r="E473" s="11" t="str">
        <f>VLOOKUP(MYRANKS_H[[#This Row],[PLAYERID]],PLAYERIDMAP[],COLUMN(PLAYERIDMAP[POS]),FALSE)</f>
        <v>OF</v>
      </c>
      <c r="F473" s="11">
        <f>VLOOKUP(MYRANKS_H[[#This Row],[PLAYERID]],PLAYERIDMAP[],COLUMN(PLAYERIDMAP[IDFANGRAPHS]),FALSE)</f>
        <v>4693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88</v>
      </c>
      <c r="I473" s="12">
        <f>VLOOKUP(MYRANKS_H[[#This Row],[IDFRANGRAPHS]],STEAMER_H[],COLUMN(STEAMER_H[H]),FALSE)</f>
        <v>22</v>
      </c>
      <c r="J473" s="12">
        <f>VLOOKUP(MYRANKS_H[[#This Row],[IDFRANGRAPHS]],STEAMER_H[],COLUMN(STEAMER_H[HR]),FALSE)</f>
        <v>2</v>
      </c>
      <c r="K473" s="12">
        <f>VLOOKUP(MYRANKS_H[[#This Row],[IDFRANGRAPHS]],STEAMER_H[],COLUMN(STEAMER_H[R]),FALSE)</f>
        <v>9</v>
      </c>
      <c r="L473" s="12">
        <f>VLOOKUP(MYRANKS_H[[#This Row],[IDFRANGRAPHS]],STEAMER_H[],COLUMN(STEAMER_H[RBI]),FALSE)</f>
        <v>10</v>
      </c>
      <c r="M473" s="12">
        <f>VLOOKUP(MYRANKS_H[[#This Row],[IDFRANGRAPHS]],STEAMER_H[],COLUMN(STEAMER_H[BB]),FALSE)</f>
        <v>10</v>
      </c>
      <c r="N473" s="12">
        <f>VLOOKUP(MYRANKS_H[[#This Row],[IDFRANGRAPHS]],STEAMER_H[],COLUMN(STEAMER_H[SO]),FALSE)</f>
        <v>23</v>
      </c>
      <c r="O473" s="12">
        <f>VLOOKUP(MYRANKS_H[[#This Row],[IDFRANGRAPHS]],STEAMER_H[],COLUMN(STEAMER_H[SB]),FALSE)</f>
        <v>3</v>
      </c>
      <c r="P473" s="14">
        <f>MYRANKS_H[[#This Row],[H]]/MYRANKS_H[[#This Row],[AB]]</f>
        <v>0.25</v>
      </c>
      <c r="Q473" s="26">
        <f>MYRANKS_H[[#This Row],[R]]/24.6</f>
        <v>0.36585365853658536</v>
      </c>
      <c r="R473" s="26">
        <f>MYRANKS_H[[#This Row],[HR]]/10.4</f>
        <v>0.19230769230769229</v>
      </c>
      <c r="S473" s="26">
        <f>MYRANKS_H[[#This Row],[RBI]]/24.6</f>
        <v>0.4065040650406504</v>
      </c>
      <c r="T473" s="26">
        <f>MYRANKS_H[[#This Row],[SB]]/9.4</f>
        <v>0.31914893617021273</v>
      </c>
      <c r="U473" s="26">
        <f>((MYRANKS_H[[#This Row],[H]]+1768)/(MYRANKS_H[[#This Row],[AB]]+6617)-0.267)/0.0024</f>
        <v>-1.4603529704208345E-2</v>
      </c>
      <c r="V473" s="26">
        <f>MYRANKS_H[[#This Row],[RSGP]]+MYRANKS_H[[#This Row],[HRSGP]]+MYRANKS_H[[#This Row],[RBISGP]]+MYRANKS_H[[#This Row],[SBSGP]]+MYRANKS_H[[#This Row],[AVGSGP]]</f>
        <v>1.2692108223509324</v>
      </c>
    </row>
    <row r="474" spans="1:22" x14ac:dyDescent="0.25">
      <c r="A474" s="7" t="s">
        <v>18993</v>
      </c>
      <c r="B474" s="8" t="str">
        <f>VLOOKUP(MYRANKS_H[[#This Row],[PLAYERID]],PLAYERIDMAP[],COLUMN(PLAYERIDMAP[LASTNAME]),FALSE)</f>
        <v>Hill</v>
      </c>
      <c r="C474" s="11" t="str">
        <f>VLOOKUP(MYRANKS_H[[#This Row],[PLAYERID]],PLAYERIDMAP[],COLUMN(PLAYERIDMAP[FIRSTNAME]),FALSE)</f>
        <v xml:space="preserve">Steven </v>
      </c>
      <c r="D474" s="11" t="str">
        <f>VLOOKUP(MYRANKS_H[[#This Row],[PLAYERID]],PLAYERIDMAP[],COLUMN(PLAYERIDMAP[TEAM]),FALSE)</f>
        <v>STL</v>
      </c>
      <c r="E474" s="11" t="str">
        <f>VLOOKUP(MYRANKS_H[[#This Row],[PLAYERID]],PLAYERIDMAP[],COLUMN(PLAYERIDMAP[POS]),FALSE)</f>
        <v>C</v>
      </c>
      <c r="F474" s="11">
        <f>VLOOKUP(MYRANKS_H[[#This Row],[PLAYERID]],PLAYERIDMAP[],COLUMN(PLAYERIDMAP[IDFANGRAPHS]),FALSE)</f>
        <v>8211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91</v>
      </c>
      <c r="I474" s="12">
        <f>VLOOKUP(MYRANKS_H[[#This Row],[IDFRANGRAPHS]],STEAMER_H[],COLUMN(STEAMER_H[H]),FALSE)</f>
        <v>22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11</v>
      </c>
      <c r="L474" s="12">
        <f>VLOOKUP(MYRANKS_H[[#This Row],[IDFRANGRAPHS]],STEAMER_H[],COLUMN(STEAMER_H[RBI]),FALSE)</f>
        <v>12</v>
      </c>
      <c r="M474" s="12">
        <f>VLOOKUP(MYRANKS_H[[#This Row],[IDFRANGRAPHS]],STEAMER_H[],COLUMN(STEAMER_H[BB]),FALSE)</f>
        <v>7</v>
      </c>
      <c r="N474" s="12">
        <f>VLOOKUP(MYRANKS_H[[#This Row],[IDFRANGRAPHS]],STEAMER_H[],COLUMN(STEAMER_H[SO]),FALSE)</f>
        <v>22</v>
      </c>
      <c r="O474" s="12">
        <f>VLOOKUP(MYRANKS_H[[#This Row],[IDFRANGRAPHS]],STEAMER_H[],COLUMN(STEAMER_H[SB]),FALSE)</f>
        <v>1</v>
      </c>
      <c r="P474" s="14">
        <f>MYRANKS_H[[#This Row],[H]]/MYRANKS_H[[#This Row],[AB]]</f>
        <v>0.24175824175824176</v>
      </c>
      <c r="Q474" s="26">
        <f>MYRANKS_H[[#This Row],[R]]/24.6</f>
        <v>0.44715447154471544</v>
      </c>
      <c r="R474" s="26">
        <f>MYRANKS_H[[#This Row],[HR]]/10.4</f>
        <v>0.28846153846153844</v>
      </c>
      <c r="S474" s="26">
        <f>MYRANKS_H[[#This Row],[RBI]]/24.6</f>
        <v>0.48780487804878048</v>
      </c>
      <c r="T474" s="26">
        <f>MYRANKS_H[[#This Row],[SB]]/9.4</f>
        <v>0.10638297872340426</v>
      </c>
      <c r="U474" s="26">
        <f>((MYRANKS_H[[#This Row],[H]]+1768)/(MYRANKS_H[[#This Row],[AB]]+6617)-0.267)/0.0024</f>
        <v>-6.4351023653351963E-2</v>
      </c>
      <c r="V474" s="26">
        <f>MYRANKS_H[[#This Row],[RSGP]]+MYRANKS_H[[#This Row],[HRSGP]]+MYRANKS_H[[#This Row],[RBISGP]]+MYRANKS_H[[#This Row],[SBSGP]]+MYRANKS_H[[#This Row],[AVGSGP]]</f>
        <v>1.2654528431250867</v>
      </c>
    </row>
    <row r="475" spans="1:22" x14ac:dyDescent="0.25">
      <c r="A475" s="8" t="s">
        <v>20143</v>
      </c>
      <c r="B475" s="15" t="str">
        <f>VLOOKUP(MYRANKS_H[[#This Row],[PLAYERID]],PLAYERIDMAP[],COLUMN(PLAYERIDMAP[LASTNAME]),FALSE)</f>
        <v>Peguero</v>
      </c>
      <c r="C475" s="12" t="str">
        <f>VLOOKUP(MYRANKS_H[[#This Row],[PLAYERID]],PLAYERIDMAP[],COLUMN(PLAYERIDMAP[FIRSTNAME]),FALSE)</f>
        <v xml:space="preserve">Carlos </v>
      </c>
      <c r="D475" s="12" t="str">
        <f>VLOOKUP(MYRANKS_H[[#This Row],[PLAYERID]],PLAYERIDMAP[],COLUMN(PLAYERIDMAP[TEAM]),FALSE)</f>
        <v>SEA</v>
      </c>
      <c r="E475" s="12" t="str">
        <f>VLOOKUP(MYRANKS_H[[#This Row],[PLAYERID]],PLAYERIDMAP[],COLUMN(PLAYERIDMAP[POS]),FALSE)</f>
        <v>OF</v>
      </c>
      <c r="F475" s="12">
        <f>VLOOKUP(MYRANKS_H[[#This Row],[PLAYERID]],PLAYERIDMAP[],COLUMN(PLAYERIDMAP[IDFANGRAPHS]),FALSE)</f>
        <v>8760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21</v>
      </c>
      <c r="J475" s="12">
        <f>VLOOKUP(MYRANKS_H[[#This Row],[IDFRANGRAPHS]],STEAMER_H[],COLUMN(STEAMER_H[HR]),FALSE)</f>
        <v>4</v>
      </c>
      <c r="K475" s="12">
        <f>VLOOKUP(MYRANKS_H[[#This Row],[IDFRANGRAPHS]],STEAMER_H[],COLUMN(STEAMER_H[R]),FALSE)</f>
        <v>10</v>
      </c>
      <c r="L475" s="12">
        <f>VLOOKUP(MYRANKS_H[[#This Row],[IDFRANGRAPHS]],STEAMER_H[],COLUMN(STEAMER_H[RBI]),FALSE)</f>
        <v>12</v>
      </c>
      <c r="M475" s="12">
        <f>VLOOKUP(MYRANKS_H[[#This Row],[IDFRANGRAPHS]],STEAMER_H[],COLUMN(STEAMER_H[BB]),FALSE)</f>
        <v>7</v>
      </c>
      <c r="N475" s="12">
        <f>VLOOKUP(MYRANKS_H[[#This Row],[IDFRANGRAPHS]],STEAMER_H[],COLUMN(STEAMER_H[SO]),FALSE)</f>
        <v>33</v>
      </c>
      <c r="O475" s="12">
        <f>VLOOKUP(MYRANKS_H[[#This Row],[IDFRANGRAPHS]],STEAMER_H[],COLUMN(STEAMER_H[SB]),FALSE)</f>
        <v>1</v>
      </c>
      <c r="P475" s="14">
        <f>MYRANKS_H[[#This Row],[H]]/MYRANKS_H[[#This Row],[AB]]</f>
        <v>0.23076923076923078</v>
      </c>
      <c r="Q475" s="26">
        <f>MYRANKS_H[[#This Row],[R]]/24.6</f>
        <v>0.4065040650406504</v>
      </c>
      <c r="R475" s="26">
        <f>MYRANKS_H[[#This Row],[HR]]/10.4</f>
        <v>0.38461538461538458</v>
      </c>
      <c r="S475" s="26">
        <f>MYRANKS_H[[#This Row],[RBI]]/24.6</f>
        <v>0.48780487804878048</v>
      </c>
      <c r="T475" s="26">
        <f>MYRANKS_H[[#This Row],[SB]]/9.4</f>
        <v>0.10638297872340426</v>
      </c>
      <c r="U475" s="26">
        <f>((MYRANKS_H[[#This Row],[H]]+1768)/(MYRANKS_H[[#This Row],[AB]]+6617)-0.267)/0.0024</f>
        <v>-0.12646591134963156</v>
      </c>
      <c r="V475" s="26">
        <f>MYRANKS_H[[#This Row],[RSGP]]+MYRANKS_H[[#This Row],[HRSGP]]+MYRANKS_H[[#This Row],[RBISGP]]+MYRANKS_H[[#This Row],[SBSGP]]+MYRANKS_H[[#This Row],[AVGSGP]]</f>
        <v>1.2588413950785882</v>
      </c>
    </row>
    <row r="476" spans="1:22" x14ac:dyDescent="0.25">
      <c r="A476" s="8" t="s">
        <v>20709</v>
      </c>
      <c r="B476" s="15" t="str">
        <f>VLOOKUP(MYRANKS_H[[#This Row],[PLAYERID]],PLAYERIDMAP[],COLUMN(PLAYERIDMAP[LASTNAME]),FALSE)</f>
        <v>Shoppach</v>
      </c>
      <c r="C476" s="12" t="str">
        <f>VLOOKUP(MYRANKS_H[[#This Row],[PLAYERID]],PLAYERIDMAP[],COLUMN(PLAYERIDMAP[FIRSTNAME]),FALSE)</f>
        <v xml:space="preserve">Kelly </v>
      </c>
      <c r="D476" s="12" t="str">
        <f>VLOOKUP(MYRANKS_H[[#This Row],[PLAYERID]],PLAYERIDMAP[],COLUMN(PLAYERIDMAP[TEAM]),FALSE)</f>
        <v>SEA</v>
      </c>
      <c r="E476" s="12" t="str">
        <f>VLOOKUP(MYRANKS_H[[#This Row],[PLAYERID]],PLAYERIDMAP[],COLUMN(PLAYERIDMAP[POS]),FALSE)</f>
        <v>C</v>
      </c>
      <c r="F476" s="12">
        <f>VLOOKUP(MYRANKS_H[[#This Row],[PLAYERID]],PLAYERIDMAP[],COLUMN(PLAYERIDMAP[IDFANGRAPHS]),FALSE)</f>
        <v>3867</v>
      </c>
      <c r="G476" s="12">
        <f>VLOOKUP(MYRANKS_H[[#This Row],[IDFRANGRAPHS]],STEAMER_H[],COLUMN(STEAMER_H[PA]),FALSE)</f>
        <v>134</v>
      </c>
      <c r="H476" s="12">
        <f>VLOOKUP(MYRANKS_H[[#This Row],[IDFRANGRAPHS]],STEAMER_H[],COLUMN(STEAMER_H[AB]),FALSE)</f>
        <v>118</v>
      </c>
      <c r="I476" s="12">
        <f>VLOOKUP(MYRANKS_H[[#This Row],[IDFRANGRAPHS]],STEAMER_H[],COLUMN(STEAMER_H[H]),FALSE)</f>
        <v>24</v>
      </c>
      <c r="J476" s="12">
        <f>VLOOKUP(MYRANKS_H[[#This Row],[IDFRANGRAPHS]],STEAMER_H[],COLUMN(STEAMER_H[HR]),FALSE)</f>
        <v>4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14</v>
      </c>
      <c r="M476" s="12">
        <f>VLOOKUP(MYRANKS_H[[#This Row],[IDFRANGRAPHS]],STEAMER_H[],COLUMN(STEAMER_H[BB]),FALSE)</f>
        <v>11</v>
      </c>
      <c r="N476" s="12">
        <f>VLOOKUP(MYRANKS_H[[#This Row],[IDFRANGRAPHS]],STEAMER_H[],COLUMN(STEAMER_H[SO]),FALSE)</f>
        <v>45</v>
      </c>
      <c r="O476" s="12">
        <f>VLOOKUP(MYRANKS_H[[#This Row],[IDFRANGRAPHS]],STEAMER_H[],COLUMN(STEAMER_H[SB]),FALSE)</f>
        <v>1</v>
      </c>
      <c r="P476" s="14">
        <f>MYRANKS_H[[#This Row],[H]]/MYRANKS_H[[#This Row],[AB]]</f>
        <v>0.20338983050847459</v>
      </c>
      <c r="Q476" s="26">
        <f>MYRANKS_H[[#This Row],[R]]/24.6</f>
        <v>0.56910569105691056</v>
      </c>
      <c r="R476" s="26">
        <f>MYRANKS_H[[#This Row],[HR]]/10.4</f>
        <v>0.38461538461538458</v>
      </c>
      <c r="S476" s="26">
        <f>MYRANKS_H[[#This Row],[RBI]]/24.6</f>
        <v>0.56910569105691056</v>
      </c>
      <c r="T476" s="26">
        <f>MYRANKS_H[[#This Row],[SB]]/9.4</f>
        <v>0.10638297872340426</v>
      </c>
      <c r="U476" s="26">
        <f>((MYRANKS_H[[#This Row],[H]]+1768)/(MYRANKS_H[[#This Row],[AB]]+6617)-0.267)/0.0024</f>
        <v>-0.38635238802276395</v>
      </c>
      <c r="V476" s="26">
        <f>MYRANKS_H[[#This Row],[RSGP]]+MYRANKS_H[[#This Row],[HRSGP]]+MYRANKS_H[[#This Row],[RBISGP]]+MYRANKS_H[[#This Row],[SBSGP]]+MYRANKS_H[[#This Row],[AVGSGP]]</f>
        <v>1.242857357429846</v>
      </c>
    </row>
    <row r="477" spans="1:22" x14ac:dyDescent="0.25">
      <c r="A477" s="7" t="s">
        <v>19005</v>
      </c>
      <c r="B477" s="8" t="str">
        <f>VLOOKUP(MYRANKS_H[[#This Row],[PLAYERID]],PLAYERIDMAP[],COLUMN(PLAYERIDMAP[LASTNAME]),FALSE)</f>
        <v>Hoes</v>
      </c>
      <c r="C477" s="11" t="str">
        <f>VLOOKUP(MYRANKS_H[[#This Row],[PLAYERID]],PLAYERIDMAP[],COLUMN(PLAYERIDMAP[FIRSTNAME]),FALSE)</f>
        <v xml:space="preserve">L.J. </v>
      </c>
      <c r="D477" s="11" t="str">
        <f>VLOOKUP(MYRANKS_H[[#This Row],[PLAYERID]],PLAYERIDMAP[],COLUMN(PLAYERIDMAP[TEAM]),FALSE)</f>
        <v>BAL</v>
      </c>
      <c r="E477" s="11" t="str">
        <f>VLOOKUP(MYRANKS_H[[#This Row],[PLAYERID]],PLAYERIDMAP[],COLUMN(PLAYERIDMAP[POS]),FALSE)</f>
        <v>OF</v>
      </c>
      <c r="F477" s="11">
        <f>VLOOKUP(MYRANKS_H[[#This Row],[PLAYERID]],PLAYERIDMAP[],COLUMN(PLAYERIDMAP[IDFANGRAPHS]),FALSE)</f>
        <v>6656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90</v>
      </c>
      <c r="I477" s="12">
        <f>VLOOKUP(MYRANKS_H[[#This Row],[IDFRANGRAPHS]],STEAMER_H[],COLUMN(STEAMER_H[H]),FALSE)</f>
        <v>23</v>
      </c>
      <c r="J477" s="12">
        <f>VLOOKUP(MYRANKS_H[[#This Row],[IDFRANGRAPHS]],STEAMER_H[],COLUMN(STEAMER_H[HR]),FALSE)</f>
        <v>1</v>
      </c>
      <c r="K477" s="12">
        <f>VLOOKUP(MYRANKS_H[[#This Row],[IDFRANGRAPHS]],STEAMER_H[],COLUMN(STEAMER_H[R]),FALSE)</f>
        <v>11</v>
      </c>
      <c r="L477" s="12">
        <f>VLOOKUP(MYRANKS_H[[#This Row],[IDFRANGRAPHS]],STEAMER_H[],COLUMN(STEAMER_H[RBI]),FALSE)</f>
        <v>9</v>
      </c>
      <c r="M477" s="12">
        <f>VLOOKUP(MYRANKS_H[[#This Row],[IDFRANGRAPHS]],STEAMER_H[],COLUMN(STEAMER_H[BB]),FALSE)</f>
        <v>8</v>
      </c>
      <c r="N477" s="12">
        <f>VLOOKUP(MYRANKS_H[[#This Row],[IDFRANGRAPHS]],STEAMER_H[],COLUMN(STEAMER_H[SO]),FALSE)</f>
        <v>14</v>
      </c>
      <c r="O477" s="12">
        <f>VLOOKUP(MYRANKS_H[[#This Row],[IDFRANGRAPHS]],STEAMER_H[],COLUMN(STEAMER_H[SB]),FALSE)</f>
        <v>3</v>
      </c>
      <c r="P477" s="14">
        <f>MYRANKS_H[[#This Row],[H]]/MYRANKS_H[[#This Row],[AB]]</f>
        <v>0.25555555555555554</v>
      </c>
      <c r="Q477" s="26">
        <f>MYRANKS_H[[#This Row],[R]]/24.6</f>
        <v>0.44715447154471544</v>
      </c>
      <c r="R477" s="26">
        <f>MYRANKS_H[[#This Row],[HR]]/10.4</f>
        <v>9.6153846153846145E-2</v>
      </c>
      <c r="S477" s="26">
        <f>MYRANKS_H[[#This Row],[RBI]]/24.6</f>
        <v>0.36585365853658536</v>
      </c>
      <c r="T477" s="26">
        <f>MYRANKS_H[[#This Row],[SB]]/9.4</f>
        <v>0.31914893617021273</v>
      </c>
      <c r="U477" s="26">
        <f>((MYRANKS_H[[#This Row],[H]]+1768)/(MYRANKS_H[[#This Row],[AB]]+6617)-0.267)/0.0024</f>
        <v>1.4350678395706289E-2</v>
      </c>
      <c r="V477" s="26">
        <f>MYRANKS_H[[#This Row],[RSGP]]+MYRANKS_H[[#This Row],[HRSGP]]+MYRANKS_H[[#This Row],[RBISGP]]+MYRANKS_H[[#This Row],[SBSGP]]+MYRANKS_H[[#This Row],[AVGSGP]]</f>
        <v>1.2426615908010661</v>
      </c>
    </row>
    <row r="478" spans="1:22" x14ac:dyDescent="0.25">
      <c r="A478" s="7" t="s">
        <v>19438</v>
      </c>
      <c r="B478" s="8" t="str">
        <f>VLOOKUP(MYRANKS_H[[#This Row],[PLAYERID]],PLAYERIDMAP[],COLUMN(PLAYERIDMAP[LASTNAME]),FALSE)</f>
        <v>Liddi</v>
      </c>
      <c r="C478" s="11" t="str">
        <f>VLOOKUP(MYRANKS_H[[#This Row],[PLAYERID]],PLAYERIDMAP[],COLUMN(PLAYERIDMAP[FIRSTNAME]),FALSE)</f>
        <v xml:space="preserve">Alex </v>
      </c>
      <c r="D478" s="11" t="str">
        <f>VLOOKUP(MYRANKS_H[[#This Row],[PLAYERID]],PLAYERIDMAP[],COLUMN(PLAYERIDMAP[TEAM]),FALSE)</f>
        <v>SEA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5411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90</v>
      </c>
      <c r="I478" s="12">
        <f>VLOOKUP(MYRANKS_H[[#This Row],[IDFRANGRAPHS]],STEAMER_H[],COLUMN(STEAMER_H[H]),FALSE)</f>
        <v>22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11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26</v>
      </c>
      <c r="O478" s="12">
        <f>VLOOKUP(MYRANKS_H[[#This Row],[IDFRANGRAPHS]],STEAMER_H[],COLUMN(STEAMER_H[SB]),FALSE)</f>
        <v>1</v>
      </c>
      <c r="P478" s="14">
        <f>MYRANKS_H[[#This Row],[H]]/MYRANKS_H[[#This Row],[AB]]</f>
        <v>0.24444444444444444</v>
      </c>
      <c r="Q478" s="26">
        <f>MYRANKS_H[[#This Row],[R]]/24.6</f>
        <v>0.44715447154471544</v>
      </c>
      <c r="R478" s="26">
        <f>MYRANKS_H[[#This Row],[HR]]/10.4</f>
        <v>0.28846153846153844</v>
      </c>
      <c r="S478" s="26">
        <f>MYRANKS_H[[#This Row],[RBI]]/24.6</f>
        <v>0.44715447154471544</v>
      </c>
      <c r="T478" s="26">
        <f>MYRANKS_H[[#This Row],[SB]]/9.4</f>
        <v>0.10638297872340426</v>
      </c>
      <c r="U478" s="26">
        <f>((MYRANKS_H[[#This Row],[H]]+1768)/(MYRANKS_H[[#This Row],[AB]]+6617)-0.267)/0.0024</f>
        <v>-4.7773470503465851E-2</v>
      </c>
      <c r="V478" s="26">
        <f>MYRANKS_H[[#This Row],[RSGP]]+MYRANKS_H[[#This Row],[HRSGP]]+MYRANKS_H[[#This Row],[RBISGP]]+MYRANKS_H[[#This Row],[SBSGP]]+MYRANKS_H[[#This Row],[AVGSGP]]</f>
        <v>1.2413799897709079</v>
      </c>
    </row>
    <row r="479" spans="1:22" x14ac:dyDescent="0.25">
      <c r="A479" s="7" t="s">
        <v>19712</v>
      </c>
      <c r="B479" s="8" t="str">
        <f>VLOOKUP(MYRANKS_H[[#This Row],[PLAYERID]],PLAYERIDMAP[],COLUMN(PLAYERIDMAP[LASTNAME]),FALSE)</f>
        <v>McCoy</v>
      </c>
      <c r="C479" s="11" t="str">
        <f>VLOOKUP(MYRANKS_H[[#This Row],[PLAYERID]],PLAYERIDMAP[],COLUMN(PLAYERIDMAP[FIRSTNAME]),FALSE)</f>
        <v xml:space="preserve">Mike </v>
      </c>
      <c r="D479" s="11" t="str">
        <f>VLOOKUP(MYRANKS_H[[#This Row],[PLAYERID]],PLAYERIDMAP[],COLUMN(PLAYERIDMAP[TEAM]),FALSE)</f>
        <v>TOR</v>
      </c>
      <c r="E479" s="11" t="str">
        <f>VLOOKUP(MYRANKS_H[[#This Row],[PLAYERID]],PLAYERIDMAP[],COLUMN(PLAYERIDMAP[POS]),FALSE)</f>
        <v>2B</v>
      </c>
      <c r="F479" s="11">
        <f>VLOOKUP(MYRANKS_H[[#This Row],[PLAYERID]],PLAYERIDMAP[],COLUMN(PLAYERIDMAP[IDFANGRAPHS]),FALSE)</f>
        <v>4583</v>
      </c>
      <c r="G479" s="12">
        <f>VLOOKUP(MYRANKS_H[[#This Row],[IDFRANGRAPHS]],STEAMER_H[],COLUMN(STEAMER_H[PA]),FALSE)</f>
        <v>100</v>
      </c>
      <c r="H479" s="12">
        <f>VLOOKUP(MYRANKS_H[[#This Row],[IDFRANGRAPHS]],STEAMER_H[],COLUMN(STEAMER_H[AB]),FALSE)</f>
        <v>87</v>
      </c>
      <c r="I479" s="12">
        <f>VLOOKUP(MYRANKS_H[[#This Row],[IDFRANGRAPHS]],STEAMER_H[],COLUMN(STEAMER_H[H]),FALSE)</f>
        <v>20</v>
      </c>
      <c r="J479" s="12">
        <f>VLOOKUP(MYRANKS_H[[#This Row],[IDFRANGRAPHS]],STEAMER_H[],COLUMN(STEAMER_H[HR]),FALSE)</f>
        <v>1</v>
      </c>
      <c r="K479" s="12">
        <f>VLOOKUP(MYRANKS_H[[#This Row],[IDFRANGRAPHS]],STEAMER_H[],COLUMN(STEAMER_H[R]),FALSE)</f>
        <v>10</v>
      </c>
      <c r="L479" s="12">
        <f>VLOOKUP(MYRANKS_H[[#This Row],[IDFRANGRAPHS]],STEAMER_H[],COLUMN(STEAMER_H[RBI]),FALSE)</f>
        <v>8</v>
      </c>
      <c r="M479" s="12">
        <f>VLOOKUP(MYRANKS_H[[#This Row],[IDFRANGRAPHS]],STEAMER_H[],COLUMN(STEAMER_H[BB]),FALSE)</f>
        <v>11</v>
      </c>
      <c r="N479" s="12">
        <f>VLOOKUP(MYRANKS_H[[#This Row],[IDFRANGRAPHS]],STEAMER_H[],COLUMN(STEAMER_H[SO]),FALSE)</f>
        <v>16</v>
      </c>
      <c r="O479" s="12">
        <f>VLOOKUP(MYRANKS_H[[#This Row],[IDFRANGRAPHS]],STEAMER_H[],COLUMN(STEAMER_H[SB]),FALSE)</f>
        <v>5</v>
      </c>
      <c r="P479" s="14">
        <f>MYRANKS_H[[#This Row],[H]]/MYRANKS_H[[#This Row],[AB]]</f>
        <v>0.22988505747126436</v>
      </c>
      <c r="Q479" s="26">
        <f>MYRANKS_H[[#This Row],[R]]/24.6</f>
        <v>0.4065040650406504</v>
      </c>
      <c r="R479" s="26">
        <f>MYRANKS_H[[#This Row],[HR]]/10.4</f>
        <v>9.6153846153846145E-2</v>
      </c>
      <c r="S479" s="26">
        <f>MYRANKS_H[[#This Row],[RBI]]/24.6</f>
        <v>0.32520325203252032</v>
      </c>
      <c r="T479" s="26">
        <f>MYRANKS_H[[#This Row],[SB]]/9.4</f>
        <v>0.53191489361702127</v>
      </c>
      <c r="U479" s="26">
        <f>((MYRANKS_H[[#This Row],[H]]+1768)/(MYRANKS_H[[#This Row],[AB]]+6617)-0.267)/0.0024</f>
        <v>-0.12231503579952323</v>
      </c>
      <c r="V479" s="26">
        <f>MYRANKS_H[[#This Row],[RSGP]]+MYRANKS_H[[#This Row],[HRSGP]]+MYRANKS_H[[#This Row],[RBISGP]]+MYRANKS_H[[#This Row],[SBSGP]]+MYRANKS_H[[#This Row],[AVGSGP]]</f>
        <v>1.2374610210445147</v>
      </c>
    </row>
    <row r="480" spans="1:22" x14ac:dyDescent="0.25">
      <c r="A480" s="8" t="s">
        <v>20191</v>
      </c>
      <c r="B480" s="15" t="str">
        <f>VLOOKUP(MYRANKS_H[[#This Row],[PLAYERID]],PLAYERIDMAP[],COLUMN(PLAYERIDMAP[LASTNAME]),FALSE)</f>
        <v>Perez</v>
      </c>
      <c r="C480" s="12" t="str">
        <f>VLOOKUP(MYRANKS_H[[#This Row],[PLAYERID]],PLAYERIDMAP[],COLUMN(PLAYERIDMAP[FIRSTNAME]),FALSE)</f>
        <v xml:space="preserve">Hernan </v>
      </c>
      <c r="D480" s="12" t="str">
        <f>VLOOKUP(MYRANKS_H[[#This Row],[PLAYERID]],PLAYERIDMAP[],COLUMN(PLAYERIDMAP[TEAM]),FALSE)</f>
        <v>DET</v>
      </c>
      <c r="E480" s="12" t="str">
        <f>VLOOKUP(MYRANKS_H[[#This Row],[PLAYERID]],PLAYERIDMAP[],COLUMN(PLAYERIDMAP[POS]),FALSE)</f>
        <v>2B</v>
      </c>
      <c r="F480" s="12">
        <f>VLOOKUP(MYRANKS_H[[#This Row],[PLAYERID]],PLAYERIDMAP[],COLUMN(PLAYERIDMAP[IDFANGRAPHS]),FALSE)</f>
        <v>5751</v>
      </c>
      <c r="G480" s="12">
        <f>VLOOKUP(MYRANKS_H[[#This Row],[IDFRANGRAPHS]],STEAMER_H[],COLUMN(STEAMER_H[PA]),FALSE)</f>
        <v>100</v>
      </c>
      <c r="H480" s="12">
        <f>VLOOKUP(MYRANKS_H[[#This Row],[IDFRANGRAPHS]],STEAMER_H[],COLUMN(STEAMER_H[AB]),FALSE)</f>
        <v>93</v>
      </c>
      <c r="I480" s="12">
        <f>VLOOKUP(MYRANKS_H[[#This Row],[IDFRANGRAPHS]],STEAMER_H[],COLUMN(STEAMER_H[H]),FALSE)</f>
        <v>22</v>
      </c>
      <c r="J480" s="12">
        <f>VLOOKUP(MYRANKS_H[[#This Row],[IDFRANGRAPHS]],STEAMER_H[],COLUMN(STEAMER_H[HR]),FALSE)</f>
        <v>1</v>
      </c>
      <c r="K480" s="12">
        <f>VLOOKUP(MYRANKS_H[[#This Row],[IDFRANGRAPHS]],STEAMER_H[],COLUMN(STEAMER_H[R]),FALSE)</f>
        <v>10</v>
      </c>
      <c r="L480" s="12">
        <f>VLOOKUP(MYRANKS_H[[#This Row],[IDFRANGRAPHS]],STEAMER_H[],COLUMN(STEAMER_H[RBI]),FALSE)</f>
        <v>10</v>
      </c>
      <c r="M480" s="12">
        <f>VLOOKUP(MYRANKS_H[[#This Row],[IDFRANGRAPHS]],STEAMER_H[],COLUMN(STEAMER_H[BB]),FALSE)</f>
        <v>4</v>
      </c>
      <c r="N480" s="12">
        <f>VLOOKUP(MYRANKS_H[[#This Row],[IDFRANGRAPHS]],STEAMER_H[],COLUMN(STEAMER_H[SO]),FALSE)</f>
        <v>17</v>
      </c>
      <c r="O480" s="12">
        <f>VLOOKUP(MYRANKS_H[[#This Row],[IDFRANGRAPHS]],STEAMER_H[],COLUMN(STEAMER_H[SB]),FALSE)</f>
        <v>4</v>
      </c>
      <c r="P480" s="14">
        <f>MYRANKS_H[[#This Row],[H]]/MYRANKS_H[[#This Row],[AB]]</f>
        <v>0.23655913978494625</v>
      </c>
      <c r="Q480" s="26">
        <f>MYRANKS_H[[#This Row],[R]]/24.6</f>
        <v>0.4065040650406504</v>
      </c>
      <c r="R480" s="26">
        <f>MYRANKS_H[[#This Row],[HR]]/10.4</f>
        <v>9.6153846153846145E-2</v>
      </c>
      <c r="S480" s="26">
        <f>MYRANKS_H[[#This Row],[RBI]]/24.6</f>
        <v>0.4065040650406504</v>
      </c>
      <c r="T480" s="26">
        <f>MYRANKS_H[[#This Row],[SB]]/9.4</f>
        <v>0.42553191489361702</v>
      </c>
      <c r="U480" s="26">
        <f>((MYRANKS_H[[#This Row],[H]]+1768)/(MYRANKS_H[[#This Row],[AB]]+6617)-0.267)/0.0024</f>
        <v>-9.7491306507713218E-2</v>
      </c>
      <c r="V480" s="26">
        <f>MYRANKS_H[[#This Row],[RSGP]]+MYRANKS_H[[#This Row],[HRSGP]]+MYRANKS_H[[#This Row],[RBISGP]]+MYRANKS_H[[#This Row],[SBSGP]]+MYRANKS_H[[#This Row],[AVGSGP]]</f>
        <v>1.2372025846210508</v>
      </c>
    </row>
    <row r="481" spans="1:22" x14ac:dyDescent="0.25">
      <c r="A481" s="7" t="s">
        <v>18533</v>
      </c>
      <c r="B481" s="8" t="str">
        <f>VLOOKUP(MYRANKS_H[[#This Row],[PLAYERID]],PLAYERIDMAP[],COLUMN(PLAYERIDMAP[LASTNAME]),FALSE)</f>
        <v>Flores</v>
      </c>
      <c r="C481" s="11" t="str">
        <f>VLOOKUP(MYRANKS_H[[#This Row],[PLAYERID]],PLAYERIDMAP[],COLUMN(PLAYERIDMAP[FIRSTNAME]),FALSE)</f>
        <v xml:space="preserve">Wilmer </v>
      </c>
      <c r="D481" s="11" t="str">
        <f>VLOOKUP(MYRANKS_H[[#This Row],[PLAYERID]],PLAYERIDMAP[],COLUMN(PLAYERIDMAP[TEAM]),FALSE)</f>
        <v>NYM</v>
      </c>
      <c r="E481" s="11" t="str">
        <f>VLOOKUP(MYRANKS_H[[#This Row],[PLAYERID]],PLAYERIDMAP[],COLUMN(PLAYERIDMAP[POS]),FALSE)</f>
        <v>-</v>
      </c>
      <c r="F481" s="11" t="str">
        <f>VLOOKUP(MYRANKS_H[[#This Row],[PLAYERID]],PLAYERIDMAP[],COLUMN(PLAYERIDMAP[IDFANGRAPHS]),FALSE)</f>
        <v>sa455617</v>
      </c>
      <c r="G481" s="12">
        <f>VLOOKUP(MYRANKS_H[[#This Row],[IDFRANGRAPHS]],STEAMER_H[],COLUMN(STEAMER_H[PA]),FALSE)</f>
        <v>120</v>
      </c>
      <c r="H481" s="12">
        <f>VLOOKUP(MYRANKS_H[[#This Row],[IDFRANGRAPHS]],STEAMER_H[],COLUMN(STEAMER_H[AB]),FALSE)</f>
        <v>112</v>
      </c>
      <c r="I481" s="12">
        <f>VLOOKUP(MYRANKS_H[[#This Row],[IDFRANGRAPHS]],STEAMER_H[],COLUMN(STEAMER_H[H]),FALSE)</f>
        <v>28</v>
      </c>
      <c r="J481" s="12">
        <f>VLOOKUP(MYRANKS_H[[#This Row],[IDFRANGRAPHS]],STEAMER_H[],COLUMN(STEAMER_H[HR]),FALSE)</f>
        <v>2</v>
      </c>
      <c r="K481" s="12">
        <f>VLOOKUP(MYRANKS_H[[#This Row],[IDFRANGRAPHS]],STEAMER_H[],COLUMN(STEAMER_H[R]),FALSE)</f>
        <v>11</v>
      </c>
      <c r="L481" s="12">
        <f>VLOOKUP(MYRANKS_H[[#This Row],[IDFRANGRAPHS]],STEAMER_H[],COLUMN(STEAMER_H[RBI]),FALSE)</f>
        <v>13</v>
      </c>
      <c r="M481" s="12">
        <f>VLOOKUP(MYRANKS_H[[#This Row],[IDFRANGRAPHS]],STEAMER_H[],COLUMN(STEAMER_H[BB]),FALSE)</f>
        <v>6</v>
      </c>
      <c r="N481" s="12">
        <f>VLOOKUP(MYRANKS_H[[#This Row],[IDFRANGRAPHS]],STEAMER_H[],COLUMN(STEAMER_H[SO]),FALSE)</f>
        <v>15</v>
      </c>
      <c r="O481" s="12">
        <f>VLOOKUP(MYRANKS_H[[#This Row],[IDFRANGRAPHS]],STEAMER_H[],COLUMN(STEAMER_H[SB]),FALSE)</f>
        <v>1</v>
      </c>
      <c r="P481" s="14">
        <f>MYRANKS_H[[#This Row],[H]]/MYRANKS_H[[#This Row],[AB]]</f>
        <v>0.25</v>
      </c>
      <c r="Q481" s="26">
        <f>MYRANKS_H[[#This Row],[R]]/24.6</f>
        <v>0.44715447154471544</v>
      </c>
      <c r="R481" s="26">
        <f>MYRANKS_H[[#This Row],[HR]]/10.4</f>
        <v>0.19230769230769229</v>
      </c>
      <c r="S481" s="26">
        <f>MYRANKS_H[[#This Row],[RBI]]/24.6</f>
        <v>0.52845528455284552</v>
      </c>
      <c r="T481" s="26">
        <f>MYRANKS_H[[#This Row],[SB]]/9.4</f>
        <v>0.10638297872340426</v>
      </c>
      <c r="U481" s="26">
        <f>((MYRANKS_H[[#This Row],[H]]+1768)/(MYRANKS_H[[#This Row],[AB]]+6617)-0.267)/0.0024</f>
        <v>-3.9815227621739509E-2</v>
      </c>
      <c r="V481" s="26">
        <f>MYRANKS_H[[#This Row],[RSGP]]+MYRANKS_H[[#This Row],[HRSGP]]+MYRANKS_H[[#This Row],[RBISGP]]+MYRANKS_H[[#This Row],[SBSGP]]+MYRANKS_H[[#This Row],[AVGSGP]]</f>
        <v>1.2344851995069179</v>
      </c>
    </row>
    <row r="482" spans="1:22" x14ac:dyDescent="0.25">
      <c r="A482" s="7" t="s">
        <v>18728</v>
      </c>
      <c r="B482" s="8" t="str">
        <f>VLOOKUP(MYRANKS_H[[#This Row],[PLAYERID]],PLAYERIDMAP[],COLUMN(PLAYERIDMAP[LASTNAME]),FALSE)</f>
        <v>Gonzalez</v>
      </c>
      <c r="C482" s="11" t="str">
        <f>VLOOKUP(MYRANKS_H[[#This Row],[PLAYERID]],PLAYERIDMAP[],COLUMN(PLAYERIDMAP[FIRSTNAME]),FALSE)</f>
        <v xml:space="preserve">Marwin </v>
      </c>
      <c r="D482" s="11" t="str">
        <f>VLOOKUP(MYRANKS_H[[#This Row],[PLAYERID]],PLAYERIDMAP[],COLUMN(PLAYERIDMAP[TEAM]),FALSE)</f>
        <v>HOU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5497</v>
      </c>
      <c r="G482" s="12">
        <f>VLOOKUP(MYRANKS_H[[#This Row],[IDFRANGRAPHS]],STEAMER_H[],COLUMN(STEAMER_H[PA]),FALSE)</f>
        <v>135</v>
      </c>
      <c r="H482" s="12">
        <f>VLOOKUP(MYRANKS_H[[#This Row],[IDFRANGRAPHS]],STEAMER_H[],COLUMN(STEAMER_H[AB]),FALSE)</f>
        <v>124</v>
      </c>
      <c r="I482" s="12">
        <f>VLOOKUP(MYRANKS_H[[#This Row],[IDFRANGRAPHS]],STEAMER_H[],COLUMN(STEAMER_H[H]),FALSE)</f>
        <v>31</v>
      </c>
      <c r="J482" s="12">
        <f>VLOOKUP(MYRANKS_H[[#This Row],[IDFRANGRAPHS]],STEAMER_H[],COLUMN(STEAMER_H[HR]),FALSE)</f>
        <v>1</v>
      </c>
      <c r="K482" s="12">
        <f>VLOOKUP(MYRANKS_H[[#This Row],[IDFRANGRAPHS]],STEAMER_H[],COLUMN(STEAMER_H[R]),FALSE)</f>
        <v>12</v>
      </c>
      <c r="L482" s="12">
        <f>VLOOKUP(MYRANKS_H[[#This Row],[IDFRANGRAPHS]],STEAMER_H[],COLUMN(STEAMER_H[RBI]),FALSE)</f>
        <v>12</v>
      </c>
      <c r="M482" s="12">
        <f>VLOOKUP(MYRANKS_H[[#This Row],[IDFRANGRAPHS]],STEAMER_H[],COLUMN(STEAMER_H[BB]),FALSE)</f>
        <v>8</v>
      </c>
      <c r="N482" s="12">
        <f>VLOOKUP(MYRANKS_H[[#This Row],[IDFRANGRAPHS]],STEAMER_H[],COLUMN(STEAMER_H[SO]),FALSE)</f>
        <v>16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0.25</v>
      </c>
      <c r="Q482" s="26">
        <f>MYRANKS_H[[#This Row],[R]]/24.6</f>
        <v>0.48780487804878048</v>
      </c>
      <c r="R482" s="26">
        <f>MYRANKS_H[[#This Row],[HR]]/10.4</f>
        <v>9.6153846153846145E-2</v>
      </c>
      <c r="S482" s="26">
        <f>MYRANKS_H[[#This Row],[RBI]]/24.6</f>
        <v>0.48780487804878048</v>
      </c>
      <c r="T482" s="26">
        <f>MYRANKS_H[[#This Row],[SB]]/9.4</f>
        <v>0.21276595744680851</v>
      </c>
      <c r="U482" s="26">
        <f>((MYRANKS_H[[#This Row],[H]]+1768)/(MYRANKS_H[[#This Row],[AB]]+6617)-0.267)/0.0024</f>
        <v>-5.2353755624785323E-2</v>
      </c>
      <c r="V482" s="26">
        <f>MYRANKS_H[[#This Row],[RSGP]]+MYRANKS_H[[#This Row],[HRSGP]]+MYRANKS_H[[#This Row],[RBISGP]]+MYRANKS_H[[#This Row],[SBSGP]]+MYRANKS_H[[#This Row],[AVGSGP]]</f>
        <v>1.2321758040734305</v>
      </c>
    </row>
    <row r="483" spans="1:22" x14ac:dyDescent="0.25">
      <c r="A483" s="7" t="s">
        <v>19373</v>
      </c>
      <c r="B483" s="8" t="str">
        <f>VLOOKUP(MYRANKS_H[[#This Row],[PLAYERID]],PLAYERIDMAP[],COLUMN(PLAYERIDMAP[LASTNAME]),FALSE)</f>
        <v>Langerhans</v>
      </c>
      <c r="C483" s="11" t="str">
        <f>VLOOKUP(MYRANKS_H[[#This Row],[PLAYERID]],PLAYERIDMAP[],COLUMN(PLAYERIDMAP[FIRSTNAME]),FALSE)</f>
        <v xml:space="preserve">Ryan </v>
      </c>
      <c r="D483" s="11" t="str">
        <f>VLOOKUP(MYRANKS_H[[#This Row],[PLAYERID]],PLAYERIDMAP[],COLUMN(PLAYERIDMAP[TEAM]),FALSE)</f>
        <v>LAA</v>
      </c>
      <c r="E483" s="11" t="str">
        <f>VLOOKUP(MYRANKS_H[[#This Row],[PLAYERID]],PLAYERIDMAP[],COLUMN(PLAYERIDMAP[POS]),FALSE)</f>
        <v>OF</v>
      </c>
      <c r="F483" s="11">
        <f>VLOOKUP(MYRANKS_H[[#This Row],[PLAYERID]],PLAYERIDMAP[],COLUMN(PLAYERIDMAP[IDFANGRAPHS]),FALSE)</f>
        <v>98</v>
      </c>
      <c r="G483" s="12">
        <f>VLOOKUP(MYRANKS_H[[#This Row],[IDFRANGRAPHS]],STEAMER_H[],COLUMN(STEAMER_H[PA]),FALSE)</f>
        <v>100</v>
      </c>
      <c r="H483" s="12">
        <f>VLOOKUP(MYRANKS_H[[#This Row],[IDFRANGRAPHS]],STEAMER_H[],COLUMN(STEAMER_H[AB]),FALSE)</f>
        <v>86</v>
      </c>
      <c r="I483" s="12">
        <f>VLOOKUP(MYRANKS_H[[#This Row],[IDFRANGRAPHS]],STEAMER_H[],COLUMN(STEAMER_H[H]),FALSE)</f>
        <v>19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12</v>
      </c>
      <c r="L483" s="12">
        <f>VLOOKUP(MYRANKS_H[[#This Row],[IDFRANGRAPHS]],STEAMER_H[],COLUMN(STEAMER_H[RBI]),FALSE)</f>
        <v>10</v>
      </c>
      <c r="M483" s="12">
        <f>VLOOKUP(MYRANKS_H[[#This Row],[IDFRANGRAPHS]],STEAMER_H[],COLUMN(STEAMER_H[BB]),FALSE)</f>
        <v>12</v>
      </c>
      <c r="N483" s="12">
        <f>VLOOKUP(MYRANKS_H[[#This Row],[IDFRANGRAPHS]],STEAMER_H[],COLUMN(STEAMER_H[SO]),FALSE)</f>
        <v>28</v>
      </c>
      <c r="O483" s="12">
        <f>VLOOKUP(MYRANKS_H[[#This Row],[IDFRANGRAPHS]],STEAMER_H[],COLUMN(STEAMER_H[SB]),FALSE)</f>
        <v>2</v>
      </c>
      <c r="P483" s="14">
        <f>MYRANKS_H[[#This Row],[H]]/MYRANKS_H[[#This Row],[AB]]</f>
        <v>0.22093023255813954</v>
      </c>
      <c r="Q483" s="26">
        <f>MYRANKS_H[[#This Row],[R]]/24.6</f>
        <v>0.48780487804878048</v>
      </c>
      <c r="R483" s="26">
        <f>MYRANKS_H[[#This Row],[HR]]/10.4</f>
        <v>0.28846153846153844</v>
      </c>
      <c r="S483" s="26">
        <f>MYRANKS_H[[#This Row],[RBI]]/24.6</f>
        <v>0.4065040650406504</v>
      </c>
      <c r="T483" s="26">
        <f>MYRANKS_H[[#This Row],[SB]]/9.4</f>
        <v>0.21276595744680851</v>
      </c>
      <c r="U483" s="26">
        <f>((MYRANKS_H[[#This Row],[H]]+1768)/(MYRANKS_H[[#This Row],[AB]]+6617)-0.267)/0.0024</f>
        <v>-0.16789745884928747</v>
      </c>
      <c r="V483" s="26">
        <f>MYRANKS_H[[#This Row],[RSGP]]+MYRANKS_H[[#This Row],[HRSGP]]+MYRANKS_H[[#This Row],[RBISGP]]+MYRANKS_H[[#This Row],[SBSGP]]+MYRANKS_H[[#This Row],[AVGSGP]]</f>
        <v>1.2276389801484906</v>
      </c>
    </row>
    <row r="484" spans="1:22" x14ac:dyDescent="0.25">
      <c r="A484" s="7" t="s">
        <v>18050</v>
      </c>
      <c r="B484" s="8" t="str">
        <f>VLOOKUP(MYRANKS_H[[#This Row],[PLAYERID]],PLAYERIDMAP[],COLUMN(PLAYERIDMAP[LASTNAME]),FALSE)</f>
        <v>Clement</v>
      </c>
      <c r="C484" s="11" t="str">
        <f>VLOOKUP(MYRANKS_H[[#This Row],[PLAYERID]],PLAYERIDMAP[],COLUMN(PLAYERIDMAP[FIRSTNAME]),FALSE)</f>
        <v xml:space="preserve">Jeff </v>
      </c>
      <c r="D484" s="11" t="str">
        <f>VLOOKUP(MYRANKS_H[[#This Row],[PLAYERID]],PLAYERIDMAP[],COLUMN(PLAYERIDMAP[TEAM]),FALSE)</f>
        <v>PIT</v>
      </c>
      <c r="E484" s="11" t="str">
        <f>VLOOKUP(MYRANKS_H[[#This Row],[PLAYERID]],PLAYERIDMAP[],COLUMN(PLAYERIDMAP[POS]),FALSE)</f>
        <v>1B</v>
      </c>
      <c r="F484" s="11">
        <f>VLOOKUP(MYRANKS_H[[#This Row],[PLAYERID]],PLAYERIDMAP[],COLUMN(PLAYERIDMAP[IDFANGRAPHS]),FALSE)</f>
        <v>4652</v>
      </c>
      <c r="G484" s="12">
        <f>VLOOKUP(MYRANKS_H[[#This Row],[IDFRANGRAPHS]],STEAMER_H[],COLUMN(STEAMER_H[PA]),FALSE)</f>
        <v>100</v>
      </c>
      <c r="H484" s="12">
        <f>VLOOKUP(MYRANKS_H[[#This Row],[IDFRANGRAPHS]],STEAMER_H[],COLUMN(STEAMER_H[AB]),FALSE)</f>
        <v>91</v>
      </c>
      <c r="I484" s="12">
        <f>VLOOKUP(MYRANKS_H[[#This Row],[IDFRANGRAPHS]],STEAMER_H[],COLUMN(STEAMER_H[H]),FALSE)</f>
        <v>22</v>
      </c>
      <c r="J484" s="12">
        <f>VLOOKUP(MYRANKS_H[[#This Row],[IDFRANGRAPHS]],STEAMER_H[],COLUMN(STEAMER_H[HR]),FALSE)</f>
        <v>3</v>
      </c>
      <c r="K484" s="12">
        <f>VLOOKUP(MYRANKS_H[[#This Row],[IDFRANGRAPHS]],STEAMER_H[],COLUMN(STEAMER_H[R]),FALSE)</f>
        <v>10</v>
      </c>
      <c r="L484" s="12">
        <f>VLOOKUP(MYRANKS_H[[#This Row],[IDFRANGRAPHS]],STEAMER_H[],COLUMN(STEAMER_H[RBI]),FALSE)</f>
        <v>12</v>
      </c>
      <c r="M484" s="12">
        <f>VLOOKUP(MYRANKS_H[[#This Row],[IDFRANGRAPHS]],STEAMER_H[],COLUMN(STEAMER_H[BB]),FALSE)</f>
        <v>7</v>
      </c>
      <c r="N484" s="12">
        <f>VLOOKUP(MYRANKS_H[[#This Row],[IDFRANGRAPHS]],STEAMER_H[],COLUMN(STEAMER_H[SO]),FALSE)</f>
        <v>23</v>
      </c>
      <c r="O484" s="12">
        <f>VLOOKUP(MYRANKS_H[[#This Row],[IDFRANGRAPHS]],STEAMER_H[],COLUMN(STEAMER_H[SB]),FALSE)</f>
        <v>1</v>
      </c>
      <c r="P484" s="14">
        <f>MYRANKS_H[[#This Row],[H]]/MYRANKS_H[[#This Row],[AB]]</f>
        <v>0.24175824175824176</v>
      </c>
      <c r="Q484" s="26">
        <f>MYRANKS_H[[#This Row],[R]]/24.6</f>
        <v>0.4065040650406504</v>
      </c>
      <c r="R484" s="26">
        <f>MYRANKS_H[[#This Row],[HR]]/10.4</f>
        <v>0.28846153846153844</v>
      </c>
      <c r="S484" s="26">
        <f>MYRANKS_H[[#This Row],[RBI]]/24.6</f>
        <v>0.48780487804878048</v>
      </c>
      <c r="T484" s="26">
        <f>MYRANKS_H[[#This Row],[SB]]/9.4</f>
        <v>0.10638297872340426</v>
      </c>
      <c r="U484" s="26">
        <f>((MYRANKS_H[[#This Row],[H]]+1768)/(MYRANKS_H[[#This Row],[AB]]+6617)-0.267)/0.0024</f>
        <v>-6.4351023653351963E-2</v>
      </c>
      <c r="V484" s="26">
        <f>MYRANKS_H[[#This Row],[RSGP]]+MYRANKS_H[[#This Row],[HRSGP]]+MYRANKS_H[[#This Row],[RBISGP]]+MYRANKS_H[[#This Row],[SBSGP]]+MYRANKS_H[[#This Row],[AVGSGP]]</f>
        <v>1.2248024366210217</v>
      </c>
    </row>
    <row r="485" spans="1:22" x14ac:dyDescent="0.25">
      <c r="A485" s="7" t="s">
        <v>18328</v>
      </c>
      <c r="B485" s="8" t="str">
        <f>VLOOKUP(MYRANKS_H[[#This Row],[PLAYERID]],PLAYERIDMAP[],COLUMN(PLAYERIDMAP[LASTNAME]),FALSE)</f>
        <v>Donald</v>
      </c>
      <c r="C485" s="11" t="str">
        <f>VLOOKUP(MYRANKS_H[[#This Row],[PLAYERID]],PLAYERIDMAP[],COLUMN(PLAYERIDMAP[FIRSTNAME]),FALSE)</f>
        <v xml:space="preserve">Jason </v>
      </c>
      <c r="D485" s="11" t="str">
        <f>VLOOKUP(MYRANKS_H[[#This Row],[PLAYERID]],PLAYERIDMAP[],COLUMN(PLAYERIDMAP[TEAM]),FALSE)</f>
        <v>CIN</v>
      </c>
      <c r="E485" s="11" t="str">
        <f>VLOOKUP(MYRANKS_H[[#This Row],[PLAYERID]],PLAYERIDMAP[],COLUMN(PLAYERIDMAP[POS]),FALSE)</f>
        <v>SS</v>
      </c>
      <c r="F485" s="11">
        <f>VLOOKUP(MYRANKS_H[[#This Row],[PLAYERID]],PLAYERIDMAP[],COLUMN(PLAYERIDMAP[IDFANGRAPHS]),FALSE)</f>
        <v>9331</v>
      </c>
      <c r="G485" s="12">
        <f>VLOOKUP(MYRANKS_H[[#This Row],[IDFRANGRAPHS]],STEAMER_H[],COLUMN(STEAMER_H[PA]),FALSE)</f>
        <v>126</v>
      </c>
      <c r="H485" s="12">
        <f>VLOOKUP(MYRANKS_H[[#This Row],[IDFRANGRAPHS]],STEAMER_H[],COLUMN(STEAMER_H[AB]),FALSE)</f>
        <v>113</v>
      </c>
      <c r="I485" s="12">
        <f>VLOOKUP(MYRANKS_H[[#This Row],[IDFRANGRAPHS]],STEAMER_H[],COLUMN(STEAMER_H[H]),FALSE)</f>
        <v>27</v>
      </c>
      <c r="J485" s="12">
        <f>VLOOKUP(MYRANKS_H[[#This Row],[IDFRANGRAPHS]],STEAMER_H[],COLUMN(STEAMER_H[HR]),FALSE)</f>
        <v>2</v>
      </c>
      <c r="K485" s="12">
        <f>VLOOKUP(MYRANKS_H[[#This Row],[IDFRANGRAPHS]],STEAMER_H[],COLUMN(STEAMER_H[R]),FALSE)</f>
        <v>11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9</v>
      </c>
      <c r="N485" s="12">
        <f>VLOOKUP(MYRANKS_H[[#This Row],[IDFRANGRAPHS]],STEAMER_H[],COLUMN(STEAMER_H[SO]),FALSE)</f>
        <v>28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0.23893805309734514</v>
      </c>
      <c r="Q485" s="26">
        <f>MYRANKS_H[[#This Row],[R]]/24.6</f>
        <v>0.44715447154471544</v>
      </c>
      <c r="R485" s="26">
        <f>MYRANKS_H[[#This Row],[HR]]/10.4</f>
        <v>0.19230769230769229</v>
      </c>
      <c r="S485" s="26">
        <f>MYRANKS_H[[#This Row],[RBI]]/24.6</f>
        <v>0.48780487804878048</v>
      </c>
      <c r="T485" s="26">
        <f>MYRANKS_H[[#This Row],[SB]]/9.4</f>
        <v>0.21276595744680851</v>
      </c>
      <c r="U485" s="26">
        <f>((MYRANKS_H[[#This Row],[H]]+1768)/(MYRANKS_H[[#This Row],[AB]]+6617)-0.267)/0.0024</f>
        <v>-0.11825160970778405</v>
      </c>
      <c r="V485" s="26">
        <f>MYRANKS_H[[#This Row],[RSGP]]+MYRANKS_H[[#This Row],[HRSGP]]+MYRANKS_H[[#This Row],[RBISGP]]+MYRANKS_H[[#This Row],[SBSGP]]+MYRANKS_H[[#This Row],[AVGSGP]]</f>
        <v>1.2217813896402125</v>
      </c>
    </row>
    <row r="486" spans="1:22" x14ac:dyDescent="0.25">
      <c r="A486" s="7" t="s">
        <v>17689</v>
      </c>
      <c r="B486" s="8" t="str">
        <f>VLOOKUP(MYRANKS_H[[#This Row],[PLAYERID]],PLAYERIDMAP[],COLUMN(PLAYERIDMAP[LASTNAME]),FALSE)</f>
        <v>Blanco</v>
      </c>
      <c r="C486" s="11" t="str">
        <f>VLOOKUP(MYRANKS_H[[#This Row],[PLAYERID]],PLAYERIDMAP[],COLUMN(PLAYERIDMAP[FIRSTNAME]),FALSE)</f>
        <v xml:space="preserve">Henry </v>
      </c>
      <c r="D486" s="11" t="str">
        <f>VLOOKUP(MYRANKS_H[[#This Row],[PLAYERID]],PLAYERIDMAP[],COLUMN(PLAYERIDMAP[TEAM]),FALSE)</f>
        <v>TOR</v>
      </c>
      <c r="E486" s="11" t="str">
        <f>VLOOKUP(MYRANKS_H[[#This Row],[PLAYERID]],PLAYERIDMAP[],COLUMN(PLAYERIDMAP[POS]),FALSE)</f>
        <v>C</v>
      </c>
      <c r="F486" s="11">
        <f>VLOOKUP(MYRANKS_H[[#This Row],[PLAYERID]],PLAYERIDMAP[],COLUMN(PLAYERIDMAP[IDFANGRAPHS]),FALSE)</f>
        <v>81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21</v>
      </c>
      <c r="J486" s="12">
        <f>VLOOKUP(MYRANKS_H[[#This Row],[IDFRANGRAPHS]],STEAMER_H[],COLUMN(STEAMER_H[HR]),FALSE)</f>
        <v>2</v>
      </c>
      <c r="K486" s="12">
        <f>VLOOKUP(MYRANKS_H[[#This Row],[IDFRANGRAPHS]],STEAMER_H[],COLUMN(STEAMER_H[R]),FALSE)</f>
        <v>10</v>
      </c>
      <c r="L486" s="12">
        <f>VLOOKUP(MYRANKS_H[[#This Row],[IDFRANGRAPHS]],STEAMER_H[],COLUMN(STEAMER_H[RBI]),FALSE)</f>
        <v>10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21</v>
      </c>
      <c r="O486" s="12">
        <f>VLOOKUP(MYRANKS_H[[#This Row],[IDFRANGRAPHS]],STEAMER_H[],COLUMN(STEAMER_H[SB]),FALSE)</f>
        <v>3</v>
      </c>
      <c r="P486" s="14">
        <f>MYRANKS_H[[#This Row],[H]]/MYRANKS_H[[#This Row],[AB]]</f>
        <v>0.23333333333333334</v>
      </c>
      <c r="Q486" s="26">
        <f>MYRANKS_H[[#This Row],[R]]/24.6</f>
        <v>0.4065040650406504</v>
      </c>
      <c r="R486" s="26">
        <f>MYRANKS_H[[#This Row],[HR]]/10.4</f>
        <v>0.19230769230769229</v>
      </c>
      <c r="S486" s="26">
        <f>MYRANKS_H[[#This Row],[RBI]]/24.6</f>
        <v>0.4065040650406504</v>
      </c>
      <c r="T486" s="26">
        <f>MYRANKS_H[[#This Row],[SB]]/9.4</f>
        <v>0.31914893617021273</v>
      </c>
      <c r="U486" s="26">
        <f>((MYRANKS_H[[#This Row],[H]]+1768)/(MYRANKS_H[[#This Row],[AB]]+6617)-0.267)/0.0024</f>
        <v>-0.10989761940261486</v>
      </c>
      <c r="V486" s="26">
        <f>MYRANKS_H[[#This Row],[RSGP]]+MYRANKS_H[[#This Row],[HRSGP]]+MYRANKS_H[[#This Row],[RBISGP]]+MYRANKS_H[[#This Row],[SBSGP]]+MYRANKS_H[[#This Row],[AVGSGP]]</f>
        <v>1.2145671391565909</v>
      </c>
    </row>
    <row r="487" spans="1:22" x14ac:dyDescent="0.25">
      <c r="A487" s="8" t="s">
        <v>20042</v>
      </c>
      <c r="B487" s="15" t="str">
        <f>VLOOKUP(MYRANKS_H[[#This Row],[PLAYERID]],PLAYERIDMAP[],COLUMN(PLAYERIDMAP[LASTNAME]),FALSE)</f>
        <v>Orr</v>
      </c>
      <c r="C487" s="12" t="str">
        <f>VLOOKUP(MYRANKS_H[[#This Row],[PLAYERID]],PLAYERIDMAP[],COLUMN(PLAYERIDMAP[FIRSTNAME]),FALSE)</f>
        <v xml:space="preserve">Pete </v>
      </c>
      <c r="D487" s="12" t="str">
        <f>VLOOKUP(MYRANKS_H[[#This Row],[PLAYERID]],PLAYERIDMAP[],COLUMN(PLAYERIDMAP[TEAM]),FALSE)</f>
        <v>PHI</v>
      </c>
      <c r="E487" s="12" t="str">
        <f>VLOOKUP(MYRANKS_H[[#This Row],[PLAYERID]],PLAYERIDMAP[],COLUMN(PLAYERIDMAP[POS]),FALSE)</f>
        <v>2B</v>
      </c>
      <c r="F487" s="12">
        <f>VLOOKUP(MYRANKS_H[[#This Row],[PLAYERID]],PLAYERIDMAP[],COLUMN(PLAYERIDMAP[IDFANGRAPHS]),FALSE)</f>
        <v>2748</v>
      </c>
      <c r="G487" s="12">
        <f>VLOOKUP(MYRANKS_H[[#This Row],[IDFRANGRAPHS]],STEAMER_H[],COLUMN(STEAMER_H[PA]),FALSE)</f>
        <v>100</v>
      </c>
      <c r="H487" s="12">
        <f>VLOOKUP(MYRANKS_H[[#This Row],[IDFRANGRAPHS]],STEAMER_H[],COLUMN(STEAMER_H[AB]),FALSE)</f>
        <v>92</v>
      </c>
      <c r="I487" s="12">
        <f>VLOOKUP(MYRANKS_H[[#This Row],[IDFRANGRAPHS]],STEAMER_H[],COLUMN(STEAMER_H[H]),FALSE)</f>
        <v>22</v>
      </c>
      <c r="J487" s="12">
        <f>VLOOKUP(MYRANKS_H[[#This Row],[IDFRANGRAPHS]],STEAMER_H[],COLUMN(STEAMER_H[HR]),FALSE)</f>
        <v>1</v>
      </c>
      <c r="K487" s="12">
        <f>VLOOKUP(MYRANKS_H[[#This Row],[IDFRANGRAPHS]],STEAMER_H[],COLUMN(STEAMER_H[R]),FALSE)</f>
        <v>10</v>
      </c>
      <c r="L487" s="12">
        <f>VLOOKUP(MYRANKS_H[[#This Row],[IDFRANGRAPHS]],STEAMER_H[],COLUMN(STEAMER_H[RBI]),FALSE)</f>
        <v>9</v>
      </c>
      <c r="M487" s="12">
        <f>VLOOKUP(MYRANKS_H[[#This Row],[IDFRANGRAPHS]],STEAMER_H[],COLUMN(STEAMER_H[BB]),FALSE)</f>
        <v>5</v>
      </c>
      <c r="N487" s="12">
        <f>VLOOKUP(MYRANKS_H[[#This Row],[IDFRANGRAPHS]],STEAMER_H[],COLUMN(STEAMER_H[SO]),FALSE)</f>
        <v>19</v>
      </c>
      <c r="O487" s="12">
        <f>VLOOKUP(MYRANKS_H[[#This Row],[IDFRANGRAPHS]],STEAMER_H[],COLUMN(STEAMER_H[SB]),FALSE)</f>
        <v>4</v>
      </c>
      <c r="P487" s="14">
        <f>MYRANKS_H[[#This Row],[H]]/MYRANKS_H[[#This Row],[AB]]</f>
        <v>0.2391304347826087</v>
      </c>
      <c r="Q487" s="26">
        <f>MYRANKS_H[[#This Row],[R]]/24.6</f>
        <v>0.4065040650406504</v>
      </c>
      <c r="R487" s="26">
        <f>MYRANKS_H[[#This Row],[HR]]/10.4</f>
        <v>9.6153846153846145E-2</v>
      </c>
      <c r="S487" s="26">
        <f>MYRANKS_H[[#This Row],[RBI]]/24.6</f>
        <v>0.36585365853658536</v>
      </c>
      <c r="T487" s="26">
        <f>MYRANKS_H[[#This Row],[SB]]/9.4</f>
        <v>0.42553191489361702</v>
      </c>
      <c r="U487" s="26">
        <f>((MYRANKS_H[[#This Row],[H]]+1768)/(MYRANKS_H[[#This Row],[AB]]+6617)-0.267)/0.0024</f>
        <v>-8.0923634918281265E-2</v>
      </c>
      <c r="V487" s="26">
        <f>MYRANKS_H[[#This Row],[RSGP]]+MYRANKS_H[[#This Row],[HRSGP]]+MYRANKS_H[[#This Row],[RBISGP]]+MYRANKS_H[[#This Row],[SBSGP]]+MYRANKS_H[[#This Row],[AVGSGP]]</f>
        <v>1.2131198497064175</v>
      </c>
    </row>
    <row r="488" spans="1:22" x14ac:dyDescent="0.25">
      <c r="A488" s="7" t="s">
        <v>18353</v>
      </c>
      <c r="B488" s="8" t="str">
        <f>VLOOKUP(MYRANKS_H[[#This Row],[PLAYERID]],PLAYERIDMAP[],COLUMN(PLAYERIDMAP[LASTNAME]),FALSE)</f>
        <v>Downs</v>
      </c>
      <c r="C488" s="11" t="str">
        <f>VLOOKUP(MYRANKS_H[[#This Row],[PLAYERID]],PLAYERIDMAP[],COLUMN(PLAYERIDMAP[FIRSTNAME]),FALSE)</f>
        <v xml:space="preserve">Matt </v>
      </c>
      <c r="D488" s="11" t="str">
        <f>VLOOKUP(MYRANKS_H[[#This Row],[PLAYERID]],PLAYERIDMAP[],COLUMN(PLAYERIDMAP[TEAM]),FALSE)</f>
        <v>HOU</v>
      </c>
      <c r="E488" s="11" t="str">
        <f>VLOOKUP(MYRANKS_H[[#This Row],[PLAYERID]],PLAYERIDMAP[],COLUMN(PLAYERIDMAP[POS]),FALSE)</f>
        <v>2B</v>
      </c>
      <c r="F488" s="11">
        <f>VLOOKUP(MYRANKS_H[[#This Row],[PLAYERID]],PLAYERIDMAP[],COLUMN(PLAYERIDMAP[IDFANGRAPHS]),FALSE)</f>
        <v>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90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10</v>
      </c>
      <c r="L488" s="12">
        <f>VLOOKUP(MYRANKS_H[[#This Row],[IDFRANGRAPHS]],STEAMER_H[],COLUMN(STEAMER_H[RBI]),FALSE)</f>
        <v>11</v>
      </c>
      <c r="M488" s="12">
        <f>VLOOKUP(MYRANKS_H[[#This Row],[IDFRANGRAPHS]],STEAMER_H[],COLUMN(STEAMER_H[BB]),FALSE)</f>
        <v>7</v>
      </c>
      <c r="N488" s="12">
        <f>VLOOKUP(MYRANKS_H[[#This Row],[IDFRANGRAPHS]],STEAMER_H[],COLUMN(STEAMER_H[SO]),FALSE)</f>
        <v>20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0.24444444444444444</v>
      </c>
      <c r="Q488" s="26">
        <f>MYRANKS_H[[#This Row],[R]]/24.6</f>
        <v>0.4065040650406504</v>
      </c>
      <c r="R488" s="26">
        <f>MYRANKS_H[[#This Row],[HR]]/10.4</f>
        <v>0.28846153846153844</v>
      </c>
      <c r="S488" s="26">
        <f>MYRANKS_H[[#This Row],[RBI]]/24.6</f>
        <v>0.44715447154471544</v>
      </c>
      <c r="T488" s="26">
        <f>MYRANKS_H[[#This Row],[SB]]/9.4</f>
        <v>0.10638297872340426</v>
      </c>
      <c r="U488" s="26">
        <f>((MYRANKS_H[[#This Row],[H]]+1768)/(MYRANKS_H[[#This Row],[AB]]+6617)-0.267)/0.0024</f>
        <v>-4.7773470503465851E-2</v>
      </c>
      <c r="V488" s="26">
        <f>MYRANKS_H[[#This Row],[RSGP]]+MYRANKS_H[[#This Row],[HRSGP]]+MYRANKS_H[[#This Row],[RBISGP]]+MYRANKS_H[[#This Row],[SBSGP]]+MYRANKS_H[[#This Row],[AVGSGP]]</f>
        <v>1.2007295832668428</v>
      </c>
    </row>
    <row r="489" spans="1:22" x14ac:dyDescent="0.25">
      <c r="A489" s="7" t="s">
        <v>19359</v>
      </c>
      <c r="B489" s="8" t="str">
        <f>VLOOKUP(MYRANKS_H[[#This Row],[PLAYERID]],PLAYERIDMAP[],COLUMN(PLAYERIDMAP[LASTNAME]),FALSE)</f>
        <v>Lagares</v>
      </c>
      <c r="C489" s="11" t="str">
        <f>VLOOKUP(MYRANKS_H[[#This Row],[PLAYERID]],PLAYERIDMAP[],COLUMN(PLAYERIDMAP[FIRSTNAME]),FALSE)</f>
        <v xml:space="preserve">Juan </v>
      </c>
      <c r="D489" s="11" t="str">
        <f>VLOOKUP(MYRANKS_H[[#This Row],[PLAYERID]],PLAYERIDMAP[],COLUMN(PLAYERIDMAP[TEAM]),FALSE)</f>
        <v>NYM</v>
      </c>
      <c r="E489" s="11" t="str">
        <f>VLOOKUP(MYRANKS_H[[#This Row],[PLAYERID]],PLAYERIDMAP[],COLUMN(PLAYERIDMAP[POS]),FALSE)</f>
        <v>OF</v>
      </c>
      <c r="F489" s="11" t="str">
        <f>VLOOKUP(MYRANKS_H[[#This Row],[PLAYERID]],PLAYERIDMAP[],COLUMN(PLAYERIDMAP[IDFANGRAPHS]),FALSE)</f>
        <v>sa381345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94</v>
      </c>
      <c r="I489" s="12">
        <f>VLOOKUP(MYRANKS_H[[#This Row],[IDFRANGRAPHS]],STEAMER_H[],COLUMN(STEAMER_H[H]),FALSE)</f>
        <v>24</v>
      </c>
      <c r="J489" s="12">
        <f>VLOOKUP(MYRANKS_H[[#This Row],[IDFRANGRAPHS]],STEAMER_H[],COLUMN(STEAMER_H[HR]),FALSE)</f>
        <v>1</v>
      </c>
      <c r="K489" s="12">
        <f>VLOOKUP(MYRANKS_H[[#This Row],[IDFRANGRAPHS]],STEAMER_H[],COLUMN(STEAMER_H[R]),FALSE)</f>
        <v>9</v>
      </c>
      <c r="L489" s="12">
        <f>VLOOKUP(MYRANKS_H[[#This Row],[IDFRANGRAPHS]],STEAMER_H[],COLUMN(STEAMER_H[RBI]),FALSE)</f>
        <v>10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17</v>
      </c>
      <c r="O489" s="12">
        <f>VLOOKUP(MYRANKS_H[[#This Row],[IDFRANGRAPHS]],STEAMER_H[],COLUMN(STEAMER_H[SB]),FALSE)</f>
        <v>3</v>
      </c>
      <c r="P489" s="14">
        <f>MYRANKS_H[[#This Row],[H]]/MYRANKS_H[[#This Row],[AB]]</f>
        <v>0.25531914893617019</v>
      </c>
      <c r="Q489" s="26">
        <f>MYRANKS_H[[#This Row],[R]]/24.6</f>
        <v>0.36585365853658536</v>
      </c>
      <c r="R489" s="26">
        <f>MYRANKS_H[[#This Row],[HR]]/10.4</f>
        <v>9.6153846153846145E-2</v>
      </c>
      <c r="S489" s="26">
        <f>MYRANKS_H[[#This Row],[RBI]]/24.6</f>
        <v>0.4065040650406504</v>
      </c>
      <c r="T489" s="26">
        <f>MYRANKS_H[[#This Row],[SB]]/9.4</f>
        <v>0.31914893617021273</v>
      </c>
      <c r="U489" s="26">
        <f>((MYRANKS_H[[#This Row],[H]]+1768)/(MYRANKS_H[[#This Row],[AB]]+6617)-0.267)/0.0024</f>
        <v>1.012020066556522E-2</v>
      </c>
      <c r="V489" s="26">
        <f>MYRANKS_H[[#This Row],[RSGP]]+MYRANKS_H[[#This Row],[HRSGP]]+MYRANKS_H[[#This Row],[RBISGP]]+MYRANKS_H[[#This Row],[SBSGP]]+MYRANKS_H[[#This Row],[AVGSGP]]</f>
        <v>1.1977807065668598</v>
      </c>
    </row>
    <row r="490" spans="1:22" x14ac:dyDescent="0.25">
      <c r="A490" s="7" t="s">
        <v>18124</v>
      </c>
      <c r="B490" s="8" t="str">
        <f>VLOOKUP(MYRANKS_H[[#This Row],[PLAYERID]],PLAYERIDMAP[],COLUMN(PLAYERIDMAP[LASTNAME]),FALSE)</f>
        <v>Corporan</v>
      </c>
      <c r="C490" s="11" t="str">
        <f>VLOOKUP(MYRANKS_H[[#This Row],[PLAYERID]],PLAYERIDMAP[],COLUMN(PLAYERIDMAP[FIRSTNAME]),FALSE)</f>
        <v xml:space="preserve">Carlos </v>
      </c>
      <c r="D490" s="11" t="str">
        <f>VLOOKUP(MYRANKS_H[[#This Row],[PLAYERID]],PLAYERIDMAP[],COLUMN(PLAYERIDMAP[TEAM]),FALSE)</f>
        <v>HOU</v>
      </c>
      <c r="E490" s="11" t="str">
        <f>VLOOKUP(MYRANKS_H[[#This Row],[PLAYERID]],PLAYERIDMAP[],COLUMN(PLAYERIDMAP[POS]),FALSE)</f>
        <v>C</v>
      </c>
      <c r="F490" s="11">
        <f>VLOOKUP(MYRANKS_H[[#This Row],[PLAYERID]],PLAYERIDMAP[],COLUMN(PLAYERIDMAP[IDFANGRAPHS]),FALSE)</f>
        <v>5587</v>
      </c>
      <c r="G490" s="12">
        <f>VLOOKUP(MYRANKS_H[[#This Row],[IDFRANGRAPHS]],STEAMER_H[],COLUMN(STEAMER_H[PA]),FALSE)</f>
        <v>114</v>
      </c>
      <c r="H490" s="12">
        <f>VLOOKUP(MYRANKS_H[[#This Row],[IDFRANGRAPHS]],STEAMER_H[],COLUMN(STEAMER_H[AB]),FALSE)</f>
        <v>104</v>
      </c>
      <c r="I490" s="12">
        <f>VLOOKUP(MYRANKS_H[[#This Row],[IDFRANGRAPHS]],STEAMER_H[],COLUMN(STEAMER_H[H]),FALSE)</f>
        <v>25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11</v>
      </c>
      <c r="L490" s="12">
        <f>VLOOKUP(MYRANKS_H[[#This Row],[IDFRANGRAPHS]],STEAMER_H[],COLUMN(STEAMER_H[RBI]),FALSE)</f>
        <v>11</v>
      </c>
      <c r="M490" s="12">
        <f>VLOOKUP(MYRANKS_H[[#This Row],[IDFRANGRAPHS]],STEAMER_H[],COLUMN(STEAMER_H[BB]),FALSE)</f>
        <v>7</v>
      </c>
      <c r="N490" s="12">
        <f>VLOOKUP(MYRANKS_H[[#This Row],[IDFRANGRAPHS]],STEAMER_H[],COLUMN(STEAMER_H[SO]),FALSE)</f>
        <v>26</v>
      </c>
      <c r="O490" s="12">
        <f>VLOOKUP(MYRANKS_H[[#This Row],[IDFRANGRAPHS]],STEAMER_H[],COLUMN(STEAMER_H[SB]),FALSE)</f>
        <v>1</v>
      </c>
      <c r="P490" s="14">
        <f>MYRANKS_H[[#This Row],[H]]/MYRANKS_H[[#This Row],[AB]]</f>
        <v>0.24038461538461539</v>
      </c>
      <c r="Q490" s="26">
        <f>MYRANKS_H[[#This Row],[R]]/24.6</f>
        <v>0.44715447154471544</v>
      </c>
      <c r="R490" s="26">
        <f>MYRANKS_H[[#This Row],[HR]]/10.4</f>
        <v>0.28846153846153844</v>
      </c>
      <c r="S490" s="26">
        <f>MYRANKS_H[[#This Row],[RBI]]/24.6</f>
        <v>0.44715447154471544</v>
      </c>
      <c r="T490" s="26">
        <f>MYRANKS_H[[#This Row],[SB]]/9.4</f>
        <v>0.10638297872340426</v>
      </c>
      <c r="U490" s="26">
        <f>((MYRANKS_H[[#This Row],[H]]+1768)/(MYRANKS_H[[#This Row],[AB]]+6617)-0.267)/0.0024</f>
        <v>-9.3426077468645549E-2</v>
      </c>
      <c r="V490" s="26">
        <f>MYRANKS_H[[#This Row],[RSGP]]+MYRANKS_H[[#This Row],[HRSGP]]+MYRANKS_H[[#This Row],[RBISGP]]+MYRANKS_H[[#This Row],[SBSGP]]+MYRANKS_H[[#This Row],[AVGSGP]]</f>
        <v>1.1957273828057282</v>
      </c>
    </row>
    <row r="491" spans="1:22" x14ac:dyDescent="0.25">
      <c r="A491" s="7" t="s">
        <v>18275</v>
      </c>
      <c r="B491" s="8" t="str">
        <f>VLOOKUP(MYRANKS_H[[#This Row],[PLAYERID]],PLAYERIDMAP[],COLUMN(PLAYERIDMAP[LASTNAME]),FALSE)</f>
        <v>DeRosa</v>
      </c>
      <c r="C491" s="11" t="str">
        <f>VLOOKUP(MYRANKS_H[[#This Row],[PLAYERID]],PLAYERIDMAP[],COLUMN(PLAYERIDMAP[FIRSTNAME]),FALSE)</f>
        <v xml:space="preserve">Mark </v>
      </c>
      <c r="D491" s="11" t="str">
        <f>VLOOKUP(MYRANKS_H[[#This Row],[PLAYERID]],PLAYERIDMAP[],COLUMN(PLAYERIDMAP[TEAM]),FALSE)</f>
        <v>TOR</v>
      </c>
      <c r="E491" s="11" t="str">
        <f>VLOOKUP(MYRANKS_H[[#This Row],[PLAYERID]],PLAYERIDMAP[],COLUMN(PLAYERIDMAP[POS]),FALSE)</f>
        <v>3B</v>
      </c>
      <c r="F491" s="11">
        <f>VLOOKUP(MYRANKS_H[[#This Row],[PLAYERID]],PLAYERIDMAP[],COLUMN(PLAYERIDMAP[IDFANGRAPHS]),FALSE)</f>
        <v>1392</v>
      </c>
      <c r="G491" s="12">
        <f>VLOOKUP(MYRANKS_H[[#This Row],[IDFRANGRAPHS]],STEAMER_H[],COLUMN(STEAMER_H[PA]),FALSE)</f>
        <v>100</v>
      </c>
      <c r="H491" s="12">
        <f>VLOOKUP(MYRANKS_H[[#This Row],[IDFRANGRAPHS]],STEAMER_H[],COLUMN(STEAMER_H[AB]),FALSE)</f>
        <v>89</v>
      </c>
      <c r="I491" s="12">
        <f>VLOOKUP(MYRANKS_H[[#This Row],[IDFRANGRAPHS]],STEAMER_H[],COLUMN(STEAMER_H[H]),FALSE)</f>
        <v>22</v>
      </c>
      <c r="J491" s="12">
        <f>VLOOKUP(MYRANKS_H[[#This Row],[IDFRANGRAPHS]],STEAMER_H[],COLUMN(STEAMER_H[HR]),FALSE)</f>
        <v>2</v>
      </c>
      <c r="K491" s="12">
        <f>VLOOKUP(MYRANKS_H[[#This Row],[IDFRANGRAPHS]],STEAMER_H[],COLUMN(STEAMER_H[R]),FALSE)</f>
        <v>11</v>
      </c>
      <c r="L491" s="12">
        <f>VLOOKUP(MYRANKS_H[[#This Row],[IDFRANGRAPHS]],STEAMER_H[],COLUMN(STEAMER_H[RBI]),FALSE)</f>
        <v>9</v>
      </c>
      <c r="M491" s="12">
        <f>VLOOKUP(MYRANKS_H[[#This Row],[IDFRANGRAPHS]],STEAMER_H[],COLUMN(STEAMER_H[BB]),FALSE)</f>
        <v>9</v>
      </c>
      <c r="N491" s="12">
        <f>VLOOKUP(MYRANKS_H[[#This Row],[IDFRANGRAPHS]],STEAMER_H[],COLUMN(STEAMER_H[SO]),FALSE)</f>
        <v>18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0.24719101123595505</v>
      </c>
      <c r="Q491" s="26">
        <f>MYRANKS_H[[#This Row],[R]]/24.6</f>
        <v>0.44715447154471544</v>
      </c>
      <c r="R491" s="26">
        <f>MYRANKS_H[[#This Row],[HR]]/10.4</f>
        <v>0.19230769230769229</v>
      </c>
      <c r="S491" s="26">
        <f>MYRANKS_H[[#This Row],[RBI]]/24.6</f>
        <v>0.36585365853658536</v>
      </c>
      <c r="T491" s="26">
        <f>MYRANKS_H[[#This Row],[SB]]/9.4</f>
        <v>0.21276595744680851</v>
      </c>
      <c r="U491" s="26">
        <f>((MYRANKS_H[[#This Row],[H]]+1768)/(MYRANKS_H[[#This Row],[AB]]+6617)-0.267)/0.0024</f>
        <v>-3.1190973257775683E-2</v>
      </c>
      <c r="V491" s="26">
        <f>MYRANKS_H[[#This Row],[RSGP]]+MYRANKS_H[[#This Row],[HRSGP]]+MYRANKS_H[[#This Row],[RBISGP]]+MYRANKS_H[[#This Row],[SBSGP]]+MYRANKS_H[[#This Row],[AVGSGP]]</f>
        <v>1.1868908065780259</v>
      </c>
    </row>
    <row r="492" spans="1:22" x14ac:dyDescent="0.25">
      <c r="A492" s="7" t="s">
        <v>17614</v>
      </c>
      <c r="B492" s="8" t="str">
        <f>VLOOKUP(MYRANKS_H[[#This Row],[PLAYERID]],PLAYERIDMAP[],COLUMN(PLAYERIDMAP[LASTNAME]),FALSE)</f>
        <v>Bell</v>
      </c>
      <c r="C492" s="11" t="str">
        <f>VLOOKUP(MYRANKS_H[[#This Row],[PLAYERID]],PLAYERIDMAP[],COLUMN(PLAYERIDMAP[FIRSTNAME]),FALSE)</f>
        <v xml:space="preserve">Josh </v>
      </c>
      <c r="D492" s="11" t="str">
        <f>VLOOKUP(MYRANKS_H[[#This Row],[PLAYERID]],PLAYERIDMAP[],COLUMN(PLAYERIDMAP[TEAM]),FALSE)</f>
        <v>ARI</v>
      </c>
      <c r="E492" s="11" t="str">
        <f>VLOOKUP(MYRANKS_H[[#This Row],[PLAYERID]],PLAYERIDMAP[],COLUMN(PLAYERIDMAP[POS]),FALSE)</f>
        <v>3B</v>
      </c>
      <c r="F492" s="11">
        <f>VLOOKUP(MYRANKS_H[[#This Row],[PLAYERID]],PLAYERIDMAP[],COLUMN(PLAYERIDMAP[IDFANGRAPHS]),FALSE)</f>
        <v>2510</v>
      </c>
      <c r="G492" s="12">
        <f>VLOOKUP(MYRANKS_H[[#This Row],[IDFRANGRAPHS]],STEAMER_H[],COLUMN(STEAMER_H[PA]),FALSE)</f>
        <v>100</v>
      </c>
      <c r="H492" s="12">
        <f>VLOOKUP(MYRANKS_H[[#This Row],[IDFRANGRAPHS]],STEAMER_H[],COLUMN(STEAMER_H[AB]),FALSE)</f>
        <v>91</v>
      </c>
      <c r="I492" s="12">
        <f>VLOOKUP(MYRANKS_H[[#This Row],[IDFRANGRAPHS]],STEAMER_H[],COLUMN(STEAMER_H[H]),FALSE)</f>
        <v>22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10</v>
      </c>
      <c r="L492" s="12">
        <f>VLOOKUP(MYRANKS_H[[#This Row],[IDFRANGRAPHS]],STEAMER_H[],COLUMN(STEAMER_H[RBI]),FALSE)</f>
        <v>11</v>
      </c>
      <c r="M492" s="12">
        <f>VLOOKUP(MYRANKS_H[[#This Row],[IDFRANGRAPHS]],STEAMER_H[],COLUMN(STEAMER_H[BB]),FALSE)</f>
        <v>7</v>
      </c>
      <c r="N492" s="12">
        <f>VLOOKUP(MYRANKS_H[[#This Row],[IDFRANGRAPHS]],STEAMER_H[],COLUMN(STEAMER_H[SO]),FALSE)</f>
        <v>24</v>
      </c>
      <c r="O492" s="12">
        <f>VLOOKUP(MYRANKS_H[[#This Row],[IDFRANGRAPHS]],STEAMER_H[],COLUMN(STEAMER_H[SB]),FALSE)</f>
        <v>1</v>
      </c>
      <c r="P492" s="14">
        <f>MYRANKS_H[[#This Row],[H]]/MYRANKS_H[[#This Row],[AB]]</f>
        <v>0.24175824175824176</v>
      </c>
      <c r="Q492" s="26">
        <f>MYRANKS_H[[#This Row],[R]]/24.6</f>
        <v>0.4065040650406504</v>
      </c>
      <c r="R492" s="26">
        <f>MYRANKS_H[[#This Row],[HR]]/10.4</f>
        <v>0.28846153846153844</v>
      </c>
      <c r="S492" s="26">
        <f>MYRANKS_H[[#This Row],[RBI]]/24.6</f>
        <v>0.44715447154471544</v>
      </c>
      <c r="T492" s="26">
        <f>MYRANKS_H[[#This Row],[SB]]/9.4</f>
        <v>0.10638297872340426</v>
      </c>
      <c r="U492" s="26">
        <f>((MYRANKS_H[[#This Row],[H]]+1768)/(MYRANKS_H[[#This Row],[AB]]+6617)-0.267)/0.0024</f>
        <v>-6.4351023653351963E-2</v>
      </c>
      <c r="V492" s="26">
        <f>MYRANKS_H[[#This Row],[RSGP]]+MYRANKS_H[[#This Row],[HRSGP]]+MYRANKS_H[[#This Row],[RBISGP]]+MYRANKS_H[[#This Row],[SBSGP]]+MYRANKS_H[[#This Row],[AVGSGP]]</f>
        <v>1.1841520301169566</v>
      </c>
    </row>
    <row r="493" spans="1:22" x14ac:dyDescent="0.25">
      <c r="A493" s="8" t="s">
        <v>19975</v>
      </c>
      <c r="B493" s="15" t="str">
        <f>VLOOKUP(MYRANKS_H[[#This Row],[PLAYERID]],PLAYERIDMAP[],COLUMN(PLAYERIDMAP[LASTNAME]),FALSE)</f>
        <v>Nix</v>
      </c>
      <c r="C493" s="12" t="str">
        <f>VLOOKUP(MYRANKS_H[[#This Row],[PLAYERID]],PLAYERIDMAP[],COLUMN(PLAYERIDMAP[FIRSTNAME]),FALSE)</f>
        <v xml:space="preserve">Jayson </v>
      </c>
      <c r="D493" s="12" t="str">
        <f>VLOOKUP(MYRANKS_H[[#This Row],[PLAYERID]],PLAYERIDMAP[],COLUMN(PLAYERIDMAP[TEAM]),FALSE)</f>
        <v>NYY</v>
      </c>
      <c r="E493" s="12" t="str">
        <f>VLOOKUP(MYRANKS_H[[#This Row],[PLAYERID]],PLAYERIDMAP[],COLUMN(PLAYERIDMAP[POS]),FALSE)</f>
        <v>3B</v>
      </c>
      <c r="F493" s="12">
        <f>VLOOKUP(MYRANKS_H[[#This Row],[PLAYERID]],PLAYERIDMAP[],COLUMN(PLAYERIDMAP[IDFANGRAPHS]),FALSE)</f>
        <v>3790</v>
      </c>
      <c r="G493" s="12">
        <f>VLOOKUP(MYRANKS_H[[#This Row],[IDFRANGRAPHS]],STEAMER_H[],COLUMN(STEAMER_H[PA]),FALSE)</f>
        <v>100</v>
      </c>
      <c r="H493" s="12">
        <f>VLOOKUP(MYRANKS_H[[#This Row],[IDFRANGRAPHS]],STEAMER_H[],COLUMN(STEAMER_H[AB]),FALSE)</f>
        <v>90</v>
      </c>
      <c r="I493" s="12">
        <f>VLOOKUP(MYRANKS_H[[#This Row],[IDFRANGRAPHS]],STEAMER_H[],COLUMN(STEAMER_H[H]),FALSE)</f>
        <v>20</v>
      </c>
      <c r="J493" s="12">
        <f>VLOOKUP(MYRANKS_H[[#This Row],[IDFRANGRAPHS]],STEAMER_H[],COLUMN(STEAMER_H[HR]),FALSE)</f>
        <v>3</v>
      </c>
      <c r="K493" s="12">
        <f>VLOOKUP(MYRANKS_H[[#This Row],[IDFRANGRAPHS]],STEAMER_H[],COLUMN(STEAMER_H[R]),FALSE)</f>
        <v>10</v>
      </c>
      <c r="L493" s="12">
        <f>VLOOKUP(MYRANKS_H[[#This Row],[IDFRANGRAPHS]],STEAMER_H[],COLUMN(STEAMER_H[RBI]),FALSE)</f>
        <v>11</v>
      </c>
      <c r="M493" s="12">
        <f>VLOOKUP(MYRANKS_H[[#This Row],[IDFRANGRAPHS]],STEAMER_H[],COLUMN(STEAMER_H[BB]),FALSE)</f>
        <v>8</v>
      </c>
      <c r="N493" s="12">
        <f>VLOOKUP(MYRANKS_H[[#This Row],[IDFRANGRAPHS]],STEAMER_H[],COLUMN(STEAMER_H[SO]),FALSE)</f>
        <v>25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0.22222222222222221</v>
      </c>
      <c r="Q493" s="26">
        <f>MYRANKS_H[[#This Row],[R]]/24.6</f>
        <v>0.4065040650406504</v>
      </c>
      <c r="R493" s="26">
        <f>MYRANKS_H[[#This Row],[HR]]/10.4</f>
        <v>0.28846153846153844</v>
      </c>
      <c r="S493" s="26">
        <f>MYRANKS_H[[#This Row],[RBI]]/24.6</f>
        <v>0.44715447154471544</v>
      </c>
      <c r="T493" s="26">
        <f>MYRANKS_H[[#This Row],[SB]]/9.4</f>
        <v>0.21276595744680851</v>
      </c>
      <c r="U493" s="26">
        <f>((MYRANKS_H[[#This Row],[H]]+1768)/(MYRANKS_H[[#This Row],[AB]]+6617)-0.267)/0.0024</f>
        <v>-0.172021768301787</v>
      </c>
      <c r="V493" s="26">
        <f>MYRANKS_H[[#This Row],[RSGP]]+MYRANKS_H[[#This Row],[HRSGP]]+MYRANKS_H[[#This Row],[RBISGP]]+MYRANKS_H[[#This Row],[SBSGP]]+MYRANKS_H[[#This Row],[AVGSGP]]</f>
        <v>1.1828642641919258</v>
      </c>
    </row>
    <row r="494" spans="1:22" x14ac:dyDescent="0.25">
      <c r="A494" s="8" t="s">
        <v>20899</v>
      </c>
      <c r="B494" s="15" t="str">
        <f>VLOOKUP(MYRANKS_H[[#This Row],[PLAYERID]],PLAYERIDMAP[],COLUMN(PLAYERIDMAP[LASTNAME]),FALSE)</f>
        <v>Tekotte</v>
      </c>
      <c r="C494" s="12" t="str">
        <f>VLOOKUP(MYRANKS_H[[#This Row],[PLAYERID]],PLAYERIDMAP[],COLUMN(PLAYERIDMAP[FIRSTNAME]),FALSE)</f>
        <v xml:space="preserve">Blake </v>
      </c>
      <c r="D494" s="12" t="str">
        <f>VLOOKUP(MYRANKS_H[[#This Row],[PLAYERID]],PLAYERIDMAP[],COLUMN(PLAYERIDMAP[TEAM]),FALSE)</f>
        <v>-</v>
      </c>
      <c r="E494" s="12" t="str">
        <f>VLOOKUP(MYRANKS_H[[#This Row],[PLAYERID]],PLAYERIDMAP[],COLUMN(PLAYERIDMAP[POS]),FALSE)</f>
        <v>-</v>
      </c>
      <c r="F494" s="12">
        <f>VLOOKUP(MYRANKS_H[[#This Row],[PLAYERID]],PLAYERIDMAP[],COLUMN(PLAYERIDMAP[IDFANGRAPHS]),FALSE)</f>
        <v>8810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90</v>
      </c>
      <c r="I494" s="12">
        <f>VLOOKUP(MYRANKS_H[[#This Row],[IDFRANGRAPHS]],STEAMER_H[],COLUMN(STEAMER_H[H]),FALSE)</f>
        <v>20</v>
      </c>
      <c r="J494" s="12">
        <f>VLOOKUP(MYRANKS_H[[#This Row],[IDFRANGRAPHS]],STEAMER_H[],COLUMN(STEAMER_H[HR]),FALSE)</f>
        <v>2</v>
      </c>
      <c r="K494" s="12">
        <f>VLOOKUP(MYRANKS_H[[#This Row],[IDFRANGRAPHS]],STEAMER_H[],COLUMN(STEAMER_H[R]),FALSE)</f>
        <v>9</v>
      </c>
      <c r="L494" s="12">
        <f>VLOOKUP(MYRANKS_H[[#This Row],[IDFRANGRAPHS]],STEAMER_H[],COLUMN(STEAMER_H[RBI]),FALSE)</f>
        <v>9</v>
      </c>
      <c r="M494" s="12">
        <f>VLOOKUP(MYRANKS_H[[#This Row],[IDFRANGRAPHS]],STEAMER_H[],COLUMN(STEAMER_H[BB]),FALSE)</f>
        <v>7</v>
      </c>
      <c r="N494" s="12">
        <f>VLOOKUP(MYRANKS_H[[#This Row],[IDFRANGRAPHS]],STEAMER_H[],COLUMN(STEAMER_H[SO]),FALSE)</f>
        <v>27</v>
      </c>
      <c r="O494" s="12">
        <f>VLOOKUP(MYRANKS_H[[#This Row],[IDFRANGRAPHS]],STEAMER_H[],COLUMN(STEAMER_H[SB]),FALSE)</f>
        <v>4</v>
      </c>
      <c r="P494" s="14">
        <f>MYRANKS_H[[#This Row],[H]]/MYRANKS_H[[#This Row],[AB]]</f>
        <v>0.22222222222222221</v>
      </c>
      <c r="Q494" s="26">
        <f>MYRANKS_H[[#This Row],[R]]/24.6</f>
        <v>0.36585365853658536</v>
      </c>
      <c r="R494" s="26">
        <f>MYRANKS_H[[#This Row],[HR]]/10.4</f>
        <v>0.19230769230769229</v>
      </c>
      <c r="S494" s="26">
        <f>MYRANKS_H[[#This Row],[RBI]]/24.6</f>
        <v>0.36585365853658536</v>
      </c>
      <c r="T494" s="26">
        <f>MYRANKS_H[[#This Row],[SB]]/9.4</f>
        <v>0.42553191489361702</v>
      </c>
      <c r="U494" s="26">
        <f>((MYRANKS_H[[#This Row],[H]]+1768)/(MYRANKS_H[[#This Row],[AB]]+6617)-0.267)/0.0024</f>
        <v>-0.172021768301787</v>
      </c>
      <c r="V494" s="26">
        <f>MYRANKS_H[[#This Row],[RSGP]]+MYRANKS_H[[#This Row],[HRSGP]]+MYRANKS_H[[#This Row],[RBISGP]]+MYRANKS_H[[#This Row],[SBSGP]]+MYRANKS_H[[#This Row],[AVGSGP]]</f>
        <v>1.1775251559726929</v>
      </c>
    </row>
    <row r="495" spans="1:22" x14ac:dyDescent="0.25">
      <c r="A495" s="7" t="s">
        <v>19545</v>
      </c>
      <c r="B495" s="8" t="str">
        <f>VLOOKUP(MYRANKS_H[[#This Row],[PLAYERID]],PLAYERIDMAP[],COLUMN(PLAYERIDMAP[LASTNAME]),FALSE)</f>
        <v>Lutz</v>
      </c>
      <c r="C495" s="11" t="str">
        <f>VLOOKUP(MYRANKS_H[[#This Row],[PLAYERID]],PLAYERIDMAP[],COLUMN(PLAYERIDMAP[FIRSTNAME]),FALSE)</f>
        <v xml:space="preserve">Zach </v>
      </c>
      <c r="D495" s="11" t="str">
        <f>VLOOKUP(MYRANKS_H[[#This Row],[PLAYERID]],PLAYERIDMAP[],COLUMN(PLAYERIDMAP[TEAM]),FALSE)</f>
        <v>NYM</v>
      </c>
      <c r="E495" s="11" t="str">
        <f>VLOOKUP(MYRANKS_H[[#This Row],[PLAYERID]],PLAYERIDMAP[],COLUMN(PLAYERIDMAP[POS]),FALSE)</f>
        <v>3B</v>
      </c>
      <c r="F495" s="11">
        <f>VLOOKUP(MYRANKS_H[[#This Row],[PLAYERID]],PLAYERIDMAP[],COLUMN(PLAYERIDMAP[IDFANGRAPHS]),FALSE)</f>
        <v>3735</v>
      </c>
      <c r="G495" s="12">
        <f>VLOOKUP(MYRANKS_H[[#This Row],[IDFRANGRAPHS]],STEAMER_H[],COLUMN(STEAMER_H[PA]),FALSE)</f>
        <v>100</v>
      </c>
      <c r="H495" s="12">
        <f>VLOOKUP(MYRANKS_H[[#This Row],[IDFRANGRAPHS]],STEAMER_H[],COLUMN(STEAMER_H[AB]),FALSE)</f>
        <v>88</v>
      </c>
      <c r="I495" s="12">
        <f>VLOOKUP(MYRANKS_H[[#This Row],[IDFRANGRAPHS]],STEAMER_H[],COLUMN(STEAMER_H[H]),FALSE)</f>
        <v>21</v>
      </c>
      <c r="J495" s="12">
        <f>VLOOKUP(MYRANKS_H[[#This Row],[IDFRANGRAPHS]],STEAMER_H[],COLUMN(STEAMER_H[HR]),FALSE)</f>
        <v>3</v>
      </c>
      <c r="K495" s="12">
        <f>VLOOKUP(MYRANKS_H[[#This Row],[IDFRANGRAPHS]],STEAMER_H[],COLUMN(STEAMER_H[R]),FALSE)</f>
        <v>10</v>
      </c>
      <c r="L495" s="12">
        <f>VLOOKUP(MYRANKS_H[[#This Row],[IDFRANGRAPHS]],STEAMER_H[],COLUMN(STEAMER_H[RBI]),FALSE)</f>
        <v>11</v>
      </c>
      <c r="M495" s="12">
        <f>VLOOKUP(MYRANKS_H[[#This Row],[IDFRANGRAPHS]],STEAMER_H[],COLUMN(STEAMER_H[BB]),FALSE)</f>
        <v>9</v>
      </c>
      <c r="N495" s="12">
        <f>VLOOKUP(MYRANKS_H[[#This Row],[IDFRANGRAPHS]],STEAMER_H[],COLUMN(STEAMER_H[SO]),FALSE)</f>
        <v>27</v>
      </c>
      <c r="O495" s="12">
        <f>VLOOKUP(MYRANKS_H[[#This Row],[IDFRANGRAPHS]],STEAMER_H[],COLUMN(STEAMER_H[SB]),FALSE)</f>
        <v>1</v>
      </c>
      <c r="P495" s="14">
        <f>MYRANKS_H[[#This Row],[H]]/MYRANKS_H[[#This Row],[AB]]</f>
        <v>0.23863636363636365</v>
      </c>
      <c r="Q495" s="26">
        <f>MYRANKS_H[[#This Row],[R]]/24.6</f>
        <v>0.4065040650406504</v>
      </c>
      <c r="R495" s="26">
        <f>MYRANKS_H[[#This Row],[HR]]/10.4</f>
        <v>0.28846153846153844</v>
      </c>
      <c r="S495" s="26">
        <f>MYRANKS_H[[#This Row],[RBI]]/24.6</f>
        <v>0.44715447154471544</v>
      </c>
      <c r="T495" s="26">
        <f>MYRANKS_H[[#This Row],[SB]]/9.4</f>
        <v>0.10638297872340426</v>
      </c>
      <c r="U495" s="26">
        <f>((MYRANKS_H[[#This Row],[H]]+1768)/(MYRANKS_H[[#This Row],[AB]]+6617)-0.267)/0.0024</f>
        <v>-7.6746209296540968E-2</v>
      </c>
      <c r="V495" s="26">
        <f>MYRANKS_H[[#This Row],[RSGP]]+MYRANKS_H[[#This Row],[HRSGP]]+MYRANKS_H[[#This Row],[RBISGP]]+MYRANKS_H[[#This Row],[SBSGP]]+MYRANKS_H[[#This Row],[AVGSGP]]</f>
        <v>1.1717568444737676</v>
      </c>
    </row>
    <row r="496" spans="1:22" x14ac:dyDescent="0.25">
      <c r="A496" s="7" t="s">
        <v>19364</v>
      </c>
      <c r="B496" s="8" t="str">
        <f>VLOOKUP(MYRANKS_H[[#This Row],[PLAYERID]],PLAYERIDMAP[],COLUMN(PLAYERIDMAP[LASTNAME]),FALSE)</f>
        <v>Laird</v>
      </c>
      <c r="C496" s="11" t="str">
        <f>VLOOKUP(MYRANKS_H[[#This Row],[PLAYERID]],PLAYERIDMAP[],COLUMN(PLAYERIDMAP[FIRSTNAME]),FALSE)</f>
        <v xml:space="preserve">Brandon </v>
      </c>
      <c r="D496" s="11" t="str">
        <f>VLOOKUP(MYRANKS_H[[#This Row],[PLAYERID]],PLAYERIDMAP[],COLUMN(PLAYERIDMAP[TEAM]),FALSE)</f>
        <v>HOU</v>
      </c>
      <c r="E496" s="11" t="str">
        <f>VLOOKUP(MYRANKS_H[[#This Row],[PLAYERID]],PLAYERIDMAP[],COLUMN(PLAYERIDMAP[POS]),FALSE)</f>
        <v>3B</v>
      </c>
      <c r="F496" s="11">
        <f>VLOOKUP(MYRANKS_H[[#This Row],[PLAYERID]],PLAYERIDMAP[],COLUMN(PLAYERIDMAP[IDFANGRAPHS]),FALSE)</f>
        <v>5476</v>
      </c>
      <c r="G496" s="12">
        <f>VLOOKUP(MYRANKS_H[[#This Row],[IDFRANGRAPHS]],STEAMER_H[],COLUMN(STEAMER_H[PA]),FALSE)</f>
        <v>100</v>
      </c>
      <c r="H496" s="12">
        <f>VLOOKUP(MYRANKS_H[[#This Row],[IDFRANGRAPHS]],STEAMER_H[],COLUMN(STEAMER_H[AB]),FALSE)</f>
        <v>92</v>
      </c>
      <c r="I496" s="12">
        <f>VLOOKUP(MYRANKS_H[[#This Row],[IDFRANGRAPHS]],STEAMER_H[],COLUMN(STEAMER_H[H]),FALSE)</f>
        <v>23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10</v>
      </c>
      <c r="L496" s="12">
        <f>VLOOKUP(MYRANKS_H[[#This Row],[IDFRANGRAPHS]],STEAMER_H[],COLUMN(STEAMER_H[RBI]),FALSE)</f>
        <v>12</v>
      </c>
      <c r="M496" s="12">
        <f>VLOOKUP(MYRANKS_H[[#This Row],[IDFRANGRAPHS]],STEAMER_H[],COLUMN(STEAMER_H[BB]),FALSE)</f>
        <v>5</v>
      </c>
      <c r="N496" s="12">
        <f>VLOOKUP(MYRANKS_H[[#This Row],[IDFRANGRAPHS]],STEAMER_H[],COLUMN(STEAMER_H[SO]),FALSE)</f>
        <v>18</v>
      </c>
      <c r="O496" s="12">
        <f>VLOOKUP(MYRANKS_H[[#This Row],[IDFRANGRAPHS]],STEAMER_H[],COLUMN(STEAMER_H[SB]),FALSE)</f>
        <v>0</v>
      </c>
      <c r="P496" s="14">
        <f>MYRANKS_H[[#This Row],[H]]/MYRANKS_H[[#This Row],[AB]]</f>
        <v>0.25</v>
      </c>
      <c r="Q496" s="26">
        <f>MYRANKS_H[[#This Row],[R]]/24.6</f>
        <v>0.4065040650406504</v>
      </c>
      <c r="R496" s="26">
        <f>MYRANKS_H[[#This Row],[HR]]/10.4</f>
        <v>0.28846153846153844</v>
      </c>
      <c r="S496" s="26">
        <f>MYRANKS_H[[#This Row],[RBI]]/24.6</f>
        <v>0.48780487804878048</v>
      </c>
      <c r="T496" s="26">
        <f>MYRANKS_H[[#This Row],[SB]]/9.4</f>
        <v>0</v>
      </c>
      <c r="U496" s="26">
        <f>((MYRANKS_H[[#This Row],[H]]+1768)/(MYRANKS_H[[#This Row],[AB]]+6617)-0.267)/0.0024</f>
        <v>-1.8818005664047087E-2</v>
      </c>
      <c r="V496" s="26">
        <f>MYRANKS_H[[#This Row],[RSGP]]+MYRANKS_H[[#This Row],[HRSGP]]+MYRANKS_H[[#This Row],[RBISGP]]+MYRANKS_H[[#This Row],[SBSGP]]+MYRANKS_H[[#This Row],[AVGSGP]]</f>
        <v>1.1639524758869224</v>
      </c>
    </row>
    <row r="497" spans="1:22" x14ac:dyDescent="0.25">
      <c r="A497" s="7" t="s">
        <v>18118</v>
      </c>
      <c r="B497" s="8" t="str">
        <f>VLOOKUP(MYRANKS_H[[#This Row],[PLAYERID]],PLAYERIDMAP[],COLUMN(PLAYERIDMAP[LASTNAME]),FALSE)</f>
        <v>Cooper</v>
      </c>
      <c r="C497" s="11" t="str">
        <f>VLOOKUP(MYRANKS_H[[#This Row],[PLAYERID]],PLAYERIDMAP[],COLUMN(PLAYERIDMAP[FIRSTNAME]),FALSE)</f>
        <v xml:space="preserve">David </v>
      </c>
      <c r="D497" s="11" t="str">
        <f>VLOOKUP(MYRANKS_H[[#This Row],[PLAYERID]],PLAYERIDMAP[],COLUMN(PLAYERIDMAP[TEAM]),FALSE)</f>
        <v>TOR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7752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90</v>
      </c>
      <c r="I497" s="12">
        <f>VLOOKUP(MYRANKS_H[[#This Row],[IDFRANGRAPHS]],STEAMER_H[],COLUMN(STEAMER_H[H]),FALSE)</f>
        <v>24</v>
      </c>
      <c r="J497" s="12">
        <f>VLOOKUP(MYRANKS_H[[#This Row],[IDFRANGRAPHS]],STEAMER_H[],COLUMN(STEAMER_H[HR]),FALSE)</f>
        <v>2</v>
      </c>
      <c r="K497" s="12">
        <f>VLOOKUP(MYRANKS_H[[#This Row],[IDFRANGRAPHS]],STEAMER_H[],COLUMN(STEAMER_H[R]),FALSE)</f>
        <v>11</v>
      </c>
      <c r="L497" s="12">
        <f>VLOOKUP(MYRANKS_H[[#This Row],[IDFRANGRAPHS]],STEAMER_H[],COLUMN(STEAMER_H[RBI]),FALSE)</f>
        <v>11</v>
      </c>
      <c r="M497" s="12">
        <f>VLOOKUP(MYRANKS_H[[#This Row],[IDFRANGRAPHS]],STEAMER_H[],COLUMN(STEAMER_H[BB]),FALSE)</f>
        <v>8</v>
      </c>
      <c r="N497" s="12">
        <f>VLOOKUP(MYRANKS_H[[#This Row],[IDFRANGRAPHS]],STEAMER_H[],COLUMN(STEAMER_H[SO]),FALSE)</f>
        <v>13</v>
      </c>
      <c r="O497" s="12">
        <f>VLOOKUP(MYRANKS_H[[#This Row],[IDFRANGRAPHS]],STEAMER_H[],COLUMN(STEAMER_H[SB]),FALSE)</f>
        <v>0</v>
      </c>
      <c r="P497" s="14">
        <f>MYRANKS_H[[#This Row],[H]]/MYRANKS_H[[#This Row],[AB]]</f>
        <v>0.26666666666666666</v>
      </c>
      <c r="Q497" s="26">
        <f>MYRANKS_H[[#This Row],[R]]/24.6</f>
        <v>0.44715447154471544</v>
      </c>
      <c r="R497" s="26">
        <f>MYRANKS_H[[#This Row],[HR]]/10.4</f>
        <v>0.19230769230769229</v>
      </c>
      <c r="S497" s="26">
        <f>MYRANKS_H[[#This Row],[RBI]]/24.6</f>
        <v>0.44715447154471544</v>
      </c>
      <c r="T497" s="26">
        <f>MYRANKS_H[[#This Row],[SB]]/9.4</f>
        <v>0</v>
      </c>
      <c r="U497" s="26">
        <f>((MYRANKS_H[[#This Row],[H]]+1768)/(MYRANKS_H[[#This Row],[AB]]+6617)-0.267)/0.0024</f>
        <v>7.6474827294855302E-2</v>
      </c>
      <c r="V497" s="26">
        <f>MYRANKS_H[[#This Row],[RSGP]]+MYRANKS_H[[#This Row],[HRSGP]]+MYRANKS_H[[#This Row],[RBISGP]]+MYRANKS_H[[#This Row],[SBSGP]]+MYRANKS_H[[#This Row],[AVGSGP]]</f>
        <v>1.1630914626919784</v>
      </c>
    </row>
    <row r="498" spans="1:22" x14ac:dyDescent="0.25">
      <c r="A498" s="7" t="s">
        <v>19021</v>
      </c>
      <c r="B498" s="8" t="str">
        <f>VLOOKUP(MYRANKS_H[[#This Row],[PLAYERID]],PLAYERIDMAP[],COLUMN(PLAYERIDMAP[LASTNAME]),FALSE)</f>
        <v>Holt</v>
      </c>
      <c r="C498" s="11" t="str">
        <f>VLOOKUP(MYRANKS_H[[#This Row],[PLAYERID]],PLAYERIDMAP[],COLUMN(PLAYERIDMAP[FIRSTNAME]),FALSE)</f>
        <v xml:space="preserve">Brock </v>
      </c>
      <c r="D498" s="11" t="str">
        <f>VLOOKUP(MYRANKS_H[[#This Row],[PLAYERID]],PLAYERIDMAP[],COLUMN(PLAYERIDMAP[TEAM]),FALSE)</f>
        <v>BOS</v>
      </c>
      <c r="E498" s="11" t="str">
        <f>VLOOKUP(MYRANKS_H[[#This Row],[PLAYERID]],PLAYERIDMAP[],COLUMN(PLAYERIDMAP[POS]),FALSE)</f>
        <v>-</v>
      </c>
      <c r="F498" s="11">
        <f>VLOOKUP(MYRANKS_H[[#This Row],[PLAYERID]],PLAYERIDMAP[],COLUMN(PLAYERIDMAP[IDFANGRAPHS]),FALSE)</f>
        <v>9345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91</v>
      </c>
      <c r="I498" s="12">
        <f>VLOOKUP(MYRANKS_H[[#This Row],[IDFRANGRAPHS]],STEAMER_H[],COLUMN(STEAMER_H[H]),FALSE)</f>
        <v>25</v>
      </c>
      <c r="J498" s="12">
        <f>VLOOKUP(MYRANKS_H[[#This Row],[IDFRANGRAPHS]],STEAMER_H[],COLUMN(STEAMER_H[HR]),FALSE)</f>
        <v>1</v>
      </c>
      <c r="K498" s="12">
        <f>VLOOKUP(MYRANKS_H[[#This Row],[IDFRANGRAPHS]],STEAMER_H[],COLUMN(STEAMER_H[R]),FALSE)</f>
        <v>9</v>
      </c>
      <c r="L498" s="12">
        <f>VLOOKUP(MYRANKS_H[[#This Row],[IDFRANGRAPHS]],STEAMER_H[],COLUMN(STEAMER_H[RBI]),FALSE)</f>
        <v>9</v>
      </c>
      <c r="M498" s="12">
        <f>VLOOKUP(MYRANKS_H[[#This Row],[IDFRANGRAPHS]],STEAMER_H[],COLUMN(STEAMER_H[BB]),FALSE)</f>
        <v>7</v>
      </c>
      <c r="N498" s="12">
        <f>VLOOKUP(MYRANKS_H[[#This Row],[IDFRANGRAPHS]],STEAMER_H[],COLUMN(STEAMER_H[SO]),FALSE)</f>
        <v>14</v>
      </c>
      <c r="O498" s="12">
        <f>VLOOKUP(MYRANKS_H[[#This Row],[IDFRANGRAPHS]],STEAMER_H[],COLUMN(STEAMER_H[SB]),FALSE)</f>
        <v>2</v>
      </c>
      <c r="P498" s="14">
        <f>MYRANKS_H[[#This Row],[H]]/MYRANKS_H[[#This Row],[AB]]</f>
        <v>0.27472527472527475</v>
      </c>
      <c r="Q498" s="26">
        <f>MYRANKS_H[[#This Row],[R]]/24.6</f>
        <v>0.36585365853658536</v>
      </c>
      <c r="R498" s="26">
        <f>MYRANKS_H[[#This Row],[HR]]/10.4</f>
        <v>9.6153846153846145E-2</v>
      </c>
      <c r="S498" s="26">
        <f>MYRANKS_H[[#This Row],[RBI]]/24.6</f>
        <v>0.36585365853658536</v>
      </c>
      <c r="T498" s="26">
        <f>MYRANKS_H[[#This Row],[SB]]/9.4</f>
        <v>0.21276595744680851</v>
      </c>
      <c r="U498" s="26">
        <f>((MYRANKS_H[[#This Row],[H]]+1768)/(MYRANKS_H[[#This Row],[AB]]+6617)-0.267)/0.0024</f>
        <v>0.12199363943548684</v>
      </c>
      <c r="V498" s="26">
        <f>MYRANKS_H[[#This Row],[RSGP]]+MYRANKS_H[[#This Row],[HRSGP]]+MYRANKS_H[[#This Row],[RBISGP]]+MYRANKS_H[[#This Row],[SBSGP]]+MYRANKS_H[[#This Row],[AVGSGP]]</f>
        <v>1.1626207601093121</v>
      </c>
    </row>
    <row r="499" spans="1:22" x14ac:dyDescent="0.25">
      <c r="A499" s="7" t="s">
        <v>17655</v>
      </c>
      <c r="B499" s="8" t="str">
        <f>VLOOKUP(MYRANKS_H[[#This Row],[PLAYERID]],PLAYERIDMAP[],COLUMN(PLAYERIDMAP[LASTNAME]),FALSE)</f>
        <v>Betancourt</v>
      </c>
      <c r="C499" s="11" t="str">
        <f>VLOOKUP(MYRANKS_H[[#This Row],[PLAYERID]],PLAYERIDMAP[],COLUMN(PLAYERIDMAP[FIRSTNAME]),FALSE)</f>
        <v xml:space="preserve">Yuniesky </v>
      </c>
      <c r="D499" s="11" t="str">
        <f>VLOOKUP(MYRANKS_H[[#This Row],[PLAYERID]],PLAYERIDMAP[],COLUMN(PLAYERIDMAP[TEAM]),FALSE)</f>
        <v>KC</v>
      </c>
      <c r="E499" s="11" t="str">
        <f>VLOOKUP(MYRANKS_H[[#This Row],[PLAYERID]],PLAYERIDMAP[],COLUMN(PLAYERIDMAP[POS]),FALSE)</f>
        <v>2B</v>
      </c>
      <c r="F499" s="11">
        <f>VLOOKUP(MYRANKS_H[[#This Row],[PLAYERID]],PLAYERIDMAP[],COLUMN(PLAYERIDMAP[IDFANGRAPHS]),FALSE)</f>
        <v>8585</v>
      </c>
      <c r="G499" s="12">
        <f>VLOOKUP(MYRANKS_H[[#This Row],[IDFRANGRAPHS]],STEAMER_H[],COLUMN(STEAMER_H[PA]),FALSE)</f>
        <v>100</v>
      </c>
      <c r="H499" s="12">
        <f>VLOOKUP(MYRANKS_H[[#This Row],[IDFRANGRAPHS]],STEAMER_H[],COLUMN(STEAMER_H[AB]),FALSE)</f>
        <v>94</v>
      </c>
      <c r="I499" s="12">
        <f>VLOOKUP(MYRANKS_H[[#This Row],[IDFRANGRAPHS]],STEAMER_H[],COLUMN(STEAMER_H[H]),FALSE)</f>
        <v>24</v>
      </c>
      <c r="J499" s="12">
        <f>VLOOKUP(MYRANKS_H[[#This Row],[IDFRANGRAPHS]],STEAMER_H[],COLUMN(STEAMER_H[HR]),FALSE)</f>
        <v>2</v>
      </c>
      <c r="K499" s="12">
        <f>VLOOKUP(MYRANKS_H[[#This Row],[IDFRANGRAPHS]],STEAMER_H[],COLUMN(STEAMER_H[R]),FALSE)</f>
        <v>10</v>
      </c>
      <c r="L499" s="12">
        <f>VLOOKUP(MYRANKS_H[[#This Row],[IDFRANGRAPHS]],STEAMER_H[],COLUMN(STEAMER_H[RBI]),FALSE)</f>
        <v>11</v>
      </c>
      <c r="M499" s="12">
        <f>VLOOKUP(MYRANKS_H[[#This Row],[IDFRANGRAPHS]],STEAMER_H[],COLUMN(STEAMER_H[BB]),FALSE)</f>
        <v>4</v>
      </c>
      <c r="N499" s="12">
        <f>VLOOKUP(MYRANKS_H[[#This Row],[IDFRANGRAPHS]],STEAMER_H[],COLUMN(STEAMER_H[SO]),FALSE)</f>
        <v>11</v>
      </c>
      <c r="O499" s="12">
        <f>VLOOKUP(MYRANKS_H[[#This Row],[IDFRANGRAPHS]],STEAMER_H[],COLUMN(STEAMER_H[SB]),FALSE)</f>
        <v>1</v>
      </c>
      <c r="P499" s="14">
        <f>MYRANKS_H[[#This Row],[H]]/MYRANKS_H[[#This Row],[AB]]</f>
        <v>0.25531914893617019</v>
      </c>
      <c r="Q499" s="26">
        <f>MYRANKS_H[[#This Row],[R]]/24.6</f>
        <v>0.4065040650406504</v>
      </c>
      <c r="R499" s="26">
        <f>MYRANKS_H[[#This Row],[HR]]/10.4</f>
        <v>0.19230769230769229</v>
      </c>
      <c r="S499" s="26">
        <f>MYRANKS_H[[#This Row],[RBI]]/24.6</f>
        <v>0.44715447154471544</v>
      </c>
      <c r="T499" s="26">
        <f>MYRANKS_H[[#This Row],[SB]]/9.4</f>
        <v>0.10638297872340426</v>
      </c>
      <c r="U499" s="26">
        <f>((MYRANKS_H[[#This Row],[H]]+1768)/(MYRANKS_H[[#This Row],[AB]]+6617)-0.267)/0.0024</f>
        <v>1.012020066556522E-2</v>
      </c>
      <c r="V499" s="26">
        <f>MYRANKS_H[[#This Row],[RSGP]]+MYRANKS_H[[#This Row],[HRSGP]]+MYRANKS_H[[#This Row],[RBISGP]]+MYRANKS_H[[#This Row],[SBSGP]]+MYRANKS_H[[#This Row],[AVGSGP]]</f>
        <v>1.1624694082820277</v>
      </c>
    </row>
    <row r="500" spans="1:22" x14ac:dyDescent="0.25">
      <c r="A500" s="8" t="s">
        <v>20950</v>
      </c>
      <c r="B500" s="15" t="str">
        <f>VLOOKUP(MYRANKS_H[[#This Row],[PLAYERID]],PLAYERIDMAP[],COLUMN(PLAYERIDMAP[LASTNAME]),FALSE)</f>
        <v>Tracy</v>
      </c>
      <c r="C500" s="12" t="str">
        <f>VLOOKUP(MYRANKS_H[[#This Row],[PLAYERID]],PLAYERIDMAP[],COLUMN(PLAYERIDMAP[FIRSTNAME]),FALSE)</f>
        <v xml:space="preserve">Chad </v>
      </c>
      <c r="D500" s="12" t="str">
        <f>VLOOKUP(MYRANKS_H[[#This Row],[PLAYERID]],PLAYERIDMAP[],COLUMN(PLAYERIDMAP[TEAM]),FALSE)</f>
        <v>WAS</v>
      </c>
      <c r="E500" s="12" t="str">
        <f>VLOOKUP(MYRANKS_H[[#This Row],[PLAYERID]],PLAYERIDMAP[],COLUMN(PLAYERIDMAP[POS]),FALSE)</f>
        <v>3B</v>
      </c>
      <c r="F500" s="12">
        <f>VLOOKUP(MYRANKS_H[[#This Row],[PLAYERID]],PLAYERIDMAP[],COLUMN(PLAYERIDMAP[IDFANGRAPHS]),FALSE)</f>
        <v>1888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90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3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11</v>
      </c>
      <c r="M500" s="12">
        <f>VLOOKUP(MYRANKS_H[[#This Row],[IDFRANGRAPHS]],STEAMER_H[],COLUMN(STEAMER_H[BB]),FALSE)</f>
        <v>8</v>
      </c>
      <c r="N500" s="12">
        <f>VLOOKUP(MYRANKS_H[[#This Row],[IDFRANGRAPHS]],STEAMER_H[],COLUMN(STEAMER_H[SO]),FALSE)</f>
        <v>16</v>
      </c>
      <c r="O500" s="12">
        <f>VLOOKUP(MYRANKS_H[[#This Row],[IDFRANGRAPHS]],STEAMER_H[],COLUMN(STEAMER_H[SB]),FALSE)</f>
        <v>0</v>
      </c>
      <c r="P500" s="14">
        <f>MYRANKS_H[[#This Row],[H]]/MYRANKS_H[[#This Row],[AB]]</f>
        <v>0.25555555555555554</v>
      </c>
      <c r="Q500" s="26">
        <f>MYRANKS_H[[#This Row],[R]]/24.6</f>
        <v>0.4065040650406504</v>
      </c>
      <c r="R500" s="26">
        <f>MYRANKS_H[[#This Row],[HR]]/10.4</f>
        <v>0.28846153846153844</v>
      </c>
      <c r="S500" s="26">
        <f>MYRANKS_H[[#This Row],[RBI]]/24.6</f>
        <v>0.44715447154471544</v>
      </c>
      <c r="T500" s="26">
        <f>MYRANKS_H[[#This Row],[SB]]/9.4</f>
        <v>0</v>
      </c>
      <c r="U500" s="26">
        <f>((MYRANKS_H[[#This Row],[H]]+1768)/(MYRANKS_H[[#This Row],[AB]]+6617)-0.267)/0.0024</f>
        <v>1.4350678395706289E-2</v>
      </c>
      <c r="V500" s="26">
        <f>MYRANKS_H[[#This Row],[RSGP]]+MYRANKS_H[[#This Row],[HRSGP]]+MYRANKS_H[[#This Row],[RBISGP]]+MYRANKS_H[[#This Row],[SBSGP]]+MYRANKS_H[[#This Row],[AVGSGP]]</f>
        <v>1.1564707534426106</v>
      </c>
    </row>
    <row r="501" spans="1:22" x14ac:dyDescent="0.25">
      <c r="A501" s="8" t="s">
        <v>20377</v>
      </c>
      <c r="B501" s="15" t="str">
        <f>VLOOKUP(MYRANKS_H[[#This Row],[PLAYERID]],PLAYERIDMAP[],COLUMN(PLAYERIDMAP[LASTNAME]),FALSE)</f>
        <v>Recker</v>
      </c>
      <c r="C501" s="12" t="str">
        <f>VLOOKUP(MYRANKS_H[[#This Row],[PLAYERID]],PLAYERIDMAP[],COLUMN(PLAYERIDMAP[FIRSTNAME]),FALSE)</f>
        <v xml:space="preserve">Anthony </v>
      </c>
      <c r="D501" s="12" t="str">
        <f>VLOOKUP(MYRANKS_H[[#This Row],[PLAYERID]],PLAYERIDMAP[],COLUMN(PLAYERIDMAP[TEAM]),FALSE)</f>
        <v>NYM</v>
      </c>
      <c r="E501" s="12" t="str">
        <f>VLOOKUP(MYRANKS_H[[#This Row],[PLAYERID]],PLAYERIDMAP[],COLUMN(PLAYERIDMAP[POS]),FALSE)</f>
        <v>C</v>
      </c>
      <c r="F501" s="12">
        <f>VLOOKUP(MYRANKS_H[[#This Row],[PLAYERID]],PLAYERIDMAP[],COLUMN(PLAYERIDMAP[IDFANGRAPHS]),FALSE)</f>
        <v>4063</v>
      </c>
      <c r="G501" s="12">
        <f>VLOOKUP(MYRANKS_H[[#This Row],[IDFRANGRAPHS]],STEAMER_H[],COLUMN(STEAMER_H[PA]),FALSE)</f>
        <v>100</v>
      </c>
      <c r="H501" s="12">
        <f>VLOOKUP(MYRANKS_H[[#This Row],[IDFRANGRAPHS]],STEAMER_H[],COLUMN(STEAMER_H[AB]),FALSE)</f>
        <v>89</v>
      </c>
      <c r="I501" s="12">
        <f>VLOOKUP(MYRANKS_H[[#This Row],[IDFRANGRAPHS]],STEAMER_H[],COLUMN(STEAMER_H[H]),FALSE)</f>
        <v>21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10</v>
      </c>
      <c r="L501" s="12">
        <f>VLOOKUP(MYRANKS_H[[#This Row],[IDFRANGRAPHS]],STEAMER_H[],COLUMN(STEAMER_H[RBI]),FALSE)</f>
        <v>11</v>
      </c>
      <c r="M501" s="12">
        <f>VLOOKUP(MYRANKS_H[[#This Row],[IDFRANGRAPHS]],STEAMER_H[],COLUMN(STEAMER_H[BB]),FALSE)</f>
        <v>9</v>
      </c>
      <c r="N501" s="12">
        <f>VLOOKUP(MYRANKS_H[[#This Row],[IDFRANGRAPHS]],STEAMER_H[],COLUMN(STEAMER_H[SO]),FALSE)</f>
        <v>24</v>
      </c>
      <c r="O501" s="12">
        <f>VLOOKUP(MYRANKS_H[[#This Row],[IDFRANGRAPHS]],STEAMER_H[],COLUMN(STEAMER_H[SB]),FALSE)</f>
        <v>1</v>
      </c>
      <c r="P501" s="14">
        <f>MYRANKS_H[[#This Row],[H]]/MYRANKS_H[[#This Row],[AB]]</f>
        <v>0.23595505617977527</v>
      </c>
      <c r="Q501" s="26">
        <f>MYRANKS_H[[#This Row],[R]]/24.6</f>
        <v>0.4065040650406504</v>
      </c>
      <c r="R501" s="26">
        <f>MYRANKS_H[[#This Row],[HR]]/10.4</f>
        <v>0.28846153846153844</v>
      </c>
      <c r="S501" s="26">
        <f>MYRANKS_H[[#This Row],[RBI]]/24.6</f>
        <v>0.44715447154471544</v>
      </c>
      <c r="T501" s="26">
        <f>MYRANKS_H[[#This Row],[SB]]/9.4</f>
        <v>0.10638297872340426</v>
      </c>
      <c r="U501" s="26">
        <f>((MYRANKS_H[[#This Row],[H]]+1768)/(MYRANKS_H[[#This Row],[AB]]+6617)-0.267)/0.0024</f>
        <v>-9.3324386121890215E-2</v>
      </c>
      <c r="V501" s="26">
        <f>MYRANKS_H[[#This Row],[RSGP]]+MYRANKS_H[[#This Row],[HRSGP]]+MYRANKS_H[[#This Row],[RBISGP]]+MYRANKS_H[[#This Row],[SBSGP]]+MYRANKS_H[[#This Row],[AVGSGP]]</f>
        <v>1.1551786676484184</v>
      </c>
    </row>
    <row r="502" spans="1:22" x14ac:dyDescent="0.25">
      <c r="A502" s="7" t="s">
        <v>19833</v>
      </c>
      <c r="B502" s="8" t="str">
        <f>VLOOKUP(MYRANKS_H[[#This Row],[PLAYERID]],PLAYERIDMAP[],COLUMN(PLAYERIDMAP[LASTNAME]),FALSE)</f>
        <v>Moore</v>
      </c>
      <c r="C502" s="11" t="str">
        <f>VLOOKUP(MYRANKS_H[[#This Row],[PLAYERID]],PLAYERIDMAP[],COLUMN(PLAYERIDMAP[FIRSTNAME]),FALSE)</f>
        <v xml:space="preserve">Adam </v>
      </c>
      <c r="D502" s="11" t="str">
        <f>VLOOKUP(MYRANKS_H[[#This Row],[PLAYERID]],PLAYERIDMAP[],COLUMN(PLAYERIDMAP[TEAM]),FALSE)</f>
        <v>KC</v>
      </c>
      <c r="E502" s="11" t="str">
        <f>VLOOKUP(MYRANKS_H[[#This Row],[PLAYERID]],PLAYERIDMAP[],COLUMN(PLAYERIDMAP[POS]),FALSE)</f>
        <v>C</v>
      </c>
      <c r="F502" s="11">
        <f>VLOOKUP(MYRANKS_H[[#This Row],[PLAYERID]],PLAYERIDMAP[],COLUMN(PLAYERIDMAP[IDFANGRAPHS]),FALSE)</f>
        <v>9362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91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10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7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2</v>
      </c>
      <c r="P502" s="14">
        <f>MYRANKS_H[[#This Row],[H]]/MYRANKS_H[[#This Row],[AB]]</f>
        <v>0.24175824175824176</v>
      </c>
      <c r="Q502" s="26">
        <f>MYRANKS_H[[#This Row],[R]]/24.6</f>
        <v>0.4065040650406504</v>
      </c>
      <c r="R502" s="26">
        <f>MYRANKS_H[[#This Row],[HR]]/10.4</f>
        <v>0.19230769230769229</v>
      </c>
      <c r="S502" s="26">
        <f>MYRANKS_H[[#This Row],[RBI]]/24.6</f>
        <v>0.4065040650406504</v>
      </c>
      <c r="T502" s="26">
        <f>MYRANKS_H[[#This Row],[SB]]/9.4</f>
        <v>0.21276595744680851</v>
      </c>
      <c r="U502" s="26">
        <f>((MYRANKS_H[[#This Row],[H]]+1768)/(MYRANKS_H[[#This Row],[AB]]+6617)-0.267)/0.0024</f>
        <v>-6.4351023653351963E-2</v>
      </c>
      <c r="V502" s="26">
        <f>MYRANKS_H[[#This Row],[RSGP]]+MYRANKS_H[[#This Row],[HRSGP]]+MYRANKS_H[[#This Row],[RBISGP]]+MYRANKS_H[[#This Row],[SBSGP]]+MYRANKS_H[[#This Row],[AVGSGP]]</f>
        <v>1.1537307561824497</v>
      </c>
    </row>
    <row r="503" spans="1:22" x14ac:dyDescent="0.25">
      <c r="A503" s="7" t="s">
        <v>18231</v>
      </c>
      <c r="B503" s="8" t="str">
        <f>VLOOKUP(MYRANKS_H[[#This Row],[PLAYERID]],PLAYERIDMAP[],COLUMN(PLAYERIDMAP[LASTNAME]),FALSE)</f>
        <v>Decker</v>
      </c>
      <c r="C503" s="11" t="str">
        <f>VLOOKUP(MYRANKS_H[[#This Row],[PLAYERID]],PLAYERIDMAP[],COLUMN(PLAYERIDMAP[FIRSTNAME]),FALSE)</f>
        <v xml:space="preserve">Jaff </v>
      </c>
      <c r="D503" s="11" t="str">
        <f>VLOOKUP(MYRANKS_H[[#This Row],[PLAYERID]],PLAYERIDMAP[],COLUMN(PLAYERIDMAP[TEAM]),FALSE)</f>
        <v>SD</v>
      </c>
      <c r="E503" s="11" t="str">
        <f>VLOOKUP(MYRANKS_H[[#This Row],[PLAYERID]],PLAYERIDMAP[],COLUMN(PLAYERIDMAP[POS]),FALSE)</f>
        <v>OF</v>
      </c>
      <c r="F503" s="11" t="str">
        <f>VLOOKUP(MYRANKS_H[[#This Row],[PLAYERID]],PLAYERIDMAP[],COLUMN(PLAYERIDMAP[IDFANGRAPHS]),FALSE)</f>
        <v>sa454407</v>
      </c>
      <c r="G503" s="12">
        <f>VLOOKUP(MYRANKS_H[[#This Row],[IDFRANGRAPHS]],STEAMER_H[],COLUMN(STEAMER_H[PA]),FALSE)</f>
        <v>100</v>
      </c>
      <c r="H503" s="12">
        <f>VLOOKUP(MYRANKS_H[[#This Row],[IDFRANGRAPHS]],STEAMER_H[],COLUMN(STEAMER_H[AB]),FALSE)</f>
        <v>86</v>
      </c>
      <c r="I503" s="12">
        <f>VLOOKUP(MYRANKS_H[[#This Row],[IDFRANGRAPHS]],STEAMER_H[],COLUMN(STEAMER_H[H]),FALSE)</f>
        <v>19</v>
      </c>
      <c r="J503" s="12">
        <f>VLOOKUP(MYRANKS_H[[#This Row],[IDFRANGRAPHS]],STEAMER_H[],COLUMN(STEAMER_H[HR]),FALSE)</f>
        <v>3</v>
      </c>
      <c r="K503" s="12">
        <f>VLOOKUP(MYRANKS_H[[#This Row],[IDFRANGRAPHS]],STEAMER_H[],COLUMN(STEAMER_H[R]),FALSE)</f>
        <v>10</v>
      </c>
      <c r="L503" s="12">
        <f>VLOOKUP(MYRANKS_H[[#This Row],[IDFRANGRAPHS]],STEAMER_H[],COLUMN(STEAMER_H[RBI]),FALSE)</f>
        <v>10</v>
      </c>
      <c r="M503" s="12">
        <f>VLOOKUP(MYRANKS_H[[#This Row],[IDFRANGRAPHS]],STEAMER_H[],COLUMN(STEAMER_H[BB]),FALSE)</f>
        <v>12</v>
      </c>
      <c r="N503" s="12">
        <f>VLOOKUP(MYRANKS_H[[#This Row],[IDFRANGRAPHS]],STEAMER_H[],COLUMN(STEAMER_H[SO]),FALSE)</f>
        <v>23</v>
      </c>
      <c r="O503" s="12">
        <f>VLOOKUP(MYRANKS_H[[#This Row],[IDFRANGRAPHS]],STEAMER_H[],COLUMN(STEAMER_H[SB]),FALSE)</f>
        <v>2</v>
      </c>
      <c r="P503" s="14">
        <f>MYRANKS_H[[#This Row],[H]]/MYRANKS_H[[#This Row],[AB]]</f>
        <v>0.22093023255813954</v>
      </c>
      <c r="Q503" s="26">
        <f>MYRANKS_H[[#This Row],[R]]/24.6</f>
        <v>0.4065040650406504</v>
      </c>
      <c r="R503" s="26">
        <f>MYRANKS_H[[#This Row],[HR]]/10.4</f>
        <v>0.28846153846153844</v>
      </c>
      <c r="S503" s="26">
        <f>MYRANKS_H[[#This Row],[RBI]]/24.6</f>
        <v>0.4065040650406504</v>
      </c>
      <c r="T503" s="26">
        <f>MYRANKS_H[[#This Row],[SB]]/9.4</f>
        <v>0.21276595744680851</v>
      </c>
      <c r="U503" s="26">
        <f>((MYRANKS_H[[#This Row],[H]]+1768)/(MYRANKS_H[[#This Row],[AB]]+6617)-0.267)/0.0024</f>
        <v>-0.16789745884928747</v>
      </c>
      <c r="V503" s="26">
        <f>MYRANKS_H[[#This Row],[RSGP]]+MYRANKS_H[[#This Row],[HRSGP]]+MYRANKS_H[[#This Row],[RBISGP]]+MYRANKS_H[[#This Row],[SBSGP]]+MYRANKS_H[[#This Row],[AVGSGP]]</f>
        <v>1.1463381671403603</v>
      </c>
    </row>
    <row r="504" spans="1:22" x14ac:dyDescent="0.25">
      <c r="A504" s="7" t="s">
        <v>19604</v>
      </c>
      <c r="B504" s="8" t="str">
        <f>VLOOKUP(MYRANKS_H[[#This Row],[PLAYERID]],PLAYERIDMAP[],COLUMN(PLAYERIDMAP[LASTNAME]),FALSE)</f>
        <v>Marson</v>
      </c>
      <c r="C504" s="11" t="str">
        <f>VLOOKUP(MYRANKS_H[[#This Row],[PLAYERID]],PLAYERIDMAP[],COLUMN(PLAYERIDMAP[FIRSTNAME]),FALSE)</f>
        <v xml:space="preserve">Lou </v>
      </c>
      <c r="D504" s="11" t="str">
        <f>VLOOKUP(MYRANKS_H[[#This Row],[PLAYERID]],PLAYERIDMAP[],COLUMN(PLAYERIDMAP[TEAM]),FALSE)</f>
        <v>CLE</v>
      </c>
      <c r="E504" s="11" t="str">
        <f>VLOOKUP(MYRANKS_H[[#This Row],[PLAYERID]],PLAYERIDMAP[],COLUMN(PLAYERIDMAP[POS]),FALSE)</f>
        <v>C</v>
      </c>
      <c r="F504" s="11">
        <f>VLOOKUP(MYRANKS_H[[#This Row],[PLAYERID]],PLAYERIDMAP[],COLUMN(PLAYERIDMAP[IDFANGRAPHS]),FALSE)</f>
        <v>7610</v>
      </c>
      <c r="G504" s="12">
        <f>VLOOKUP(MYRANKS_H[[#This Row],[IDFRANGRAPHS]],STEAMER_H[],COLUMN(STEAMER_H[PA]),FALSE)</f>
        <v>129</v>
      </c>
      <c r="H504" s="12">
        <f>VLOOKUP(MYRANKS_H[[#This Row],[IDFRANGRAPHS]],STEAMER_H[],COLUMN(STEAMER_H[AB]),FALSE)</f>
        <v>111</v>
      </c>
      <c r="I504" s="12">
        <f>VLOOKUP(MYRANKS_H[[#This Row],[IDFRANGRAPHS]],STEAMER_H[],COLUMN(STEAMER_H[H]),FALSE)</f>
        <v>25</v>
      </c>
      <c r="J504" s="12">
        <f>VLOOKUP(MYRANKS_H[[#This Row],[IDFRANGRAPHS]],STEAMER_H[],COLUMN(STEAMER_H[HR]),FALSE)</f>
        <v>1</v>
      </c>
      <c r="K504" s="12">
        <f>VLOOKUP(MYRANKS_H[[#This Row],[IDFRANGRAPHS]],STEAMER_H[],COLUMN(STEAMER_H[R]),FALSE)</f>
        <v>13</v>
      </c>
      <c r="L504" s="12">
        <f>VLOOKUP(MYRANKS_H[[#This Row],[IDFRANGRAPHS]],STEAMER_H[],COLUMN(STEAMER_H[RBI]),FALSE)</f>
        <v>10</v>
      </c>
      <c r="M504" s="12">
        <f>VLOOKUP(MYRANKS_H[[#This Row],[IDFRANGRAPHS]],STEAMER_H[],COLUMN(STEAMER_H[BB]),FALSE)</f>
        <v>15</v>
      </c>
      <c r="N504" s="12">
        <f>VLOOKUP(MYRANKS_H[[#This Row],[IDFRANGRAPHS]],STEAMER_H[],COLUMN(STEAMER_H[SO]),FALSE)</f>
        <v>25</v>
      </c>
      <c r="O504" s="12">
        <f>VLOOKUP(MYRANKS_H[[#This Row],[IDFRANGRAPHS]],STEAMER_H[],COLUMN(STEAMER_H[SB]),FALSE)</f>
        <v>3</v>
      </c>
      <c r="P504" s="14">
        <f>MYRANKS_H[[#This Row],[H]]/MYRANKS_H[[#This Row],[AB]]</f>
        <v>0.22522522522522523</v>
      </c>
      <c r="Q504" s="26">
        <f>MYRANKS_H[[#This Row],[R]]/24.6</f>
        <v>0.52845528455284552</v>
      </c>
      <c r="R504" s="26">
        <f>MYRANKS_H[[#This Row],[HR]]/10.4</f>
        <v>9.6153846153846145E-2</v>
      </c>
      <c r="S504" s="26">
        <f>MYRANKS_H[[#This Row],[RBI]]/24.6</f>
        <v>0.4065040650406504</v>
      </c>
      <c r="T504" s="26">
        <f>MYRANKS_H[[#This Row],[SB]]/9.4</f>
        <v>0.31914893617021273</v>
      </c>
      <c r="U504" s="26">
        <f>((MYRANKS_H[[#This Row],[H]]+1768)/(MYRANKS_H[[#This Row],[AB]]+6617)-0.267)/0.0024</f>
        <v>-0.20907649623464383</v>
      </c>
      <c r="V504" s="26">
        <f>MYRANKS_H[[#This Row],[RSGP]]+MYRANKS_H[[#This Row],[HRSGP]]+MYRANKS_H[[#This Row],[RBISGP]]+MYRANKS_H[[#This Row],[SBSGP]]+MYRANKS_H[[#This Row],[AVGSGP]]</f>
        <v>1.1411856356829109</v>
      </c>
    </row>
    <row r="505" spans="1:22" x14ac:dyDescent="0.25">
      <c r="A505" s="7" t="s">
        <v>17967</v>
      </c>
      <c r="B505" s="8" t="str">
        <f>VLOOKUP(MYRANKS_H[[#This Row],[PLAYERID]],PLAYERIDMAP[],COLUMN(PLAYERIDMAP[LASTNAME]),FALSE)</f>
        <v>Castellanos</v>
      </c>
      <c r="C505" s="11" t="str">
        <f>VLOOKUP(MYRANKS_H[[#This Row],[PLAYERID]],PLAYERIDMAP[],COLUMN(PLAYERIDMAP[FIRSTNAME]),FALSE)</f>
        <v xml:space="preserve">Nick </v>
      </c>
      <c r="D505" s="11" t="str">
        <f>VLOOKUP(MYRANKS_H[[#This Row],[PLAYERID]],PLAYERIDMAP[],COLUMN(PLAYERIDMAP[TEAM]),FALSE)</f>
        <v>DET</v>
      </c>
      <c r="E505" s="11" t="str">
        <f>VLOOKUP(MYRANKS_H[[#This Row],[PLAYERID]],PLAYERIDMAP[],COLUMN(PLAYERIDMAP[POS]),FALSE)</f>
        <v>3B</v>
      </c>
      <c r="F505" s="11" t="str">
        <f>VLOOKUP(MYRANKS_H[[#This Row],[PLAYERID]],PLAYERIDMAP[],COLUMN(PLAYERIDMAP[IDFANGRAPHS]),FALSE)</f>
        <v>sa548164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93</v>
      </c>
      <c r="I505" s="12">
        <f>VLOOKUP(MYRANKS_H[[#This Row],[IDFRANGRAPHS]],STEAMER_H[],COLUMN(STEAMER_H[H]),FALSE)</f>
        <v>24</v>
      </c>
      <c r="J505" s="12">
        <f>VLOOKUP(MYRANKS_H[[#This Row],[IDFRANGRAPHS]],STEAMER_H[],COLUMN(STEAMER_H[HR]),FALSE)</f>
        <v>2</v>
      </c>
      <c r="K505" s="12">
        <f>VLOOKUP(MYRANKS_H[[#This Row],[IDFRANGRAPHS]],STEAMER_H[],COLUMN(STEAMER_H[R]),FALSE)</f>
        <v>10</v>
      </c>
      <c r="L505" s="12">
        <f>VLOOKUP(MYRANKS_H[[#This Row],[IDFRANGRAPHS]],STEAMER_H[],COLUMN(STEAMER_H[RBI]),FALSE)</f>
        <v>10</v>
      </c>
      <c r="M505" s="12">
        <f>VLOOKUP(MYRANKS_H[[#This Row],[IDFRANGRAPHS]],STEAMER_H[],COLUMN(STEAMER_H[BB]),FALSE)</f>
        <v>5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1</v>
      </c>
      <c r="P505" s="14">
        <f>MYRANKS_H[[#This Row],[H]]/MYRANKS_H[[#This Row],[AB]]</f>
        <v>0.25806451612903225</v>
      </c>
      <c r="Q505" s="26">
        <f>MYRANKS_H[[#This Row],[R]]/24.6</f>
        <v>0.4065040650406504</v>
      </c>
      <c r="R505" s="26">
        <f>MYRANKS_H[[#This Row],[HR]]/10.4</f>
        <v>0.19230769230769229</v>
      </c>
      <c r="S505" s="26">
        <f>MYRANKS_H[[#This Row],[RBI]]/24.6</f>
        <v>0.4065040650406504</v>
      </c>
      <c r="T505" s="26">
        <f>MYRANKS_H[[#This Row],[SB]]/9.4</f>
        <v>0.10638297872340426</v>
      </c>
      <c r="U505" s="26">
        <f>((MYRANKS_H[[#This Row],[H]]+1768)/(MYRANKS_H[[#This Row],[AB]]+6617)-0.267)/0.0024</f>
        <v>2.6701440635860479E-2</v>
      </c>
      <c r="V505" s="26">
        <f>MYRANKS_H[[#This Row],[RSGP]]+MYRANKS_H[[#This Row],[HRSGP]]+MYRANKS_H[[#This Row],[RBISGP]]+MYRANKS_H[[#This Row],[SBSGP]]+MYRANKS_H[[#This Row],[AVGSGP]]</f>
        <v>1.1384002417482579</v>
      </c>
    </row>
    <row r="506" spans="1:22" x14ac:dyDescent="0.25">
      <c r="A506" s="7" t="s">
        <v>18677</v>
      </c>
      <c r="B506" s="8" t="str">
        <f>VLOOKUP(MYRANKS_H[[#This Row],[PLAYERID]],PLAYERIDMAP[],COLUMN(PLAYERIDMAP[LASTNAME]),FALSE)</f>
        <v>Giambi</v>
      </c>
      <c r="C506" s="11" t="str">
        <f>VLOOKUP(MYRANKS_H[[#This Row],[PLAYERID]],PLAYERIDMAP[],COLUMN(PLAYERIDMAP[FIRSTNAME]),FALSE)</f>
        <v xml:space="preserve">Jason </v>
      </c>
      <c r="D506" s="11" t="str">
        <f>VLOOKUP(MYRANKS_H[[#This Row],[PLAYERID]],PLAYERIDMAP[],COLUMN(PLAYERIDMAP[TEAM]),FALSE)</f>
        <v>COL</v>
      </c>
      <c r="E506" s="11" t="str">
        <f>VLOOKUP(MYRANKS_H[[#This Row],[PLAYERID]],PLAYERIDMAP[],COLUMN(PLAYERIDMAP[POS]),FALSE)</f>
        <v>-</v>
      </c>
      <c r="F506" s="11">
        <f>VLOOKUP(MYRANKS_H[[#This Row],[PLAYERID]],PLAYERIDMAP[],COLUMN(PLAYERIDMAP[IDFANGRAPHS]),FALSE)</f>
        <v>818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85</v>
      </c>
      <c r="I506" s="12">
        <f>VLOOKUP(MYRANKS_H[[#This Row],[IDFRANGRAPHS]],STEAMER_H[],COLUMN(STEAMER_H[H]),FALSE)</f>
        <v>19</v>
      </c>
      <c r="J506" s="12">
        <f>VLOOKUP(MYRANKS_H[[#This Row],[IDFRANGRAPHS]],STEAMER_H[],COLUMN(STEAMER_H[HR]),FALSE)</f>
        <v>3</v>
      </c>
      <c r="K506" s="12">
        <f>VLOOKUP(MYRANKS_H[[#This Row],[IDFRANGRAPHS]],STEAMER_H[],COLUMN(STEAMER_H[R]),FALSE)</f>
        <v>11</v>
      </c>
      <c r="L506" s="12">
        <f>VLOOKUP(MYRANKS_H[[#This Row],[IDFRANGRAPHS]],STEAMER_H[],COLUMN(STEAMER_H[RBI]),FALSE)</f>
        <v>11</v>
      </c>
      <c r="M506" s="12">
        <f>VLOOKUP(MYRANKS_H[[#This Row],[IDFRANGRAPHS]],STEAMER_H[],COLUMN(STEAMER_H[BB]),FALSE)</f>
        <v>13</v>
      </c>
      <c r="N506" s="12">
        <f>VLOOKUP(MYRANKS_H[[#This Row],[IDFRANGRAPHS]],STEAMER_H[],COLUMN(STEAMER_H[SO]),FALSE)</f>
        <v>26</v>
      </c>
      <c r="O506" s="12">
        <f>VLOOKUP(MYRANKS_H[[#This Row],[IDFRANGRAPHS]],STEAMER_H[],COLUMN(STEAMER_H[SB]),FALSE)</f>
        <v>1</v>
      </c>
      <c r="P506" s="14">
        <f>MYRANKS_H[[#This Row],[H]]/MYRANKS_H[[#This Row],[AB]]</f>
        <v>0.22352941176470589</v>
      </c>
      <c r="Q506" s="26">
        <f>MYRANKS_H[[#This Row],[R]]/24.6</f>
        <v>0.44715447154471544</v>
      </c>
      <c r="R506" s="26">
        <f>MYRANKS_H[[#This Row],[HR]]/10.4</f>
        <v>0.28846153846153844</v>
      </c>
      <c r="S506" s="26">
        <f>MYRANKS_H[[#This Row],[RBI]]/24.6</f>
        <v>0.44715447154471544</v>
      </c>
      <c r="T506" s="26">
        <f>MYRANKS_H[[#This Row],[SB]]/9.4</f>
        <v>0.10638297872340426</v>
      </c>
      <c r="U506" s="26">
        <f>((MYRANKS_H[[#This Row],[H]]+1768)/(MYRANKS_H[[#This Row],[AB]]+6617)-0.267)/0.0024</f>
        <v>-0.15132298816273687</v>
      </c>
      <c r="V506" s="26">
        <f>MYRANKS_H[[#This Row],[RSGP]]+MYRANKS_H[[#This Row],[HRSGP]]+MYRANKS_H[[#This Row],[RBISGP]]+MYRANKS_H[[#This Row],[SBSGP]]+MYRANKS_H[[#This Row],[AVGSGP]]</f>
        <v>1.1378304721116368</v>
      </c>
    </row>
    <row r="507" spans="1:22" x14ac:dyDescent="0.25">
      <c r="A507" s="7" t="s">
        <v>19105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</f>
        <v>0.4065040650406504</v>
      </c>
      <c r="R507" s="26">
        <f>MYRANKS_H[[#This Row],[HR]]/10.4</f>
        <v>0.19230769230769229</v>
      </c>
      <c r="S507" s="26">
        <f>MYRANKS_H[[#This Row],[RBI]]/24.6</f>
        <v>0.44715447154471544</v>
      </c>
      <c r="T507" s="26">
        <f>MYRANKS_H[[#This Row],[SB]]/9.4</f>
        <v>0.10638297872340426</v>
      </c>
      <c r="U507" s="26">
        <f>((MYRANKS_H[[#This Row],[H]]+1768)/(MYRANKS_H[[#This Row],[AB]]+6617)-0.267)/0.0024</f>
        <v>-1.4603529704208345E-2</v>
      </c>
      <c r="V507" s="26">
        <f>MYRANKS_H[[#This Row],[RSGP]]+MYRANKS_H[[#This Row],[HRSGP]]+MYRANKS_H[[#This Row],[RBISGP]]+MYRANKS_H[[#This Row],[SBSGP]]+MYRANKS_H[[#This Row],[AVGSGP]]</f>
        <v>1.1377456779122541</v>
      </c>
    </row>
    <row r="508" spans="1:22" x14ac:dyDescent="0.25">
      <c r="A508" s="7" t="s">
        <v>18984</v>
      </c>
      <c r="B508" s="8" t="str">
        <f>VLOOKUP(MYRANKS_H[[#This Row],[PLAYERID]],PLAYERIDMAP[],COLUMN(PLAYERIDMAP[LASTNAME]),FALSE)</f>
        <v>Hicks</v>
      </c>
      <c r="C508" s="11" t="str">
        <f>VLOOKUP(MYRANKS_H[[#This Row],[PLAYERID]],PLAYERIDMAP[],COLUMN(PLAYERIDMAP[FIRSTNAME]),FALSE)</f>
        <v xml:space="preserve">Brandon </v>
      </c>
      <c r="D508" s="11" t="str">
        <f>VLOOKUP(MYRANKS_H[[#This Row],[PLAYERID]],PLAYERIDMAP[],COLUMN(PLAYERIDMAP[TEAM]),FALSE)</f>
        <v>NYM</v>
      </c>
      <c r="E508" s="11" t="str">
        <f>VLOOKUP(MYRANKS_H[[#This Row],[PLAYERID]],PLAYERIDMAP[],COLUMN(PLAYERIDMAP[POS]),FALSE)</f>
        <v>3B</v>
      </c>
      <c r="F508" s="11">
        <f>VLOOKUP(MYRANKS_H[[#This Row],[PLAYERID]],PLAYERIDMAP[],COLUMN(PLAYERIDMAP[IDFANGRAPHS]),FALSE)</f>
        <v>4003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89</v>
      </c>
      <c r="I508" s="12">
        <f>VLOOKUP(MYRANKS_H[[#This Row],[IDFRANGRAPHS]],STEAMER_H[],COLUMN(STEAMER_H[H]),FALSE)</f>
        <v>19</v>
      </c>
      <c r="J508" s="12">
        <f>VLOOKUP(MYRANKS_H[[#This Row],[IDFRANGRAPHS]],STEAMER_H[],COLUMN(STEAMER_H[HR]),FALSE)</f>
        <v>3</v>
      </c>
      <c r="K508" s="12">
        <f>VLOOKUP(MYRANKS_H[[#This Row],[IDFRANGRAPHS]],STEAMER_H[],COLUMN(STEAMER_H[R]),FALSE)</f>
        <v>10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8</v>
      </c>
      <c r="N508" s="12">
        <f>VLOOKUP(MYRANKS_H[[#This Row],[IDFRANGRAPHS]],STEAMER_H[],COLUMN(STEAMER_H[SO]),FALSE)</f>
        <v>32</v>
      </c>
      <c r="O508" s="12">
        <f>VLOOKUP(MYRANKS_H[[#This Row],[IDFRANGRAPHS]],STEAMER_H[],COLUMN(STEAMER_H[SB]),FALSE)</f>
        <v>2</v>
      </c>
      <c r="P508" s="14">
        <f>MYRANKS_H[[#This Row],[H]]/MYRANKS_H[[#This Row],[AB]]</f>
        <v>0.21348314606741572</v>
      </c>
      <c r="Q508" s="26">
        <f>MYRANKS_H[[#This Row],[R]]/24.6</f>
        <v>0.4065040650406504</v>
      </c>
      <c r="R508" s="26">
        <f>MYRANKS_H[[#This Row],[HR]]/10.4</f>
        <v>0.28846153846153844</v>
      </c>
      <c r="S508" s="26">
        <f>MYRANKS_H[[#This Row],[RBI]]/24.6</f>
        <v>0.44715447154471544</v>
      </c>
      <c r="T508" s="26">
        <f>MYRANKS_H[[#This Row],[SB]]/9.4</f>
        <v>0.21276595744680851</v>
      </c>
      <c r="U508" s="26">
        <f>((MYRANKS_H[[#This Row],[H]]+1768)/(MYRANKS_H[[#This Row],[AB]]+6617)-0.267)/0.0024</f>
        <v>-0.21759121185009614</v>
      </c>
      <c r="V508" s="26">
        <f>MYRANKS_H[[#This Row],[RSGP]]+MYRANKS_H[[#This Row],[HRSGP]]+MYRANKS_H[[#This Row],[RBISGP]]+MYRANKS_H[[#This Row],[SBSGP]]+MYRANKS_H[[#This Row],[AVGSGP]]</f>
        <v>1.1372948206436166</v>
      </c>
    </row>
    <row r="509" spans="1:22" x14ac:dyDescent="0.25">
      <c r="A509" s="8" t="s">
        <v>20152</v>
      </c>
      <c r="B509" s="15" t="str">
        <f>VLOOKUP(MYRANKS_H[[#This Row],[PLAYERID]],PLAYERIDMAP[],COLUMN(PLAYERIDMAP[LASTNAME]),FALSE)</f>
        <v>Pena</v>
      </c>
      <c r="C509" s="12" t="str">
        <f>VLOOKUP(MYRANKS_H[[#This Row],[PLAYERID]],PLAYERIDMAP[],COLUMN(PLAYERIDMAP[FIRSTNAME]),FALSE)</f>
        <v xml:space="preserve">Brayan </v>
      </c>
      <c r="D509" s="12" t="str">
        <f>VLOOKUP(MYRANKS_H[[#This Row],[PLAYERID]],PLAYERIDMAP[],COLUMN(PLAYERIDMAP[TEAM]),FALSE)</f>
        <v>DET</v>
      </c>
      <c r="E509" s="12" t="str">
        <f>VLOOKUP(MYRANKS_H[[#This Row],[PLAYERID]],PLAYERIDMAP[],COLUMN(PLAYERIDMAP[POS]),FALSE)</f>
        <v>C</v>
      </c>
      <c r="F509" s="12">
        <f>VLOOKUP(MYRANKS_H[[#This Row],[PLAYERID]],PLAYERIDMAP[],COLUMN(PLAYERIDMAP[IDFANGRAPHS]),FALSE)</f>
        <v>3231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92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2</v>
      </c>
      <c r="K509" s="12">
        <f>VLOOKUP(MYRANKS_H[[#This Row],[IDFRANGRAPHS]],STEAMER_H[],COLUMN(STEAMER_H[R]),FALSE)</f>
        <v>11</v>
      </c>
      <c r="L509" s="12">
        <f>VLOOKUP(MYRANKS_H[[#This Row],[IDFRANGRAPHS]],STEAMER_H[],COLUMN(STEAMER_H[RBI]),FALSE)</f>
        <v>10</v>
      </c>
      <c r="M509" s="12">
        <f>VLOOKUP(MYRANKS_H[[#This Row],[IDFRANGRAPHS]],STEAMER_H[],COLUMN(STEAMER_H[BB]),FALSE)</f>
        <v>6</v>
      </c>
      <c r="N509" s="12">
        <f>VLOOKUP(MYRANKS_H[[#This Row],[IDFRANGRAPHS]],STEAMER_H[],COLUMN(STEAMER_H[SO]),FALSE)</f>
        <v>12</v>
      </c>
      <c r="O509" s="12">
        <f>VLOOKUP(MYRANKS_H[[#This Row],[IDFRANGRAPHS]],STEAMER_H[],COLUMN(STEAMER_H[SB]),FALSE)</f>
        <v>1</v>
      </c>
      <c r="P509" s="14">
        <f>MYRANKS_H[[#This Row],[H]]/MYRANKS_H[[#This Row],[AB]]</f>
        <v>0.25</v>
      </c>
      <c r="Q509" s="26">
        <f>MYRANKS_H[[#This Row],[R]]/24.6</f>
        <v>0.44715447154471544</v>
      </c>
      <c r="R509" s="26">
        <f>MYRANKS_H[[#This Row],[HR]]/10.4</f>
        <v>0.19230769230769229</v>
      </c>
      <c r="S509" s="26">
        <f>MYRANKS_H[[#This Row],[RBI]]/24.6</f>
        <v>0.4065040650406504</v>
      </c>
      <c r="T509" s="26">
        <f>MYRANKS_H[[#This Row],[SB]]/9.4</f>
        <v>0.10638297872340426</v>
      </c>
      <c r="U509" s="26">
        <f>((MYRANKS_H[[#This Row],[H]]+1768)/(MYRANKS_H[[#This Row],[AB]]+6617)-0.267)/0.0024</f>
        <v>-1.8818005664047087E-2</v>
      </c>
      <c r="V509" s="26">
        <f>MYRANKS_H[[#This Row],[RSGP]]+MYRANKS_H[[#This Row],[HRSGP]]+MYRANKS_H[[#This Row],[RBISGP]]+MYRANKS_H[[#This Row],[SBSGP]]+MYRANKS_H[[#This Row],[AVGSGP]]</f>
        <v>1.1335312019524155</v>
      </c>
    </row>
    <row r="510" spans="1:22" x14ac:dyDescent="0.25">
      <c r="A510" s="7" t="s">
        <v>17413</v>
      </c>
      <c r="B510" s="8" t="str">
        <f>VLOOKUP(MYRANKS_H[[#This Row],[PLAYERID]],PLAYERIDMAP[],COLUMN(PLAYERIDMAP[LASTNAME]),FALSE)</f>
        <v>Anderson</v>
      </c>
      <c r="C510" s="11" t="str">
        <f>VLOOKUP(MYRANKS_H[[#This Row],[PLAYERID]],PLAYERIDMAP[],COLUMN(PLAYERIDMAP[FIRSTNAME]),FALSE)</f>
        <v xml:space="preserve">Lars </v>
      </c>
      <c r="D510" s="11" t="str">
        <f>VLOOKUP(MYRANKS_H[[#This Row],[PLAYERID]],PLAYERIDMAP[],COLUMN(PLAYERIDMAP[TEAM]),FALSE)</f>
        <v>TOR</v>
      </c>
      <c r="E510" s="11" t="str">
        <f>VLOOKUP(MYRANKS_H[[#This Row],[PLAYERID]],PLAYERIDMAP[],COLUMN(PLAYERIDMAP[POS]),FALSE)</f>
        <v>1B</v>
      </c>
      <c r="F510" s="11">
        <f>VLOOKUP(MYRANKS_H[[#This Row],[PLAYERID]],PLAYERIDMAP[],COLUMN(PLAYERIDMAP[IDFANGRAPHS]),FALSE)</f>
        <v>9018</v>
      </c>
      <c r="G510" s="12">
        <f>VLOOKUP(MYRANKS_H[[#This Row],[IDFRANGRAPHS]],STEAMER_H[],COLUMN(STEAMER_H[PA]),FALSE)</f>
        <v>100</v>
      </c>
      <c r="H510" s="12">
        <f>VLOOKUP(MYRANKS_H[[#This Row],[IDFRANGRAPHS]],STEAMER_H[],COLUMN(STEAMER_H[AB]),FALSE)</f>
        <v>87</v>
      </c>
      <c r="I510" s="12">
        <f>VLOOKUP(MYRANKS_H[[#This Row],[IDFRANGRAPHS]],STEAMER_H[],COLUMN(STEAMER_H[H]),FALSE)</f>
        <v>21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11</v>
      </c>
      <c r="L510" s="12">
        <f>VLOOKUP(MYRANKS_H[[#This Row],[IDFRANGRAPHS]],STEAMER_H[],COLUMN(STEAMER_H[RBI]),FALSE)</f>
        <v>11</v>
      </c>
      <c r="M510" s="12">
        <f>VLOOKUP(MYRANKS_H[[#This Row],[IDFRANGRAPHS]],STEAMER_H[],COLUMN(STEAMER_H[BB]),FALSE)</f>
        <v>10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0.2413793103448276</v>
      </c>
      <c r="Q510" s="26">
        <f>MYRANKS_H[[#This Row],[R]]/24.6</f>
        <v>0.44715447154471544</v>
      </c>
      <c r="R510" s="26">
        <f>MYRANKS_H[[#This Row],[HR]]/10.4</f>
        <v>0.19230769230769229</v>
      </c>
      <c r="S510" s="26">
        <f>MYRANKS_H[[#This Row],[RBI]]/24.6</f>
        <v>0.44715447154471544</v>
      </c>
      <c r="T510" s="26">
        <f>MYRANKS_H[[#This Row],[SB]]/9.4</f>
        <v>0.10638297872340426</v>
      </c>
      <c r="U510" s="26">
        <f>((MYRANKS_H[[#This Row],[H]]+1768)/(MYRANKS_H[[#This Row],[AB]]+6617)-0.267)/0.0024</f>
        <v>-6.0163086714401522E-2</v>
      </c>
      <c r="V510" s="26">
        <f>MYRANKS_H[[#This Row],[RSGP]]+MYRANKS_H[[#This Row],[HRSGP]]+MYRANKS_H[[#This Row],[RBISGP]]+MYRANKS_H[[#This Row],[SBSGP]]+MYRANKS_H[[#This Row],[AVGSGP]]</f>
        <v>1.1328365274061258</v>
      </c>
    </row>
    <row r="511" spans="1:22" x14ac:dyDescent="0.25">
      <c r="A511" s="7" t="s">
        <v>19092</v>
      </c>
      <c r="B511" s="8" t="str">
        <f>VLOOKUP(MYRANKS_H[[#This Row],[PLAYERID]],PLAYERIDMAP[],COLUMN(PLAYERIDMAP[LASTNAME]),FALSE)</f>
        <v>Iglesias</v>
      </c>
      <c r="C511" s="11" t="str">
        <f>VLOOKUP(MYRANKS_H[[#This Row],[PLAYERID]],PLAYERIDMAP[],COLUMN(PLAYERIDMAP[FIRSTNAME]),FALSE)</f>
        <v xml:space="preserve">Jose </v>
      </c>
      <c r="D511" s="11" t="str">
        <f>VLOOKUP(MYRANKS_H[[#This Row],[PLAYERID]],PLAYERIDMAP[],COLUMN(PLAYERIDMAP[TEAM]),FALSE)</f>
        <v>BOS</v>
      </c>
      <c r="E511" s="11" t="str">
        <f>VLOOKUP(MYRANKS_H[[#This Row],[PLAYERID]],PLAYERIDMAP[],COLUMN(PLAYERIDMAP[POS]),FALSE)</f>
        <v>SS</v>
      </c>
      <c r="F511" s="11">
        <f>VLOOKUP(MYRANKS_H[[#This Row],[PLAYERID]],PLAYERIDMAP[],COLUMN(PLAYERIDMAP[IDFANGRAPHS]),FALSE)</f>
        <v>10231</v>
      </c>
      <c r="G511" s="12">
        <f>VLOOKUP(MYRANKS_H[[#This Row],[IDFRANGRAPHS]],STEAMER_H[],COLUMN(STEAMER_H[PA]),FALSE)</f>
        <v>100</v>
      </c>
      <c r="H511" s="12">
        <f>VLOOKUP(MYRANKS_H[[#This Row],[IDFRANGRAPHS]],STEAMER_H[],COLUMN(STEAMER_H[AB]),FALSE)</f>
        <v>92</v>
      </c>
      <c r="I511" s="12">
        <f>VLOOKUP(MYRANKS_H[[#This Row],[IDFRANGRAPHS]],STEAMER_H[],COLUMN(STEAMER_H[H]),FALSE)</f>
        <v>23</v>
      </c>
      <c r="J511" s="12">
        <f>VLOOKUP(MYRANKS_H[[#This Row],[IDFRANGRAPHS]],STEAMER_H[],COLUMN(STEAMER_H[HR]),FALSE)</f>
        <v>1</v>
      </c>
      <c r="K511" s="12">
        <f>VLOOKUP(MYRANKS_H[[#This Row],[IDFRANGRAPHS]],STEAMER_H[],COLUMN(STEAMER_H[R]),FALSE)</f>
        <v>10</v>
      </c>
      <c r="L511" s="12">
        <f>VLOOKUP(MYRANKS_H[[#This Row],[IDFRANGRAPHS]],STEAMER_H[],COLUMN(STEAMER_H[RBI]),FALSE)</f>
        <v>8</v>
      </c>
      <c r="M511" s="12">
        <f>VLOOKUP(MYRANKS_H[[#This Row],[IDFRANGRAPHS]],STEAMER_H[],COLUMN(STEAMER_H[BB]),FALSE)</f>
        <v>5</v>
      </c>
      <c r="N511" s="12">
        <f>VLOOKUP(MYRANKS_H[[#This Row],[IDFRANGRAPHS]],STEAMER_H[],COLUMN(STEAMER_H[SO]),FALSE)</f>
        <v>14</v>
      </c>
      <c r="O511" s="12">
        <f>VLOOKUP(MYRANKS_H[[#This Row],[IDFRANGRAPHS]],STEAMER_H[],COLUMN(STEAMER_H[SB]),FALSE)</f>
        <v>3</v>
      </c>
      <c r="P511" s="14">
        <f>MYRANKS_H[[#This Row],[H]]/MYRANKS_H[[#This Row],[AB]]</f>
        <v>0.25</v>
      </c>
      <c r="Q511" s="26">
        <f>MYRANKS_H[[#This Row],[R]]/24.6</f>
        <v>0.4065040650406504</v>
      </c>
      <c r="R511" s="26">
        <f>MYRANKS_H[[#This Row],[HR]]/10.4</f>
        <v>9.6153846153846145E-2</v>
      </c>
      <c r="S511" s="26">
        <f>MYRANKS_H[[#This Row],[RBI]]/24.6</f>
        <v>0.32520325203252032</v>
      </c>
      <c r="T511" s="26">
        <f>MYRANKS_H[[#This Row],[SB]]/9.4</f>
        <v>0.31914893617021273</v>
      </c>
      <c r="U511" s="26">
        <f>((MYRANKS_H[[#This Row],[H]]+1768)/(MYRANKS_H[[#This Row],[AB]]+6617)-0.267)/0.0024</f>
        <v>-1.8818005664047087E-2</v>
      </c>
      <c r="V511" s="26">
        <f>MYRANKS_H[[#This Row],[RSGP]]+MYRANKS_H[[#This Row],[HRSGP]]+MYRANKS_H[[#This Row],[RBISGP]]+MYRANKS_H[[#This Row],[SBSGP]]+MYRANKS_H[[#This Row],[AVGSGP]]</f>
        <v>1.1281920937331826</v>
      </c>
    </row>
    <row r="512" spans="1:22" x14ac:dyDescent="0.25">
      <c r="A512" s="7" t="s">
        <v>18516</v>
      </c>
      <c r="B512" s="8" t="str">
        <f>VLOOKUP(MYRANKS_H[[#This Row],[PLAYERID]],PLAYERIDMAP[],COLUMN(PLAYERIDMAP[LASTNAME]),FALSE)</f>
        <v>Figgins</v>
      </c>
      <c r="C512" s="11" t="str">
        <f>VLOOKUP(MYRANKS_H[[#This Row],[PLAYERID]],PLAYERIDMAP[],COLUMN(PLAYERIDMAP[FIRSTNAME]),FALSE)</f>
        <v xml:space="preserve">Chone </v>
      </c>
      <c r="D512" s="11" t="str">
        <f>VLOOKUP(MYRANKS_H[[#This Row],[PLAYERID]],PLAYERIDMAP[],COLUMN(PLAYERIDMAP[TEAM]),FALSE)</f>
        <v>SEA</v>
      </c>
      <c r="E512" s="11" t="str">
        <f>VLOOKUP(MYRANKS_H[[#This Row],[PLAYERID]],PLAYERIDMAP[],COLUMN(PLAYERIDMAP[POS]),FALSE)</f>
        <v>3B</v>
      </c>
      <c r="F512" s="11">
        <f>VLOOKUP(MYRANKS_H[[#This Row],[PLAYERID]],PLAYERIDMAP[],COLUMN(PLAYERIDMAP[IDFANGRAPHS]),FALSE)</f>
        <v>1580</v>
      </c>
      <c r="G512" s="12">
        <f>VLOOKUP(MYRANKS_H[[#This Row],[IDFRANGRAPHS]],STEAMER_H[],COLUMN(STEAMER_H[PA]),FALSE)</f>
        <v>123</v>
      </c>
      <c r="H512" s="12">
        <f>VLOOKUP(MYRANKS_H[[#This Row],[IDFRANGRAPHS]],STEAMER_H[],COLUMN(STEAMER_H[AB]),FALSE)</f>
        <v>109</v>
      </c>
      <c r="I512" s="12">
        <f>VLOOKUP(MYRANKS_H[[#This Row],[IDFRANGRAPHS]],STEAMER_H[],COLUMN(STEAMER_H[H]),FALSE)</f>
        <v>26</v>
      </c>
      <c r="J512" s="12">
        <f>VLOOKUP(MYRANKS_H[[#This Row],[IDFRANGRAPHS]],STEAMER_H[],COLUMN(STEAMER_H[HR]),FALSE)</f>
        <v>1</v>
      </c>
      <c r="K512" s="12">
        <f>VLOOKUP(MYRANKS_H[[#This Row],[IDFRANGRAPHS]],STEAMER_H[],COLUMN(STEAMER_H[R]),FALSE)</f>
        <v>10</v>
      </c>
      <c r="L512" s="12">
        <f>VLOOKUP(MYRANKS_H[[#This Row],[IDFRANGRAPHS]],STEAMER_H[],COLUMN(STEAMER_H[RBI]),FALSE)</f>
        <v>10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23</v>
      </c>
      <c r="O512" s="12">
        <f>VLOOKUP(MYRANKS_H[[#This Row],[IDFRANGRAPHS]],STEAMER_H[],COLUMN(STEAMER_H[SB]),FALSE)</f>
        <v>3</v>
      </c>
      <c r="P512" s="14">
        <f>MYRANKS_H[[#This Row],[H]]/MYRANKS_H[[#This Row],[AB]]</f>
        <v>0.23853211009174313</v>
      </c>
      <c r="Q512" s="26">
        <f>MYRANKS_H[[#This Row],[R]]/24.6</f>
        <v>0.4065040650406504</v>
      </c>
      <c r="R512" s="26">
        <f>MYRANKS_H[[#This Row],[HR]]/10.4</f>
        <v>9.6153846153846145E-2</v>
      </c>
      <c r="S512" s="26">
        <f>MYRANKS_H[[#This Row],[RBI]]/24.6</f>
        <v>0.4065040650406504</v>
      </c>
      <c r="T512" s="26">
        <f>MYRANKS_H[[#This Row],[SB]]/9.4</f>
        <v>0.31914893617021273</v>
      </c>
      <c r="U512" s="26">
        <f>((MYRANKS_H[[#This Row],[H]]+1768)/(MYRANKS_H[[#This Row],[AB]]+6617)-0.267)/0.0024</f>
        <v>-0.11410942610765955</v>
      </c>
      <c r="V512" s="26">
        <f>MYRANKS_H[[#This Row],[RSGP]]+MYRANKS_H[[#This Row],[HRSGP]]+MYRANKS_H[[#This Row],[RBISGP]]+MYRANKS_H[[#This Row],[SBSGP]]+MYRANKS_H[[#This Row],[AVGSGP]]</f>
        <v>1.1142014862977001</v>
      </c>
    </row>
    <row r="513" spans="1:22" x14ac:dyDescent="0.25">
      <c r="A513" s="8" t="s">
        <v>20293</v>
      </c>
      <c r="B513" s="15" t="str">
        <f>VLOOKUP(MYRANKS_H[[#This Row],[PLAYERID]],PLAYERIDMAP[],COLUMN(PLAYERIDMAP[LASTNAME]),FALSE)</f>
        <v>Pridie</v>
      </c>
      <c r="C513" s="12" t="str">
        <f>VLOOKUP(MYRANKS_H[[#This Row],[PLAYERID]],PLAYERIDMAP[],COLUMN(PLAYERIDMAP[FIRSTNAME]),FALSE)</f>
        <v xml:space="preserve">Jason </v>
      </c>
      <c r="D513" s="12" t="str">
        <f>VLOOKUP(MYRANKS_H[[#This Row],[PLAYERID]],PLAYERIDMAP[],COLUMN(PLAYERIDMAP[TEAM]),FALSE)</f>
        <v>PHI</v>
      </c>
      <c r="E513" s="12" t="str">
        <f>VLOOKUP(MYRANKS_H[[#This Row],[PLAYERID]],PLAYERIDMAP[],COLUMN(PLAYERIDMAP[POS]),FALSE)</f>
        <v>OF</v>
      </c>
      <c r="F513" s="12">
        <f>VLOOKUP(MYRANKS_H[[#This Row],[PLAYERID]],PLAYERIDMAP[],COLUMN(PLAYERIDMAP[IDFANGRAPHS]),FALSE)</f>
        <v>4611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91</v>
      </c>
      <c r="I513" s="12">
        <f>VLOOKUP(MYRANKS_H[[#This Row],[IDFRANGRAPHS]],STEAMER_H[],COLUMN(STEAMER_H[H]),FALSE)</f>
        <v>22</v>
      </c>
      <c r="J513" s="12">
        <f>VLOOKUP(MYRANKS_H[[#This Row],[IDFRANGRAPHS]],STEAMER_H[],COLUMN(STEAMER_H[HR]),FALSE)</f>
        <v>2</v>
      </c>
      <c r="K513" s="12">
        <f>VLOOKUP(MYRANKS_H[[#This Row],[IDFRANGRAPHS]],STEAMER_H[],COLUMN(STEAMER_H[R]),FALSE)</f>
        <v>9</v>
      </c>
      <c r="L513" s="12">
        <f>VLOOKUP(MYRANKS_H[[#This Row],[IDFRANGRAPHS]],STEAMER_H[],COLUMN(STEAMER_H[RBI]),FALSE)</f>
        <v>10</v>
      </c>
      <c r="M513" s="12">
        <f>VLOOKUP(MYRANKS_H[[#This Row],[IDFRANGRAPHS]],STEAMER_H[],COLUMN(STEAMER_H[BB]),FALSE)</f>
        <v>7</v>
      </c>
      <c r="N513" s="12">
        <f>VLOOKUP(MYRANKS_H[[#This Row],[IDFRANGRAPHS]],STEAMER_H[],COLUMN(STEAMER_H[SO]),FALSE)</f>
        <v>21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0.24175824175824176</v>
      </c>
      <c r="Q513" s="26">
        <f>MYRANKS_H[[#This Row],[R]]/24.6</f>
        <v>0.36585365853658536</v>
      </c>
      <c r="R513" s="26">
        <f>MYRANKS_H[[#This Row],[HR]]/10.4</f>
        <v>0.19230769230769229</v>
      </c>
      <c r="S513" s="26">
        <f>MYRANKS_H[[#This Row],[RBI]]/24.6</f>
        <v>0.4065040650406504</v>
      </c>
      <c r="T513" s="26">
        <f>MYRANKS_H[[#This Row],[SB]]/9.4</f>
        <v>0.21276595744680851</v>
      </c>
      <c r="U513" s="26">
        <f>((MYRANKS_H[[#This Row],[H]]+1768)/(MYRANKS_H[[#This Row],[AB]]+6617)-0.267)/0.0024</f>
        <v>-6.4351023653351963E-2</v>
      </c>
      <c r="V513" s="26">
        <f>MYRANKS_H[[#This Row],[RSGP]]+MYRANKS_H[[#This Row],[HRSGP]]+MYRANKS_H[[#This Row],[RBISGP]]+MYRANKS_H[[#This Row],[SBSGP]]+MYRANKS_H[[#This Row],[AVGSGP]]</f>
        <v>1.1130803496783845</v>
      </c>
    </row>
    <row r="514" spans="1:22" x14ac:dyDescent="0.25">
      <c r="A514" s="7" t="s">
        <v>18791</v>
      </c>
      <c r="B514" s="8" t="str">
        <f>VLOOKUP(MYRANKS_H[[#This Row],[PLAYERID]],PLAYERIDMAP[],COLUMN(PLAYERIDMAP[LASTNAME]),FALSE)</f>
        <v>Grossman</v>
      </c>
      <c r="C514" s="11" t="str">
        <f>VLOOKUP(MYRANKS_H[[#This Row],[PLAYERID]],PLAYERIDMAP[],COLUMN(PLAYERIDMAP[FIRSTNAME]),FALSE)</f>
        <v xml:space="preserve">Robbie </v>
      </c>
      <c r="D514" s="11" t="str">
        <f>VLOOKUP(MYRANKS_H[[#This Row],[PLAYERID]],PLAYERIDMAP[],COLUMN(PLAYERIDMAP[TEAM]),FALSE)</f>
        <v>HOU</v>
      </c>
      <c r="E514" s="11" t="str">
        <f>VLOOKUP(MYRANKS_H[[#This Row],[PLAYERID]],PLAYERIDMAP[],COLUMN(PLAYERIDMAP[POS]),FALSE)</f>
        <v>OF</v>
      </c>
      <c r="F514" s="11" t="str">
        <f>VLOOKUP(MYRANKS_H[[#This Row],[PLAYERID]],PLAYERIDMAP[],COLUMN(PLAYERIDMAP[IDFANGRAPHS]),FALSE)</f>
        <v>sa454705</v>
      </c>
      <c r="G514" s="12">
        <f>VLOOKUP(MYRANKS_H[[#This Row],[IDFRANGRAPHS]],STEAMER_H[],COLUMN(STEAMER_H[PA]),FALSE)</f>
        <v>100</v>
      </c>
      <c r="H514" s="12">
        <f>VLOOKUP(MYRANKS_H[[#This Row],[IDFRANGRAPHS]],STEAMER_H[],COLUMN(STEAMER_H[AB]),FALSE)</f>
        <v>88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1</v>
      </c>
      <c r="K514" s="12">
        <f>VLOOKUP(MYRANKS_H[[#This Row],[IDFRANGRAPHS]],STEAMER_H[],COLUMN(STEAMER_H[R]),FALSE)</f>
        <v>10</v>
      </c>
      <c r="L514" s="12">
        <f>VLOOKUP(MYRANKS_H[[#This Row],[IDFRANGRAPHS]],STEAMER_H[],COLUMN(STEAMER_H[RBI]),FALSE)</f>
        <v>9</v>
      </c>
      <c r="M514" s="12">
        <f>VLOOKUP(MYRANKS_H[[#This Row],[IDFRANGRAPHS]],STEAMER_H[],COLUMN(STEAMER_H[BB]),FALSE)</f>
        <v>10</v>
      </c>
      <c r="N514" s="12">
        <f>VLOOKUP(MYRANKS_H[[#This Row],[IDFRANGRAPHS]],STEAMER_H[],COLUMN(STEAMER_H[SO]),FALSE)</f>
        <v>20</v>
      </c>
      <c r="O514" s="12">
        <f>VLOOKUP(MYRANKS_H[[#This Row],[IDFRANGRAPHS]],STEAMER_H[],COLUMN(STEAMER_H[SB]),FALSE)</f>
        <v>3</v>
      </c>
      <c r="P514" s="14">
        <f>MYRANKS_H[[#This Row],[H]]/MYRANKS_H[[#This Row],[AB]]</f>
        <v>0.23863636363636365</v>
      </c>
      <c r="Q514" s="26">
        <f>MYRANKS_H[[#This Row],[R]]/24.6</f>
        <v>0.4065040650406504</v>
      </c>
      <c r="R514" s="26">
        <f>MYRANKS_H[[#This Row],[HR]]/10.4</f>
        <v>9.6153846153846145E-2</v>
      </c>
      <c r="S514" s="26">
        <f>MYRANKS_H[[#This Row],[RBI]]/24.6</f>
        <v>0.36585365853658536</v>
      </c>
      <c r="T514" s="26">
        <f>MYRANKS_H[[#This Row],[SB]]/9.4</f>
        <v>0.31914893617021273</v>
      </c>
      <c r="U514" s="26">
        <f>((MYRANKS_H[[#This Row],[H]]+1768)/(MYRANKS_H[[#This Row],[AB]]+6617)-0.267)/0.0024</f>
        <v>-7.6746209296540968E-2</v>
      </c>
      <c r="V514" s="26">
        <f>MYRANKS_H[[#This Row],[RSGP]]+MYRANKS_H[[#This Row],[HRSGP]]+MYRANKS_H[[#This Row],[RBISGP]]+MYRANKS_H[[#This Row],[SBSGP]]+MYRANKS_H[[#This Row],[AVGSGP]]</f>
        <v>1.1109142966047536</v>
      </c>
    </row>
    <row r="515" spans="1:22" x14ac:dyDescent="0.25">
      <c r="A515" s="7" t="s">
        <v>18298</v>
      </c>
      <c r="B515" s="8" t="str">
        <f>VLOOKUP(MYRANKS_H[[#This Row],[PLAYERID]],PLAYERIDMAP[],COLUMN(PLAYERIDMAP[LASTNAME]),FALSE)</f>
        <v>Diaz</v>
      </c>
      <c r="C515" s="11" t="str">
        <f>VLOOKUP(MYRANKS_H[[#This Row],[PLAYERID]],PLAYERIDMAP[],COLUMN(PLAYERIDMAP[FIRSTNAME]),FALSE)</f>
        <v xml:space="preserve">Matt </v>
      </c>
      <c r="D515" s="11" t="str">
        <f>VLOOKUP(MYRANKS_H[[#This Row],[PLAYERID]],PLAYERIDMAP[],COLUMN(PLAYERIDMAP[TEAM]),FALSE)</f>
        <v>ATL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1771</v>
      </c>
      <c r="G515" s="12">
        <f>VLOOKUP(MYRANKS_H[[#This Row],[IDFRANGRAPHS]],STEAMER_H[],COLUMN(STEAMER_H[PA]),FALSE)</f>
        <v>100</v>
      </c>
      <c r="H515" s="12">
        <f>VLOOKUP(MYRANKS_H[[#This Row],[IDFRANGRAPHS]],STEAMER_H[],COLUMN(STEAMER_H[AB]),FALSE)</f>
        <v>91</v>
      </c>
      <c r="I515" s="12">
        <f>VLOOKUP(MYRANKS_H[[#This Row],[IDFRANGRAPHS]],STEAMER_H[],COLUMN(STEAMER_H[H]),FALSE)</f>
        <v>23</v>
      </c>
      <c r="J515" s="12">
        <f>VLOOKUP(MYRANKS_H[[#This Row],[IDFRANGRAPHS]],STEAMER_H[],COLUMN(STEAMER_H[HR]),FALSE)</f>
        <v>2</v>
      </c>
      <c r="K515" s="12">
        <f>VLOOKUP(MYRANKS_H[[#This Row],[IDFRANGRAPHS]],STEAMER_H[],COLUMN(STEAMER_H[R]),FALSE)</f>
        <v>10</v>
      </c>
      <c r="L515" s="12">
        <f>VLOOKUP(MYRANKS_H[[#This Row],[IDFRANGRAPHS]],STEAMER_H[],COLUMN(STEAMER_H[RBI]),FALSE)</f>
        <v>10</v>
      </c>
      <c r="M515" s="12">
        <f>VLOOKUP(MYRANKS_H[[#This Row],[IDFRANGRAPHS]],STEAMER_H[],COLUMN(STEAMER_H[BB]),FALSE)</f>
        <v>7</v>
      </c>
      <c r="N515" s="12">
        <f>VLOOKUP(MYRANKS_H[[#This Row],[IDFRANGRAPHS]],STEAMER_H[],COLUMN(STEAMER_H[SO]),FALSE)</f>
        <v>19</v>
      </c>
      <c r="O515" s="12">
        <f>VLOOKUP(MYRANKS_H[[#This Row],[IDFRANGRAPHS]],STEAMER_H[],COLUMN(STEAMER_H[SB]),FALSE)</f>
        <v>1</v>
      </c>
      <c r="P515" s="14">
        <f>MYRANKS_H[[#This Row],[H]]/MYRANKS_H[[#This Row],[AB]]</f>
        <v>0.25274725274725274</v>
      </c>
      <c r="Q515" s="26">
        <f>MYRANKS_H[[#This Row],[R]]/24.6</f>
        <v>0.4065040650406504</v>
      </c>
      <c r="R515" s="26">
        <f>MYRANKS_H[[#This Row],[HR]]/10.4</f>
        <v>0.19230769230769229</v>
      </c>
      <c r="S515" s="26">
        <f>MYRANKS_H[[#This Row],[RBI]]/24.6</f>
        <v>0.4065040650406504</v>
      </c>
      <c r="T515" s="26">
        <f>MYRANKS_H[[#This Row],[SB]]/9.4</f>
        <v>0.10638297872340426</v>
      </c>
      <c r="U515" s="26">
        <f>((MYRANKS_H[[#This Row],[H]]+1768)/(MYRANKS_H[[#This Row],[AB]]+6617)-0.267)/0.0024</f>
        <v>-2.2361359570723569E-3</v>
      </c>
      <c r="V515" s="26">
        <f>MYRANKS_H[[#This Row],[RSGP]]+MYRANKS_H[[#This Row],[HRSGP]]+MYRANKS_H[[#This Row],[RBISGP]]+MYRANKS_H[[#This Row],[SBSGP]]+MYRANKS_H[[#This Row],[AVGSGP]]</f>
        <v>1.109462665155325</v>
      </c>
    </row>
    <row r="516" spans="1:22" x14ac:dyDescent="0.25">
      <c r="A516" s="7" t="s">
        <v>19743</v>
      </c>
      <c r="B516" s="8" t="str">
        <f>VLOOKUP(MYRANKS_H[[#This Row],[PLAYERID]],PLAYERIDMAP[],COLUMN(PLAYERIDMAP[LASTNAME]),FALSE)</f>
        <v>McKenry</v>
      </c>
      <c r="C516" s="11" t="str">
        <f>VLOOKUP(MYRANKS_H[[#This Row],[PLAYERID]],PLAYERIDMAP[],COLUMN(PLAYERIDMAP[FIRSTNAME]),FALSE)</f>
        <v xml:space="preserve">Michael </v>
      </c>
      <c r="D516" s="11" t="str">
        <f>VLOOKUP(MYRANKS_H[[#This Row],[PLAYERID]],PLAYERIDMAP[],COLUMN(PLAYERIDMAP[TEAM]),FALSE)</f>
        <v>PIT</v>
      </c>
      <c r="E516" s="11" t="str">
        <f>VLOOKUP(MYRANKS_H[[#This Row],[PLAYERID]],PLAYERIDMAP[],COLUMN(PLAYERIDMAP[POS]),FALSE)</f>
        <v>C</v>
      </c>
      <c r="F516" s="11">
        <f>VLOOKUP(MYRANKS_H[[#This Row],[PLAYERID]],PLAYERIDMAP[],COLUMN(PLAYERIDMAP[IDFANGRAPHS]),FALSE)</f>
        <v>9628</v>
      </c>
      <c r="G516" s="12">
        <f>VLOOKUP(MYRANKS_H[[#This Row],[IDFRANGRAPHS]],STEAMER_H[],COLUMN(STEAMER_H[PA]),FALSE)</f>
        <v>128</v>
      </c>
      <c r="H516" s="12">
        <f>VLOOKUP(MYRANKS_H[[#This Row],[IDFRANGRAPHS]],STEAMER_H[],COLUMN(STEAMER_H[AB]),FALSE)</f>
        <v>114</v>
      </c>
      <c r="I516" s="12">
        <f>VLOOKUP(MYRANKS_H[[#This Row],[IDFRANGRAPHS]],STEAMER_H[],COLUMN(STEAMER_H[H]),FALSE)</f>
        <v>26</v>
      </c>
      <c r="J516" s="12">
        <f>VLOOKUP(MYRANKS_H[[#This Row],[IDFRANGRAPHS]],STEAMER_H[],COLUMN(STEAMER_H[HR]),FALSE)</f>
        <v>3</v>
      </c>
      <c r="K516" s="12">
        <f>VLOOKUP(MYRANKS_H[[#This Row],[IDFRANGRAPHS]],STEAMER_H[],COLUMN(STEAMER_H[R]),FALSE)</f>
        <v>12</v>
      </c>
      <c r="L516" s="12">
        <f>VLOOKUP(MYRANKS_H[[#This Row],[IDFRANGRAPHS]],STEAMER_H[],COLUMN(STEAMER_H[RBI]),FALSE)</f>
        <v>13</v>
      </c>
      <c r="M516" s="12">
        <f>VLOOKUP(MYRANKS_H[[#This Row],[IDFRANGRAPHS]],STEAMER_H[],COLUMN(STEAMER_H[BB]),FALSE)</f>
        <v>12</v>
      </c>
      <c r="N516" s="12">
        <f>VLOOKUP(MYRANKS_H[[#This Row],[IDFRANGRAPHS]],STEAMER_H[],COLUMN(STEAMER_H[SO]),FALSE)</f>
        <v>31</v>
      </c>
      <c r="O516" s="12">
        <f>VLOOKUP(MYRANKS_H[[#This Row],[IDFRANGRAPHS]],STEAMER_H[],COLUMN(STEAMER_H[SB]),FALSE)</f>
        <v>0</v>
      </c>
      <c r="P516" s="14">
        <f>MYRANKS_H[[#This Row],[H]]/MYRANKS_H[[#This Row],[AB]]</f>
        <v>0.22807017543859648</v>
      </c>
      <c r="Q516" s="26">
        <f>MYRANKS_H[[#This Row],[R]]/24.6</f>
        <v>0.48780487804878048</v>
      </c>
      <c r="R516" s="26">
        <f>MYRANKS_H[[#This Row],[HR]]/10.4</f>
        <v>0.28846153846153844</v>
      </c>
      <c r="S516" s="26">
        <f>MYRANKS_H[[#This Row],[RBI]]/24.6</f>
        <v>0.52845528455284552</v>
      </c>
      <c r="T516" s="26">
        <f>MYRANKS_H[[#This Row],[SB]]/9.4</f>
        <v>0</v>
      </c>
      <c r="U516" s="26">
        <f>((MYRANKS_H[[#This Row],[H]]+1768)/(MYRANKS_H[[#This Row],[AB]]+6617)-0.267)/0.0024</f>
        <v>-0.19666468578221724</v>
      </c>
      <c r="V516" s="26">
        <f>MYRANKS_H[[#This Row],[RSGP]]+MYRANKS_H[[#This Row],[HRSGP]]+MYRANKS_H[[#This Row],[RBISGP]]+MYRANKS_H[[#This Row],[SBSGP]]+MYRANKS_H[[#This Row],[AVGSGP]]</f>
        <v>1.1080570152809472</v>
      </c>
    </row>
    <row r="517" spans="1:22" x14ac:dyDescent="0.25">
      <c r="A517" s="7" t="s">
        <v>18997</v>
      </c>
      <c r="B517" s="8" t="str">
        <f>VLOOKUP(MYRANKS_H[[#This Row],[PLAYERID]],PLAYERIDMAP[],COLUMN(PLAYERIDMAP[LASTNAME]),FALSE)</f>
        <v>Hinske</v>
      </c>
      <c r="C517" s="11" t="str">
        <f>VLOOKUP(MYRANKS_H[[#This Row],[PLAYERID]],PLAYERIDMAP[],COLUMN(PLAYERIDMAP[FIRSTNAME]),FALSE)</f>
        <v xml:space="preserve">Eric </v>
      </c>
      <c r="D517" s="11" t="str">
        <f>VLOOKUP(MYRANKS_H[[#This Row],[PLAYERID]],PLAYERIDMAP[],COLUMN(PLAYERIDMAP[TEAM]),FALSE)</f>
        <v>ARI</v>
      </c>
      <c r="E517" s="11" t="str">
        <f>VLOOKUP(MYRANKS_H[[#This Row],[PLAYERID]],PLAYERIDMAP[],COLUMN(PLAYERIDMAP[POS]),FALSE)</f>
        <v>OF</v>
      </c>
      <c r="F517" s="11">
        <f>VLOOKUP(MYRANKS_H[[#This Row],[PLAYERID]],PLAYERIDMAP[],COLUMN(PLAYERIDMAP[IDFANGRAPHS]),FALSE)</f>
        <v>1305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88</v>
      </c>
      <c r="I517" s="12">
        <f>VLOOKUP(MYRANKS_H[[#This Row],[IDFRANGRAPHS]],STEAMER_H[],COLUMN(STEAMER_H[H]),FALSE)</f>
        <v>21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10</v>
      </c>
      <c r="L517" s="12">
        <f>VLOOKUP(MYRANKS_H[[#This Row],[IDFRANGRAPHS]],STEAMER_H[],COLUMN(STEAMER_H[RBI]),FALSE)</f>
        <v>12</v>
      </c>
      <c r="M517" s="12">
        <f>VLOOKUP(MYRANKS_H[[#This Row],[IDFRANGRAPHS]],STEAMER_H[],COLUMN(STEAMER_H[BB]),FALSE)</f>
        <v>10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0</v>
      </c>
      <c r="P517" s="14">
        <f>MYRANKS_H[[#This Row],[H]]/MYRANKS_H[[#This Row],[AB]]</f>
        <v>0.23863636363636365</v>
      </c>
      <c r="Q517" s="26">
        <f>MYRANKS_H[[#This Row],[R]]/24.6</f>
        <v>0.4065040650406504</v>
      </c>
      <c r="R517" s="26">
        <f>MYRANKS_H[[#This Row],[HR]]/10.4</f>
        <v>0.28846153846153844</v>
      </c>
      <c r="S517" s="26">
        <f>MYRANKS_H[[#This Row],[RBI]]/24.6</f>
        <v>0.48780487804878048</v>
      </c>
      <c r="T517" s="26">
        <f>MYRANKS_H[[#This Row],[SB]]/9.4</f>
        <v>0</v>
      </c>
      <c r="U517" s="26">
        <f>((MYRANKS_H[[#This Row],[H]]+1768)/(MYRANKS_H[[#This Row],[AB]]+6617)-0.267)/0.0024</f>
        <v>-7.6746209296540968E-2</v>
      </c>
      <c r="V517" s="26">
        <f>MYRANKS_H[[#This Row],[RSGP]]+MYRANKS_H[[#This Row],[HRSGP]]+MYRANKS_H[[#This Row],[RBISGP]]+MYRANKS_H[[#This Row],[SBSGP]]+MYRANKS_H[[#This Row],[AVGSGP]]</f>
        <v>1.1060242722544285</v>
      </c>
    </row>
    <row r="518" spans="1:22" x14ac:dyDescent="0.25">
      <c r="A518" s="8" t="s">
        <v>20326</v>
      </c>
      <c r="B518" s="15" t="str">
        <f>VLOOKUP(MYRANKS_H[[#This Row],[PLAYERID]],PLAYERIDMAP[],COLUMN(PLAYERIDMAP[LASTNAME]),FALSE)</f>
        <v>Quintanilla</v>
      </c>
      <c r="C518" s="12" t="str">
        <f>VLOOKUP(MYRANKS_H[[#This Row],[PLAYERID]],PLAYERIDMAP[],COLUMN(PLAYERIDMAP[FIRSTNAME]),FALSE)</f>
        <v xml:space="preserve">Omar </v>
      </c>
      <c r="D518" s="12" t="str">
        <f>VLOOKUP(MYRANKS_H[[#This Row],[PLAYERID]],PLAYERIDMAP[],COLUMN(PLAYERIDMAP[TEAM]),FALSE)</f>
        <v>-</v>
      </c>
      <c r="E518" s="12" t="str">
        <f>VLOOKUP(MYRANKS_H[[#This Row],[PLAYERID]],PLAYERIDMAP[],COLUMN(PLAYERIDMAP[POS]),FALSE)</f>
        <v>SS</v>
      </c>
      <c r="F518" s="12">
        <f>VLOOKUP(MYRANKS_H[[#This Row],[PLAYERID]],PLAYERIDMAP[],COLUMN(PLAYERIDMAP[IDFANGRAPHS]),FALSE)</f>
        <v>6335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90</v>
      </c>
      <c r="I518" s="12">
        <f>VLOOKUP(MYRANKS_H[[#This Row],[IDFRANGRAPHS]],STEAMER_H[],COLUMN(STEAMER_H[H]),FALSE)</f>
        <v>22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8</v>
      </c>
      <c r="N518" s="12">
        <f>VLOOKUP(MYRANKS_H[[#This Row],[IDFRANGRAPHS]],STEAMER_H[],COLUMN(STEAMER_H[SO]),FALSE)</f>
        <v>19</v>
      </c>
      <c r="O518" s="12">
        <f>VLOOKUP(MYRANKS_H[[#This Row],[IDFRANGRAPHS]],STEAMER_H[],COLUMN(STEAMER_H[SB]),FALSE)</f>
        <v>1</v>
      </c>
      <c r="P518" s="14">
        <f>MYRANKS_H[[#This Row],[H]]/MYRANKS_H[[#This Row],[AB]]</f>
        <v>0.24444444444444444</v>
      </c>
      <c r="Q518" s="26">
        <f>MYRANKS_H[[#This Row],[R]]/24.6</f>
        <v>0.44715447154471544</v>
      </c>
      <c r="R518" s="26">
        <f>MYRANKS_H[[#This Row],[HR]]/10.4</f>
        <v>0.19230769230769229</v>
      </c>
      <c r="S518" s="26">
        <f>MYRANKS_H[[#This Row],[RBI]]/24.6</f>
        <v>0.4065040650406504</v>
      </c>
      <c r="T518" s="26">
        <f>MYRANKS_H[[#This Row],[SB]]/9.4</f>
        <v>0.10638297872340426</v>
      </c>
      <c r="U518" s="26">
        <f>((MYRANKS_H[[#This Row],[H]]+1768)/(MYRANKS_H[[#This Row],[AB]]+6617)-0.267)/0.0024</f>
        <v>-4.7773470503465851E-2</v>
      </c>
      <c r="V518" s="26">
        <f>MYRANKS_H[[#This Row],[RSGP]]+MYRANKS_H[[#This Row],[HRSGP]]+MYRANKS_H[[#This Row],[RBISGP]]+MYRANKS_H[[#This Row],[SBSGP]]+MYRANKS_H[[#This Row],[AVGSGP]]</f>
        <v>1.1045757371129967</v>
      </c>
    </row>
    <row r="519" spans="1:22" x14ac:dyDescent="0.25">
      <c r="A519" s="7" t="s">
        <v>19174</v>
      </c>
      <c r="B519" s="8" t="str">
        <f>VLOOKUP(MYRANKS_H[[#This Row],[PLAYERID]],PLAYERIDMAP[],COLUMN(PLAYERIDMAP[LASTNAME]),FALSE)</f>
        <v>Jimenez</v>
      </c>
      <c r="C519" s="11" t="str">
        <f>VLOOKUP(MYRANKS_H[[#This Row],[PLAYERID]],PLAYERIDMAP[],COLUMN(PLAYERIDMAP[FIRSTNAME]),FALSE)</f>
        <v xml:space="preserve">A.J. </v>
      </c>
      <c r="D519" s="11" t="str">
        <f>VLOOKUP(MYRANKS_H[[#This Row],[PLAYERID]],PLAYERIDMAP[],COLUMN(PLAYERIDMAP[TEAM]),FALSE)</f>
        <v>TOR</v>
      </c>
      <c r="E519" s="11" t="str">
        <f>VLOOKUP(MYRANKS_H[[#This Row],[PLAYERID]],PLAYERIDMAP[],COLUMN(PLAYERIDMAP[POS]),FALSE)</f>
        <v>C</v>
      </c>
      <c r="F519" s="11" t="str">
        <f>VLOOKUP(MYRANKS_H[[#This Row],[PLAYERID]],PLAYERIDMAP[],COLUMN(PLAYERIDMAP[IDFANGRAPHS]),FALSE)</f>
        <v>sa454887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92</v>
      </c>
      <c r="I519" s="12">
        <f>VLOOKUP(MYRANKS_H[[#This Row],[IDFRANGRAPHS]],STEAMER_H[],COLUMN(STEAMER_H[H]),FALSE)</f>
        <v>23</v>
      </c>
      <c r="J519" s="12">
        <f>VLOOKUP(MYRANKS_H[[#This Row],[IDFRANGRAPHS]],STEAMER_H[],COLUMN(STEAMER_H[HR]),FALSE)</f>
        <v>1</v>
      </c>
      <c r="K519" s="12">
        <f>VLOOKUP(MYRANKS_H[[#This Row],[IDFRANGRAPHS]],STEAMER_H[],COLUMN(STEAMER_H[R]),FALSE)</f>
        <v>10</v>
      </c>
      <c r="L519" s="12">
        <f>VLOOKUP(MYRANKS_H[[#This Row],[IDFRANGRAPHS]],STEAMER_H[],COLUMN(STEAMER_H[RBI]),FALSE)</f>
        <v>10</v>
      </c>
      <c r="M519" s="12">
        <f>VLOOKUP(MYRANKS_H[[#This Row],[IDFRANGRAPHS]],STEAMER_H[],COLUMN(STEAMER_H[BB]),FALSE)</f>
        <v>5</v>
      </c>
      <c r="N519" s="12">
        <f>VLOOKUP(MYRANKS_H[[#This Row],[IDFRANGRAPHS]],STEAMER_H[],COLUMN(STEAMER_H[SO]),FALSE)</f>
        <v>16</v>
      </c>
      <c r="O519" s="12">
        <f>VLOOKUP(MYRANKS_H[[#This Row],[IDFRANGRAPHS]],STEAMER_H[],COLUMN(STEAMER_H[SB]),FALSE)</f>
        <v>2</v>
      </c>
      <c r="P519" s="14">
        <f>MYRANKS_H[[#This Row],[H]]/MYRANKS_H[[#This Row],[AB]]</f>
        <v>0.25</v>
      </c>
      <c r="Q519" s="26">
        <f>MYRANKS_H[[#This Row],[R]]/24.6</f>
        <v>0.4065040650406504</v>
      </c>
      <c r="R519" s="26">
        <f>MYRANKS_H[[#This Row],[HR]]/10.4</f>
        <v>9.6153846153846145E-2</v>
      </c>
      <c r="S519" s="26">
        <f>MYRANKS_H[[#This Row],[RBI]]/24.6</f>
        <v>0.4065040650406504</v>
      </c>
      <c r="T519" s="26">
        <f>MYRANKS_H[[#This Row],[SB]]/9.4</f>
        <v>0.21276595744680851</v>
      </c>
      <c r="U519" s="26">
        <f>((MYRANKS_H[[#This Row],[H]]+1768)/(MYRANKS_H[[#This Row],[AB]]+6617)-0.267)/0.0024</f>
        <v>-1.8818005664047087E-2</v>
      </c>
      <c r="V519" s="26">
        <f>MYRANKS_H[[#This Row],[RSGP]]+MYRANKS_H[[#This Row],[HRSGP]]+MYRANKS_H[[#This Row],[RBISGP]]+MYRANKS_H[[#This Row],[SBSGP]]+MYRANKS_H[[#This Row],[AVGSGP]]</f>
        <v>1.1031099280179084</v>
      </c>
    </row>
    <row r="520" spans="1:22" x14ac:dyDescent="0.25">
      <c r="A520" s="8" t="s">
        <v>20616</v>
      </c>
      <c r="B520" s="15" t="str">
        <f>VLOOKUP(MYRANKS_H[[#This Row],[PLAYERID]],PLAYERIDMAP[],COLUMN(PLAYERIDMAP[LASTNAME]),FALSE)</f>
        <v>Sanchez</v>
      </c>
      <c r="C520" s="12" t="str">
        <f>VLOOKUP(MYRANKS_H[[#This Row],[PLAYERID]],PLAYERIDMAP[],COLUMN(PLAYERIDMAP[FIRSTNAME]),FALSE)</f>
        <v xml:space="preserve">Hector </v>
      </c>
      <c r="D520" s="12" t="str">
        <f>VLOOKUP(MYRANKS_H[[#This Row],[PLAYERID]],PLAYERIDMAP[],COLUMN(PLAYERIDMAP[TEAM]),FALSE)</f>
        <v>SF</v>
      </c>
      <c r="E520" s="12" t="str">
        <f>VLOOKUP(MYRANKS_H[[#This Row],[PLAYERID]],PLAYERIDMAP[],COLUMN(PLAYERIDMAP[POS]),FALSE)</f>
        <v>C</v>
      </c>
      <c r="F520" s="12">
        <f>VLOOKUP(MYRANKS_H[[#This Row],[PLAYERID]],PLAYERIDMAP[],COLUMN(PLAYERIDMAP[IDFANGRAPHS]),FALSE)</f>
        <v>10289</v>
      </c>
      <c r="G520" s="12">
        <f>VLOOKUP(MYRANKS_H[[#This Row],[IDFRANGRAPHS]],STEAMER_H[],COLUMN(STEAMER_H[PA]),FALSE)</f>
        <v>113</v>
      </c>
      <c r="H520" s="12">
        <f>VLOOKUP(MYRANKS_H[[#This Row],[IDFRANGRAPHS]],STEAMER_H[],COLUMN(STEAMER_H[AB]),FALSE)</f>
        <v>105</v>
      </c>
      <c r="I520" s="12">
        <f>VLOOKUP(MYRANKS_H[[#This Row],[IDFRANGRAPHS]],STEAMER_H[],COLUMN(STEAMER_H[H]),FALSE)</f>
        <v>27</v>
      </c>
      <c r="J520" s="12">
        <f>VLOOKUP(MYRANKS_H[[#This Row],[IDFRANGRAPHS]],STEAMER_H[],COLUMN(STEAMER_H[HR]),FALSE)</f>
        <v>2</v>
      </c>
      <c r="K520" s="12">
        <f>VLOOKUP(MYRANKS_H[[#This Row],[IDFRANGRAPHS]],STEAMER_H[],COLUMN(STEAMER_H[R]),FALSE)</f>
        <v>10</v>
      </c>
      <c r="L520" s="12">
        <f>VLOOKUP(MYRANKS_H[[#This Row],[IDFRANGRAPHS]],STEAMER_H[],COLUMN(STEAMER_H[RBI]),FALSE)</f>
        <v>12</v>
      </c>
      <c r="M520" s="12">
        <f>VLOOKUP(MYRANKS_H[[#This Row],[IDFRANGRAPHS]],STEAMER_H[],COLUMN(STEAMER_H[BB]),FALSE)</f>
        <v>6</v>
      </c>
      <c r="N520" s="12">
        <f>VLOOKUP(MYRANKS_H[[#This Row],[IDFRANGRAPHS]],STEAMER_H[],COLUMN(STEAMER_H[SO]),FALSE)</f>
        <v>20</v>
      </c>
      <c r="O520" s="12">
        <f>VLOOKUP(MYRANKS_H[[#This Row],[IDFRANGRAPHS]],STEAMER_H[],COLUMN(STEAMER_H[SB]),FALSE)</f>
        <v>0</v>
      </c>
      <c r="P520" s="14">
        <f>MYRANKS_H[[#This Row],[H]]/MYRANKS_H[[#This Row],[AB]]</f>
        <v>0.25714285714285712</v>
      </c>
      <c r="Q520" s="26">
        <f>MYRANKS_H[[#This Row],[R]]/24.6</f>
        <v>0.4065040650406504</v>
      </c>
      <c r="R520" s="26">
        <f>MYRANKS_H[[#This Row],[HR]]/10.4</f>
        <v>0.19230769230769229</v>
      </c>
      <c r="S520" s="26">
        <f>MYRANKS_H[[#This Row],[RBI]]/24.6</f>
        <v>0.48780487804878048</v>
      </c>
      <c r="T520" s="26">
        <f>MYRANKS_H[[#This Row],[SB]]/9.4</f>
        <v>0</v>
      </c>
      <c r="U520" s="26">
        <f>((MYRANKS_H[[#This Row],[H]]+1768)/(MYRANKS_H[[#This Row],[AB]]+6617)-0.267)/0.0024</f>
        <v>1.4008727561229397E-2</v>
      </c>
      <c r="V520" s="26">
        <f>MYRANKS_H[[#This Row],[RSGP]]+MYRANKS_H[[#This Row],[HRSGP]]+MYRANKS_H[[#This Row],[RBISGP]]+MYRANKS_H[[#This Row],[SBSGP]]+MYRANKS_H[[#This Row],[AVGSGP]]</f>
        <v>1.1006253629583527</v>
      </c>
    </row>
    <row r="521" spans="1:22" x14ac:dyDescent="0.25">
      <c r="A521" s="7" t="s">
        <v>19183</v>
      </c>
      <c r="B521" s="8" t="str">
        <f>VLOOKUP(MYRANKS_H[[#This Row],[PLAYERID]],PLAYERIDMAP[],COLUMN(PLAYERIDMAP[LASTNAME]),FALSE)</f>
        <v>Johnson</v>
      </c>
      <c r="C521" s="11" t="str">
        <f>VLOOKUP(MYRANKS_H[[#This Row],[PLAYERID]],PLAYERIDMAP[],COLUMN(PLAYERIDMAP[FIRSTNAME]),FALSE)</f>
        <v xml:space="preserve">Dan </v>
      </c>
      <c r="D521" s="11" t="str">
        <f>VLOOKUP(MYRANKS_H[[#This Row],[PLAYERID]],PLAYERIDMAP[],COLUMN(PLAYERIDMAP[TEAM]),FALSE)</f>
        <v>TB</v>
      </c>
      <c r="E521" s="11" t="str">
        <f>VLOOKUP(MYRANKS_H[[#This Row],[PLAYERID]],PLAYERIDMAP[],COLUMN(PLAYERIDMAP[POS]),FALSE)</f>
        <v>1B</v>
      </c>
      <c r="F521" s="11">
        <f>VLOOKUP(MYRANKS_H[[#This Row],[PLAYERID]],PLAYERIDMAP[],COLUMN(PLAYERIDMAP[IDFANGRAPHS]),FALSE)</f>
        <v>2167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85</v>
      </c>
      <c r="I521" s="12">
        <f>VLOOKUP(MYRANKS_H[[#This Row],[IDFRANGRAPHS]],STEAMER_H[],COLUMN(STEAMER_H[H]),FALSE)</f>
        <v>20</v>
      </c>
      <c r="J521" s="12">
        <f>VLOOKUP(MYRANKS_H[[#This Row],[IDFRANGRAPHS]],STEAMER_H[],COLUMN(STEAMER_H[HR]),FALSE)</f>
        <v>3</v>
      </c>
      <c r="K521" s="12">
        <f>VLOOKUP(MYRANKS_H[[#This Row],[IDFRANGRAPHS]],STEAMER_H[],COLUMN(STEAMER_H[R]),FALSE)</f>
        <v>11</v>
      </c>
      <c r="L521" s="12">
        <f>VLOOKUP(MYRANKS_H[[#This Row],[IDFRANGRAPHS]],STEAMER_H[],COLUMN(STEAMER_H[RBI]),FALSE)</f>
        <v>11</v>
      </c>
      <c r="M521" s="12">
        <f>VLOOKUP(MYRANKS_H[[#This Row],[IDFRANGRAPHS]],STEAMER_H[],COLUMN(STEAMER_H[BB]),FALSE)</f>
        <v>12</v>
      </c>
      <c r="N521" s="12">
        <f>VLOOKUP(MYRANKS_H[[#This Row],[IDFRANGRAPHS]],STEAMER_H[],COLUMN(STEAMER_H[SO]),FALSE)</f>
        <v>17</v>
      </c>
      <c r="O521" s="12">
        <f>VLOOKUP(MYRANKS_H[[#This Row],[IDFRANGRAPHS]],STEAMER_H[],COLUMN(STEAMER_H[SB]),FALSE)</f>
        <v>0</v>
      </c>
      <c r="P521" s="14">
        <f>MYRANKS_H[[#This Row],[H]]/MYRANKS_H[[#This Row],[AB]]</f>
        <v>0.23529411764705882</v>
      </c>
      <c r="Q521" s="26">
        <f>MYRANKS_H[[#This Row],[R]]/24.6</f>
        <v>0.44715447154471544</v>
      </c>
      <c r="R521" s="26">
        <f>MYRANKS_H[[#This Row],[HR]]/10.4</f>
        <v>0.28846153846153844</v>
      </c>
      <c r="S521" s="26">
        <f>MYRANKS_H[[#This Row],[RBI]]/24.6</f>
        <v>0.44715447154471544</v>
      </c>
      <c r="T521" s="26">
        <f>MYRANKS_H[[#This Row],[SB]]/9.4</f>
        <v>0</v>
      </c>
      <c r="U521" s="26">
        <f>((MYRANKS_H[[#This Row],[H]]+1768)/(MYRANKS_H[[#This Row],[AB]]+6617)-0.267)/0.0024</f>
        <v>-8.9152491793489955E-2</v>
      </c>
      <c r="V521" s="26">
        <f>MYRANKS_H[[#This Row],[RSGP]]+MYRANKS_H[[#This Row],[HRSGP]]+MYRANKS_H[[#This Row],[RBISGP]]+MYRANKS_H[[#This Row],[SBSGP]]+MYRANKS_H[[#This Row],[AVGSGP]]</f>
        <v>1.0936179897574794</v>
      </c>
    </row>
    <row r="522" spans="1:22" x14ac:dyDescent="0.25">
      <c r="A522" s="7" t="s">
        <v>17334</v>
      </c>
      <c r="B522" s="8" t="str">
        <f>VLOOKUP(MYRANKS_H[[#This Row],[PLAYERID]],PLAYERIDMAP[],COLUMN(PLAYERIDMAP[LASTNAME]),FALSE)</f>
        <v>Abreu</v>
      </c>
      <c r="C522" s="11" t="str">
        <f>VLOOKUP(MYRANKS_H[[#This Row],[PLAYERID]],PLAYERIDMAP[],COLUMN(PLAYERIDMAP[FIRSTNAME]),FALSE)</f>
        <v xml:space="preserve">Tony </v>
      </c>
      <c r="D522" s="11" t="str">
        <f>VLOOKUP(MYRANKS_H[[#This Row],[PLAYERID]],PLAYERIDMAP[],COLUMN(PLAYERIDMAP[TEAM]),FALSE)</f>
        <v>SF</v>
      </c>
      <c r="E522" s="11" t="str">
        <f>VLOOKUP(MYRANKS_H[[#This Row],[PLAYERID]],PLAYERIDMAP[],COLUMN(PLAYERIDMAP[POS]),FALSE)</f>
        <v>2B</v>
      </c>
      <c r="F522" s="11">
        <f>VLOOKUP(MYRANKS_H[[#This Row],[PLAYERID]],PLAYERIDMAP[],COLUMN(PLAYERIDMAP[IDFANGRAPHS]),FALSE)</f>
        <v>5053</v>
      </c>
      <c r="G522" s="12">
        <f>VLOOKUP(MYRANKS_H[[#This Row],[IDFRANGRAPHS]],STEAMER_H[],COLUMN(STEAMER_H[PA]),FALSE)</f>
        <v>100</v>
      </c>
      <c r="H522" s="12">
        <f>VLOOKUP(MYRANKS_H[[#This Row],[IDFRANGRAPHS]],STEAMER_H[],COLUMN(STEAMER_H[AB]),FALSE)</f>
        <v>94</v>
      </c>
      <c r="I522" s="12">
        <f>VLOOKUP(MYRANKS_H[[#This Row],[IDFRANGRAPHS]],STEAMER_H[],COLUMN(STEAMER_H[H]),FALSE)</f>
        <v>25</v>
      </c>
      <c r="J522" s="12">
        <f>VLOOKUP(MYRANKS_H[[#This Row],[IDFRANGRAPHS]],STEAMER_H[],COLUMN(STEAMER_H[HR]),FALSE)</f>
        <v>1</v>
      </c>
      <c r="K522" s="12">
        <f>VLOOKUP(MYRANKS_H[[#This Row],[IDFRANGRAPHS]],STEAMER_H[],COLUMN(STEAMER_H[R]),FALSE)</f>
        <v>10</v>
      </c>
      <c r="L522" s="12">
        <f>VLOOKUP(MYRANKS_H[[#This Row],[IDFRANGRAPHS]],STEAMER_H[],COLUMN(STEAMER_H[RBI]),FALSE)</f>
        <v>10</v>
      </c>
      <c r="M522" s="12">
        <f>VLOOKUP(MYRANKS_H[[#This Row],[IDFRANGRAPHS]],STEAMER_H[],COLUMN(STEAMER_H[BB]),FALSE)</f>
        <v>4</v>
      </c>
      <c r="N522" s="12">
        <f>VLOOKUP(MYRANKS_H[[#This Row],[IDFRANGRAPHS]],STEAMER_H[],COLUMN(STEAMER_H[SO]),FALSE)</f>
        <v>17</v>
      </c>
      <c r="O522" s="12">
        <f>VLOOKUP(MYRANKS_H[[#This Row],[IDFRANGRAPHS]],STEAMER_H[],COLUMN(STEAMER_H[SB]),FALSE)</f>
        <v>1</v>
      </c>
      <c r="P522" s="14">
        <f>MYRANKS_H[[#This Row],[H]]/MYRANKS_H[[#This Row],[AB]]</f>
        <v>0.26595744680851063</v>
      </c>
      <c r="Q522" s="26">
        <f>MYRANKS_H[[#This Row],[R]]/24.6</f>
        <v>0.4065040650406504</v>
      </c>
      <c r="R522" s="26">
        <f>MYRANKS_H[[#This Row],[HR]]/10.4</f>
        <v>9.6153846153846145E-2</v>
      </c>
      <c r="S522" s="26">
        <f>MYRANKS_H[[#This Row],[RBI]]/24.6</f>
        <v>0.4065040650406504</v>
      </c>
      <c r="T522" s="26">
        <f>MYRANKS_H[[#This Row],[SB]]/9.4</f>
        <v>0.10638297872340426</v>
      </c>
      <c r="U522" s="26">
        <f>((MYRANKS_H[[#This Row],[H]]+1768)/(MYRANKS_H[[#This Row],[AB]]+6617)-0.267)/0.0024</f>
        <v>7.2207321313253844E-2</v>
      </c>
      <c r="V522" s="26">
        <f>MYRANKS_H[[#This Row],[RSGP]]+MYRANKS_H[[#This Row],[HRSGP]]+MYRANKS_H[[#This Row],[RBISGP]]+MYRANKS_H[[#This Row],[SBSGP]]+MYRANKS_H[[#This Row],[AVGSGP]]</f>
        <v>1.087752276271805</v>
      </c>
    </row>
    <row r="523" spans="1:22" x14ac:dyDescent="0.25">
      <c r="A523" s="8" t="s">
        <v>20945</v>
      </c>
      <c r="B523" s="15" t="str">
        <f>VLOOKUP(MYRANKS_H[[#This Row],[PLAYERID]],PLAYERIDMAP[],COLUMN(PLAYERIDMAP[LASTNAME]),FALSE)</f>
        <v>Torrealba</v>
      </c>
      <c r="C523" s="12" t="str">
        <f>VLOOKUP(MYRANKS_H[[#This Row],[PLAYERID]],PLAYERIDMAP[],COLUMN(PLAYERIDMAP[FIRSTNAME]),FALSE)</f>
        <v xml:space="preserve">Yorvit </v>
      </c>
      <c r="D523" s="12" t="str">
        <f>VLOOKUP(MYRANKS_H[[#This Row],[PLAYERID]],PLAYERIDMAP[],COLUMN(PLAYERIDMAP[TEAM]),FALSE)</f>
        <v>MIL</v>
      </c>
      <c r="E523" s="12" t="str">
        <f>VLOOKUP(MYRANKS_H[[#This Row],[PLAYERID]],PLAYERIDMAP[],COLUMN(PLAYERIDMAP[POS]),FALSE)</f>
        <v>C</v>
      </c>
      <c r="F523" s="12">
        <f>VLOOKUP(MYRANKS_H[[#This Row],[PLAYERID]],PLAYERIDMAP[],COLUMN(PLAYERIDMAP[IDFANGRAPHS]),FALSE)</f>
        <v>1135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90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2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10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18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0.25555555555555554</v>
      </c>
      <c r="Q523" s="26">
        <f>MYRANKS_H[[#This Row],[R]]/24.6</f>
        <v>0.36585365853658536</v>
      </c>
      <c r="R523" s="26">
        <f>MYRANKS_H[[#This Row],[HR]]/10.4</f>
        <v>0.19230769230769229</v>
      </c>
      <c r="S523" s="26">
        <f>MYRANKS_H[[#This Row],[RBI]]/24.6</f>
        <v>0.4065040650406504</v>
      </c>
      <c r="T523" s="26">
        <f>MYRANKS_H[[#This Row],[SB]]/9.4</f>
        <v>0.10638297872340426</v>
      </c>
      <c r="U523" s="26">
        <f>((MYRANKS_H[[#This Row],[H]]+1768)/(MYRANKS_H[[#This Row],[AB]]+6617)-0.267)/0.0024</f>
        <v>1.4350678395706289E-2</v>
      </c>
      <c r="V523" s="26">
        <f>MYRANKS_H[[#This Row],[RSGP]]+MYRANKS_H[[#This Row],[HRSGP]]+MYRANKS_H[[#This Row],[RBISGP]]+MYRANKS_H[[#This Row],[SBSGP]]+MYRANKS_H[[#This Row],[AVGSGP]]</f>
        <v>1.0853990730040386</v>
      </c>
    </row>
    <row r="524" spans="1:22" x14ac:dyDescent="0.25">
      <c r="A524" s="7" t="s">
        <v>17664</v>
      </c>
      <c r="B524" s="8" t="str">
        <f>VLOOKUP(MYRANKS_H[[#This Row],[PLAYERID]],PLAYERIDMAP[],COLUMN(PLAYERIDMAP[LASTNAME]),FALSE)</f>
        <v>Bianchi</v>
      </c>
      <c r="C524" s="11" t="str">
        <f>VLOOKUP(MYRANKS_H[[#This Row],[PLAYERID]],PLAYERIDMAP[],COLUMN(PLAYERIDMAP[FIRSTNAME]),FALSE)</f>
        <v xml:space="preserve">Jeff </v>
      </c>
      <c r="D524" s="11" t="str">
        <f>VLOOKUP(MYRANKS_H[[#This Row],[PLAYERID]],PLAYERIDMAP[],COLUMN(PLAYERIDMAP[TEAM]),FALSE)</f>
        <v>MIL</v>
      </c>
      <c r="E524" s="11" t="str">
        <f>VLOOKUP(MYRANKS_H[[#This Row],[PLAYERID]],PLAYERIDMAP[],COLUMN(PLAYERIDMAP[POS]),FALSE)</f>
        <v>SS</v>
      </c>
      <c r="F524" s="11">
        <f>VLOOKUP(MYRANKS_H[[#This Row],[PLAYERID]],PLAYERIDMAP[],COLUMN(PLAYERIDMAP[IDFANGRAPHS]),FALSE)</f>
        <v>9958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24</v>
      </c>
      <c r="J524" s="12">
        <f>VLOOKUP(MYRANKS_H[[#This Row],[IDFRANGRAPHS]],STEAMER_H[],COLUMN(STEAMER_H[HR]),FALSE)</f>
        <v>1</v>
      </c>
      <c r="K524" s="12">
        <f>VLOOKUP(MYRANKS_H[[#This Row],[IDFRANGRAPHS]],STEAMER_H[],COLUMN(STEAMER_H[R]),FALSE)</f>
        <v>9</v>
      </c>
      <c r="L524" s="12">
        <f>VLOOKUP(MYRANKS_H[[#This Row],[IDFRANGRAPHS]],STEAMER_H[],COLUMN(STEAMER_H[RBI]),FALSE)</f>
        <v>9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17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0.2608695652173913</v>
      </c>
      <c r="Q524" s="26">
        <f>MYRANKS_H[[#This Row],[R]]/24.6</f>
        <v>0.36585365853658536</v>
      </c>
      <c r="R524" s="26">
        <f>MYRANKS_H[[#This Row],[HR]]/10.4</f>
        <v>9.6153846153846145E-2</v>
      </c>
      <c r="S524" s="26">
        <f>MYRANKS_H[[#This Row],[RBI]]/24.6</f>
        <v>0.36585365853658536</v>
      </c>
      <c r="T524" s="26">
        <f>MYRANKS_H[[#This Row],[SB]]/9.4</f>
        <v>0.21276595744680851</v>
      </c>
      <c r="U524" s="26">
        <f>((MYRANKS_H[[#This Row],[H]]+1768)/(MYRANKS_H[[#This Row],[AB]]+6617)-0.267)/0.0024</f>
        <v>4.3287623590187084E-2</v>
      </c>
      <c r="V524" s="26">
        <f>MYRANKS_H[[#This Row],[RSGP]]+MYRANKS_H[[#This Row],[HRSGP]]+MYRANKS_H[[#This Row],[RBISGP]]+MYRANKS_H[[#This Row],[SBSGP]]+MYRANKS_H[[#This Row],[AVGSGP]]</f>
        <v>1.0839147442640125</v>
      </c>
    </row>
    <row r="525" spans="1:22" x14ac:dyDescent="0.25">
      <c r="A525" s="8" t="s">
        <v>20064</v>
      </c>
      <c r="B525" s="15" t="str">
        <f>VLOOKUP(MYRANKS_H[[#This Row],[PLAYERID]],PLAYERIDMAP[],COLUMN(PLAYERIDMAP[LASTNAME]),FALSE)</f>
        <v>Overbay</v>
      </c>
      <c r="C525" s="12" t="str">
        <f>VLOOKUP(MYRANKS_H[[#This Row],[PLAYERID]],PLAYERIDMAP[],COLUMN(PLAYERIDMAP[FIRSTNAME]),FALSE)</f>
        <v xml:space="preserve">Lyle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1B</v>
      </c>
      <c r="F525" s="12">
        <f>VLOOKUP(MYRANKS_H[[#This Row],[PLAYERID]],PLAYERIDMAP[],COLUMN(PLAYERIDMAP[IDFANGRAPHS]),FALSE)</f>
        <v>1617</v>
      </c>
      <c r="G525" s="12">
        <f>VLOOKUP(MYRANKS_H[[#This Row],[IDFRANGRAPHS]],STEAMER_H[],COLUMN(STEAMER_H[PA]),FALSE)</f>
        <v>104</v>
      </c>
      <c r="H525" s="12">
        <f>VLOOKUP(MYRANKS_H[[#This Row],[IDFRANGRAPHS]],STEAMER_H[],COLUMN(STEAMER_H[AB]),FALSE)</f>
        <v>90</v>
      </c>
      <c r="I525" s="12">
        <f>VLOOKUP(MYRANKS_H[[#This Row],[IDFRANGRAPHS]],STEAMER_H[],COLUMN(STEAMER_H[H]),FALSE)</f>
        <v>21</v>
      </c>
      <c r="J525" s="12">
        <f>VLOOKUP(MYRANKS_H[[#This Row],[IDFRANGRAPHS]],STEAMER_H[],COLUMN(STEAMER_H[HR]),FALSE)</f>
        <v>2</v>
      </c>
      <c r="K525" s="12">
        <f>VLOOKUP(MYRANKS_H[[#This Row],[IDFRANGRAPHS]],STEAMER_H[],COLUMN(STEAMER_H[R]),FALSE)</f>
        <v>11</v>
      </c>
      <c r="L525" s="12">
        <f>VLOOKUP(MYRANKS_H[[#This Row],[IDFRANGRAPHS]],STEAMER_H[],COLUMN(STEAMER_H[RBI]),FALSE)</f>
        <v>11</v>
      </c>
      <c r="M525" s="12">
        <f>VLOOKUP(MYRANKS_H[[#This Row],[IDFRANGRAPHS]],STEAMER_H[],COLUMN(STEAMER_H[BB]),FALSE)</f>
        <v>11</v>
      </c>
      <c r="N525" s="12">
        <f>VLOOKUP(MYRANKS_H[[#This Row],[IDFRANGRAPHS]],STEAMER_H[],COLUMN(STEAMER_H[SO]),FALSE)</f>
        <v>23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0.23333333333333334</v>
      </c>
      <c r="Q525" s="26">
        <f>MYRANKS_H[[#This Row],[R]]/24.6</f>
        <v>0.44715447154471544</v>
      </c>
      <c r="R525" s="26">
        <f>MYRANKS_H[[#This Row],[HR]]/10.4</f>
        <v>0.19230769230769229</v>
      </c>
      <c r="S525" s="26">
        <f>MYRANKS_H[[#This Row],[RBI]]/24.6</f>
        <v>0.44715447154471544</v>
      </c>
      <c r="T525" s="26">
        <f>MYRANKS_H[[#This Row],[SB]]/9.4</f>
        <v>0.10638297872340426</v>
      </c>
      <c r="U525" s="26">
        <f>((MYRANKS_H[[#This Row],[H]]+1768)/(MYRANKS_H[[#This Row],[AB]]+6617)-0.267)/0.0024</f>
        <v>-0.10989761940261486</v>
      </c>
      <c r="V525" s="26">
        <f>MYRANKS_H[[#This Row],[RSGP]]+MYRANKS_H[[#This Row],[HRSGP]]+MYRANKS_H[[#This Row],[RBISGP]]+MYRANKS_H[[#This Row],[SBSGP]]+MYRANKS_H[[#This Row],[AVGSGP]]</f>
        <v>1.0831019947179126</v>
      </c>
    </row>
    <row r="526" spans="1:22" x14ac:dyDescent="0.25">
      <c r="A526" s="8" t="s">
        <v>20307</v>
      </c>
      <c r="B526" s="15" t="str">
        <f>VLOOKUP(MYRANKS_H[[#This Row],[PLAYERID]],PLAYERIDMAP[],COLUMN(PLAYERIDMAP[LASTNAME]),FALSE)</f>
        <v>Punto</v>
      </c>
      <c r="C526" s="12" t="str">
        <f>VLOOKUP(MYRANKS_H[[#This Row],[PLAYERID]],PLAYERIDMAP[],COLUMN(PLAYERIDMAP[FIRSTNAME]),FALSE)</f>
        <v xml:space="preserve">Nick </v>
      </c>
      <c r="D526" s="12" t="str">
        <f>VLOOKUP(MYRANKS_H[[#This Row],[PLAYERID]],PLAYERIDMAP[],COLUMN(PLAYERIDMAP[TEAM]),FALSE)</f>
        <v>LAD</v>
      </c>
      <c r="E526" s="12" t="str">
        <f>VLOOKUP(MYRANKS_H[[#This Row],[PLAYERID]],PLAYERIDMAP[],COLUMN(PLAYERIDMAP[POS]),FALSE)</f>
        <v>3B</v>
      </c>
      <c r="F526" s="12">
        <f>VLOOKUP(MYRANKS_H[[#This Row],[PLAYERID]],PLAYERIDMAP[],COLUMN(PLAYERIDMAP[IDFANGRAPHS]),FALSE)</f>
        <v>1429</v>
      </c>
      <c r="G526" s="12">
        <f>VLOOKUP(MYRANKS_H[[#This Row],[IDFRANGRAPHS]],STEAMER_H[],COLUMN(STEAMER_H[PA]),FALSE)</f>
        <v>155</v>
      </c>
      <c r="H526" s="12">
        <f>VLOOKUP(MYRANKS_H[[#This Row],[IDFRANGRAPHS]],STEAMER_H[],COLUMN(STEAMER_H[AB]),FALSE)</f>
        <v>132</v>
      </c>
      <c r="I526" s="12">
        <f>VLOOKUP(MYRANKS_H[[#This Row],[IDFRANGRAPHS]],STEAMER_H[],COLUMN(STEAMER_H[H]),FALSE)</f>
        <v>30</v>
      </c>
      <c r="J526" s="12">
        <f>VLOOKUP(MYRANKS_H[[#This Row],[IDFRANGRAPHS]],STEAMER_H[],COLUMN(STEAMER_H[HR]),FALSE)</f>
        <v>1</v>
      </c>
      <c r="K526" s="12">
        <f>VLOOKUP(MYRANKS_H[[#This Row],[IDFRANGRAPHS]],STEAMER_H[],COLUMN(STEAMER_H[R]),FALSE)</f>
        <v>13</v>
      </c>
      <c r="L526" s="12">
        <f>VLOOKUP(MYRANKS_H[[#This Row],[IDFRANGRAPHS]],STEAMER_H[],COLUMN(STEAMER_H[RBI]),FALSE)</f>
        <v>12</v>
      </c>
      <c r="M526" s="12">
        <f>VLOOKUP(MYRANKS_H[[#This Row],[IDFRANGRAPHS]],STEAMER_H[],COLUMN(STEAMER_H[BB]),FALSE)</f>
        <v>19</v>
      </c>
      <c r="N526" s="12">
        <f>VLOOKUP(MYRANKS_H[[#This Row],[IDFRANGRAPHS]],STEAMER_H[],COLUMN(STEAMER_H[SO]),FALSE)</f>
        <v>30</v>
      </c>
      <c r="O526" s="12">
        <f>VLOOKUP(MYRANKS_H[[#This Row],[IDFRANGRAPHS]],STEAMER_H[],COLUMN(STEAMER_H[SB]),FALSE)</f>
        <v>2</v>
      </c>
      <c r="P526" s="14">
        <f>MYRANKS_H[[#This Row],[H]]/MYRANKS_H[[#This Row],[AB]]</f>
        <v>0.22727272727272727</v>
      </c>
      <c r="Q526" s="26">
        <f>MYRANKS_H[[#This Row],[R]]/24.6</f>
        <v>0.52845528455284552</v>
      </c>
      <c r="R526" s="26">
        <f>MYRANKS_H[[#This Row],[HR]]/10.4</f>
        <v>9.6153846153846145E-2</v>
      </c>
      <c r="S526" s="26">
        <f>MYRANKS_H[[#This Row],[RBI]]/24.6</f>
        <v>0.48780487804878048</v>
      </c>
      <c r="T526" s="26">
        <f>MYRANKS_H[[#This Row],[SB]]/9.4</f>
        <v>0.21276595744680851</v>
      </c>
      <c r="U526" s="26">
        <f>((MYRANKS_H[[#This Row],[H]]+1768)/(MYRANKS_H[[#This Row],[AB]]+6617)-0.267)/0.0024</f>
        <v>-0.245900627253437</v>
      </c>
      <c r="V526" s="26">
        <f>MYRANKS_H[[#This Row],[RSGP]]+MYRANKS_H[[#This Row],[HRSGP]]+MYRANKS_H[[#This Row],[RBISGP]]+MYRANKS_H[[#This Row],[SBSGP]]+MYRANKS_H[[#This Row],[AVGSGP]]</f>
        <v>1.0792793389488438</v>
      </c>
    </row>
    <row r="527" spans="1:22" x14ac:dyDescent="0.25">
      <c r="A527" s="7" t="s">
        <v>19223</v>
      </c>
      <c r="B527" s="8" t="str">
        <f>VLOOKUP(MYRANKS_H[[#This Row],[PLAYERID]],PLAYERIDMAP[],COLUMN(PLAYERIDMAP[LASTNAME]),FALSE)</f>
        <v>Joseph</v>
      </c>
      <c r="C527" s="11" t="str">
        <f>VLOOKUP(MYRANKS_H[[#This Row],[PLAYERID]],PLAYERIDMAP[],COLUMN(PLAYERIDMAP[FIRSTNAME]),FALSE)</f>
        <v xml:space="preserve">Corban </v>
      </c>
      <c r="D527" s="11" t="str">
        <f>VLOOKUP(MYRANKS_H[[#This Row],[PLAYERID]],PLAYERIDMAP[],COLUMN(PLAYERIDMAP[TEAM]),FALSE)</f>
        <v>NYY</v>
      </c>
      <c r="E527" s="11" t="str">
        <f>VLOOKUP(MYRANKS_H[[#This Row],[PLAYERID]],PLAYERIDMAP[],COLUMN(PLAYERIDMAP[POS]),FALSE)</f>
        <v>-</v>
      </c>
      <c r="F527" s="11" t="str">
        <f>VLOOKUP(MYRANKS_H[[#This Row],[PLAYERID]],PLAYERIDMAP[],COLUMN(PLAYERIDMAP[IDFANGRAPHS]),FALSE)</f>
        <v>sa454540</v>
      </c>
      <c r="G527" s="12">
        <f>VLOOKUP(MYRANKS_H[[#This Row],[IDFRANGRAPHS]],STEAMER_H[],COLUMN(STEAMER_H[PA]),FALSE)</f>
        <v>100</v>
      </c>
      <c r="H527" s="12">
        <f>VLOOKUP(MYRANKS_H[[#This Row],[IDFRANGRAPHS]],STEAMER_H[],COLUMN(STEAMER_H[AB]),FALSE)</f>
        <v>89</v>
      </c>
      <c r="I527" s="12">
        <f>VLOOKUP(MYRANKS_H[[#This Row],[IDFRANGRAPHS]],STEAMER_H[],COLUMN(STEAMER_H[H]),FALSE)</f>
        <v>23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11</v>
      </c>
      <c r="L527" s="12">
        <f>VLOOKUP(MYRANKS_H[[#This Row],[IDFRANGRAPHS]],STEAMER_H[],COLUMN(STEAMER_H[RBI]),FALSE)</f>
        <v>10</v>
      </c>
      <c r="M527" s="12">
        <f>VLOOKUP(MYRANKS_H[[#This Row],[IDFRANGRAPHS]],STEAMER_H[],COLUMN(STEAMER_H[BB]),FALSE)</f>
        <v>9</v>
      </c>
      <c r="N527" s="12">
        <f>VLOOKUP(MYRANKS_H[[#This Row],[IDFRANGRAPHS]],STEAMER_H[],COLUMN(STEAMER_H[SO]),FALSE)</f>
        <v>16</v>
      </c>
      <c r="O527" s="12">
        <f>VLOOKUP(MYRANKS_H[[#This Row],[IDFRANGRAPHS]],STEAMER_H[],COLUMN(STEAMER_H[SB]),FALSE)</f>
        <v>0</v>
      </c>
      <c r="P527" s="14">
        <f>MYRANKS_H[[#This Row],[H]]/MYRANKS_H[[#This Row],[AB]]</f>
        <v>0.25842696629213485</v>
      </c>
      <c r="Q527" s="26">
        <f>MYRANKS_H[[#This Row],[R]]/24.6</f>
        <v>0.44715447154471544</v>
      </c>
      <c r="R527" s="26">
        <f>MYRANKS_H[[#This Row],[HR]]/10.4</f>
        <v>0.19230769230769229</v>
      </c>
      <c r="S527" s="26">
        <f>MYRANKS_H[[#This Row],[RBI]]/24.6</f>
        <v>0.4065040650406504</v>
      </c>
      <c r="T527" s="26">
        <f>MYRANKS_H[[#This Row],[SB]]/9.4</f>
        <v>0</v>
      </c>
      <c r="U527" s="26">
        <f>((MYRANKS_H[[#This Row],[H]]+1768)/(MYRANKS_H[[#This Row],[AB]]+6617)-0.267)/0.0024</f>
        <v>3.0942439606315712E-2</v>
      </c>
      <c r="V527" s="26">
        <f>MYRANKS_H[[#This Row],[RSGP]]+MYRANKS_H[[#This Row],[HRSGP]]+MYRANKS_H[[#This Row],[RBISGP]]+MYRANKS_H[[#This Row],[SBSGP]]+MYRANKS_H[[#This Row],[AVGSGP]]</f>
        <v>1.0769086684993741</v>
      </c>
    </row>
    <row r="528" spans="1:22" x14ac:dyDescent="0.25">
      <c r="A528" s="7" t="s">
        <v>19634</v>
      </c>
      <c r="B528" s="8" t="str">
        <f>VLOOKUP(MYRANKS_H[[#This Row],[PLAYERID]],PLAYERIDMAP[],COLUMN(PLAYERIDMAP[LASTNAME]),FALSE)</f>
        <v>Martinez</v>
      </c>
      <c r="C528" s="11" t="str">
        <f>VLOOKUP(MYRANKS_H[[#This Row],[PLAYERID]],PLAYERIDMAP[],COLUMN(PLAYERIDMAP[FIRSTNAME]),FALSE)</f>
        <v xml:space="preserve">Michael </v>
      </c>
      <c r="D528" s="11" t="str">
        <f>VLOOKUP(MYRANKS_H[[#This Row],[PLAYERID]],PLAYERIDMAP[],COLUMN(PLAYERIDMAP[TEAM]),FALSE)</f>
        <v>PHI</v>
      </c>
      <c r="E528" s="11" t="str">
        <f>VLOOKUP(MYRANKS_H[[#This Row],[PLAYERID]],PLAYERIDMAP[],COLUMN(PLAYERIDMAP[POS]),FALSE)</f>
        <v>2B</v>
      </c>
      <c r="F528" s="11">
        <f>VLOOKUP(MYRANKS_H[[#This Row],[PLAYERID]],PLAYERIDMAP[],COLUMN(PLAYERIDMAP[IDFANGRAPHS]),FALSE)</f>
        <v>7358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92</v>
      </c>
      <c r="I528" s="12">
        <f>VLOOKUP(MYRANKS_H[[#This Row],[IDFRANGRAPHS]],STEAMER_H[],COLUMN(STEAMER_H[H]),FALSE)</f>
        <v>21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10</v>
      </c>
      <c r="L528" s="12">
        <f>VLOOKUP(MYRANKS_H[[#This Row],[IDFRANGRAPHS]],STEAMER_H[],COLUMN(STEAMER_H[RBI]),FALSE)</f>
        <v>10</v>
      </c>
      <c r="M528" s="12">
        <f>VLOOKUP(MYRANKS_H[[#This Row],[IDFRANGRAPHS]],STEAMER_H[],COLUMN(STEAMER_H[BB]),FALSE)</f>
        <v>6</v>
      </c>
      <c r="N528" s="12">
        <f>VLOOKUP(MYRANKS_H[[#This Row],[IDFRANGRAPHS]],STEAMER_H[],COLUMN(STEAMER_H[SO]),FALSE)</f>
        <v>15</v>
      </c>
      <c r="O528" s="12">
        <f>VLOOKUP(MYRANKS_H[[#This Row],[IDFRANGRAPHS]],STEAMER_H[],COLUMN(STEAMER_H[SB]),FALSE)</f>
        <v>2</v>
      </c>
      <c r="P528" s="14">
        <f>MYRANKS_H[[#This Row],[H]]/MYRANKS_H[[#This Row],[AB]]</f>
        <v>0.22826086956521738</v>
      </c>
      <c r="Q528" s="26">
        <f>MYRANKS_H[[#This Row],[R]]/24.6</f>
        <v>0.4065040650406504</v>
      </c>
      <c r="R528" s="26">
        <f>MYRANKS_H[[#This Row],[HR]]/10.4</f>
        <v>0.19230769230769229</v>
      </c>
      <c r="S528" s="26">
        <f>MYRANKS_H[[#This Row],[RBI]]/24.6</f>
        <v>0.4065040650406504</v>
      </c>
      <c r="T528" s="26">
        <f>MYRANKS_H[[#This Row],[SB]]/9.4</f>
        <v>0.21276595744680851</v>
      </c>
      <c r="U528" s="26">
        <f>((MYRANKS_H[[#This Row],[H]]+1768)/(MYRANKS_H[[#This Row],[AB]]+6617)-0.267)/0.0024</f>
        <v>-0.14302926417251544</v>
      </c>
      <c r="V528" s="26">
        <f>MYRANKS_H[[#This Row],[RSGP]]+MYRANKS_H[[#This Row],[HRSGP]]+MYRANKS_H[[#This Row],[RBISGP]]+MYRANKS_H[[#This Row],[SBSGP]]+MYRANKS_H[[#This Row],[AVGSGP]]</f>
        <v>1.0750525156632862</v>
      </c>
    </row>
    <row r="529" spans="1:22" x14ac:dyDescent="0.25">
      <c r="A529" s="8" t="s">
        <v>20884</v>
      </c>
      <c r="B529" s="15" t="str">
        <f>VLOOKUP(MYRANKS_H[[#This Row],[PLAYERID]],PLAYERIDMAP[],COLUMN(PLAYERIDMAP[LASTNAME]),FALSE)</f>
        <v>Teagarden</v>
      </c>
      <c r="C529" s="12" t="str">
        <f>VLOOKUP(MYRANKS_H[[#This Row],[PLAYERID]],PLAYERIDMAP[],COLUMN(PLAYERIDMAP[FIRSTNAME]),FALSE)</f>
        <v xml:space="preserve">Taylor </v>
      </c>
      <c r="D529" s="12" t="str">
        <f>VLOOKUP(MYRANKS_H[[#This Row],[PLAYERID]],PLAYERIDMAP[],COLUMN(PLAYERIDMAP[TEAM]),FALSE)</f>
        <v>BAL</v>
      </c>
      <c r="E529" s="12" t="str">
        <f>VLOOKUP(MYRANKS_H[[#This Row],[PLAYERID]],PLAYERIDMAP[],COLUMN(PLAYERIDMAP[POS]),FALSE)</f>
        <v>C</v>
      </c>
      <c r="F529" s="12">
        <f>VLOOKUP(MYRANKS_H[[#This Row],[PLAYERID]],PLAYERIDMAP[],COLUMN(PLAYERIDMAP[IDFANGRAPHS]),FALSE)</f>
        <v>5199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89</v>
      </c>
      <c r="I529" s="12">
        <f>VLOOKUP(MYRANKS_H[[#This Row],[IDFRANGRAPHS]],STEAMER_H[],COLUMN(STEAMER_H[H]),FALSE)</f>
        <v>19</v>
      </c>
      <c r="J529" s="12">
        <f>VLOOKUP(MYRANKS_H[[#This Row],[IDFRANGRAPHS]],STEAMER_H[],COLUMN(STEAMER_H[HR]),FALSE)</f>
        <v>3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11</v>
      </c>
      <c r="M529" s="12">
        <f>VLOOKUP(MYRANKS_H[[#This Row],[IDFRANGRAPHS]],STEAMER_H[],COLUMN(STEAMER_H[BB]),FALSE)</f>
        <v>9</v>
      </c>
      <c r="N529" s="12">
        <f>VLOOKUP(MYRANKS_H[[#This Row],[IDFRANGRAPHS]],STEAMER_H[],COLUMN(STEAMER_H[SO]),FALSE)</f>
        <v>32</v>
      </c>
      <c r="O529" s="12">
        <f>VLOOKUP(MYRANKS_H[[#This Row],[IDFRANGRAPHS]],STEAMER_H[],COLUMN(STEAMER_H[SB]),FALSE)</f>
        <v>1</v>
      </c>
      <c r="P529" s="14">
        <f>MYRANKS_H[[#This Row],[H]]/MYRANKS_H[[#This Row],[AB]]</f>
        <v>0.21348314606741572</v>
      </c>
      <c r="Q529" s="26">
        <f>MYRANKS_H[[#This Row],[R]]/24.6</f>
        <v>0.44715447154471544</v>
      </c>
      <c r="R529" s="26">
        <f>MYRANKS_H[[#This Row],[HR]]/10.4</f>
        <v>0.28846153846153844</v>
      </c>
      <c r="S529" s="26">
        <f>MYRANKS_H[[#This Row],[RBI]]/24.6</f>
        <v>0.44715447154471544</v>
      </c>
      <c r="T529" s="26">
        <f>MYRANKS_H[[#This Row],[SB]]/9.4</f>
        <v>0.10638297872340426</v>
      </c>
      <c r="U529" s="26">
        <f>((MYRANKS_H[[#This Row],[H]]+1768)/(MYRANKS_H[[#This Row],[AB]]+6617)-0.267)/0.0024</f>
        <v>-0.21759121185009614</v>
      </c>
      <c r="V529" s="26">
        <f>MYRANKS_H[[#This Row],[RSGP]]+MYRANKS_H[[#This Row],[HRSGP]]+MYRANKS_H[[#This Row],[RBISGP]]+MYRANKS_H[[#This Row],[SBSGP]]+MYRANKS_H[[#This Row],[AVGSGP]]</f>
        <v>1.0715622484242775</v>
      </c>
    </row>
    <row r="530" spans="1:22" x14ac:dyDescent="0.25">
      <c r="A530" s="8" t="s">
        <v>21261</v>
      </c>
      <c r="B530" s="15" t="str">
        <f>VLOOKUP(MYRANKS_H[[#This Row],[PLAYERID]],PLAYERIDMAP[],COLUMN(PLAYERIDMAP[LASTNAME]),FALSE)</f>
        <v>Young</v>
      </c>
      <c r="C530" s="12" t="str">
        <f>VLOOKUP(MYRANKS_H[[#This Row],[PLAYERID]],PLAYERIDMAP[],COLUMN(PLAYERIDMAP[FIRSTNAME]),FALSE)</f>
        <v xml:space="preserve">Matt </v>
      </c>
      <c r="D530" s="12" t="str">
        <f>VLOOKUP(MYRANKS_H[[#This Row],[PLAYERID]],PLAYERIDMAP[],COLUMN(PLAYERIDMAP[TEAM]),FALSE)</f>
        <v>DET</v>
      </c>
      <c r="E530" s="12" t="str">
        <f>VLOOKUP(MYRANKS_H[[#This Row],[PLAYERID]],PLAYERIDMAP[],COLUMN(PLAYERIDMAP[POS]),FALSE)</f>
        <v>OF</v>
      </c>
      <c r="F530" s="12">
        <f>VLOOKUP(MYRANKS_H[[#This Row],[PLAYERID]],PLAYERIDMAP[],COLUMN(PLAYERIDMAP[IDFANGRAPHS]),FALSE)</f>
        <v>8989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88</v>
      </c>
      <c r="I530" s="12">
        <f>VLOOKUP(MYRANKS_H[[#This Row],[IDFRANGRAPHS]],STEAMER_H[],COLUMN(STEAMER_H[H]),FALSE)</f>
        <v>21</v>
      </c>
      <c r="J530" s="12">
        <f>VLOOKUP(MYRANKS_H[[#This Row],[IDFRANGRAPHS]],STEAMER_H[],COLUMN(STEAMER_H[HR]),FALSE)</f>
        <v>1</v>
      </c>
      <c r="K530" s="12">
        <f>VLOOKUP(MYRANKS_H[[#This Row],[IDFRANGRAPHS]],STEAMER_H[],COLUMN(STEAMER_H[R]),FALSE)</f>
        <v>10</v>
      </c>
      <c r="L530" s="12">
        <f>VLOOKUP(MYRANKS_H[[#This Row],[IDFRANGRAPHS]],STEAMER_H[],COLUMN(STEAMER_H[RBI]),FALSE)</f>
        <v>8</v>
      </c>
      <c r="M530" s="12">
        <f>VLOOKUP(MYRANKS_H[[#This Row],[IDFRANGRAPHS]],STEAMER_H[],COLUMN(STEAMER_H[BB]),FALSE)</f>
        <v>10</v>
      </c>
      <c r="N530" s="12">
        <f>VLOOKUP(MYRANKS_H[[#This Row],[IDFRANGRAPHS]],STEAMER_H[],COLUMN(STEAMER_H[SO]),FALSE)</f>
        <v>18</v>
      </c>
      <c r="O530" s="12">
        <f>VLOOKUP(MYRANKS_H[[#This Row],[IDFRANGRAPHS]],STEAMER_H[],COLUMN(STEAMER_H[SB]),FALSE)</f>
        <v>3</v>
      </c>
      <c r="P530" s="14">
        <f>MYRANKS_H[[#This Row],[H]]/MYRANKS_H[[#This Row],[AB]]</f>
        <v>0.23863636363636365</v>
      </c>
      <c r="Q530" s="26">
        <f>MYRANKS_H[[#This Row],[R]]/24.6</f>
        <v>0.4065040650406504</v>
      </c>
      <c r="R530" s="26">
        <f>MYRANKS_H[[#This Row],[HR]]/10.4</f>
        <v>9.6153846153846145E-2</v>
      </c>
      <c r="S530" s="26">
        <f>MYRANKS_H[[#This Row],[RBI]]/24.6</f>
        <v>0.32520325203252032</v>
      </c>
      <c r="T530" s="26">
        <f>MYRANKS_H[[#This Row],[SB]]/9.4</f>
        <v>0.31914893617021273</v>
      </c>
      <c r="U530" s="26">
        <f>((MYRANKS_H[[#This Row],[H]]+1768)/(MYRANKS_H[[#This Row],[AB]]+6617)-0.267)/0.0024</f>
        <v>-7.6746209296540968E-2</v>
      </c>
      <c r="V530" s="26">
        <f>MYRANKS_H[[#This Row],[RSGP]]+MYRANKS_H[[#This Row],[HRSGP]]+MYRANKS_H[[#This Row],[RBISGP]]+MYRANKS_H[[#This Row],[SBSGP]]+MYRANKS_H[[#This Row],[AVGSGP]]</f>
        <v>1.0702638901006887</v>
      </c>
    </row>
    <row r="531" spans="1:22" x14ac:dyDescent="0.25">
      <c r="A531" s="7" t="s">
        <v>19569</v>
      </c>
      <c r="B531" s="8" t="str">
        <f>VLOOKUP(MYRANKS_H[[#This Row],[PLAYERID]],PLAYERIDMAP[],COLUMN(PLAYERIDMAP[LASTNAME]),FALSE)</f>
        <v>Maier</v>
      </c>
      <c r="C531" s="11" t="str">
        <f>VLOOKUP(MYRANKS_H[[#This Row],[PLAYERID]],PLAYERIDMAP[],COLUMN(PLAYERIDMAP[FIRSTNAME]),FALSE)</f>
        <v xml:space="preserve">Mitch </v>
      </c>
      <c r="D531" s="11" t="str">
        <f>VLOOKUP(MYRANKS_H[[#This Row],[PLAYERID]],PLAYERIDMAP[],COLUMN(PLAYERIDMAP[TEAM]),FALSE)</f>
        <v>KC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5588</v>
      </c>
      <c r="G531" s="12">
        <f>VLOOKUP(MYRANKS_H[[#This Row],[IDFRANGRAPHS]],STEAMER_H[],COLUMN(STEAMER_H[PA]),FALSE)</f>
        <v>100</v>
      </c>
      <c r="H531" s="12">
        <f>VLOOKUP(MYRANKS_H[[#This Row],[IDFRANGRAPHS]],STEAMER_H[],COLUMN(STEAMER_H[AB]),FALSE)</f>
        <v>87</v>
      </c>
      <c r="I531" s="12">
        <f>VLOOKUP(MYRANKS_H[[#This Row],[IDFRANGRAPHS]],STEAMER_H[],COLUMN(STEAMER_H[H]),FALSE)</f>
        <v>21</v>
      </c>
      <c r="J531" s="12">
        <f>VLOOKUP(MYRANKS_H[[#This Row],[IDFRANGRAPHS]],STEAMER_H[],COLUMN(STEAMER_H[HR]),FALSE)</f>
        <v>1</v>
      </c>
      <c r="K531" s="12">
        <f>VLOOKUP(MYRANKS_H[[#This Row],[IDFRANGRAPHS]],STEAMER_H[],COLUMN(STEAMER_H[R]),FALSE)</f>
        <v>11</v>
      </c>
      <c r="L531" s="12">
        <f>VLOOKUP(MYRANKS_H[[#This Row],[IDFRANGRAPHS]],STEAMER_H[],COLUMN(STEAMER_H[RBI]),FALSE)</f>
        <v>9</v>
      </c>
      <c r="M531" s="12">
        <f>VLOOKUP(MYRANKS_H[[#This Row],[IDFRANGRAPHS]],STEAMER_H[],COLUMN(STEAMER_H[BB]),FALSE)</f>
        <v>11</v>
      </c>
      <c r="N531" s="12">
        <f>VLOOKUP(MYRANKS_H[[#This Row],[IDFRANGRAPHS]],STEAMER_H[],COLUMN(STEAMER_H[SO]),FALSE)</f>
        <v>22</v>
      </c>
      <c r="O531" s="12">
        <f>VLOOKUP(MYRANKS_H[[#This Row],[IDFRANGRAPHS]],STEAMER_H[],COLUMN(STEAMER_H[SB]),FALSE)</f>
        <v>2</v>
      </c>
      <c r="P531" s="14">
        <f>MYRANKS_H[[#This Row],[H]]/MYRANKS_H[[#This Row],[AB]]</f>
        <v>0.2413793103448276</v>
      </c>
      <c r="Q531" s="26">
        <f>MYRANKS_H[[#This Row],[R]]/24.6</f>
        <v>0.44715447154471544</v>
      </c>
      <c r="R531" s="26">
        <f>MYRANKS_H[[#This Row],[HR]]/10.4</f>
        <v>9.6153846153846145E-2</v>
      </c>
      <c r="S531" s="26">
        <f>MYRANKS_H[[#This Row],[RBI]]/24.6</f>
        <v>0.36585365853658536</v>
      </c>
      <c r="T531" s="26">
        <f>MYRANKS_H[[#This Row],[SB]]/9.4</f>
        <v>0.21276595744680851</v>
      </c>
      <c r="U531" s="26">
        <f>((MYRANKS_H[[#This Row],[H]]+1768)/(MYRANKS_H[[#This Row],[AB]]+6617)-0.267)/0.0024</f>
        <v>-6.0163086714401522E-2</v>
      </c>
      <c r="V531" s="26">
        <f>MYRANKS_H[[#This Row],[RSGP]]+MYRANKS_H[[#This Row],[HRSGP]]+MYRANKS_H[[#This Row],[RBISGP]]+MYRANKS_H[[#This Row],[SBSGP]]+MYRANKS_H[[#This Row],[AVGSGP]]</f>
        <v>1.0617648469675538</v>
      </c>
    </row>
    <row r="532" spans="1:22" x14ac:dyDescent="0.25">
      <c r="A532" s="7" t="s">
        <v>19232</v>
      </c>
      <c r="B532" s="8" t="str">
        <f>VLOOKUP(MYRANKS_H[[#This Row],[PLAYERID]],PLAYERIDMAP[],COLUMN(PLAYERIDMAP[LASTNAME]),FALSE)</f>
        <v>Ka'aihue</v>
      </c>
      <c r="C532" s="11" t="str">
        <f>VLOOKUP(MYRANKS_H[[#This Row],[PLAYERID]],PLAYERIDMAP[],COLUMN(PLAYERIDMAP[FIRSTNAME]),FALSE)</f>
        <v xml:space="preserve">Kila </v>
      </c>
      <c r="D532" s="11" t="str">
        <f>VLOOKUP(MYRANKS_H[[#This Row],[PLAYERID]],PLAYERIDMAP[],COLUMN(PLAYERIDMAP[TEAM]),FALSE)</f>
        <v>OAK</v>
      </c>
      <c r="E532" s="11" t="str">
        <f>VLOOKUP(MYRANKS_H[[#This Row],[PLAYERID]],PLAYERIDMAP[],COLUMN(PLAYERIDMAP[POS]),FALSE)</f>
        <v>1B</v>
      </c>
      <c r="F532" s="11">
        <f>VLOOKUP(MYRANKS_H[[#This Row],[PLAYERID]],PLAYERIDMAP[],COLUMN(PLAYERIDMAP[IDFANGRAPHS]),FALSE)</f>
        <v>4707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87</v>
      </c>
      <c r="I532" s="12">
        <f>VLOOKUP(MYRANKS_H[[#This Row],[IDFRANGRAPHS]],STEAMER_H[],COLUMN(STEAMER_H[H]),FALSE)</f>
        <v>20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12</v>
      </c>
      <c r="N532" s="12">
        <f>VLOOKUP(MYRANKS_H[[#This Row],[IDFRANGRAPHS]],STEAMER_H[],COLUMN(STEAMER_H[SO]),FALSE)</f>
        <v>20</v>
      </c>
      <c r="O532" s="12">
        <f>VLOOKUP(MYRANKS_H[[#This Row],[IDFRANGRAPHS]],STEAMER_H[],COLUMN(STEAMER_H[SB]),FALSE)</f>
        <v>0</v>
      </c>
      <c r="P532" s="14">
        <f>MYRANKS_H[[#This Row],[H]]/MYRANKS_H[[#This Row],[AB]]</f>
        <v>0.22988505747126436</v>
      </c>
      <c r="Q532" s="26">
        <f>MYRANKS_H[[#This Row],[R]]/24.6</f>
        <v>0.44715447154471544</v>
      </c>
      <c r="R532" s="26">
        <f>MYRANKS_H[[#This Row],[HR]]/10.4</f>
        <v>0.28846153846153844</v>
      </c>
      <c r="S532" s="26">
        <f>MYRANKS_H[[#This Row],[RBI]]/24.6</f>
        <v>0.44715447154471544</v>
      </c>
      <c r="T532" s="26">
        <f>MYRANKS_H[[#This Row],[SB]]/9.4</f>
        <v>0</v>
      </c>
      <c r="U532" s="26">
        <f>((MYRANKS_H[[#This Row],[H]]+1768)/(MYRANKS_H[[#This Row],[AB]]+6617)-0.267)/0.0024</f>
        <v>-0.12231503579952323</v>
      </c>
      <c r="V532" s="26">
        <f>MYRANKS_H[[#This Row],[RSGP]]+MYRANKS_H[[#This Row],[HRSGP]]+MYRANKS_H[[#This Row],[RBISGP]]+MYRANKS_H[[#This Row],[SBSGP]]+MYRANKS_H[[#This Row],[AVGSGP]]</f>
        <v>1.0604554457514461</v>
      </c>
    </row>
    <row r="533" spans="1:22" x14ac:dyDescent="0.25">
      <c r="A533" s="8" t="s">
        <v>20247</v>
      </c>
      <c r="B533" s="15" t="str">
        <f>VLOOKUP(MYRANKS_H[[#This Row],[PLAYERID]],PLAYERIDMAP[],COLUMN(PLAYERIDMAP[LASTNAME]),FALSE)</f>
        <v>Pina</v>
      </c>
      <c r="C533" s="12" t="str">
        <f>VLOOKUP(MYRANKS_H[[#This Row],[PLAYERID]],PLAYERIDMAP[],COLUMN(PLAYERIDMAP[FIRSTNAME]),FALSE)</f>
        <v xml:space="preserve">Manny </v>
      </c>
      <c r="D533" s="12" t="str">
        <f>VLOOKUP(MYRANKS_H[[#This Row],[PLAYERID]],PLAYERIDMAP[],COLUMN(PLAYERIDMAP[TEAM]),FALSE)</f>
        <v>KC</v>
      </c>
      <c r="E533" s="12" t="str">
        <f>VLOOKUP(MYRANKS_H[[#This Row],[PLAYERID]],PLAYERIDMAP[],COLUMN(PLAYERIDMAP[POS]),FALSE)</f>
        <v>C</v>
      </c>
      <c r="F533" s="12">
        <f>VLOOKUP(MYRANKS_H[[#This Row],[PLAYERID]],PLAYERIDMAP[],COLUMN(PLAYERIDMAP[IDFANGRAPHS]),FALSE)</f>
        <v>2829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89</v>
      </c>
      <c r="I533" s="12">
        <f>VLOOKUP(MYRANKS_H[[#This Row],[IDFRANGRAPHS]],STEAMER_H[],COLUMN(STEAMER_H[H]),FALSE)</f>
        <v>21</v>
      </c>
      <c r="J533" s="12">
        <f>VLOOKUP(MYRANKS_H[[#This Row],[IDFRANGRAPHS]],STEAMER_H[],COLUMN(STEAMER_H[HR]),FALSE)</f>
        <v>2</v>
      </c>
      <c r="K533" s="12">
        <f>VLOOKUP(MYRANKS_H[[#This Row],[IDFRANGRAPHS]],STEAMER_H[],COLUMN(STEAMER_H[R]),FALSE)</f>
        <v>11</v>
      </c>
      <c r="L533" s="12">
        <f>VLOOKUP(MYRANKS_H[[#This Row],[IDFRANGRAPHS]],STEAMER_H[],COLUMN(STEAMER_H[RBI]),FALSE)</f>
        <v>10</v>
      </c>
      <c r="M533" s="12">
        <f>VLOOKUP(MYRANKS_H[[#This Row],[IDFRANGRAPHS]],STEAMER_H[],COLUMN(STEAMER_H[BB]),FALSE)</f>
        <v>9</v>
      </c>
      <c r="N533" s="12">
        <f>VLOOKUP(MYRANKS_H[[#This Row],[IDFRANGRAPHS]],STEAMER_H[],COLUMN(STEAMER_H[SO]),FALSE)</f>
        <v>15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0.23595505617977527</v>
      </c>
      <c r="Q533" s="26">
        <f>MYRANKS_H[[#This Row],[R]]/24.6</f>
        <v>0.44715447154471544</v>
      </c>
      <c r="R533" s="26">
        <f>MYRANKS_H[[#This Row],[HR]]/10.4</f>
        <v>0.19230769230769229</v>
      </c>
      <c r="S533" s="26">
        <f>MYRANKS_H[[#This Row],[RBI]]/24.6</f>
        <v>0.4065040650406504</v>
      </c>
      <c r="T533" s="26">
        <f>MYRANKS_H[[#This Row],[SB]]/9.4</f>
        <v>0.10638297872340426</v>
      </c>
      <c r="U533" s="26">
        <f>((MYRANKS_H[[#This Row],[H]]+1768)/(MYRANKS_H[[#This Row],[AB]]+6617)-0.267)/0.0024</f>
        <v>-9.3324386121890215E-2</v>
      </c>
      <c r="V533" s="26">
        <f>MYRANKS_H[[#This Row],[RSGP]]+MYRANKS_H[[#This Row],[HRSGP]]+MYRANKS_H[[#This Row],[RBISGP]]+MYRANKS_H[[#This Row],[SBSGP]]+MYRANKS_H[[#This Row],[AVGSGP]]</f>
        <v>1.0590248214945723</v>
      </c>
    </row>
    <row r="534" spans="1:22" x14ac:dyDescent="0.25">
      <c r="A534" s="7" t="s">
        <v>17670</v>
      </c>
      <c r="B534" s="8" t="str">
        <f>VLOOKUP(MYRANKS_H[[#This Row],[PLAYERID]],PLAYERIDMAP[],COLUMN(PLAYERIDMAP[LASTNAME]),FALSE)</f>
        <v>Bixler</v>
      </c>
      <c r="C534" s="11" t="str">
        <f>VLOOKUP(MYRANKS_H[[#This Row],[PLAYERID]],PLAYERIDMAP[],COLUMN(PLAYERIDMAP[FIRSTNAME]),FALSE)</f>
        <v xml:space="preserve">Brian </v>
      </c>
      <c r="D534" s="11" t="str">
        <f>VLOOKUP(MYRANKS_H[[#This Row],[PLAYERID]],PLAYERIDMAP[],COLUMN(PLAYERIDMAP[TEAM]),FALSE)</f>
        <v>HOU</v>
      </c>
      <c r="E534" s="11" t="str">
        <f>VLOOKUP(MYRANKS_H[[#This Row],[PLAYERID]],PLAYERIDMAP[],COLUMN(PLAYERIDMAP[POS]),FALSE)</f>
        <v>2B</v>
      </c>
      <c r="F534" s="11">
        <f>VLOOKUP(MYRANKS_H[[#This Row],[PLAYERID]],PLAYERIDMAP[],COLUMN(PLAYERIDMAP[IDFANGRAPHS]),FALSE)</f>
        <v>8055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90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1</v>
      </c>
      <c r="K534" s="12">
        <f>VLOOKUP(MYRANKS_H[[#This Row],[IDFRANGRAPHS]],STEAMER_H[],COLUMN(STEAMER_H[R]),FALSE)</f>
        <v>9</v>
      </c>
      <c r="L534" s="12">
        <f>VLOOKUP(MYRANKS_H[[#This Row],[IDFRANGRAPHS]],STEAMER_H[],COLUMN(STEAMER_H[RBI]),FALSE)</f>
        <v>8</v>
      </c>
      <c r="M534" s="12">
        <f>VLOOKUP(MYRANKS_H[[#This Row],[IDFRANGRAPHS]],STEAMER_H[],COLUMN(STEAMER_H[BB]),FALSE)</f>
        <v>7</v>
      </c>
      <c r="N534" s="12">
        <f>VLOOKUP(MYRANKS_H[[#This Row],[IDFRANGRAPHS]],STEAMER_H[],COLUMN(STEAMER_H[SO]),FALSE)</f>
        <v>25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0.24444444444444444</v>
      </c>
      <c r="Q534" s="26">
        <f>MYRANKS_H[[#This Row],[R]]/24.6</f>
        <v>0.36585365853658536</v>
      </c>
      <c r="R534" s="26">
        <f>MYRANKS_H[[#This Row],[HR]]/10.4</f>
        <v>9.6153846153846145E-2</v>
      </c>
      <c r="S534" s="26">
        <f>MYRANKS_H[[#This Row],[RBI]]/24.6</f>
        <v>0.32520325203252032</v>
      </c>
      <c r="T534" s="26">
        <f>MYRANKS_H[[#This Row],[SB]]/9.4</f>
        <v>0.31914893617021273</v>
      </c>
      <c r="U534" s="26">
        <f>((MYRANKS_H[[#This Row],[H]]+1768)/(MYRANKS_H[[#This Row],[AB]]+6617)-0.267)/0.0024</f>
        <v>-4.7773470503465851E-2</v>
      </c>
      <c r="V534" s="26">
        <f>MYRANKS_H[[#This Row],[RSGP]]+MYRANKS_H[[#This Row],[HRSGP]]+MYRANKS_H[[#This Row],[RBISGP]]+MYRANKS_H[[#This Row],[SBSGP]]+MYRANKS_H[[#This Row],[AVGSGP]]</f>
        <v>1.0585862223896987</v>
      </c>
    </row>
    <row r="535" spans="1:22" x14ac:dyDescent="0.25">
      <c r="A535" s="8" t="s">
        <v>20660</v>
      </c>
      <c r="B535" s="15" t="str">
        <f>VLOOKUP(MYRANKS_H[[#This Row],[PLAYERID]],PLAYERIDMAP[],COLUMN(PLAYERIDMAP[LASTNAME]),FALSE)</f>
        <v>Schafer</v>
      </c>
      <c r="C535" s="12" t="str">
        <f>VLOOKUP(MYRANKS_H[[#This Row],[PLAYERID]],PLAYERIDMAP[],COLUMN(PLAYERIDMAP[FIRSTNAME]),FALSE)</f>
        <v xml:space="preserve">Jordan </v>
      </c>
      <c r="D535" s="12" t="str">
        <f>VLOOKUP(MYRANKS_H[[#This Row],[PLAYERID]],PLAYERIDMAP[],COLUMN(PLAYERIDMAP[TEAM]),FALSE)</f>
        <v>ATL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9883</v>
      </c>
      <c r="G535" s="12">
        <f>VLOOKUP(MYRANKS_H[[#This Row],[IDFRANGRAPHS]],STEAMER_H[],COLUMN(STEAMER_H[PA]),FALSE)</f>
        <v>100</v>
      </c>
      <c r="H535" s="12">
        <f>VLOOKUP(MYRANKS_H[[#This Row],[IDFRANGRAPHS]],STEAMER_H[],COLUMN(STEAMER_H[AB]),FALSE)</f>
        <v>89</v>
      </c>
      <c r="I535" s="12">
        <f>VLOOKUP(MYRANKS_H[[#This Row],[IDFRANGRAPHS]],STEAMER_H[],COLUMN(STEAMER_H[H]),FALSE)</f>
        <v>20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9</v>
      </c>
      <c r="L535" s="12">
        <f>VLOOKUP(MYRANKS_H[[#This Row],[IDFRANGRAPHS]],STEAMER_H[],COLUMN(STEAMER_H[RBI]),FALSE)</f>
        <v>8</v>
      </c>
      <c r="M535" s="12">
        <f>VLOOKUP(MYRANKS_H[[#This Row],[IDFRANGRAPHS]],STEAMER_H[],COLUMN(STEAMER_H[BB]),FALSE)</f>
        <v>9</v>
      </c>
      <c r="N535" s="12">
        <f>VLOOKUP(MYRANKS_H[[#This Row],[IDFRANGRAPHS]],STEAMER_H[],COLUMN(STEAMER_H[SO]),FALSE)</f>
        <v>24</v>
      </c>
      <c r="O535" s="12">
        <f>VLOOKUP(MYRANKS_H[[#This Row],[IDFRANGRAPHS]],STEAMER_H[],COLUMN(STEAMER_H[SB]),FALSE)</f>
        <v>4</v>
      </c>
      <c r="P535" s="14">
        <f>MYRANKS_H[[#This Row],[H]]/MYRANKS_H[[#This Row],[AB]]</f>
        <v>0.2247191011235955</v>
      </c>
      <c r="Q535" s="26">
        <f>MYRANKS_H[[#This Row],[R]]/24.6</f>
        <v>0.36585365853658536</v>
      </c>
      <c r="R535" s="26">
        <f>MYRANKS_H[[#This Row],[HR]]/10.4</f>
        <v>9.6153846153846145E-2</v>
      </c>
      <c r="S535" s="26">
        <f>MYRANKS_H[[#This Row],[RBI]]/24.6</f>
        <v>0.32520325203252032</v>
      </c>
      <c r="T535" s="26">
        <f>MYRANKS_H[[#This Row],[SB]]/9.4</f>
        <v>0.42553191489361702</v>
      </c>
      <c r="U535" s="26">
        <f>((MYRANKS_H[[#This Row],[H]]+1768)/(MYRANKS_H[[#This Row],[AB]]+6617)-0.267)/0.0024</f>
        <v>-0.15545779898598161</v>
      </c>
      <c r="V535" s="26">
        <f>MYRANKS_H[[#This Row],[RSGP]]+MYRANKS_H[[#This Row],[HRSGP]]+MYRANKS_H[[#This Row],[RBISGP]]+MYRANKS_H[[#This Row],[SBSGP]]+MYRANKS_H[[#This Row],[AVGSGP]]</f>
        <v>1.0572848726305872</v>
      </c>
    </row>
    <row r="536" spans="1:22" x14ac:dyDescent="0.25">
      <c r="A536" s="8" t="s">
        <v>20411</v>
      </c>
      <c r="B536" s="15" t="str">
        <f>VLOOKUP(MYRANKS_H[[#This Row],[PLAYERID]],PLAYERIDMAP[],COLUMN(PLAYERIDMAP[LASTNAME]),FALSE)</f>
        <v>Rhymes</v>
      </c>
      <c r="C536" s="12" t="str">
        <f>VLOOKUP(MYRANKS_H[[#This Row],[PLAYERID]],PLAYERIDMAP[],COLUMN(PLAYERIDMAP[FIRSTNAME]),FALSE)</f>
        <v xml:space="preserve">Will </v>
      </c>
      <c r="D536" s="12" t="str">
        <f>VLOOKUP(MYRANKS_H[[#This Row],[PLAYERID]],PLAYERIDMAP[],COLUMN(PLAYERIDMAP[TEAM]),FALSE)</f>
        <v>-</v>
      </c>
      <c r="E536" s="12" t="str">
        <f>VLOOKUP(MYRANKS_H[[#This Row],[PLAYERID]],PLAYERIDMAP[],COLUMN(PLAYERIDMAP[POS]),FALSE)</f>
        <v>-</v>
      </c>
      <c r="F536" s="12">
        <f>VLOOKUP(MYRANKS_H[[#This Row],[PLAYERID]],PLAYERIDMAP[],COLUMN(PLAYERIDMAP[IDFANGRAPHS]),FALSE)</f>
        <v>9802</v>
      </c>
      <c r="G536" s="12">
        <f>VLOOKUP(MYRANKS_H[[#This Row],[IDFRANGRAPHS]],STEAMER_H[],COLUMN(STEAMER_H[PA]),FALSE)</f>
        <v>100</v>
      </c>
      <c r="H536" s="12">
        <f>VLOOKUP(MYRANKS_H[[#This Row],[IDFRANGRAPHS]],STEAMER_H[],COLUMN(STEAMER_H[AB]),FALSE)</f>
        <v>90</v>
      </c>
      <c r="I536" s="12">
        <f>VLOOKUP(MYRANKS_H[[#This Row],[IDFRANGRAPHS]],STEAMER_H[],COLUMN(STEAMER_H[H]),FALSE)</f>
        <v>23</v>
      </c>
      <c r="J536" s="12">
        <f>VLOOKUP(MYRANKS_H[[#This Row],[IDFRANGRAPHS]],STEAMER_H[],COLUMN(STEAMER_H[HR]),FALSE)</f>
        <v>1</v>
      </c>
      <c r="K536" s="12">
        <f>VLOOKUP(MYRANKS_H[[#This Row],[IDFRANGRAPHS]],STEAMER_H[],COLUMN(STEAMER_H[R]),FALSE)</f>
        <v>10</v>
      </c>
      <c r="L536" s="12">
        <f>VLOOKUP(MYRANKS_H[[#This Row],[IDFRANGRAPHS]],STEAMER_H[],COLUMN(STEAMER_H[RBI]),FALSE)</f>
        <v>8</v>
      </c>
      <c r="M536" s="12">
        <f>VLOOKUP(MYRANKS_H[[#This Row],[IDFRANGRAPHS]],STEAMER_H[],COLUMN(STEAMER_H[BB]),FALSE)</f>
        <v>7</v>
      </c>
      <c r="N536" s="12">
        <f>VLOOKUP(MYRANKS_H[[#This Row],[IDFRANGRAPHS]],STEAMER_H[],COLUMN(STEAMER_H[SO]),FALSE)</f>
        <v>11</v>
      </c>
      <c r="O536" s="12">
        <f>VLOOKUP(MYRANKS_H[[#This Row],[IDFRANGRAPHS]],STEAMER_H[],COLUMN(STEAMER_H[SB]),FALSE)</f>
        <v>2</v>
      </c>
      <c r="P536" s="14">
        <f>MYRANKS_H[[#This Row],[H]]/MYRANKS_H[[#This Row],[AB]]</f>
        <v>0.25555555555555554</v>
      </c>
      <c r="Q536" s="26">
        <f>MYRANKS_H[[#This Row],[R]]/24.6</f>
        <v>0.4065040650406504</v>
      </c>
      <c r="R536" s="26">
        <f>MYRANKS_H[[#This Row],[HR]]/10.4</f>
        <v>9.6153846153846145E-2</v>
      </c>
      <c r="S536" s="26">
        <f>MYRANKS_H[[#This Row],[RBI]]/24.6</f>
        <v>0.32520325203252032</v>
      </c>
      <c r="T536" s="26">
        <f>MYRANKS_H[[#This Row],[SB]]/9.4</f>
        <v>0.21276595744680851</v>
      </c>
      <c r="U536" s="26">
        <f>((MYRANKS_H[[#This Row],[H]]+1768)/(MYRANKS_H[[#This Row],[AB]]+6617)-0.267)/0.0024</f>
        <v>1.4350678395706289E-2</v>
      </c>
      <c r="V536" s="26">
        <f>MYRANKS_H[[#This Row],[RSGP]]+MYRANKS_H[[#This Row],[HRSGP]]+MYRANKS_H[[#This Row],[RBISGP]]+MYRANKS_H[[#This Row],[SBSGP]]+MYRANKS_H[[#This Row],[AVGSGP]]</f>
        <v>1.0549777990695317</v>
      </c>
    </row>
    <row r="537" spans="1:22" x14ac:dyDescent="0.25">
      <c r="A537" s="7" t="s">
        <v>19734</v>
      </c>
      <c r="B537" s="8" t="str">
        <f>VLOOKUP(MYRANKS_H[[#This Row],[PLAYERID]],PLAYERIDMAP[],COLUMN(PLAYERIDMAP[LASTNAME]),FALSE)</f>
        <v>McGehee</v>
      </c>
      <c r="C537" s="11" t="str">
        <f>VLOOKUP(MYRANKS_H[[#This Row],[PLAYERID]],PLAYERIDMAP[],COLUMN(PLAYERIDMAP[FIRSTNAME]),FALSE)</f>
        <v xml:space="preserve">Casey </v>
      </c>
      <c r="D537" s="11" t="str">
        <f>VLOOKUP(MYRANKS_H[[#This Row],[PLAYERID]],PLAYERIDMAP[],COLUMN(PLAYERIDMAP[TEAM]),FALSE)</f>
        <v>NYY</v>
      </c>
      <c r="E537" s="11" t="str">
        <f>VLOOKUP(MYRANKS_H[[#This Row],[PLAYERID]],PLAYERIDMAP[],COLUMN(PLAYERIDMAP[POS]),FALSE)</f>
        <v>3B</v>
      </c>
      <c r="F537" s="11">
        <f>VLOOKUP(MYRANKS_H[[#This Row],[PLAYERID]],PLAYERIDMAP[],COLUMN(PLAYERIDMAP[IDFANGRAPHS]),FALSE)</f>
        <v>6086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90</v>
      </c>
      <c r="I537" s="12">
        <f>VLOOKUP(MYRANKS_H[[#This Row],[IDFRANGRAPHS]],STEAMER_H[],COLUMN(STEAMER_H[H]),FALSE)</f>
        <v>22</v>
      </c>
      <c r="J537" s="12">
        <f>VLOOKUP(MYRANKS_H[[#This Row],[IDFRANGRAPHS]],STEAMER_H[],COLUMN(STEAMER_H[HR]),FALSE)</f>
        <v>3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11</v>
      </c>
      <c r="M537" s="12">
        <f>VLOOKUP(MYRANKS_H[[#This Row],[IDFRANGRAPHS]],STEAMER_H[],COLUMN(STEAMER_H[BB]),FALSE)</f>
        <v>8</v>
      </c>
      <c r="N537" s="12">
        <f>VLOOKUP(MYRANKS_H[[#This Row],[IDFRANGRAPHS]],STEAMER_H[],COLUMN(STEAMER_H[SO]),FALSE)</f>
        <v>18</v>
      </c>
      <c r="O537" s="12">
        <f>VLOOKUP(MYRANKS_H[[#This Row],[IDFRANGRAPHS]],STEAMER_H[],COLUMN(STEAMER_H[SB]),FALSE)</f>
        <v>0</v>
      </c>
      <c r="P537" s="14">
        <f>MYRANKS_H[[#This Row],[H]]/MYRANKS_H[[#This Row],[AB]]</f>
        <v>0.24444444444444444</v>
      </c>
      <c r="Q537" s="26">
        <f>MYRANKS_H[[#This Row],[R]]/24.6</f>
        <v>0.36585365853658536</v>
      </c>
      <c r="R537" s="26">
        <f>MYRANKS_H[[#This Row],[HR]]/10.4</f>
        <v>0.28846153846153844</v>
      </c>
      <c r="S537" s="26">
        <f>MYRANKS_H[[#This Row],[RBI]]/24.6</f>
        <v>0.44715447154471544</v>
      </c>
      <c r="T537" s="26">
        <f>MYRANKS_H[[#This Row],[SB]]/9.4</f>
        <v>0</v>
      </c>
      <c r="U537" s="26">
        <f>((MYRANKS_H[[#This Row],[H]]+1768)/(MYRANKS_H[[#This Row],[AB]]+6617)-0.267)/0.0024</f>
        <v>-4.7773470503465851E-2</v>
      </c>
      <c r="V537" s="26">
        <f>MYRANKS_H[[#This Row],[RSGP]]+MYRANKS_H[[#This Row],[HRSGP]]+MYRANKS_H[[#This Row],[RBISGP]]+MYRANKS_H[[#This Row],[SBSGP]]+MYRANKS_H[[#This Row],[AVGSGP]]</f>
        <v>1.0536961980393733</v>
      </c>
    </row>
    <row r="538" spans="1:22" x14ac:dyDescent="0.25">
      <c r="A538" s="7" t="s">
        <v>18959</v>
      </c>
      <c r="B538" s="8" t="str">
        <f>VLOOKUP(MYRANKS_H[[#This Row],[PLAYERID]],PLAYERIDMAP[],COLUMN(PLAYERIDMAP[LASTNAME]),FALSE)</f>
        <v>Hernandez</v>
      </c>
      <c r="C538" s="11" t="str">
        <f>VLOOKUP(MYRANKS_H[[#This Row],[PLAYERID]],PLAYERIDMAP[],COLUMN(PLAYERIDMAP[FIRSTNAME]),FALSE)</f>
        <v xml:space="preserve">Luis </v>
      </c>
      <c r="D538" s="11" t="str">
        <f>VLOOKUP(MYRANKS_H[[#This Row],[PLAYERID]],PLAYERIDMAP[],COLUMN(PLAYERIDMAP[TEAM]),FALSE)</f>
        <v>TEX</v>
      </c>
      <c r="E538" s="11" t="str">
        <f>VLOOKUP(MYRANKS_H[[#This Row],[PLAYERID]],PLAYERIDMAP[],COLUMN(PLAYERIDMAP[POS]),FALSE)</f>
        <v>SS</v>
      </c>
      <c r="F538" s="11">
        <f>VLOOKUP(MYRANKS_H[[#This Row],[PLAYERID]],PLAYERIDMAP[],COLUMN(PLAYERIDMAP[IDFANGRAPHS]),FALSE)</f>
        <v>3206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93</v>
      </c>
      <c r="I538" s="12">
        <f>VLOOKUP(MYRANKS_H[[#This Row],[IDFRANGRAPHS]],STEAMER_H[],COLUMN(STEAMER_H[H]),FALSE)</f>
        <v>23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9</v>
      </c>
      <c r="M538" s="12">
        <f>VLOOKUP(MYRANKS_H[[#This Row],[IDFRANGRAPHS]],STEAMER_H[],COLUMN(STEAMER_H[BB]),FALSE)</f>
        <v>5</v>
      </c>
      <c r="N538" s="12">
        <f>VLOOKUP(MYRANKS_H[[#This Row],[IDFRANGRAPHS]],STEAMER_H[],COLUMN(STEAMER_H[SO]),FALSE)</f>
        <v>16</v>
      </c>
      <c r="O538" s="12">
        <f>VLOOKUP(MYRANKS_H[[#This Row],[IDFRANGRAPHS]],STEAMER_H[],COLUMN(STEAMER_H[SB]),FALSE)</f>
        <v>2</v>
      </c>
      <c r="P538" s="14">
        <f>MYRANKS_H[[#This Row],[H]]/MYRANKS_H[[#This Row],[AB]]</f>
        <v>0.24731182795698925</v>
      </c>
      <c r="Q538" s="26">
        <f>MYRANKS_H[[#This Row],[R]]/24.6</f>
        <v>0.4065040650406504</v>
      </c>
      <c r="R538" s="26">
        <f>MYRANKS_H[[#This Row],[HR]]/10.4</f>
        <v>9.6153846153846145E-2</v>
      </c>
      <c r="S538" s="26">
        <f>MYRANKS_H[[#This Row],[RBI]]/24.6</f>
        <v>0.36585365853658536</v>
      </c>
      <c r="T538" s="26">
        <f>MYRANKS_H[[#This Row],[SB]]/9.4</f>
        <v>0.21276595744680851</v>
      </c>
      <c r="U538" s="26">
        <f>((MYRANKS_H[[#This Row],[H]]+1768)/(MYRANKS_H[[#This Row],[AB]]+6617)-0.267)/0.0024</f>
        <v>-3.5394932935926368E-2</v>
      </c>
      <c r="V538" s="26">
        <f>MYRANKS_H[[#This Row],[RSGP]]+MYRANKS_H[[#This Row],[HRSGP]]+MYRANKS_H[[#This Row],[RBISGP]]+MYRANKS_H[[#This Row],[SBSGP]]+MYRANKS_H[[#This Row],[AVGSGP]]</f>
        <v>1.0458825942419641</v>
      </c>
    </row>
    <row r="539" spans="1:22" x14ac:dyDescent="0.25">
      <c r="A539" s="7" t="s">
        <v>17983</v>
      </c>
      <c r="B539" s="8" t="str">
        <f>VLOOKUP(MYRANKS_H[[#This Row],[PLAYERID]],PLAYERIDMAP[],COLUMN(PLAYERIDMAP[LASTNAME]),FALSE)</f>
        <v>Cedeno</v>
      </c>
      <c r="C539" s="11" t="str">
        <f>VLOOKUP(MYRANKS_H[[#This Row],[PLAYERID]],PLAYERIDMAP[],COLUMN(PLAYERIDMAP[FIRSTNAME]),FALSE)</f>
        <v xml:space="preserve">Ronny </v>
      </c>
      <c r="D539" s="11" t="str">
        <f>VLOOKUP(MYRANKS_H[[#This Row],[PLAYERID]],PLAYERIDMAP[],COLUMN(PLAYERIDMAP[TEAM]),FALSE)</f>
        <v>STL</v>
      </c>
      <c r="E539" s="11" t="str">
        <f>VLOOKUP(MYRANKS_H[[#This Row],[PLAYERID]],PLAYERIDMAP[],COLUMN(PLAYERIDMAP[POS]),FALSE)</f>
        <v>SS</v>
      </c>
      <c r="F539" s="11">
        <f>VLOOKUP(MYRANKS_H[[#This Row],[PLAYERID]],PLAYERIDMAP[],COLUMN(PLAYERIDMAP[IDFANGRAPHS]),FALSE)</f>
        <v>2179</v>
      </c>
      <c r="G539" s="12">
        <f>VLOOKUP(MYRANKS_H[[#This Row],[IDFRANGRAPHS]],STEAMER_H[],COLUMN(STEAMER_H[PA]),FALSE)</f>
        <v>105</v>
      </c>
      <c r="H539" s="12">
        <f>VLOOKUP(MYRANKS_H[[#This Row],[IDFRANGRAPHS]],STEAMER_H[],COLUMN(STEAMER_H[AB]),FALSE)</f>
        <v>95</v>
      </c>
      <c r="I539" s="12">
        <f>VLOOKUP(MYRANKS_H[[#This Row],[IDFRANGRAPHS]],STEAMER_H[],COLUMN(STEAMER_H[H]),FALSE)</f>
        <v>23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10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21</v>
      </c>
      <c r="O539" s="12">
        <f>VLOOKUP(MYRANKS_H[[#This Row],[IDFRANGRAPHS]],STEAMER_H[],COLUMN(STEAMER_H[SB]),FALSE)</f>
        <v>1</v>
      </c>
      <c r="P539" s="14">
        <f>MYRANKS_H[[#This Row],[H]]/MYRANKS_H[[#This Row],[AB]]</f>
        <v>0.24210526315789474</v>
      </c>
      <c r="Q539" s="26">
        <f>MYRANKS_H[[#This Row],[R]]/24.6</f>
        <v>0.4065040650406504</v>
      </c>
      <c r="R539" s="26">
        <f>MYRANKS_H[[#This Row],[HR]]/10.4</f>
        <v>0.19230769230769229</v>
      </c>
      <c r="S539" s="26">
        <f>MYRANKS_H[[#This Row],[RBI]]/24.6</f>
        <v>0.4065040650406504</v>
      </c>
      <c r="T539" s="26">
        <f>MYRANKS_H[[#This Row],[SB]]/9.4</f>
        <v>0.10638297872340426</v>
      </c>
      <c r="U539" s="26">
        <f>((MYRANKS_H[[#This Row],[H]]+1768)/(MYRANKS_H[[#This Row],[AB]]+6617)-0.267)/0.0024</f>
        <v>-6.8533969010733026E-2</v>
      </c>
      <c r="V539" s="26">
        <f>MYRANKS_H[[#This Row],[RSGP]]+MYRANKS_H[[#This Row],[HRSGP]]+MYRANKS_H[[#This Row],[RBISGP]]+MYRANKS_H[[#This Row],[SBSGP]]+MYRANKS_H[[#This Row],[AVGSGP]]</f>
        <v>1.0431648321016644</v>
      </c>
    </row>
    <row r="540" spans="1:22" x14ac:dyDescent="0.25">
      <c r="A540" s="7" t="s">
        <v>19577</v>
      </c>
      <c r="B540" s="8" t="str">
        <f>VLOOKUP(MYRANKS_H[[#This Row],[PLAYERID]],PLAYERIDMAP[],COLUMN(PLAYERIDMAP[LASTNAME]),FALSE)</f>
        <v>Maldonado</v>
      </c>
      <c r="C540" s="11" t="str">
        <f>VLOOKUP(MYRANKS_H[[#This Row],[PLAYERID]],PLAYERIDMAP[],COLUMN(PLAYERIDMAP[FIRSTNAME]),FALSE)</f>
        <v xml:space="preserve">Martin </v>
      </c>
      <c r="D540" s="11" t="str">
        <f>VLOOKUP(MYRANKS_H[[#This Row],[PLAYERID]],PLAYERIDMAP[],COLUMN(PLAYERIDMAP[TEAM]),FALSE)</f>
        <v>MIL</v>
      </c>
      <c r="E540" s="11" t="str">
        <f>VLOOKUP(MYRANKS_H[[#This Row],[PLAYERID]],PLAYERIDMAP[],COLUMN(PLAYERIDMAP[POS]),FALSE)</f>
        <v>C</v>
      </c>
      <c r="F540" s="11">
        <f>VLOOKUP(MYRANKS_H[[#This Row],[PLAYERID]],PLAYERIDMAP[],COLUMN(PLAYERIDMAP[IDFANGRAPHS]),FALSE)</f>
        <v>6887</v>
      </c>
      <c r="G540" s="12">
        <f>VLOOKUP(MYRANKS_H[[#This Row],[IDFRANGRAPHS]],STEAMER_H[],COLUMN(STEAMER_H[PA]),FALSE)</f>
        <v>107</v>
      </c>
      <c r="H540" s="12">
        <f>VLOOKUP(MYRANKS_H[[#This Row],[IDFRANGRAPHS]],STEAMER_H[],COLUMN(STEAMER_H[AB]),FALSE)</f>
        <v>97</v>
      </c>
      <c r="I540" s="12">
        <f>VLOOKUP(MYRANKS_H[[#This Row],[IDFRANGRAPHS]],STEAMER_H[],COLUMN(STEAMER_H[H]),FALSE)</f>
        <v>23</v>
      </c>
      <c r="J540" s="12">
        <f>VLOOKUP(MYRANKS_H[[#This Row],[IDFRANGRAPHS]],STEAMER_H[],COLUMN(STEAMER_H[HR]),FALSE)</f>
        <v>3</v>
      </c>
      <c r="K540" s="12">
        <f>VLOOKUP(MYRANKS_H[[#This Row],[IDFRANGRAPHS]],STEAMER_H[],COLUMN(STEAMER_H[R]),FALSE)</f>
        <v>10</v>
      </c>
      <c r="L540" s="12">
        <f>VLOOKUP(MYRANKS_H[[#This Row],[IDFRANGRAPHS]],STEAMER_H[],COLUMN(STEAMER_H[RBI]),FALSE)</f>
        <v>11</v>
      </c>
      <c r="M540" s="12">
        <f>VLOOKUP(MYRANKS_H[[#This Row],[IDFRANGRAPHS]],STEAMER_H[],COLUMN(STEAMER_H[BB]),FALSE)</f>
        <v>7</v>
      </c>
      <c r="N540" s="12">
        <f>VLOOKUP(MYRANKS_H[[#This Row],[IDFRANGRAPHS]],STEAMER_H[],COLUMN(STEAMER_H[SO]),FALSE)</f>
        <v>24</v>
      </c>
      <c r="O540" s="12">
        <f>VLOOKUP(MYRANKS_H[[#This Row],[IDFRANGRAPHS]],STEAMER_H[],COLUMN(STEAMER_H[SB]),FALSE)</f>
        <v>0</v>
      </c>
      <c r="P540" s="14">
        <f>MYRANKS_H[[#This Row],[H]]/MYRANKS_H[[#This Row],[AB]]</f>
        <v>0.23711340206185566</v>
      </c>
      <c r="Q540" s="26">
        <f>MYRANKS_H[[#This Row],[R]]/24.6</f>
        <v>0.4065040650406504</v>
      </c>
      <c r="R540" s="26">
        <f>MYRANKS_H[[#This Row],[HR]]/10.4</f>
        <v>0.28846153846153844</v>
      </c>
      <c r="S540" s="26">
        <f>MYRANKS_H[[#This Row],[RBI]]/24.6</f>
        <v>0.44715447154471544</v>
      </c>
      <c r="T540" s="26">
        <f>MYRANKS_H[[#This Row],[SB]]/9.4</f>
        <v>0</v>
      </c>
      <c r="U540" s="26">
        <f>((MYRANKS_H[[#This Row],[H]]+1768)/(MYRANKS_H[[#This Row],[AB]]+6617)-0.267)/0.0024</f>
        <v>-0.10165326184093106</v>
      </c>
      <c r="V540" s="26">
        <f>MYRANKS_H[[#This Row],[RSGP]]+MYRANKS_H[[#This Row],[HRSGP]]+MYRANKS_H[[#This Row],[RBISGP]]+MYRANKS_H[[#This Row],[SBSGP]]+MYRANKS_H[[#This Row],[AVGSGP]]</f>
        <v>1.0404668132059731</v>
      </c>
    </row>
    <row r="541" spans="1:22" x14ac:dyDescent="0.25">
      <c r="A541" s="8" t="s">
        <v>20225</v>
      </c>
      <c r="B541" s="15" t="str">
        <f>VLOOKUP(MYRANKS_H[[#This Row],[PLAYERID]],PLAYERIDMAP[],COLUMN(PLAYERIDMAP[LASTNAME]),FALSE)</f>
        <v>Phelps</v>
      </c>
      <c r="C541" s="12" t="str">
        <f>VLOOKUP(MYRANKS_H[[#This Row],[PLAYERID]],PLAYERIDMAP[],COLUMN(PLAYERIDMAP[FIRSTNAME]),FALSE)</f>
        <v xml:space="preserve">Cord </v>
      </c>
      <c r="D541" s="12" t="str">
        <f>VLOOKUP(MYRANKS_H[[#This Row],[PLAYERID]],PLAYERIDMAP[],COLUMN(PLAYERIDMAP[TEAM]),FALSE)</f>
        <v>-</v>
      </c>
      <c r="E541" s="12" t="str">
        <f>VLOOKUP(MYRANKS_H[[#This Row],[PLAYERID]],PLAYERIDMAP[],COLUMN(PLAYERIDMAP[POS]),FALSE)</f>
        <v>-</v>
      </c>
      <c r="F541" s="12">
        <f>VLOOKUP(MYRANKS_H[[#This Row],[PLAYERID]],PLAYERIDMAP[],COLUMN(PLAYERIDMAP[IDFANGRAPHS]),FALSE)</f>
        <v>8631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89</v>
      </c>
      <c r="I541" s="12">
        <f>VLOOKUP(MYRANKS_H[[#This Row],[IDFRANGRAPHS]],STEAMER_H[],COLUMN(STEAMER_H[H]),FALSE)</f>
        <v>22</v>
      </c>
      <c r="J541" s="12">
        <f>VLOOKUP(MYRANKS_H[[#This Row],[IDFRANGRAPHS]],STEAMER_H[],COLUMN(STEAMER_H[HR]),FALSE)</f>
        <v>2</v>
      </c>
      <c r="K541" s="12">
        <f>VLOOKUP(MYRANKS_H[[#This Row],[IDFRANGRAPHS]],STEAMER_H[],COLUMN(STEAMER_H[R]),FALSE)</f>
        <v>10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9</v>
      </c>
      <c r="N541" s="12">
        <f>VLOOKUP(MYRANKS_H[[#This Row],[IDFRANGRAPHS]],STEAMER_H[],COLUMN(STEAMER_H[SO]),FALSE)</f>
        <v>18</v>
      </c>
      <c r="O541" s="12">
        <f>VLOOKUP(MYRANKS_H[[#This Row],[IDFRANGRAPHS]],STEAMER_H[],COLUMN(STEAMER_H[SB]),FALSE)</f>
        <v>1</v>
      </c>
      <c r="P541" s="14">
        <f>MYRANKS_H[[#This Row],[H]]/MYRANKS_H[[#This Row],[AB]]</f>
        <v>0.24719101123595505</v>
      </c>
      <c r="Q541" s="26">
        <f>MYRANKS_H[[#This Row],[R]]/24.6</f>
        <v>0.4065040650406504</v>
      </c>
      <c r="R541" s="26">
        <f>MYRANKS_H[[#This Row],[HR]]/10.4</f>
        <v>0.19230769230769229</v>
      </c>
      <c r="S541" s="26">
        <f>MYRANKS_H[[#This Row],[RBI]]/24.6</f>
        <v>0.36585365853658536</v>
      </c>
      <c r="T541" s="26">
        <f>MYRANKS_H[[#This Row],[SB]]/9.4</f>
        <v>0.10638297872340426</v>
      </c>
      <c r="U541" s="26">
        <f>((MYRANKS_H[[#This Row],[H]]+1768)/(MYRANKS_H[[#This Row],[AB]]+6617)-0.267)/0.0024</f>
        <v>-3.1190973257775683E-2</v>
      </c>
      <c r="V541" s="26">
        <f>MYRANKS_H[[#This Row],[RSGP]]+MYRANKS_H[[#This Row],[HRSGP]]+MYRANKS_H[[#This Row],[RBISGP]]+MYRANKS_H[[#This Row],[SBSGP]]+MYRANKS_H[[#This Row],[AVGSGP]]</f>
        <v>1.0398574213505565</v>
      </c>
    </row>
    <row r="542" spans="1:22" x14ac:dyDescent="0.25">
      <c r="A542" s="7" t="s">
        <v>19769</v>
      </c>
      <c r="B542" s="8" t="str">
        <f>VLOOKUP(MYRANKS_H[[#This Row],[PLAYERID]],PLAYERIDMAP[],COLUMN(PLAYERIDMAP[LASTNAME]),FALSE)</f>
        <v>Mercer</v>
      </c>
      <c r="C542" s="11" t="str">
        <f>VLOOKUP(MYRANKS_H[[#This Row],[PLAYERID]],PLAYERIDMAP[],COLUMN(PLAYERIDMAP[FIRSTNAME]),FALSE)</f>
        <v xml:space="preserve">Jordy </v>
      </c>
      <c r="D542" s="11" t="str">
        <f>VLOOKUP(MYRANKS_H[[#This Row],[PLAYERID]],PLAYERIDMAP[],COLUMN(PLAYERIDMAP[TEAM]),FALSE)</f>
        <v>PIT</v>
      </c>
      <c r="E542" s="11" t="str">
        <f>VLOOKUP(MYRANKS_H[[#This Row],[PLAYERID]],PLAYERIDMAP[],COLUMN(PLAYERIDMAP[POS]),FALSE)</f>
        <v>2B</v>
      </c>
      <c r="F542" s="11">
        <f>VLOOKUP(MYRANKS_H[[#This Row],[PLAYERID]],PLAYERIDMAP[],COLUMN(PLAYERIDMAP[IDFANGRAPHS]),FALSE)</f>
        <v>6547</v>
      </c>
      <c r="G542" s="12">
        <f>VLOOKUP(MYRANKS_H[[#This Row],[IDFRANGRAPHS]],STEAMER_H[],COLUMN(STEAMER_H[PA]),FALSE)</f>
        <v>102</v>
      </c>
      <c r="H542" s="12">
        <f>VLOOKUP(MYRANKS_H[[#This Row],[IDFRANGRAPHS]],STEAMER_H[],COLUMN(STEAMER_H[AB]),FALSE)</f>
        <v>93</v>
      </c>
      <c r="I542" s="12">
        <f>VLOOKUP(MYRANKS_H[[#This Row],[IDFRANGRAPHS]],STEAMER_H[],COLUMN(STEAMER_H[H]),FALSE)</f>
        <v>23</v>
      </c>
      <c r="J542" s="12">
        <f>VLOOKUP(MYRANKS_H[[#This Row],[IDFRANGRAPHS]],STEAMER_H[],COLUMN(STEAMER_H[HR]),FALSE)</f>
        <v>2</v>
      </c>
      <c r="K542" s="12">
        <f>VLOOKUP(MYRANKS_H[[#This Row],[IDFRANGRAPHS]],STEAMER_H[],COLUMN(STEAMER_H[R]),FALSE)</f>
        <v>9</v>
      </c>
      <c r="L542" s="12">
        <f>VLOOKUP(MYRANKS_H[[#This Row],[IDFRANGRAPHS]],STEAMER_H[],COLUMN(STEAMER_H[RBI]),FALSE)</f>
        <v>10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17</v>
      </c>
      <c r="O542" s="12">
        <f>VLOOKUP(MYRANKS_H[[#This Row],[IDFRANGRAPHS]],STEAMER_H[],COLUMN(STEAMER_H[SB]),FALSE)</f>
        <v>1</v>
      </c>
      <c r="P542" s="14">
        <f>MYRANKS_H[[#This Row],[H]]/MYRANKS_H[[#This Row],[AB]]</f>
        <v>0.24731182795698925</v>
      </c>
      <c r="Q542" s="26">
        <f>MYRANKS_H[[#This Row],[R]]/24.6</f>
        <v>0.36585365853658536</v>
      </c>
      <c r="R542" s="26">
        <f>MYRANKS_H[[#This Row],[HR]]/10.4</f>
        <v>0.19230769230769229</v>
      </c>
      <c r="S542" s="26">
        <f>MYRANKS_H[[#This Row],[RBI]]/24.6</f>
        <v>0.4065040650406504</v>
      </c>
      <c r="T542" s="26">
        <f>MYRANKS_H[[#This Row],[SB]]/9.4</f>
        <v>0.10638297872340426</v>
      </c>
      <c r="U542" s="26">
        <f>((MYRANKS_H[[#This Row],[H]]+1768)/(MYRANKS_H[[#This Row],[AB]]+6617)-0.267)/0.0024</f>
        <v>-3.5394932935926368E-2</v>
      </c>
      <c r="V542" s="26">
        <f>MYRANKS_H[[#This Row],[RSGP]]+MYRANKS_H[[#This Row],[HRSGP]]+MYRANKS_H[[#This Row],[RBISGP]]+MYRANKS_H[[#This Row],[SBSGP]]+MYRANKS_H[[#This Row],[AVGSGP]]</f>
        <v>1.0356534616724058</v>
      </c>
    </row>
    <row r="543" spans="1:22" x14ac:dyDescent="0.25">
      <c r="A543" s="8" t="s">
        <v>20753</v>
      </c>
      <c r="B543" s="15" t="str">
        <f>VLOOKUP(MYRANKS_H[[#This Row],[PLAYERID]],PLAYERIDMAP[],COLUMN(PLAYERIDMAP[LASTNAME]),FALSE)</f>
        <v>Snyder</v>
      </c>
      <c r="C543" s="12" t="str">
        <f>VLOOKUP(MYRANKS_H[[#This Row],[PLAYERID]],PLAYERIDMAP[],COLUMN(PLAYERIDMAP[FIRSTNAME]),FALSE)</f>
        <v xml:space="preserve">Chris </v>
      </c>
      <c r="D543" s="12" t="str">
        <f>VLOOKUP(MYRANKS_H[[#This Row],[PLAYERID]],PLAYERIDMAP[],COLUMN(PLAYERIDMAP[TEAM]),FALSE)</f>
        <v>HOU</v>
      </c>
      <c r="E543" s="12" t="str">
        <f>VLOOKUP(MYRANKS_H[[#This Row],[PLAYERID]],PLAYERIDMAP[],COLUMN(PLAYERIDMAP[POS]),FALSE)</f>
        <v>C</v>
      </c>
      <c r="F543" s="12">
        <f>VLOOKUP(MYRANKS_H[[#This Row],[PLAYERID]],PLAYERIDMAP[],COLUMN(PLAYERIDMAP[IDFANGRAPHS]),FALSE)</f>
        <v>4606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85</v>
      </c>
      <c r="I543" s="12">
        <f>VLOOKUP(MYRANKS_H[[#This Row],[IDFRANGRAPHS]],STEAMER_H[],COLUMN(STEAMER_H[H]),FALSE)</f>
        <v>18</v>
      </c>
      <c r="J543" s="12">
        <f>VLOOKUP(MYRANKS_H[[#This Row],[IDFRANGRAPHS]],STEAMER_H[],COLUMN(STEAMER_H[HR]),FALSE)</f>
        <v>3</v>
      </c>
      <c r="K543" s="12">
        <f>VLOOKUP(MYRANKS_H[[#This Row],[IDFRANGRAPHS]],STEAMER_H[],COLUMN(STEAMER_H[R]),FALSE)</f>
        <v>11</v>
      </c>
      <c r="L543" s="12">
        <f>VLOOKUP(MYRANKS_H[[#This Row],[IDFRANGRAPHS]],STEAMER_H[],COLUMN(STEAMER_H[RBI]),FALSE)</f>
        <v>10</v>
      </c>
      <c r="M543" s="12">
        <f>VLOOKUP(MYRANKS_H[[#This Row],[IDFRANGRAPHS]],STEAMER_H[],COLUMN(STEAMER_H[BB]),FALSE)</f>
        <v>13</v>
      </c>
      <c r="N543" s="12">
        <f>VLOOKUP(MYRANKS_H[[#This Row],[IDFRANGRAPHS]],STEAMER_H[],COLUMN(STEAMER_H[SO]),FALSE)</f>
        <v>24</v>
      </c>
      <c r="O543" s="12">
        <f>VLOOKUP(MYRANKS_H[[#This Row],[IDFRANGRAPHS]],STEAMER_H[],COLUMN(STEAMER_H[SB]),FALSE)</f>
        <v>1</v>
      </c>
      <c r="P543" s="14">
        <f>MYRANKS_H[[#This Row],[H]]/MYRANKS_H[[#This Row],[AB]]</f>
        <v>0.21176470588235294</v>
      </c>
      <c r="Q543" s="26">
        <f>MYRANKS_H[[#This Row],[R]]/24.6</f>
        <v>0.44715447154471544</v>
      </c>
      <c r="R543" s="26">
        <f>MYRANKS_H[[#This Row],[HR]]/10.4</f>
        <v>0.28846153846153844</v>
      </c>
      <c r="S543" s="26">
        <f>MYRANKS_H[[#This Row],[RBI]]/24.6</f>
        <v>0.4065040650406504</v>
      </c>
      <c r="T543" s="26">
        <f>MYRANKS_H[[#This Row],[SB]]/9.4</f>
        <v>0.10638297872340426</v>
      </c>
      <c r="U543" s="26">
        <f>((MYRANKS_H[[#This Row],[H]]+1768)/(MYRANKS_H[[#This Row],[AB]]+6617)-0.267)/0.0024</f>
        <v>-0.21349348453198377</v>
      </c>
      <c r="V543" s="26">
        <f>MYRANKS_H[[#This Row],[RSGP]]+MYRANKS_H[[#This Row],[HRSGP]]+MYRANKS_H[[#This Row],[RBISGP]]+MYRANKS_H[[#This Row],[SBSGP]]+MYRANKS_H[[#This Row],[AVGSGP]]</f>
        <v>1.0350095692383248</v>
      </c>
    </row>
    <row r="544" spans="1:22" x14ac:dyDescent="0.25">
      <c r="A544" s="7" t="s">
        <v>17407</v>
      </c>
      <c r="B544" s="8" t="str">
        <f>VLOOKUP(MYRANKS_H[[#This Row],[PLAYERID]],PLAYERIDMAP[],COLUMN(PLAYERIDMAP[LASTNAME]),FALSE)</f>
        <v>Anderson</v>
      </c>
      <c r="C544" s="11" t="str">
        <f>VLOOKUP(MYRANKS_H[[#This Row],[PLAYERID]],PLAYERIDMAP[],COLUMN(PLAYERIDMAP[FIRSTNAME]),FALSE)</f>
        <v xml:space="preserve">Bryan </v>
      </c>
      <c r="D544" s="11" t="str">
        <f>VLOOKUP(MYRANKS_H[[#This Row],[PLAYERID]],PLAYERIDMAP[],COLUMN(PLAYERIDMAP[TEAM]),FALSE)</f>
        <v>STL</v>
      </c>
      <c r="E544" s="11" t="str">
        <f>VLOOKUP(MYRANKS_H[[#This Row],[PLAYERID]],PLAYERIDMAP[],COLUMN(PLAYERIDMAP[POS]),FALSE)</f>
        <v>C</v>
      </c>
      <c r="F544" s="11">
        <f>VLOOKUP(MYRANKS_H[[#This Row],[PLAYERID]],PLAYERIDMAP[],COLUMN(PLAYERIDMAP[IDFANGRAPHS]),FALSE)</f>
        <v>9871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90</v>
      </c>
      <c r="I544" s="12">
        <f>VLOOKUP(MYRANKS_H[[#This Row],[IDFRANGRAPHS]],STEAMER_H[],COLUMN(STEAMER_H[H]),FALSE)</f>
        <v>22</v>
      </c>
      <c r="J544" s="12">
        <f>VLOOKUP(MYRANKS_H[[#This Row],[IDFRANGRAPHS]],STEAMER_H[],COLUMN(STEAMER_H[HR]),FALSE)</f>
        <v>2</v>
      </c>
      <c r="K544" s="12">
        <f>VLOOKUP(MYRANKS_H[[#This Row],[IDFRANGRAPHS]],STEAMER_H[],COLUMN(STEAMER_H[R]),FALSE)</f>
        <v>9</v>
      </c>
      <c r="L544" s="12">
        <f>VLOOKUP(MYRANKS_H[[#This Row],[IDFRANGRAPHS]],STEAMER_H[],COLUMN(STEAMER_H[RBI]),FALSE)</f>
        <v>10</v>
      </c>
      <c r="M544" s="12">
        <f>VLOOKUP(MYRANKS_H[[#This Row],[IDFRANGRAPHS]],STEAMER_H[],COLUMN(STEAMER_H[BB]),FALSE)</f>
        <v>7</v>
      </c>
      <c r="N544" s="12">
        <f>VLOOKUP(MYRANKS_H[[#This Row],[IDFRANGRAPHS]],STEAMER_H[],COLUMN(STEAMER_H[SO]),FALSE)</f>
        <v>21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0.24444444444444444</v>
      </c>
      <c r="Q544" s="26">
        <f>MYRANKS_H[[#This Row],[R]]/24.6</f>
        <v>0.36585365853658536</v>
      </c>
      <c r="R544" s="26">
        <f>MYRANKS_H[[#This Row],[HR]]/10.4</f>
        <v>0.19230769230769229</v>
      </c>
      <c r="S544" s="26">
        <f>MYRANKS_H[[#This Row],[RBI]]/24.6</f>
        <v>0.4065040650406504</v>
      </c>
      <c r="T544" s="26">
        <f>MYRANKS_H[[#This Row],[SB]]/9.4</f>
        <v>0.10638297872340426</v>
      </c>
      <c r="U544" s="26">
        <f>((MYRANKS_H[[#This Row],[H]]+1768)/(MYRANKS_H[[#This Row],[AB]]+6617)-0.267)/0.0024</f>
        <v>-4.7773470503465851E-2</v>
      </c>
      <c r="V544" s="26">
        <f>MYRANKS_H[[#This Row],[RSGP]]+MYRANKS_H[[#This Row],[HRSGP]]+MYRANKS_H[[#This Row],[RBISGP]]+MYRANKS_H[[#This Row],[SBSGP]]+MYRANKS_H[[#This Row],[AVGSGP]]</f>
        <v>1.0232749241048664</v>
      </c>
    </row>
    <row r="545" spans="1:22" x14ac:dyDescent="0.25">
      <c r="A545" s="7" t="s">
        <v>19771</v>
      </c>
      <c r="B545" s="8" t="str">
        <f>VLOOKUP(MYRANKS_H[[#This Row],[PLAYERID]],PLAYERIDMAP[],COLUMN(PLAYERIDMAP[LASTNAME]),FALSE)</f>
        <v>Merchan</v>
      </c>
      <c r="C545" s="11" t="str">
        <f>VLOOKUP(MYRANKS_H[[#This Row],[PLAYERID]],PLAYERIDMAP[],COLUMN(PLAYERIDMAP[FIRSTNAME]),FALSE)</f>
        <v xml:space="preserve">Jesus </v>
      </c>
      <c r="D545" s="11" t="str">
        <f>VLOOKUP(MYRANKS_H[[#This Row],[PLAYERID]],PLAYERIDMAP[],COLUMN(PLAYERIDMAP[TEAM]),FALSE)</f>
        <v>-</v>
      </c>
      <c r="E545" s="11" t="str">
        <f>VLOOKUP(MYRANKS_H[[#This Row],[PLAYERID]],PLAYERIDMAP[],COLUMN(PLAYERIDMAP[POS]),FALSE)</f>
        <v>-</v>
      </c>
      <c r="F545" s="11" t="str">
        <f>VLOOKUP(MYRANKS_H[[#This Row],[PLAYERID]],PLAYERIDMAP[],COLUMN(PLAYERIDMAP[IDFANGRAPHS]),FALSE)</f>
        <v>sa199270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93</v>
      </c>
      <c r="I545" s="12">
        <f>VLOOKUP(MYRANKS_H[[#This Row],[IDFRANGRAPHS]],STEAMER_H[],COLUMN(STEAMER_H[H]),FALSE)</f>
        <v>25</v>
      </c>
      <c r="J545" s="12">
        <f>VLOOKUP(MYRANKS_H[[#This Row],[IDFRANGRAPHS]],STEAMER_H[],COLUMN(STEAMER_H[HR]),FALSE)</f>
        <v>1</v>
      </c>
      <c r="K545" s="12">
        <f>VLOOKUP(MYRANKS_H[[#This Row],[IDFRANGRAPHS]],STEAMER_H[],COLUMN(STEAMER_H[R]),FALSE)</f>
        <v>9</v>
      </c>
      <c r="L545" s="12">
        <f>VLOOKUP(MYRANKS_H[[#This Row],[IDFRANGRAPHS]],STEAMER_H[],COLUMN(STEAMER_H[RBI]),FALSE)</f>
        <v>9</v>
      </c>
      <c r="M545" s="12">
        <f>VLOOKUP(MYRANKS_H[[#This Row],[IDFRANGRAPHS]],STEAMER_H[],COLUMN(STEAMER_H[BB]),FALSE)</f>
        <v>5</v>
      </c>
      <c r="N545" s="12">
        <f>VLOOKUP(MYRANKS_H[[#This Row],[IDFRANGRAPHS]],STEAMER_H[],COLUMN(STEAMER_H[SO]),FALSE)</f>
        <v>10</v>
      </c>
      <c r="O545" s="12">
        <f>VLOOKUP(MYRANKS_H[[#This Row],[IDFRANGRAPHS]],STEAMER_H[],COLUMN(STEAMER_H[SB]),FALSE)</f>
        <v>1</v>
      </c>
      <c r="P545" s="14">
        <f>MYRANKS_H[[#This Row],[H]]/MYRANKS_H[[#This Row],[AB]]</f>
        <v>0.26881720430107525</v>
      </c>
      <c r="Q545" s="26">
        <f>MYRANKS_H[[#This Row],[R]]/24.6</f>
        <v>0.36585365853658536</v>
      </c>
      <c r="R545" s="26">
        <f>MYRANKS_H[[#This Row],[HR]]/10.4</f>
        <v>9.6153846153846145E-2</v>
      </c>
      <c r="S545" s="26">
        <f>MYRANKS_H[[#This Row],[RBI]]/24.6</f>
        <v>0.36585365853658536</v>
      </c>
      <c r="T545" s="26">
        <f>MYRANKS_H[[#This Row],[SB]]/9.4</f>
        <v>0.10638297872340426</v>
      </c>
      <c r="U545" s="26">
        <f>((MYRANKS_H[[#This Row],[H]]+1768)/(MYRANKS_H[[#This Row],[AB]]+6617)-0.267)/0.0024</f>
        <v>8.8797814207647333E-2</v>
      </c>
      <c r="V545" s="26">
        <f>MYRANKS_H[[#This Row],[RSGP]]+MYRANKS_H[[#This Row],[HRSGP]]+MYRANKS_H[[#This Row],[RBISGP]]+MYRANKS_H[[#This Row],[SBSGP]]+MYRANKS_H[[#This Row],[AVGSGP]]</f>
        <v>1.0230419561580686</v>
      </c>
    </row>
    <row r="546" spans="1:22" x14ac:dyDescent="0.25">
      <c r="A546" s="7" t="s">
        <v>19652</v>
      </c>
      <c r="B546" s="8" t="str">
        <f>VLOOKUP(MYRANKS_H[[#This Row],[PLAYERID]],PLAYERIDMAP[],COLUMN(PLAYERIDMAP[LASTNAME]),FALSE)</f>
        <v>Mather</v>
      </c>
      <c r="C546" s="11" t="str">
        <f>VLOOKUP(MYRANKS_H[[#This Row],[PLAYERID]],PLAYERIDMAP[],COLUMN(PLAYERIDMAP[FIRSTNAME]),FALSE)</f>
        <v xml:space="preserve">Joe </v>
      </c>
      <c r="D546" s="11" t="str">
        <f>VLOOKUP(MYRANKS_H[[#This Row],[PLAYERID]],PLAYERIDMAP[],COLUMN(PLAYERIDMAP[TEAM]),FALSE)</f>
        <v>CHC</v>
      </c>
      <c r="E546" s="11" t="str">
        <f>VLOOKUP(MYRANKS_H[[#This Row],[PLAYERID]],PLAYERIDMAP[],COLUMN(PLAYERIDMAP[POS]),FALSE)</f>
        <v>OF</v>
      </c>
      <c r="F546" s="11">
        <f>VLOOKUP(MYRANKS_H[[#This Row],[PLAYERID]],PLAYERIDMAP[],COLUMN(PLAYERIDMAP[IDFANGRAPHS]),FALSE)</f>
        <v>3714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22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9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7</v>
      </c>
      <c r="N546" s="12">
        <f>VLOOKUP(MYRANKS_H[[#This Row],[IDFRANGRAPHS]],STEAMER_H[],COLUMN(STEAMER_H[SO]),FALSE)</f>
        <v>20</v>
      </c>
      <c r="O546" s="12">
        <f>VLOOKUP(MYRANKS_H[[#This Row],[IDFRANGRAPHS]],STEAMER_H[],COLUMN(STEAMER_H[SB]),FALSE)</f>
        <v>1</v>
      </c>
      <c r="P546" s="14">
        <f>MYRANKS_H[[#This Row],[H]]/MYRANKS_H[[#This Row],[AB]]</f>
        <v>0.24175824175824176</v>
      </c>
      <c r="Q546" s="26">
        <f>MYRANKS_H[[#This Row],[R]]/24.6</f>
        <v>0.36585365853658536</v>
      </c>
      <c r="R546" s="26">
        <f>MYRANKS_H[[#This Row],[HR]]/10.4</f>
        <v>0.19230769230769229</v>
      </c>
      <c r="S546" s="26">
        <f>MYRANKS_H[[#This Row],[RBI]]/24.6</f>
        <v>0.4065040650406504</v>
      </c>
      <c r="T546" s="26">
        <f>MYRANKS_H[[#This Row],[SB]]/9.4</f>
        <v>0.10638297872340426</v>
      </c>
      <c r="U546" s="26">
        <f>((MYRANKS_H[[#This Row],[H]]+1768)/(MYRANKS_H[[#This Row],[AB]]+6617)-0.267)/0.0024</f>
        <v>-6.4351023653351963E-2</v>
      </c>
      <c r="V546" s="26">
        <f>MYRANKS_H[[#This Row],[RSGP]]+MYRANKS_H[[#This Row],[HRSGP]]+MYRANKS_H[[#This Row],[RBISGP]]+MYRANKS_H[[#This Row],[SBSGP]]+MYRANKS_H[[#This Row],[AVGSGP]]</f>
        <v>1.0066973709549802</v>
      </c>
    </row>
    <row r="547" spans="1:22" x14ac:dyDescent="0.25">
      <c r="A547" s="8" t="s">
        <v>21198</v>
      </c>
      <c r="B547" s="15" t="str">
        <f>VLOOKUP(MYRANKS_H[[#This Row],[PLAYERID]],PLAYERIDMAP[],COLUMN(PLAYERIDMAP[LASTNAME]),FALSE)</f>
        <v>Wilson</v>
      </c>
      <c r="C547" s="12" t="str">
        <f>VLOOKUP(MYRANKS_H[[#This Row],[PLAYERID]],PLAYERIDMAP[],COLUMN(PLAYERIDMAP[FIRSTNAME]),FALSE)</f>
        <v xml:space="preserve">Bobby </v>
      </c>
      <c r="D547" s="12" t="str">
        <f>VLOOKUP(MYRANKS_H[[#This Row],[PLAYERID]],PLAYERIDMAP[],COLUMN(PLAYERIDMAP[TEAM]),FALSE)</f>
        <v>TOR</v>
      </c>
      <c r="E547" s="12" t="str">
        <f>VLOOKUP(MYRANKS_H[[#This Row],[PLAYERID]],PLAYERIDMAP[],COLUMN(PLAYERIDMAP[POS]),FALSE)</f>
        <v>C</v>
      </c>
      <c r="F547" s="12">
        <f>VLOOKUP(MYRANKS_H[[#This Row],[PLAYERID]],PLAYERIDMAP[],COLUMN(PLAYERIDMAP[IDFANGRAPHS]),FALSE)</f>
        <v>6564</v>
      </c>
      <c r="G547" s="12">
        <f>VLOOKUP(MYRANKS_H[[#This Row],[IDFRANGRAPHS]],STEAMER_H[],COLUMN(STEAMER_H[PA]),FALSE)</f>
        <v>106</v>
      </c>
      <c r="H547" s="12">
        <f>VLOOKUP(MYRANKS_H[[#This Row],[IDFRANGRAPHS]],STEAMER_H[],COLUMN(STEAMER_H[AB]),FALSE)</f>
        <v>96</v>
      </c>
      <c r="I547" s="12">
        <f>VLOOKUP(MYRANKS_H[[#This Row],[IDFRANGRAPHS]],STEAMER_H[],COLUMN(STEAMER_H[H]),FALSE)</f>
        <v>22</v>
      </c>
      <c r="J547" s="12">
        <f>VLOOKUP(MYRANKS_H[[#This Row],[IDFRANGRAPHS]],STEAMER_H[],COLUMN(STEAMER_H[HR]),FALSE)</f>
        <v>2</v>
      </c>
      <c r="K547" s="12">
        <f>VLOOKUP(MYRANKS_H[[#This Row],[IDFRANGRAPHS]],STEAMER_H[],COLUMN(STEAMER_H[R]),FALSE)</f>
        <v>11</v>
      </c>
      <c r="L547" s="12">
        <f>VLOOKUP(MYRANKS_H[[#This Row],[IDFRANGRAPHS]],STEAMER_H[],COLUMN(STEAMER_H[RBI]),FALSE)</f>
        <v>10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18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0.22916666666666666</v>
      </c>
      <c r="Q547" s="26">
        <f>MYRANKS_H[[#This Row],[R]]/24.6</f>
        <v>0.44715447154471544</v>
      </c>
      <c r="R547" s="26">
        <f>MYRANKS_H[[#This Row],[HR]]/10.4</f>
        <v>0.19230769230769229</v>
      </c>
      <c r="S547" s="26">
        <f>MYRANKS_H[[#This Row],[RBI]]/24.6</f>
        <v>0.4065040650406504</v>
      </c>
      <c r="T547" s="26">
        <f>MYRANKS_H[[#This Row],[SB]]/9.4</f>
        <v>0.10638297872340426</v>
      </c>
      <c r="U547" s="26">
        <f>((MYRANKS_H[[#This Row],[H]]+1768)/(MYRANKS_H[[#This Row],[AB]]+6617)-0.267)/0.0024</f>
        <v>-0.14716470529819078</v>
      </c>
      <c r="V547" s="26">
        <f>MYRANKS_H[[#This Row],[RSGP]]+MYRANKS_H[[#This Row],[HRSGP]]+MYRANKS_H[[#This Row],[RBISGP]]+MYRANKS_H[[#This Row],[SBSGP]]+MYRANKS_H[[#This Row],[AVGSGP]]</f>
        <v>1.0051845023182717</v>
      </c>
    </row>
    <row r="548" spans="1:22" x14ac:dyDescent="0.25">
      <c r="A548" s="7" t="s">
        <v>18976</v>
      </c>
      <c r="B548" s="8" t="str">
        <f>VLOOKUP(MYRANKS_H[[#This Row],[PLAYERID]],PLAYERIDMAP[],COLUMN(PLAYERIDMAP[LASTNAME]),FALSE)</f>
        <v>Hester</v>
      </c>
      <c r="C548" s="11" t="str">
        <f>VLOOKUP(MYRANKS_H[[#This Row],[PLAYERID]],PLAYERIDMAP[],COLUMN(PLAYERIDMAP[FIRSTNAME]),FALSE)</f>
        <v xml:space="preserve">John </v>
      </c>
      <c r="D548" s="11" t="str">
        <f>VLOOKUP(MYRANKS_H[[#This Row],[PLAYERID]],PLAYERIDMAP[],COLUMN(PLAYERIDMAP[TEAM]),FALSE)</f>
        <v>LAA</v>
      </c>
      <c r="E548" s="11" t="str">
        <f>VLOOKUP(MYRANKS_H[[#This Row],[PLAYERID]],PLAYERIDMAP[],COLUMN(PLAYERIDMAP[POS]),FALSE)</f>
        <v>C</v>
      </c>
      <c r="F548" s="11">
        <f>VLOOKUP(MYRANKS_H[[#This Row],[PLAYERID]],PLAYERIDMAP[],COLUMN(PLAYERIDMAP[IDFANGRAPHS]),FALSE)</f>
        <v>877</v>
      </c>
      <c r="G548" s="12">
        <f>VLOOKUP(MYRANKS_H[[#This Row],[IDFRANGRAPHS]],STEAMER_H[],COLUMN(STEAMER_H[PA]),FALSE)</f>
        <v>100</v>
      </c>
      <c r="H548" s="12">
        <f>VLOOKUP(MYRANKS_H[[#This Row],[IDFRANGRAPHS]],STEAMER_H[],COLUMN(STEAMER_H[AB]),FALSE)</f>
        <v>90</v>
      </c>
      <c r="I548" s="12">
        <f>VLOOKUP(MYRANKS_H[[#This Row],[IDFRANGRAPHS]],STEAMER_H[],COLUMN(STEAMER_H[H]),FALSE)</f>
        <v>21</v>
      </c>
      <c r="J548" s="12">
        <f>VLOOKUP(MYRANKS_H[[#This Row],[IDFRANGRAPHS]],STEAMER_H[],COLUMN(STEAMER_H[HR]),FALSE)</f>
        <v>2</v>
      </c>
      <c r="K548" s="12">
        <f>VLOOKUP(MYRANKS_H[[#This Row],[IDFRANGRAPHS]],STEAMER_H[],COLUMN(STEAMER_H[R]),FALSE)</f>
        <v>10</v>
      </c>
      <c r="L548" s="12">
        <f>VLOOKUP(MYRANKS_H[[#This Row],[IDFRANGRAPHS]],STEAMER_H[],COLUMN(STEAMER_H[RBI]),FALSE)</f>
        <v>10</v>
      </c>
      <c r="M548" s="12">
        <f>VLOOKUP(MYRANKS_H[[#This Row],[IDFRANGRAPHS]],STEAMER_H[],COLUMN(STEAMER_H[BB]),FALSE)</f>
        <v>8</v>
      </c>
      <c r="N548" s="12">
        <f>VLOOKUP(MYRANKS_H[[#This Row],[IDFRANGRAPHS]],STEAMER_H[],COLUMN(STEAMER_H[SO]),FALSE)</f>
        <v>25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0.23333333333333334</v>
      </c>
      <c r="Q548" s="26">
        <f>MYRANKS_H[[#This Row],[R]]/24.6</f>
        <v>0.4065040650406504</v>
      </c>
      <c r="R548" s="26">
        <f>MYRANKS_H[[#This Row],[HR]]/10.4</f>
        <v>0.19230769230769229</v>
      </c>
      <c r="S548" s="26">
        <f>MYRANKS_H[[#This Row],[RBI]]/24.6</f>
        <v>0.4065040650406504</v>
      </c>
      <c r="T548" s="26">
        <f>MYRANKS_H[[#This Row],[SB]]/9.4</f>
        <v>0.10638297872340426</v>
      </c>
      <c r="U548" s="26">
        <f>((MYRANKS_H[[#This Row],[H]]+1768)/(MYRANKS_H[[#This Row],[AB]]+6617)-0.267)/0.0024</f>
        <v>-0.10989761940261486</v>
      </c>
      <c r="V548" s="26">
        <f>MYRANKS_H[[#This Row],[RSGP]]+MYRANKS_H[[#This Row],[HRSGP]]+MYRANKS_H[[#This Row],[RBISGP]]+MYRANKS_H[[#This Row],[SBSGP]]+MYRANKS_H[[#This Row],[AVGSGP]]</f>
        <v>1.0018011817097825</v>
      </c>
    </row>
    <row r="549" spans="1:22" x14ac:dyDescent="0.25">
      <c r="A549" s="7" t="s">
        <v>18469</v>
      </c>
      <c r="B549" s="8" t="str">
        <f>VLOOKUP(MYRANKS_H[[#This Row],[PLAYERID]],PLAYERIDMAP[],COLUMN(PLAYERIDMAP[LASTNAME]),FALSE)</f>
        <v>Exposito</v>
      </c>
      <c r="C549" s="11" t="str">
        <f>VLOOKUP(MYRANKS_H[[#This Row],[PLAYERID]],PLAYERIDMAP[],COLUMN(PLAYERIDMAP[FIRSTNAME]),FALSE)</f>
        <v xml:space="preserve">Luis </v>
      </c>
      <c r="D549" s="11" t="str">
        <f>VLOOKUP(MYRANKS_H[[#This Row],[PLAYERID]],PLAYERIDMAP[],COLUMN(PLAYERIDMAP[TEAM]),FALSE)</f>
        <v>BAL</v>
      </c>
      <c r="E549" s="11" t="str">
        <f>VLOOKUP(MYRANKS_H[[#This Row],[PLAYERID]],PLAYERIDMAP[],COLUMN(PLAYERIDMAP[POS]),FALSE)</f>
        <v>C</v>
      </c>
      <c r="F549" s="11">
        <f>VLOOKUP(MYRANKS_H[[#This Row],[PLAYERID]],PLAYERIDMAP[],COLUMN(PLAYERIDMAP[IDFANGRAPHS]),FALSE)</f>
        <v>4398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91</v>
      </c>
      <c r="I549" s="12">
        <f>VLOOKUP(MYRANKS_H[[#This Row],[IDFRANGRAPHS]],STEAMER_H[],COLUMN(STEAMER_H[H]),FALSE)</f>
        <v>21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10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7</v>
      </c>
      <c r="N549" s="12">
        <f>VLOOKUP(MYRANKS_H[[#This Row],[IDFRANGRAPHS]],STEAMER_H[],COLUMN(STEAMER_H[SO]),FALSE)</f>
        <v>18</v>
      </c>
      <c r="O549" s="12">
        <f>VLOOKUP(MYRANKS_H[[#This Row],[IDFRANGRAPHS]],STEAMER_H[],COLUMN(STEAMER_H[SB]),FALSE)</f>
        <v>1</v>
      </c>
      <c r="P549" s="14">
        <f>MYRANKS_H[[#This Row],[H]]/MYRANKS_H[[#This Row],[AB]]</f>
        <v>0.23076923076923078</v>
      </c>
      <c r="Q549" s="26">
        <f>MYRANKS_H[[#This Row],[R]]/24.6</f>
        <v>0.4065040650406504</v>
      </c>
      <c r="R549" s="26">
        <f>MYRANKS_H[[#This Row],[HR]]/10.4</f>
        <v>0.19230769230769229</v>
      </c>
      <c r="S549" s="26">
        <f>MYRANKS_H[[#This Row],[RBI]]/24.6</f>
        <v>0.4065040650406504</v>
      </c>
      <c r="T549" s="26">
        <f>MYRANKS_H[[#This Row],[SB]]/9.4</f>
        <v>0.10638297872340426</v>
      </c>
      <c r="U549" s="26">
        <f>((MYRANKS_H[[#This Row],[H]]+1768)/(MYRANKS_H[[#This Row],[AB]]+6617)-0.267)/0.0024</f>
        <v>-0.12646591134963156</v>
      </c>
      <c r="V549" s="26">
        <f>MYRANKS_H[[#This Row],[RSGP]]+MYRANKS_H[[#This Row],[HRSGP]]+MYRANKS_H[[#This Row],[RBISGP]]+MYRANKS_H[[#This Row],[SBSGP]]+MYRANKS_H[[#This Row],[AVGSGP]]</f>
        <v>0.9852328897627658</v>
      </c>
    </row>
    <row r="550" spans="1:22" x14ac:dyDescent="0.25">
      <c r="A550" s="7" t="s">
        <v>19920</v>
      </c>
      <c r="B550" s="8" t="str">
        <f>VLOOKUP(MYRANKS_H[[#This Row],[PLAYERID]],PLAYERIDMAP[],COLUMN(PLAYERIDMAP[LASTNAME]),FALSE)</f>
        <v>Nady</v>
      </c>
      <c r="C550" s="11" t="str">
        <f>VLOOKUP(MYRANKS_H[[#This Row],[PLAYERID]],PLAYERIDMAP[],COLUMN(PLAYERIDMAP[FIRSTNAME]),FALSE)</f>
        <v xml:space="preserve">Xavier </v>
      </c>
      <c r="D550" s="11" t="str">
        <f>VLOOKUP(MYRANKS_H[[#This Row],[PLAYERID]],PLAYERIDMAP[],COLUMN(PLAYERIDMAP[TEAM]),FALSE)</f>
        <v>SF</v>
      </c>
      <c r="E550" s="11" t="str">
        <f>VLOOKUP(MYRANKS_H[[#This Row],[PLAYERID]],PLAYERIDMAP[],COLUMN(PLAYERIDMAP[POS]),FALSE)</f>
        <v>OF</v>
      </c>
      <c r="F550" s="11">
        <f>VLOOKUP(MYRANKS_H[[#This Row],[PLAYERID]],PLAYERIDMAP[],COLUMN(PLAYERIDMAP[IDFANGRAPHS]),FALSE)</f>
        <v>1658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22</v>
      </c>
      <c r="J550" s="12">
        <f>VLOOKUP(MYRANKS_H[[#This Row],[IDFRANGRAPHS]],STEAMER_H[],COLUMN(STEAMER_H[HR]),FALSE)</f>
        <v>2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11</v>
      </c>
      <c r="M550" s="12">
        <f>VLOOKUP(MYRANKS_H[[#This Row],[IDFRANGRAPHS]],STEAMER_H[],COLUMN(STEAMER_H[BB]),FALSE)</f>
        <v>6</v>
      </c>
      <c r="N550" s="12">
        <f>VLOOKUP(MYRANKS_H[[#This Row],[IDFRANGRAPHS]],STEAMER_H[],COLUMN(STEAMER_H[SO]),FALSE)</f>
        <v>22</v>
      </c>
      <c r="O550" s="12">
        <f>VLOOKUP(MYRANKS_H[[#This Row],[IDFRANGRAPHS]],STEAMER_H[],COLUMN(STEAMER_H[SB]),FALSE)</f>
        <v>0</v>
      </c>
      <c r="P550" s="14">
        <f>MYRANKS_H[[#This Row],[H]]/MYRANKS_H[[#This Row],[AB]]</f>
        <v>0.24175824175824176</v>
      </c>
      <c r="Q550" s="26">
        <f>MYRANKS_H[[#This Row],[R]]/24.6</f>
        <v>0.4065040650406504</v>
      </c>
      <c r="R550" s="26">
        <f>MYRANKS_H[[#This Row],[HR]]/10.4</f>
        <v>0.19230769230769229</v>
      </c>
      <c r="S550" s="26">
        <f>MYRANKS_H[[#This Row],[RBI]]/24.6</f>
        <v>0.44715447154471544</v>
      </c>
      <c r="T550" s="26">
        <f>MYRANKS_H[[#This Row],[SB]]/9.4</f>
        <v>0</v>
      </c>
      <c r="U550" s="26">
        <f>((MYRANKS_H[[#This Row],[H]]+1768)/(MYRANKS_H[[#This Row],[AB]]+6617)-0.267)/0.0024</f>
        <v>-6.4351023653351963E-2</v>
      </c>
      <c r="V550" s="26">
        <f>MYRANKS_H[[#This Row],[RSGP]]+MYRANKS_H[[#This Row],[HRSGP]]+MYRANKS_H[[#This Row],[RBISGP]]+MYRANKS_H[[#This Row],[SBSGP]]+MYRANKS_H[[#This Row],[AVGSGP]]</f>
        <v>0.98161520523970625</v>
      </c>
    </row>
    <row r="551" spans="1:22" x14ac:dyDescent="0.25">
      <c r="A551" s="7" t="s">
        <v>19243</v>
      </c>
      <c r="B551" s="8" t="str">
        <f>VLOOKUP(MYRANKS_H[[#This Row],[PLAYERID]],PLAYERIDMAP[],COLUMN(PLAYERIDMAP[LASTNAME]),FALSE)</f>
        <v>Kawasaki</v>
      </c>
      <c r="C551" s="11" t="str">
        <f>VLOOKUP(MYRANKS_H[[#This Row],[PLAYERID]],PLAYERIDMAP[],COLUMN(PLAYERIDMAP[FIRSTNAME]),FALSE)</f>
        <v xml:space="preserve">Munenori </v>
      </c>
      <c r="D551" s="11" t="str">
        <f>VLOOKUP(MYRANKS_H[[#This Row],[PLAYERID]],PLAYERIDMAP[],COLUMN(PLAYERIDMAP[TEAM]),FALSE)</f>
        <v>-</v>
      </c>
      <c r="E551" s="11" t="str">
        <f>VLOOKUP(MYRANKS_H[[#This Row],[PLAYERID]],PLAYERIDMAP[],COLUMN(PLAYERIDMAP[POS]),FALSE)</f>
        <v>-</v>
      </c>
      <c r="F551" s="11">
        <f>VLOOKUP(MYRANKS_H[[#This Row],[PLAYERID]],PLAYERIDMAP[],COLUMN(PLAYERIDMAP[IDFANGRAPHS]),FALSE)</f>
        <v>13047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91</v>
      </c>
      <c r="I551" s="12">
        <f>VLOOKUP(MYRANKS_H[[#This Row],[IDFRANGRAPHS]],STEAMER_H[],COLUMN(STEAMER_H[H]),FALSE)</f>
        <v>22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10</v>
      </c>
      <c r="L551" s="12">
        <f>VLOOKUP(MYRANKS_H[[#This Row],[IDFRANGRAPHS]],STEAMER_H[],COLUMN(STEAMER_H[RBI]),FALSE)</f>
        <v>8</v>
      </c>
      <c r="M551" s="12">
        <f>VLOOKUP(MYRANKS_H[[#This Row],[IDFRANGRAPHS]],STEAMER_H[],COLUMN(STEAMER_H[BB]),FALSE)</f>
        <v>7</v>
      </c>
      <c r="N551" s="12">
        <f>VLOOKUP(MYRANKS_H[[#This Row],[IDFRANGRAPHS]],STEAMER_H[],COLUMN(STEAMER_H[SO]),FALSE)</f>
        <v>16</v>
      </c>
      <c r="O551" s="12">
        <f>VLOOKUP(MYRANKS_H[[#This Row],[IDFRANGRAPHS]],STEAMER_H[],COLUMN(STEAMER_H[SB]),FALSE)</f>
        <v>2</v>
      </c>
      <c r="P551" s="14">
        <f>MYRANKS_H[[#This Row],[H]]/MYRANKS_H[[#This Row],[AB]]</f>
        <v>0.24175824175824176</v>
      </c>
      <c r="Q551" s="26">
        <f>MYRANKS_H[[#This Row],[R]]/24.6</f>
        <v>0.4065040650406504</v>
      </c>
      <c r="R551" s="26">
        <f>MYRANKS_H[[#This Row],[HR]]/10.4</f>
        <v>9.6153846153846145E-2</v>
      </c>
      <c r="S551" s="26">
        <f>MYRANKS_H[[#This Row],[RBI]]/24.6</f>
        <v>0.32520325203252032</v>
      </c>
      <c r="T551" s="26">
        <f>MYRANKS_H[[#This Row],[SB]]/9.4</f>
        <v>0.21276595744680851</v>
      </c>
      <c r="U551" s="26">
        <f>((MYRANKS_H[[#This Row],[H]]+1768)/(MYRANKS_H[[#This Row],[AB]]+6617)-0.267)/0.0024</f>
        <v>-6.4351023653351963E-2</v>
      </c>
      <c r="V551" s="26">
        <f>MYRANKS_H[[#This Row],[RSGP]]+MYRANKS_H[[#This Row],[HRSGP]]+MYRANKS_H[[#This Row],[RBISGP]]+MYRANKS_H[[#This Row],[SBSGP]]+MYRANKS_H[[#This Row],[AVGSGP]]</f>
        <v>0.97627609702047335</v>
      </c>
    </row>
    <row r="552" spans="1:22" x14ac:dyDescent="0.25">
      <c r="A552" s="7" t="s">
        <v>18297</v>
      </c>
      <c r="B552" s="8" t="str">
        <f>VLOOKUP(MYRANKS_H[[#This Row],[PLAYERID]],PLAYERIDMAP[],COLUMN(PLAYERIDMAP[LASTNAME]),FALSE)</f>
        <v>Diaz</v>
      </c>
      <c r="C552" s="11" t="str">
        <f>VLOOKUP(MYRANKS_H[[#This Row],[PLAYERID]],PLAYERIDMAP[],COLUMN(PLAYERIDMAP[FIRSTNAME]),FALSE)</f>
        <v xml:space="preserve">Juan </v>
      </c>
      <c r="D552" s="11" t="str">
        <f>VLOOKUP(MYRANKS_H[[#This Row],[PLAYERID]],PLAYERIDMAP[],COLUMN(PLAYERIDMAP[TEAM]),FALSE)</f>
        <v>CLE</v>
      </c>
      <c r="E552" s="11" t="str">
        <f>VLOOKUP(MYRANKS_H[[#This Row],[PLAYERID]],PLAYERIDMAP[],COLUMN(PLAYERIDMAP[POS]),FALSE)</f>
        <v>-</v>
      </c>
      <c r="F552" s="11">
        <f>VLOOKUP(MYRANKS_H[[#This Row],[PLAYERID]],PLAYERIDMAP[],COLUMN(PLAYERIDMAP[IDFANGRAPHS]),FALSE)</f>
        <v>9235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93</v>
      </c>
      <c r="I552" s="12">
        <f>VLOOKUP(MYRANKS_H[[#This Row],[IDFRANGRAPHS]],STEAMER_H[],COLUMN(STEAMER_H[H]),FALSE)</f>
        <v>22</v>
      </c>
      <c r="J552" s="12">
        <f>VLOOKUP(MYRANKS_H[[#This Row],[IDFRANGRAPHS]],STEAMER_H[],COLUMN(STEAMER_H[HR]),FALSE)</f>
        <v>2</v>
      </c>
      <c r="K552" s="12">
        <f>VLOOKUP(MYRANKS_H[[#This Row],[IDFRANGRAPHS]],STEAMER_H[],COLUMN(STEAMER_H[R]),FALSE)</f>
        <v>10</v>
      </c>
      <c r="L552" s="12">
        <f>VLOOKUP(MYRANKS_H[[#This Row],[IDFRANGRAPHS]],STEAMER_H[],COLUMN(STEAMER_H[RBI]),FALSE)</f>
        <v>9</v>
      </c>
      <c r="M552" s="12">
        <f>VLOOKUP(MYRANKS_H[[#This Row],[IDFRANGRAPHS]],STEAMER_H[],COLUMN(STEAMER_H[BB]),FALSE)</f>
        <v>5</v>
      </c>
      <c r="N552" s="12">
        <f>VLOOKUP(MYRANKS_H[[#This Row],[IDFRANGRAPHS]],STEAMER_H[],COLUMN(STEAMER_H[SO]),FALSE)</f>
        <v>22</v>
      </c>
      <c r="O552" s="12">
        <f>VLOOKUP(MYRANKS_H[[#This Row],[IDFRANGRAPHS]],STEAMER_H[],COLUMN(STEAMER_H[SB]),FALSE)</f>
        <v>1</v>
      </c>
      <c r="P552" s="14">
        <f>MYRANKS_H[[#This Row],[H]]/MYRANKS_H[[#This Row],[AB]]</f>
        <v>0.23655913978494625</v>
      </c>
      <c r="Q552" s="26">
        <f>MYRANKS_H[[#This Row],[R]]/24.6</f>
        <v>0.4065040650406504</v>
      </c>
      <c r="R552" s="26">
        <f>MYRANKS_H[[#This Row],[HR]]/10.4</f>
        <v>0.19230769230769229</v>
      </c>
      <c r="S552" s="26">
        <f>MYRANKS_H[[#This Row],[RBI]]/24.6</f>
        <v>0.36585365853658536</v>
      </c>
      <c r="T552" s="26">
        <f>MYRANKS_H[[#This Row],[SB]]/9.4</f>
        <v>0.10638297872340426</v>
      </c>
      <c r="U552" s="26">
        <f>((MYRANKS_H[[#This Row],[H]]+1768)/(MYRANKS_H[[#This Row],[AB]]+6617)-0.267)/0.0024</f>
        <v>-9.7491306507713218E-2</v>
      </c>
      <c r="V552" s="26">
        <f>MYRANKS_H[[#This Row],[RSGP]]+MYRANKS_H[[#This Row],[HRSGP]]+MYRANKS_H[[#This Row],[RBISGP]]+MYRANKS_H[[#This Row],[SBSGP]]+MYRANKS_H[[#This Row],[AVGSGP]]</f>
        <v>0.97355708810061903</v>
      </c>
    </row>
    <row r="553" spans="1:22" x14ac:dyDescent="0.25">
      <c r="A553" s="7" t="s">
        <v>18243</v>
      </c>
      <c r="B553" s="8" t="str">
        <f>VLOOKUP(MYRANKS_H[[#This Row],[PLAYERID]],PLAYERIDMAP[],COLUMN(PLAYERIDMAP[LASTNAME]),FALSE)</f>
        <v>De Jesus</v>
      </c>
      <c r="C553" s="11" t="str">
        <f>VLOOKUP(MYRANKS_H[[#This Row],[PLAYERID]],PLAYERIDMAP[],COLUMN(PLAYERIDMAP[FIRSTNAME]),FALSE)</f>
        <v xml:space="preserve">Ivan </v>
      </c>
      <c r="D553" s="11" t="str">
        <f>VLOOKUP(MYRANKS_H[[#This Row],[PLAYERID]],PLAYERIDMAP[],COLUMN(PLAYERIDMAP[TEAM]),FALSE)</f>
        <v>BOS</v>
      </c>
      <c r="E553" s="11" t="str">
        <f>VLOOKUP(MYRANKS_H[[#This Row],[PLAYERID]],PLAYERIDMAP[],COLUMN(PLAYERIDMAP[POS]),FALSE)</f>
        <v>2B</v>
      </c>
      <c r="F553" s="11">
        <f>VLOOKUP(MYRANKS_H[[#This Row],[PLAYERID]],PLAYERIDMAP[],COLUMN(PLAYERIDMAP[IDFANGRAPHS]),FALSE)</f>
        <v>9886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91</v>
      </c>
      <c r="I553" s="12">
        <f>VLOOKUP(MYRANKS_H[[#This Row],[IDFRANGRAPHS]],STEAMER_H[],COLUMN(STEAMER_H[H]),FALSE)</f>
        <v>23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10</v>
      </c>
      <c r="L553" s="12">
        <f>VLOOKUP(MYRANKS_H[[#This Row],[IDFRANGRAPHS]],STEAMER_H[],COLUMN(STEAMER_H[RBI]),FALSE)</f>
        <v>9</v>
      </c>
      <c r="M553" s="12">
        <f>VLOOKUP(MYRANKS_H[[#This Row],[IDFRANGRAPHS]],STEAMER_H[],COLUMN(STEAMER_H[BB]),FALSE)</f>
        <v>6</v>
      </c>
      <c r="N553" s="12">
        <f>VLOOKUP(MYRANKS_H[[#This Row],[IDFRANGRAPHS]],STEAMER_H[],COLUMN(STEAMER_H[SO]),FALSE)</f>
        <v>19</v>
      </c>
      <c r="O553" s="12">
        <f>VLOOKUP(MYRANKS_H[[#This Row],[IDFRANGRAPHS]],STEAMER_H[],COLUMN(STEAMER_H[SB]),FALSE)</f>
        <v>1</v>
      </c>
      <c r="P553" s="14">
        <f>MYRANKS_H[[#This Row],[H]]/MYRANKS_H[[#This Row],[AB]]</f>
        <v>0.25274725274725274</v>
      </c>
      <c r="Q553" s="26">
        <f>MYRANKS_H[[#This Row],[R]]/24.6</f>
        <v>0.4065040650406504</v>
      </c>
      <c r="R553" s="26">
        <f>MYRANKS_H[[#This Row],[HR]]/10.4</f>
        <v>9.6153846153846145E-2</v>
      </c>
      <c r="S553" s="26">
        <f>MYRANKS_H[[#This Row],[RBI]]/24.6</f>
        <v>0.36585365853658536</v>
      </c>
      <c r="T553" s="26">
        <f>MYRANKS_H[[#This Row],[SB]]/9.4</f>
        <v>0.10638297872340426</v>
      </c>
      <c r="U553" s="26">
        <f>((MYRANKS_H[[#This Row],[H]]+1768)/(MYRANKS_H[[#This Row],[AB]]+6617)-0.267)/0.0024</f>
        <v>-2.2361359570723569E-3</v>
      </c>
      <c r="V553" s="26">
        <f>MYRANKS_H[[#This Row],[RSGP]]+MYRANKS_H[[#This Row],[HRSGP]]+MYRANKS_H[[#This Row],[RBISGP]]+MYRANKS_H[[#This Row],[SBSGP]]+MYRANKS_H[[#This Row],[AVGSGP]]</f>
        <v>0.9726584124974138</v>
      </c>
    </row>
    <row r="554" spans="1:22" x14ac:dyDescent="0.25">
      <c r="A554" s="7" t="s">
        <v>19371</v>
      </c>
      <c r="B554" s="8" t="str">
        <f>VLOOKUP(MYRANKS_H[[#This Row],[PLAYERID]],PLAYERIDMAP[],COLUMN(PLAYERIDMAP[LASTNAME]),FALSE)</f>
        <v>Lalli</v>
      </c>
      <c r="C554" s="11" t="str">
        <f>VLOOKUP(MYRANKS_H[[#This Row],[PLAYERID]],PLAYERIDMAP[],COLUMN(PLAYERIDMAP[FIRSTNAME]),FALSE)</f>
        <v xml:space="preserve">Blake </v>
      </c>
      <c r="D554" s="11" t="str">
        <f>VLOOKUP(MYRANKS_H[[#This Row],[PLAYERID]],PLAYERIDMAP[],COLUMN(PLAYERIDMAP[TEAM]),FALSE)</f>
        <v>CHC</v>
      </c>
      <c r="E554" s="11" t="str">
        <f>VLOOKUP(MYRANKS_H[[#This Row],[PLAYERID]],PLAYERIDMAP[],COLUMN(PLAYERIDMAP[POS]),FALSE)</f>
        <v>C</v>
      </c>
      <c r="F554" s="11">
        <f>VLOOKUP(MYRANKS_H[[#This Row],[PLAYERID]],PLAYERIDMAP[],COLUMN(PLAYERIDMAP[IDFANGRAPHS]),FALSE)</f>
        <v>9246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91</v>
      </c>
      <c r="I554" s="12">
        <f>VLOOKUP(MYRANKS_H[[#This Row],[IDFRANGRAPHS]],STEAMER_H[],COLUMN(STEAMER_H[H]),FALSE)</f>
        <v>23</v>
      </c>
      <c r="J554" s="12">
        <f>VLOOKUP(MYRANKS_H[[#This Row],[IDFRANGRAPHS]],STEAMER_H[],COLUMN(STEAMER_H[HR]),FALSE)</f>
        <v>2</v>
      </c>
      <c r="K554" s="12">
        <f>VLOOKUP(MYRANKS_H[[#This Row],[IDFRANGRAPHS]],STEAMER_H[],COLUMN(STEAMER_H[R]),FALSE)</f>
        <v>9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7</v>
      </c>
      <c r="N554" s="12">
        <f>VLOOKUP(MYRANKS_H[[#This Row],[IDFRANGRAPHS]],STEAMER_H[],COLUMN(STEAMER_H[SO]),FALSE)</f>
        <v>16</v>
      </c>
      <c r="O554" s="12">
        <f>VLOOKUP(MYRANKS_H[[#This Row],[IDFRANGRAPHS]],STEAMER_H[],COLUMN(STEAMER_H[SB]),FALSE)</f>
        <v>0</v>
      </c>
      <c r="P554" s="14">
        <f>MYRANKS_H[[#This Row],[H]]/MYRANKS_H[[#This Row],[AB]]</f>
        <v>0.25274725274725274</v>
      </c>
      <c r="Q554" s="26">
        <f>MYRANKS_H[[#This Row],[R]]/24.6</f>
        <v>0.36585365853658536</v>
      </c>
      <c r="R554" s="26">
        <f>MYRANKS_H[[#This Row],[HR]]/10.4</f>
        <v>0.19230769230769229</v>
      </c>
      <c r="S554" s="26">
        <f>MYRANKS_H[[#This Row],[RBI]]/24.6</f>
        <v>0.4065040650406504</v>
      </c>
      <c r="T554" s="26">
        <f>MYRANKS_H[[#This Row],[SB]]/9.4</f>
        <v>0</v>
      </c>
      <c r="U554" s="26">
        <f>((MYRANKS_H[[#This Row],[H]]+1768)/(MYRANKS_H[[#This Row],[AB]]+6617)-0.267)/0.0024</f>
        <v>-2.2361359570723569E-3</v>
      </c>
      <c r="V554" s="26">
        <f>MYRANKS_H[[#This Row],[RSGP]]+MYRANKS_H[[#This Row],[HRSGP]]+MYRANKS_H[[#This Row],[RBISGP]]+MYRANKS_H[[#This Row],[SBSGP]]+MYRANKS_H[[#This Row],[AVGSGP]]</f>
        <v>0.96242927992785565</v>
      </c>
    </row>
    <row r="555" spans="1:22" x14ac:dyDescent="0.25">
      <c r="A555" s="7" t="s">
        <v>19688</v>
      </c>
      <c r="B555" s="8" t="str">
        <f>VLOOKUP(MYRANKS_H[[#This Row],[PLAYERID]],PLAYERIDMAP[],COLUMN(PLAYERIDMAP[LASTNAME]),FALSE)</f>
        <v>Maysonet</v>
      </c>
      <c r="C555" s="11" t="str">
        <f>VLOOKUP(MYRANKS_H[[#This Row],[PLAYERID]],PLAYERIDMAP[],COLUMN(PLAYERIDMAP[FIRSTNAME]),FALSE)</f>
        <v xml:space="preserve">Edwin </v>
      </c>
      <c r="D555" s="11" t="str">
        <f>VLOOKUP(MYRANKS_H[[#This Row],[PLAYERID]],PLAYERIDMAP[],COLUMN(PLAYERIDMAP[TEAM]),FALSE)</f>
        <v>MIL</v>
      </c>
      <c r="E555" s="11" t="str">
        <f>VLOOKUP(MYRANKS_H[[#This Row],[PLAYERID]],PLAYERIDMAP[],COLUMN(PLAYERIDMAP[POS]),FALSE)</f>
        <v>2B</v>
      </c>
      <c r="F555" s="11">
        <f>VLOOKUP(MYRANKS_H[[#This Row],[PLAYERID]],PLAYERIDMAP[],COLUMN(PLAYERIDMAP[IDFANGRAPHS]),FALSE)</f>
        <v>5735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92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1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9</v>
      </c>
      <c r="M555" s="12">
        <f>VLOOKUP(MYRANKS_H[[#This Row],[IDFRANGRAPHS]],STEAMER_H[],COLUMN(STEAMER_H[BB]),FALSE)</f>
        <v>6</v>
      </c>
      <c r="N555" s="12">
        <f>VLOOKUP(MYRANKS_H[[#This Row],[IDFRANGRAPHS]],STEAMER_H[],COLUMN(STEAMER_H[SO]),FALSE)</f>
        <v>17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0.2391304347826087</v>
      </c>
      <c r="Q555" s="26">
        <f>MYRANKS_H[[#This Row],[R]]/24.6</f>
        <v>0.36585365853658536</v>
      </c>
      <c r="R555" s="26">
        <f>MYRANKS_H[[#This Row],[HR]]/10.4</f>
        <v>9.6153846153846145E-2</v>
      </c>
      <c r="S555" s="26">
        <f>MYRANKS_H[[#This Row],[RBI]]/24.6</f>
        <v>0.36585365853658536</v>
      </c>
      <c r="T555" s="26">
        <f>MYRANKS_H[[#This Row],[SB]]/9.4</f>
        <v>0.21276595744680851</v>
      </c>
      <c r="U555" s="26">
        <f>((MYRANKS_H[[#This Row],[H]]+1768)/(MYRANKS_H[[#This Row],[AB]]+6617)-0.267)/0.0024</f>
        <v>-8.0923634918281265E-2</v>
      </c>
      <c r="V555" s="26">
        <f>MYRANKS_H[[#This Row],[RSGP]]+MYRANKS_H[[#This Row],[HRSGP]]+MYRANKS_H[[#This Row],[RBISGP]]+MYRANKS_H[[#This Row],[SBSGP]]+MYRANKS_H[[#This Row],[AVGSGP]]</f>
        <v>0.95970348575554409</v>
      </c>
    </row>
    <row r="556" spans="1:22" x14ac:dyDescent="0.25">
      <c r="A556" s="7" t="s">
        <v>19007</v>
      </c>
      <c r="B556" s="8" t="str">
        <f>VLOOKUP(MYRANKS_H[[#This Row],[PLAYERID]],PLAYERIDMAP[],COLUMN(PLAYERIDMAP[LASTNAME]),FALSE)</f>
        <v>Holaday</v>
      </c>
      <c r="C556" s="11" t="str">
        <f>VLOOKUP(MYRANKS_H[[#This Row],[PLAYERID]],PLAYERIDMAP[],COLUMN(PLAYERIDMAP[FIRSTNAME]),FALSE)</f>
        <v xml:space="preserve">Bryan </v>
      </c>
      <c r="D556" s="11" t="str">
        <f>VLOOKUP(MYRANKS_H[[#This Row],[PLAYERID]],PLAYERIDMAP[],COLUMN(PLAYERIDMAP[TEAM]),FALSE)</f>
        <v>DET</v>
      </c>
      <c r="E556" s="11" t="str">
        <f>VLOOKUP(MYRANKS_H[[#This Row],[PLAYERID]],PLAYERIDMAP[],COLUMN(PLAYERIDMAP[POS]),FALSE)</f>
        <v>C</v>
      </c>
      <c r="F556" s="11">
        <f>VLOOKUP(MYRANKS_H[[#This Row],[PLAYERID]],PLAYERIDMAP[],COLUMN(PLAYERIDMAP[IDFANGRAPHS]),FALSE)</f>
        <v>11287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91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6</v>
      </c>
      <c r="N556" s="12">
        <f>VLOOKUP(MYRANKS_H[[#This Row],[IDFRANGRAPHS]],STEAMER_H[],COLUMN(STEAMER_H[SO]),FALSE)</f>
        <v>18</v>
      </c>
      <c r="O556" s="12">
        <f>VLOOKUP(MYRANKS_H[[#This Row],[IDFRANGRAPHS]],STEAMER_H[],COLUMN(STEAMER_H[SB]),FALSE)</f>
        <v>2</v>
      </c>
      <c r="P556" s="14">
        <f>MYRANKS_H[[#This Row],[H]]/MYRANKS_H[[#This Row],[AB]]</f>
        <v>0.23076923076923078</v>
      </c>
      <c r="Q556" s="26">
        <f>MYRANKS_H[[#This Row],[R]]/24.6</f>
        <v>0.4065040650406504</v>
      </c>
      <c r="R556" s="26">
        <f>MYRANKS_H[[#This Row],[HR]]/10.4</f>
        <v>9.6153846153846145E-2</v>
      </c>
      <c r="S556" s="26">
        <f>MYRANKS_H[[#This Row],[RBI]]/24.6</f>
        <v>0.36585365853658536</v>
      </c>
      <c r="T556" s="26">
        <f>MYRANKS_H[[#This Row],[SB]]/9.4</f>
        <v>0.21276595744680851</v>
      </c>
      <c r="U556" s="26">
        <f>((MYRANKS_H[[#This Row],[H]]+1768)/(MYRANKS_H[[#This Row],[AB]]+6617)-0.267)/0.0024</f>
        <v>-0.12646591134963156</v>
      </c>
      <c r="V556" s="26">
        <f>MYRANKS_H[[#This Row],[RSGP]]+MYRANKS_H[[#This Row],[HRSGP]]+MYRANKS_H[[#This Row],[RBISGP]]+MYRANKS_H[[#This Row],[SBSGP]]+MYRANKS_H[[#This Row],[AVGSGP]]</f>
        <v>0.95481161582825891</v>
      </c>
    </row>
    <row r="557" spans="1:22" x14ac:dyDescent="0.25">
      <c r="A557" s="7" t="s">
        <v>19656</v>
      </c>
      <c r="B557" s="8" t="str">
        <f>VLOOKUP(MYRANKS_H[[#This Row],[PLAYERID]],PLAYERIDMAP[],COLUMN(PLAYERIDMAP[LASTNAME]),FALSE)</f>
        <v>Mathis</v>
      </c>
      <c r="C557" s="11" t="str">
        <f>VLOOKUP(MYRANKS_H[[#This Row],[PLAYERID]],PLAYERIDMAP[],COLUMN(PLAYERIDMAP[FIRSTNAME]),FALSE)</f>
        <v xml:space="preserve">Jeff </v>
      </c>
      <c r="D557" s="11" t="str">
        <f>VLOOKUP(MYRANKS_H[[#This Row],[PLAYERID]],PLAYERIDMAP[],COLUMN(PLAYERIDMAP[TEAM]),FALSE)</f>
        <v>MIA</v>
      </c>
      <c r="E557" s="11" t="str">
        <f>VLOOKUP(MYRANKS_H[[#This Row],[PLAYERID]],PLAYERIDMAP[],COLUMN(PLAYERIDMAP[POS]),FALSE)</f>
        <v>C</v>
      </c>
      <c r="F557" s="11">
        <f>VLOOKUP(MYRANKS_H[[#This Row],[PLAYERID]],PLAYERIDMAP[],COLUMN(PLAYERIDMAP[IDFANGRAPHS]),FALSE)</f>
        <v>3448</v>
      </c>
      <c r="G557" s="12">
        <f>VLOOKUP(MYRANKS_H[[#This Row],[IDFRANGRAPHS]],STEAMER_H[],COLUMN(STEAMER_H[PA]),FALSE)</f>
        <v>156</v>
      </c>
      <c r="H557" s="12">
        <f>VLOOKUP(MYRANKS_H[[#This Row],[IDFRANGRAPHS]],STEAMER_H[],COLUMN(STEAMER_H[AB]),FALSE)</f>
        <v>144</v>
      </c>
      <c r="I557" s="12">
        <f>VLOOKUP(MYRANKS_H[[#This Row],[IDFRANGRAPHS]],STEAMER_H[],COLUMN(STEAMER_H[H]),FALSE)</f>
        <v>29</v>
      </c>
      <c r="J557" s="12">
        <f>VLOOKUP(MYRANKS_H[[#This Row],[IDFRANGRAPHS]],STEAMER_H[],COLUMN(STEAMER_H[HR]),FALSE)</f>
        <v>3</v>
      </c>
      <c r="K557" s="12">
        <f>VLOOKUP(MYRANKS_H[[#This Row],[IDFRANGRAPHS]],STEAMER_H[],COLUMN(STEAMER_H[R]),FALSE)</f>
        <v>12</v>
      </c>
      <c r="L557" s="12">
        <f>VLOOKUP(MYRANKS_H[[#This Row],[IDFRANGRAPHS]],STEAMER_H[],COLUMN(STEAMER_H[RBI]),FALSE)</f>
        <v>14</v>
      </c>
      <c r="M557" s="12">
        <f>VLOOKUP(MYRANKS_H[[#This Row],[IDFRANGRAPHS]],STEAMER_H[],COLUMN(STEAMER_H[BB]),FALSE)</f>
        <v>9</v>
      </c>
      <c r="N557" s="12">
        <f>VLOOKUP(MYRANKS_H[[#This Row],[IDFRANGRAPHS]],STEAMER_H[],COLUMN(STEAMER_H[SO]),FALSE)</f>
        <v>42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0.2013888888888889</v>
      </c>
      <c r="Q557" s="26">
        <f>MYRANKS_H[[#This Row],[R]]/24.6</f>
        <v>0.48780487804878048</v>
      </c>
      <c r="R557" s="26">
        <f>MYRANKS_H[[#This Row],[HR]]/10.4</f>
        <v>0.28846153846153844</v>
      </c>
      <c r="S557" s="26">
        <f>MYRANKS_H[[#This Row],[RBI]]/24.6</f>
        <v>0.56910569105691056</v>
      </c>
      <c r="T557" s="26">
        <f>MYRANKS_H[[#This Row],[SB]]/9.4</f>
        <v>0.10638297872340426</v>
      </c>
      <c r="U557" s="26">
        <f>((MYRANKS_H[[#This Row],[H]]+1768)/(MYRANKS_H[[#This Row],[AB]]+6617)-0.267)/0.0024</f>
        <v>-0.50454814376571511</v>
      </c>
      <c r="V557" s="26">
        <f>MYRANKS_H[[#This Row],[RSGP]]+MYRANKS_H[[#This Row],[HRSGP]]+MYRANKS_H[[#This Row],[RBISGP]]+MYRANKS_H[[#This Row],[SBSGP]]+MYRANKS_H[[#This Row],[AVGSGP]]</f>
        <v>0.94720694252491877</v>
      </c>
    </row>
    <row r="558" spans="1:22" x14ac:dyDescent="0.25">
      <c r="A558" s="7" t="s">
        <v>19130</v>
      </c>
      <c r="B558" s="8" t="str">
        <f>VLOOKUP(MYRANKS_H[[#This Row],[PLAYERID]],PLAYERIDMAP[],COLUMN(PLAYERIDMAP[LASTNAME]),FALSE)</f>
        <v>Jackson</v>
      </c>
      <c r="C558" s="11" t="str">
        <f>VLOOKUP(MYRANKS_H[[#This Row],[PLAYERID]],PLAYERIDMAP[],COLUMN(PLAYERIDMAP[FIRSTNAME]),FALSE)</f>
        <v xml:space="preserve">Ryan </v>
      </c>
      <c r="D558" s="11" t="str">
        <f>VLOOKUP(MYRANKS_H[[#This Row],[PLAYERID]],PLAYERIDMAP[],COLUMN(PLAYERIDMAP[TEAM]),FALSE)</f>
        <v>STL</v>
      </c>
      <c r="E558" s="11" t="str">
        <f>VLOOKUP(MYRANKS_H[[#This Row],[PLAYERID]],PLAYERIDMAP[],COLUMN(PLAYERIDMAP[POS]),FALSE)</f>
        <v>SS</v>
      </c>
      <c r="F558" s="11">
        <f>VLOOKUP(MYRANKS_H[[#This Row],[PLAYERID]],PLAYERIDMAP[],COLUMN(PLAYERIDMAP[IDFANGRAPHS]),FALSE)</f>
        <v>6596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91</v>
      </c>
      <c r="I558" s="12">
        <f>VLOOKUP(MYRANKS_H[[#This Row],[IDFRANGRAPHS]],STEAMER_H[],COLUMN(STEAMER_H[H]),FALSE)</f>
        <v>23</v>
      </c>
      <c r="J558" s="12">
        <f>VLOOKUP(MYRANKS_H[[#This Row],[IDFRANGRAPHS]],STEAMER_H[],COLUMN(STEAMER_H[HR]),FALSE)</f>
        <v>1</v>
      </c>
      <c r="K558" s="12">
        <f>VLOOKUP(MYRANKS_H[[#This Row],[IDFRANGRAPHS]],STEAMER_H[],COLUMN(STEAMER_H[R]),FALSE)</f>
        <v>9</v>
      </c>
      <c r="L558" s="12">
        <f>VLOOKUP(MYRANKS_H[[#This Row],[IDFRANGRAPHS]],STEAMER_H[],COLUMN(STEAMER_H[RBI]),FALSE)</f>
        <v>9</v>
      </c>
      <c r="M558" s="12">
        <f>VLOOKUP(MYRANKS_H[[#This Row],[IDFRANGRAPHS]],STEAMER_H[],COLUMN(STEAMER_H[BB]),FALSE)</f>
        <v>7</v>
      </c>
      <c r="N558" s="12">
        <f>VLOOKUP(MYRANKS_H[[#This Row],[IDFRANGRAPHS]],STEAMER_H[],COLUMN(STEAMER_H[SO]),FALSE)</f>
        <v>15</v>
      </c>
      <c r="O558" s="12">
        <f>VLOOKUP(MYRANKS_H[[#This Row],[IDFRANGRAPHS]],STEAMER_H[],COLUMN(STEAMER_H[SB]),FALSE)</f>
        <v>1</v>
      </c>
      <c r="P558" s="14">
        <f>MYRANKS_H[[#This Row],[H]]/MYRANKS_H[[#This Row],[AB]]</f>
        <v>0.25274725274725274</v>
      </c>
      <c r="Q558" s="26">
        <f>MYRANKS_H[[#This Row],[R]]/24.6</f>
        <v>0.36585365853658536</v>
      </c>
      <c r="R558" s="26">
        <f>MYRANKS_H[[#This Row],[HR]]/10.4</f>
        <v>9.6153846153846145E-2</v>
      </c>
      <c r="S558" s="26">
        <f>MYRANKS_H[[#This Row],[RBI]]/24.6</f>
        <v>0.36585365853658536</v>
      </c>
      <c r="T558" s="26">
        <f>MYRANKS_H[[#This Row],[SB]]/9.4</f>
        <v>0.10638297872340426</v>
      </c>
      <c r="U558" s="26">
        <f>((MYRANKS_H[[#This Row],[H]]+1768)/(MYRANKS_H[[#This Row],[AB]]+6617)-0.267)/0.0024</f>
        <v>-2.2361359570723569E-3</v>
      </c>
      <c r="V558" s="26">
        <f>MYRANKS_H[[#This Row],[RSGP]]+MYRANKS_H[[#This Row],[HRSGP]]+MYRANKS_H[[#This Row],[RBISGP]]+MYRANKS_H[[#This Row],[SBSGP]]+MYRANKS_H[[#This Row],[AVGSGP]]</f>
        <v>0.93200800599334876</v>
      </c>
    </row>
    <row r="559" spans="1:22" x14ac:dyDescent="0.25">
      <c r="A559" s="7" t="s">
        <v>17521</v>
      </c>
      <c r="B559" s="8" t="str">
        <f>VLOOKUP(MYRANKS_H[[#This Row],[PLAYERID]],PLAYERIDMAP[],COLUMN(PLAYERIDMAP[LASTNAME]),FALSE)</f>
        <v>Barajas</v>
      </c>
      <c r="C559" s="11" t="str">
        <f>VLOOKUP(MYRANKS_H[[#This Row],[PLAYERID]],PLAYERIDMAP[],COLUMN(PLAYERIDMAP[FIRSTNAME]),FALSE)</f>
        <v xml:space="preserve">Rod </v>
      </c>
      <c r="D559" s="11" t="str">
        <f>VLOOKUP(MYRANKS_H[[#This Row],[PLAYERID]],PLAYERIDMAP[],COLUMN(PLAYERIDMAP[TEAM]),FALSE)</f>
        <v>PIT</v>
      </c>
      <c r="E559" s="11" t="str">
        <f>VLOOKUP(MYRANKS_H[[#This Row],[PLAYERID]],PLAYERIDMAP[],COLUMN(PLAYERIDMAP[POS]),FALSE)</f>
        <v>C</v>
      </c>
      <c r="F559" s="11">
        <f>VLOOKUP(MYRANKS_H[[#This Row],[PLAYERID]],PLAYERIDMAP[],COLUMN(PLAYERIDMAP[IDFANGRAPHS]),FALSE)</f>
        <v>45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90</v>
      </c>
      <c r="I559" s="12">
        <f>VLOOKUP(MYRANKS_H[[#This Row],[IDFRANGRAPHS]],STEAMER_H[],COLUMN(STEAMER_H[H]),FALSE)</f>
        <v>20</v>
      </c>
      <c r="J559" s="12">
        <f>VLOOKUP(MYRANKS_H[[#This Row],[IDFRANGRAPHS]],STEAMER_H[],COLUMN(STEAMER_H[HR]),FALSE)</f>
        <v>3</v>
      </c>
      <c r="K559" s="12">
        <f>VLOOKUP(MYRANKS_H[[#This Row],[IDFRANGRAPHS]],STEAMER_H[],COLUMN(STEAMER_H[R]),FALSE)</f>
        <v>9</v>
      </c>
      <c r="L559" s="12">
        <f>VLOOKUP(MYRANKS_H[[#This Row],[IDFRANGRAPHS]],STEAMER_H[],COLUMN(STEAMER_H[RBI]),FALSE)</f>
        <v>11</v>
      </c>
      <c r="M559" s="12">
        <f>VLOOKUP(MYRANKS_H[[#This Row],[IDFRANGRAPHS]],STEAMER_H[],COLUMN(STEAMER_H[BB]),FALSE)</f>
        <v>7</v>
      </c>
      <c r="N559" s="12">
        <f>VLOOKUP(MYRANKS_H[[#This Row],[IDFRANGRAPHS]],STEAMER_H[],COLUMN(STEAMER_H[SO]),FALSE)</f>
        <v>20</v>
      </c>
      <c r="O559" s="12">
        <f>VLOOKUP(MYRANKS_H[[#This Row],[IDFRANGRAPHS]],STEAMER_H[],COLUMN(STEAMER_H[SB]),FALSE)</f>
        <v>0</v>
      </c>
      <c r="P559" s="14">
        <f>MYRANKS_H[[#This Row],[H]]/MYRANKS_H[[#This Row],[AB]]</f>
        <v>0.22222222222222221</v>
      </c>
      <c r="Q559" s="26">
        <f>MYRANKS_H[[#This Row],[R]]/24.6</f>
        <v>0.36585365853658536</v>
      </c>
      <c r="R559" s="26">
        <f>MYRANKS_H[[#This Row],[HR]]/10.4</f>
        <v>0.28846153846153844</v>
      </c>
      <c r="S559" s="26">
        <f>MYRANKS_H[[#This Row],[RBI]]/24.6</f>
        <v>0.44715447154471544</v>
      </c>
      <c r="T559" s="26">
        <f>MYRANKS_H[[#This Row],[SB]]/9.4</f>
        <v>0</v>
      </c>
      <c r="U559" s="26">
        <f>((MYRANKS_H[[#This Row],[H]]+1768)/(MYRANKS_H[[#This Row],[AB]]+6617)-0.267)/0.0024</f>
        <v>-0.172021768301787</v>
      </c>
      <c r="V559" s="26">
        <f>MYRANKS_H[[#This Row],[RSGP]]+MYRANKS_H[[#This Row],[HRSGP]]+MYRANKS_H[[#This Row],[RBISGP]]+MYRANKS_H[[#This Row],[SBSGP]]+MYRANKS_H[[#This Row],[AVGSGP]]</f>
        <v>0.92944790024105206</v>
      </c>
    </row>
    <row r="560" spans="1:22" x14ac:dyDescent="0.25">
      <c r="A560" s="8" t="s">
        <v>21078</v>
      </c>
      <c r="B560" s="15" t="str">
        <f>VLOOKUP(MYRANKS_H[[#This Row],[PLAYERID]],PLAYERIDMAP[],COLUMN(PLAYERIDMAP[LASTNAME]),FALSE)</f>
        <v>Vizquel</v>
      </c>
      <c r="C560" s="12" t="str">
        <f>VLOOKUP(MYRANKS_H[[#This Row],[PLAYERID]],PLAYERIDMAP[],COLUMN(PLAYERIDMAP[FIRSTNAME]),FALSE)</f>
        <v xml:space="preserve">Omar </v>
      </c>
      <c r="D560" s="12" t="str">
        <f>VLOOKUP(MYRANKS_H[[#This Row],[PLAYERID]],PLAYERIDMAP[],COLUMN(PLAYERIDMAP[TEAM]),FALSE)</f>
        <v>TOR</v>
      </c>
      <c r="E560" s="12" t="str">
        <f>VLOOKUP(MYRANKS_H[[#This Row],[PLAYERID]],PLAYERIDMAP[],COLUMN(PLAYERIDMAP[POS]),FALSE)</f>
        <v>SS</v>
      </c>
      <c r="F560" s="12">
        <f>VLOOKUP(MYRANKS_H[[#This Row],[PLAYERID]],PLAYERIDMAP[],COLUMN(PLAYERIDMAP[IDFANGRAPHS]),FALSE)</f>
        <v>411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92</v>
      </c>
      <c r="I560" s="12">
        <f>VLOOKUP(MYRANKS_H[[#This Row],[IDFRANGRAPHS]],STEAMER_H[],COLUMN(STEAMER_H[H]),FALSE)</f>
        <v>23</v>
      </c>
      <c r="J560" s="12">
        <f>VLOOKUP(MYRANKS_H[[#This Row],[IDFRANGRAPHS]],STEAMER_H[],COLUMN(STEAMER_H[HR]),FALSE)</f>
        <v>0</v>
      </c>
      <c r="K560" s="12">
        <f>VLOOKUP(MYRANKS_H[[#This Row],[IDFRANGRAPHS]],STEAMER_H[],COLUMN(STEAMER_H[R]),FALSE)</f>
        <v>10</v>
      </c>
      <c r="L560" s="12">
        <f>VLOOKUP(MYRANKS_H[[#This Row],[IDFRANGRAPHS]],STEAMER_H[],COLUMN(STEAMER_H[RBI]),FALSE)</f>
        <v>8</v>
      </c>
      <c r="M560" s="12">
        <f>VLOOKUP(MYRANKS_H[[#This Row],[IDFRANGRAPHS]],STEAMER_H[],COLUMN(STEAMER_H[BB]),FALSE)</f>
        <v>6</v>
      </c>
      <c r="N560" s="12">
        <f>VLOOKUP(MYRANKS_H[[#This Row],[IDFRANGRAPHS]],STEAMER_H[],COLUMN(STEAMER_H[SO]),FALSE)</f>
        <v>12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0.25</v>
      </c>
      <c r="Q560" s="26">
        <f>MYRANKS_H[[#This Row],[R]]/24.6</f>
        <v>0.4065040650406504</v>
      </c>
      <c r="R560" s="26">
        <f>MYRANKS_H[[#This Row],[HR]]/10.4</f>
        <v>0</v>
      </c>
      <c r="S560" s="26">
        <f>MYRANKS_H[[#This Row],[RBI]]/24.6</f>
        <v>0.32520325203252032</v>
      </c>
      <c r="T560" s="26">
        <f>MYRANKS_H[[#This Row],[SB]]/9.4</f>
        <v>0.21276595744680851</v>
      </c>
      <c r="U560" s="26">
        <f>((MYRANKS_H[[#This Row],[H]]+1768)/(MYRANKS_H[[#This Row],[AB]]+6617)-0.267)/0.0024</f>
        <v>-1.8818005664047087E-2</v>
      </c>
      <c r="V560" s="26">
        <f>MYRANKS_H[[#This Row],[RSGP]]+MYRANKS_H[[#This Row],[HRSGP]]+MYRANKS_H[[#This Row],[RBISGP]]+MYRANKS_H[[#This Row],[SBSGP]]+MYRANKS_H[[#This Row],[AVGSGP]]</f>
        <v>0.92565526885593208</v>
      </c>
    </row>
    <row r="561" spans="1:22" x14ac:dyDescent="0.25">
      <c r="A561" s="8" t="s">
        <v>20160</v>
      </c>
      <c r="B561" s="15" t="str">
        <f>VLOOKUP(MYRANKS_H[[#This Row],[PLAYERID]],PLAYERIDMAP[],COLUMN(PLAYERIDMAP[LASTNAME]),FALSE)</f>
        <v>Pena</v>
      </c>
      <c r="C561" s="12" t="str">
        <f>VLOOKUP(MYRANKS_H[[#This Row],[PLAYERID]],PLAYERIDMAP[],COLUMN(PLAYERIDMAP[FIRSTNAME]),FALSE)</f>
        <v xml:space="preserve">Ramiro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SS</v>
      </c>
      <c r="F561" s="12">
        <f>VLOOKUP(MYRANKS_H[[#This Row],[PLAYERID]],PLAYERIDMAP[],COLUMN(PLAYERIDMAP[IDFANGRAPHS]),FALSE)</f>
        <v>8841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91</v>
      </c>
      <c r="I561" s="12">
        <f>VLOOKUP(MYRANKS_H[[#This Row],[IDFRANGRAPHS]],STEAMER_H[],COLUMN(STEAMER_H[H]),FALSE)</f>
        <v>22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10</v>
      </c>
      <c r="L561" s="12">
        <f>VLOOKUP(MYRANKS_H[[#This Row],[IDFRANGRAPHS]],STEAMER_H[],COLUMN(STEAMER_H[RBI]),FALSE)</f>
        <v>9</v>
      </c>
      <c r="M561" s="12">
        <f>VLOOKUP(MYRANKS_H[[#This Row],[IDFRANGRAPHS]],STEAMER_H[],COLUMN(STEAMER_H[BB]),FALSE)</f>
        <v>7</v>
      </c>
      <c r="N561" s="12">
        <f>VLOOKUP(MYRANKS_H[[#This Row],[IDFRANGRAPHS]],STEAMER_H[],COLUMN(STEAMER_H[SO]),FALSE)</f>
        <v>18</v>
      </c>
      <c r="O561" s="12">
        <f>VLOOKUP(MYRANKS_H[[#This Row],[IDFRANGRAPHS]],STEAMER_H[],COLUMN(STEAMER_H[SB]),FALSE)</f>
        <v>1</v>
      </c>
      <c r="P561" s="14">
        <f>MYRANKS_H[[#This Row],[H]]/MYRANKS_H[[#This Row],[AB]]</f>
        <v>0.24175824175824176</v>
      </c>
      <c r="Q561" s="26">
        <f>MYRANKS_H[[#This Row],[R]]/24.6</f>
        <v>0.4065040650406504</v>
      </c>
      <c r="R561" s="26">
        <f>MYRANKS_H[[#This Row],[HR]]/10.4</f>
        <v>9.6153846153846145E-2</v>
      </c>
      <c r="S561" s="26">
        <f>MYRANKS_H[[#This Row],[RBI]]/24.6</f>
        <v>0.36585365853658536</v>
      </c>
      <c r="T561" s="26">
        <f>MYRANKS_H[[#This Row],[SB]]/9.4</f>
        <v>0.10638297872340426</v>
      </c>
      <c r="U561" s="26">
        <f>((MYRANKS_H[[#This Row],[H]]+1768)/(MYRANKS_H[[#This Row],[AB]]+6617)-0.267)/0.0024</f>
        <v>-6.4351023653351963E-2</v>
      </c>
      <c r="V561" s="26">
        <f>MYRANKS_H[[#This Row],[RSGP]]+MYRANKS_H[[#This Row],[HRSGP]]+MYRANKS_H[[#This Row],[RBISGP]]+MYRANKS_H[[#This Row],[SBSGP]]+MYRANKS_H[[#This Row],[AVGSGP]]</f>
        <v>0.91054352480113421</v>
      </c>
    </row>
    <row r="562" spans="1:22" x14ac:dyDescent="0.25">
      <c r="A562" s="7" t="s">
        <v>18184</v>
      </c>
      <c r="B562" s="8" t="str">
        <f>VLOOKUP(MYRANKS_H[[#This Row],[PLAYERID]],PLAYERIDMAP[],COLUMN(PLAYERIDMAP[LASTNAME]),FALSE)</f>
        <v>Cruz</v>
      </c>
      <c r="C562" s="11" t="str">
        <f>VLOOKUP(MYRANKS_H[[#This Row],[PLAYERID]],PLAYERIDMAP[],COLUMN(PLAYERIDMAP[FIRSTNAME]),FALSE)</f>
        <v xml:space="preserve">Tony </v>
      </c>
      <c r="D562" s="11" t="str">
        <f>VLOOKUP(MYRANKS_H[[#This Row],[PLAYERID]],PLAYERIDMAP[],COLUMN(PLAYERIDMAP[TEAM]),FALSE)</f>
        <v>STL</v>
      </c>
      <c r="E562" s="11" t="str">
        <f>VLOOKUP(MYRANKS_H[[#This Row],[PLAYERID]],PLAYERIDMAP[],COLUMN(PLAYERIDMAP[POS]),FALSE)</f>
        <v>C</v>
      </c>
      <c r="F562" s="11">
        <f>VLOOKUP(MYRANKS_H[[#This Row],[PLAYERID]],PLAYERIDMAP[],COLUMN(PLAYERIDMAP[IDFANGRAPHS]),FALSE)</f>
        <v>2802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6</v>
      </c>
      <c r="N562" s="12">
        <f>VLOOKUP(MYRANKS_H[[#This Row],[IDFRANGRAPHS]],STEAMER_H[],COLUMN(STEAMER_H[SO]),FALSE)</f>
        <v>16</v>
      </c>
      <c r="O562" s="12">
        <f>VLOOKUP(MYRANKS_H[[#This Row],[IDFRANGRAPHS]],STEAMER_H[],COLUMN(STEAMER_H[SB]),FALSE)</f>
        <v>0</v>
      </c>
      <c r="P562" s="14">
        <f>MYRANKS_H[[#This Row],[H]]/MYRANKS_H[[#This Row],[AB]]</f>
        <v>0.24175824175824176</v>
      </c>
      <c r="Q562" s="26">
        <f>MYRANKS_H[[#This Row],[R]]/24.6</f>
        <v>0.36585365853658536</v>
      </c>
      <c r="R562" s="26">
        <f>MYRANKS_H[[#This Row],[HR]]/10.4</f>
        <v>0.19230769230769229</v>
      </c>
      <c r="S562" s="26">
        <f>MYRANKS_H[[#This Row],[RBI]]/24.6</f>
        <v>0.4065040650406504</v>
      </c>
      <c r="T562" s="26">
        <f>MYRANKS_H[[#This Row],[SB]]/9.4</f>
        <v>0</v>
      </c>
      <c r="U562" s="26">
        <f>((MYRANKS_H[[#This Row],[H]]+1768)/(MYRANKS_H[[#This Row],[AB]]+6617)-0.267)/0.0024</f>
        <v>-6.4351023653351963E-2</v>
      </c>
      <c r="V562" s="26">
        <f>MYRANKS_H[[#This Row],[RSGP]]+MYRANKS_H[[#This Row],[HRSGP]]+MYRANKS_H[[#This Row],[RBISGP]]+MYRANKS_H[[#This Row],[SBSGP]]+MYRANKS_H[[#This Row],[AVGSGP]]</f>
        <v>0.90031439223157606</v>
      </c>
    </row>
    <row r="563" spans="1:22" x14ac:dyDescent="0.25">
      <c r="A563" s="7" t="s">
        <v>19053</v>
      </c>
      <c r="B563" s="8" t="str">
        <f>VLOOKUP(MYRANKS_H[[#This Row],[PLAYERID]],PLAYERIDMAP[],COLUMN(PLAYERIDMAP[LASTNAME]),FALSE)</f>
        <v>Hughes</v>
      </c>
      <c r="C563" s="11" t="str">
        <f>VLOOKUP(MYRANKS_H[[#This Row],[PLAYERID]],PLAYERIDMAP[],COLUMN(PLAYERIDMAP[FIRSTNAME]),FALSE)</f>
        <v xml:space="preserve">Luke </v>
      </c>
      <c r="D563" s="11" t="str">
        <f>VLOOKUP(MYRANKS_H[[#This Row],[PLAYERID]],PLAYERIDMAP[],COLUMN(PLAYERIDMAP[TEAM]),FALSE)</f>
        <v>OAK</v>
      </c>
      <c r="E563" s="11" t="str">
        <f>VLOOKUP(MYRANKS_H[[#This Row],[PLAYERID]],PLAYERIDMAP[],COLUMN(PLAYERIDMAP[POS]),FALSE)</f>
        <v>2B</v>
      </c>
      <c r="F563" s="11">
        <f>VLOOKUP(MYRANKS_H[[#This Row],[PLAYERID]],PLAYERIDMAP[],COLUMN(PLAYERIDMAP[IDFANGRAPHS]),FALSE)</f>
        <v>4898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90</v>
      </c>
      <c r="I563" s="12">
        <f>VLOOKUP(MYRANKS_H[[#This Row],[IDFRANGRAPHS]],STEAMER_H[],COLUMN(STEAMER_H[H]),FALSE)</f>
        <v>20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9</v>
      </c>
      <c r="L563" s="12">
        <f>VLOOKUP(MYRANKS_H[[#This Row],[IDFRANGRAPHS]],STEAMER_H[],COLUMN(STEAMER_H[RBI]),FALSE)</f>
        <v>10</v>
      </c>
      <c r="M563" s="12">
        <f>VLOOKUP(MYRANKS_H[[#This Row],[IDFRANGRAPHS]],STEAMER_H[],COLUMN(STEAMER_H[BB]),FALSE)</f>
        <v>8</v>
      </c>
      <c r="N563" s="12">
        <f>VLOOKUP(MYRANKS_H[[#This Row],[IDFRANGRAPHS]],STEAMER_H[],COLUMN(STEAMER_H[SO]),FALSE)</f>
        <v>24</v>
      </c>
      <c r="O563" s="12">
        <f>VLOOKUP(MYRANKS_H[[#This Row],[IDFRANGRAPHS]],STEAMER_H[],COLUMN(STEAMER_H[SB]),FALSE)</f>
        <v>1</v>
      </c>
      <c r="P563" s="14">
        <f>MYRANKS_H[[#This Row],[H]]/MYRANKS_H[[#This Row],[AB]]</f>
        <v>0.22222222222222221</v>
      </c>
      <c r="Q563" s="26">
        <f>MYRANKS_H[[#This Row],[R]]/24.6</f>
        <v>0.36585365853658536</v>
      </c>
      <c r="R563" s="26">
        <f>MYRANKS_H[[#This Row],[HR]]/10.4</f>
        <v>0.19230769230769229</v>
      </c>
      <c r="S563" s="26">
        <f>MYRANKS_H[[#This Row],[RBI]]/24.6</f>
        <v>0.4065040650406504</v>
      </c>
      <c r="T563" s="26">
        <f>MYRANKS_H[[#This Row],[SB]]/9.4</f>
        <v>0.10638297872340426</v>
      </c>
      <c r="U563" s="26">
        <f>((MYRANKS_H[[#This Row],[H]]+1768)/(MYRANKS_H[[#This Row],[AB]]+6617)-0.267)/0.0024</f>
        <v>-0.172021768301787</v>
      </c>
      <c r="V563" s="26">
        <f>MYRANKS_H[[#This Row],[RSGP]]+MYRANKS_H[[#This Row],[HRSGP]]+MYRANKS_H[[#This Row],[RBISGP]]+MYRANKS_H[[#This Row],[SBSGP]]+MYRANKS_H[[#This Row],[AVGSGP]]</f>
        <v>0.89902662630654517</v>
      </c>
    </row>
    <row r="564" spans="1:22" x14ac:dyDescent="0.25">
      <c r="A564" s="7" t="s">
        <v>19367</v>
      </c>
      <c r="B564" s="8" t="str">
        <f>VLOOKUP(MYRANKS_H[[#This Row],[PLAYERID]],PLAYERIDMAP[],COLUMN(PLAYERIDMAP[LASTNAME]),FALSE)</f>
        <v>Laird</v>
      </c>
      <c r="C564" s="11" t="str">
        <f>VLOOKUP(MYRANKS_H[[#This Row],[PLAYERID]],PLAYERIDMAP[],COLUMN(PLAYERIDMAP[FIRSTNAME]),FALSE)</f>
        <v xml:space="preserve">Gerald </v>
      </c>
      <c r="D564" s="11" t="str">
        <f>VLOOKUP(MYRANKS_H[[#This Row],[PLAYERID]],PLAYERIDMAP[],COLUMN(PLAYERIDMAP[TEAM]),FALSE)</f>
        <v>ATL</v>
      </c>
      <c r="E564" s="11" t="str">
        <f>VLOOKUP(MYRANKS_H[[#This Row],[PLAYERID]],PLAYERIDMAP[],COLUMN(PLAYERIDMAP[POS]),FALSE)</f>
        <v>C</v>
      </c>
      <c r="F564" s="11">
        <f>VLOOKUP(MYRANKS_H[[#This Row],[PLAYERID]],PLAYERIDMAP[],COLUMN(PLAYERIDMAP[IDFANGRAPHS]),FALSE)</f>
        <v>1698</v>
      </c>
      <c r="G564" s="12">
        <f>VLOOKUP(MYRANKS_H[[#This Row],[IDFRANGRAPHS]],STEAMER_H[],COLUMN(STEAMER_H[PA]),FALSE)</f>
        <v>101</v>
      </c>
      <c r="H564" s="12">
        <f>VLOOKUP(MYRANKS_H[[#This Row],[IDFRANGRAPHS]],STEAMER_H[],COLUMN(STEAMER_H[AB]),FALSE)</f>
        <v>91</v>
      </c>
      <c r="I564" s="12">
        <f>VLOOKUP(MYRANKS_H[[#This Row],[IDFRANGRAPHS]],STEAMER_H[],COLUMN(STEAMER_H[H]),FALSE)</f>
        <v>22</v>
      </c>
      <c r="J564" s="12">
        <f>VLOOKUP(MYRANKS_H[[#This Row],[IDFRANGRAPHS]],STEAMER_H[],COLUMN(STEAMER_H[HR]),FALSE)</f>
        <v>1</v>
      </c>
      <c r="K564" s="12">
        <f>VLOOKUP(MYRANKS_H[[#This Row],[IDFRANGRAPHS]],STEAMER_H[],COLUMN(STEAMER_H[R]),FALSE)</f>
        <v>9</v>
      </c>
      <c r="L564" s="12">
        <f>VLOOKUP(MYRANKS_H[[#This Row],[IDFRANGRAPHS]],STEAMER_H[],COLUMN(STEAMER_H[RBI]),FALSE)</f>
        <v>9</v>
      </c>
      <c r="M564" s="12">
        <f>VLOOKUP(MYRANKS_H[[#This Row],[IDFRANGRAPHS]],STEAMER_H[],COLUMN(STEAMER_H[BB]),FALSE)</f>
        <v>8</v>
      </c>
      <c r="N564" s="12">
        <f>VLOOKUP(MYRANKS_H[[#This Row],[IDFRANGRAPHS]],STEAMER_H[],COLUMN(STEAMER_H[SO]),FALSE)</f>
        <v>15</v>
      </c>
      <c r="O564" s="12">
        <f>VLOOKUP(MYRANKS_H[[#This Row],[IDFRANGRAPHS]],STEAMER_H[],COLUMN(STEAMER_H[SB]),FALSE)</f>
        <v>1</v>
      </c>
      <c r="P564" s="14">
        <f>MYRANKS_H[[#This Row],[H]]/MYRANKS_H[[#This Row],[AB]]</f>
        <v>0.24175824175824176</v>
      </c>
      <c r="Q564" s="26">
        <f>MYRANKS_H[[#This Row],[R]]/24.6</f>
        <v>0.36585365853658536</v>
      </c>
      <c r="R564" s="26">
        <f>MYRANKS_H[[#This Row],[HR]]/10.4</f>
        <v>9.6153846153846145E-2</v>
      </c>
      <c r="S564" s="26">
        <f>MYRANKS_H[[#This Row],[RBI]]/24.6</f>
        <v>0.36585365853658536</v>
      </c>
      <c r="T564" s="26">
        <f>MYRANKS_H[[#This Row],[SB]]/9.4</f>
        <v>0.10638297872340426</v>
      </c>
      <c r="U564" s="26">
        <f>((MYRANKS_H[[#This Row],[H]]+1768)/(MYRANKS_H[[#This Row],[AB]]+6617)-0.267)/0.0024</f>
        <v>-6.4351023653351963E-2</v>
      </c>
      <c r="V564" s="26">
        <f>MYRANKS_H[[#This Row],[RSGP]]+MYRANKS_H[[#This Row],[HRSGP]]+MYRANKS_H[[#This Row],[RBISGP]]+MYRANKS_H[[#This Row],[SBSGP]]+MYRANKS_H[[#This Row],[AVGSGP]]</f>
        <v>0.86989311829706917</v>
      </c>
    </row>
    <row r="565" spans="1:22" x14ac:dyDescent="0.25">
      <c r="A565" s="7" t="s">
        <v>18714</v>
      </c>
      <c r="B565" s="8" t="str">
        <f>VLOOKUP(MYRANKS_H[[#This Row],[PLAYERID]],PLAYERIDMAP[],COLUMN(PLAYERIDMAP[LASTNAME]),FALSE)</f>
        <v>Gonzalez</v>
      </c>
      <c r="C565" s="11" t="str">
        <f>VLOOKUP(MYRANKS_H[[#This Row],[PLAYERID]],PLAYERIDMAP[],COLUMN(PLAYERIDMAP[FIRSTNAME]),FALSE)</f>
        <v xml:space="preserve">Alex </v>
      </c>
      <c r="D565" s="11" t="str">
        <f>VLOOKUP(MYRANKS_H[[#This Row],[PLAYERID]],PLAYERIDMAP[],COLUMN(PLAYERIDMAP[TEAM]),FALSE)</f>
        <v>MIL</v>
      </c>
      <c r="E565" s="11" t="str">
        <f>VLOOKUP(MYRANKS_H[[#This Row],[PLAYERID]],PLAYERIDMAP[],COLUMN(PLAYERIDMAP[POS]),FALSE)</f>
        <v>SS</v>
      </c>
      <c r="F565" s="11">
        <f>VLOOKUP(MYRANKS_H[[#This Row],[PLAYERID]],PLAYERIDMAP[],COLUMN(PLAYERIDMAP[IDFANGRAPHS]),FALSE)</f>
        <v>520</v>
      </c>
      <c r="G565" s="12">
        <f>VLOOKUP(MYRANKS_H[[#This Row],[IDFRANGRAPHS]],STEAMER_H[],COLUMN(STEAMER_H[PA]),FALSE)</f>
        <v>100</v>
      </c>
      <c r="H565" s="12">
        <f>VLOOKUP(MYRANKS_H[[#This Row],[IDFRANGRAPHS]],STEAMER_H[],COLUMN(STEAMER_H[AB]),FALSE)</f>
        <v>93</v>
      </c>
      <c r="I565" s="12">
        <f>VLOOKUP(MYRANKS_H[[#This Row],[IDFRANGRAPHS]],STEAMER_H[],COLUMN(STEAMER_H[H]),FALSE)</f>
        <v>22</v>
      </c>
      <c r="J565" s="12">
        <f>VLOOKUP(MYRANKS_H[[#This Row],[IDFRANGRAPHS]],STEAMER_H[],COLUMN(STEAMER_H[HR]),FALSE)</f>
        <v>2</v>
      </c>
      <c r="K565" s="12">
        <f>VLOOKUP(MYRANKS_H[[#This Row],[IDFRANGRAPHS]],STEAMER_H[],COLUMN(STEAMER_H[R]),FALSE)</f>
        <v>9</v>
      </c>
      <c r="L565" s="12">
        <f>VLOOKUP(MYRANKS_H[[#This Row],[IDFRANGRAPHS]],STEAMER_H[],COLUMN(STEAMER_H[RBI]),FALSE)</f>
        <v>10</v>
      </c>
      <c r="M565" s="12">
        <f>VLOOKUP(MYRANKS_H[[#This Row],[IDFRANGRAPHS]],STEAMER_H[],COLUMN(STEAMER_H[BB]),FALSE)</f>
        <v>5</v>
      </c>
      <c r="N565" s="12">
        <f>VLOOKUP(MYRANKS_H[[#This Row],[IDFRANGRAPHS]],STEAMER_H[],COLUMN(STEAMER_H[SO]),FALSE)</f>
        <v>20</v>
      </c>
      <c r="O565" s="12">
        <f>VLOOKUP(MYRANKS_H[[#This Row],[IDFRANGRAPHS]],STEAMER_H[],COLUMN(STEAMER_H[SB]),FALSE)</f>
        <v>0</v>
      </c>
      <c r="P565" s="14">
        <f>MYRANKS_H[[#This Row],[H]]/MYRANKS_H[[#This Row],[AB]]</f>
        <v>0.23655913978494625</v>
      </c>
      <c r="Q565" s="26">
        <f>MYRANKS_H[[#This Row],[R]]/24.6</f>
        <v>0.36585365853658536</v>
      </c>
      <c r="R565" s="26">
        <f>MYRANKS_H[[#This Row],[HR]]/10.4</f>
        <v>0.19230769230769229</v>
      </c>
      <c r="S565" s="26">
        <f>MYRANKS_H[[#This Row],[RBI]]/24.6</f>
        <v>0.4065040650406504</v>
      </c>
      <c r="T565" s="26">
        <f>MYRANKS_H[[#This Row],[SB]]/9.4</f>
        <v>0</v>
      </c>
      <c r="U565" s="26">
        <f>((MYRANKS_H[[#This Row],[H]]+1768)/(MYRANKS_H[[#This Row],[AB]]+6617)-0.267)/0.0024</f>
        <v>-9.7491306507713218E-2</v>
      </c>
      <c r="V565" s="26">
        <f>MYRANKS_H[[#This Row],[RSGP]]+MYRANKS_H[[#This Row],[HRSGP]]+MYRANKS_H[[#This Row],[RBISGP]]+MYRANKS_H[[#This Row],[SBSGP]]+MYRANKS_H[[#This Row],[AVGSGP]]</f>
        <v>0.86717410937721484</v>
      </c>
    </row>
    <row r="566" spans="1:22" x14ac:dyDescent="0.25">
      <c r="A566" s="7" t="s">
        <v>17504</v>
      </c>
      <c r="B566" s="8" t="str">
        <f>VLOOKUP(MYRANKS_H[[#This Row],[PLAYERID]],PLAYERIDMAP[],COLUMN(PLAYERIDMAP[LASTNAME]),FALSE)</f>
        <v>Baker</v>
      </c>
      <c r="C566" s="11" t="str">
        <f>VLOOKUP(MYRANKS_H[[#This Row],[PLAYERID]],PLAYERIDMAP[],COLUMN(PLAYERIDMAP[FIRSTNAME]),FALSE)</f>
        <v xml:space="preserve">John </v>
      </c>
      <c r="D566" s="11" t="str">
        <f>VLOOKUP(MYRANKS_H[[#This Row],[PLAYERID]],PLAYERIDMAP[],COLUMN(PLAYERIDMAP[TEAM]),FALSE)</f>
        <v>SD</v>
      </c>
      <c r="E566" s="11" t="str">
        <f>VLOOKUP(MYRANKS_H[[#This Row],[PLAYERID]],PLAYERIDMAP[],COLUMN(PLAYERIDMAP[POS]),FALSE)</f>
        <v>C</v>
      </c>
      <c r="F566" s="11">
        <f>VLOOKUP(MYRANKS_H[[#This Row],[PLAYERID]],PLAYERIDMAP[],COLUMN(PLAYERIDMAP[IDFANGRAPHS]),FALSE)</f>
        <v>4756</v>
      </c>
      <c r="G566" s="12">
        <f>VLOOKUP(MYRANKS_H[[#This Row],[IDFRANGRAPHS]],STEAMER_H[],COLUMN(STEAMER_H[PA]),FALSE)</f>
        <v>109</v>
      </c>
      <c r="H566" s="12">
        <f>VLOOKUP(MYRANKS_H[[#This Row],[IDFRANGRAPHS]],STEAMER_H[],COLUMN(STEAMER_H[AB]),FALSE)</f>
        <v>96</v>
      </c>
      <c r="I566" s="12">
        <f>VLOOKUP(MYRANKS_H[[#This Row],[IDFRANGRAPHS]],STEAMER_H[],COLUMN(STEAMER_H[H]),FALSE)</f>
        <v>23</v>
      </c>
      <c r="J566" s="12">
        <f>VLOOKUP(MYRANKS_H[[#This Row],[IDFRANGRAPHS]],STEAMER_H[],COLUMN(STEAMER_H[HR]),FALSE)</f>
        <v>1</v>
      </c>
      <c r="K566" s="12">
        <f>VLOOKUP(MYRANKS_H[[#This Row],[IDFRANGRAPHS]],STEAMER_H[],COLUMN(STEAMER_H[R]),FALSE)</f>
        <v>9</v>
      </c>
      <c r="L566" s="12">
        <f>VLOOKUP(MYRANKS_H[[#This Row],[IDFRANGRAPHS]],STEAMER_H[],COLUMN(STEAMER_H[RBI]),FALSE)</f>
        <v>9</v>
      </c>
      <c r="M566" s="12">
        <f>VLOOKUP(MYRANKS_H[[#This Row],[IDFRANGRAPHS]],STEAMER_H[],COLUMN(STEAMER_H[BB]),FALSE)</f>
        <v>10</v>
      </c>
      <c r="N566" s="12">
        <f>VLOOKUP(MYRANKS_H[[#This Row],[IDFRANGRAPHS]],STEAMER_H[],COLUMN(STEAMER_H[SO]),FALSE)</f>
        <v>21</v>
      </c>
      <c r="O566" s="12">
        <f>VLOOKUP(MYRANKS_H[[#This Row],[IDFRANGRAPHS]],STEAMER_H[],COLUMN(STEAMER_H[SB]),FALSE)</f>
        <v>1</v>
      </c>
      <c r="P566" s="14">
        <f>MYRANKS_H[[#This Row],[H]]/MYRANKS_H[[#This Row],[AB]]</f>
        <v>0.23958333333333334</v>
      </c>
      <c r="Q566" s="26">
        <f>MYRANKS_H[[#This Row],[R]]/24.6</f>
        <v>0.36585365853658536</v>
      </c>
      <c r="R566" s="26">
        <f>MYRANKS_H[[#This Row],[HR]]/10.4</f>
        <v>9.6153846153846145E-2</v>
      </c>
      <c r="S566" s="26">
        <f>MYRANKS_H[[#This Row],[RBI]]/24.6</f>
        <v>0.36585365853658536</v>
      </c>
      <c r="T566" s="26">
        <f>MYRANKS_H[[#This Row],[SB]]/9.4</f>
        <v>0.10638297872340426</v>
      </c>
      <c r="U566" s="26">
        <f>((MYRANKS_H[[#This Row],[H]]+1768)/(MYRANKS_H[[#This Row],[AB]]+6617)-0.267)/0.0024</f>
        <v>-8.5096082228508521E-2</v>
      </c>
      <c r="V566" s="26">
        <f>MYRANKS_H[[#This Row],[RSGP]]+MYRANKS_H[[#This Row],[HRSGP]]+MYRANKS_H[[#This Row],[RBISGP]]+MYRANKS_H[[#This Row],[SBSGP]]+MYRANKS_H[[#This Row],[AVGSGP]]</f>
        <v>0.84914805972191265</v>
      </c>
    </row>
    <row r="567" spans="1:22" x14ac:dyDescent="0.25">
      <c r="A567" s="7" t="s">
        <v>18057</v>
      </c>
      <c r="B567" s="8" t="str">
        <f>VLOOKUP(MYRANKS_H[[#This Row],[PLAYERID]],PLAYERIDMAP[],COLUMN(PLAYERIDMAP[LASTNAME]),FALSE)</f>
        <v>Clevenger</v>
      </c>
      <c r="C567" s="11" t="str">
        <f>VLOOKUP(MYRANKS_H[[#This Row],[PLAYERID]],PLAYERIDMAP[],COLUMN(PLAYERIDMAP[FIRSTNAME]),FALSE)</f>
        <v xml:space="preserve">Steve </v>
      </c>
      <c r="D567" s="11" t="str">
        <f>VLOOKUP(MYRANKS_H[[#This Row],[PLAYERID]],PLAYERIDMAP[],COLUMN(PLAYERIDMAP[TEAM]),FALSE)</f>
        <v>CHC</v>
      </c>
      <c r="E567" s="11" t="str">
        <f>VLOOKUP(MYRANKS_H[[#This Row],[PLAYERID]],PLAYERIDMAP[],COLUMN(PLAYERIDMAP[POS]),FALSE)</f>
        <v>C</v>
      </c>
      <c r="F567" s="11">
        <f>VLOOKUP(MYRANKS_H[[#This Row],[PLAYERID]],PLAYERIDMAP[],COLUMN(PLAYERIDMAP[IDFANGRAPHS]),FALSE)</f>
        <v>9542</v>
      </c>
      <c r="G567" s="12">
        <f>VLOOKUP(MYRANKS_H[[#This Row],[IDFRANGRAPHS]],STEAMER_H[],COLUMN(STEAMER_H[PA]),FALSE)</f>
        <v>106</v>
      </c>
      <c r="H567" s="12">
        <f>VLOOKUP(MYRANKS_H[[#This Row],[IDFRANGRAPHS]],STEAMER_H[],COLUMN(STEAMER_H[AB]),FALSE)</f>
        <v>96</v>
      </c>
      <c r="I567" s="12">
        <f>VLOOKUP(MYRANKS_H[[#This Row],[IDFRANGRAPHS]],STEAMER_H[],COLUMN(STEAMER_H[H]),FALSE)</f>
        <v>24</v>
      </c>
      <c r="J567" s="12">
        <f>VLOOKUP(MYRANKS_H[[#This Row],[IDFRANGRAPHS]],STEAMER_H[],COLUMN(STEAMER_H[HR]),FALSE)</f>
        <v>1</v>
      </c>
      <c r="K567" s="12">
        <f>VLOOKUP(MYRANKS_H[[#This Row],[IDFRANGRAPHS]],STEAMER_H[],COLUMN(STEAMER_H[R]),FALSE)</f>
        <v>9</v>
      </c>
      <c r="L567" s="12">
        <f>VLOOKUP(MYRANKS_H[[#This Row],[IDFRANGRAPHS]],STEAMER_H[],COLUMN(STEAMER_H[RBI]),FALSE)</f>
        <v>10</v>
      </c>
      <c r="M567" s="12">
        <f>VLOOKUP(MYRANKS_H[[#This Row],[IDFRANGRAPHS]],STEAMER_H[],COLUMN(STEAMER_H[BB]),FALSE)</f>
        <v>8</v>
      </c>
      <c r="N567" s="12">
        <f>VLOOKUP(MYRANKS_H[[#This Row],[IDFRANGRAPHS]],STEAMER_H[],COLUMN(STEAMER_H[SO]),FALSE)</f>
        <v>15</v>
      </c>
      <c r="O567" s="12">
        <f>VLOOKUP(MYRANKS_H[[#This Row],[IDFRANGRAPHS]],STEAMER_H[],COLUMN(STEAMER_H[SB]),FALSE)</f>
        <v>0</v>
      </c>
      <c r="P567" s="14">
        <f>MYRANKS_H[[#This Row],[H]]/MYRANKS_H[[#This Row],[AB]]</f>
        <v>0.25</v>
      </c>
      <c r="Q567" s="26">
        <f>MYRANKS_H[[#This Row],[R]]/24.6</f>
        <v>0.36585365853658536</v>
      </c>
      <c r="R567" s="26">
        <f>MYRANKS_H[[#This Row],[HR]]/10.4</f>
        <v>9.6153846153846145E-2</v>
      </c>
      <c r="S567" s="26">
        <f>MYRANKS_H[[#This Row],[RBI]]/24.6</f>
        <v>0.4065040650406504</v>
      </c>
      <c r="T567" s="26">
        <f>MYRANKS_H[[#This Row],[SB]]/9.4</f>
        <v>0</v>
      </c>
      <c r="U567" s="26">
        <f>((MYRANKS_H[[#This Row],[H]]+1768)/(MYRANKS_H[[#This Row],[AB]]+6617)-0.267)/0.0024</f>
        <v>-2.3027459158849371E-2</v>
      </c>
      <c r="V567" s="26">
        <f>MYRANKS_H[[#This Row],[RSGP]]+MYRANKS_H[[#This Row],[HRSGP]]+MYRANKS_H[[#This Row],[RBISGP]]+MYRANKS_H[[#This Row],[SBSGP]]+MYRANKS_H[[#This Row],[AVGSGP]]</f>
        <v>0.84548411057223249</v>
      </c>
    </row>
    <row r="568" spans="1:22" x14ac:dyDescent="0.25">
      <c r="A568" s="7" t="s">
        <v>18975</v>
      </c>
      <c r="B568" s="8" t="str">
        <f>VLOOKUP(MYRANKS_H[[#This Row],[PLAYERID]],PLAYERIDMAP[],COLUMN(PLAYERIDMAP[LASTNAME]),FALSE)</f>
        <v>Herrmann</v>
      </c>
      <c r="C568" s="11" t="str">
        <f>VLOOKUP(MYRANKS_H[[#This Row],[PLAYERID]],PLAYERIDMAP[],COLUMN(PLAYERIDMAP[FIRSTNAME]),FALSE)</f>
        <v xml:space="preserve">Chris </v>
      </c>
      <c r="D568" s="11" t="str">
        <f>VLOOKUP(MYRANKS_H[[#This Row],[PLAYERID]],PLAYERIDMAP[],COLUMN(PLAYERIDMAP[TEAM]),FALSE)</f>
        <v>-</v>
      </c>
      <c r="E568" s="11" t="str">
        <f>VLOOKUP(MYRANKS_H[[#This Row],[PLAYERID]],PLAYERIDMAP[],COLUMN(PLAYERIDMAP[POS]),FALSE)</f>
        <v>-</v>
      </c>
      <c r="F568" s="11">
        <f>VLOOKUP(MYRANKS_H[[#This Row],[PLAYERID]],PLAYERIDMAP[],COLUMN(PLAYERIDMAP[IDFANGRAPHS]),FALSE)</f>
        <v>9284</v>
      </c>
      <c r="G568" s="12">
        <f>VLOOKUP(MYRANKS_H[[#This Row],[IDFRANGRAPHS]],STEAMER_H[],COLUMN(STEAMER_H[PA]),FALSE)</f>
        <v>100</v>
      </c>
      <c r="H568" s="12">
        <f>VLOOKUP(MYRANKS_H[[#This Row],[IDFRANGRAPHS]],STEAMER_H[],COLUMN(STEAMER_H[AB]),FALSE)</f>
        <v>89</v>
      </c>
      <c r="I568" s="12">
        <f>VLOOKUP(MYRANKS_H[[#This Row],[IDFRANGRAPHS]],STEAMER_H[],COLUMN(STEAMER_H[H]),FALSE)</f>
        <v>21</v>
      </c>
      <c r="J568" s="12">
        <f>VLOOKUP(MYRANKS_H[[#This Row],[IDFRANGRAPHS]],STEAMER_H[],COLUMN(STEAMER_H[HR]),FALSE)</f>
        <v>1</v>
      </c>
      <c r="K568" s="12">
        <f>VLOOKUP(MYRANKS_H[[#This Row],[IDFRANGRAPHS]],STEAMER_H[],COLUMN(STEAMER_H[R]),FALSE)</f>
        <v>9</v>
      </c>
      <c r="L568" s="12">
        <f>VLOOKUP(MYRANKS_H[[#This Row],[IDFRANGRAPHS]],STEAMER_H[],COLUMN(STEAMER_H[RBI]),FALSE)</f>
        <v>9</v>
      </c>
      <c r="M568" s="12">
        <f>VLOOKUP(MYRANKS_H[[#This Row],[IDFRANGRAPHS]],STEAMER_H[],COLUMN(STEAMER_H[BB]),FALSE)</f>
        <v>9</v>
      </c>
      <c r="N568" s="12">
        <f>VLOOKUP(MYRANKS_H[[#This Row],[IDFRANGRAPHS]],STEAMER_H[],COLUMN(STEAMER_H[SO]),FALSE)</f>
        <v>17</v>
      </c>
      <c r="O568" s="12">
        <f>VLOOKUP(MYRANKS_H[[#This Row],[IDFRANGRAPHS]],STEAMER_H[],COLUMN(STEAMER_H[SB]),FALSE)</f>
        <v>1</v>
      </c>
      <c r="P568" s="14">
        <f>MYRANKS_H[[#This Row],[H]]/MYRANKS_H[[#This Row],[AB]]</f>
        <v>0.23595505617977527</v>
      </c>
      <c r="Q568" s="26">
        <f>MYRANKS_H[[#This Row],[R]]/24.6</f>
        <v>0.36585365853658536</v>
      </c>
      <c r="R568" s="26">
        <f>MYRANKS_H[[#This Row],[HR]]/10.4</f>
        <v>9.6153846153846145E-2</v>
      </c>
      <c r="S568" s="26">
        <f>MYRANKS_H[[#This Row],[RBI]]/24.6</f>
        <v>0.36585365853658536</v>
      </c>
      <c r="T568" s="26">
        <f>MYRANKS_H[[#This Row],[SB]]/9.4</f>
        <v>0.10638297872340426</v>
      </c>
      <c r="U568" s="26">
        <f>((MYRANKS_H[[#This Row],[H]]+1768)/(MYRANKS_H[[#This Row],[AB]]+6617)-0.267)/0.0024</f>
        <v>-9.3324386121890215E-2</v>
      </c>
      <c r="V568" s="26">
        <f>MYRANKS_H[[#This Row],[RSGP]]+MYRANKS_H[[#This Row],[HRSGP]]+MYRANKS_H[[#This Row],[RBISGP]]+MYRANKS_H[[#This Row],[SBSGP]]+MYRANKS_H[[#This Row],[AVGSGP]]</f>
        <v>0.84091975582853096</v>
      </c>
    </row>
    <row r="569" spans="1:22" x14ac:dyDescent="0.25">
      <c r="A569" s="7" t="s">
        <v>19631</v>
      </c>
      <c r="B569" s="8" t="str">
        <f>VLOOKUP(MYRANKS_H[[#This Row],[PLAYERID]],PLAYERIDMAP[],COLUMN(PLAYERIDMAP[LASTNAME]),FALSE)</f>
        <v>Martinez</v>
      </c>
      <c r="C569" s="11" t="str">
        <f>VLOOKUP(MYRANKS_H[[#This Row],[PLAYERID]],PLAYERIDMAP[],COLUMN(PLAYERIDMAP[FIRSTNAME]),FALSE)</f>
        <v xml:space="preserve">Luis </v>
      </c>
      <c r="D569" s="11" t="str">
        <f>VLOOKUP(MYRANKS_H[[#This Row],[PLAYERID]],PLAYERIDMAP[],COLUMN(PLAYERIDMAP[TEAM]),FALSE)</f>
        <v>BAL</v>
      </c>
      <c r="E569" s="11" t="str">
        <f>VLOOKUP(MYRANKS_H[[#This Row],[PLAYERID]],PLAYERIDMAP[],COLUMN(PLAYERIDMAP[POS]),FALSE)</f>
        <v>C</v>
      </c>
      <c r="F569" s="11">
        <f>VLOOKUP(MYRANKS_H[[#This Row],[PLAYERID]],PLAYERIDMAP[],COLUMN(PLAYERIDMAP[IDFANGRAPHS]),FALSE)</f>
        <v>2481</v>
      </c>
      <c r="G569" s="12">
        <f>VLOOKUP(MYRANKS_H[[#This Row],[IDFRANGRAPHS]],STEAMER_H[],COLUMN(STEAMER_H[PA]),FALSE)</f>
        <v>100</v>
      </c>
      <c r="H569" s="12">
        <f>VLOOKUP(MYRANKS_H[[#This Row],[IDFRANGRAPHS]],STEAMER_H[],COLUMN(STEAMER_H[AB]),FALSE)</f>
        <v>89</v>
      </c>
      <c r="I569" s="12">
        <f>VLOOKUP(MYRANKS_H[[#This Row],[IDFRANGRAPHS]],STEAMER_H[],COLUMN(STEAMER_H[H]),FALSE)</f>
        <v>22</v>
      </c>
      <c r="J569" s="12">
        <f>VLOOKUP(MYRANKS_H[[#This Row],[IDFRANGRAPHS]],STEAMER_H[],COLUMN(STEAMER_H[HR]),FALSE)</f>
        <v>1</v>
      </c>
      <c r="K569" s="12">
        <f>VLOOKUP(MYRANKS_H[[#This Row],[IDFRANGRAPHS]],STEAMER_H[],COLUMN(STEAMER_H[R]),FALSE)</f>
        <v>10</v>
      </c>
      <c r="L569" s="12">
        <f>VLOOKUP(MYRANKS_H[[#This Row],[IDFRANGRAPHS]],STEAMER_H[],COLUMN(STEAMER_H[RBI]),FALSE)</f>
        <v>9</v>
      </c>
      <c r="M569" s="12">
        <f>VLOOKUP(MYRANKS_H[[#This Row],[IDFRANGRAPHS]],STEAMER_H[],COLUMN(STEAMER_H[BB]),FALSE)</f>
        <v>8</v>
      </c>
      <c r="N569" s="12">
        <f>VLOOKUP(MYRANKS_H[[#This Row],[IDFRANGRAPHS]],STEAMER_H[],COLUMN(STEAMER_H[SO]),FALSE)</f>
        <v>19</v>
      </c>
      <c r="O569" s="12">
        <f>VLOOKUP(MYRANKS_H[[#This Row],[IDFRANGRAPHS]],STEAMER_H[],COLUMN(STEAMER_H[SB]),FALSE)</f>
        <v>0</v>
      </c>
      <c r="P569" s="14">
        <f>MYRANKS_H[[#This Row],[H]]/MYRANKS_H[[#This Row],[AB]]</f>
        <v>0.24719101123595505</v>
      </c>
      <c r="Q569" s="26">
        <f>MYRANKS_H[[#This Row],[R]]/24.6</f>
        <v>0.4065040650406504</v>
      </c>
      <c r="R569" s="26">
        <f>MYRANKS_H[[#This Row],[HR]]/10.4</f>
        <v>9.6153846153846145E-2</v>
      </c>
      <c r="S569" s="26">
        <f>MYRANKS_H[[#This Row],[RBI]]/24.6</f>
        <v>0.36585365853658536</v>
      </c>
      <c r="T569" s="26">
        <f>MYRANKS_H[[#This Row],[SB]]/9.4</f>
        <v>0</v>
      </c>
      <c r="U569" s="26">
        <f>((MYRANKS_H[[#This Row],[H]]+1768)/(MYRANKS_H[[#This Row],[AB]]+6617)-0.267)/0.0024</f>
        <v>-3.1190973257775683E-2</v>
      </c>
      <c r="V569" s="26">
        <f>MYRANKS_H[[#This Row],[RSGP]]+MYRANKS_H[[#This Row],[HRSGP]]+MYRANKS_H[[#This Row],[RBISGP]]+MYRANKS_H[[#This Row],[SBSGP]]+MYRANKS_H[[#This Row],[AVGSGP]]</f>
        <v>0.83732059647330626</v>
      </c>
    </row>
    <row r="570" spans="1:22" x14ac:dyDescent="0.25">
      <c r="A570" s="7" t="s">
        <v>18482</v>
      </c>
      <c r="B570" s="8" t="str">
        <f>VLOOKUP(MYRANKS_H[[#This Row],[PLAYERID]],PLAYERIDMAP[],COLUMN(PLAYERIDMAP[LASTNAME]),FALSE)</f>
        <v>Federowicz</v>
      </c>
      <c r="C570" s="11" t="str">
        <f>VLOOKUP(MYRANKS_H[[#This Row],[PLAYERID]],PLAYERIDMAP[],COLUMN(PLAYERIDMAP[FIRSTNAME]),FALSE)</f>
        <v xml:space="preserve">Tim </v>
      </c>
      <c r="D570" s="11" t="str">
        <f>VLOOKUP(MYRANKS_H[[#This Row],[PLAYERID]],PLAYERIDMAP[],COLUMN(PLAYERIDMAP[TEAM]),FALSE)</f>
        <v>LAD</v>
      </c>
      <c r="E570" s="11" t="str">
        <f>VLOOKUP(MYRANKS_H[[#This Row],[PLAYERID]],PLAYERIDMAP[],COLUMN(PLAYERIDMAP[POS]),FALSE)</f>
        <v>C</v>
      </c>
      <c r="F570" s="11">
        <f>VLOOKUP(MYRANKS_H[[#This Row],[PLAYERID]],PLAYERIDMAP[],COLUMN(PLAYERIDMAP[IDFANGRAPHS]),FALSE)</f>
        <v>8609</v>
      </c>
      <c r="G570" s="12">
        <f>VLOOKUP(MYRANKS_H[[#This Row],[IDFRANGRAPHS]],STEAMER_H[],COLUMN(STEAMER_H[PA]),FALSE)</f>
        <v>100</v>
      </c>
      <c r="H570" s="12">
        <f>VLOOKUP(MYRANKS_H[[#This Row],[IDFRANGRAPHS]],STEAMER_H[],COLUMN(STEAMER_H[AB]),FALSE)</f>
        <v>89</v>
      </c>
      <c r="I570" s="12">
        <f>VLOOKUP(MYRANKS_H[[#This Row],[IDFRANGRAPHS]],STEAMER_H[],COLUMN(STEAMER_H[H]),FALSE)</f>
        <v>21</v>
      </c>
      <c r="J570" s="12">
        <f>VLOOKUP(MYRANKS_H[[#This Row],[IDFRANGRAPHS]],STEAMER_H[],COLUMN(STEAMER_H[HR]),FALSE)</f>
        <v>2</v>
      </c>
      <c r="K570" s="12">
        <f>VLOOKUP(MYRANKS_H[[#This Row],[IDFRANGRAPHS]],STEAMER_H[],COLUMN(STEAMER_H[R]),FALSE)</f>
        <v>9</v>
      </c>
      <c r="L570" s="12">
        <f>VLOOKUP(MYRANKS_H[[#This Row],[IDFRANGRAPHS]],STEAMER_H[],COLUMN(STEAMER_H[RBI]),FALSE)</f>
        <v>9</v>
      </c>
      <c r="M570" s="12">
        <f>VLOOKUP(MYRANKS_H[[#This Row],[IDFRANGRAPHS]],STEAMER_H[],COLUMN(STEAMER_H[BB]),FALSE)</f>
        <v>8</v>
      </c>
      <c r="N570" s="12">
        <f>VLOOKUP(MYRANKS_H[[#This Row],[IDFRANGRAPHS]],STEAMER_H[],COLUMN(STEAMER_H[SO]),FALSE)</f>
        <v>20</v>
      </c>
      <c r="O570" s="12">
        <f>VLOOKUP(MYRANKS_H[[#This Row],[IDFRANGRAPHS]],STEAMER_H[],COLUMN(STEAMER_H[SB]),FALSE)</f>
        <v>0</v>
      </c>
      <c r="P570" s="14">
        <f>MYRANKS_H[[#This Row],[H]]/MYRANKS_H[[#This Row],[AB]]</f>
        <v>0.23595505617977527</v>
      </c>
      <c r="Q570" s="26">
        <f>MYRANKS_H[[#This Row],[R]]/24.6</f>
        <v>0.36585365853658536</v>
      </c>
      <c r="R570" s="26">
        <f>MYRANKS_H[[#This Row],[HR]]/10.4</f>
        <v>0.19230769230769229</v>
      </c>
      <c r="S570" s="26">
        <f>MYRANKS_H[[#This Row],[RBI]]/24.6</f>
        <v>0.36585365853658536</v>
      </c>
      <c r="T570" s="26">
        <f>MYRANKS_H[[#This Row],[SB]]/9.4</f>
        <v>0</v>
      </c>
      <c r="U570" s="26">
        <f>((MYRANKS_H[[#This Row],[H]]+1768)/(MYRANKS_H[[#This Row],[AB]]+6617)-0.267)/0.0024</f>
        <v>-9.3324386121890215E-2</v>
      </c>
      <c r="V570" s="26">
        <f>MYRANKS_H[[#This Row],[RSGP]]+MYRANKS_H[[#This Row],[HRSGP]]+MYRANKS_H[[#This Row],[RBISGP]]+MYRANKS_H[[#This Row],[SBSGP]]+MYRANKS_H[[#This Row],[AVGSGP]]</f>
        <v>0.8306906232589728</v>
      </c>
    </row>
    <row r="571" spans="1:22" x14ac:dyDescent="0.25">
      <c r="A571" s="8" t="s">
        <v>20319</v>
      </c>
      <c r="B571" s="15" t="str">
        <f>VLOOKUP(MYRANKS_H[[#This Row],[PLAYERID]],PLAYERIDMAP[],COLUMN(PLAYERIDMAP[LASTNAME]),FALSE)</f>
        <v>Quintero</v>
      </c>
      <c r="C571" s="12" t="str">
        <f>VLOOKUP(MYRANKS_H[[#This Row],[PLAYERID]],PLAYERIDMAP[],COLUMN(PLAYERIDMAP[FIRSTNAME]),FALSE)</f>
        <v xml:space="preserve">Humberto </v>
      </c>
      <c r="D571" s="12" t="str">
        <f>VLOOKUP(MYRANKS_H[[#This Row],[PLAYERID]],PLAYERIDMAP[],COLUMN(PLAYERIDMAP[TEAM]),FALSE)</f>
        <v>KC</v>
      </c>
      <c r="E571" s="12" t="str">
        <f>VLOOKUP(MYRANKS_H[[#This Row],[PLAYERID]],PLAYERIDMAP[],COLUMN(PLAYERIDMAP[POS]),FALSE)</f>
        <v>C</v>
      </c>
      <c r="F571" s="12">
        <f>VLOOKUP(MYRANKS_H[[#This Row],[PLAYERID]],PLAYERIDMAP[],COLUMN(PLAYERIDMAP[IDFANGRAPHS]),FALSE)</f>
        <v>1824</v>
      </c>
      <c r="G571" s="12">
        <f>VLOOKUP(MYRANKS_H[[#This Row],[IDFRANGRAPHS]],STEAMER_H[],COLUMN(STEAMER_H[PA]),FALSE)</f>
        <v>100</v>
      </c>
      <c r="H571" s="12">
        <f>VLOOKUP(MYRANKS_H[[#This Row],[IDFRANGRAPHS]],STEAMER_H[],COLUMN(STEAMER_H[AB]),FALSE)</f>
        <v>94</v>
      </c>
      <c r="I571" s="12">
        <f>VLOOKUP(MYRANKS_H[[#This Row],[IDFRANGRAPHS]],STEAMER_H[],COLUMN(STEAMER_H[H]),FALSE)</f>
        <v>22</v>
      </c>
      <c r="J571" s="12">
        <f>VLOOKUP(MYRANKS_H[[#This Row],[IDFRANGRAPHS]],STEAMER_H[],COLUMN(STEAMER_H[HR]),FALSE)</f>
        <v>1</v>
      </c>
      <c r="K571" s="12">
        <f>VLOOKUP(MYRANKS_H[[#This Row],[IDFRANGRAPHS]],STEAMER_H[],COLUMN(STEAMER_H[R]),FALSE)</f>
        <v>9</v>
      </c>
      <c r="L571" s="12">
        <f>VLOOKUP(MYRANKS_H[[#This Row],[IDFRANGRAPHS]],STEAMER_H[],COLUMN(STEAMER_H[RBI]),FALSE)</f>
        <v>9</v>
      </c>
      <c r="M571" s="12">
        <f>VLOOKUP(MYRANKS_H[[#This Row],[IDFRANGRAPHS]],STEAMER_H[],COLUMN(STEAMER_H[BB]),FALSE)</f>
        <v>4</v>
      </c>
      <c r="N571" s="12">
        <f>VLOOKUP(MYRANKS_H[[#This Row],[IDFRANGRAPHS]],STEAMER_H[],COLUMN(STEAMER_H[SO]),FALSE)</f>
        <v>19</v>
      </c>
      <c r="O571" s="12">
        <f>VLOOKUP(MYRANKS_H[[#This Row],[IDFRANGRAPHS]],STEAMER_H[],COLUMN(STEAMER_H[SB]),FALSE)</f>
        <v>1</v>
      </c>
      <c r="P571" s="14">
        <f>MYRANKS_H[[#This Row],[H]]/MYRANKS_H[[#This Row],[AB]]</f>
        <v>0.23404255319148937</v>
      </c>
      <c r="Q571" s="26">
        <f>MYRANKS_H[[#This Row],[R]]/24.6</f>
        <v>0.36585365853658536</v>
      </c>
      <c r="R571" s="26">
        <f>MYRANKS_H[[#This Row],[HR]]/10.4</f>
        <v>9.6153846153846145E-2</v>
      </c>
      <c r="S571" s="26">
        <f>MYRANKS_H[[#This Row],[RBI]]/24.6</f>
        <v>0.36585365853658536</v>
      </c>
      <c r="T571" s="26">
        <f>MYRANKS_H[[#This Row],[SB]]/9.4</f>
        <v>0.10638297872340426</v>
      </c>
      <c r="U571" s="26">
        <f>((MYRANKS_H[[#This Row],[H]]+1768)/(MYRANKS_H[[#This Row],[AB]]+6617)-0.267)/0.0024</f>
        <v>-0.11405404062981203</v>
      </c>
      <c r="V571" s="26">
        <f>MYRANKS_H[[#This Row],[RSGP]]+MYRANKS_H[[#This Row],[HRSGP]]+MYRANKS_H[[#This Row],[RBISGP]]+MYRANKS_H[[#This Row],[SBSGP]]+MYRANKS_H[[#This Row],[AVGSGP]]</f>
        <v>0.8201901013206091</v>
      </c>
    </row>
    <row r="572" spans="1:22" x14ac:dyDescent="0.25">
      <c r="A572" s="8" t="s">
        <v>19974</v>
      </c>
      <c r="B572" s="15" t="str">
        <f>VLOOKUP(MYRANKS_H[[#This Row],[PLAYERID]],PLAYERIDMAP[],COLUMN(PLAYERIDMAP[LASTNAME]),FALSE)</f>
        <v>Nishioka</v>
      </c>
      <c r="C572" s="12" t="str">
        <f>VLOOKUP(MYRANKS_H[[#This Row],[PLAYERID]],PLAYERIDMAP[],COLUMN(PLAYERIDMAP[FIRSTNAME]),FALSE)</f>
        <v xml:space="preserve">Tsuyoshi </v>
      </c>
      <c r="D572" s="12" t="str">
        <f>VLOOKUP(MYRANKS_H[[#This Row],[PLAYERID]],PLAYERIDMAP[],COLUMN(PLAYERIDMAP[TEAM]),FALSE)</f>
        <v>-</v>
      </c>
      <c r="E572" s="12" t="str">
        <f>VLOOKUP(MYRANKS_H[[#This Row],[PLAYERID]],PLAYERIDMAP[],COLUMN(PLAYERIDMAP[POS]),FALSE)</f>
        <v>-</v>
      </c>
      <c r="F572" s="12">
        <f>VLOOKUP(MYRANKS_H[[#This Row],[PLAYERID]],PLAYERIDMAP[],COLUMN(PLAYERIDMAP[IDFANGRAPHS]),FALSE)</f>
        <v>11531</v>
      </c>
      <c r="G572" s="12">
        <f>VLOOKUP(MYRANKS_H[[#This Row],[IDFRANGRAPHS]],STEAMER_H[],COLUMN(STEAMER_H[PA]),FALSE)</f>
        <v>100</v>
      </c>
      <c r="H572" s="12">
        <f>VLOOKUP(MYRANKS_H[[#This Row],[IDFRANGRAPHS]],STEAMER_H[],COLUMN(STEAMER_H[AB]),FALSE)</f>
        <v>92</v>
      </c>
      <c r="I572" s="12">
        <f>VLOOKUP(MYRANKS_H[[#This Row],[IDFRANGRAPHS]],STEAMER_H[],COLUMN(STEAMER_H[H]),FALSE)</f>
        <v>22</v>
      </c>
      <c r="J572" s="12">
        <f>VLOOKUP(MYRANKS_H[[#This Row],[IDFRANGRAPHS]],STEAMER_H[],COLUMN(STEAMER_H[HR]),FALSE)</f>
        <v>1</v>
      </c>
      <c r="K572" s="12">
        <f>VLOOKUP(MYRANKS_H[[#This Row],[IDFRANGRAPHS]],STEAMER_H[],COLUMN(STEAMER_H[R]),FALSE)</f>
        <v>9</v>
      </c>
      <c r="L572" s="12">
        <f>VLOOKUP(MYRANKS_H[[#This Row],[IDFRANGRAPHS]],STEAMER_H[],COLUMN(STEAMER_H[RBI]),FALSE)</f>
        <v>8</v>
      </c>
      <c r="M572" s="12">
        <f>VLOOKUP(MYRANKS_H[[#This Row],[IDFRANGRAPHS]],STEAMER_H[],COLUMN(STEAMER_H[BB]),FALSE)</f>
        <v>6</v>
      </c>
      <c r="N572" s="12">
        <f>VLOOKUP(MYRANKS_H[[#This Row],[IDFRANGRAPHS]],STEAMER_H[],COLUMN(STEAMER_H[SO]),FALSE)</f>
        <v>15</v>
      </c>
      <c r="O572" s="12">
        <f>VLOOKUP(MYRANKS_H[[#This Row],[IDFRANGRAPHS]],STEAMER_H[],COLUMN(STEAMER_H[SB]),FALSE)</f>
        <v>1</v>
      </c>
      <c r="P572" s="14">
        <f>MYRANKS_H[[#This Row],[H]]/MYRANKS_H[[#This Row],[AB]]</f>
        <v>0.2391304347826087</v>
      </c>
      <c r="Q572" s="26">
        <f>MYRANKS_H[[#This Row],[R]]/24.6</f>
        <v>0.36585365853658536</v>
      </c>
      <c r="R572" s="26">
        <f>MYRANKS_H[[#This Row],[HR]]/10.4</f>
        <v>9.6153846153846145E-2</v>
      </c>
      <c r="S572" s="26">
        <f>MYRANKS_H[[#This Row],[RBI]]/24.6</f>
        <v>0.32520325203252032</v>
      </c>
      <c r="T572" s="26">
        <f>MYRANKS_H[[#This Row],[SB]]/9.4</f>
        <v>0.10638297872340426</v>
      </c>
      <c r="U572" s="26">
        <f>((MYRANKS_H[[#This Row],[H]]+1768)/(MYRANKS_H[[#This Row],[AB]]+6617)-0.267)/0.0024</f>
        <v>-8.0923634918281265E-2</v>
      </c>
      <c r="V572" s="26">
        <f>MYRANKS_H[[#This Row],[RSGP]]+MYRANKS_H[[#This Row],[HRSGP]]+MYRANKS_H[[#This Row],[RBISGP]]+MYRANKS_H[[#This Row],[SBSGP]]+MYRANKS_H[[#This Row],[AVGSGP]]</f>
        <v>0.81267010052807487</v>
      </c>
    </row>
    <row r="573" spans="1:22" x14ac:dyDescent="0.25">
      <c r="A573" s="8" t="s">
        <v>21010</v>
      </c>
      <c r="B573" s="15" t="str">
        <f>VLOOKUP(MYRANKS_H[[#This Row],[PLAYERID]],PLAYERIDMAP[],COLUMN(PLAYERIDMAP[LASTNAME]),FALSE)</f>
        <v>Valdez</v>
      </c>
      <c r="C573" s="12" t="str">
        <f>VLOOKUP(MYRANKS_H[[#This Row],[PLAYERID]],PLAYERIDMAP[],COLUMN(PLAYERIDMAP[FIRSTNAME]),FALSE)</f>
        <v xml:space="preserve">Wilson </v>
      </c>
      <c r="D573" s="12" t="str">
        <f>VLOOKUP(MYRANKS_H[[#This Row],[PLAYERID]],PLAYERIDMAP[],COLUMN(PLAYERIDMAP[TEAM]),FALSE)</f>
        <v>CIN</v>
      </c>
      <c r="E573" s="12" t="str">
        <f>VLOOKUP(MYRANKS_H[[#This Row],[PLAYERID]],PLAYERIDMAP[],COLUMN(PLAYERIDMAP[POS]),FALSE)</f>
        <v>SS</v>
      </c>
      <c r="F573" s="12">
        <f>VLOOKUP(MYRANKS_H[[#This Row],[PLAYERID]],PLAYERIDMAP[],COLUMN(PLAYERIDMAP[IDFANGRAPHS]),FALSE)</f>
        <v>1863</v>
      </c>
      <c r="G573" s="12">
        <f>VLOOKUP(MYRANKS_H[[#This Row],[IDFRANGRAPHS]],STEAMER_H[],COLUMN(STEAMER_H[PA]),FALSE)</f>
        <v>100</v>
      </c>
      <c r="H573" s="12">
        <f>VLOOKUP(MYRANKS_H[[#This Row],[IDFRANGRAPHS]],STEAMER_H[],COLUMN(STEAMER_H[AB]),FALSE)</f>
        <v>92</v>
      </c>
      <c r="I573" s="12">
        <f>VLOOKUP(MYRANKS_H[[#This Row],[IDFRANGRAPHS]],STEAMER_H[],COLUMN(STEAMER_H[H]),FALSE)</f>
        <v>22</v>
      </c>
      <c r="J573" s="12">
        <f>VLOOKUP(MYRANKS_H[[#This Row],[IDFRANGRAPHS]],STEAMER_H[],COLUMN(STEAMER_H[HR]),FALSE)</f>
        <v>1</v>
      </c>
      <c r="K573" s="12">
        <f>VLOOKUP(MYRANKS_H[[#This Row],[IDFRANGRAPHS]],STEAMER_H[],COLUMN(STEAMER_H[R]),FALSE)</f>
        <v>8</v>
      </c>
      <c r="L573" s="12">
        <f>VLOOKUP(MYRANKS_H[[#This Row],[IDFRANGRAPHS]],STEAMER_H[],COLUMN(STEAMER_H[RBI]),FALSE)</f>
        <v>9</v>
      </c>
      <c r="M573" s="12">
        <f>VLOOKUP(MYRANKS_H[[#This Row],[IDFRANGRAPHS]],STEAMER_H[],COLUMN(STEAMER_H[BB]),FALSE)</f>
        <v>6</v>
      </c>
      <c r="N573" s="12">
        <f>VLOOKUP(MYRANKS_H[[#This Row],[IDFRANGRAPHS]],STEAMER_H[],COLUMN(STEAMER_H[SO]),FALSE)</f>
        <v>16</v>
      </c>
      <c r="O573" s="12">
        <f>VLOOKUP(MYRANKS_H[[#This Row],[IDFRANGRAPHS]],STEAMER_H[],COLUMN(STEAMER_H[SB]),FALSE)</f>
        <v>1</v>
      </c>
      <c r="P573" s="14">
        <f>MYRANKS_H[[#This Row],[H]]/MYRANKS_H[[#This Row],[AB]]</f>
        <v>0.2391304347826087</v>
      </c>
      <c r="Q573" s="26">
        <f>MYRANKS_H[[#This Row],[R]]/24.6</f>
        <v>0.32520325203252032</v>
      </c>
      <c r="R573" s="26">
        <f>MYRANKS_H[[#This Row],[HR]]/10.4</f>
        <v>9.6153846153846145E-2</v>
      </c>
      <c r="S573" s="26">
        <f>MYRANKS_H[[#This Row],[RBI]]/24.6</f>
        <v>0.36585365853658536</v>
      </c>
      <c r="T573" s="26">
        <f>MYRANKS_H[[#This Row],[SB]]/9.4</f>
        <v>0.10638297872340426</v>
      </c>
      <c r="U573" s="26">
        <f>((MYRANKS_H[[#This Row],[H]]+1768)/(MYRANKS_H[[#This Row],[AB]]+6617)-0.267)/0.0024</f>
        <v>-8.0923634918281265E-2</v>
      </c>
      <c r="V573" s="26">
        <f>MYRANKS_H[[#This Row],[RSGP]]+MYRANKS_H[[#This Row],[HRSGP]]+MYRANKS_H[[#This Row],[RBISGP]]+MYRANKS_H[[#This Row],[SBSGP]]+MYRANKS_H[[#This Row],[AVGSGP]]</f>
        <v>0.81267010052807487</v>
      </c>
    </row>
    <row r="574" spans="1:22" x14ac:dyDescent="0.25">
      <c r="A574" s="8" t="s">
        <v>20762</v>
      </c>
      <c r="B574" s="15" t="str">
        <f>VLOOKUP(MYRANKS_H[[#This Row],[PLAYERID]],PLAYERIDMAP[],COLUMN(PLAYERIDMAP[LASTNAME]),FALSE)</f>
        <v>Solis</v>
      </c>
      <c r="C574" s="12" t="str">
        <f>VLOOKUP(MYRANKS_H[[#This Row],[PLAYERID]],PLAYERIDMAP[],COLUMN(PLAYERIDMAP[FIRSTNAME]),FALSE)</f>
        <v xml:space="preserve">Ali </v>
      </c>
      <c r="D574" s="12" t="str">
        <f>VLOOKUP(MYRANKS_H[[#This Row],[PLAYERID]],PLAYERIDMAP[],COLUMN(PLAYERIDMAP[TEAM]),FALSE)</f>
        <v>-</v>
      </c>
      <c r="E574" s="12" t="str">
        <f>VLOOKUP(MYRANKS_H[[#This Row],[PLAYERID]],PLAYERIDMAP[],COLUMN(PLAYERIDMAP[POS]),FALSE)</f>
        <v>-</v>
      </c>
      <c r="F574" s="12">
        <f>VLOOKUP(MYRANKS_H[[#This Row],[PLAYERID]],PLAYERIDMAP[],COLUMN(PLAYERIDMAP[IDFANGRAPHS]),FALSE)</f>
        <v>8848</v>
      </c>
      <c r="G574" s="12">
        <f>VLOOKUP(MYRANKS_H[[#This Row],[IDFRANGRAPHS]],STEAMER_H[],COLUMN(STEAMER_H[PA]),FALSE)</f>
        <v>100</v>
      </c>
      <c r="H574" s="12">
        <f>VLOOKUP(MYRANKS_H[[#This Row],[IDFRANGRAPHS]],STEAMER_H[],COLUMN(STEAMER_H[AB]),FALSE)</f>
        <v>94</v>
      </c>
      <c r="I574" s="12">
        <f>VLOOKUP(MYRANKS_H[[#This Row],[IDFRANGRAPHS]],STEAMER_H[],COLUMN(STEAMER_H[H]),FALSE)</f>
        <v>22</v>
      </c>
      <c r="J574" s="12">
        <f>VLOOKUP(MYRANKS_H[[#This Row],[IDFRANGRAPHS]],STEAMER_H[],COLUMN(STEAMER_H[HR]),FALSE)</f>
        <v>2</v>
      </c>
      <c r="K574" s="12">
        <f>VLOOKUP(MYRANKS_H[[#This Row],[IDFRANGRAPHS]],STEAMER_H[],COLUMN(STEAMER_H[R]),FALSE)</f>
        <v>8</v>
      </c>
      <c r="L574" s="12">
        <f>VLOOKUP(MYRANKS_H[[#This Row],[IDFRANGRAPHS]],STEAMER_H[],COLUMN(STEAMER_H[RBI]),FALSE)</f>
        <v>9</v>
      </c>
      <c r="M574" s="12">
        <f>VLOOKUP(MYRANKS_H[[#This Row],[IDFRANGRAPHS]],STEAMER_H[],COLUMN(STEAMER_H[BB]),FALSE)</f>
        <v>4</v>
      </c>
      <c r="N574" s="12">
        <f>VLOOKUP(MYRANKS_H[[#This Row],[IDFRANGRAPHS]],STEAMER_H[],COLUMN(STEAMER_H[SO]),FALSE)</f>
        <v>24</v>
      </c>
      <c r="O574" s="12">
        <f>VLOOKUP(MYRANKS_H[[#This Row],[IDFRANGRAPHS]],STEAMER_H[],COLUMN(STEAMER_H[SB]),FALSE)</f>
        <v>0</v>
      </c>
      <c r="P574" s="14">
        <f>MYRANKS_H[[#This Row],[H]]/MYRANKS_H[[#This Row],[AB]]</f>
        <v>0.23404255319148937</v>
      </c>
      <c r="Q574" s="26">
        <f>MYRANKS_H[[#This Row],[R]]/24.6</f>
        <v>0.32520325203252032</v>
      </c>
      <c r="R574" s="26">
        <f>MYRANKS_H[[#This Row],[HR]]/10.4</f>
        <v>0.19230769230769229</v>
      </c>
      <c r="S574" s="26">
        <f>MYRANKS_H[[#This Row],[RBI]]/24.6</f>
        <v>0.36585365853658536</v>
      </c>
      <c r="T574" s="26">
        <f>MYRANKS_H[[#This Row],[SB]]/9.4</f>
        <v>0</v>
      </c>
      <c r="U574" s="26">
        <f>((MYRANKS_H[[#This Row],[H]]+1768)/(MYRANKS_H[[#This Row],[AB]]+6617)-0.267)/0.0024</f>
        <v>-0.11405404062981203</v>
      </c>
      <c r="V574" s="26">
        <f>MYRANKS_H[[#This Row],[RSGP]]+MYRANKS_H[[#This Row],[HRSGP]]+MYRANKS_H[[#This Row],[RBISGP]]+MYRANKS_H[[#This Row],[SBSGP]]+MYRANKS_H[[#This Row],[AVGSGP]]</f>
        <v>0.76931056224698591</v>
      </c>
    </row>
    <row r="575" spans="1:22" x14ac:dyDescent="0.25">
      <c r="A575" s="8" t="s">
        <v>19956</v>
      </c>
      <c r="B575" s="15" t="str">
        <f>VLOOKUP(MYRANKS_H[[#This Row],[PLAYERID]],PLAYERIDMAP[],COLUMN(PLAYERIDMAP[LASTNAME]),FALSE)</f>
        <v>Nickeas</v>
      </c>
      <c r="C575" s="12" t="str">
        <f>VLOOKUP(MYRANKS_H[[#This Row],[PLAYERID]],PLAYERIDMAP[],COLUMN(PLAYERIDMAP[FIRSTNAME]),FALSE)</f>
        <v xml:space="preserve">Mike </v>
      </c>
      <c r="D575" s="12" t="str">
        <f>VLOOKUP(MYRANKS_H[[#This Row],[PLAYERID]],PLAYERIDMAP[],COLUMN(PLAYERIDMAP[TEAM]),FALSE)</f>
        <v>NYM</v>
      </c>
      <c r="E575" s="12" t="str">
        <f>VLOOKUP(MYRANKS_H[[#This Row],[PLAYERID]],PLAYERIDMAP[],COLUMN(PLAYERIDMAP[POS]),FALSE)</f>
        <v>C</v>
      </c>
      <c r="F575" s="12">
        <f>VLOOKUP(MYRANKS_H[[#This Row],[PLAYERID]],PLAYERIDMAP[],COLUMN(PLAYERIDMAP[IDFANGRAPHS]),FALSE)</f>
        <v>7419</v>
      </c>
      <c r="G575" s="12">
        <f>VLOOKUP(MYRANKS_H[[#This Row],[IDFRANGRAPHS]],STEAMER_H[],COLUMN(STEAMER_H[PA]),FALSE)</f>
        <v>100</v>
      </c>
      <c r="H575" s="12">
        <f>VLOOKUP(MYRANKS_H[[#This Row],[IDFRANGRAPHS]],STEAMER_H[],COLUMN(STEAMER_H[AB]),FALSE)</f>
        <v>90</v>
      </c>
      <c r="I575" s="12">
        <f>VLOOKUP(MYRANKS_H[[#This Row],[IDFRANGRAPHS]],STEAMER_H[],COLUMN(STEAMER_H[H]),FALSE)</f>
        <v>20</v>
      </c>
      <c r="J575" s="12">
        <f>VLOOKUP(MYRANKS_H[[#This Row],[IDFRANGRAPHS]],STEAMER_H[],COLUMN(STEAMER_H[HR]),FALSE)</f>
        <v>1</v>
      </c>
      <c r="K575" s="12">
        <f>VLOOKUP(MYRANKS_H[[#This Row],[IDFRANGRAPHS]],STEAMER_H[],COLUMN(STEAMER_H[R]),FALSE)</f>
        <v>9</v>
      </c>
      <c r="L575" s="12">
        <f>VLOOKUP(MYRANKS_H[[#This Row],[IDFRANGRAPHS]],STEAMER_H[],COLUMN(STEAMER_H[RBI]),FALSE)</f>
        <v>9</v>
      </c>
      <c r="M575" s="12">
        <f>VLOOKUP(MYRANKS_H[[#This Row],[IDFRANGRAPHS]],STEAMER_H[],COLUMN(STEAMER_H[BB]),FALSE)</f>
        <v>8</v>
      </c>
      <c r="N575" s="12">
        <f>VLOOKUP(MYRANKS_H[[#This Row],[IDFRANGRAPHS]],STEAMER_H[],COLUMN(STEAMER_H[SO]),FALSE)</f>
        <v>18</v>
      </c>
      <c r="O575" s="12">
        <f>VLOOKUP(MYRANKS_H[[#This Row],[IDFRANGRAPHS]],STEAMER_H[],COLUMN(STEAMER_H[SB]),FALSE)</f>
        <v>1</v>
      </c>
      <c r="P575" s="14">
        <f>MYRANKS_H[[#This Row],[H]]/MYRANKS_H[[#This Row],[AB]]</f>
        <v>0.22222222222222221</v>
      </c>
      <c r="Q575" s="26">
        <f>MYRANKS_H[[#This Row],[R]]/24.6</f>
        <v>0.36585365853658536</v>
      </c>
      <c r="R575" s="26">
        <f>MYRANKS_H[[#This Row],[HR]]/10.4</f>
        <v>9.6153846153846145E-2</v>
      </c>
      <c r="S575" s="26">
        <f>MYRANKS_H[[#This Row],[RBI]]/24.6</f>
        <v>0.36585365853658536</v>
      </c>
      <c r="T575" s="26">
        <f>MYRANKS_H[[#This Row],[SB]]/9.4</f>
        <v>0.10638297872340426</v>
      </c>
      <c r="U575" s="26">
        <f>((MYRANKS_H[[#This Row],[H]]+1768)/(MYRANKS_H[[#This Row],[AB]]+6617)-0.267)/0.0024</f>
        <v>-0.172021768301787</v>
      </c>
      <c r="V575" s="26">
        <f>MYRANKS_H[[#This Row],[RSGP]]+MYRANKS_H[[#This Row],[HRSGP]]+MYRANKS_H[[#This Row],[RBISGP]]+MYRANKS_H[[#This Row],[SBSGP]]+MYRANKS_H[[#This Row],[AVGSGP]]</f>
        <v>0.76222237364863421</v>
      </c>
    </row>
    <row r="576" spans="1:22" x14ac:dyDescent="0.25">
      <c r="A576" s="7" t="s">
        <v>18916</v>
      </c>
      <c r="B576" s="8" t="str">
        <f>VLOOKUP(MYRANKS_H[[#This Row],[PLAYERID]],PLAYERIDMAP[],COLUMN(PLAYERIDMAP[LASTNAME]),FALSE)</f>
        <v>Havens</v>
      </c>
      <c r="C576" s="11" t="str">
        <f>VLOOKUP(MYRANKS_H[[#This Row],[PLAYERID]],PLAYERIDMAP[],COLUMN(PLAYERIDMAP[FIRSTNAME]),FALSE)</f>
        <v xml:space="preserve">Reese </v>
      </c>
      <c r="D576" s="11" t="str">
        <f>VLOOKUP(MYRANKS_H[[#This Row],[PLAYERID]],PLAYERIDMAP[],COLUMN(PLAYERIDMAP[TEAM]),FALSE)</f>
        <v>NYM</v>
      </c>
      <c r="E576" s="11" t="str">
        <f>VLOOKUP(MYRANKS_H[[#This Row],[PLAYERID]],PLAYERIDMAP[],COLUMN(PLAYERIDMAP[POS]),FALSE)</f>
        <v>2B</v>
      </c>
      <c r="F576" s="11" t="str">
        <f>VLOOKUP(MYRANKS_H[[#This Row],[PLAYERID]],PLAYERIDMAP[],COLUMN(PLAYERIDMAP[IDFANGRAPHS]),FALSE)</f>
        <v>sa454377</v>
      </c>
      <c r="G576" s="12">
        <f>VLOOKUP(MYRANKS_H[[#This Row],[IDFRANGRAPHS]],STEAMER_H[],COLUMN(STEAMER_H[PA]),FALSE)</f>
        <v>100</v>
      </c>
      <c r="H576" s="12">
        <f>VLOOKUP(MYRANKS_H[[#This Row],[IDFRANGRAPHS]],STEAMER_H[],COLUMN(STEAMER_H[AB]),FALSE)</f>
        <v>89</v>
      </c>
      <c r="I576" s="12">
        <f>VLOOKUP(MYRANKS_H[[#This Row],[IDFRANGRAPHS]],STEAMER_H[],COLUMN(STEAMER_H[H]),FALSE)</f>
        <v>19</v>
      </c>
      <c r="J576" s="12">
        <f>VLOOKUP(MYRANKS_H[[#This Row],[IDFRANGRAPHS]],STEAMER_H[],COLUMN(STEAMER_H[HR]),FALSE)</f>
        <v>2</v>
      </c>
      <c r="K576" s="12">
        <f>VLOOKUP(MYRANKS_H[[#This Row],[IDFRANGRAPHS]],STEAMER_H[],COLUMN(STEAMER_H[R]),FALSE)</f>
        <v>9</v>
      </c>
      <c r="L576" s="12">
        <f>VLOOKUP(MYRANKS_H[[#This Row],[IDFRANGRAPHS]],STEAMER_H[],COLUMN(STEAMER_H[RBI]),FALSE)</f>
        <v>10</v>
      </c>
      <c r="M576" s="12">
        <f>VLOOKUP(MYRANKS_H[[#This Row],[IDFRANGRAPHS]],STEAMER_H[],COLUMN(STEAMER_H[BB]),FALSE)</f>
        <v>9</v>
      </c>
      <c r="N576" s="12">
        <f>VLOOKUP(MYRANKS_H[[#This Row],[IDFRANGRAPHS]],STEAMER_H[],COLUMN(STEAMER_H[SO]),FALSE)</f>
        <v>29</v>
      </c>
      <c r="O576" s="12">
        <f>VLOOKUP(MYRANKS_H[[#This Row],[IDFRANGRAPHS]],STEAMER_H[],COLUMN(STEAMER_H[SB]),FALSE)</f>
        <v>0</v>
      </c>
      <c r="P576" s="14">
        <f>MYRANKS_H[[#This Row],[H]]/MYRANKS_H[[#This Row],[AB]]</f>
        <v>0.21348314606741572</v>
      </c>
      <c r="Q576" s="26">
        <f>MYRANKS_H[[#This Row],[R]]/24.6</f>
        <v>0.36585365853658536</v>
      </c>
      <c r="R576" s="26">
        <f>MYRANKS_H[[#This Row],[HR]]/10.4</f>
        <v>0.19230769230769229</v>
      </c>
      <c r="S576" s="26">
        <f>MYRANKS_H[[#This Row],[RBI]]/24.6</f>
        <v>0.4065040650406504</v>
      </c>
      <c r="T576" s="26">
        <f>MYRANKS_H[[#This Row],[SB]]/9.4</f>
        <v>0</v>
      </c>
      <c r="U576" s="26">
        <f>((MYRANKS_H[[#This Row],[H]]+1768)/(MYRANKS_H[[#This Row],[AB]]+6617)-0.267)/0.0024</f>
        <v>-0.21759121185009614</v>
      </c>
      <c r="V576" s="26">
        <f>MYRANKS_H[[#This Row],[RSGP]]+MYRANKS_H[[#This Row],[HRSGP]]+MYRANKS_H[[#This Row],[RBISGP]]+MYRANKS_H[[#This Row],[SBSGP]]+MYRANKS_H[[#This Row],[AVGSGP]]</f>
        <v>0.74707420403483193</v>
      </c>
    </row>
    <row r="577" spans="1:22" x14ac:dyDescent="0.25">
      <c r="A577" s="7" t="s">
        <v>17769</v>
      </c>
      <c r="B577" s="8" t="str">
        <f>VLOOKUP(MYRANKS_H[[#This Row],[PLAYERID]],PLAYERIDMAP[],COLUMN(PLAYERIDMAP[LASTNAME]),FALSE)</f>
        <v>Brignac</v>
      </c>
      <c r="C577" s="11" t="str">
        <f>VLOOKUP(MYRANKS_H[[#This Row],[PLAYERID]],PLAYERIDMAP[],COLUMN(PLAYERIDMAP[FIRSTNAME]),FALSE)</f>
        <v xml:space="preserve">Reid </v>
      </c>
      <c r="D577" s="11" t="str">
        <f>VLOOKUP(MYRANKS_H[[#This Row],[PLAYERID]],PLAYERIDMAP[],COLUMN(PLAYERIDMAP[TEAM]),FALSE)</f>
        <v>COL</v>
      </c>
      <c r="E577" s="11" t="str">
        <f>VLOOKUP(MYRANKS_H[[#This Row],[PLAYERID]],PLAYERIDMAP[],COLUMN(PLAYERIDMAP[POS]),FALSE)</f>
        <v>-</v>
      </c>
      <c r="F577" s="11">
        <f>VLOOKUP(MYRANKS_H[[#This Row],[PLAYERID]],PLAYERIDMAP[],COLUMN(PLAYERIDMAP[IDFANGRAPHS]),FALSE)</f>
        <v>8380</v>
      </c>
      <c r="G577" s="12">
        <f>VLOOKUP(MYRANKS_H[[#This Row],[IDFRANGRAPHS]],STEAMER_H[],COLUMN(STEAMER_H[PA]),FALSE)</f>
        <v>100</v>
      </c>
      <c r="H577" s="12">
        <f>VLOOKUP(MYRANKS_H[[#This Row],[IDFRANGRAPHS]],STEAMER_H[],COLUMN(STEAMER_H[AB]),FALSE)</f>
        <v>91</v>
      </c>
      <c r="I577" s="12">
        <f>VLOOKUP(MYRANKS_H[[#This Row],[IDFRANGRAPHS]],STEAMER_H[],COLUMN(STEAMER_H[H]),FALSE)</f>
        <v>20</v>
      </c>
      <c r="J577" s="12">
        <f>VLOOKUP(MYRANKS_H[[#This Row],[IDFRANGRAPHS]],STEAMER_H[],COLUMN(STEAMER_H[HR]),FALSE)</f>
        <v>1</v>
      </c>
      <c r="K577" s="12">
        <f>VLOOKUP(MYRANKS_H[[#This Row],[IDFRANGRAPHS]],STEAMER_H[],COLUMN(STEAMER_H[R]),FALSE)</f>
        <v>9</v>
      </c>
      <c r="L577" s="12">
        <f>VLOOKUP(MYRANKS_H[[#This Row],[IDFRANGRAPHS]],STEAMER_H[],COLUMN(STEAMER_H[RBI]),FALSE)</f>
        <v>9</v>
      </c>
      <c r="M577" s="12">
        <f>VLOOKUP(MYRANKS_H[[#This Row],[IDFRANGRAPHS]],STEAMER_H[],COLUMN(STEAMER_H[BB]),FALSE)</f>
        <v>7</v>
      </c>
      <c r="N577" s="12">
        <f>VLOOKUP(MYRANKS_H[[#This Row],[IDFRANGRAPHS]],STEAMER_H[],COLUMN(STEAMER_H[SO]),FALSE)</f>
        <v>21</v>
      </c>
      <c r="O577" s="12">
        <f>VLOOKUP(MYRANKS_H[[#This Row],[IDFRANGRAPHS]],STEAMER_H[],COLUMN(STEAMER_H[SB]),FALSE)</f>
        <v>1</v>
      </c>
      <c r="P577" s="14">
        <f>MYRANKS_H[[#This Row],[H]]/MYRANKS_H[[#This Row],[AB]]</f>
        <v>0.21978021978021978</v>
      </c>
      <c r="Q577" s="26">
        <f>MYRANKS_H[[#This Row],[R]]/24.6</f>
        <v>0.36585365853658536</v>
      </c>
      <c r="R577" s="26">
        <f>MYRANKS_H[[#This Row],[HR]]/10.4</f>
        <v>9.6153846153846145E-2</v>
      </c>
      <c r="S577" s="26">
        <f>MYRANKS_H[[#This Row],[RBI]]/24.6</f>
        <v>0.36585365853658536</v>
      </c>
      <c r="T577" s="26">
        <f>MYRANKS_H[[#This Row],[SB]]/9.4</f>
        <v>0.10638297872340426</v>
      </c>
      <c r="U577" s="26">
        <f>((MYRANKS_H[[#This Row],[H]]+1768)/(MYRANKS_H[[#This Row],[AB]]+6617)-0.267)/0.0024</f>
        <v>-0.18858079904591116</v>
      </c>
      <c r="V577" s="26">
        <f>MYRANKS_H[[#This Row],[RSGP]]+MYRANKS_H[[#This Row],[HRSGP]]+MYRANKS_H[[#This Row],[RBISGP]]+MYRANKS_H[[#This Row],[SBSGP]]+MYRANKS_H[[#This Row],[AVGSGP]]</f>
        <v>0.74566334290450997</v>
      </c>
    </row>
    <row r="578" spans="1:22" x14ac:dyDescent="0.25">
      <c r="A578" s="8" t="s">
        <v>19970</v>
      </c>
      <c r="B578" s="15" t="str">
        <f>VLOOKUP(MYRANKS_H[[#This Row],[PLAYERID]],PLAYERIDMAP[],COLUMN(PLAYERIDMAP[LASTNAME]),FALSE)</f>
        <v>Nieves</v>
      </c>
      <c r="C578" s="12" t="str">
        <f>VLOOKUP(MYRANKS_H[[#This Row],[PLAYERID]],PLAYERIDMAP[],COLUMN(PLAYERIDMAP[FIRSTNAME]),FALSE)</f>
        <v xml:space="preserve">Wil </v>
      </c>
      <c r="D578" s="12" t="str">
        <f>VLOOKUP(MYRANKS_H[[#This Row],[PLAYERID]],PLAYERIDMAP[],COLUMN(PLAYERIDMAP[TEAM]),FALSE)</f>
        <v>ARI</v>
      </c>
      <c r="E578" s="12" t="str">
        <f>VLOOKUP(MYRANKS_H[[#This Row],[PLAYERID]],PLAYERIDMAP[],COLUMN(PLAYERIDMAP[POS]),FALSE)</f>
        <v>C</v>
      </c>
      <c r="F578" s="12">
        <f>VLOOKUP(MYRANKS_H[[#This Row],[PLAYERID]],PLAYERIDMAP[],COLUMN(PLAYERIDMAP[IDFANGRAPHS]),FALSE)</f>
        <v>1556</v>
      </c>
      <c r="G578" s="12">
        <f>VLOOKUP(MYRANKS_H[[#This Row],[IDFRANGRAPHS]],STEAMER_H[],COLUMN(STEAMER_H[PA]),FALSE)</f>
        <v>100</v>
      </c>
      <c r="H578" s="12">
        <f>VLOOKUP(MYRANKS_H[[#This Row],[IDFRANGRAPHS]],STEAMER_H[],COLUMN(STEAMER_H[AB]),FALSE)</f>
        <v>92</v>
      </c>
      <c r="I578" s="12">
        <f>VLOOKUP(MYRANKS_H[[#This Row],[IDFRANGRAPHS]],STEAMER_H[],COLUMN(STEAMER_H[H]),FALSE)</f>
        <v>22</v>
      </c>
      <c r="J578" s="12">
        <f>VLOOKUP(MYRANKS_H[[#This Row],[IDFRANGRAPHS]],STEAMER_H[],COLUMN(STEAMER_H[HR]),FALSE)</f>
        <v>1</v>
      </c>
      <c r="K578" s="12">
        <f>VLOOKUP(MYRANKS_H[[#This Row],[IDFRANGRAPHS]],STEAMER_H[],COLUMN(STEAMER_H[R]),FALSE)</f>
        <v>8</v>
      </c>
      <c r="L578" s="12">
        <f>VLOOKUP(MYRANKS_H[[#This Row],[IDFRANGRAPHS]],STEAMER_H[],COLUMN(STEAMER_H[RBI]),FALSE)</f>
        <v>9</v>
      </c>
      <c r="M578" s="12">
        <f>VLOOKUP(MYRANKS_H[[#This Row],[IDFRANGRAPHS]],STEAMER_H[],COLUMN(STEAMER_H[BB]),FALSE)</f>
        <v>6</v>
      </c>
      <c r="N578" s="12">
        <f>VLOOKUP(MYRANKS_H[[#This Row],[IDFRANGRAPHS]],STEAMER_H[],COLUMN(STEAMER_H[SO]),FALSE)</f>
        <v>17</v>
      </c>
      <c r="O578" s="12">
        <f>VLOOKUP(MYRANKS_H[[#This Row],[IDFRANGRAPHS]],STEAMER_H[],COLUMN(STEAMER_H[SB]),FALSE)</f>
        <v>0</v>
      </c>
      <c r="P578" s="14">
        <f>MYRANKS_H[[#This Row],[H]]/MYRANKS_H[[#This Row],[AB]]</f>
        <v>0.2391304347826087</v>
      </c>
      <c r="Q578" s="26">
        <f>MYRANKS_H[[#This Row],[R]]/24.6</f>
        <v>0.32520325203252032</v>
      </c>
      <c r="R578" s="26">
        <f>MYRANKS_H[[#This Row],[HR]]/10.4</f>
        <v>9.6153846153846145E-2</v>
      </c>
      <c r="S578" s="26">
        <f>MYRANKS_H[[#This Row],[RBI]]/24.6</f>
        <v>0.36585365853658536</v>
      </c>
      <c r="T578" s="26">
        <f>MYRANKS_H[[#This Row],[SB]]/9.4</f>
        <v>0</v>
      </c>
      <c r="U578" s="26">
        <f>((MYRANKS_H[[#This Row],[H]]+1768)/(MYRANKS_H[[#This Row],[AB]]+6617)-0.267)/0.0024</f>
        <v>-8.0923634918281265E-2</v>
      </c>
      <c r="V578" s="26">
        <f>MYRANKS_H[[#This Row],[RSGP]]+MYRANKS_H[[#This Row],[HRSGP]]+MYRANKS_H[[#This Row],[RBISGP]]+MYRANKS_H[[#This Row],[SBSGP]]+MYRANKS_H[[#This Row],[AVGSGP]]</f>
        <v>0.70628712180467057</v>
      </c>
    </row>
    <row r="579" spans="1:22" x14ac:dyDescent="0.25">
      <c r="A579" s="7" t="s">
        <v>19206</v>
      </c>
      <c r="B579" s="8" t="str">
        <f>VLOOKUP(MYRANKS_H[[#This Row],[PLAYERID]],PLAYERIDMAP[],COLUMN(PLAYERIDMAP[LASTNAME]),FALSE)</f>
        <v>Johnson</v>
      </c>
      <c r="C579" s="11" t="str">
        <f>VLOOKUP(MYRANKS_H[[#This Row],[PLAYERID]],PLAYERIDMAP[],COLUMN(PLAYERIDMAP[FIRSTNAME]),FALSE)</f>
        <v xml:space="preserve">Rob </v>
      </c>
      <c r="D579" s="11" t="str">
        <f>VLOOKUP(MYRANKS_H[[#This Row],[PLAYERID]],PLAYERIDMAP[],COLUMN(PLAYERIDMAP[TEAM]),FALSE)</f>
        <v>NYM</v>
      </c>
      <c r="E579" s="11" t="str">
        <f>VLOOKUP(MYRANKS_H[[#This Row],[PLAYERID]],PLAYERIDMAP[],COLUMN(PLAYERIDMAP[POS]),FALSE)</f>
        <v>C</v>
      </c>
      <c r="F579" s="11">
        <f>VLOOKUP(MYRANKS_H[[#This Row],[PLAYERID]],PLAYERIDMAP[],COLUMN(PLAYERIDMAP[IDFANGRAPHS]),FALSE)</f>
        <v>8029</v>
      </c>
      <c r="G579" s="12">
        <f>VLOOKUP(MYRANKS_H[[#This Row],[IDFRANGRAPHS]],STEAMER_H[],COLUMN(STEAMER_H[PA]),FALSE)</f>
        <v>100</v>
      </c>
      <c r="H579" s="12">
        <f>VLOOKUP(MYRANKS_H[[#This Row],[IDFRANGRAPHS]],STEAMER_H[],COLUMN(STEAMER_H[AB]),FALSE)</f>
        <v>90</v>
      </c>
      <c r="I579" s="12">
        <f>VLOOKUP(MYRANKS_H[[#This Row],[IDFRANGRAPHS]],STEAMER_H[],COLUMN(STEAMER_H[H]),FALSE)</f>
        <v>19</v>
      </c>
      <c r="J579" s="12">
        <f>VLOOKUP(MYRANKS_H[[#This Row],[IDFRANGRAPHS]],STEAMER_H[],COLUMN(STEAMER_H[HR]),FALSE)</f>
        <v>1</v>
      </c>
      <c r="K579" s="12">
        <f>VLOOKUP(MYRANKS_H[[#This Row],[IDFRANGRAPHS]],STEAMER_H[],COLUMN(STEAMER_H[R]),FALSE)</f>
        <v>9</v>
      </c>
      <c r="L579" s="12">
        <f>VLOOKUP(MYRANKS_H[[#This Row],[IDFRANGRAPHS]],STEAMER_H[],COLUMN(STEAMER_H[RBI]),FALSE)</f>
        <v>9</v>
      </c>
      <c r="M579" s="12">
        <f>VLOOKUP(MYRANKS_H[[#This Row],[IDFRANGRAPHS]],STEAMER_H[],COLUMN(STEAMER_H[BB]),FALSE)</f>
        <v>8</v>
      </c>
      <c r="N579" s="12">
        <f>VLOOKUP(MYRANKS_H[[#This Row],[IDFRANGRAPHS]],STEAMER_H[],COLUMN(STEAMER_H[SO]),FALSE)</f>
        <v>20</v>
      </c>
      <c r="O579" s="12">
        <f>VLOOKUP(MYRANKS_H[[#This Row],[IDFRANGRAPHS]],STEAMER_H[],COLUMN(STEAMER_H[SB]),FALSE)</f>
        <v>1</v>
      </c>
      <c r="P579" s="14">
        <f>MYRANKS_H[[#This Row],[H]]/MYRANKS_H[[#This Row],[AB]]</f>
        <v>0.21111111111111111</v>
      </c>
      <c r="Q579" s="26">
        <f>MYRANKS_H[[#This Row],[R]]/24.6</f>
        <v>0.36585365853658536</v>
      </c>
      <c r="R579" s="26">
        <f>MYRANKS_H[[#This Row],[HR]]/10.4</f>
        <v>9.6153846153846145E-2</v>
      </c>
      <c r="S579" s="26">
        <f>MYRANKS_H[[#This Row],[RBI]]/24.6</f>
        <v>0.36585365853658536</v>
      </c>
      <c r="T579" s="26">
        <f>MYRANKS_H[[#This Row],[SB]]/9.4</f>
        <v>0.10638297872340426</v>
      </c>
      <c r="U579" s="26">
        <f>((MYRANKS_H[[#This Row],[H]]+1768)/(MYRANKS_H[[#This Row],[AB]]+6617)-0.267)/0.0024</f>
        <v>-0.234145917200936</v>
      </c>
      <c r="V579" s="26">
        <f>MYRANKS_H[[#This Row],[RSGP]]+MYRANKS_H[[#This Row],[HRSGP]]+MYRANKS_H[[#This Row],[RBISGP]]+MYRANKS_H[[#This Row],[SBSGP]]+MYRANKS_H[[#This Row],[AVGSGP]]</f>
        <v>0.70009822474948513</v>
      </c>
    </row>
    <row r="580" spans="1:22" x14ac:dyDescent="0.25">
      <c r="A580" s="7" t="s">
        <v>19136</v>
      </c>
      <c r="B580" s="8" t="str">
        <f>VLOOKUP(MYRANKS_H[[#This Row],[PLAYERID]],PLAYERIDMAP[],COLUMN(PLAYERIDMAP[LASTNAME]),FALSE)</f>
        <v>Janish</v>
      </c>
      <c r="C580" s="11" t="str">
        <f>VLOOKUP(MYRANKS_H[[#This Row],[PLAYERID]],PLAYERIDMAP[],COLUMN(PLAYERIDMAP[FIRSTNAME]),FALSE)</f>
        <v xml:space="preserve">Paul </v>
      </c>
      <c r="D580" s="11" t="str">
        <f>VLOOKUP(MYRANKS_H[[#This Row],[PLAYERID]],PLAYERIDMAP[],COLUMN(PLAYERIDMAP[TEAM]),FALSE)</f>
        <v>ATL</v>
      </c>
      <c r="E580" s="11" t="str">
        <f>VLOOKUP(MYRANKS_H[[#This Row],[PLAYERID]],PLAYERIDMAP[],COLUMN(PLAYERIDMAP[POS]),FALSE)</f>
        <v>SS</v>
      </c>
      <c r="F580" s="11">
        <f>VLOOKUP(MYRANKS_H[[#This Row],[PLAYERID]],PLAYERIDMAP[],COLUMN(PLAYERIDMAP[IDFANGRAPHS]),FALSE)</f>
        <v>7412</v>
      </c>
      <c r="G580" s="12">
        <f>VLOOKUP(MYRANKS_H[[#This Row],[IDFRANGRAPHS]],STEAMER_H[],COLUMN(STEAMER_H[PA]),FALSE)</f>
        <v>100</v>
      </c>
      <c r="H580" s="12">
        <f>VLOOKUP(MYRANKS_H[[#This Row],[IDFRANGRAPHS]],STEAMER_H[],COLUMN(STEAMER_H[AB]),FALSE)</f>
        <v>89</v>
      </c>
      <c r="I580" s="12">
        <f>VLOOKUP(MYRANKS_H[[#This Row],[IDFRANGRAPHS]],STEAMER_H[],COLUMN(STEAMER_H[H]),FALSE)</f>
        <v>20</v>
      </c>
      <c r="J580" s="12">
        <f>VLOOKUP(MYRANKS_H[[#This Row],[IDFRANGRAPHS]],STEAMER_H[],COLUMN(STEAMER_H[HR]),FALSE)</f>
        <v>1</v>
      </c>
      <c r="K580" s="12">
        <f>VLOOKUP(MYRANKS_H[[#This Row],[IDFRANGRAPHS]],STEAMER_H[],COLUMN(STEAMER_H[R]),FALSE)</f>
        <v>8</v>
      </c>
      <c r="L580" s="12">
        <f>VLOOKUP(MYRANKS_H[[#This Row],[IDFRANGRAPHS]],STEAMER_H[],COLUMN(STEAMER_H[RBI]),FALSE)</f>
        <v>8</v>
      </c>
      <c r="M580" s="12">
        <f>VLOOKUP(MYRANKS_H[[#This Row],[IDFRANGRAPHS]],STEAMER_H[],COLUMN(STEAMER_H[BB]),FALSE)</f>
        <v>8</v>
      </c>
      <c r="N580" s="12">
        <f>VLOOKUP(MYRANKS_H[[#This Row],[IDFRANGRAPHS]],STEAMER_H[],COLUMN(STEAMER_H[SO]),FALSE)</f>
        <v>14</v>
      </c>
      <c r="O580" s="12">
        <f>VLOOKUP(MYRANKS_H[[#This Row],[IDFRANGRAPHS]],STEAMER_H[],COLUMN(STEAMER_H[SB]),FALSE)</f>
        <v>1</v>
      </c>
      <c r="P580" s="14">
        <f>MYRANKS_H[[#This Row],[H]]/MYRANKS_H[[#This Row],[AB]]</f>
        <v>0.2247191011235955</v>
      </c>
      <c r="Q580" s="26">
        <f>MYRANKS_H[[#This Row],[R]]/24.6</f>
        <v>0.32520325203252032</v>
      </c>
      <c r="R580" s="26">
        <f>MYRANKS_H[[#This Row],[HR]]/10.4</f>
        <v>9.6153846153846145E-2</v>
      </c>
      <c r="S580" s="26">
        <f>MYRANKS_H[[#This Row],[RBI]]/24.6</f>
        <v>0.32520325203252032</v>
      </c>
      <c r="T580" s="26">
        <f>MYRANKS_H[[#This Row],[SB]]/9.4</f>
        <v>0.10638297872340426</v>
      </c>
      <c r="U580" s="26">
        <f>((MYRANKS_H[[#This Row],[H]]+1768)/(MYRANKS_H[[#This Row],[AB]]+6617)-0.267)/0.0024</f>
        <v>-0.15545779898598161</v>
      </c>
      <c r="V580" s="26">
        <f>MYRANKS_H[[#This Row],[RSGP]]+MYRANKS_H[[#This Row],[HRSGP]]+MYRANKS_H[[#This Row],[RBISGP]]+MYRANKS_H[[#This Row],[SBSGP]]+MYRANKS_H[[#This Row],[AVGSGP]]</f>
        <v>0.69748552995630941</v>
      </c>
    </row>
    <row r="581" spans="1:22" x14ac:dyDescent="0.25">
      <c r="A581" s="7" t="s">
        <v>19420</v>
      </c>
      <c r="B581" s="8" t="str">
        <f>VLOOKUP(MYRANKS_H[[#This Row],[PLAYERID]],PLAYERIDMAP[],COLUMN(PLAYERIDMAP[LASTNAME]),FALSE)</f>
        <v>Leon</v>
      </c>
      <c r="C581" s="11" t="str">
        <f>VLOOKUP(MYRANKS_H[[#This Row],[PLAYERID]],PLAYERIDMAP[],COLUMN(PLAYERIDMAP[FIRSTNAME]),FALSE)</f>
        <v xml:space="preserve">Sandy </v>
      </c>
      <c r="D581" s="11" t="str">
        <f>VLOOKUP(MYRANKS_H[[#This Row],[PLAYERID]],PLAYERIDMAP[],COLUMN(PLAYERIDMAP[TEAM]),FALSE)</f>
        <v>WAS</v>
      </c>
      <c r="E581" s="11" t="str">
        <f>VLOOKUP(MYRANKS_H[[#This Row],[PLAYERID]],PLAYERIDMAP[],COLUMN(PLAYERIDMAP[POS]),FALSE)</f>
        <v>C</v>
      </c>
      <c r="F581" s="11">
        <f>VLOOKUP(MYRANKS_H[[#This Row],[PLAYERID]],PLAYERIDMAP[],COLUMN(PLAYERIDMAP[IDFANGRAPHS]),FALSE)</f>
        <v>5273</v>
      </c>
      <c r="G581" s="12">
        <f>VLOOKUP(MYRANKS_H[[#This Row],[IDFRANGRAPHS]],STEAMER_H[],COLUMN(STEAMER_H[PA]),FALSE)</f>
        <v>100</v>
      </c>
      <c r="H581" s="12">
        <f>VLOOKUP(MYRANKS_H[[#This Row],[IDFRANGRAPHS]],STEAMER_H[],COLUMN(STEAMER_H[AB]),FALSE)</f>
        <v>90</v>
      </c>
      <c r="I581" s="12">
        <f>VLOOKUP(MYRANKS_H[[#This Row],[IDFRANGRAPHS]],STEAMER_H[],COLUMN(STEAMER_H[H]),FALSE)</f>
        <v>21</v>
      </c>
      <c r="J581" s="12">
        <f>VLOOKUP(MYRANKS_H[[#This Row],[IDFRANGRAPHS]],STEAMER_H[],COLUMN(STEAMER_H[HR]),FALSE)</f>
        <v>1</v>
      </c>
      <c r="K581" s="12">
        <f>VLOOKUP(MYRANKS_H[[#This Row],[IDFRANGRAPHS]],STEAMER_H[],COLUMN(STEAMER_H[R]),FALSE)</f>
        <v>8</v>
      </c>
      <c r="L581" s="12">
        <f>VLOOKUP(MYRANKS_H[[#This Row],[IDFRANGRAPHS]],STEAMER_H[],COLUMN(STEAMER_H[RBI]),FALSE)</f>
        <v>9</v>
      </c>
      <c r="M581" s="12">
        <f>VLOOKUP(MYRANKS_H[[#This Row],[IDFRANGRAPHS]],STEAMER_H[],COLUMN(STEAMER_H[BB]),FALSE)</f>
        <v>7</v>
      </c>
      <c r="N581" s="12">
        <f>VLOOKUP(MYRANKS_H[[#This Row],[IDFRANGRAPHS]],STEAMER_H[],COLUMN(STEAMER_H[SO]),FALSE)</f>
        <v>18</v>
      </c>
      <c r="O581" s="12">
        <f>VLOOKUP(MYRANKS_H[[#This Row],[IDFRANGRAPHS]],STEAMER_H[],COLUMN(STEAMER_H[SB]),FALSE)</f>
        <v>0</v>
      </c>
      <c r="P581" s="14">
        <f>MYRANKS_H[[#This Row],[H]]/MYRANKS_H[[#This Row],[AB]]</f>
        <v>0.23333333333333334</v>
      </c>
      <c r="Q581" s="26">
        <f>MYRANKS_H[[#This Row],[R]]/24.6</f>
        <v>0.32520325203252032</v>
      </c>
      <c r="R581" s="26">
        <f>MYRANKS_H[[#This Row],[HR]]/10.4</f>
        <v>9.6153846153846145E-2</v>
      </c>
      <c r="S581" s="26">
        <f>MYRANKS_H[[#This Row],[RBI]]/24.6</f>
        <v>0.36585365853658536</v>
      </c>
      <c r="T581" s="26">
        <f>MYRANKS_H[[#This Row],[SB]]/9.4</f>
        <v>0</v>
      </c>
      <c r="U581" s="26">
        <f>((MYRANKS_H[[#This Row],[H]]+1768)/(MYRANKS_H[[#This Row],[AB]]+6617)-0.267)/0.0024</f>
        <v>-0.10989761940261486</v>
      </c>
      <c r="V581" s="26">
        <f>MYRANKS_H[[#This Row],[RSGP]]+MYRANKS_H[[#This Row],[HRSGP]]+MYRANKS_H[[#This Row],[RBISGP]]+MYRANKS_H[[#This Row],[SBSGP]]+MYRANKS_H[[#This Row],[AVGSGP]]</f>
        <v>0.67731313732033693</v>
      </c>
    </row>
    <row r="582" spans="1:22" x14ac:dyDescent="0.25">
      <c r="A582" s="7" t="s">
        <v>17829</v>
      </c>
      <c r="B582" s="8" t="str">
        <f>VLOOKUP(MYRANKS_H[[#This Row],[PLAYERID]],PLAYERIDMAP[],COLUMN(PLAYERIDMAP[LASTNAME]),FALSE)</f>
        <v>Butera</v>
      </c>
      <c r="C582" s="11" t="str">
        <f>VLOOKUP(MYRANKS_H[[#This Row],[PLAYERID]],PLAYERIDMAP[],COLUMN(PLAYERIDMAP[FIRSTNAME]),FALSE)</f>
        <v xml:space="preserve">Drew </v>
      </c>
      <c r="D582" s="11" t="str">
        <f>VLOOKUP(MYRANKS_H[[#This Row],[PLAYERID]],PLAYERIDMAP[],COLUMN(PLAYERIDMAP[TEAM]),FALSE)</f>
        <v>MIN</v>
      </c>
      <c r="E582" s="11" t="str">
        <f>VLOOKUP(MYRANKS_H[[#This Row],[PLAYERID]],PLAYERIDMAP[],COLUMN(PLAYERIDMAP[POS]),FALSE)</f>
        <v>C</v>
      </c>
      <c r="F582" s="11">
        <f>VLOOKUP(MYRANKS_H[[#This Row],[PLAYERID]],PLAYERIDMAP[],COLUMN(PLAYERIDMAP[IDFANGRAPHS]),FALSE)</f>
        <v>3411</v>
      </c>
      <c r="G582" s="12">
        <f>VLOOKUP(MYRANKS_H[[#This Row],[IDFRANGRAPHS]],STEAMER_H[],COLUMN(STEAMER_H[PA]),FALSE)</f>
        <v>105</v>
      </c>
      <c r="H582" s="12">
        <f>VLOOKUP(MYRANKS_H[[#This Row],[IDFRANGRAPHS]],STEAMER_H[],COLUMN(STEAMER_H[AB]),FALSE)</f>
        <v>96</v>
      </c>
      <c r="I582" s="12">
        <f>VLOOKUP(MYRANKS_H[[#This Row],[IDFRANGRAPHS]],STEAMER_H[],COLUMN(STEAMER_H[H]),FALSE)</f>
        <v>20</v>
      </c>
      <c r="J582" s="12">
        <f>VLOOKUP(MYRANKS_H[[#This Row],[IDFRANGRAPHS]],STEAMER_H[],COLUMN(STEAMER_H[HR]),FALSE)</f>
        <v>1</v>
      </c>
      <c r="K582" s="12">
        <f>VLOOKUP(MYRANKS_H[[#This Row],[IDFRANGRAPHS]],STEAMER_H[],COLUMN(STEAMER_H[R]),FALSE)</f>
        <v>9</v>
      </c>
      <c r="L582" s="12">
        <f>VLOOKUP(MYRANKS_H[[#This Row],[IDFRANGRAPHS]],STEAMER_H[],COLUMN(STEAMER_H[RBI]),FALSE)</f>
        <v>9</v>
      </c>
      <c r="M582" s="12">
        <f>VLOOKUP(MYRANKS_H[[#This Row],[IDFRANGRAPHS]],STEAMER_H[],COLUMN(STEAMER_H[BB]),FALSE)</f>
        <v>6</v>
      </c>
      <c r="N582" s="12">
        <f>VLOOKUP(MYRANKS_H[[#This Row],[IDFRANGRAPHS]],STEAMER_H[],COLUMN(STEAMER_H[SO]),FALSE)</f>
        <v>20</v>
      </c>
      <c r="O582" s="12">
        <f>VLOOKUP(MYRANKS_H[[#This Row],[IDFRANGRAPHS]],STEAMER_H[],COLUMN(STEAMER_H[SB]),FALSE)</f>
        <v>1</v>
      </c>
      <c r="P582" s="14">
        <f>MYRANKS_H[[#This Row],[H]]/MYRANKS_H[[#This Row],[AB]]</f>
        <v>0.20833333333333334</v>
      </c>
      <c r="Q582" s="26">
        <f>MYRANKS_H[[#This Row],[R]]/24.6</f>
        <v>0.36585365853658536</v>
      </c>
      <c r="R582" s="26">
        <f>MYRANKS_H[[#This Row],[HR]]/10.4</f>
        <v>9.6153846153846145E-2</v>
      </c>
      <c r="S582" s="26">
        <f>MYRANKS_H[[#This Row],[RBI]]/24.6</f>
        <v>0.36585365853658536</v>
      </c>
      <c r="T582" s="26">
        <f>MYRANKS_H[[#This Row],[SB]]/9.4</f>
        <v>0.10638297872340426</v>
      </c>
      <c r="U582" s="26">
        <f>((MYRANKS_H[[#This Row],[H]]+1768)/(MYRANKS_H[[#This Row],[AB]]+6617)-0.267)/0.0024</f>
        <v>-0.27130195143750907</v>
      </c>
      <c r="V582" s="26">
        <f>MYRANKS_H[[#This Row],[RSGP]]+MYRANKS_H[[#This Row],[HRSGP]]+MYRANKS_H[[#This Row],[RBISGP]]+MYRANKS_H[[#This Row],[SBSGP]]+MYRANKS_H[[#This Row],[AVGSGP]]</f>
        <v>0.66294219051291203</v>
      </c>
    </row>
    <row r="583" spans="1:22" x14ac:dyDescent="0.25">
      <c r="A583" s="8" t="s">
        <v>20730</v>
      </c>
      <c r="B583" s="15" t="str">
        <f>VLOOKUP(MYRANKS_H[[#This Row],[PLAYERID]],PLAYERIDMAP[],COLUMN(PLAYERIDMAP[LASTNAME]),FALSE)</f>
        <v>Skipworth</v>
      </c>
      <c r="C583" s="12" t="str">
        <f>VLOOKUP(MYRANKS_H[[#This Row],[PLAYERID]],PLAYERIDMAP[],COLUMN(PLAYERIDMAP[FIRSTNAME]),FALSE)</f>
        <v xml:space="preserve">Kyle </v>
      </c>
      <c r="D583" s="12" t="str">
        <f>VLOOKUP(MYRANKS_H[[#This Row],[PLAYERID]],PLAYERIDMAP[],COLUMN(PLAYERIDMAP[TEAM]),FALSE)</f>
        <v>MIA</v>
      </c>
      <c r="E583" s="12" t="str">
        <f>VLOOKUP(MYRANKS_H[[#This Row],[PLAYERID]],PLAYERIDMAP[],COLUMN(PLAYERIDMAP[POS]),FALSE)</f>
        <v>C</v>
      </c>
      <c r="F583" s="12" t="str">
        <f>VLOOKUP(MYRANKS_H[[#This Row],[PLAYERID]],PLAYERIDMAP[],COLUMN(PLAYERIDMAP[IDFANGRAPHS]),FALSE)</f>
        <v>sa454355</v>
      </c>
      <c r="G583" s="12">
        <f>VLOOKUP(MYRANKS_H[[#This Row],[IDFRANGRAPHS]],STEAMER_H[],COLUMN(STEAMER_H[PA]),FALSE)</f>
        <v>100</v>
      </c>
      <c r="H583" s="12">
        <f>VLOOKUP(MYRANKS_H[[#This Row],[IDFRANGRAPHS]],STEAMER_H[],COLUMN(STEAMER_H[AB]),FALSE)</f>
        <v>92</v>
      </c>
      <c r="I583" s="12">
        <f>VLOOKUP(MYRANKS_H[[#This Row],[IDFRANGRAPHS]],STEAMER_H[],COLUMN(STEAMER_H[H]),FALSE)</f>
        <v>19</v>
      </c>
      <c r="J583" s="12">
        <f>VLOOKUP(MYRANKS_H[[#This Row],[IDFRANGRAPHS]],STEAMER_H[],COLUMN(STEAMER_H[HR]),FALSE)</f>
        <v>2</v>
      </c>
      <c r="K583" s="12">
        <f>VLOOKUP(MYRANKS_H[[#This Row],[IDFRANGRAPHS]],STEAMER_H[],COLUMN(STEAMER_H[R]),FALSE)</f>
        <v>8</v>
      </c>
      <c r="L583" s="12">
        <f>VLOOKUP(MYRANKS_H[[#This Row],[IDFRANGRAPHS]],STEAMER_H[],COLUMN(STEAMER_H[RBI]),FALSE)</f>
        <v>9</v>
      </c>
      <c r="M583" s="12">
        <f>VLOOKUP(MYRANKS_H[[#This Row],[IDFRANGRAPHS]],STEAMER_H[],COLUMN(STEAMER_H[BB]),FALSE)</f>
        <v>6</v>
      </c>
      <c r="N583" s="12">
        <f>VLOOKUP(MYRANKS_H[[#This Row],[IDFRANGRAPHS]],STEAMER_H[],COLUMN(STEAMER_H[SO]),FALSE)</f>
        <v>30</v>
      </c>
      <c r="O583" s="12">
        <f>VLOOKUP(MYRANKS_H[[#This Row],[IDFRANGRAPHS]],STEAMER_H[],COLUMN(STEAMER_H[SB]),FALSE)</f>
        <v>0</v>
      </c>
      <c r="P583" s="14">
        <f>MYRANKS_H[[#This Row],[H]]/MYRANKS_H[[#This Row],[AB]]</f>
        <v>0.20652173913043478</v>
      </c>
      <c r="Q583" s="26">
        <f>MYRANKS_H[[#This Row],[R]]/24.6</f>
        <v>0.32520325203252032</v>
      </c>
      <c r="R583" s="26">
        <f>MYRANKS_H[[#This Row],[HR]]/10.4</f>
        <v>0.19230769230769229</v>
      </c>
      <c r="S583" s="26">
        <f>MYRANKS_H[[#This Row],[RBI]]/24.6</f>
        <v>0.36585365853658536</v>
      </c>
      <c r="T583" s="26">
        <f>MYRANKS_H[[#This Row],[SB]]/9.4</f>
        <v>0</v>
      </c>
      <c r="U583" s="26">
        <f>((MYRANKS_H[[#This Row],[H]]+1768)/(MYRANKS_H[[#This Row],[AB]]+6617)-0.267)/0.0024</f>
        <v>-0.26724052268098375</v>
      </c>
      <c r="V583" s="26">
        <f>MYRANKS_H[[#This Row],[RSGP]]+MYRANKS_H[[#This Row],[HRSGP]]+MYRANKS_H[[#This Row],[RBISGP]]+MYRANKS_H[[#This Row],[SBSGP]]+MYRANKS_H[[#This Row],[AVGSGP]]</f>
        <v>0.61612408019581422</v>
      </c>
    </row>
    <row r="584" spans="1:22" x14ac:dyDescent="0.25">
      <c r="A584" s="9" t="s">
        <v>17725</v>
      </c>
      <c r="B584" s="10" t="str">
        <f>VLOOKUP(MYRANKS_H[[#This Row],[PLAYERID]],PLAYERIDMAP[],COLUMN(PLAYERIDMAP[LASTNAME]),FALSE)</f>
        <v>Boscan</v>
      </c>
      <c r="C584" s="11" t="str">
        <f>VLOOKUP(MYRANKS_H[[#This Row],[PLAYERID]],PLAYERIDMAP[],COLUMN(PLAYERIDMAP[FIRSTNAME]),FALSE)</f>
        <v xml:space="preserve">J.C. </v>
      </c>
      <c r="D584" s="11" t="str">
        <f>VLOOKUP(MYRANKS_H[[#This Row],[PLAYERID]],PLAYERIDMAP[],COLUMN(PLAYERIDMAP[TEAM]),FALSE)</f>
        <v>ATL</v>
      </c>
      <c r="E584" s="11" t="str">
        <f>VLOOKUP(MYRANKS_H[[#This Row],[PLAYERID]],PLAYERIDMAP[],COLUMN(PLAYERIDMAP[POS]),FALSE)</f>
        <v>C</v>
      </c>
      <c r="F584" s="11">
        <f>VLOOKUP(MYRANKS_H[[#This Row],[PLAYERID]],PLAYERIDMAP[],COLUMN(PLAYERIDMAP[IDFANGRAPHS]),FALSE)</f>
        <v>2324</v>
      </c>
      <c r="G584" s="12">
        <f>VLOOKUP(MYRANKS_H[[#This Row],[IDFRANGRAPHS]],STEAMER_H[],COLUMN(STEAMER_H[PA]),FALSE)</f>
        <v>100</v>
      </c>
      <c r="H584" s="12">
        <f>VLOOKUP(MYRANKS_H[[#This Row],[IDFRANGRAPHS]],STEAMER_H[],COLUMN(STEAMER_H[AB]),FALSE)</f>
        <v>91</v>
      </c>
      <c r="I584" s="12">
        <f>VLOOKUP(MYRANKS_H[[#This Row],[IDFRANGRAPHS]],STEAMER_H[],COLUMN(STEAMER_H[H]),FALSE)</f>
        <v>19</v>
      </c>
      <c r="J584" s="12">
        <f>VLOOKUP(MYRANKS_H[[#This Row],[IDFRANGRAPHS]],STEAMER_H[],COLUMN(STEAMER_H[HR]),FALSE)</f>
        <v>1</v>
      </c>
      <c r="K584" s="12">
        <f>VLOOKUP(MYRANKS_H[[#This Row],[IDFRANGRAPHS]],STEAMER_H[],COLUMN(STEAMER_H[R]),FALSE)</f>
        <v>8</v>
      </c>
      <c r="L584" s="12">
        <f>VLOOKUP(MYRANKS_H[[#This Row],[IDFRANGRAPHS]],STEAMER_H[],COLUMN(STEAMER_H[RBI]),FALSE)</f>
        <v>8</v>
      </c>
      <c r="M584" s="12">
        <f>VLOOKUP(MYRANKS_H[[#This Row],[IDFRANGRAPHS]],STEAMER_H[],COLUMN(STEAMER_H[BB]),FALSE)</f>
        <v>6</v>
      </c>
      <c r="N584" s="12">
        <f>VLOOKUP(MYRANKS_H[[#This Row],[IDFRANGRAPHS]],STEAMER_H[],COLUMN(STEAMER_H[SO]),FALSE)</f>
        <v>23</v>
      </c>
      <c r="O584" s="12">
        <f>VLOOKUP(MYRANKS_H[[#This Row],[IDFRANGRAPHS]],STEAMER_H[],COLUMN(STEAMER_H[SB]),FALSE)</f>
        <v>1</v>
      </c>
      <c r="P584" s="14">
        <f>MYRANKS_H[[#This Row],[H]]/MYRANKS_H[[#This Row],[AB]]</f>
        <v>0.2087912087912088</v>
      </c>
      <c r="Q584" s="26">
        <f>MYRANKS_H[[#This Row],[R]]/24.6</f>
        <v>0.32520325203252032</v>
      </c>
      <c r="R584" s="26">
        <f>MYRANKS_H[[#This Row],[HR]]/10.4</f>
        <v>9.6153846153846145E-2</v>
      </c>
      <c r="S584" s="26">
        <f>MYRANKS_H[[#This Row],[RBI]]/24.6</f>
        <v>0.32520325203252032</v>
      </c>
      <c r="T584" s="26">
        <f>MYRANKS_H[[#This Row],[SB]]/9.4</f>
        <v>0.10638297872340426</v>
      </c>
      <c r="U584" s="26">
        <f>((MYRANKS_H[[#This Row],[H]]+1768)/(MYRANKS_H[[#This Row],[AB]]+6617)-0.267)/0.0024</f>
        <v>-0.25069568674221387</v>
      </c>
      <c r="V584" s="26">
        <f>MYRANKS_H[[#This Row],[RSGP]]+MYRANKS_H[[#This Row],[HRSGP]]+MYRANKS_H[[#This Row],[RBISGP]]+MYRANKS_H[[#This Row],[SBSGP]]+MYRANKS_H[[#This Row],[AVGSGP]]</f>
        <v>0.6022476422000772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abSelected="1" zoomScale="80" zoomScaleNormal="80" workbookViewId="0">
      <selection activeCell="V104" sqref="V104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21" width="6.2851562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21292</v>
      </c>
      <c r="B1" t="s">
        <v>21293</v>
      </c>
      <c r="C1" t="s">
        <v>21294</v>
      </c>
      <c r="D1" t="s">
        <v>17304</v>
      </c>
      <c r="E1" t="s">
        <v>17305</v>
      </c>
      <c r="F1" t="s">
        <v>17306</v>
      </c>
      <c r="G1" t="s">
        <v>1342</v>
      </c>
      <c r="H1" t="s">
        <v>1345</v>
      </c>
      <c r="I1" t="s">
        <v>1346</v>
      </c>
      <c r="J1" t="s">
        <v>1347</v>
      </c>
      <c r="K1" t="s">
        <v>1337</v>
      </c>
      <c r="L1" t="s">
        <v>1348</v>
      </c>
      <c r="M1" t="s">
        <v>1334</v>
      </c>
      <c r="N1" t="s">
        <v>1330</v>
      </c>
      <c r="O1" t="s">
        <v>1331</v>
      </c>
      <c r="P1" t="s">
        <v>1352</v>
      </c>
      <c r="Q1" s="23" t="s">
        <v>1344</v>
      </c>
      <c r="R1" s="23" t="s">
        <v>1349</v>
      </c>
      <c r="S1" s="23" t="s">
        <v>21302</v>
      </c>
      <c r="T1" s="23" t="s">
        <v>21303</v>
      </c>
      <c r="U1" s="23" t="s">
        <v>21304</v>
      </c>
      <c r="V1" s="23" t="s">
        <v>21305</v>
      </c>
      <c r="W1" s="23" t="s">
        <v>21306</v>
      </c>
      <c r="X1" s="23" t="s">
        <v>21307</v>
      </c>
    </row>
    <row r="2" spans="1:24" x14ac:dyDescent="0.25">
      <c r="A2" s="7" t="s">
        <v>19415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</f>
        <v>5.2805280528052805</v>
      </c>
      <c r="T2" s="22">
        <f>MYRANKS_P[[#This Row],[SV]]/9.95</f>
        <v>0</v>
      </c>
      <c r="U2" s="22">
        <f>MYRANKS_P[[#This Row],[SO]]/39.3</f>
        <v>4.987277353689568</v>
      </c>
      <c r="V2" s="22">
        <f>((475+MYRANKS_P[[#This Row],[ER]])*9/(1192+MYRANKS_P[[#This Row],[IP]])-3.59)/-0.076</f>
        <v>0.67526427851032589</v>
      </c>
      <c r="W2" s="22">
        <f>((1466+MYRANKS_P[[#This Row],[BB]]+MYRANKS_P[[#This Row],[H]])/(1192+MYRANKS_P[[#This Row],[IP]])-1.23)/-0.015</f>
        <v>1.1861840548852569</v>
      </c>
      <c r="X2" s="22">
        <f>MYRANKS_P[[#This Row],[WSGP]]+MYRANKS_P[[#This Row],[SVSGP]]+MYRANKS_P[[#This Row],[SOSGP]]+MYRANKS_P[[#This Row],[ERASGP]]+MYRANKS_P[[#This Row],[WHIPSGP]]</f>
        <v>12.12925373989043</v>
      </c>
    </row>
    <row r="3" spans="1:24" x14ac:dyDescent="0.25">
      <c r="A3" s="7" t="s">
        <v>19279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</f>
        <v>4.9504950495049505</v>
      </c>
      <c r="T3" s="22">
        <f>MYRANKS_P[[#This Row],[SV]]/9.95</f>
        <v>0</v>
      </c>
      <c r="U3" s="22">
        <f>MYRANKS_P[[#This Row],[SO]]/39.3</f>
        <v>5.5216284987277362</v>
      </c>
      <c r="V3" s="22">
        <f>((475+MYRANKS_P[[#This Row],[ER]])*9/(1192+MYRANKS_P[[#This Row],[IP]])-3.59)/-0.076</f>
        <v>0.72935814232659368</v>
      </c>
      <c r="W3" s="22">
        <f>((1466+MYRANKS_P[[#This Row],[BB]]+MYRANKS_P[[#This Row],[H]])/(1192+MYRANKS_P[[#This Row],[IP]])-1.23)/-0.015</f>
        <v>0.60299358517463086</v>
      </c>
      <c r="X3" s="22">
        <f>MYRANKS_P[[#This Row],[WSGP]]+MYRANKS_P[[#This Row],[SVSGP]]+MYRANKS_P[[#This Row],[SOSGP]]+MYRANKS_P[[#This Row],[ERASGP]]+MYRANKS_P[[#This Row],[WHIPSGP]]</f>
        <v>11.804475275733912</v>
      </c>
    </row>
    <row r="4" spans="1:24" x14ac:dyDescent="0.25">
      <c r="A4" s="7" t="s">
        <v>20816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</f>
        <v>4.6204620462046204</v>
      </c>
      <c r="T4" s="22">
        <f>MYRANKS_P[[#This Row],[SV]]/9.95</f>
        <v>0</v>
      </c>
      <c r="U4" s="22">
        <f>MYRANKS_P[[#This Row],[SO]]/39.3</f>
        <v>4.885496183206107</v>
      </c>
      <c r="V4" s="22">
        <f>((475+MYRANKS_P[[#This Row],[ER]])*9/(1192+MYRANKS_P[[#This Row],[IP]])-3.59)/-0.076</f>
        <v>1.1890373402324572</v>
      </c>
      <c r="W4" s="22">
        <f>((1466+MYRANKS_P[[#This Row],[BB]]+MYRANKS_P[[#This Row],[H]])/(1192+MYRANKS_P[[#This Row],[IP]])-1.23)/-0.015</f>
        <v>0.9532893127904174</v>
      </c>
      <c r="X4" s="22">
        <f>MYRANKS_P[[#This Row],[WSGP]]+MYRANKS_P[[#This Row],[SVSGP]]+MYRANKS_P[[#This Row],[SOSGP]]+MYRANKS_P[[#This Row],[ERASGP]]+MYRANKS_P[[#This Row],[WHIPSGP]]</f>
        <v>11.6482848824336</v>
      </c>
    </row>
    <row r="5" spans="1:24" x14ac:dyDescent="0.25">
      <c r="A5" s="7" t="s">
        <v>21054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</f>
        <v>5.6105610561056105</v>
      </c>
      <c r="T5" s="22">
        <f>MYRANKS_P[[#This Row],[SV]]/9.95</f>
        <v>0</v>
      </c>
      <c r="U5" s="22">
        <f>MYRANKS_P[[#This Row],[SO]]/39.3</f>
        <v>5.3435114503816799</v>
      </c>
      <c r="V5" s="22">
        <f>((475+MYRANKS_P[[#This Row],[ER]])*9/(1192+MYRANKS_P[[#This Row],[IP]])-3.59)/-0.076</f>
        <v>0.2363960749330932</v>
      </c>
      <c r="W5" s="22">
        <f>((1466+MYRANKS_P[[#This Row],[BB]]+MYRANKS_P[[#This Row],[H]])/(1192+MYRANKS_P[[#This Row],[IP]])-1.23)/-0.015</f>
        <v>0.40866290018832058</v>
      </c>
      <c r="X5" s="22">
        <f>MYRANKS_P[[#This Row],[WSGP]]+MYRANKS_P[[#This Row],[SVSGP]]+MYRANKS_P[[#This Row],[SOSGP]]+MYRANKS_P[[#This Row],[ERASGP]]+MYRANKS_P[[#This Row],[WHIPSGP]]</f>
        <v>11.599131481608703</v>
      </c>
    </row>
    <row r="6" spans="1:24" x14ac:dyDescent="0.25">
      <c r="A6" s="7" t="s">
        <v>18953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</f>
        <v>4.9504950495049505</v>
      </c>
      <c r="T6" s="22">
        <f>MYRANKS_P[[#This Row],[SV]]/9.95</f>
        <v>0</v>
      </c>
      <c r="U6" s="22">
        <f>MYRANKS_P[[#This Row],[SO]]/39.3</f>
        <v>5.0890585241730282</v>
      </c>
      <c r="V6" s="22">
        <f>((475+MYRANKS_P[[#This Row],[ER]])*9/(1192+MYRANKS_P[[#This Row],[IP]])-3.59)/-0.076</f>
        <v>0.48728813559321887</v>
      </c>
      <c r="W6" s="22">
        <f>((1466+MYRANKS_P[[#This Row],[BB]]+MYRANKS_P[[#This Row],[H]])/(1192+MYRANKS_P[[#This Row],[IP]])-1.23)/-0.015</f>
        <v>0.31450094161957765</v>
      </c>
      <c r="X6" s="22">
        <f>MYRANKS_P[[#This Row],[WSGP]]+MYRANKS_P[[#This Row],[SVSGP]]+MYRANKS_P[[#This Row],[SOSGP]]+MYRANKS_P[[#This Row],[ERASGP]]+MYRANKS_P[[#This Row],[WHIPSGP]]</f>
        <v>10.841342650890775</v>
      </c>
    </row>
    <row r="7" spans="1:24" x14ac:dyDescent="0.25">
      <c r="A7" s="7" t="s">
        <v>18843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</f>
        <v>4.9504950495049505</v>
      </c>
      <c r="T7" s="22">
        <f>MYRANKS_P[[#This Row],[SV]]/9.95</f>
        <v>0</v>
      </c>
      <c r="U7" s="22">
        <f>MYRANKS_P[[#This Row],[SO]]/39.3</f>
        <v>4.9618320610687023</v>
      </c>
      <c r="V7" s="22">
        <f>((475+MYRANKS_P[[#This Row],[ER]])*9/(1192+MYRANKS_P[[#This Row],[IP]])-3.59)/-0.076</f>
        <v>0.30733015718197837</v>
      </c>
      <c r="W7" s="22">
        <f>((1466+MYRANKS_P[[#This Row],[BB]]+MYRANKS_P[[#This Row],[H]])/(1192+MYRANKS_P[[#This Row],[IP]])-1.23)/-0.015</f>
        <v>0.41292468519838665</v>
      </c>
      <c r="X7" s="22">
        <f>MYRANKS_P[[#This Row],[WSGP]]+MYRANKS_P[[#This Row],[SVSGP]]+MYRANKS_P[[#This Row],[SOSGP]]+MYRANKS_P[[#This Row],[ERASGP]]+MYRANKS_P[[#This Row],[WHIPSGP]]</f>
        <v>10.632581952954018</v>
      </c>
    </row>
    <row r="8" spans="1:24" x14ac:dyDescent="0.25">
      <c r="A8" s="7" t="s">
        <v>18777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</f>
        <v>4.6204620462046204</v>
      </c>
      <c r="T8" s="22">
        <f>MYRANKS_P[[#This Row],[SV]]/9.95</f>
        <v>0</v>
      </c>
      <c r="U8" s="22">
        <f>MYRANKS_P[[#This Row],[SO]]/39.3</f>
        <v>4.55470737913486</v>
      </c>
      <c r="V8" s="22">
        <f>((475+MYRANKS_P[[#This Row],[ER]])*9/(1192+MYRANKS_P[[#This Row],[IP]])-3.59)/-0.076</f>
        <v>0.63794413832414598</v>
      </c>
      <c r="W8" s="22">
        <f>((1466+MYRANKS_P[[#This Row],[BB]]+MYRANKS_P[[#This Row],[H]])/(1192+MYRANKS_P[[#This Row],[IP]])-1.23)/-0.015</f>
        <v>0.55595667870035714</v>
      </c>
      <c r="X8" s="22">
        <f>MYRANKS_P[[#This Row],[WSGP]]+MYRANKS_P[[#This Row],[SVSGP]]+MYRANKS_P[[#This Row],[SOSGP]]+MYRANKS_P[[#This Row],[ERASGP]]+MYRANKS_P[[#This Row],[WHIPSGP]]</f>
        <v>10.369070242363982</v>
      </c>
    </row>
    <row r="9" spans="1:24" x14ac:dyDescent="0.25">
      <c r="A9" s="7" t="s">
        <v>20289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</f>
        <v>4.6204620462046204</v>
      </c>
      <c r="T9" s="22">
        <f>MYRANKS_P[[#This Row],[SV]]/9.95</f>
        <v>0</v>
      </c>
      <c r="U9" s="22">
        <f>MYRANKS_P[[#This Row],[SO]]/39.3</f>
        <v>5.1399491094147587</v>
      </c>
      <c r="V9" s="22">
        <f>((475+MYRANKS_P[[#This Row],[ER]])*9/(1192+MYRANKS_P[[#This Row],[IP]])-3.59)/-0.076</f>
        <v>0.35832269689916568</v>
      </c>
      <c r="W9" s="22">
        <f>((1466+MYRANKS_P[[#This Row],[BB]]+MYRANKS_P[[#This Row],[H]])/(1192+MYRANKS_P[[#This Row],[IP]])-1.23)/-0.015</f>
        <v>0.2120779838326185</v>
      </c>
      <c r="X9" s="22">
        <f>MYRANKS_P[[#This Row],[WSGP]]+MYRANKS_P[[#This Row],[SVSGP]]+MYRANKS_P[[#This Row],[SOSGP]]+MYRANKS_P[[#This Row],[ERASGP]]+MYRANKS_P[[#This Row],[WHIPSGP]]</f>
        <v>10.330811836351163</v>
      </c>
    </row>
    <row r="10" spans="1:24" x14ac:dyDescent="0.25">
      <c r="A10" s="7" t="s">
        <v>17806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</f>
        <v>4.9504950495049505</v>
      </c>
      <c r="T10" s="22">
        <f>MYRANKS_P[[#This Row],[SV]]/9.95</f>
        <v>0</v>
      </c>
      <c r="U10" s="22">
        <f>MYRANKS_P[[#This Row],[SO]]/39.3</f>
        <v>4.4020356234096694</v>
      </c>
      <c r="V10" s="22">
        <f>((475+MYRANKS_P[[#This Row],[ER]])*9/(1192+MYRANKS_P[[#This Row],[IP]])-3.59)/-0.076</f>
        <v>0.29439606209769043</v>
      </c>
      <c r="W10" s="22">
        <f>((1466+MYRANKS_P[[#This Row],[BB]]+MYRANKS_P[[#This Row],[H]])/(1192+MYRANKS_P[[#This Row],[IP]])-1.23)/-0.015</f>
        <v>0.32134292565946987</v>
      </c>
      <c r="X10" s="22">
        <f>MYRANKS_P[[#This Row],[WSGP]]+MYRANKS_P[[#This Row],[SVSGP]]+MYRANKS_P[[#This Row],[SOSGP]]+MYRANKS_P[[#This Row],[ERASGP]]+MYRANKS_P[[#This Row],[WHIPSGP]]</f>
        <v>9.9682696606717816</v>
      </c>
    </row>
    <row r="11" spans="1:24" x14ac:dyDescent="0.25">
      <c r="A11" s="7" t="s">
        <v>20582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</f>
        <v>4.6204620462046204</v>
      </c>
      <c r="T11" s="22">
        <f>MYRANKS_P[[#This Row],[SV]]/9.95</f>
        <v>0</v>
      </c>
      <c r="U11" s="22">
        <f>MYRANKS_P[[#This Row],[SO]]/39.3</f>
        <v>4.55470737913486</v>
      </c>
      <c r="V11" s="22">
        <f>((475+MYRANKS_P[[#This Row],[ER]])*9/(1192+MYRANKS_P[[#This Row],[IP]])-3.59)/-0.076</f>
        <v>0.22419245538739471</v>
      </c>
      <c r="W11" s="22">
        <f>((1466+MYRANKS_P[[#This Row],[BB]]+MYRANKS_P[[#This Row],[H]])/(1192+MYRANKS_P[[#This Row],[IP]])-1.23)/-0.015</f>
        <v>0.26418693371483098</v>
      </c>
      <c r="X11" s="22">
        <f>MYRANKS_P[[#This Row],[WSGP]]+MYRANKS_P[[#This Row],[SVSGP]]+MYRANKS_P[[#This Row],[SOSGP]]+MYRANKS_P[[#This Row],[ERASGP]]+MYRANKS_P[[#This Row],[WHIPSGP]]</f>
        <v>9.6635488144417039</v>
      </c>
    </row>
    <row r="12" spans="1:24" x14ac:dyDescent="0.25">
      <c r="A12" s="7" t="s">
        <v>20670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</f>
        <v>4.6204620462046204</v>
      </c>
      <c r="T12" s="22">
        <f>MYRANKS_P[[#This Row],[SV]]/9.95</f>
        <v>0</v>
      </c>
      <c r="U12" s="22">
        <f>MYRANKS_P[[#This Row],[SO]]/39.3</f>
        <v>4.5292620865139952</v>
      </c>
      <c r="V12" s="22">
        <f>((475+MYRANKS_P[[#This Row],[ER]])*9/(1192+MYRANKS_P[[#This Row],[IP]])-3.59)/-0.076</f>
        <v>0.19640939082399864</v>
      </c>
      <c r="W12" s="22">
        <f>((1466+MYRANKS_P[[#This Row],[BB]]+MYRANKS_P[[#This Row],[H]])/(1192+MYRANKS_P[[#This Row],[IP]])-1.23)/-0.015</f>
        <v>0.22157434402331572</v>
      </c>
      <c r="X12" s="22">
        <f>MYRANKS_P[[#This Row],[WSGP]]+MYRANKS_P[[#This Row],[SVSGP]]+MYRANKS_P[[#This Row],[SOSGP]]+MYRANKS_P[[#This Row],[ERASGP]]+MYRANKS_P[[#This Row],[WHIPSGP]]</f>
        <v>9.5677078675659288</v>
      </c>
    </row>
    <row r="13" spans="1:24" x14ac:dyDescent="0.25">
      <c r="A13" s="7" t="s">
        <v>21102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</f>
        <v>4.6204620462046204</v>
      </c>
      <c r="T13" s="22">
        <f>MYRANKS_P[[#This Row],[SV]]/9.95</f>
        <v>0</v>
      </c>
      <c r="U13" s="22">
        <f>MYRANKS_P[[#This Row],[SO]]/39.3</f>
        <v>4.2493638676844787</v>
      </c>
      <c r="V13" s="22">
        <f>((475+MYRANKS_P[[#This Row],[ER]])*9/(1192+MYRANKS_P[[#This Row],[IP]])-3.59)/-0.076</f>
        <v>0.24166792339013432</v>
      </c>
      <c r="W13" s="22">
        <f>((1466+MYRANKS_P[[#This Row],[BB]]+MYRANKS_P[[#This Row],[H]])/(1192+MYRANKS_P[[#This Row],[IP]])-1.23)/-0.015</f>
        <v>9.933142311366143E-2</v>
      </c>
      <c r="X13" s="22">
        <f>MYRANKS_P[[#This Row],[WSGP]]+MYRANKS_P[[#This Row],[SVSGP]]+MYRANKS_P[[#This Row],[SOSGP]]+MYRANKS_P[[#This Row],[ERASGP]]+MYRANKS_P[[#This Row],[WHIPSGP]]</f>
        <v>9.2108252603928928</v>
      </c>
    </row>
    <row r="14" spans="1:24" x14ac:dyDescent="0.25">
      <c r="A14" s="7" t="s">
        <v>20705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</f>
        <v>4.6204620462046204</v>
      </c>
      <c r="T14" s="22">
        <f>MYRANKS_P[[#This Row],[SV]]/9.95</f>
        <v>0</v>
      </c>
      <c r="U14" s="22">
        <f>MYRANKS_P[[#This Row],[SO]]/39.3</f>
        <v>4.4783715012722647</v>
      </c>
      <c r="V14" s="22">
        <f>((475+MYRANKS_P[[#This Row],[ER]])*9/(1192+MYRANKS_P[[#This Row],[IP]])-3.59)/-0.076</f>
        <v>-9.7888747473237475E-2</v>
      </c>
      <c r="W14" s="22">
        <f>((1466+MYRANKS_P[[#This Row],[BB]]+MYRANKS_P[[#This Row],[H]])/(1192+MYRANKS_P[[#This Row],[IP]])-1.23)/-0.015</f>
        <v>-7.6813655761028471E-2</v>
      </c>
      <c r="X14" s="22">
        <f>MYRANKS_P[[#This Row],[WSGP]]+MYRANKS_P[[#This Row],[SVSGP]]+MYRANKS_P[[#This Row],[SOSGP]]+MYRANKS_P[[#This Row],[ERASGP]]+MYRANKS_P[[#This Row],[WHIPSGP]]</f>
        <v>8.9241311442426188</v>
      </c>
    </row>
    <row r="15" spans="1:24" x14ac:dyDescent="0.25">
      <c r="A15" s="7" t="s">
        <v>18209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</f>
        <v>4.6204620462046204</v>
      </c>
      <c r="T15" s="22">
        <f>MYRANKS_P[[#This Row],[SV]]/9.95</f>
        <v>0</v>
      </c>
      <c r="U15" s="22">
        <f>MYRANKS_P[[#This Row],[SO]]/39.3</f>
        <v>5.1653944020356235</v>
      </c>
      <c r="V15" s="22">
        <f>((475+MYRANKS_P[[#This Row],[ER]])*9/(1192+MYRANKS_P[[#This Row],[IP]])-3.59)/-0.076</f>
        <v>-0.26779295470884185</v>
      </c>
      <c r="W15" s="22">
        <f>((1466+MYRANKS_P[[#This Row],[BB]]+MYRANKS_P[[#This Row],[H]])/(1192+MYRANKS_P[[#This Row],[IP]])-1.23)/-0.015</f>
        <v>-0.77018931224538778</v>
      </c>
      <c r="X15" s="22">
        <f>MYRANKS_P[[#This Row],[WSGP]]+MYRANKS_P[[#This Row],[SVSGP]]+MYRANKS_P[[#This Row],[SOSGP]]+MYRANKS_P[[#This Row],[ERASGP]]+MYRANKS_P[[#This Row],[WHIPSGP]]</f>
        <v>8.747874181286015</v>
      </c>
    </row>
    <row r="16" spans="1:24" x14ac:dyDescent="0.25">
      <c r="A16" s="7" t="s">
        <v>18724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</f>
        <v>4.2904290429042904</v>
      </c>
      <c r="T16" s="22">
        <f>MYRANKS_P[[#This Row],[SV]]/9.95</f>
        <v>0</v>
      </c>
      <c r="U16" s="22">
        <f>MYRANKS_P[[#This Row],[SO]]/39.3</f>
        <v>4.6310432569974562</v>
      </c>
      <c r="V16" s="22">
        <f>((475+MYRANKS_P[[#This Row],[ER]])*9/(1192+MYRANKS_P[[#This Row],[IP]])-3.59)/-0.076</f>
        <v>0.14341914292261954</v>
      </c>
      <c r="W16" s="22">
        <f>((1466+MYRANKS_P[[#This Row],[BB]]+MYRANKS_P[[#This Row],[H]])/(1192+MYRANKS_P[[#This Row],[IP]])-1.23)/-0.015</f>
        <v>-0.34155781325592532</v>
      </c>
      <c r="X16" s="22">
        <f>MYRANKS_P[[#This Row],[WSGP]]+MYRANKS_P[[#This Row],[SVSGP]]+MYRANKS_P[[#This Row],[SOSGP]]+MYRANKS_P[[#This Row],[ERASGP]]+MYRANKS_P[[#This Row],[WHIPSGP]]</f>
        <v>8.723333629568442</v>
      </c>
    </row>
    <row r="17" spans="1:24" x14ac:dyDescent="0.25">
      <c r="A17" s="7" t="s">
        <v>19286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</f>
        <v>1.3201320132013201</v>
      </c>
      <c r="T17" s="22">
        <f>MYRANKS_P[[#This Row],[SV]]/9.95</f>
        <v>3.5175879396984926</v>
      </c>
      <c r="U17" s="22">
        <f>MYRANKS_P[[#This Row],[SO]]/39.3</f>
        <v>2.111959287531807</v>
      </c>
      <c r="V17" s="22">
        <f>((475+MYRANKS_P[[#This Row],[ER]])*9/(1192+MYRANKS_P[[#This Row],[IP]])-3.59)/-0.076</f>
        <v>1.0469291205541928</v>
      </c>
      <c r="W17" s="22">
        <f>((1466+MYRANKS_P[[#This Row],[BB]]+MYRANKS_P[[#This Row],[H]])/(1192+MYRANKS_P[[#This Row],[IP]])-1.23)/-0.015</f>
        <v>0.56607811663991947</v>
      </c>
      <c r="X17" s="22">
        <f>MYRANKS_P[[#This Row],[WSGP]]+MYRANKS_P[[#This Row],[SVSGP]]+MYRANKS_P[[#This Row],[SOSGP]]+MYRANKS_P[[#This Row],[ERASGP]]+MYRANKS_P[[#This Row],[WHIPSGP]]</f>
        <v>8.5626864776257321</v>
      </c>
    </row>
    <row r="18" spans="1:24" x14ac:dyDescent="0.25">
      <c r="A18" s="7" t="s">
        <v>18839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</f>
        <v>4.2904290429042904</v>
      </c>
      <c r="T18" s="22">
        <f>MYRANKS_P[[#This Row],[SV]]/9.95</f>
        <v>0</v>
      </c>
      <c r="U18" s="22">
        <f>MYRANKS_P[[#This Row],[SO]]/39.3</f>
        <v>3.7913486005089063</v>
      </c>
      <c r="V18" s="22">
        <f>((475+MYRANKS_P[[#This Row],[ER]])*9/(1192+MYRANKS_P[[#This Row],[IP]])-3.59)/-0.076</f>
        <v>7.4221578566256358E-2</v>
      </c>
      <c r="W18" s="22">
        <f>((1466+MYRANKS_P[[#This Row],[BB]]+MYRANKS_P[[#This Row],[H]])/(1192+MYRANKS_P[[#This Row],[IP]])-1.23)/-0.015</f>
        <v>0.3200579290369247</v>
      </c>
      <c r="X18" s="22">
        <f>MYRANKS_P[[#This Row],[WSGP]]+MYRANKS_P[[#This Row],[SVSGP]]+MYRANKS_P[[#This Row],[SOSGP]]+MYRANKS_P[[#This Row],[ERASGP]]+MYRANKS_P[[#This Row],[WHIPSGP]]</f>
        <v>8.4760571510163771</v>
      </c>
    </row>
    <row r="19" spans="1:24" x14ac:dyDescent="0.25">
      <c r="A19" s="7" t="s">
        <v>17868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</f>
        <v>4.6204620462046204</v>
      </c>
      <c r="T19" s="22">
        <f>MYRANKS_P[[#This Row],[SV]]/9.95</f>
        <v>0</v>
      </c>
      <c r="U19" s="22">
        <f>MYRANKS_P[[#This Row],[SO]]/39.3</f>
        <v>4.3002544529262092</v>
      </c>
      <c r="V19" s="22">
        <f>((475+MYRANKS_P[[#This Row],[ER]])*9/(1192+MYRANKS_P[[#This Row],[IP]])-3.59)/-0.076</f>
        <v>-0.41937850344230782</v>
      </c>
      <c r="W19" s="22">
        <f>((1466+MYRANKS_P[[#This Row],[BB]]+MYRANKS_P[[#This Row],[H]])/(1192+MYRANKS_P[[#This Row],[IP]])-1.23)/-0.015</f>
        <v>-0.10626638074815453</v>
      </c>
      <c r="X19" s="22">
        <f>MYRANKS_P[[#This Row],[WSGP]]+MYRANKS_P[[#This Row],[SVSGP]]+MYRANKS_P[[#This Row],[SOSGP]]+MYRANKS_P[[#This Row],[ERASGP]]+MYRANKS_P[[#This Row],[WHIPSGP]]</f>
        <v>8.3950716149403668</v>
      </c>
    </row>
    <row r="20" spans="1:24" x14ac:dyDescent="0.25">
      <c r="A20" s="7" t="s">
        <v>18623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</f>
        <v>4.2904290429042904</v>
      </c>
      <c r="T20" s="22">
        <f>MYRANKS_P[[#This Row],[SV]]/9.95</f>
        <v>0</v>
      </c>
      <c r="U20" s="22">
        <f>MYRANKS_P[[#This Row],[SO]]/39.3</f>
        <v>4.4020356234096694</v>
      </c>
      <c r="V20" s="22">
        <f>((475+MYRANKS_P[[#This Row],[ER]])*9/(1192+MYRANKS_P[[#This Row],[IP]])-3.59)/-0.076</f>
        <v>-0.16592878134422556</v>
      </c>
      <c r="W20" s="22">
        <f>((1466+MYRANKS_P[[#This Row],[BB]]+MYRANKS_P[[#This Row],[H]])/(1192+MYRANKS_P[[#This Row],[IP]])-1.23)/-0.015</f>
        <v>-0.3785351704133374</v>
      </c>
      <c r="X20" s="22">
        <f>MYRANKS_P[[#This Row],[WSGP]]+MYRANKS_P[[#This Row],[SVSGP]]+MYRANKS_P[[#This Row],[SOSGP]]+MYRANKS_P[[#This Row],[ERASGP]]+MYRANKS_P[[#This Row],[WHIPSGP]]</f>
        <v>8.148000714556396</v>
      </c>
    </row>
    <row r="21" spans="1:24" x14ac:dyDescent="0.25">
      <c r="A21" s="7" t="s">
        <v>20590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</f>
        <v>3.9603960396039608</v>
      </c>
      <c r="T21" s="22">
        <f>MYRANKS_P[[#This Row],[SV]]/9.95</f>
        <v>0</v>
      </c>
      <c r="U21" s="22">
        <f>MYRANKS_P[[#This Row],[SO]]/39.3</f>
        <v>4.4020356234096694</v>
      </c>
      <c r="V21" s="22">
        <f>((475+MYRANKS_P[[#This Row],[ER]])*9/(1192+MYRANKS_P[[#This Row],[IP]])-3.59)/-0.076</f>
        <v>-0.11432897611837599</v>
      </c>
      <c r="W21" s="22">
        <f>((1466+MYRANKS_P[[#This Row],[BB]]+MYRANKS_P[[#This Row],[H]])/(1192+MYRANKS_P[[#This Row],[IP]])-1.23)/-0.015</f>
        <v>-0.15586307356154627</v>
      </c>
      <c r="X21" s="22">
        <f>MYRANKS_P[[#This Row],[WSGP]]+MYRANKS_P[[#This Row],[SVSGP]]+MYRANKS_P[[#This Row],[SOSGP]]+MYRANKS_P[[#This Row],[ERASGP]]+MYRANKS_P[[#This Row],[WHIPSGP]]</f>
        <v>8.0922396133337084</v>
      </c>
    </row>
    <row r="22" spans="1:24" x14ac:dyDescent="0.25">
      <c r="A22" s="7" t="s">
        <v>19385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</f>
        <v>4.2904290429042904</v>
      </c>
      <c r="T22" s="22">
        <f>MYRANKS_P[[#This Row],[SV]]/9.95</f>
        <v>0</v>
      </c>
      <c r="U22" s="22">
        <f>MYRANKS_P[[#This Row],[SO]]/39.3</f>
        <v>4.2748091603053435</v>
      </c>
      <c r="V22" s="22">
        <f>((475+MYRANKS_P[[#This Row],[ER]])*9/(1192+MYRANKS_P[[#This Row],[IP]])-3.59)/-0.076</f>
        <v>-0.50806206267113063</v>
      </c>
      <c r="W22" s="22">
        <f>((1466+MYRANKS_P[[#This Row],[BB]]+MYRANKS_P[[#This Row],[H]])/(1192+MYRANKS_P[[#This Row],[IP]])-1.23)/-0.015</f>
        <v>-0.36994219653179172</v>
      </c>
      <c r="X22" s="22">
        <f>MYRANKS_P[[#This Row],[WSGP]]+MYRANKS_P[[#This Row],[SVSGP]]+MYRANKS_P[[#This Row],[SOSGP]]+MYRANKS_P[[#This Row],[ERASGP]]+MYRANKS_P[[#This Row],[WHIPSGP]]</f>
        <v>7.6872339440067119</v>
      </c>
    </row>
    <row r="23" spans="1:24" x14ac:dyDescent="0.25">
      <c r="A23" s="7" t="s">
        <v>18306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</f>
        <v>4.6204620462046204</v>
      </c>
      <c r="T23" s="22">
        <f>MYRANKS_P[[#This Row],[SV]]/9.95</f>
        <v>0</v>
      </c>
      <c r="U23" s="22">
        <f>MYRANKS_P[[#This Row],[SO]]/39.3</f>
        <v>4.0458015267175576</v>
      </c>
      <c r="V23" s="22">
        <f>((475+MYRANKS_P[[#This Row],[ER]])*9/(1192+MYRANKS_P[[#This Row],[IP]])-3.59)/-0.076</f>
        <v>-0.73973271266611795</v>
      </c>
      <c r="W23" s="22">
        <f>((1466+MYRANKS_P[[#This Row],[BB]]+MYRANKS_P[[#This Row],[H]])/(1192+MYRANKS_P[[#This Row],[IP]])-1.23)/-0.015</f>
        <v>-0.50118877793628636</v>
      </c>
      <c r="X23" s="22">
        <f>MYRANKS_P[[#This Row],[WSGP]]+MYRANKS_P[[#This Row],[SVSGP]]+MYRANKS_P[[#This Row],[SOSGP]]+MYRANKS_P[[#This Row],[ERASGP]]+MYRANKS_P[[#This Row],[WHIPSGP]]</f>
        <v>7.4253420823197738</v>
      </c>
    </row>
    <row r="24" spans="1:24" x14ac:dyDescent="0.25">
      <c r="A24" s="7" t="s">
        <v>19445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</f>
        <v>4.2904290429042904</v>
      </c>
      <c r="T24" s="22">
        <f>MYRANKS_P[[#This Row],[SV]]/9.95</f>
        <v>0</v>
      </c>
      <c r="U24" s="22">
        <f>MYRANKS_P[[#This Row],[SO]]/39.3</f>
        <v>4.1984732824427482</v>
      </c>
      <c r="V24" s="22">
        <f>((475+MYRANKS_P[[#This Row],[ER]])*9/(1192+MYRANKS_P[[#This Row],[IP]])-3.59)/-0.076</f>
        <v>-0.32146693263771686</v>
      </c>
      <c r="W24" s="22">
        <f>((1466+MYRANKS_P[[#This Row],[BB]]+MYRANKS_P[[#This Row],[H]])/(1192+MYRANKS_P[[#This Row],[IP]])-1.23)/-0.015</f>
        <v>-0.75024295432458332</v>
      </c>
      <c r="X24" s="22">
        <f>MYRANKS_P[[#This Row],[WSGP]]+MYRANKS_P[[#This Row],[SVSGP]]+MYRANKS_P[[#This Row],[SOSGP]]+MYRANKS_P[[#This Row],[ERASGP]]+MYRANKS_P[[#This Row],[WHIPSGP]]</f>
        <v>7.4171924383847374</v>
      </c>
    </row>
    <row r="25" spans="1:24" x14ac:dyDescent="0.25">
      <c r="A25" s="7" t="s">
        <v>20079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</f>
        <v>1.3201320132013201</v>
      </c>
      <c r="T25" s="22">
        <f>MYRANKS_P[[#This Row],[SV]]/9.95</f>
        <v>3.5175879396984926</v>
      </c>
      <c r="U25" s="22">
        <f>MYRANKS_P[[#This Row],[SO]]/39.3</f>
        <v>1.6030534351145038</v>
      </c>
      <c r="V25" s="22">
        <f>((475+MYRANKS_P[[#This Row],[ER]])*9/(1192+MYRANKS_P[[#This Row],[IP]])-3.59)/-0.076</f>
        <v>0.60914616131346744</v>
      </c>
      <c r="W25" s="22">
        <f>((1466+MYRANKS_P[[#This Row],[BB]]+MYRANKS_P[[#This Row],[H]])/(1192+MYRANKS_P[[#This Row],[IP]])-1.23)/-0.015</f>
        <v>0.36407377706494753</v>
      </c>
      <c r="X25" s="22">
        <f>MYRANKS_P[[#This Row],[WSGP]]+MYRANKS_P[[#This Row],[SVSGP]]+MYRANKS_P[[#This Row],[SOSGP]]+MYRANKS_P[[#This Row],[ERASGP]]+MYRANKS_P[[#This Row],[WHIPSGP]]</f>
        <v>7.4139933263927311</v>
      </c>
    </row>
    <row r="26" spans="1:24" x14ac:dyDescent="0.25">
      <c r="A26" s="7" t="s">
        <v>19837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</f>
        <v>3.9603960396039608</v>
      </c>
      <c r="T26" s="22">
        <f>MYRANKS_P[[#This Row],[SV]]/9.95</f>
        <v>0</v>
      </c>
      <c r="U26" s="22">
        <f>MYRANKS_P[[#This Row],[SO]]/39.3</f>
        <v>4.7582697201017812</v>
      </c>
      <c r="V26" s="22">
        <f>((475+MYRANKS_P[[#This Row],[ER]])*9/(1192+MYRANKS_P[[#This Row],[IP]])-3.59)/-0.076</f>
        <v>-0.45813917958903438</v>
      </c>
      <c r="W26" s="22">
        <f>((1466+MYRANKS_P[[#This Row],[BB]]+MYRANKS_P[[#This Row],[H]])/(1192+MYRANKS_P[[#This Row],[IP]])-1.23)/-0.015</f>
        <v>-0.87373004354137274</v>
      </c>
      <c r="X26" s="22">
        <f>MYRANKS_P[[#This Row],[WSGP]]+MYRANKS_P[[#This Row],[SVSGP]]+MYRANKS_P[[#This Row],[SOSGP]]+MYRANKS_P[[#This Row],[ERASGP]]+MYRANKS_P[[#This Row],[WHIPSGP]]</f>
        <v>7.3867965365753347</v>
      </c>
    </row>
    <row r="27" spans="1:24" x14ac:dyDescent="0.25">
      <c r="A27" s="7" t="s">
        <v>19271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</f>
        <v>4.2904290429042904</v>
      </c>
      <c r="T27" s="22">
        <f>MYRANKS_P[[#This Row],[SV]]/9.95</f>
        <v>0</v>
      </c>
      <c r="U27" s="22">
        <f>MYRANKS_P[[#This Row],[SO]]/39.3</f>
        <v>4.1221374045801529</v>
      </c>
      <c r="V27" s="22">
        <f>((475+MYRANKS_P[[#This Row],[ER]])*9/(1192+MYRANKS_P[[#This Row],[IP]])-3.59)/-0.076</f>
        <v>-0.72794396062097744</v>
      </c>
      <c r="W27" s="22">
        <f>((1466+MYRANKS_P[[#This Row],[BB]]+MYRANKS_P[[#This Row],[H]])/(1192+MYRANKS_P[[#This Row],[IP]])-1.23)/-0.015</f>
        <v>-0.39808153477218039</v>
      </c>
      <c r="X27" s="22">
        <f>MYRANKS_P[[#This Row],[WSGP]]+MYRANKS_P[[#This Row],[SVSGP]]+MYRANKS_P[[#This Row],[SOSGP]]+MYRANKS_P[[#This Row],[ERASGP]]+MYRANKS_P[[#This Row],[WHIPSGP]]</f>
        <v>7.2865409520912863</v>
      </c>
    </row>
    <row r="28" spans="1:24" x14ac:dyDescent="0.25">
      <c r="A28" s="7" t="s">
        <v>21272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</f>
        <v>3.9603960396039608</v>
      </c>
      <c r="T28" s="22">
        <f>MYRANKS_P[[#This Row],[SV]]/9.95</f>
        <v>0</v>
      </c>
      <c r="U28" s="22">
        <f>MYRANKS_P[[#This Row],[SO]]/39.3</f>
        <v>3.4096692111959288</v>
      </c>
      <c r="V28" s="22">
        <f>((475+MYRANKS_P[[#This Row],[ER]])*9/(1192+MYRANKS_P[[#This Row],[IP]])-3.59)/-0.076</f>
        <v>-0.39089512101421842</v>
      </c>
      <c r="W28" s="22">
        <f>((1466+MYRANKS_P[[#This Row],[BB]]+MYRANKS_P[[#This Row],[H]])/(1192+MYRANKS_P[[#This Row],[IP]])-1.23)/-0.015</f>
        <v>-4.3795620437962299E-2</v>
      </c>
      <c r="X28" s="22">
        <f>MYRANKS_P[[#This Row],[WSGP]]+MYRANKS_P[[#This Row],[SVSGP]]+MYRANKS_P[[#This Row],[SOSGP]]+MYRANKS_P[[#This Row],[ERASGP]]+MYRANKS_P[[#This Row],[WHIPSGP]]</f>
        <v>6.9353745093477084</v>
      </c>
    </row>
    <row r="29" spans="1:24" x14ac:dyDescent="0.25">
      <c r="A29" s="7" t="s">
        <v>19426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</f>
        <v>4.2904290429042904</v>
      </c>
      <c r="T29" s="22">
        <f>MYRANKS_P[[#This Row],[SV]]/9.95</f>
        <v>0</v>
      </c>
      <c r="U29" s="22">
        <f>MYRANKS_P[[#This Row],[SO]]/39.3</f>
        <v>4.0458015267175576</v>
      </c>
      <c r="V29" s="22">
        <f>((475+MYRANKS_P[[#This Row],[ER]])*9/(1192+MYRANKS_P[[#This Row],[IP]])-3.59)/-0.076</f>
        <v>-0.52460697197539252</v>
      </c>
      <c r="W29" s="22">
        <f>((1466+MYRANKS_P[[#This Row],[BB]]+MYRANKS_P[[#This Row],[H]])/(1192+MYRANKS_P[[#This Row],[IP]])-1.23)/-0.015</f>
        <v>-0.92448292448292047</v>
      </c>
      <c r="X29" s="22">
        <f>MYRANKS_P[[#This Row],[WSGP]]+MYRANKS_P[[#This Row],[SVSGP]]+MYRANKS_P[[#This Row],[SOSGP]]+MYRANKS_P[[#This Row],[ERASGP]]+MYRANKS_P[[#This Row],[WHIPSGP]]</f>
        <v>6.8871406731635334</v>
      </c>
    </row>
    <row r="30" spans="1:24" x14ac:dyDescent="0.25">
      <c r="A30" s="7" t="s">
        <v>21133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</f>
        <v>4.2904290429042904</v>
      </c>
      <c r="T30" s="22">
        <f>MYRANKS_P[[#This Row],[SV]]/9.95</f>
        <v>0</v>
      </c>
      <c r="U30" s="22">
        <f>MYRANKS_P[[#This Row],[SO]]/39.3</f>
        <v>3.7913486005089063</v>
      </c>
      <c r="V30" s="22">
        <f>((475+MYRANKS_P[[#This Row],[ER]])*9/(1192+MYRANKS_P[[#This Row],[IP]])-3.59)/-0.076</f>
        <v>-0.91706826547262388</v>
      </c>
      <c r="W30" s="22">
        <f>((1466+MYRANKS_P[[#This Row],[BB]]+MYRANKS_P[[#This Row],[H]])/(1192+MYRANKS_P[[#This Row],[IP]])-1.23)/-0.015</f>
        <v>-0.28791155972121751</v>
      </c>
      <c r="X30" s="22">
        <f>MYRANKS_P[[#This Row],[WSGP]]+MYRANKS_P[[#This Row],[SVSGP]]+MYRANKS_P[[#This Row],[SOSGP]]+MYRANKS_P[[#This Row],[ERASGP]]+MYRANKS_P[[#This Row],[WHIPSGP]]</f>
        <v>6.8767978182193561</v>
      </c>
    </row>
    <row r="31" spans="1:24" x14ac:dyDescent="0.25">
      <c r="A31" s="7" t="s">
        <v>19963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</f>
        <v>3.9603960396039608</v>
      </c>
      <c r="T31" s="22">
        <f>MYRANKS_P[[#This Row],[SV]]/9.95</f>
        <v>0</v>
      </c>
      <c r="U31" s="22">
        <f>MYRANKS_P[[#This Row],[SO]]/39.3</f>
        <v>3.4860050890585246</v>
      </c>
      <c r="V31" s="22">
        <f>((475+MYRANKS_P[[#This Row],[ER]])*9/(1192+MYRANKS_P[[#This Row],[IP]])-3.59)/-0.076</f>
        <v>-0.28739612188365932</v>
      </c>
      <c r="W31" s="22">
        <f>((1466+MYRANKS_P[[#This Row],[BB]]+MYRANKS_P[[#This Row],[H]])/(1192+MYRANKS_P[[#This Row],[IP]])-1.23)/-0.015</f>
        <v>-0.30994152046783796</v>
      </c>
      <c r="X31" s="22">
        <f>MYRANKS_P[[#This Row],[WSGP]]+MYRANKS_P[[#This Row],[SVSGP]]+MYRANKS_P[[#This Row],[SOSGP]]+MYRANKS_P[[#This Row],[ERASGP]]+MYRANKS_P[[#This Row],[WHIPSGP]]</f>
        <v>6.849063486310988</v>
      </c>
    </row>
    <row r="32" spans="1:24" x14ac:dyDescent="0.25">
      <c r="A32" s="7" t="s">
        <v>18007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</f>
        <v>2.3102310231023102</v>
      </c>
      <c r="T32" s="22">
        <f>MYRANKS_P[[#This Row],[SV]]/9.95</f>
        <v>0.30150753768844224</v>
      </c>
      <c r="U32" s="22">
        <f>MYRANKS_P[[#This Row],[SO]]/39.3</f>
        <v>3.5368956743002546</v>
      </c>
      <c r="V32" s="22">
        <f>((475+MYRANKS_P[[#This Row],[ER]])*9/(1192+MYRANKS_P[[#This Row],[IP]])-3.59)/-0.076</f>
        <v>0.54720942557788466</v>
      </c>
      <c r="W32" s="22">
        <f>((1466+MYRANKS_P[[#This Row],[BB]]+MYRANKS_P[[#This Row],[H]])/(1192+MYRANKS_P[[#This Row],[IP]])-1.23)/-0.015</f>
        <v>4.8024786986837029E-2</v>
      </c>
      <c r="X32" s="22">
        <f>MYRANKS_P[[#This Row],[WSGP]]+MYRANKS_P[[#This Row],[SVSGP]]+MYRANKS_P[[#This Row],[SOSGP]]+MYRANKS_P[[#This Row],[ERASGP]]+MYRANKS_P[[#This Row],[WHIPSGP]]</f>
        <v>6.7438684476557293</v>
      </c>
    </row>
    <row r="33" spans="1:24" x14ac:dyDescent="0.25">
      <c r="A33" s="7" t="s">
        <v>19891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</f>
        <v>1.3201320132013201</v>
      </c>
      <c r="T33" s="22">
        <f>MYRANKS_P[[#This Row],[SV]]/9.95</f>
        <v>3.3165829145728645</v>
      </c>
      <c r="U33" s="22">
        <f>MYRANKS_P[[#This Row],[SO]]/39.3</f>
        <v>1.4503816793893132</v>
      </c>
      <c r="V33" s="22">
        <f>((475+MYRANKS_P[[#This Row],[ER]])*9/(1192+MYRANKS_P[[#This Row],[IP]])-3.59)/-0.076</f>
        <v>0.43912492073557091</v>
      </c>
      <c r="W33" s="22">
        <f>((1466+MYRANKS_P[[#This Row],[BB]]+MYRANKS_P[[#This Row],[H]])/(1192+MYRANKS_P[[#This Row],[IP]])-1.23)/-0.015</f>
        <v>0.17938420348058889</v>
      </c>
      <c r="X33" s="22">
        <f>MYRANKS_P[[#This Row],[WSGP]]+MYRANKS_P[[#This Row],[SVSGP]]+MYRANKS_P[[#This Row],[SOSGP]]+MYRANKS_P[[#This Row],[ERASGP]]+MYRANKS_P[[#This Row],[WHIPSGP]]</f>
        <v>6.7056057313796567</v>
      </c>
    </row>
    <row r="34" spans="1:24" x14ac:dyDescent="0.25">
      <c r="A34" s="7" t="s">
        <v>18523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</f>
        <v>4.2904290429042904</v>
      </c>
      <c r="T34" s="22">
        <f>MYRANKS_P[[#This Row],[SV]]/9.95</f>
        <v>0</v>
      </c>
      <c r="U34" s="22">
        <f>MYRANKS_P[[#This Row],[SO]]/39.3</f>
        <v>3.0788804071246823</v>
      </c>
      <c r="V34" s="22">
        <f>((475+MYRANKS_P[[#This Row],[ER]])*9/(1192+MYRANKS_P[[#This Row],[IP]])-3.59)/-0.076</f>
        <v>-0.52890705977196761</v>
      </c>
      <c r="W34" s="22">
        <f>((1466+MYRANKS_P[[#This Row],[BB]]+MYRANKS_P[[#This Row],[H]])/(1192+MYRANKS_P[[#This Row],[IP]])-1.23)/-0.015</f>
        <v>-0.22708485290541999</v>
      </c>
      <c r="X34" s="22">
        <f>MYRANKS_P[[#This Row],[WSGP]]+MYRANKS_P[[#This Row],[SVSGP]]+MYRANKS_P[[#This Row],[SOSGP]]+MYRANKS_P[[#This Row],[ERASGP]]+MYRANKS_P[[#This Row],[WHIPSGP]]</f>
        <v>6.6133175373515849</v>
      </c>
    </row>
    <row r="35" spans="1:24" x14ac:dyDescent="0.25">
      <c r="A35" s="7" t="s">
        <v>18889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</f>
        <v>3.3003300330033007</v>
      </c>
      <c r="T35" s="22">
        <f>MYRANKS_P[[#This Row],[SV]]/9.95</f>
        <v>0</v>
      </c>
      <c r="U35" s="22">
        <f>MYRANKS_P[[#This Row],[SO]]/39.3</f>
        <v>2.9262086513994912</v>
      </c>
      <c r="V35" s="22">
        <f>((475+MYRANKS_P[[#This Row],[ER]])*9/(1192+MYRANKS_P[[#This Row],[IP]])-3.59)/-0.076</f>
        <v>-7.947721653128445E-3</v>
      </c>
      <c r="W35" s="22">
        <f>((1466+MYRANKS_P[[#This Row],[BB]]+MYRANKS_P[[#This Row],[H]])/(1192+MYRANKS_P[[#This Row],[IP]])-1.23)/-0.015</f>
        <v>0.36937608749689765</v>
      </c>
      <c r="X35" s="22">
        <f>MYRANKS_P[[#This Row],[WSGP]]+MYRANKS_P[[#This Row],[SVSGP]]+MYRANKS_P[[#This Row],[SOSGP]]+MYRANKS_P[[#This Row],[ERASGP]]+MYRANKS_P[[#This Row],[WHIPSGP]]</f>
        <v>6.5879670502465615</v>
      </c>
    </row>
    <row r="36" spans="1:24" x14ac:dyDescent="0.25">
      <c r="A36" s="7" t="s">
        <v>19126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</f>
        <v>3.9603960396039608</v>
      </c>
      <c r="T36" s="22">
        <f>MYRANKS_P[[#This Row],[SV]]/9.95</f>
        <v>0</v>
      </c>
      <c r="U36" s="22">
        <f>MYRANKS_P[[#This Row],[SO]]/39.3</f>
        <v>3.7913486005089063</v>
      </c>
      <c r="V36" s="22">
        <f>((475+MYRANKS_P[[#This Row],[ER]])*9/(1192+MYRANKS_P[[#This Row],[IP]])-3.59)/-0.076</f>
        <v>-0.59530170604175858</v>
      </c>
      <c r="W36" s="22">
        <f>((1466+MYRANKS_P[[#This Row],[BB]]+MYRANKS_P[[#This Row],[H]])/(1192+MYRANKS_P[[#This Row],[IP]])-1.23)/-0.015</f>
        <v>-0.6686004350979029</v>
      </c>
      <c r="X36" s="22">
        <f>MYRANKS_P[[#This Row],[WSGP]]+MYRANKS_P[[#This Row],[SVSGP]]+MYRANKS_P[[#This Row],[SOSGP]]+MYRANKS_P[[#This Row],[ERASGP]]+MYRANKS_P[[#This Row],[WHIPSGP]]</f>
        <v>6.4878424989732055</v>
      </c>
    </row>
    <row r="37" spans="1:24" x14ac:dyDescent="0.25">
      <c r="A37" s="7" t="s">
        <v>18652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</f>
        <v>3.6303630363036308</v>
      </c>
      <c r="T37" s="22">
        <f>MYRANKS_P[[#This Row],[SV]]/9.95</f>
        <v>0</v>
      </c>
      <c r="U37" s="22">
        <f>MYRANKS_P[[#This Row],[SO]]/39.3</f>
        <v>3.4605597964376593</v>
      </c>
      <c r="V37" s="22">
        <f>((475+MYRANKS_P[[#This Row],[ER]])*9/(1192+MYRANKS_P[[#This Row],[IP]])-3.59)/-0.076</f>
        <v>-0.32427592650264908</v>
      </c>
      <c r="W37" s="22">
        <f>((1466+MYRANKS_P[[#This Row],[BB]]+MYRANKS_P[[#This Row],[H]])/(1192+MYRANKS_P[[#This Row],[IP]])-1.23)/-0.015</f>
        <v>-0.29783037475345314</v>
      </c>
      <c r="X37" s="22">
        <f>MYRANKS_P[[#This Row],[WSGP]]+MYRANKS_P[[#This Row],[SVSGP]]+MYRANKS_P[[#This Row],[SOSGP]]+MYRANKS_P[[#This Row],[ERASGP]]+MYRANKS_P[[#This Row],[WHIPSGP]]</f>
        <v>6.4688165314851878</v>
      </c>
    </row>
    <row r="38" spans="1:24" x14ac:dyDescent="0.25">
      <c r="A38" s="7" t="s">
        <v>17479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</f>
        <v>1.3201320132013201</v>
      </c>
      <c r="T38" s="22">
        <f>MYRANKS_P[[#This Row],[SV]]/9.95</f>
        <v>3.2160804020100504</v>
      </c>
      <c r="U38" s="22">
        <f>MYRANKS_P[[#This Row],[SO]]/39.3</f>
        <v>1.6030534351145038</v>
      </c>
      <c r="V38" s="22">
        <f>((475+MYRANKS_P[[#This Row],[ER]])*9/(1192+MYRANKS_P[[#This Row],[IP]])-3.59)/-0.076</f>
        <v>0.36184210526315602</v>
      </c>
      <c r="W38" s="22">
        <f>((1466+MYRANKS_P[[#This Row],[BB]]+MYRANKS_P[[#This Row],[H]])/(1192+MYRANKS_P[[#This Row],[IP]])-1.23)/-0.015</f>
        <v>-0.10470085470085286</v>
      </c>
      <c r="X38" s="22">
        <f>MYRANKS_P[[#This Row],[WSGP]]+MYRANKS_P[[#This Row],[SVSGP]]+MYRANKS_P[[#This Row],[SOSGP]]+MYRANKS_P[[#This Row],[ERASGP]]+MYRANKS_P[[#This Row],[WHIPSGP]]</f>
        <v>6.3964071008881769</v>
      </c>
    </row>
    <row r="39" spans="1:24" x14ac:dyDescent="0.25">
      <c r="A39" s="7" t="s">
        <v>20604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</f>
        <v>4.2904290429042904</v>
      </c>
      <c r="T39" s="22">
        <f>MYRANKS_P[[#This Row],[SV]]/9.95</f>
        <v>0</v>
      </c>
      <c r="U39" s="22">
        <f>MYRANKS_P[[#This Row],[SO]]/39.3</f>
        <v>3.384223918575064</v>
      </c>
      <c r="V39" s="22">
        <f>((475+MYRANKS_P[[#This Row],[ER]])*9/(1192+MYRANKS_P[[#This Row],[IP]])-3.59)/-0.076</f>
        <v>-0.82308874375720309</v>
      </c>
      <c r="W39" s="22">
        <f>((1466+MYRANKS_P[[#This Row],[BB]]+MYRANKS_P[[#This Row],[H]])/(1192+MYRANKS_P[[#This Row],[IP]])-1.23)/-0.015</f>
        <v>-0.57907542579075755</v>
      </c>
      <c r="X39" s="22">
        <f>MYRANKS_P[[#This Row],[WSGP]]+MYRANKS_P[[#This Row],[SVSGP]]+MYRANKS_P[[#This Row],[SOSGP]]+MYRANKS_P[[#This Row],[ERASGP]]+MYRANKS_P[[#This Row],[WHIPSGP]]</f>
        <v>6.2724887919313943</v>
      </c>
    </row>
    <row r="40" spans="1:24" x14ac:dyDescent="0.25">
      <c r="A40" s="7" t="s">
        <v>17814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</f>
        <v>3.9603960396039608</v>
      </c>
      <c r="T40" s="22">
        <f>MYRANKS_P[[#This Row],[SV]]/9.95</f>
        <v>0</v>
      </c>
      <c r="U40" s="22">
        <f>MYRANKS_P[[#This Row],[SO]]/39.3</f>
        <v>3.7659033078880411</v>
      </c>
      <c r="V40" s="22">
        <f>((475+MYRANKS_P[[#This Row],[ER]])*9/(1192+MYRANKS_P[[#This Row],[IP]])-3.59)/-0.076</f>
        <v>-0.54407608280498077</v>
      </c>
      <c r="W40" s="22">
        <f>((1466+MYRANKS_P[[#This Row],[BB]]+MYRANKS_P[[#This Row],[H]])/(1192+MYRANKS_P[[#This Row],[IP]])-1.23)/-0.015</f>
        <v>-0.92210933720367672</v>
      </c>
      <c r="X40" s="22">
        <f>MYRANKS_P[[#This Row],[WSGP]]+MYRANKS_P[[#This Row],[SVSGP]]+MYRANKS_P[[#This Row],[SOSGP]]+MYRANKS_P[[#This Row],[ERASGP]]+MYRANKS_P[[#This Row],[WHIPSGP]]</f>
        <v>6.2601139274833448</v>
      </c>
    </row>
    <row r="41" spans="1:24" x14ac:dyDescent="0.25">
      <c r="A41" s="7" t="s">
        <v>20210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</f>
        <v>1.3201320132013201</v>
      </c>
      <c r="T41" s="22">
        <f>MYRANKS_P[[#This Row],[SV]]/9.95</f>
        <v>3.0150753768844223</v>
      </c>
      <c r="U41" s="22">
        <f>MYRANKS_P[[#This Row],[SO]]/39.3</f>
        <v>1.4249363867684479</v>
      </c>
      <c r="V41" s="22">
        <f>((475+MYRANKS_P[[#This Row],[ER]])*9/(1192+MYRANKS_P[[#This Row],[IP]])-3.59)/-0.076</f>
        <v>0.36184210526315602</v>
      </c>
      <c r="W41" s="22">
        <f>((1466+MYRANKS_P[[#This Row],[BB]]+MYRANKS_P[[#This Row],[H]])/(1192+MYRANKS_P[[#This Row],[IP]])-1.23)/-0.015</f>
        <v>0.10897435897436007</v>
      </c>
      <c r="X41" s="22">
        <f>MYRANKS_P[[#This Row],[WSGP]]+MYRANKS_P[[#This Row],[SVSGP]]+MYRANKS_P[[#This Row],[SOSGP]]+MYRANKS_P[[#This Row],[ERASGP]]+MYRANKS_P[[#This Row],[WHIPSGP]]</f>
        <v>6.2309602410917062</v>
      </c>
    </row>
    <row r="42" spans="1:24" x14ac:dyDescent="0.25">
      <c r="A42" s="7" t="s">
        <v>19753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</f>
        <v>3.6303630363036308</v>
      </c>
      <c r="T42" s="22">
        <f>MYRANKS_P[[#This Row],[SV]]/9.95</f>
        <v>0</v>
      </c>
      <c r="U42" s="22">
        <f>MYRANKS_P[[#This Row],[SO]]/39.3</f>
        <v>3.0788804071246823</v>
      </c>
      <c r="V42" s="22">
        <f>((475+MYRANKS_P[[#This Row],[ER]])*9/(1192+MYRANKS_P[[#This Row],[IP]])-3.59)/-0.076</f>
        <v>-0.27182593790175374</v>
      </c>
      <c r="W42" s="22">
        <f>((1466+MYRANKS_P[[#This Row],[BB]]+MYRANKS_P[[#This Row],[H]])/(1192+MYRANKS_P[[#This Row],[IP]])-1.23)/-0.015</f>
        <v>-0.21070811744386594</v>
      </c>
      <c r="X42" s="22">
        <f>MYRANKS_P[[#This Row],[WSGP]]+MYRANKS_P[[#This Row],[SVSGP]]+MYRANKS_P[[#This Row],[SOSGP]]+MYRANKS_P[[#This Row],[ERASGP]]+MYRANKS_P[[#This Row],[WHIPSGP]]</f>
        <v>6.2267093880826945</v>
      </c>
    </row>
    <row r="43" spans="1:24" x14ac:dyDescent="0.25">
      <c r="A43" s="7" t="s">
        <v>18191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</f>
        <v>3.9603960396039608</v>
      </c>
      <c r="T43" s="22">
        <f>MYRANKS_P[[#This Row],[SV]]/9.95</f>
        <v>0</v>
      </c>
      <c r="U43" s="22">
        <f>MYRANKS_P[[#This Row],[SO]]/39.3</f>
        <v>3.6386768447837152</v>
      </c>
      <c r="V43" s="22">
        <f>((475+MYRANKS_P[[#This Row],[ER]])*9/(1192+MYRANKS_P[[#This Row],[IP]])-3.59)/-0.076</f>
        <v>-0.86637047163363212</v>
      </c>
      <c r="W43" s="22">
        <f>((1466+MYRANKS_P[[#This Row],[BB]]+MYRANKS_P[[#This Row],[H]])/(1192+MYRANKS_P[[#This Row],[IP]])-1.23)/-0.015</f>
        <v>-0.58778258778258896</v>
      </c>
      <c r="X43" s="22">
        <f>MYRANKS_P[[#This Row],[WSGP]]+MYRANKS_P[[#This Row],[SVSGP]]+MYRANKS_P[[#This Row],[SOSGP]]+MYRANKS_P[[#This Row],[ERASGP]]+MYRANKS_P[[#This Row],[WHIPSGP]]</f>
        <v>6.1449198249714545</v>
      </c>
    </row>
    <row r="44" spans="1:24" x14ac:dyDescent="0.25">
      <c r="A44" s="7" t="s">
        <v>20135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</f>
        <v>3.6303630363036308</v>
      </c>
      <c r="T44" s="22">
        <f>MYRANKS_P[[#This Row],[SV]]/9.95</f>
        <v>0</v>
      </c>
      <c r="U44" s="22">
        <f>MYRANKS_P[[#This Row],[SO]]/39.3</f>
        <v>3.3587786259541987</v>
      </c>
      <c r="V44" s="22">
        <f>((475+MYRANKS_P[[#This Row],[ER]])*9/(1192+MYRANKS_P[[#This Row],[IP]])-3.59)/-0.076</f>
        <v>-0.7245562359507024</v>
      </c>
      <c r="W44" s="22">
        <f>((1466+MYRANKS_P[[#This Row],[BB]]+MYRANKS_P[[#This Row],[H]])/(1192+MYRANKS_P[[#This Row],[IP]])-1.23)/-0.015</f>
        <v>-0.13058419243986802</v>
      </c>
      <c r="X44" s="22">
        <f>MYRANKS_P[[#This Row],[WSGP]]+MYRANKS_P[[#This Row],[SVSGP]]+MYRANKS_P[[#This Row],[SOSGP]]+MYRANKS_P[[#This Row],[ERASGP]]+MYRANKS_P[[#This Row],[WHIPSGP]]</f>
        <v>6.1340012338672585</v>
      </c>
    </row>
    <row r="45" spans="1:24" x14ac:dyDescent="0.25">
      <c r="A45" s="7" t="s">
        <v>19871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</f>
        <v>3.6303630363036308</v>
      </c>
      <c r="T45" s="22">
        <f>MYRANKS_P[[#This Row],[SV]]/9.95</f>
        <v>0</v>
      </c>
      <c r="U45" s="22">
        <f>MYRANKS_P[[#This Row],[SO]]/39.3</f>
        <v>3.61323155216285</v>
      </c>
      <c r="V45" s="22">
        <f>((475+MYRANKS_P[[#This Row],[ER]])*9/(1192+MYRANKS_P[[#This Row],[IP]])-3.59)/-0.076</f>
        <v>-0.53478904515174241</v>
      </c>
      <c r="W45" s="22">
        <f>((1466+MYRANKS_P[[#This Row],[BB]]+MYRANKS_P[[#This Row],[H]])/(1192+MYRANKS_P[[#This Row],[IP]])-1.23)/-0.015</f>
        <v>-0.65482358746606906</v>
      </c>
      <c r="X45" s="22">
        <f>MYRANKS_P[[#This Row],[WSGP]]+MYRANKS_P[[#This Row],[SVSGP]]+MYRANKS_P[[#This Row],[SOSGP]]+MYRANKS_P[[#This Row],[ERASGP]]+MYRANKS_P[[#This Row],[WHIPSGP]]</f>
        <v>6.0539819558486689</v>
      </c>
    </row>
    <row r="46" spans="1:24" x14ac:dyDescent="0.25">
      <c r="A46" s="7" t="s">
        <v>19806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</f>
        <v>3.6303630363036308</v>
      </c>
      <c r="T46" s="22">
        <f>MYRANKS_P[[#This Row],[SV]]/9.95</f>
        <v>0</v>
      </c>
      <c r="U46" s="22">
        <f>MYRANKS_P[[#This Row],[SO]]/39.3</f>
        <v>3.1043256997455475</v>
      </c>
      <c r="V46" s="22">
        <f>((475+MYRANKS_P[[#This Row],[ER]])*9/(1192+MYRANKS_P[[#This Row],[IP]])-3.59)/-0.076</f>
        <v>-0.65021129466000693</v>
      </c>
      <c r="W46" s="22">
        <f>((1466+MYRANKS_P[[#This Row],[BB]]+MYRANKS_P[[#This Row],[H]])/(1192+MYRANKS_P[[#This Row],[IP]])-1.23)/-0.015</f>
        <v>-9.2457420924570627E-2</v>
      </c>
      <c r="X46" s="22">
        <f>MYRANKS_P[[#This Row],[WSGP]]+MYRANKS_P[[#This Row],[SVSGP]]+MYRANKS_P[[#This Row],[SOSGP]]+MYRANKS_P[[#This Row],[ERASGP]]+MYRANKS_P[[#This Row],[WHIPSGP]]</f>
        <v>5.9920200204646008</v>
      </c>
    </row>
    <row r="47" spans="1:24" x14ac:dyDescent="0.25">
      <c r="A47" s="7" t="s">
        <v>18784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</f>
        <v>0.9900990099009902</v>
      </c>
      <c r="T47" s="22">
        <f>MYRANKS_P[[#This Row],[SV]]/9.95</f>
        <v>3.1155778894472363</v>
      </c>
      <c r="U47" s="22">
        <f>MYRANKS_P[[#This Row],[SO]]/39.3</f>
        <v>1.5267175572519085</v>
      </c>
      <c r="V47" s="22">
        <f>((475+MYRANKS_P[[#This Row],[ER]])*9/(1192+MYRANKS_P[[#This Row],[IP]])-3.59)/-0.076</f>
        <v>0.36382690434855786</v>
      </c>
      <c r="W47" s="22">
        <f>((1466+MYRANKS_P[[#This Row],[BB]]+MYRANKS_P[[#This Row],[H]])/(1192+MYRANKS_P[[#This Row],[IP]])-1.23)/-0.015</f>
        <v>-5.8997050147446828E-3</v>
      </c>
      <c r="X47" s="22">
        <f>MYRANKS_P[[#This Row],[WSGP]]+MYRANKS_P[[#This Row],[SVSGP]]+MYRANKS_P[[#This Row],[SOSGP]]+MYRANKS_P[[#This Row],[ERASGP]]+MYRANKS_P[[#This Row],[WHIPSGP]]</f>
        <v>5.9903216559339487</v>
      </c>
    </row>
    <row r="48" spans="1:24" x14ac:dyDescent="0.25">
      <c r="A48" s="7" t="s">
        <v>20515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</f>
        <v>0.9900990099009902</v>
      </c>
      <c r="T48" s="22">
        <f>MYRANKS_P[[#This Row],[SV]]/9.95</f>
        <v>3.1155778894472363</v>
      </c>
      <c r="U48" s="22">
        <f>MYRANKS_P[[#This Row],[SO]]/39.3</f>
        <v>1.2213740458015268</v>
      </c>
      <c r="V48" s="22">
        <f>((475+MYRANKS_P[[#This Row],[ER]])*9/(1192+MYRANKS_P[[#This Row],[IP]])-3.59)/-0.076</f>
        <v>0.40365744870651227</v>
      </c>
      <c r="W48" s="22">
        <f>((1466+MYRANKS_P[[#This Row],[BB]]+MYRANKS_P[[#This Row],[H]])/(1192+MYRANKS_P[[#This Row],[IP]])-1.23)/-0.015</f>
        <v>0.21361312886737002</v>
      </c>
      <c r="X48" s="22">
        <f>MYRANKS_P[[#This Row],[WSGP]]+MYRANKS_P[[#This Row],[SVSGP]]+MYRANKS_P[[#This Row],[SOSGP]]+MYRANKS_P[[#This Row],[ERASGP]]+MYRANKS_P[[#This Row],[WHIPSGP]]</f>
        <v>5.9443215227236355</v>
      </c>
    </row>
    <row r="49" spans="1:24" x14ac:dyDescent="0.25">
      <c r="A49" s="7" t="s">
        <v>20820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</f>
        <v>0.9900990099009902</v>
      </c>
      <c r="T49" s="22">
        <f>MYRANKS_P[[#This Row],[SV]]/9.95</f>
        <v>3.5175879396984926</v>
      </c>
      <c r="U49" s="22">
        <f>MYRANKS_P[[#This Row],[SO]]/39.3</f>
        <v>1.0178117048346056</v>
      </c>
      <c r="V49" s="22">
        <f>((475+MYRANKS_P[[#This Row],[ER]])*9/(1192+MYRANKS_P[[#This Row],[IP]])-3.59)/-0.076</f>
        <v>0.3298017771701946</v>
      </c>
      <c r="W49" s="22">
        <f>((1466+MYRANKS_P[[#This Row],[BB]]+MYRANKS_P[[#This Row],[H]])/(1192+MYRANKS_P[[#This Row],[IP]])-1.23)/-0.015</f>
        <v>7.3593073593070102E-2</v>
      </c>
      <c r="X49" s="22">
        <f>MYRANKS_P[[#This Row],[WSGP]]+MYRANKS_P[[#This Row],[SVSGP]]+MYRANKS_P[[#This Row],[SOSGP]]+MYRANKS_P[[#This Row],[ERASGP]]+MYRANKS_P[[#This Row],[WHIPSGP]]</f>
        <v>5.9288935051973537</v>
      </c>
    </row>
    <row r="50" spans="1:24" x14ac:dyDescent="0.25">
      <c r="A50" s="7" t="s">
        <v>17651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</f>
        <v>0.9900990099009902</v>
      </c>
      <c r="T50" s="22">
        <f>MYRANKS_P[[#This Row],[SV]]/9.95</f>
        <v>3.5175879396984926</v>
      </c>
      <c r="U50" s="22">
        <f>MYRANKS_P[[#This Row],[SO]]/39.3</f>
        <v>1.1450381679389314</v>
      </c>
      <c r="V50" s="22">
        <f>((475+MYRANKS_P[[#This Row],[ER]])*9/(1192+MYRANKS_P[[#This Row],[IP]])-3.59)/-0.076</f>
        <v>0.21250159296546273</v>
      </c>
      <c r="W50" s="22">
        <f>((1466+MYRANKS_P[[#This Row],[BB]]+MYRANKS_P[[#This Row],[H]])/(1192+MYRANKS_P[[#This Row],[IP]])-1.23)/-0.015</f>
        <v>5.219262846381708E-2</v>
      </c>
      <c r="X50" s="22">
        <f>MYRANKS_P[[#This Row],[WSGP]]+MYRANKS_P[[#This Row],[SVSGP]]+MYRANKS_P[[#This Row],[SOSGP]]+MYRANKS_P[[#This Row],[ERASGP]]+MYRANKS_P[[#This Row],[WHIPSGP]]</f>
        <v>5.9174193389676946</v>
      </c>
    </row>
    <row r="51" spans="1:24" x14ac:dyDescent="0.25">
      <c r="A51" s="7" t="s">
        <v>19347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</f>
        <v>3.9603960396039608</v>
      </c>
      <c r="T51" s="22">
        <f>MYRANKS_P[[#This Row],[SV]]/9.95</f>
        <v>0</v>
      </c>
      <c r="U51" s="22">
        <f>MYRANKS_P[[#This Row],[SO]]/39.3</f>
        <v>3.2061068702290076</v>
      </c>
      <c r="V51" s="22">
        <f>((475+MYRANKS_P[[#This Row],[ER]])*9/(1192+MYRANKS_P[[#This Row],[IP]])-3.59)/-0.076</f>
        <v>-0.75303053552248267</v>
      </c>
      <c r="W51" s="22">
        <f>((1466+MYRANKS_P[[#This Row],[BB]]+MYRANKS_P[[#This Row],[H]])/(1192+MYRANKS_P[[#This Row],[IP]])-1.23)/-0.015</f>
        <v>-0.50728862973761224</v>
      </c>
      <c r="X51" s="22">
        <f>MYRANKS_P[[#This Row],[WSGP]]+MYRANKS_P[[#This Row],[SVSGP]]+MYRANKS_P[[#This Row],[SOSGP]]+MYRANKS_P[[#This Row],[ERASGP]]+MYRANKS_P[[#This Row],[WHIPSGP]]</f>
        <v>5.9061837445728731</v>
      </c>
    </row>
    <row r="52" spans="1:24" x14ac:dyDescent="0.25">
      <c r="A52" s="7" t="s">
        <v>19551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</f>
        <v>3.3003300330033007</v>
      </c>
      <c r="T52" s="22">
        <f>MYRANKS_P[[#This Row],[SV]]/9.95</f>
        <v>0</v>
      </c>
      <c r="U52" s="22">
        <f>MYRANKS_P[[#This Row],[SO]]/39.3</f>
        <v>3.3078880407124682</v>
      </c>
      <c r="V52" s="22">
        <f>((475+MYRANKS_P[[#This Row],[ER]])*9/(1192+MYRANKS_P[[#This Row],[IP]])-3.59)/-0.076</f>
        <v>-0.25539483510868338</v>
      </c>
      <c r="W52" s="22">
        <f>((1466+MYRANKS_P[[#This Row],[BB]]+MYRANKS_P[[#This Row],[H]])/(1192+MYRANKS_P[[#This Row],[IP]])-1.23)/-0.015</f>
        <v>-0.44958924570575043</v>
      </c>
      <c r="X52" s="22">
        <f>MYRANKS_P[[#This Row],[WSGP]]+MYRANKS_P[[#This Row],[SVSGP]]+MYRANKS_P[[#This Row],[SOSGP]]+MYRANKS_P[[#This Row],[ERASGP]]+MYRANKS_P[[#This Row],[WHIPSGP]]</f>
        <v>5.9032339929013347</v>
      </c>
    </row>
    <row r="53" spans="1:24" x14ac:dyDescent="0.25">
      <c r="A53" s="7" t="s">
        <v>19811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</f>
        <v>3.6303630363036308</v>
      </c>
      <c r="T53" s="22">
        <f>MYRANKS_P[[#This Row],[SV]]/9.95</f>
        <v>0</v>
      </c>
      <c r="U53" s="22">
        <f>MYRANKS_P[[#This Row],[SO]]/39.3</f>
        <v>3.5623409669211199</v>
      </c>
      <c r="V53" s="22">
        <f>((475+MYRANKS_P[[#This Row],[ER]])*9/(1192+MYRANKS_P[[#This Row],[IP]])-3.59)/-0.076</f>
        <v>-0.70584709385513922</v>
      </c>
      <c r="W53" s="22">
        <f>((1466+MYRANKS_P[[#This Row],[BB]]+MYRANKS_P[[#This Row],[H]])/(1192+MYRANKS_P[[#This Row],[IP]])-1.23)/-0.015</f>
        <v>-0.63531716874846533</v>
      </c>
      <c r="X53" s="22">
        <f>MYRANKS_P[[#This Row],[WSGP]]+MYRANKS_P[[#This Row],[SVSGP]]+MYRANKS_P[[#This Row],[SOSGP]]+MYRANKS_P[[#This Row],[ERASGP]]+MYRANKS_P[[#This Row],[WHIPSGP]]</f>
        <v>5.8515397406211465</v>
      </c>
    </row>
    <row r="54" spans="1:24" x14ac:dyDescent="0.25">
      <c r="A54" s="7" t="s">
        <v>21187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</f>
        <v>0.9900990099009902</v>
      </c>
      <c r="T54" s="22">
        <f>MYRANKS_P[[#This Row],[SV]]/9.95</f>
        <v>3.5175879396984926</v>
      </c>
      <c r="U54" s="22">
        <f>MYRANKS_P[[#This Row],[SO]]/39.3</f>
        <v>1.3486005089058526</v>
      </c>
      <c r="V54" s="22">
        <f>((475+MYRANKS_P[[#This Row],[ER]])*9/(1192+MYRANKS_P[[#This Row],[IP]])-3.59)/-0.076</f>
        <v>0.1720647773279311</v>
      </c>
      <c r="W54" s="22">
        <f>((1466+MYRANKS_P[[#This Row],[BB]]+MYRANKS_P[[#This Row],[H]])/(1192+MYRANKS_P[[#This Row],[IP]])-1.23)/-0.015</f>
        <v>-0.21153846153845932</v>
      </c>
      <c r="X54" s="22">
        <f>MYRANKS_P[[#This Row],[WSGP]]+MYRANKS_P[[#This Row],[SVSGP]]+MYRANKS_P[[#This Row],[SOSGP]]+MYRANKS_P[[#This Row],[ERASGP]]+MYRANKS_P[[#This Row],[WHIPSGP]]</f>
        <v>5.8168137742948076</v>
      </c>
    </row>
    <row r="55" spans="1:24" x14ac:dyDescent="0.25">
      <c r="A55" s="7" t="s">
        <v>21205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</f>
        <v>3.9603960396039608</v>
      </c>
      <c r="T55" s="22">
        <f>MYRANKS_P[[#This Row],[SV]]/9.95</f>
        <v>0</v>
      </c>
      <c r="U55" s="22">
        <f>MYRANKS_P[[#This Row],[SO]]/39.3</f>
        <v>3.6895674300254457</v>
      </c>
      <c r="V55" s="22">
        <f>((475+MYRANKS_P[[#This Row],[ER]])*9/(1192+MYRANKS_P[[#This Row],[IP]])-3.59)/-0.076</f>
        <v>-0.73665001920860496</v>
      </c>
      <c r="W55" s="22">
        <f>((1466+MYRANKS_P[[#This Row],[BB]]+MYRANKS_P[[#This Row],[H]])/(1192+MYRANKS_P[[#This Row],[IP]])-1.23)/-0.015</f>
        <v>-1.1143552311435527</v>
      </c>
      <c r="X55" s="22">
        <f>MYRANKS_P[[#This Row],[WSGP]]+MYRANKS_P[[#This Row],[SVSGP]]+MYRANKS_P[[#This Row],[SOSGP]]+MYRANKS_P[[#This Row],[ERASGP]]+MYRANKS_P[[#This Row],[WHIPSGP]]</f>
        <v>5.7989582192772486</v>
      </c>
    </row>
    <row r="56" spans="1:24" x14ac:dyDescent="0.25">
      <c r="A56" s="7" t="s">
        <v>20598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</f>
        <v>3.6303630363036308</v>
      </c>
      <c r="T56" s="22">
        <f>MYRANKS_P[[#This Row],[SV]]/9.95</f>
        <v>0</v>
      </c>
      <c r="U56" s="22">
        <f>MYRANKS_P[[#This Row],[SO]]/39.3</f>
        <v>4.0203562340966927</v>
      </c>
      <c r="V56" s="22">
        <f>((475+MYRANKS_P[[#This Row],[ER]])*9/(1192+MYRANKS_P[[#This Row],[IP]])-3.59)/-0.076</f>
        <v>-0.79043692687061795</v>
      </c>
      <c r="W56" s="22">
        <f>((1466+MYRANKS_P[[#This Row],[BB]]+MYRANKS_P[[#This Row],[H]])/(1192+MYRANKS_P[[#This Row],[IP]])-1.23)/-0.015</f>
        <v>-1.0649097120546624</v>
      </c>
      <c r="X56" s="22">
        <f>MYRANKS_P[[#This Row],[WSGP]]+MYRANKS_P[[#This Row],[SVSGP]]+MYRANKS_P[[#This Row],[SOSGP]]+MYRANKS_P[[#This Row],[ERASGP]]+MYRANKS_P[[#This Row],[WHIPSGP]]</f>
        <v>5.7953726314750424</v>
      </c>
    </row>
    <row r="57" spans="1:24" x14ac:dyDescent="0.25">
      <c r="A57" s="7" t="s">
        <v>19933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</f>
        <v>0.9900990099009902</v>
      </c>
      <c r="T57" s="22">
        <f>MYRANKS_P[[#This Row],[SV]]/9.95</f>
        <v>3.3165829145728645</v>
      </c>
      <c r="U57" s="22">
        <f>MYRANKS_P[[#This Row],[SO]]/39.3</f>
        <v>1.1959287531806617</v>
      </c>
      <c r="V57" s="22">
        <f>((475+MYRANKS_P[[#This Row],[ER]])*9/(1192+MYRANKS_P[[#This Row],[IP]])-3.59)/-0.076</f>
        <v>0.27017260437037371</v>
      </c>
      <c r="W57" s="22">
        <f>((1466+MYRANKS_P[[#This Row],[BB]]+MYRANKS_P[[#This Row],[H]])/(1192+MYRANKS_P[[#This Row],[IP]])-1.23)/-0.015</f>
        <v>-1.4001077005924383E-2</v>
      </c>
      <c r="X57" s="22">
        <f>MYRANKS_P[[#This Row],[WSGP]]+MYRANKS_P[[#This Row],[SVSGP]]+MYRANKS_P[[#This Row],[SOSGP]]+MYRANKS_P[[#This Row],[ERASGP]]+MYRANKS_P[[#This Row],[WHIPSGP]]</f>
        <v>5.7587822050189654</v>
      </c>
    </row>
    <row r="58" spans="1:24" x14ac:dyDescent="0.25">
      <c r="A58" s="7" t="s">
        <v>17860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</f>
        <v>4.2904290429042904</v>
      </c>
      <c r="T58" s="22">
        <f>MYRANKS_P[[#This Row],[SV]]/9.95</f>
        <v>0</v>
      </c>
      <c r="U58" s="22">
        <f>MYRANKS_P[[#This Row],[SO]]/39.3</f>
        <v>3.5877862595419852</v>
      </c>
      <c r="V58" s="22">
        <f>((475+MYRANKS_P[[#This Row],[ER]])*9/(1192+MYRANKS_P[[#This Row],[IP]])-3.59)/-0.076</f>
        <v>-0.73009690290708706</v>
      </c>
      <c r="W58" s="22">
        <f>((1466+MYRANKS_P[[#This Row],[BB]]+MYRANKS_P[[#This Row],[H]])/(1192+MYRANKS_P[[#This Row],[IP]])-1.23)/-0.015</f>
        <v>-1.4175691937424815</v>
      </c>
      <c r="X58" s="22">
        <f>MYRANKS_P[[#This Row],[WSGP]]+MYRANKS_P[[#This Row],[SVSGP]]+MYRANKS_P[[#This Row],[SOSGP]]+MYRANKS_P[[#This Row],[ERASGP]]+MYRANKS_P[[#This Row],[WHIPSGP]]</f>
        <v>5.7305492057967058</v>
      </c>
    </row>
    <row r="59" spans="1:24" x14ac:dyDescent="0.25">
      <c r="A59" s="7" t="s">
        <v>20771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</f>
        <v>0.9900990099009902</v>
      </c>
      <c r="T59" s="22">
        <f>MYRANKS_P[[#This Row],[SV]]/9.95</f>
        <v>3.3165829145728645</v>
      </c>
      <c r="U59" s="22">
        <f>MYRANKS_P[[#This Row],[SO]]/39.3</f>
        <v>1.246819338422392</v>
      </c>
      <c r="V59" s="22">
        <f>((475+MYRANKS_P[[#This Row],[ER]])*9/(1192+MYRANKS_P[[#This Row],[IP]])-3.59)/-0.076</f>
        <v>0.23073989321128885</v>
      </c>
      <c r="W59" s="22">
        <f>((1466+MYRANKS_P[[#This Row],[BB]]+MYRANKS_P[[#This Row],[H]])/(1192+MYRANKS_P[[#This Row],[IP]])-1.23)/-0.015</f>
        <v>-7.1926999463226934E-2</v>
      </c>
      <c r="X59" s="22">
        <f>MYRANKS_P[[#This Row],[WSGP]]+MYRANKS_P[[#This Row],[SVSGP]]+MYRANKS_P[[#This Row],[SOSGP]]+MYRANKS_P[[#This Row],[ERASGP]]+MYRANKS_P[[#This Row],[WHIPSGP]]</f>
        <v>5.7123141566443083</v>
      </c>
    </row>
    <row r="60" spans="1:24" x14ac:dyDescent="0.25">
      <c r="A60" s="7" t="s">
        <v>17587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</f>
        <v>3.3003300330033007</v>
      </c>
      <c r="T60" s="22">
        <f>MYRANKS_P[[#This Row],[SV]]/9.95</f>
        <v>0</v>
      </c>
      <c r="U60" s="22">
        <f>MYRANKS_P[[#This Row],[SO]]/39.3</f>
        <v>3.053435114503817</v>
      </c>
      <c r="V60" s="22">
        <f>((475+MYRANKS_P[[#This Row],[ER]])*9/(1192+MYRANKS_P[[#This Row],[IP]])-3.59)/-0.076</f>
        <v>-0.36117979512539922</v>
      </c>
      <c r="W60" s="22">
        <f>((1466+MYRANKS_P[[#This Row],[BB]]+MYRANKS_P[[#This Row],[H]])/(1192+MYRANKS_P[[#This Row],[IP]])-1.23)/-0.015</f>
        <v>-0.326621923937361</v>
      </c>
      <c r="X60" s="22">
        <f>MYRANKS_P[[#This Row],[WSGP]]+MYRANKS_P[[#This Row],[SVSGP]]+MYRANKS_P[[#This Row],[SOSGP]]+MYRANKS_P[[#This Row],[ERASGP]]+MYRANKS_P[[#This Row],[WHIPSGP]]</f>
        <v>5.6659634284443579</v>
      </c>
    </row>
    <row r="61" spans="1:24" x14ac:dyDescent="0.25">
      <c r="A61" s="7" t="s">
        <v>17500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</f>
        <v>3.6303630363036308</v>
      </c>
      <c r="T61" s="22">
        <f>MYRANKS_P[[#This Row],[SV]]/9.95</f>
        <v>0</v>
      </c>
      <c r="U61" s="22">
        <f>MYRANKS_P[[#This Row],[SO]]/39.3</f>
        <v>3.2824427480916034</v>
      </c>
      <c r="V61" s="22">
        <f>((475+MYRANKS_P[[#This Row],[ER]])*9/(1192+MYRANKS_P[[#This Row],[IP]])-3.59)/-0.076</f>
        <v>-0.8445397635056836</v>
      </c>
      <c r="W61" s="22">
        <f>((1466+MYRANKS_P[[#This Row],[BB]]+MYRANKS_P[[#This Row],[H]])/(1192+MYRANKS_P[[#This Row],[IP]])-1.23)/-0.015</f>
        <v>-0.4278022515908031</v>
      </c>
      <c r="X61" s="22">
        <f>MYRANKS_P[[#This Row],[WSGP]]+MYRANKS_P[[#This Row],[SVSGP]]+MYRANKS_P[[#This Row],[SOSGP]]+MYRANKS_P[[#This Row],[ERASGP]]+MYRANKS_P[[#This Row],[WHIPSGP]]</f>
        <v>5.6404637692987469</v>
      </c>
    </row>
    <row r="62" spans="1:24" x14ac:dyDescent="0.25">
      <c r="A62" s="7" t="s">
        <v>20311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</f>
        <v>0.9900990099009902</v>
      </c>
      <c r="T62" s="22">
        <f>MYRANKS_P[[#This Row],[SV]]/9.95</f>
        <v>3.1155778894472363</v>
      </c>
      <c r="U62" s="22">
        <f>MYRANKS_P[[#This Row],[SO]]/39.3</f>
        <v>1.1195928753180662</v>
      </c>
      <c r="V62" s="22">
        <f>((475+MYRANKS_P[[#This Row],[ER]])*9/(1192+MYRANKS_P[[#This Row],[IP]])-3.59)/-0.076</f>
        <v>0.34785851267845441</v>
      </c>
      <c r="W62" s="22">
        <f>((1466+MYRANKS_P[[#This Row],[BB]]+MYRANKS_P[[#This Row],[H]])/(1192+MYRANKS_P[[#This Row],[IP]])-1.23)/-0.015</f>
        <v>5.6680161943312157E-2</v>
      </c>
      <c r="X62" s="22">
        <f>MYRANKS_P[[#This Row],[WSGP]]+MYRANKS_P[[#This Row],[SVSGP]]+MYRANKS_P[[#This Row],[SOSGP]]+MYRANKS_P[[#This Row],[ERASGP]]+MYRANKS_P[[#This Row],[WHIPSGP]]</f>
        <v>5.6298084492880598</v>
      </c>
    </row>
    <row r="63" spans="1:24" x14ac:dyDescent="0.25">
      <c r="A63" s="7" t="s">
        <v>19013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</f>
        <v>0.9900990099009902</v>
      </c>
      <c r="T63" s="22">
        <f>MYRANKS_P[[#This Row],[SV]]/9.95</f>
        <v>3.1155778894472363</v>
      </c>
      <c r="U63" s="22">
        <f>MYRANKS_P[[#This Row],[SO]]/39.3</f>
        <v>1.3740458015267176</v>
      </c>
      <c r="V63" s="22">
        <f>((475+MYRANKS_P[[#This Row],[ER]])*9/(1192+MYRANKS_P[[#This Row],[IP]])-3.59)/-0.076</f>
        <v>0.25042444821731763</v>
      </c>
      <c r="W63" s="22">
        <f>((1466+MYRANKS_P[[#This Row],[BB]]+MYRANKS_P[[#This Row],[H]])/(1192+MYRANKS_P[[#This Row],[IP]])-1.23)/-0.015</f>
        <v>-0.15053763440859846</v>
      </c>
      <c r="X63" s="22">
        <f>MYRANKS_P[[#This Row],[WSGP]]+MYRANKS_P[[#This Row],[SVSGP]]+MYRANKS_P[[#This Row],[SOSGP]]+MYRANKS_P[[#This Row],[ERASGP]]+MYRANKS_P[[#This Row],[WHIPSGP]]</f>
        <v>5.5796095146836633</v>
      </c>
    </row>
    <row r="64" spans="1:24" x14ac:dyDescent="0.25">
      <c r="A64" s="7" t="s">
        <v>20461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</f>
        <v>0.9900990099009902</v>
      </c>
      <c r="T64" s="22">
        <f>MYRANKS_P[[#This Row],[SV]]/9.95</f>
        <v>3.3165829145728645</v>
      </c>
      <c r="U64" s="22">
        <f>MYRANKS_P[[#This Row],[SO]]/39.3</f>
        <v>1.3486005089058526</v>
      </c>
      <c r="V64" s="22">
        <f>((475+MYRANKS_P[[#This Row],[ER]])*9/(1192+MYRANKS_P[[#This Row],[IP]])-3.59)/-0.076</f>
        <v>0.13432237369686836</v>
      </c>
      <c r="W64" s="22">
        <f>((1466+MYRANKS_P[[#This Row],[BB]]+MYRANKS_P[[#This Row],[H]])/(1192+MYRANKS_P[[#This Row],[IP]])-1.23)/-0.015</f>
        <v>-0.27746591820368616</v>
      </c>
      <c r="X64" s="22">
        <f>MYRANKS_P[[#This Row],[WSGP]]+MYRANKS_P[[#This Row],[SVSGP]]+MYRANKS_P[[#This Row],[SOSGP]]+MYRANKS_P[[#This Row],[ERASGP]]+MYRANKS_P[[#This Row],[WHIPSGP]]</f>
        <v>5.5121388888728902</v>
      </c>
    </row>
    <row r="65" spans="1:24" x14ac:dyDescent="0.25">
      <c r="A65" s="7" t="s">
        <v>18461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</f>
        <v>2.9702970297029703</v>
      </c>
      <c r="T65" s="22">
        <f>MYRANKS_P[[#This Row],[SV]]/9.95</f>
        <v>0</v>
      </c>
      <c r="U65" s="22">
        <f>MYRANKS_P[[#This Row],[SO]]/39.3</f>
        <v>3.053435114503817</v>
      </c>
      <c r="V65" s="22">
        <f>((475+MYRANKS_P[[#This Row],[ER]])*9/(1192+MYRANKS_P[[#This Row],[IP]])-3.59)/-0.076</f>
        <v>-0.36290482027759452</v>
      </c>
      <c r="W65" s="22">
        <f>((1466+MYRANKS_P[[#This Row],[BB]]+MYRANKS_P[[#This Row],[H]])/(1192+MYRANKS_P[[#This Row],[IP]])-1.23)/-0.015</f>
        <v>-0.19383921863260767</v>
      </c>
      <c r="X65" s="22">
        <f>MYRANKS_P[[#This Row],[WSGP]]+MYRANKS_P[[#This Row],[SVSGP]]+MYRANKS_P[[#This Row],[SOSGP]]+MYRANKS_P[[#This Row],[ERASGP]]+MYRANKS_P[[#This Row],[WHIPSGP]]</f>
        <v>5.4669881052965854</v>
      </c>
    </row>
    <row r="66" spans="1:24" x14ac:dyDescent="0.25">
      <c r="A66" s="7" t="s">
        <v>19009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</f>
        <v>3.6303630363036308</v>
      </c>
      <c r="T66" s="22">
        <f>MYRANKS_P[[#This Row],[SV]]/9.95</f>
        <v>0</v>
      </c>
      <c r="U66" s="22">
        <f>MYRANKS_P[[#This Row],[SO]]/39.3</f>
        <v>3.4605597964376593</v>
      </c>
      <c r="V66" s="22">
        <f>((475+MYRANKS_P[[#This Row],[ER]])*9/(1192+MYRANKS_P[[#This Row],[IP]])-3.59)/-0.076</f>
        <v>-0.86085815712301283</v>
      </c>
      <c r="W66" s="22">
        <f>((1466+MYRANKS_P[[#This Row],[BB]]+MYRANKS_P[[#This Row],[H]])/(1192+MYRANKS_P[[#This Row],[IP]])-1.23)/-0.015</f>
        <v>-0.79569892473118453</v>
      </c>
      <c r="X66" s="22">
        <f>MYRANKS_P[[#This Row],[WSGP]]+MYRANKS_P[[#This Row],[SVSGP]]+MYRANKS_P[[#This Row],[SOSGP]]+MYRANKS_P[[#This Row],[ERASGP]]+MYRANKS_P[[#This Row],[WHIPSGP]]</f>
        <v>5.4343657508870926</v>
      </c>
    </row>
    <row r="67" spans="1:24" x14ac:dyDescent="0.25">
      <c r="A67" s="7" t="s">
        <v>18644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</f>
        <v>3.3003300330033007</v>
      </c>
      <c r="T67" s="22">
        <f>MYRANKS_P[[#This Row],[SV]]/9.95</f>
        <v>0</v>
      </c>
      <c r="U67" s="22">
        <f>MYRANKS_P[[#This Row],[SO]]/39.3</f>
        <v>2.5954198473282446</v>
      </c>
      <c r="V67" s="22">
        <f>((475+MYRANKS_P[[#This Row],[ER]])*9/(1192+MYRANKS_P[[#This Row],[IP]])-3.59)/-0.076</f>
        <v>-0.1315789473684241</v>
      </c>
      <c r="W67" s="22">
        <f>((1466+MYRANKS_P[[#This Row],[BB]]+MYRANKS_P[[#This Row],[H]])/(1192+MYRANKS_P[[#This Row],[IP]])-1.23)/-0.015</f>
        <v>-0.35588972431077615</v>
      </c>
      <c r="X67" s="22">
        <f>MYRANKS_P[[#This Row],[WSGP]]+MYRANKS_P[[#This Row],[SVSGP]]+MYRANKS_P[[#This Row],[SOSGP]]+MYRANKS_P[[#This Row],[ERASGP]]+MYRANKS_P[[#This Row],[WHIPSGP]]</f>
        <v>5.4082812086523449</v>
      </c>
    </row>
    <row r="68" spans="1:24" x14ac:dyDescent="0.25">
      <c r="A68" s="7" t="s">
        <v>18910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</f>
        <v>3.3003300330033007</v>
      </c>
      <c r="T68" s="22">
        <f>MYRANKS_P[[#This Row],[SV]]/9.95</f>
        <v>0</v>
      </c>
      <c r="U68" s="22">
        <f>MYRANKS_P[[#This Row],[SO]]/39.3</f>
        <v>3.5623409669211199</v>
      </c>
      <c r="V68" s="22">
        <f>((475+MYRANKS_P[[#This Row],[ER]])*9/(1192+MYRANKS_P[[#This Row],[IP]])-3.59)/-0.076</f>
        <v>-0.6261038502296008</v>
      </c>
      <c r="W68" s="22">
        <f>((1466+MYRANKS_P[[#This Row],[BB]]+MYRANKS_P[[#This Row],[H]])/(1192+MYRANKS_P[[#This Row],[IP]])-1.23)/-0.015</f>
        <v>-0.87347750434999172</v>
      </c>
      <c r="X68" s="22">
        <f>MYRANKS_P[[#This Row],[WSGP]]+MYRANKS_P[[#This Row],[SVSGP]]+MYRANKS_P[[#This Row],[SOSGP]]+MYRANKS_P[[#This Row],[ERASGP]]+MYRANKS_P[[#This Row],[WHIPSGP]]</f>
        <v>5.3630896453448278</v>
      </c>
    </row>
    <row r="69" spans="1:24" x14ac:dyDescent="0.25">
      <c r="A69" s="7" t="s">
        <v>19194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</f>
        <v>3.6303630363036308</v>
      </c>
      <c r="T69" s="22">
        <f>MYRANKS_P[[#This Row],[SV]]/9.95</f>
        <v>0</v>
      </c>
      <c r="U69" s="22">
        <f>MYRANKS_P[[#This Row],[SO]]/39.3</f>
        <v>3.2569974554707382</v>
      </c>
      <c r="V69" s="22">
        <f>((475+MYRANKS_P[[#This Row],[ER]])*9/(1192+MYRANKS_P[[#This Row],[IP]])-3.59)/-0.076</f>
        <v>-0.79529576152771508</v>
      </c>
      <c r="W69" s="22">
        <f>((1466+MYRANKS_P[[#This Row],[BB]]+MYRANKS_P[[#This Row],[H]])/(1192+MYRANKS_P[[#This Row],[IP]])-1.23)/-0.015</f>
        <v>-0.74336283185840735</v>
      </c>
      <c r="X69" s="22">
        <f>MYRANKS_P[[#This Row],[WSGP]]+MYRANKS_P[[#This Row],[SVSGP]]+MYRANKS_P[[#This Row],[SOSGP]]+MYRANKS_P[[#This Row],[ERASGP]]+MYRANKS_P[[#This Row],[WHIPSGP]]</f>
        <v>5.3487018983882466</v>
      </c>
    </row>
    <row r="70" spans="1:24" x14ac:dyDescent="0.25">
      <c r="A70" s="7" t="s">
        <v>19057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</f>
        <v>3.6303630363036308</v>
      </c>
      <c r="T70" s="22">
        <f>MYRANKS_P[[#This Row],[SV]]/9.95</f>
        <v>0</v>
      </c>
      <c r="U70" s="22">
        <f>MYRANKS_P[[#This Row],[SO]]/39.3</f>
        <v>3.2824427480916034</v>
      </c>
      <c r="V70" s="22">
        <f>((475+MYRANKS_P[[#This Row],[ER]])*9/(1192+MYRANKS_P[[#This Row],[IP]])-3.59)/-0.076</f>
        <v>-1.0699115727690509</v>
      </c>
      <c r="W70" s="22">
        <f>((1466+MYRANKS_P[[#This Row],[BB]]+MYRANKS_P[[#This Row],[H]])/(1192+MYRANKS_P[[#This Row],[IP]])-1.23)/-0.015</f>
        <v>-0.56297383223281972</v>
      </c>
      <c r="X70" s="22">
        <f>MYRANKS_P[[#This Row],[WSGP]]+MYRANKS_P[[#This Row],[SVSGP]]+MYRANKS_P[[#This Row],[SOSGP]]+MYRANKS_P[[#This Row],[ERASGP]]+MYRANKS_P[[#This Row],[WHIPSGP]]</f>
        <v>5.2799203793933627</v>
      </c>
    </row>
    <row r="71" spans="1:24" x14ac:dyDescent="0.25">
      <c r="A71" s="7" t="s">
        <v>18869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</f>
        <v>0.9900990099009902</v>
      </c>
      <c r="T71" s="22">
        <f>MYRANKS_P[[#This Row],[SV]]/9.95</f>
        <v>3.2160804020100504</v>
      </c>
      <c r="U71" s="22">
        <f>MYRANKS_P[[#This Row],[SO]]/39.3</f>
        <v>1.246819338422392</v>
      </c>
      <c r="V71" s="22">
        <f>((475+MYRANKS_P[[#This Row],[ER]])*9/(1192+MYRANKS_P[[#This Row],[IP]])-3.59)/-0.076</f>
        <v>9.743839857499989E-2</v>
      </c>
      <c r="W71" s="22">
        <f>((1466+MYRANKS_P[[#This Row],[BB]]+MYRANKS_P[[#This Row],[H]])/(1192+MYRANKS_P[[#This Row],[IP]])-1.23)/-0.015</f>
        <v>-0.29922105828633272</v>
      </c>
      <c r="X71" s="22">
        <f>MYRANKS_P[[#This Row],[WSGP]]+MYRANKS_P[[#This Row],[SVSGP]]+MYRANKS_P[[#This Row],[SOSGP]]+MYRANKS_P[[#This Row],[ERASGP]]+MYRANKS_P[[#This Row],[WHIPSGP]]</f>
        <v>5.2512160906221004</v>
      </c>
    </row>
    <row r="72" spans="1:24" x14ac:dyDescent="0.25">
      <c r="A72" s="7" t="s">
        <v>17786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</f>
        <v>0.9900990099009902</v>
      </c>
      <c r="T72" s="22">
        <f>MYRANKS_P[[#This Row],[SV]]/9.95</f>
        <v>3.3165829145728645</v>
      </c>
      <c r="U72" s="22">
        <f>MYRANKS_P[[#This Row],[SO]]/39.3</f>
        <v>1.0432569974554708</v>
      </c>
      <c r="V72" s="22">
        <f>((475+MYRANKS_P[[#This Row],[ER]])*9/(1192+MYRANKS_P[[#This Row],[IP]])-3.59)/-0.076</f>
        <v>0.11692366509494088</v>
      </c>
      <c r="W72" s="22">
        <f>((1466+MYRANKS_P[[#This Row],[BB]]+MYRANKS_P[[#This Row],[H]])/(1192+MYRANKS_P[[#This Row],[IP]])-1.23)/-0.015</f>
        <v>-0.21684153887543783</v>
      </c>
      <c r="X72" s="22">
        <f>MYRANKS_P[[#This Row],[WSGP]]+MYRANKS_P[[#This Row],[SVSGP]]+MYRANKS_P[[#This Row],[SOSGP]]+MYRANKS_P[[#This Row],[ERASGP]]+MYRANKS_P[[#This Row],[WHIPSGP]]</f>
        <v>5.2500210481488283</v>
      </c>
    </row>
    <row r="73" spans="1:24" x14ac:dyDescent="0.25">
      <c r="A73" s="7" t="s">
        <v>20384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</f>
        <v>0.9900990099009902</v>
      </c>
      <c r="T73" s="22">
        <f>MYRANKS_P[[#This Row],[SV]]/9.95</f>
        <v>3.2160804020100504</v>
      </c>
      <c r="U73" s="22">
        <f>MYRANKS_P[[#This Row],[SO]]/39.3</f>
        <v>1.1195928753180662</v>
      </c>
      <c r="V73" s="22">
        <f>((475+MYRANKS_P[[#This Row],[ER]])*9/(1192+MYRANKS_P[[#This Row],[IP]])-3.59)/-0.076</f>
        <v>4.0739480066372784E-2</v>
      </c>
      <c r="W73" s="22">
        <f>((1466+MYRANKS_P[[#This Row],[BB]]+MYRANKS_P[[#This Row],[H]])/(1192+MYRANKS_P[[#This Row],[IP]])-1.23)/-0.015</f>
        <v>-0.13419563459984296</v>
      </c>
      <c r="X73" s="22">
        <f>MYRANKS_P[[#This Row],[WSGP]]+MYRANKS_P[[#This Row],[SVSGP]]+MYRANKS_P[[#This Row],[SOSGP]]+MYRANKS_P[[#This Row],[ERASGP]]+MYRANKS_P[[#This Row],[WHIPSGP]]</f>
        <v>5.2323161326956367</v>
      </c>
    </row>
    <row r="74" spans="1:24" x14ac:dyDescent="0.25">
      <c r="A74" s="7" t="s">
        <v>17895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</f>
        <v>3.3003300330033007</v>
      </c>
      <c r="T74" s="22">
        <f>MYRANKS_P[[#This Row],[SV]]/9.95</f>
        <v>0</v>
      </c>
      <c r="U74" s="22">
        <f>MYRANKS_P[[#This Row],[SO]]/39.3</f>
        <v>2.9262086513994912</v>
      </c>
      <c r="V74" s="22">
        <f>((475+MYRANKS_P[[#This Row],[ER]])*9/(1192+MYRANKS_P[[#This Row],[IP]])-3.59)/-0.076</f>
        <v>-0.59043846576202264</v>
      </c>
      <c r="W74" s="22">
        <f>((1466+MYRANKS_P[[#This Row],[BB]]+MYRANKS_P[[#This Row],[H]])/(1192+MYRANKS_P[[#This Row],[IP]])-1.23)/-0.015</f>
        <v>-0.41430700447094482</v>
      </c>
      <c r="X74" s="22">
        <f>MYRANKS_P[[#This Row],[WSGP]]+MYRANKS_P[[#This Row],[SVSGP]]+MYRANKS_P[[#This Row],[SOSGP]]+MYRANKS_P[[#This Row],[ERASGP]]+MYRANKS_P[[#This Row],[WHIPSGP]]</f>
        <v>5.2217932141698249</v>
      </c>
    </row>
    <row r="75" spans="1:24" x14ac:dyDescent="0.25">
      <c r="A75" s="7" t="s">
        <v>19987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</f>
        <v>3.6303630363036308</v>
      </c>
      <c r="T75" s="22">
        <f>MYRANKS_P[[#This Row],[SV]]/9.95</f>
        <v>0</v>
      </c>
      <c r="U75" s="22">
        <f>MYRANKS_P[[#This Row],[SO]]/39.3</f>
        <v>2.9262086513994912</v>
      </c>
      <c r="V75" s="22">
        <f>((475+MYRANKS_P[[#This Row],[ER]])*9/(1192+MYRANKS_P[[#This Row],[IP]])-3.59)/-0.076</f>
        <v>-0.92277261781905773</v>
      </c>
      <c r="W75" s="22">
        <f>((1466+MYRANKS_P[[#This Row],[BB]]+MYRANKS_P[[#This Row],[H]])/(1192+MYRANKS_P[[#This Row],[IP]])-1.23)/-0.015</f>
        <v>-0.49818445896877195</v>
      </c>
      <c r="X75" s="22">
        <f>MYRANKS_P[[#This Row],[WSGP]]+MYRANKS_P[[#This Row],[SVSGP]]+MYRANKS_P[[#This Row],[SOSGP]]+MYRANKS_P[[#This Row],[ERASGP]]+MYRANKS_P[[#This Row],[WHIPSGP]]</f>
        <v>5.1356146109152929</v>
      </c>
    </row>
    <row r="76" spans="1:24" x14ac:dyDescent="0.25">
      <c r="A76" s="7" t="s">
        <v>17697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</f>
        <v>3.3003300330033007</v>
      </c>
      <c r="T76" s="22">
        <f>MYRANKS_P[[#This Row],[SV]]/9.95</f>
        <v>0</v>
      </c>
      <c r="U76" s="22">
        <f>MYRANKS_P[[#This Row],[SO]]/39.3</f>
        <v>2.5699745547073793</v>
      </c>
      <c r="V76" s="22">
        <f>((475+MYRANKS_P[[#This Row],[ER]])*9/(1192+MYRANKS_P[[#This Row],[IP]])-3.59)/-0.076</f>
        <v>-0.60915451436657631</v>
      </c>
      <c r="W76" s="22">
        <f>((1466+MYRANKS_P[[#This Row],[BB]]+MYRANKS_P[[#This Row],[H]])/(1192+MYRANKS_P[[#This Row],[IP]])-1.23)/-0.015</f>
        <v>-0.15085884988798409</v>
      </c>
      <c r="X76" s="22">
        <f>MYRANKS_P[[#This Row],[WSGP]]+MYRANKS_P[[#This Row],[SVSGP]]+MYRANKS_P[[#This Row],[SOSGP]]+MYRANKS_P[[#This Row],[ERASGP]]+MYRANKS_P[[#This Row],[WHIPSGP]]</f>
        <v>5.1102912234561195</v>
      </c>
    </row>
    <row r="77" spans="1:24" x14ac:dyDescent="0.25">
      <c r="A77" s="7" t="s">
        <v>19190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</f>
        <v>0.9900990099009902</v>
      </c>
      <c r="T77" s="22">
        <f>MYRANKS_P[[#This Row],[SV]]/9.95</f>
        <v>3.3165829145728645</v>
      </c>
      <c r="U77" s="22">
        <f>MYRANKS_P[[#This Row],[SO]]/39.3</f>
        <v>0.94147582697201027</v>
      </c>
      <c r="V77" s="22">
        <f>((475+MYRANKS_P[[#This Row],[ER]])*9/(1192+MYRANKS_P[[#This Row],[IP]])-3.59)/-0.076</f>
        <v>3.935761617355088E-2</v>
      </c>
      <c r="W77" s="22">
        <f>((1466+MYRANKS_P[[#This Row],[BB]]+MYRANKS_P[[#This Row],[H]])/(1192+MYRANKS_P[[#This Row],[IP]])-1.23)/-0.015</f>
        <v>-0.22400427693129998</v>
      </c>
      <c r="X77" s="22">
        <f>MYRANKS_P[[#This Row],[WSGP]]+MYRANKS_P[[#This Row],[SVSGP]]+MYRANKS_P[[#This Row],[SOSGP]]+MYRANKS_P[[#This Row],[ERASGP]]+MYRANKS_P[[#This Row],[WHIPSGP]]</f>
        <v>5.0635110906881167</v>
      </c>
    </row>
    <row r="78" spans="1:24" x14ac:dyDescent="0.25">
      <c r="A78" s="7" t="s">
        <v>18342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</f>
        <v>3.3003300330033007</v>
      </c>
      <c r="T78" s="22">
        <f>MYRANKS_P[[#This Row],[SV]]/9.95</f>
        <v>0</v>
      </c>
      <c r="U78" s="22">
        <f>MYRANKS_P[[#This Row],[SO]]/39.3</f>
        <v>3.2824427480916034</v>
      </c>
      <c r="V78" s="22">
        <f>((475+MYRANKS_P[[#This Row],[ER]])*9/(1192+MYRANKS_P[[#This Row],[IP]])-3.59)/-0.076</f>
        <v>-0.59215446994449827</v>
      </c>
      <c r="W78" s="22">
        <f>((1466+MYRANKS_P[[#This Row],[BB]]+MYRANKS_P[[#This Row],[H]])/(1192+MYRANKS_P[[#This Row],[IP]])-1.23)/-0.015</f>
        <v>-0.97182747444527118</v>
      </c>
      <c r="X78" s="22">
        <f>MYRANKS_P[[#This Row],[WSGP]]+MYRANKS_P[[#This Row],[SVSGP]]+MYRANKS_P[[#This Row],[SOSGP]]+MYRANKS_P[[#This Row],[ERASGP]]+MYRANKS_P[[#This Row],[WHIPSGP]]</f>
        <v>5.0187908367051355</v>
      </c>
    </row>
    <row r="79" spans="1:24" x14ac:dyDescent="0.25">
      <c r="A79" s="7" t="s">
        <v>19140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</f>
        <v>0.9900990099009902</v>
      </c>
      <c r="T79" s="22">
        <f>MYRANKS_P[[#This Row],[SV]]/9.95</f>
        <v>1.7085427135678393</v>
      </c>
      <c r="U79" s="22">
        <f>MYRANKS_P[[#This Row],[SO]]/39.3</f>
        <v>1.4758269720101782</v>
      </c>
      <c r="V79" s="22">
        <f>((475+MYRANKS_P[[#This Row],[ER]])*9/(1192+MYRANKS_P[[#This Row],[IP]])-3.59)/-0.076</f>
        <v>0.5977565469589684</v>
      </c>
      <c r="W79" s="22">
        <f>((1466+MYRANKS_P[[#This Row],[BB]]+MYRANKS_P[[#This Row],[H]])/(1192+MYRANKS_P[[#This Row],[IP]])-1.23)/-0.015</f>
        <v>0.20637493246894087</v>
      </c>
      <c r="X79" s="22">
        <f>MYRANKS_P[[#This Row],[WSGP]]+MYRANKS_P[[#This Row],[SVSGP]]+MYRANKS_P[[#This Row],[SOSGP]]+MYRANKS_P[[#This Row],[ERASGP]]+MYRANKS_P[[#This Row],[WHIPSGP]]</f>
        <v>4.9786001749069166</v>
      </c>
    </row>
    <row r="80" spans="1:24" x14ac:dyDescent="0.25">
      <c r="A80" s="7" t="s">
        <v>19465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</f>
        <v>2.9702970297029703</v>
      </c>
      <c r="T80" s="22">
        <f>MYRANKS_P[[#This Row],[SV]]/9.95</f>
        <v>0</v>
      </c>
      <c r="U80" s="22">
        <f>MYRANKS_P[[#This Row],[SO]]/39.3</f>
        <v>3.1552162849872776</v>
      </c>
      <c r="V80" s="22">
        <f>((475+MYRANKS_P[[#This Row],[ER]])*9/(1192+MYRANKS_P[[#This Row],[IP]])-3.59)/-0.076</f>
        <v>-0.32790623884504377</v>
      </c>
      <c r="W80" s="22">
        <f>((1466+MYRANKS_P[[#This Row],[BB]]+MYRANKS_P[[#This Row],[H]])/(1192+MYRANKS_P[[#This Row],[IP]])-1.23)/-0.015</f>
        <v>-0.84350665661894197</v>
      </c>
      <c r="X80" s="22">
        <f>MYRANKS_P[[#This Row],[WSGP]]+MYRANKS_P[[#This Row],[SVSGP]]+MYRANKS_P[[#This Row],[SOSGP]]+MYRANKS_P[[#This Row],[ERASGP]]+MYRANKS_P[[#This Row],[WHIPSGP]]</f>
        <v>4.9541004192262621</v>
      </c>
    </row>
    <row r="81" spans="1:24" x14ac:dyDescent="0.25">
      <c r="A81" s="7" t="s">
        <v>20432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</f>
        <v>0.66006600660066006</v>
      </c>
      <c r="T81" s="22">
        <f>MYRANKS_P[[#This Row],[SV]]/9.95</f>
        <v>3.5175879396984926</v>
      </c>
      <c r="U81" s="22">
        <f>MYRANKS_P[[#This Row],[SO]]/39.3</f>
        <v>0.81424936386768454</v>
      </c>
      <c r="V81" s="22">
        <f>((475+MYRANKS_P[[#This Row],[ER]])*9/(1192+MYRANKS_P[[#This Row],[IP]])-3.59)/-0.076</f>
        <v>2.259003897049127E-2</v>
      </c>
      <c r="W81" s="22">
        <f>((1466+MYRANKS_P[[#This Row],[BB]]+MYRANKS_P[[#This Row],[H]])/(1192+MYRANKS_P[[#This Row],[IP]])-1.23)/-0.015</f>
        <v>-0.12639001898562263</v>
      </c>
      <c r="X81" s="22">
        <f>MYRANKS_P[[#This Row],[WSGP]]+MYRANKS_P[[#This Row],[SVSGP]]+MYRANKS_P[[#This Row],[SOSGP]]+MYRANKS_P[[#This Row],[ERASGP]]+MYRANKS_P[[#This Row],[WHIPSGP]]</f>
        <v>4.8881033301517052</v>
      </c>
    </row>
    <row r="82" spans="1:24" x14ac:dyDescent="0.25">
      <c r="A82" s="7" t="s">
        <v>20186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</f>
        <v>0.9900990099009902</v>
      </c>
      <c r="T82" s="22">
        <f>MYRANKS_P[[#This Row],[SV]]/9.95</f>
        <v>3.1155778894472363</v>
      </c>
      <c r="U82" s="22">
        <f>MYRANKS_P[[#This Row],[SO]]/39.3</f>
        <v>1.0178117048346056</v>
      </c>
      <c r="V82" s="22">
        <f>((475+MYRANKS_P[[#This Row],[ER]])*9/(1192+MYRANKS_P[[#This Row],[IP]])-3.59)/-0.076</f>
        <v>-5.499297961962743E-2</v>
      </c>
      <c r="W82" s="22">
        <f>((1466+MYRANKS_P[[#This Row],[BB]]+MYRANKS_P[[#This Row],[H]])/(1192+MYRANKS_P[[#This Row],[IP]])-1.23)/-0.015</f>
        <v>-0.24198329291296913</v>
      </c>
      <c r="X82" s="22">
        <f>MYRANKS_P[[#This Row],[WSGP]]+MYRANKS_P[[#This Row],[SVSGP]]+MYRANKS_P[[#This Row],[SOSGP]]+MYRANKS_P[[#This Row],[ERASGP]]+MYRANKS_P[[#This Row],[WHIPSGP]]</f>
        <v>4.8265123316502363</v>
      </c>
    </row>
    <row r="83" spans="1:24" x14ac:dyDescent="0.25">
      <c r="A83" s="7" t="s">
        <v>18267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</f>
        <v>3.6303630363036308</v>
      </c>
      <c r="T83" s="22">
        <f>MYRANKS_P[[#This Row],[SV]]/9.95</f>
        <v>0</v>
      </c>
      <c r="U83" s="22">
        <f>MYRANKS_P[[#This Row],[SO]]/39.3</f>
        <v>3.3078880407124682</v>
      </c>
      <c r="V83" s="22">
        <f>((475+MYRANKS_P[[#This Row],[ER]])*9/(1192+MYRANKS_P[[#This Row],[IP]])-3.59)/-0.076</f>
        <v>-1.0538883947561808</v>
      </c>
      <c r="W83" s="22">
        <f>((1466+MYRANKS_P[[#This Row],[BB]]+MYRANKS_P[[#This Row],[H]])/(1192+MYRANKS_P[[#This Row],[IP]])-1.23)/-0.015</f>
        <v>-1.125153073720305</v>
      </c>
      <c r="X83" s="22">
        <f>MYRANKS_P[[#This Row],[WSGP]]+MYRANKS_P[[#This Row],[SVSGP]]+MYRANKS_P[[#This Row],[SOSGP]]+MYRANKS_P[[#This Row],[ERASGP]]+MYRANKS_P[[#This Row],[WHIPSGP]]</f>
        <v>4.7592096085396136</v>
      </c>
    </row>
    <row r="84" spans="1:24" x14ac:dyDescent="0.25">
      <c r="A84" s="7" t="s">
        <v>21082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</f>
        <v>3.6303630363036308</v>
      </c>
      <c r="T84" s="22">
        <f>MYRANKS_P[[#This Row],[SV]]/9.95</f>
        <v>0</v>
      </c>
      <c r="U84" s="22">
        <f>MYRANKS_P[[#This Row],[SO]]/39.3</f>
        <v>3.1806615776081428</v>
      </c>
      <c r="V84" s="22">
        <f>((475+MYRANKS_P[[#This Row],[ER]])*9/(1192+MYRANKS_P[[#This Row],[IP]])-3.59)/-0.076</f>
        <v>-0.96995808104331716</v>
      </c>
      <c r="W84" s="22">
        <f>((1466+MYRANKS_P[[#This Row],[BB]]+MYRANKS_P[[#This Row],[H]])/(1192+MYRANKS_P[[#This Row],[IP]])-1.23)/-0.015</f>
        <v>-1.0875122910521138</v>
      </c>
      <c r="X84" s="22">
        <f>MYRANKS_P[[#This Row],[WSGP]]+MYRANKS_P[[#This Row],[SVSGP]]+MYRANKS_P[[#This Row],[SOSGP]]+MYRANKS_P[[#This Row],[ERASGP]]+MYRANKS_P[[#This Row],[WHIPSGP]]</f>
        <v>4.7535542418163423</v>
      </c>
    </row>
    <row r="85" spans="1:24" x14ac:dyDescent="0.25">
      <c r="A85" s="7" t="s">
        <v>18046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</f>
        <v>0.9900990099009902</v>
      </c>
      <c r="T85" s="22">
        <f>MYRANKS_P[[#This Row],[SV]]/9.95</f>
        <v>2.7135678391959801</v>
      </c>
      <c r="U85" s="22">
        <f>MYRANKS_P[[#This Row],[SO]]/39.3</f>
        <v>1.1195928753180662</v>
      </c>
      <c r="V85" s="22">
        <f>((475+MYRANKS_P[[#This Row],[ER]])*9/(1192+MYRANKS_P[[#This Row],[IP]])-3.59)/-0.076</f>
        <v>0.1549235993208822</v>
      </c>
      <c r="W85" s="22">
        <f>((1466+MYRANKS_P[[#This Row],[BB]]+MYRANKS_P[[#This Row],[H]])/(1192+MYRANKS_P[[#This Row],[IP]])-1.23)/-0.015</f>
        <v>-0.25806451612903442</v>
      </c>
      <c r="X85" s="22">
        <f>MYRANKS_P[[#This Row],[WSGP]]+MYRANKS_P[[#This Row],[SVSGP]]+MYRANKS_P[[#This Row],[SOSGP]]+MYRANKS_P[[#This Row],[ERASGP]]+MYRANKS_P[[#This Row],[WHIPSGP]]</f>
        <v>4.7201188076068838</v>
      </c>
    </row>
    <row r="86" spans="1:24" x14ac:dyDescent="0.25">
      <c r="A86" s="7" t="s">
        <v>19646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</f>
        <v>3.6303630363036308</v>
      </c>
      <c r="T86" s="22">
        <f>MYRANKS_P[[#This Row],[SV]]/9.95</f>
        <v>0</v>
      </c>
      <c r="U86" s="22">
        <f>MYRANKS_P[[#This Row],[SO]]/39.3</f>
        <v>3.2569974554707382</v>
      </c>
      <c r="V86" s="22">
        <f>((475+MYRANKS_P[[#This Row],[ER]])*9/(1192+MYRANKS_P[[#This Row],[IP]])-3.59)/-0.076</f>
        <v>-0.87171052631579138</v>
      </c>
      <c r="W86" s="22">
        <f>((1466+MYRANKS_P[[#This Row],[BB]]+MYRANKS_P[[#This Row],[H]])/(1192+MYRANKS_P[[#This Row],[IP]])-1.23)/-0.015</f>
        <v>-1.3817829457364392</v>
      </c>
      <c r="X86" s="22">
        <f>MYRANKS_P[[#This Row],[WSGP]]+MYRANKS_P[[#This Row],[SVSGP]]+MYRANKS_P[[#This Row],[SOSGP]]+MYRANKS_P[[#This Row],[ERASGP]]+MYRANKS_P[[#This Row],[WHIPSGP]]</f>
        <v>4.633867019722139</v>
      </c>
    </row>
    <row r="87" spans="1:24" x14ac:dyDescent="0.25">
      <c r="A87" s="7" t="s">
        <v>18542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</f>
        <v>3.3003300330033007</v>
      </c>
      <c r="T87" s="22">
        <f>MYRANKS_P[[#This Row],[SV]]/9.95</f>
        <v>0</v>
      </c>
      <c r="U87" s="22">
        <f>MYRANKS_P[[#This Row],[SO]]/39.3</f>
        <v>2.9516539440203564</v>
      </c>
      <c r="V87" s="22">
        <f>((475+MYRANKS_P[[#This Row],[ER]])*9/(1192+MYRANKS_P[[#This Row],[IP]])-3.59)/-0.076</f>
        <v>-0.90465406840543516</v>
      </c>
      <c r="W87" s="22">
        <f>((1466+MYRANKS_P[[#This Row],[BB]]+MYRANKS_P[[#This Row],[H]])/(1192+MYRANKS_P[[#This Row],[IP]])-1.23)/-0.015</f>
        <v>-0.73986152324431553</v>
      </c>
      <c r="X87" s="22">
        <f>MYRANKS_P[[#This Row],[WSGP]]+MYRANKS_P[[#This Row],[SVSGP]]+MYRANKS_P[[#This Row],[SOSGP]]+MYRANKS_P[[#This Row],[ERASGP]]+MYRANKS_P[[#This Row],[WHIPSGP]]</f>
        <v>4.6074683853739069</v>
      </c>
    </row>
    <row r="88" spans="1:24" x14ac:dyDescent="0.25">
      <c r="A88" s="7" t="s">
        <v>18508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</f>
        <v>2.9702970297029703</v>
      </c>
      <c r="T88" s="22">
        <f>MYRANKS_P[[#This Row],[SV]]/9.95</f>
        <v>0</v>
      </c>
      <c r="U88" s="22">
        <f>MYRANKS_P[[#This Row],[SO]]/39.3</f>
        <v>2.8753180661577611</v>
      </c>
      <c r="V88" s="22">
        <f>((475+MYRANKS_P[[#This Row],[ER]])*9/(1192+MYRANKS_P[[#This Row],[IP]])-3.59)/-0.076</f>
        <v>-0.68486495062071218</v>
      </c>
      <c r="W88" s="22">
        <f>((1466+MYRANKS_P[[#This Row],[BB]]+MYRANKS_P[[#This Row],[H]])/(1192+MYRANKS_P[[#This Row],[IP]])-1.23)/-0.015</f>
        <v>-0.59231348907310044</v>
      </c>
      <c r="X88" s="22">
        <f>MYRANKS_P[[#This Row],[WSGP]]+MYRANKS_P[[#This Row],[SVSGP]]+MYRANKS_P[[#This Row],[SOSGP]]+MYRANKS_P[[#This Row],[ERASGP]]+MYRANKS_P[[#This Row],[WHIPSGP]]</f>
        <v>4.5684366561669192</v>
      </c>
    </row>
    <row r="89" spans="1:24" x14ac:dyDescent="0.25">
      <c r="A89" s="7" t="s">
        <v>19590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</f>
        <v>0.9900990099009902</v>
      </c>
      <c r="T89" s="22">
        <f>MYRANKS_P[[#This Row],[SV]]/9.95</f>
        <v>2.512562814070352</v>
      </c>
      <c r="U89" s="22">
        <f>MYRANKS_P[[#This Row],[SO]]/39.3</f>
        <v>1.3740458015267176</v>
      </c>
      <c r="V89" s="22">
        <f>((475+MYRANKS_P[[#This Row],[ER]])*9/(1192+MYRANKS_P[[#This Row],[IP]])-3.59)/-0.076</f>
        <v>4.0739480066372784E-2</v>
      </c>
      <c r="W89" s="22">
        <f>((1466+MYRANKS_P[[#This Row],[BB]]+MYRANKS_P[[#This Row],[H]])/(1192+MYRANKS_P[[#This Row],[IP]])-1.23)/-0.015</f>
        <v>-0.40366478038264358</v>
      </c>
      <c r="X89" s="22">
        <f>MYRANKS_P[[#This Row],[WSGP]]+MYRANKS_P[[#This Row],[SVSGP]]+MYRANKS_P[[#This Row],[SOSGP]]+MYRANKS_P[[#This Row],[ERASGP]]+MYRANKS_P[[#This Row],[WHIPSGP]]</f>
        <v>4.513782325181789</v>
      </c>
    </row>
    <row r="90" spans="1:24" x14ac:dyDescent="0.25">
      <c r="A90" s="7" t="s">
        <v>19144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</f>
        <v>0.9900990099009902</v>
      </c>
      <c r="T90" s="22">
        <f>MYRANKS_P[[#This Row],[SV]]/9.95</f>
        <v>2.2110552763819098</v>
      </c>
      <c r="U90" s="22">
        <f>MYRANKS_P[[#This Row],[SO]]/39.3</f>
        <v>1.0178117048346056</v>
      </c>
      <c r="V90" s="22">
        <f>((475+MYRANKS_P[[#This Row],[ER]])*9/(1192+MYRANKS_P[[#This Row],[IP]])-3.59)/-0.076</f>
        <v>0.25197102066907751</v>
      </c>
      <c r="W90" s="22">
        <f>((1466+MYRANKS_P[[#This Row],[BB]]+MYRANKS_P[[#This Row],[H]])/(1192+MYRANKS_P[[#This Row],[IP]])-1.23)/-0.015</f>
        <v>2.6990553306275684E-3</v>
      </c>
      <c r="X90" s="22">
        <f>MYRANKS_P[[#This Row],[WSGP]]+MYRANKS_P[[#This Row],[SVSGP]]+MYRANKS_P[[#This Row],[SOSGP]]+MYRANKS_P[[#This Row],[ERASGP]]+MYRANKS_P[[#This Row],[WHIPSGP]]</f>
        <v>4.4736360671172104</v>
      </c>
    </row>
    <row r="91" spans="1:24" x14ac:dyDescent="0.25">
      <c r="A91" s="7" t="s">
        <v>19565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</f>
        <v>3.6303630363036308</v>
      </c>
      <c r="T91" s="22">
        <f>MYRANKS_P[[#This Row],[SV]]/9.95</f>
        <v>0</v>
      </c>
      <c r="U91" s="22">
        <f>MYRANKS_P[[#This Row],[SO]]/39.3</f>
        <v>2.72264631043257</v>
      </c>
      <c r="V91" s="22">
        <f>((475+MYRANKS_P[[#This Row],[ER]])*9/(1192+MYRANKS_P[[#This Row],[IP]])-3.59)/-0.076</f>
        <v>-0.96687806953092048</v>
      </c>
      <c r="W91" s="22">
        <f>((1466+MYRANKS_P[[#This Row],[BB]]+MYRANKS_P[[#This Row],[H]])/(1192+MYRANKS_P[[#This Row],[IP]])-1.23)/-0.015</f>
        <v>-0.929218711731572</v>
      </c>
      <c r="X91" s="22">
        <f>MYRANKS_P[[#This Row],[WSGP]]+MYRANKS_P[[#This Row],[SVSGP]]+MYRANKS_P[[#This Row],[SOSGP]]+MYRANKS_P[[#This Row],[ERASGP]]+MYRANKS_P[[#This Row],[WHIPSGP]]</f>
        <v>4.4569125654737078</v>
      </c>
    </row>
    <row r="92" spans="1:24" x14ac:dyDescent="0.25">
      <c r="A92" s="7" t="s">
        <v>20476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</f>
        <v>1.3201320132013201</v>
      </c>
      <c r="T92" s="22">
        <f>MYRANKS_P[[#This Row],[SV]]/9.95</f>
        <v>1.8090452261306533</v>
      </c>
      <c r="U92" s="22">
        <f>MYRANKS_P[[#This Row],[SO]]/39.3</f>
        <v>1.4503816793893132</v>
      </c>
      <c r="V92" s="22">
        <f>((475+MYRANKS_P[[#This Row],[ER]])*9/(1192+MYRANKS_P[[#This Row],[IP]])-3.59)/-0.076</f>
        <v>0.1332604674625838</v>
      </c>
      <c r="W92" s="22">
        <f>((1466+MYRANKS_P[[#This Row],[BB]]+MYRANKS_P[[#This Row],[H]])/(1192+MYRANKS_P[[#This Row],[IP]])-1.23)/-0.015</f>
        <v>-0.26837060702874876</v>
      </c>
      <c r="X92" s="22">
        <f>MYRANKS_P[[#This Row],[WSGP]]+MYRANKS_P[[#This Row],[SVSGP]]+MYRANKS_P[[#This Row],[SOSGP]]+MYRANKS_P[[#This Row],[ERASGP]]+MYRANKS_P[[#This Row],[WHIPSGP]]</f>
        <v>4.4444487791551213</v>
      </c>
    </row>
    <row r="93" spans="1:24" x14ac:dyDescent="0.25">
      <c r="A93" s="7" t="s">
        <v>17517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</f>
        <v>0.9900990099009902</v>
      </c>
      <c r="T93" s="22">
        <f>MYRANKS_P[[#This Row],[SV]]/9.95</f>
        <v>2.3115577889447239</v>
      </c>
      <c r="U93" s="22">
        <f>MYRANKS_P[[#This Row],[SO]]/39.3</f>
        <v>1.3231552162849873</v>
      </c>
      <c r="V93" s="22">
        <f>((475+MYRANKS_P[[#This Row],[ER]])*9/(1192+MYRANKS_P[[#This Row],[IP]])-3.59)/-0.076</f>
        <v>7.7176113360321569E-2</v>
      </c>
      <c r="W93" s="22">
        <f>((1466+MYRANKS_P[[#This Row],[BB]]+MYRANKS_P[[#This Row],[H]])/(1192+MYRANKS_P[[#This Row],[IP]])-1.23)/-0.015</f>
        <v>-0.26495726495726996</v>
      </c>
      <c r="X93" s="22">
        <f>MYRANKS_P[[#This Row],[WSGP]]+MYRANKS_P[[#This Row],[SVSGP]]+MYRANKS_P[[#This Row],[SOSGP]]+MYRANKS_P[[#This Row],[ERASGP]]+MYRANKS_P[[#This Row],[WHIPSGP]]</f>
        <v>4.437030863533753</v>
      </c>
    </row>
    <row r="94" spans="1:24" x14ac:dyDescent="0.25">
      <c r="A94" s="7" t="s">
        <v>19485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</f>
        <v>3.3003300330033007</v>
      </c>
      <c r="T94" s="22">
        <f>MYRANKS_P[[#This Row],[SV]]/9.95</f>
        <v>0</v>
      </c>
      <c r="U94" s="22">
        <f>MYRANKS_P[[#This Row],[SO]]/39.3</f>
        <v>2.7989821882951658</v>
      </c>
      <c r="V94" s="22">
        <f>((475+MYRANKS_P[[#This Row],[ER]])*9/(1192+MYRANKS_P[[#This Row],[IP]])-3.59)/-0.076</f>
        <v>-1.1213150177496556</v>
      </c>
      <c r="W94" s="22">
        <f>((1466+MYRANKS_P[[#This Row],[BB]]+MYRANKS_P[[#This Row],[H]])/(1192+MYRANKS_P[[#This Row],[IP]])-1.23)/-0.015</f>
        <v>-0.5513196480938436</v>
      </c>
      <c r="X94" s="22">
        <f>MYRANKS_P[[#This Row],[WSGP]]+MYRANKS_P[[#This Row],[SVSGP]]+MYRANKS_P[[#This Row],[SOSGP]]+MYRANKS_P[[#This Row],[ERASGP]]+MYRANKS_P[[#This Row],[WHIPSGP]]</f>
        <v>4.426677555454968</v>
      </c>
    </row>
    <row r="95" spans="1:24" x14ac:dyDescent="0.25">
      <c r="A95" s="7" t="s">
        <v>20492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</f>
        <v>3.6303630363036308</v>
      </c>
      <c r="T95" s="22">
        <f>MYRANKS_P[[#This Row],[SV]]/9.95</f>
        <v>0</v>
      </c>
      <c r="U95" s="22">
        <f>MYRANKS_P[[#This Row],[SO]]/39.3</f>
        <v>3.0279898218829517</v>
      </c>
      <c r="V95" s="22">
        <f>((475+MYRANKS_P[[#This Row],[ER]])*9/(1192+MYRANKS_P[[#This Row],[IP]])-3.59)/-0.076</f>
        <v>-1.1335367960382376</v>
      </c>
      <c r="W95" s="22">
        <f>((1466+MYRANKS_P[[#This Row],[BB]]+MYRANKS_P[[#This Row],[H]])/(1192+MYRANKS_P[[#This Row],[IP]])-1.23)/-0.015</f>
        <v>-1.1023583758813515</v>
      </c>
      <c r="X95" s="22">
        <f>MYRANKS_P[[#This Row],[WSGP]]+MYRANKS_P[[#This Row],[SVSGP]]+MYRANKS_P[[#This Row],[SOSGP]]+MYRANKS_P[[#This Row],[ERASGP]]+MYRANKS_P[[#This Row],[WHIPSGP]]</f>
        <v>4.4224576862669931</v>
      </c>
    </row>
    <row r="96" spans="1:24" x14ac:dyDescent="0.25">
      <c r="A96" s="7" t="s">
        <v>18022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</f>
        <v>3.3003300330033007</v>
      </c>
      <c r="T96" s="22">
        <f>MYRANKS_P[[#This Row],[SV]]/9.95</f>
        <v>0</v>
      </c>
      <c r="U96" s="22">
        <f>MYRANKS_P[[#This Row],[SO]]/39.3</f>
        <v>3.2315521628498729</v>
      </c>
      <c r="V96" s="22">
        <f>((475+MYRANKS_P[[#This Row],[ER]])*9/(1192+MYRANKS_P[[#This Row],[IP]])-3.59)/-0.076</f>
        <v>-1.2949529248340819</v>
      </c>
      <c r="W96" s="22">
        <f>((1466+MYRANKS_P[[#This Row],[BB]]+MYRANKS_P[[#This Row],[H]])/(1192+MYRANKS_P[[#This Row],[IP]])-1.23)/-0.015</f>
        <v>-0.84457478005865272</v>
      </c>
      <c r="X96" s="22">
        <f>MYRANKS_P[[#This Row],[WSGP]]+MYRANKS_P[[#This Row],[SVSGP]]+MYRANKS_P[[#This Row],[SOSGP]]+MYRANKS_P[[#This Row],[ERASGP]]+MYRANKS_P[[#This Row],[WHIPSGP]]</f>
        <v>4.3923544909604386</v>
      </c>
    </row>
    <row r="97" spans="1:24" x14ac:dyDescent="0.25">
      <c r="A97" s="7" t="s">
        <v>19701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</f>
        <v>2.9702970297029703</v>
      </c>
      <c r="T97" s="22">
        <f>MYRANKS_P[[#This Row],[SV]]/9.95</f>
        <v>0</v>
      </c>
      <c r="U97" s="22">
        <f>MYRANKS_P[[#This Row],[SO]]/39.3</f>
        <v>2.2646310432569976</v>
      </c>
      <c r="V97" s="22">
        <f>((475+MYRANKS_P[[#This Row],[ER]])*9/(1192+MYRANKS_P[[#This Row],[IP]])-3.59)/-0.076</f>
        <v>-0.54239104548702233</v>
      </c>
      <c r="W97" s="22">
        <f>((1466+MYRANKS_P[[#This Row],[BB]]+MYRANKS_P[[#This Row],[H]])/(1192+MYRANKS_P[[#This Row],[IP]])-1.23)/-0.015</f>
        <v>-0.30266465560583694</v>
      </c>
      <c r="X97" s="22">
        <f>MYRANKS_P[[#This Row],[WSGP]]+MYRANKS_P[[#This Row],[SVSGP]]+MYRANKS_P[[#This Row],[SOSGP]]+MYRANKS_P[[#This Row],[ERASGP]]+MYRANKS_P[[#This Row],[WHIPSGP]]</f>
        <v>4.3898723718671082</v>
      </c>
    </row>
    <row r="98" spans="1:24" x14ac:dyDescent="0.25">
      <c r="A98" s="7" t="s">
        <v>19724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</f>
        <v>3.3003300330033007</v>
      </c>
      <c r="T98" s="22">
        <f>MYRANKS_P[[#This Row],[SV]]/9.95</f>
        <v>0</v>
      </c>
      <c r="U98" s="22">
        <f>MYRANKS_P[[#This Row],[SO]]/39.3</f>
        <v>3.2569974554707382</v>
      </c>
      <c r="V98" s="22">
        <f>((475+MYRANKS_P[[#This Row],[ER]])*9/(1192+MYRANKS_P[[#This Row],[IP]])-3.59)/-0.076</f>
        <v>-1.0087719298245614</v>
      </c>
      <c r="W98" s="22">
        <f>((1466+MYRANKS_P[[#This Row],[BB]]+MYRANKS_P[[#This Row],[H]])/(1192+MYRANKS_P[[#This Row],[IP]])-1.23)/-0.015</f>
        <v>-1.1604938271604879</v>
      </c>
      <c r="X98" s="22">
        <f>MYRANKS_P[[#This Row],[WSGP]]+MYRANKS_P[[#This Row],[SVSGP]]+MYRANKS_P[[#This Row],[SOSGP]]+MYRANKS_P[[#This Row],[ERASGP]]+MYRANKS_P[[#This Row],[WHIPSGP]]</f>
        <v>4.3880617314889889</v>
      </c>
    </row>
    <row r="99" spans="1:24" x14ac:dyDescent="0.25">
      <c r="A99" s="7" t="s">
        <v>20086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</f>
        <v>3.6303630363036308</v>
      </c>
      <c r="T99" s="22">
        <f>MYRANKS_P[[#This Row],[SV]]/9.95</f>
        <v>0</v>
      </c>
      <c r="U99" s="22">
        <f>MYRANKS_P[[#This Row],[SO]]/39.3</f>
        <v>3.3078880407124682</v>
      </c>
      <c r="V99" s="22">
        <f>((475+MYRANKS_P[[#This Row],[ER]])*9/(1192+MYRANKS_P[[#This Row],[IP]])-3.59)/-0.076</f>
        <v>-1.2355771073714912</v>
      </c>
      <c r="W99" s="22">
        <f>((1466+MYRANKS_P[[#This Row],[BB]]+MYRANKS_P[[#This Row],[H]])/(1192+MYRANKS_P[[#This Row],[IP]])-1.23)/-0.015</f>
        <v>-1.3211944646758975</v>
      </c>
      <c r="X99" s="22">
        <f>MYRANKS_P[[#This Row],[WSGP]]+MYRANKS_P[[#This Row],[SVSGP]]+MYRANKS_P[[#This Row],[SOSGP]]+MYRANKS_P[[#This Row],[ERASGP]]+MYRANKS_P[[#This Row],[WHIPSGP]]</f>
        <v>4.381479504968711</v>
      </c>
    </row>
    <row r="100" spans="1:24" x14ac:dyDescent="0.25">
      <c r="A100" s="7" t="s">
        <v>17666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</f>
        <v>2.9702970297029703</v>
      </c>
      <c r="T100" s="22">
        <f>MYRANKS_P[[#This Row],[SV]]/9.95</f>
        <v>0</v>
      </c>
      <c r="U100" s="22">
        <f>MYRANKS_P[[#This Row],[SO]]/39.3</f>
        <v>2.6463104325699747</v>
      </c>
      <c r="V100" s="22">
        <f>((475+MYRANKS_P[[#This Row],[ER]])*9/(1192+MYRANKS_P[[#This Row],[IP]])-3.59)/-0.076</f>
        <v>-0.59562527267679366</v>
      </c>
      <c r="W100" s="22">
        <f>((1466+MYRANKS_P[[#This Row],[BB]]+MYRANKS_P[[#This Row],[H]])/(1192+MYRANKS_P[[#This Row],[IP]])-1.23)/-0.015</f>
        <v>-0.6425521225822628</v>
      </c>
      <c r="X100" s="22">
        <f>MYRANKS_P[[#This Row],[WSGP]]+MYRANKS_P[[#This Row],[SVSGP]]+MYRANKS_P[[#This Row],[SOSGP]]+MYRANKS_P[[#This Row],[ERASGP]]+MYRANKS_P[[#This Row],[WHIPSGP]]</f>
        <v>4.3784300670138894</v>
      </c>
    </row>
    <row r="101" spans="1:24" x14ac:dyDescent="0.25">
      <c r="A101" s="7" t="s">
        <v>19561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</f>
        <v>0.66006600660066006</v>
      </c>
      <c r="T101" s="22">
        <f>MYRANKS_P[[#This Row],[SV]]/9.95</f>
        <v>2.9145728643216082</v>
      </c>
      <c r="U101" s="22">
        <f>MYRANKS_P[[#This Row],[SO]]/39.3</f>
        <v>0.78880407124681939</v>
      </c>
      <c r="V101" s="22">
        <f>((475+MYRANKS_P[[#This Row],[ER]])*9/(1192+MYRANKS_P[[#This Row],[IP]])-3.59)/-0.076</f>
        <v>8.0576032916165746E-2</v>
      </c>
      <c r="W101" s="22">
        <f>((1466+MYRANKS_P[[#This Row],[BB]]+MYRANKS_P[[#This Row],[H]])/(1192+MYRANKS_P[[#This Row],[IP]])-1.23)/-0.015</f>
        <v>-8.469055374593637E-2</v>
      </c>
      <c r="X101" s="22">
        <f>MYRANKS_P[[#This Row],[WSGP]]+MYRANKS_P[[#This Row],[SVSGP]]+MYRANKS_P[[#This Row],[SOSGP]]+MYRANKS_P[[#This Row],[ERASGP]]+MYRANKS_P[[#This Row],[WHIPSGP]]</f>
        <v>4.3593284213393169</v>
      </c>
    </row>
    <row r="102" spans="1:24" x14ac:dyDescent="0.25">
      <c r="A102" s="7" t="s">
        <v>18873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</f>
        <v>2.9702970297029703</v>
      </c>
      <c r="T102" s="22">
        <f>MYRANKS_P[[#This Row],[SV]]/9.95</f>
        <v>0</v>
      </c>
      <c r="U102" s="22">
        <f>MYRANKS_P[[#This Row],[SO]]/39.3</f>
        <v>2.9007633587786263</v>
      </c>
      <c r="V102" s="22">
        <f>((475+MYRANKS_P[[#This Row],[ER]])*9/(1192+MYRANKS_P[[#This Row],[IP]])-3.59)/-0.076</f>
        <v>-0.78848733527973236</v>
      </c>
      <c r="W102" s="22">
        <f>((1466+MYRANKS_P[[#This Row],[BB]]+MYRANKS_P[[#This Row],[H]])/(1192+MYRANKS_P[[#This Row],[IP]])-1.23)/-0.015</f>
        <v>-0.75862068965517615</v>
      </c>
      <c r="X102" s="22">
        <f>MYRANKS_P[[#This Row],[WSGP]]+MYRANKS_P[[#This Row],[SVSGP]]+MYRANKS_P[[#This Row],[SOSGP]]+MYRANKS_P[[#This Row],[ERASGP]]+MYRANKS_P[[#This Row],[WHIPSGP]]</f>
        <v>4.3239523635466881</v>
      </c>
    </row>
    <row r="103" spans="1:24" x14ac:dyDescent="0.25">
      <c r="A103" s="7" t="s">
        <v>18603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</f>
        <v>0.9900990099009902</v>
      </c>
      <c r="T103" s="22">
        <f>MYRANKS_P[[#This Row],[SV]]/9.95</f>
        <v>1.7085427135678393</v>
      </c>
      <c r="U103" s="22">
        <f>MYRANKS_P[[#This Row],[SO]]/39.3</f>
        <v>1.5012722646310435</v>
      </c>
      <c r="V103" s="22">
        <f>((475+MYRANKS_P[[#This Row],[ER]])*9/(1192+MYRANKS_P[[#This Row],[IP]])-3.59)/-0.076</f>
        <v>0.23073989321128885</v>
      </c>
      <c r="W103" s="22">
        <f>((1466+MYRANKS_P[[#This Row],[BB]]+MYRANKS_P[[#This Row],[H]])/(1192+MYRANKS_P[[#This Row],[IP]])-1.23)/-0.015</f>
        <v>-0.12560386473429536</v>
      </c>
      <c r="X103" s="22">
        <f>MYRANKS_P[[#This Row],[WSGP]]+MYRANKS_P[[#This Row],[SVSGP]]+MYRANKS_P[[#This Row],[SOSGP]]+MYRANKS_P[[#This Row],[ERASGP]]+MYRANKS_P[[#This Row],[WHIPSGP]]</f>
        <v>4.3050500165768657</v>
      </c>
    </row>
    <row r="104" spans="1:24" x14ac:dyDescent="0.25">
      <c r="A104" s="7" t="s">
        <v>17915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</f>
        <v>2.9702970297029703</v>
      </c>
      <c r="T104" s="22">
        <f>MYRANKS_P[[#This Row],[SV]]/9.95</f>
        <v>0</v>
      </c>
      <c r="U104" s="22">
        <f>MYRANKS_P[[#This Row],[SO]]/39.3</f>
        <v>2.3155216284987281</v>
      </c>
      <c r="V104" s="22">
        <f>((475+MYRANKS_P[[#This Row],[ER]])*9/(1192+MYRANKS_P[[#This Row],[IP]])-3.59)/-0.076</f>
        <v>-0.54239104548702233</v>
      </c>
      <c r="W104" s="22">
        <f>((1466+MYRANKS_P[[#This Row],[BB]]+MYRANKS_P[[#This Row],[H]])/(1192+MYRANKS_P[[#This Row],[IP]])-1.23)/-0.015</f>
        <v>-0.45349421820010488</v>
      </c>
      <c r="X104" s="22">
        <f>MYRANKS_P[[#This Row],[WSGP]]+MYRANKS_P[[#This Row],[SVSGP]]+MYRANKS_P[[#This Row],[SOSGP]]+MYRANKS_P[[#This Row],[ERASGP]]+MYRANKS_P[[#This Row],[WHIPSGP]]</f>
        <v>4.2899333945145708</v>
      </c>
    </row>
    <row r="105" spans="1:24" x14ac:dyDescent="0.25">
      <c r="A105" s="7" t="s">
        <v>21086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</f>
        <v>2.9702970297029703</v>
      </c>
      <c r="T105" s="22">
        <f>MYRANKS_P[[#This Row],[SV]]/9.95</f>
        <v>0</v>
      </c>
      <c r="U105" s="22">
        <f>MYRANKS_P[[#This Row],[SO]]/39.3</f>
        <v>3.2315521628498729</v>
      </c>
      <c r="V105" s="22">
        <f>((475+MYRANKS_P[[#This Row],[ER]])*9/(1192+MYRANKS_P[[#This Row],[IP]])-3.59)/-0.076</f>
        <v>-0.68072668582451112</v>
      </c>
      <c r="W105" s="22">
        <f>((1466+MYRANKS_P[[#This Row],[BB]]+MYRANKS_P[[#This Row],[H]])/(1192+MYRANKS_P[[#This Row],[IP]])-1.23)/-0.015</f>
        <v>-1.2710047369733246</v>
      </c>
      <c r="X105" s="22">
        <f>MYRANKS_P[[#This Row],[WSGP]]+MYRANKS_P[[#This Row],[SVSGP]]+MYRANKS_P[[#This Row],[SOSGP]]+MYRANKS_P[[#This Row],[ERASGP]]+MYRANKS_P[[#This Row],[WHIPSGP]]</f>
        <v>4.2501177697550077</v>
      </c>
    </row>
    <row r="106" spans="1:24" x14ac:dyDescent="0.25">
      <c r="A106" s="7" t="s">
        <v>18067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</f>
        <v>2.9702970297029703</v>
      </c>
      <c r="T106" s="22">
        <f>MYRANKS_P[[#This Row],[SV]]/9.95</f>
        <v>0</v>
      </c>
      <c r="U106" s="22">
        <f>MYRANKS_P[[#This Row],[SO]]/39.3</f>
        <v>2.5190839694656488</v>
      </c>
      <c r="V106" s="22">
        <f>((475+MYRANKS_P[[#This Row],[ER]])*9/(1192+MYRANKS_P[[#This Row],[IP]])-3.59)/-0.076</f>
        <v>-0.41714591678896235</v>
      </c>
      <c r="W106" s="22">
        <f>((1466+MYRANKS_P[[#This Row],[BB]]+MYRANKS_P[[#This Row],[H]])/(1192+MYRANKS_P[[#This Row],[IP]])-1.23)/-0.015</f>
        <v>-0.84350665661894197</v>
      </c>
      <c r="X106" s="22">
        <f>MYRANKS_P[[#This Row],[WSGP]]+MYRANKS_P[[#This Row],[SVSGP]]+MYRANKS_P[[#This Row],[SOSGP]]+MYRANKS_P[[#This Row],[ERASGP]]+MYRANKS_P[[#This Row],[WHIPSGP]]</f>
        <v>4.2287284257607141</v>
      </c>
    </row>
    <row r="107" spans="1:24" x14ac:dyDescent="0.25">
      <c r="A107" s="7" t="s">
        <v>18902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</f>
        <v>3.9603960396039608</v>
      </c>
      <c r="T107" s="22">
        <f>MYRANKS_P[[#This Row],[SV]]/9.95</f>
        <v>0</v>
      </c>
      <c r="U107" s="22">
        <f>MYRANKS_P[[#This Row],[SO]]/39.3</f>
        <v>3.1552162849872776</v>
      </c>
      <c r="V107" s="22">
        <f>((475+MYRANKS_P[[#This Row],[ER]])*9/(1192+MYRANKS_P[[#This Row],[IP]])-3.59)/-0.076</f>
        <v>-1.5297828805274551</v>
      </c>
      <c r="W107" s="22">
        <f>((1466+MYRANKS_P[[#This Row],[BB]]+MYRANKS_P[[#This Row],[H]])/(1192+MYRANKS_P[[#This Row],[IP]])-1.23)/-0.015</f>
        <v>-1.3693304535637107</v>
      </c>
      <c r="X107" s="22">
        <f>MYRANKS_P[[#This Row],[WSGP]]+MYRANKS_P[[#This Row],[SVSGP]]+MYRANKS_P[[#This Row],[SOSGP]]+MYRANKS_P[[#This Row],[ERASGP]]+MYRANKS_P[[#This Row],[WHIPSGP]]</f>
        <v>4.2164989905000718</v>
      </c>
    </row>
    <row r="108" spans="1:24" x14ac:dyDescent="0.25">
      <c r="A108" s="7" t="s">
        <v>18664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</f>
        <v>2.9702970297029703</v>
      </c>
      <c r="T108" s="22">
        <f>MYRANKS_P[[#This Row],[SV]]/9.95</f>
        <v>0</v>
      </c>
      <c r="U108" s="22">
        <f>MYRANKS_P[[#This Row],[SO]]/39.3</f>
        <v>2.7735368956743005</v>
      </c>
      <c r="V108" s="22">
        <f>((475+MYRANKS_P[[#This Row],[ER]])*9/(1192+MYRANKS_P[[#This Row],[IP]])-3.59)/-0.076</f>
        <v>-0.75019638648861431</v>
      </c>
      <c r="W108" s="22">
        <f>((1466+MYRANKS_P[[#This Row],[BB]]+MYRANKS_P[[#This Row],[H]])/(1192+MYRANKS_P[[#This Row],[IP]])-1.23)/-0.015</f>
        <v>-0.78606965174129095</v>
      </c>
      <c r="X108" s="22">
        <f>MYRANKS_P[[#This Row],[WSGP]]+MYRANKS_P[[#This Row],[SVSGP]]+MYRANKS_P[[#This Row],[SOSGP]]+MYRANKS_P[[#This Row],[ERASGP]]+MYRANKS_P[[#This Row],[WHIPSGP]]</f>
        <v>4.2075678871473654</v>
      </c>
    </row>
    <row r="109" spans="1:24" x14ac:dyDescent="0.25">
      <c r="A109" s="7" t="s">
        <v>20001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</f>
        <v>2.9702970297029703</v>
      </c>
      <c r="T109" s="22">
        <f>MYRANKS_P[[#This Row],[SV]]/9.95</f>
        <v>0</v>
      </c>
      <c r="U109" s="22">
        <f>MYRANKS_P[[#This Row],[SO]]/39.3</f>
        <v>2.6463104325699747</v>
      </c>
      <c r="V109" s="22">
        <f>((475+MYRANKS_P[[#This Row],[ER]])*9/(1192+MYRANKS_P[[#This Row],[IP]])-3.59)/-0.076</f>
        <v>-0.64683934141430177</v>
      </c>
      <c r="W109" s="22">
        <f>((1466+MYRANKS_P[[#This Row],[BB]]+MYRANKS_P[[#This Row],[H]])/(1192+MYRANKS_P[[#This Row],[IP]])-1.23)/-0.015</f>
        <v>-0.7706926731682866</v>
      </c>
      <c r="X109" s="22">
        <f>MYRANKS_P[[#This Row],[WSGP]]+MYRANKS_P[[#This Row],[SVSGP]]+MYRANKS_P[[#This Row],[SOSGP]]+MYRANKS_P[[#This Row],[ERASGP]]+MYRANKS_P[[#This Row],[WHIPSGP]]</f>
        <v>4.1990754476903565</v>
      </c>
    </row>
    <row r="110" spans="1:24" x14ac:dyDescent="0.25">
      <c r="A110" s="7" t="s">
        <v>19042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</f>
        <v>3.6303630363036308</v>
      </c>
      <c r="T110" s="22">
        <f>MYRANKS_P[[#This Row],[SV]]/9.95</f>
        <v>0</v>
      </c>
      <c r="U110" s="22">
        <f>MYRANKS_P[[#This Row],[SO]]/39.3</f>
        <v>2.3664122137404582</v>
      </c>
      <c r="V110" s="22">
        <f>((475+MYRANKS_P[[#This Row],[ER]])*9/(1192+MYRANKS_P[[#This Row],[IP]])-3.59)/-0.076</f>
        <v>-0.71009778331840157</v>
      </c>
      <c r="W110" s="22">
        <f>((1466+MYRANKS_P[[#This Row],[BB]]+MYRANKS_P[[#This Row],[H]])/(1192+MYRANKS_P[[#This Row],[IP]])-1.23)/-0.015</f>
        <v>-1.0989390574882871</v>
      </c>
      <c r="X110" s="22">
        <f>MYRANKS_P[[#This Row],[WSGP]]+MYRANKS_P[[#This Row],[SVSGP]]+MYRANKS_P[[#This Row],[SOSGP]]+MYRANKS_P[[#This Row],[ERASGP]]+MYRANKS_P[[#This Row],[WHIPSGP]]</f>
        <v>4.1877384092374008</v>
      </c>
    </row>
    <row r="111" spans="1:24" x14ac:dyDescent="0.25">
      <c r="A111" s="7" t="s">
        <v>19580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</f>
        <v>2.6402640264026402</v>
      </c>
      <c r="T111" s="22">
        <f>MYRANKS_P[[#This Row],[SV]]/9.95</f>
        <v>0</v>
      </c>
      <c r="U111" s="22">
        <f>MYRANKS_P[[#This Row],[SO]]/39.3</f>
        <v>2.4681933842239188</v>
      </c>
      <c r="V111" s="22">
        <f>((475+MYRANKS_P[[#This Row],[ER]])*9/(1192+MYRANKS_P[[#This Row],[IP]])-3.59)/-0.076</f>
        <v>-0.63359097972030753</v>
      </c>
      <c r="W111" s="22">
        <f>((1466+MYRANKS_P[[#This Row],[BB]]+MYRANKS_P[[#This Row],[H]])/(1192+MYRANKS_P[[#This Row],[IP]])-1.23)/-0.015</f>
        <v>-0.36184708554126332</v>
      </c>
      <c r="X111" s="22">
        <f>MYRANKS_P[[#This Row],[WSGP]]+MYRANKS_P[[#This Row],[SVSGP]]+MYRANKS_P[[#This Row],[SOSGP]]+MYRANKS_P[[#This Row],[ERASGP]]+MYRANKS_P[[#This Row],[WHIPSGP]]</f>
        <v>4.1130193453649886</v>
      </c>
    </row>
    <row r="112" spans="1:24" x14ac:dyDescent="0.25">
      <c r="A112" s="7" t="s">
        <v>20274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</f>
        <v>3.6303630363036308</v>
      </c>
      <c r="T112" s="22">
        <f>MYRANKS_P[[#This Row],[SV]]/9.95</f>
        <v>0</v>
      </c>
      <c r="U112" s="22">
        <f>MYRANKS_P[[#This Row],[SO]]/39.3</f>
        <v>2.162849872773537</v>
      </c>
      <c r="V112" s="22">
        <f>((475+MYRANKS_P[[#This Row],[ER]])*9/(1192+MYRANKS_P[[#This Row],[IP]])-3.59)/-0.076</f>
        <v>-0.92398747798865488</v>
      </c>
      <c r="W112" s="22">
        <f>((1466+MYRANKS_P[[#This Row],[BB]]+MYRANKS_P[[#This Row],[H]])/(1192+MYRANKS_P[[#This Row],[IP]])-1.23)/-0.015</f>
        <v>-0.7757125154894684</v>
      </c>
      <c r="X112" s="22">
        <f>MYRANKS_P[[#This Row],[WSGP]]+MYRANKS_P[[#This Row],[SVSGP]]+MYRANKS_P[[#This Row],[SOSGP]]+MYRANKS_P[[#This Row],[ERASGP]]+MYRANKS_P[[#This Row],[WHIPSGP]]</f>
        <v>4.0935129155990442</v>
      </c>
    </row>
    <row r="113" spans="1:24" x14ac:dyDescent="0.25">
      <c r="A113" s="7" t="s">
        <v>20630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</f>
        <v>3.6303630363036308</v>
      </c>
      <c r="T113" s="22">
        <f>MYRANKS_P[[#This Row],[SV]]/9.95</f>
        <v>0</v>
      </c>
      <c r="U113" s="22">
        <f>MYRANKS_P[[#This Row],[SO]]/39.3</f>
        <v>3.0279898218829517</v>
      </c>
      <c r="V113" s="22">
        <f>((475+MYRANKS_P[[#This Row],[ER]])*9/(1192+MYRANKS_P[[#This Row],[IP]])-3.59)/-0.076</f>
        <v>-1.3772057975471932</v>
      </c>
      <c r="W113" s="22">
        <f>((1466+MYRANKS_P[[#This Row],[BB]]+MYRANKS_P[[#This Row],[H]])/(1192+MYRANKS_P[[#This Row],[IP]])-1.23)/-0.015</f>
        <v>-1.2237643048453872</v>
      </c>
      <c r="X113" s="22">
        <f>MYRANKS_P[[#This Row],[WSGP]]+MYRANKS_P[[#This Row],[SVSGP]]+MYRANKS_P[[#This Row],[SOSGP]]+MYRANKS_P[[#This Row],[ERASGP]]+MYRANKS_P[[#This Row],[WHIPSGP]]</f>
        <v>4.0573827557940021</v>
      </c>
    </row>
    <row r="114" spans="1:24" x14ac:dyDescent="0.25">
      <c r="A114" s="7" t="s">
        <v>17954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</f>
        <v>1.9801980198019804</v>
      </c>
      <c r="T114" s="22">
        <f>MYRANKS_P[[#This Row],[SV]]/9.95</f>
        <v>0</v>
      </c>
      <c r="U114" s="22">
        <f>MYRANKS_P[[#This Row],[SO]]/39.3</f>
        <v>2.1882951653944023</v>
      </c>
      <c r="V114" s="22">
        <f>((475+MYRANKS_P[[#This Row],[ER]])*9/(1192+MYRANKS_P[[#This Row],[IP]])-3.59)/-0.076</f>
        <v>7.1481314353691178E-2</v>
      </c>
      <c r="W114" s="22">
        <f>((1466+MYRANKS_P[[#This Row],[BB]]+MYRANKS_P[[#This Row],[H]])/(1192+MYRANKS_P[[#This Row],[IP]])-1.23)/-0.015</f>
        <v>-0.2031696544557112</v>
      </c>
      <c r="X114" s="22">
        <f>MYRANKS_P[[#This Row],[WSGP]]+MYRANKS_P[[#This Row],[SVSGP]]+MYRANKS_P[[#This Row],[SOSGP]]+MYRANKS_P[[#This Row],[ERASGP]]+MYRANKS_P[[#This Row],[WHIPSGP]]</f>
        <v>4.0368048450943625</v>
      </c>
    </row>
    <row r="115" spans="1:24" x14ac:dyDescent="0.25">
      <c r="A115" s="7" t="s">
        <v>19783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</f>
        <v>3.3003300330033007</v>
      </c>
      <c r="T115" s="22">
        <f>MYRANKS_P[[#This Row],[SV]]/9.95</f>
        <v>0</v>
      </c>
      <c r="U115" s="22">
        <f>MYRANKS_P[[#This Row],[SO]]/39.3</f>
        <v>2.9007633587786263</v>
      </c>
      <c r="V115" s="22">
        <f>((475+MYRANKS_P[[#This Row],[ER]])*9/(1192+MYRANKS_P[[#This Row],[IP]])-3.59)/-0.076</f>
        <v>-1.1446204005589191</v>
      </c>
      <c r="W115" s="22">
        <f>((1466+MYRANKS_P[[#This Row],[BB]]+MYRANKS_P[[#This Row],[H]])/(1192+MYRANKS_P[[#This Row],[IP]])-1.23)/-0.015</f>
        <v>-1.0383480825958784</v>
      </c>
      <c r="X115" s="22">
        <f>MYRANKS_P[[#This Row],[WSGP]]+MYRANKS_P[[#This Row],[SVSGP]]+MYRANKS_P[[#This Row],[SOSGP]]+MYRANKS_P[[#This Row],[ERASGP]]+MYRANKS_P[[#This Row],[WHIPSGP]]</f>
        <v>4.0181249086271293</v>
      </c>
    </row>
    <row r="116" spans="1:24" x14ac:dyDescent="0.25">
      <c r="A116" s="7" t="s">
        <v>18121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</f>
        <v>2.6402640264026402</v>
      </c>
      <c r="T116" s="22">
        <f>MYRANKS_P[[#This Row],[SV]]/9.95</f>
        <v>0</v>
      </c>
      <c r="U116" s="22">
        <f>MYRANKS_P[[#This Row],[SO]]/39.3</f>
        <v>2.3664122137404582</v>
      </c>
      <c r="V116" s="22">
        <f>((475+MYRANKS_P[[#This Row],[ER]])*9/(1192+MYRANKS_P[[#This Row],[IP]])-3.59)/-0.076</f>
        <v>-0.51067073170732014</v>
      </c>
      <c r="W116" s="22">
        <f>((1466+MYRANKS_P[[#This Row],[BB]]+MYRANKS_P[[#This Row],[H]])/(1192+MYRANKS_P[[#This Row],[IP]])-1.23)/-0.015</f>
        <v>-0.57113821138211252</v>
      </c>
      <c r="X116" s="22">
        <f>MYRANKS_P[[#This Row],[WSGP]]+MYRANKS_P[[#This Row],[SVSGP]]+MYRANKS_P[[#This Row],[SOSGP]]+MYRANKS_P[[#This Row],[ERASGP]]+MYRANKS_P[[#This Row],[WHIPSGP]]</f>
        <v>3.9248672970536664</v>
      </c>
    </row>
    <row r="117" spans="1:24" x14ac:dyDescent="0.25">
      <c r="A117" s="7" t="s">
        <v>17388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</f>
        <v>3.3003300330033007</v>
      </c>
      <c r="T117" s="22">
        <f>MYRANKS_P[[#This Row],[SV]]/9.95</f>
        <v>0</v>
      </c>
      <c r="U117" s="22">
        <f>MYRANKS_P[[#This Row],[SO]]/39.3</f>
        <v>2.1882951653944023</v>
      </c>
      <c r="V117" s="22">
        <f>((475+MYRANKS_P[[#This Row],[ER]])*9/(1192+MYRANKS_P[[#This Row],[IP]])-3.59)/-0.076</f>
        <v>-0.63922277978760944</v>
      </c>
      <c r="W117" s="22">
        <f>((1466+MYRANKS_P[[#This Row],[BB]]+MYRANKS_P[[#This Row],[H]])/(1192+MYRANKS_P[[#This Row],[IP]])-1.23)/-0.015</f>
        <v>-0.9761024882976107</v>
      </c>
      <c r="X117" s="22">
        <f>MYRANKS_P[[#This Row],[WSGP]]+MYRANKS_P[[#This Row],[SVSGP]]+MYRANKS_P[[#This Row],[SOSGP]]+MYRANKS_P[[#This Row],[ERASGP]]+MYRANKS_P[[#This Row],[WHIPSGP]]</f>
        <v>3.873299930312482</v>
      </c>
    </row>
    <row r="118" spans="1:24" x14ac:dyDescent="0.25">
      <c r="A118" s="7" t="s">
        <v>20412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</f>
        <v>3.6303630363036308</v>
      </c>
      <c r="T118" s="22">
        <f>MYRANKS_P[[#This Row],[SV]]/9.95</f>
        <v>0</v>
      </c>
      <c r="U118" s="22">
        <f>MYRANKS_P[[#This Row],[SO]]/39.3</f>
        <v>2.5445292620865141</v>
      </c>
      <c r="V118" s="22">
        <f>((475+MYRANKS_P[[#This Row],[ER]])*9/(1192+MYRANKS_P[[#This Row],[IP]])-3.59)/-0.076</f>
        <v>-1.2120317085254804</v>
      </c>
      <c r="W118" s="22">
        <f>((1466+MYRANKS_P[[#This Row],[BB]]+MYRANKS_P[[#This Row],[H]])/(1192+MYRANKS_P[[#This Row],[IP]])-1.23)/-0.015</f>
        <v>-1.1281679942070966</v>
      </c>
      <c r="X118" s="22">
        <f>MYRANKS_P[[#This Row],[WSGP]]+MYRANKS_P[[#This Row],[SVSGP]]+MYRANKS_P[[#This Row],[SOSGP]]+MYRANKS_P[[#This Row],[ERASGP]]+MYRANKS_P[[#This Row],[WHIPSGP]]</f>
        <v>3.8346925956575673</v>
      </c>
    </row>
    <row r="119" spans="1:24" x14ac:dyDescent="0.25">
      <c r="A119" s="7" t="s">
        <v>18485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</f>
        <v>2.9702970297029703</v>
      </c>
      <c r="T119" s="22">
        <f>MYRANKS_P[[#This Row],[SV]]/9.95</f>
        <v>0</v>
      </c>
      <c r="U119" s="22">
        <f>MYRANKS_P[[#This Row],[SO]]/39.3</f>
        <v>2.2391857506361323</v>
      </c>
      <c r="V119" s="22">
        <f>((475+MYRANKS_P[[#This Row],[ER]])*9/(1192+MYRANKS_P[[#This Row],[IP]])-3.59)/-0.076</f>
        <v>-0.7402434658073781</v>
      </c>
      <c r="W119" s="22">
        <f>((1466+MYRANKS_P[[#This Row],[BB]]+MYRANKS_P[[#This Row],[H]])/(1192+MYRANKS_P[[#This Row],[IP]])-1.23)/-0.015</f>
        <v>-0.64046359284454613</v>
      </c>
      <c r="X119" s="22">
        <f>MYRANKS_P[[#This Row],[WSGP]]+MYRANKS_P[[#This Row],[SVSGP]]+MYRANKS_P[[#This Row],[SOSGP]]+MYRANKS_P[[#This Row],[ERASGP]]+MYRANKS_P[[#This Row],[WHIPSGP]]</f>
        <v>3.8287757216871787</v>
      </c>
    </row>
    <row r="120" spans="1:24" x14ac:dyDescent="0.25">
      <c r="A120" s="7" t="s">
        <v>17403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</f>
        <v>2.6402640264026402</v>
      </c>
      <c r="T120" s="22">
        <f>MYRANKS_P[[#This Row],[SV]]/9.95</f>
        <v>0</v>
      </c>
      <c r="U120" s="22">
        <f>MYRANKS_P[[#This Row],[SO]]/39.3</f>
        <v>2.0610687022900764</v>
      </c>
      <c r="V120" s="22">
        <f>((475+MYRANKS_P[[#This Row],[ER]])*9/(1192+MYRANKS_P[[#This Row],[IP]])-3.59)/-0.076</f>
        <v>-0.40174104462677529</v>
      </c>
      <c r="W120" s="22">
        <f>((1466+MYRANKS_P[[#This Row],[BB]]+MYRANKS_P[[#This Row],[H]])/(1192+MYRANKS_P[[#This Row],[IP]])-1.23)/-0.015</f>
        <v>-0.48415716096323891</v>
      </c>
      <c r="X120" s="22">
        <f>MYRANKS_P[[#This Row],[WSGP]]+MYRANKS_P[[#This Row],[SVSGP]]+MYRANKS_P[[#This Row],[SOSGP]]+MYRANKS_P[[#This Row],[ERASGP]]+MYRANKS_P[[#This Row],[WHIPSGP]]</f>
        <v>3.8154345231027023</v>
      </c>
    </row>
    <row r="121" spans="1:24" x14ac:dyDescent="0.25">
      <c r="A121" s="7" t="s">
        <v>19995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</f>
        <v>2.6402640264026402</v>
      </c>
      <c r="T121" s="22">
        <f>MYRANKS_P[[#This Row],[SV]]/9.95</f>
        <v>0</v>
      </c>
      <c r="U121" s="22">
        <f>MYRANKS_P[[#This Row],[SO]]/39.3</f>
        <v>3.0279898218829517</v>
      </c>
      <c r="V121" s="22">
        <f>((475+MYRANKS_P[[#This Row],[ER]])*9/(1192+MYRANKS_P[[#This Row],[IP]])-3.59)/-0.076</f>
        <v>-0.94644333346455578</v>
      </c>
      <c r="W121" s="22">
        <f>((1466+MYRANKS_P[[#This Row],[BB]]+MYRANKS_P[[#This Row],[H]])/(1192+MYRANKS_P[[#This Row],[IP]])-1.23)/-0.015</f>
        <v>-0.9219645973572721</v>
      </c>
      <c r="X121" s="22">
        <f>MYRANKS_P[[#This Row],[WSGP]]+MYRANKS_P[[#This Row],[SVSGP]]+MYRANKS_P[[#This Row],[SOSGP]]+MYRANKS_P[[#This Row],[ERASGP]]+MYRANKS_P[[#This Row],[WHIPSGP]]</f>
        <v>3.799845917463764</v>
      </c>
    </row>
    <row r="122" spans="1:24" x14ac:dyDescent="0.25">
      <c r="A122" s="7" t="s">
        <v>20021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</f>
        <v>2.3102310231023102</v>
      </c>
      <c r="T122" s="22">
        <f>MYRANKS_P[[#This Row],[SV]]/9.95</f>
        <v>0</v>
      </c>
      <c r="U122" s="22">
        <f>MYRANKS_P[[#This Row],[SO]]/39.3</f>
        <v>2.3664122137404582</v>
      </c>
      <c r="V122" s="22">
        <f>((475+MYRANKS_P[[#This Row],[ER]])*9/(1192+MYRANKS_P[[#This Row],[IP]])-3.59)/-0.076</f>
        <v>-0.51212096806669005</v>
      </c>
      <c r="W122" s="22">
        <f>((1466+MYRANKS_P[[#This Row],[BB]]+MYRANKS_P[[#This Row],[H]])/(1192+MYRANKS_P[[#This Row],[IP]])-1.23)/-0.015</f>
        <v>-0.42795205304768658</v>
      </c>
      <c r="X122" s="22">
        <f>MYRANKS_P[[#This Row],[WSGP]]+MYRANKS_P[[#This Row],[SVSGP]]+MYRANKS_P[[#This Row],[SOSGP]]+MYRANKS_P[[#This Row],[ERASGP]]+MYRANKS_P[[#This Row],[WHIPSGP]]</f>
        <v>3.7365702157283911</v>
      </c>
    </row>
    <row r="123" spans="1:24" x14ac:dyDescent="0.25">
      <c r="A123" s="7" t="s">
        <v>20093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</f>
        <v>1.3201320132013201</v>
      </c>
      <c r="T123" s="22">
        <f>MYRANKS_P[[#This Row],[SV]]/9.95</f>
        <v>0.90452261306532666</v>
      </c>
      <c r="U123" s="22">
        <f>MYRANKS_P[[#This Row],[SO]]/39.3</f>
        <v>1.272264631043257</v>
      </c>
      <c r="V123" s="22">
        <f>((475+MYRANKS_P[[#This Row],[ER]])*9/(1192+MYRANKS_P[[#This Row],[IP]])-3.59)/-0.076</f>
        <v>0.32425188874350919</v>
      </c>
      <c r="W123" s="22">
        <f>((1466+MYRANKS_P[[#This Row],[BB]]+MYRANKS_P[[#This Row],[H]])/(1192+MYRANKS_P[[#This Row],[IP]])-1.23)/-0.015</f>
        <v>-0.11708099438652772</v>
      </c>
      <c r="X123" s="22">
        <f>MYRANKS_P[[#This Row],[WSGP]]+MYRANKS_P[[#This Row],[SVSGP]]+MYRANKS_P[[#This Row],[SOSGP]]+MYRANKS_P[[#This Row],[ERASGP]]+MYRANKS_P[[#This Row],[WHIPSGP]]</f>
        <v>3.7040901516668852</v>
      </c>
    </row>
    <row r="124" spans="1:24" x14ac:dyDescent="0.25">
      <c r="A124" s="7" t="s">
        <v>21070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</f>
        <v>2.3102310231023102</v>
      </c>
      <c r="T124" s="22">
        <f>MYRANKS_P[[#This Row],[SV]]/9.95</f>
        <v>0</v>
      </c>
      <c r="U124" s="22">
        <f>MYRANKS_P[[#This Row],[SO]]/39.3</f>
        <v>2.4173027989821882</v>
      </c>
      <c r="V124" s="22">
        <f>((475+MYRANKS_P[[#This Row],[ER]])*9/(1192+MYRANKS_P[[#This Row],[IP]])-3.59)/-0.076</f>
        <v>-0.45800757636818129</v>
      </c>
      <c r="W124" s="22">
        <f>((1466+MYRANKS_P[[#This Row],[BB]]+MYRANKS_P[[#This Row],[H]])/(1192+MYRANKS_P[[#This Row],[IP]])-1.23)/-0.015</f>
        <v>-0.59315977539561682</v>
      </c>
      <c r="X124" s="22">
        <f>MYRANKS_P[[#This Row],[WSGP]]+MYRANKS_P[[#This Row],[SVSGP]]+MYRANKS_P[[#This Row],[SOSGP]]+MYRANKS_P[[#This Row],[ERASGP]]+MYRANKS_P[[#This Row],[WHIPSGP]]</f>
        <v>3.6763664703207004</v>
      </c>
    </row>
    <row r="125" spans="1:24" x14ac:dyDescent="0.25">
      <c r="A125" s="7" t="s">
        <v>18853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</f>
        <v>2.9702970297029703</v>
      </c>
      <c r="T125" s="22">
        <f>MYRANKS_P[[#This Row],[SV]]/9.95</f>
        <v>0</v>
      </c>
      <c r="U125" s="22">
        <f>MYRANKS_P[[#This Row],[SO]]/39.3</f>
        <v>2.6717557251908399</v>
      </c>
      <c r="V125" s="22">
        <f>((475+MYRANKS_P[[#This Row],[ER]])*9/(1192+MYRANKS_P[[#This Row],[IP]])-3.59)/-0.076</f>
        <v>-1.0874439461883449</v>
      </c>
      <c r="W125" s="22">
        <f>((1466+MYRANKS_P[[#This Row],[BB]]+MYRANKS_P[[#This Row],[H]])/(1192+MYRANKS_P[[#This Row],[IP]])-1.23)/-0.015</f>
        <v>-0.90981564524164804</v>
      </c>
      <c r="X125" s="22">
        <f>MYRANKS_P[[#This Row],[WSGP]]+MYRANKS_P[[#This Row],[SVSGP]]+MYRANKS_P[[#This Row],[SOSGP]]+MYRANKS_P[[#This Row],[ERASGP]]+MYRANKS_P[[#This Row],[WHIPSGP]]</f>
        <v>3.6447931634638171</v>
      </c>
    </row>
    <row r="126" spans="1:24" x14ac:dyDescent="0.25">
      <c r="A126" s="7" t="s">
        <v>17508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</f>
        <v>2.3102310231023102</v>
      </c>
      <c r="T126" s="22">
        <f>MYRANKS_P[[#This Row],[SV]]/9.95</f>
        <v>0</v>
      </c>
      <c r="U126" s="22">
        <f>MYRANKS_P[[#This Row],[SO]]/39.3</f>
        <v>2.111959287531807</v>
      </c>
      <c r="V126" s="22">
        <f>((475+MYRANKS_P[[#This Row],[ER]])*9/(1192+MYRANKS_P[[#This Row],[IP]])-3.59)/-0.076</f>
        <v>-0.51358234295415994</v>
      </c>
      <c r="W126" s="22">
        <f>((1466+MYRANKS_P[[#This Row],[BB]]+MYRANKS_P[[#This Row],[H]])/(1192+MYRANKS_P[[#This Row],[IP]])-1.23)/-0.015</f>
        <v>-0.28366615463390293</v>
      </c>
      <c r="X126" s="22">
        <f>MYRANKS_P[[#This Row],[WSGP]]+MYRANKS_P[[#This Row],[SVSGP]]+MYRANKS_P[[#This Row],[SOSGP]]+MYRANKS_P[[#This Row],[ERASGP]]+MYRANKS_P[[#This Row],[WHIPSGP]]</f>
        <v>3.6249418130460547</v>
      </c>
    </row>
    <row r="127" spans="1:24" x14ac:dyDescent="0.25">
      <c r="A127" s="7" t="s">
        <v>20634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</f>
        <v>2.6402640264026402</v>
      </c>
      <c r="T127" s="22">
        <f>MYRANKS_P[[#This Row],[SV]]/9.95</f>
        <v>0</v>
      </c>
      <c r="U127" s="22">
        <f>MYRANKS_P[[#This Row],[SO]]/39.3</f>
        <v>2.3918575063613234</v>
      </c>
      <c r="V127" s="22">
        <f>((475+MYRANKS_P[[#This Row],[ER]])*9/(1192+MYRANKS_P[[#This Row],[IP]])-3.59)/-0.076</f>
        <v>-0.79848594087960023</v>
      </c>
      <c r="W127" s="22">
        <f>((1466+MYRANKS_P[[#This Row],[BB]]+MYRANKS_P[[#This Row],[H]])/(1192+MYRANKS_P[[#This Row],[IP]])-1.23)/-0.015</f>
        <v>-0.64840182648402411</v>
      </c>
      <c r="X127" s="22">
        <f>MYRANKS_P[[#This Row],[WSGP]]+MYRANKS_P[[#This Row],[SVSGP]]+MYRANKS_P[[#This Row],[SOSGP]]+MYRANKS_P[[#This Row],[ERASGP]]+MYRANKS_P[[#This Row],[WHIPSGP]]</f>
        <v>3.5852337654003392</v>
      </c>
    </row>
    <row r="128" spans="1:24" x14ac:dyDescent="0.25">
      <c r="A128" s="7" t="s">
        <v>19952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</f>
        <v>2.6402640264026402</v>
      </c>
      <c r="T128" s="22">
        <f>MYRANKS_P[[#This Row],[SV]]/9.95</f>
        <v>0</v>
      </c>
      <c r="U128" s="22">
        <f>MYRANKS_P[[#This Row],[SO]]/39.3</f>
        <v>2.2900763358778629</v>
      </c>
      <c r="V128" s="22">
        <f>((475+MYRANKS_P[[#This Row],[ER]])*9/(1192+MYRANKS_P[[#This Row],[IP]])-3.59)/-0.076</f>
        <v>-0.7643631980715172</v>
      </c>
      <c r="W128" s="22">
        <f>((1466+MYRANKS_P[[#This Row],[BB]]+MYRANKS_P[[#This Row],[H]])/(1192+MYRANKS_P[[#This Row],[IP]])-1.23)/-0.015</f>
        <v>-0.59541984732824171</v>
      </c>
      <c r="X128" s="22">
        <f>MYRANKS_P[[#This Row],[WSGP]]+MYRANKS_P[[#This Row],[SVSGP]]+MYRANKS_P[[#This Row],[SOSGP]]+MYRANKS_P[[#This Row],[ERASGP]]+MYRANKS_P[[#This Row],[WHIPSGP]]</f>
        <v>3.5705573168807447</v>
      </c>
    </row>
    <row r="129" spans="1:24" x14ac:dyDescent="0.25">
      <c r="A129" s="7" t="s">
        <v>19175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</f>
        <v>3.3003300330033007</v>
      </c>
      <c r="T129" s="22">
        <f>MYRANKS_P[[#This Row],[SV]]/9.95</f>
        <v>0</v>
      </c>
      <c r="U129" s="22">
        <f>MYRANKS_P[[#This Row],[SO]]/39.3</f>
        <v>3.384223918575064</v>
      </c>
      <c r="V129" s="22">
        <f>((475+MYRANKS_P[[#This Row],[ER]])*9/(1192+MYRANKS_P[[#This Row],[IP]])-3.59)/-0.076</f>
        <v>-1.488940020882477</v>
      </c>
      <c r="W129" s="22">
        <f>((1466+MYRANKS_P[[#This Row],[BB]]+MYRANKS_P[[#This Row],[H]])/(1192+MYRANKS_P[[#This Row],[IP]])-1.23)/-0.015</f>
        <v>-1.6639725691893168</v>
      </c>
      <c r="X129" s="22">
        <f>MYRANKS_P[[#This Row],[WSGP]]+MYRANKS_P[[#This Row],[SVSGP]]+MYRANKS_P[[#This Row],[SOSGP]]+MYRANKS_P[[#This Row],[ERASGP]]+MYRANKS_P[[#This Row],[WHIPSGP]]</f>
        <v>3.5316413615065714</v>
      </c>
    </row>
    <row r="130" spans="1:24" x14ac:dyDescent="0.25">
      <c r="A130" s="7" t="s">
        <v>19395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</f>
        <v>1.3201320132013201</v>
      </c>
      <c r="T130" s="22">
        <f>MYRANKS_P[[#This Row],[SV]]/9.95</f>
        <v>1.1055276381909549</v>
      </c>
      <c r="U130" s="22">
        <f>MYRANKS_P[[#This Row],[SO]]/39.3</f>
        <v>1.1704834605597965</v>
      </c>
      <c r="V130" s="22">
        <f>((475+MYRANKS_P[[#This Row],[ER]])*9/(1192+MYRANKS_P[[#This Row],[IP]])-3.59)/-0.076</f>
        <v>0.1720647773279311</v>
      </c>
      <c r="W130" s="22">
        <f>((1466+MYRANKS_P[[#This Row],[BB]]+MYRANKS_P[[#This Row],[H]])/(1192+MYRANKS_P[[#This Row],[IP]])-1.23)/-0.015</f>
        <v>-0.26495726495726996</v>
      </c>
      <c r="X130" s="22">
        <f>MYRANKS_P[[#This Row],[WSGP]]+MYRANKS_P[[#This Row],[SVSGP]]+MYRANKS_P[[#This Row],[SOSGP]]+MYRANKS_P[[#This Row],[ERASGP]]+MYRANKS_P[[#This Row],[WHIPSGP]]</f>
        <v>3.5032506243227326</v>
      </c>
    </row>
    <row r="131" spans="1:24" x14ac:dyDescent="0.25">
      <c r="A131" s="7" t="s">
        <v>19113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</f>
        <v>2.9702970297029703</v>
      </c>
      <c r="T131" s="22">
        <f>MYRANKS_P[[#This Row],[SV]]/9.95</f>
        <v>0</v>
      </c>
      <c r="U131" s="22">
        <f>MYRANKS_P[[#This Row],[SO]]/39.3</f>
        <v>2.6463104325699747</v>
      </c>
      <c r="V131" s="22">
        <f>((475+MYRANKS_P[[#This Row],[ER]])*9/(1192+MYRANKS_P[[#This Row],[IP]])-3.59)/-0.076</f>
        <v>-1.0283085218614501</v>
      </c>
      <c r="W131" s="22">
        <f>((1466+MYRANKS_P[[#This Row],[BB]]+MYRANKS_P[[#This Row],[H]])/(1192+MYRANKS_P[[#This Row],[IP]])-1.23)/-0.015</f>
        <v>-1.1477357089829296</v>
      </c>
      <c r="X131" s="22">
        <f>MYRANKS_P[[#This Row],[WSGP]]+MYRANKS_P[[#This Row],[SVSGP]]+MYRANKS_P[[#This Row],[SOSGP]]+MYRANKS_P[[#This Row],[ERASGP]]+MYRANKS_P[[#This Row],[WHIPSGP]]</f>
        <v>3.4405632314285657</v>
      </c>
    </row>
    <row r="132" spans="1:24" x14ac:dyDescent="0.25">
      <c r="A132" s="7" t="s">
        <v>21050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</f>
        <v>0.9900990099009902</v>
      </c>
      <c r="T132" s="22">
        <f>MYRANKS_P[[#This Row],[SV]]/9.95</f>
        <v>1.6080402010050252</v>
      </c>
      <c r="U132" s="22">
        <f>MYRANKS_P[[#This Row],[SO]]/39.3</f>
        <v>1.3231552162849873</v>
      </c>
      <c r="V132" s="22">
        <f>((475+MYRANKS_P[[#This Row],[ER]])*9/(1192+MYRANKS_P[[#This Row],[IP]])-3.59)/-0.076</f>
        <v>-9.3562558080596603E-2</v>
      </c>
      <c r="W132" s="22">
        <f>((1466+MYRANKS_P[[#This Row],[BB]]+MYRANKS_P[[#This Row],[H]])/(1192+MYRANKS_P[[#This Row],[IP]])-1.23)/-0.015</f>
        <v>-0.39700374531834726</v>
      </c>
      <c r="X132" s="22">
        <f>MYRANKS_P[[#This Row],[WSGP]]+MYRANKS_P[[#This Row],[SVSGP]]+MYRANKS_P[[#This Row],[SOSGP]]+MYRANKS_P[[#This Row],[ERASGP]]+MYRANKS_P[[#This Row],[WHIPSGP]]</f>
        <v>3.430728123792059</v>
      </c>
    </row>
    <row r="133" spans="1:24" x14ac:dyDescent="0.25">
      <c r="A133" s="7" t="s">
        <v>18949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</f>
        <v>1.3201320132013201</v>
      </c>
      <c r="T133" s="22">
        <f>MYRANKS_P[[#This Row],[SV]]/9.95</f>
        <v>0</v>
      </c>
      <c r="U133" s="22">
        <f>MYRANKS_P[[#This Row],[SO]]/39.3</f>
        <v>1.6793893129770994</v>
      </c>
      <c r="V133" s="22">
        <f>((475+MYRANKS_P[[#This Row],[ER]])*9/(1192+MYRANKS_P[[#This Row],[IP]])-3.59)/-0.076</f>
        <v>0.39937212928236865</v>
      </c>
      <c r="W133" s="22">
        <f>((1466+MYRANKS_P[[#This Row],[BB]]+MYRANKS_P[[#This Row],[H]])/(1192+MYRANKS_P[[#This Row],[IP]])-1.23)/-0.015</f>
        <v>1.4411529223382995E-2</v>
      </c>
      <c r="X133" s="22">
        <f>MYRANKS_P[[#This Row],[WSGP]]+MYRANKS_P[[#This Row],[SVSGP]]+MYRANKS_P[[#This Row],[SOSGP]]+MYRANKS_P[[#This Row],[ERASGP]]+MYRANKS_P[[#This Row],[WHIPSGP]]</f>
        <v>3.4133049846841712</v>
      </c>
    </row>
    <row r="134" spans="1:24" x14ac:dyDescent="0.25">
      <c r="A134" s="7" t="s">
        <v>18781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</f>
        <v>2.6402640264026402</v>
      </c>
      <c r="T134" s="22">
        <f>MYRANKS_P[[#This Row],[SV]]/9.95</f>
        <v>0</v>
      </c>
      <c r="U134" s="22">
        <f>MYRANKS_P[[#This Row],[SO]]/39.3</f>
        <v>2.1374045801526718</v>
      </c>
      <c r="V134" s="22">
        <f>((475+MYRANKS_P[[#This Row],[ER]])*9/(1192+MYRANKS_P[[#This Row],[IP]])-3.59)/-0.076</f>
        <v>-0.83240156537018073</v>
      </c>
      <c r="W134" s="22">
        <f>((1466+MYRANKS_P[[#This Row],[BB]]+MYRANKS_P[[#This Row],[H]])/(1192+MYRANKS_P[[#This Row],[IP]])-1.23)/-0.015</f>
        <v>-0.54931714719271463</v>
      </c>
      <c r="X134" s="22">
        <f>MYRANKS_P[[#This Row],[WSGP]]+MYRANKS_P[[#This Row],[SVSGP]]+MYRANKS_P[[#This Row],[SOSGP]]+MYRANKS_P[[#This Row],[ERASGP]]+MYRANKS_P[[#This Row],[WHIPSGP]]</f>
        <v>3.3959498939924164</v>
      </c>
    </row>
    <row r="135" spans="1:24" x14ac:dyDescent="0.25">
      <c r="A135" s="7" t="s">
        <v>21026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</f>
        <v>3.6303630363036308</v>
      </c>
      <c r="T135" s="22">
        <f>MYRANKS_P[[#This Row],[SV]]/9.95</f>
        <v>0</v>
      </c>
      <c r="U135" s="22">
        <f>MYRANKS_P[[#This Row],[SO]]/39.3</f>
        <v>2.7480916030534353</v>
      </c>
      <c r="V135" s="22">
        <f>((475+MYRANKS_P[[#This Row],[ER]])*9/(1192+MYRANKS_P[[#This Row],[IP]])-3.59)/-0.076</f>
        <v>-1.8331296310442291</v>
      </c>
      <c r="W135" s="22">
        <f>((1466+MYRANKS_P[[#This Row],[BB]]+MYRANKS_P[[#This Row],[H]])/(1192+MYRANKS_P[[#This Row],[IP]])-1.23)/-0.015</f>
        <v>-1.1640058055152411</v>
      </c>
      <c r="X135" s="22">
        <f>MYRANKS_P[[#This Row],[WSGP]]+MYRANKS_P[[#This Row],[SVSGP]]+MYRANKS_P[[#This Row],[SOSGP]]+MYRANKS_P[[#This Row],[ERASGP]]+MYRANKS_P[[#This Row],[WHIPSGP]]</f>
        <v>3.3813192027975965</v>
      </c>
    </row>
    <row r="136" spans="1:24" x14ac:dyDescent="0.25">
      <c r="A136" s="7" t="s">
        <v>21018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</f>
        <v>0.66006600660066006</v>
      </c>
      <c r="T136" s="22">
        <f>MYRANKS_P[[#This Row],[SV]]/9.95</f>
        <v>2.2110552763819098</v>
      </c>
      <c r="U136" s="22">
        <f>MYRANKS_P[[#This Row],[SO]]/39.3</f>
        <v>0.94147582697201027</v>
      </c>
      <c r="V136" s="22">
        <f>((475+MYRANKS_P[[#This Row],[ER]])*9/(1192+MYRANKS_P[[#This Row],[IP]])-3.59)/-0.076</f>
        <v>-7.3999829395207523E-2</v>
      </c>
      <c r="W136" s="22">
        <f>((1466+MYRANKS_P[[#This Row],[BB]]+MYRANKS_P[[#This Row],[H]])/(1192+MYRANKS_P[[#This Row],[IP]])-1.23)/-0.015</f>
        <v>-0.38789843327930268</v>
      </c>
      <c r="X136" s="22">
        <f>MYRANKS_P[[#This Row],[WSGP]]+MYRANKS_P[[#This Row],[SVSGP]]+MYRANKS_P[[#This Row],[SOSGP]]+MYRANKS_P[[#This Row],[ERASGP]]+MYRANKS_P[[#This Row],[WHIPSGP]]</f>
        <v>3.3506988472800701</v>
      </c>
    </row>
    <row r="137" spans="1:24" x14ac:dyDescent="0.25">
      <c r="A137" s="7" t="s">
        <v>19692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</f>
        <v>2.6402640264026402</v>
      </c>
      <c r="T137" s="22">
        <f>MYRANKS_P[[#This Row],[SV]]/9.95</f>
        <v>0</v>
      </c>
      <c r="U137" s="22">
        <f>MYRANKS_P[[#This Row],[SO]]/39.3</f>
        <v>2.4427480916030535</v>
      </c>
      <c r="V137" s="22">
        <f>((475+MYRANKS_P[[#This Row],[ER]])*9/(1192+MYRANKS_P[[#This Row],[IP]])-3.59)/-0.076</f>
        <v>-0.96916953784008608</v>
      </c>
      <c r="W137" s="22">
        <f>((1466+MYRANKS_P[[#This Row],[BB]]+MYRANKS_P[[#This Row],[H]])/(1192+MYRANKS_P[[#This Row],[IP]])-1.23)/-0.015</f>
        <v>-0.76899924755455085</v>
      </c>
      <c r="X137" s="22">
        <f>MYRANKS_P[[#This Row],[WSGP]]+MYRANKS_P[[#This Row],[SVSGP]]+MYRANKS_P[[#This Row],[SOSGP]]+MYRANKS_P[[#This Row],[ERASGP]]+MYRANKS_P[[#This Row],[WHIPSGP]]</f>
        <v>3.3448433326110569</v>
      </c>
    </row>
    <row r="138" spans="1:24" x14ac:dyDescent="0.25">
      <c r="A138" s="7" t="s">
        <v>18060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</f>
        <v>1.3201320132013201</v>
      </c>
      <c r="T138" s="22">
        <f>MYRANKS_P[[#This Row],[SV]]/9.95</f>
        <v>0</v>
      </c>
      <c r="U138" s="22">
        <f>MYRANKS_P[[#This Row],[SO]]/39.3</f>
        <v>1.7557251908396947</v>
      </c>
      <c r="V138" s="22">
        <f>((475+MYRANKS_P[[#This Row],[ER]])*9/(1192+MYRANKS_P[[#This Row],[IP]])-3.59)/-0.076</f>
        <v>0.340218075068145</v>
      </c>
      <c r="W138" s="22">
        <f>((1466+MYRANKS_P[[#This Row],[BB]]+MYRANKS_P[[#This Row],[H]])/(1192+MYRANKS_P[[#This Row],[IP]])-1.23)/-0.015</f>
        <v>-7.1713147410360875E-2</v>
      </c>
      <c r="X138" s="22">
        <f>MYRANKS_P[[#This Row],[WSGP]]+MYRANKS_P[[#This Row],[SVSGP]]+MYRANKS_P[[#This Row],[SOSGP]]+MYRANKS_P[[#This Row],[ERASGP]]+MYRANKS_P[[#This Row],[WHIPSGP]]</f>
        <v>3.3443621316987993</v>
      </c>
    </row>
    <row r="139" spans="1:24" x14ac:dyDescent="0.25">
      <c r="A139" s="7" t="s">
        <v>20652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</f>
        <v>3.3003300330033007</v>
      </c>
      <c r="T139" s="22">
        <f>MYRANKS_P[[#This Row],[SV]]/9.95</f>
        <v>0</v>
      </c>
      <c r="U139" s="22">
        <f>MYRANKS_P[[#This Row],[SO]]/39.3</f>
        <v>2.6972010178117052</v>
      </c>
      <c r="V139" s="22">
        <f>((475+MYRANKS_P[[#This Row],[ER]])*9/(1192+MYRANKS_P[[#This Row],[IP]])-3.59)/-0.076</f>
        <v>-1.5450471156056111</v>
      </c>
      <c r="W139" s="22">
        <f>((1466+MYRANKS_P[[#This Row],[BB]]+MYRANKS_P[[#This Row],[H]])/(1192+MYRANKS_P[[#This Row],[IP]])-1.23)/-0.015</f>
        <v>-1.1149927219796278</v>
      </c>
      <c r="X139" s="22">
        <f>MYRANKS_P[[#This Row],[WSGP]]+MYRANKS_P[[#This Row],[SVSGP]]+MYRANKS_P[[#This Row],[SOSGP]]+MYRANKS_P[[#This Row],[ERASGP]]+MYRANKS_P[[#This Row],[WHIPSGP]]</f>
        <v>3.3374912132297672</v>
      </c>
    </row>
    <row r="140" spans="1:24" x14ac:dyDescent="0.25">
      <c r="A140" s="7" t="s">
        <v>20806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</f>
        <v>0.9900990099009902</v>
      </c>
      <c r="T140" s="22">
        <f>MYRANKS_P[[#This Row],[SV]]/9.95</f>
        <v>1.0050251256281408</v>
      </c>
      <c r="U140" s="22">
        <f>MYRANKS_P[[#This Row],[SO]]/39.3</f>
        <v>1.1704834605597965</v>
      </c>
      <c r="V140" s="22">
        <f>((475+MYRANKS_P[[#This Row],[ER]])*9/(1192+MYRANKS_P[[#This Row],[IP]])-3.59)/-0.076</f>
        <v>0.23073989321128885</v>
      </c>
      <c r="W140" s="22">
        <f>((1466+MYRANKS_P[[#This Row],[BB]]+MYRANKS_P[[#This Row],[H]])/(1192+MYRANKS_P[[#This Row],[IP]])-1.23)/-0.015</f>
        <v>-7.1926999463226934E-2</v>
      </c>
      <c r="X140" s="22">
        <f>MYRANKS_P[[#This Row],[WSGP]]+MYRANKS_P[[#This Row],[SVSGP]]+MYRANKS_P[[#This Row],[SOSGP]]+MYRANKS_P[[#This Row],[ERASGP]]+MYRANKS_P[[#This Row],[WHIPSGP]]</f>
        <v>3.3244204898369896</v>
      </c>
    </row>
    <row r="141" spans="1:24" x14ac:dyDescent="0.25">
      <c r="A141" s="7" t="s">
        <v>20508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</f>
        <v>3.6303630363036308</v>
      </c>
      <c r="T141" s="22">
        <f>MYRANKS_P[[#This Row],[SV]]/9.95</f>
        <v>0</v>
      </c>
      <c r="U141" s="22">
        <f>MYRANKS_P[[#This Row],[SO]]/39.3</f>
        <v>3.1552162849872776</v>
      </c>
      <c r="V141" s="22">
        <f>((475+MYRANKS_P[[#This Row],[ER]])*9/(1192+MYRANKS_P[[#This Row],[IP]])-3.59)/-0.076</f>
        <v>-1.4790395024761054</v>
      </c>
      <c r="W141" s="22">
        <f>((1466+MYRANKS_P[[#This Row],[BB]]+MYRANKS_P[[#This Row],[H]])/(1192+MYRANKS_P[[#This Row],[IP]])-1.23)/-0.015</f>
        <v>-2.0262582056892837</v>
      </c>
      <c r="X141" s="22">
        <f>MYRANKS_P[[#This Row],[WSGP]]+MYRANKS_P[[#This Row],[SVSGP]]+MYRANKS_P[[#This Row],[SOSGP]]+MYRANKS_P[[#This Row],[ERASGP]]+MYRANKS_P[[#This Row],[WHIPSGP]]</f>
        <v>3.2802816131255197</v>
      </c>
    </row>
    <row r="142" spans="1:24" x14ac:dyDescent="0.25">
      <c r="A142" s="7" t="s">
        <v>19600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</f>
        <v>1.3201320132013201</v>
      </c>
      <c r="T142" s="22">
        <f>MYRANKS_P[[#This Row],[SV]]/9.95</f>
        <v>0</v>
      </c>
      <c r="U142" s="22">
        <f>MYRANKS_P[[#This Row],[SO]]/39.3</f>
        <v>1.3740458015267176</v>
      </c>
      <c r="V142" s="22">
        <f>((475+MYRANKS_P[[#This Row],[ER]])*9/(1192+MYRANKS_P[[#This Row],[IP]])-3.59)/-0.076</f>
        <v>0.43912492073557091</v>
      </c>
      <c r="W142" s="22">
        <f>((1466+MYRANKS_P[[#This Row],[BB]]+MYRANKS_P[[#This Row],[H]])/(1192+MYRANKS_P[[#This Row],[IP]])-1.23)/-0.015</f>
        <v>0.12583668005354082</v>
      </c>
      <c r="X142" s="22">
        <f>MYRANKS_P[[#This Row],[WSGP]]+MYRANKS_P[[#This Row],[SVSGP]]+MYRANKS_P[[#This Row],[SOSGP]]+MYRANKS_P[[#This Row],[ERASGP]]+MYRANKS_P[[#This Row],[WHIPSGP]]</f>
        <v>3.2591394155171494</v>
      </c>
    </row>
    <row r="143" spans="1:24" x14ac:dyDescent="0.25">
      <c r="A143" s="7" t="s">
        <v>20443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</f>
        <v>0.9900990099009902</v>
      </c>
      <c r="T143" s="22">
        <f>MYRANKS_P[[#This Row],[SV]]/9.95</f>
        <v>0.4020100502512563</v>
      </c>
      <c r="U143" s="22">
        <f>MYRANKS_P[[#This Row],[SO]]/39.3</f>
        <v>1.5012722646310435</v>
      </c>
      <c r="V143" s="22">
        <f>((475+MYRANKS_P[[#This Row],[ER]])*9/(1192+MYRANKS_P[[#This Row],[IP]])-3.59)/-0.076</f>
        <v>0.36382690434855786</v>
      </c>
      <c r="W143" s="22">
        <f>((1466+MYRANKS_P[[#This Row],[BB]]+MYRANKS_P[[#This Row],[H]])/(1192+MYRANKS_P[[#This Row],[IP]])-1.23)/-0.015</f>
        <v>-5.8997050147446828E-3</v>
      </c>
      <c r="X143" s="22">
        <f>MYRANKS_P[[#This Row],[WSGP]]+MYRANKS_P[[#This Row],[SVSGP]]+MYRANKS_P[[#This Row],[SOSGP]]+MYRANKS_P[[#This Row],[ERASGP]]+MYRANKS_P[[#This Row],[WHIPSGP]]</f>
        <v>3.2513085241171029</v>
      </c>
    </row>
    <row r="144" spans="1:24" x14ac:dyDescent="0.25">
      <c r="A144" s="7" t="s">
        <v>17455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</f>
        <v>3.6303630363036308</v>
      </c>
      <c r="T144" s="22">
        <f>MYRANKS_P[[#This Row],[SV]]/9.95</f>
        <v>0</v>
      </c>
      <c r="U144" s="22">
        <f>MYRANKS_P[[#This Row],[SO]]/39.3</f>
        <v>2.6717557251908399</v>
      </c>
      <c r="V144" s="22">
        <f>((475+MYRANKS_P[[#This Row],[ER]])*9/(1192+MYRANKS_P[[#This Row],[IP]])-3.59)/-0.076</f>
        <v>-1.9692950650738523</v>
      </c>
      <c r="W144" s="22">
        <f>((1466+MYRANKS_P[[#This Row],[BB]]+MYRANKS_P[[#This Row],[H]])/(1192+MYRANKS_P[[#This Row],[IP]])-1.23)/-0.015</f>
        <v>-1.1036983321247362</v>
      </c>
      <c r="X144" s="22">
        <f>MYRANKS_P[[#This Row],[WSGP]]+MYRANKS_P[[#This Row],[SVSGP]]+MYRANKS_P[[#This Row],[SOSGP]]+MYRANKS_P[[#This Row],[ERASGP]]+MYRANKS_P[[#This Row],[WHIPSGP]]</f>
        <v>3.2291253642958822</v>
      </c>
    </row>
    <row r="145" spans="1:24" x14ac:dyDescent="0.25">
      <c r="A145" s="7" t="s">
        <v>19477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</f>
        <v>1.9801980198019804</v>
      </c>
      <c r="T145" s="22">
        <f>MYRANKS_P[[#This Row],[SV]]/9.95</f>
        <v>0</v>
      </c>
      <c r="U145" s="22">
        <f>MYRANKS_P[[#This Row],[SO]]/39.3</f>
        <v>1.6539440203562341</v>
      </c>
      <c r="V145" s="22">
        <f>((475+MYRANKS_P[[#This Row],[ER]])*9/(1192+MYRANKS_P[[#This Row],[IP]])-3.59)/-0.076</f>
        <v>3.4044902465952001E-2</v>
      </c>
      <c r="W145" s="22">
        <f>((1466+MYRANKS_P[[#This Row],[BB]]+MYRANKS_P[[#This Row],[H]])/(1192+MYRANKS_P[[#This Row],[IP]])-1.23)/-0.015</f>
        <v>-0.46568246568246729</v>
      </c>
      <c r="X145" s="22">
        <f>MYRANKS_P[[#This Row],[WSGP]]+MYRANKS_P[[#This Row],[SVSGP]]+MYRANKS_P[[#This Row],[SOSGP]]+MYRANKS_P[[#This Row],[ERASGP]]+MYRANKS_P[[#This Row],[WHIPSGP]]</f>
        <v>3.2025044769416988</v>
      </c>
    </row>
    <row r="146" spans="1:24" x14ac:dyDescent="0.25">
      <c r="A146" s="7" t="s">
        <v>21220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</f>
        <v>2.6402640264026402</v>
      </c>
      <c r="T146" s="22">
        <f>MYRANKS_P[[#This Row],[SV]]/9.95</f>
        <v>0</v>
      </c>
      <c r="U146" s="22">
        <f>MYRANKS_P[[#This Row],[SO]]/39.3</f>
        <v>2.6208651399491094</v>
      </c>
      <c r="V146" s="22">
        <f>((475+MYRANKS_P[[#This Row],[ER]])*9/(1192+MYRANKS_P[[#This Row],[IP]])-3.59)/-0.076</f>
        <v>-1.1473803017702306</v>
      </c>
      <c r="W146" s="22">
        <f>((1466+MYRANKS_P[[#This Row],[BB]]+MYRANKS_P[[#This Row],[H]])/(1192+MYRANKS_P[[#This Row],[IP]])-1.23)/-0.015</f>
        <v>-0.91948833709555688</v>
      </c>
      <c r="X146" s="22">
        <f>MYRANKS_P[[#This Row],[WSGP]]+MYRANKS_P[[#This Row],[SVSGP]]+MYRANKS_P[[#This Row],[SOSGP]]+MYRANKS_P[[#This Row],[ERASGP]]+MYRANKS_P[[#This Row],[WHIPSGP]]</f>
        <v>3.1942605274859615</v>
      </c>
    </row>
    <row r="147" spans="1:24" x14ac:dyDescent="0.25">
      <c r="A147" s="7" t="s">
        <v>17794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</f>
        <v>3.3003300330033007</v>
      </c>
      <c r="T147" s="22">
        <f>MYRANKS_P[[#This Row],[SV]]/9.95</f>
        <v>0</v>
      </c>
      <c r="U147" s="22">
        <f>MYRANKS_P[[#This Row],[SO]]/39.3</f>
        <v>2.5699745547073793</v>
      </c>
      <c r="V147" s="22">
        <f>((475+MYRANKS_P[[#This Row],[ER]])*9/(1192+MYRANKS_P[[#This Row],[IP]])-3.59)/-0.076</f>
        <v>-1.3281066708375742</v>
      </c>
      <c r="W147" s="22">
        <f>((1466+MYRANKS_P[[#This Row],[BB]]+MYRANKS_P[[#This Row],[H]])/(1192+MYRANKS_P[[#This Row],[IP]])-1.23)/-0.015</f>
        <v>-1.3580980683506698</v>
      </c>
      <c r="X147" s="22">
        <f>MYRANKS_P[[#This Row],[WSGP]]+MYRANKS_P[[#This Row],[SVSGP]]+MYRANKS_P[[#This Row],[SOSGP]]+MYRANKS_P[[#This Row],[ERASGP]]+MYRANKS_P[[#This Row],[WHIPSGP]]</f>
        <v>3.1840998485224361</v>
      </c>
    </row>
    <row r="148" spans="1:24" x14ac:dyDescent="0.25">
      <c r="A148" s="7" t="s">
        <v>20812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</f>
        <v>2.3102310231023102</v>
      </c>
      <c r="T148" s="22">
        <f>MYRANKS_P[[#This Row],[SV]]/9.95</f>
        <v>0</v>
      </c>
      <c r="U148" s="22">
        <f>MYRANKS_P[[#This Row],[SO]]/39.3</f>
        <v>2.3409669211195929</v>
      </c>
      <c r="V148" s="22">
        <f>((475+MYRANKS_P[[#This Row],[ER]])*9/(1192+MYRANKS_P[[#This Row],[IP]])-3.59)/-0.076</f>
        <v>-0.73003143386797897</v>
      </c>
      <c r="W148" s="22">
        <f>((1466+MYRANKS_P[[#This Row],[BB]]+MYRANKS_P[[#This Row],[H]])/(1192+MYRANKS_P[[#This Row],[IP]])-1.23)/-0.015</f>
        <v>-0.74629913221030786</v>
      </c>
      <c r="X148" s="22">
        <f>MYRANKS_P[[#This Row],[WSGP]]+MYRANKS_P[[#This Row],[SVSGP]]+MYRANKS_P[[#This Row],[SOSGP]]+MYRANKS_P[[#This Row],[ERASGP]]+MYRANKS_P[[#This Row],[WHIPSGP]]</f>
        <v>3.1748673781436159</v>
      </c>
    </row>
    <row r="149" spans="1:24" x14ac:dyDescent="0.25">
      <c r="A149" s="7" t="s">
        <v>18934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</f>
        <v>3.3003300330033007</v>
      </c>
      <c r="T149" s="22">
        <f>MYRANKS_P[[#This Row],[SV]]/9.95</f>
        <v>0</v>
      </c>
      <c r="U149" s="22">
        <f>MYRANKS_P[[#This Row],[SO]]/39.3</f>
        <v>3.0788804071246823</v>
      </c>
      <c r="V149" s="22">
        <f>((475+MYRANKS_P[[#This Row],[ER]])*9/(1192+MYRANKS_P[[#This Row],[IP]])-3.59)/-0.076</f>
        <v>-1.7381665323045077</v>
      </c>
      <c r="W149" s="22">
        <f>((1466+MYRANKS_P[[#This Row],[BB]]+MYRANKS_P[[#This Row],[H]])/(1192+MYRANKS_P[[#This Row],[IP]])-1.23)/-0.015</f>
        <v>-1.4913688305373245</v>
      </c>
      <c r="X149" s="22">
        <f>MYRANKS_P[[#This Row],[WSGP]]+MYRANKS_P[[#This Row],[SVSGP]]+MYRANKS_P[[#This Row],[SOSGP]]+MYRANKS_P[[#This Row],[ERASGP]]+MYRANKS_P[[#This Row],[WHIPSGP]]</f>
        <v>3.1496750772861501</v>
      </c>
    </row>
    <row r="150" spans="1:24" x14ac:dyDescent="0.25">
      <c r="A150" s="7" t="s">
        <v>18600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</f>
        <v>2.9702970297029703</v>
      </c>
      <c r="T150" s="22">
        <f>MYRANKS_P[[#This Row],[SV]]/9.95</f>
        <v>0</v>
      </c>
      <c r="U150" s="22">
        <f>MYRANKS_P[[#This Row],[SO]]/39.3</f>
        <v>2.2900763358778629</v>
      </c>
      <c r="V150" s="22">
        <f>((475+MYRANKS_P[[#This Row],[ER]])*9/(1192+MYRANKS_P[[#This Row],[IP]])-3.59)/-0.076</f>
        <v>-1.0854263317869171</v>
      </c>
      <c r="W150" s="22">
        <f>((1466+MYRANKS_P[[#This Row],[BB]]+MYRANKS_P[[#This Row],[H]])/(1192+MYRANKS_P[[#This Row],[IP]])-1.23)/-0.015</f>
        <v>-1.0293819655521861</v>
      </c>
      <c r="X150" s="22">
        <f>MYRANKS_P[[#This Row],[WSGP]]+MYRANKS_P[[#This Row],[SVSGP]]+MYRANKS_P[[#This Row],[SOSGP]]+MYRANKS_P[[#This Row],[ERASGP]]+MYRANKS_P[[#This Row],[WHIPSGP]]</f>
        <v>3.1455650682417295</v>
      </c>
    </row>
    <row r="151" spans="1:24" x14ac:dyDescent="0.25">
      <c r="A151" s="7" t="s">
        <v>18115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</f>
        <v>1.3201320132013201</v>
      </c>
      <c r="T151" s="22">
        <f>MYRANKS_P[[#This Row],[SV]]/9.95</f>
        <v>0.50251256281407042</v>
      </c>
      <c r="U151" s="22">
        <f>MYRANKS_P[[#This Row],[SO]]/39.3</f>
        <v>1.5521628498727738</v>
      </c>
      <c r="V151" s="22">
        <f>((475+MYRANKS_P[[#This Row],[ER]])*9/(1192+MYRANKS_P[[#This Row],[IP]])-3.59)/-0.076</f>
        <v>9.4703318806566017E-2</v>
      </c>
      <c r="W151" s="22">
        <f>((1466+MYRANKS_P[[#This Row],[BB]]+MYRANKS_P[[#This Row],[H]])/(1192+MYRANKS_P[[#This Row],[IP]])-1.23)/-0.015</f>
        <v>-0.32484076433121345</v>
      </c>
      <c r="X151" s="22">
        <f>MYRANKS_P[[#This Row],[WSGP]]+MYRANKS_P[[#This Row],[SVSGP]]+MYRANKS_P[[#This Row],[SOSGP]]+MYRANKS_P[[#This Row],[ERASGP]]+MYRANKS_P[[#This Row],[WHIPSGP]]</f>
        <v>3.144669980363517</v>
      </c>
    </row>
    <row r="152" spans="1:24" x14ac:dyDescent="0.25">
      <c r="A152" s="7" t="s">
        <v>19795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</f>
        <v>1.9801980198019804</v>
      </c>
      <c r="T152" s="22">
        <f>MYRANKS_P[[#This Row],[SV]]/9.95</f>
        <v>0</v>
      </c>
      <c r="U152" s="22">
        <f>MYRANKS_P[[#This Row],[SO]]/39.3</f>
        <v>2.111959287531807</v>
      </c>
      <c r="V152" s="22">
        <f>((475+MYRANKS_P[[#This Row],[ER]])*9/(1192+MYRANKS_P[[#This Row],[IP]])-3.59)/-0.076</f>
        <v>-0.33400809716599422</v>
      </c>
      <c r="W152" s="22">
        <f>((1466+MYRANKS_P[[#This Row],[BB]]+MYRANKS_P[[#This Row],[H]])/(1192+MYRANKS_P[[#This Row],[IP]])-1.23)/-0.015</f>
        <v>-0.6210826210826248</v>
      </c>
      <c r="X152" s="22">
        <f>MYRANKS_P[[#This Row],[WSGP]]+MYRANKS_P[[#This Row],[SVSGP]]+MYRANKS_P[[#This Row],[SOSGP]]+MYRANKS_P[[#This Row],[ERASGP]]+MYRANKS_P[[#This Row],[WHIPSGP]]</f>
        <v>3.1370665890851681</v>
      </c>
    </row>
    <row r="153" spans="1:24" x14ac:dyDescent="0.25">
      <c r="A153" s="7" t="s">
        <v>19001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</f>
        <v>2.3102310231023102</v>
      </c>
      <c r="T153" s="22">
        <f>MYRANKS_P[[#This Row],[SV]]/9.95</f>
        <v>0</v>
      </c>
      <c r="U153" s="22">
        <f>MYRANKS_P[[#This Row],[SO]]/39.3</f>
        <v>2.1374045801526718</v>
      </c>
      <c r="V153" s="22">
        <f>((475+MYRANKS_P[[#This Row],[ER]])*9/(1192+MYRANKS_P[[#This Row],[IP]])-3.59)/-0.076</f>
        <v>-0.60093068035943786</v>
      </c>
      <c r="W153" s="22">
        <f>((1466+MYRANKS_P[[#This Row],[BB]]+MYRANKS_P[[#This Row],[H]])/(1192+MYRANKS_P[[#This Row],[IP]])-1.23)/-0.015</f>
        <v>-0.72357723577236577</v>
      </c>
      <c r="X153" s="22">
        <f>MYRANKS_P[[#This Row],[WSGP]]+MYRANKS_P[[#This Row],[SVSGP]]+MYRANKS_P[[#This Row],[SOSGP]]+MYRANKS_P[[#This Row],[ERASGP]]+MYRANKS_P[[#This Row],[WHIPSGP]]</f>
        <v>3.1231276871231781</v>
      </c>
    </row>
    <row r="154" spans="1:24" x14ac:dyDescent="0.25">
      <c r="A154" s="7" t="s">
        <v>18286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</f>
        <v>2.9702970297029703</v>
      </c>
      <c r="T154" s="22">
        <f>MYRANKS_P[[#This Row],[SV]]/9.95</f>
        <v>0</v>
      </c>
      <c r="U154" s="22">
        <f>MYRANKS_P[[#This Row],[SO]]/39.3</f>
        <v>2.2646310432569976</v>
      </c>
      <c r="V154" s="22">
        <f>((475+MYRANKS_P[[#This Row],[ER]])*9/(1192+MYRANKS_P[[#This Row],[IP]])-3.59)/-0.076</f>
        <v>-1.0746767369211931</v>
      </c>
      <c r="W154" s="22">
        <f>((1466+MYRANKS_P[[#This Row],[BB]]+MYRANKS_P[[#This Row],[H]])/(1192+MYRANKS_P[[#This Row],[IP]])-1.23)/-0.015</f>
        <v>-1.045329326321065</v>
      </c>
      <c r="X154" s="22">
        <f>MYRANKS_P[[#This Row],[WSGP]]+MYRANKS_P[[#This Row],[SVSGP]]+MYRANKS_P[[#This Row],[SOSGP]]+MYRANKS_P[[#This Row],[ERASGP]]+MYRANKS_P[[#This Row],[WHIPSGP]]</f>
        <v>3.1149220097177093</v>
      </c>
    </row>
    <row r="155" spans="1:24" x14ac:dyDescent="0.25">
      <c r="A155" s="7" t="s">
        <v>19508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</f>
        <v>0.9900990099009902</v>
      </c>
      <c r="T155" s="22">
        <f>MYRANKS_P[[#This Row],[SV]]/9.95</f>
        <v>1.206030150753769</v>
      </c>
      <c r="U155" s="22">
        <f>MYRANKS_P[[#This Row],[SO]]/39.3</f>
        <v>0.89058524173027998</v>
      </c>
      <c r="V155" s="22">
        <f>((475+MYRANKS_P[[#This Row],[ER]])*9/(1192+MYRANKS_P[[#This Row],[IP]])-3.59)/-0.076</f>
        <v>0.11692366509494088</v>
      </c>
      <c r="W155" s="22">
        <f>((1466+MYRANKS_P[[#This Row],[BB]]+MYRANKS_P[[#This Row],[H]])/(1192+MYRANKS_P[[#This Row],[IP]])-1.23)/-0.015</f>
        <v>-0.10922787193973586</v>
      </c>
      <c r="X155" s="22">
        <f>MYRANKS_P[[#This Row],[WSGP]]+MYRANKS_P[[#This Row],[SVSGP]]+MYRANKS_P[[#This Row],[SOSGP]]+MYRANKS_P[[#This Row],[ERASGP]]+MYRANKS_P[[#This Row],[WHIPSGP]]</f>
        <v>3.0944101955402443</v>
      </c>
    </row>
    <row r="156" spans="1:24" x14ac:dyDescent="0.25">
      <c r="A156" s="7" t="s">
        <v>20214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</f>
        <v>1.3201320132013201</v>
      </c>
      <c r="T156" s="22">
        <f>MYRANKS_P[[#This Row],[SV]]/9.95</f>
        <v>0.20100502512562815</v>
      </c>
      <c r="U156" s="22">
        <f>MYRANKS_P[[#This Row],[SO]]/39.3</f>
        <v>1.5012722646310435</v>
      </c>
      <c r="V156" s="22">
        <f>((475+MYRANKS_P[[#This Row],[ER]])*9/(1192+MYRANKS_P[[#This Row],[IP]])-3.59)/-0.076</f>
        <v>0.20974674476423172</v>
      </c>
      <c r="W156" s="22">
        <f>((1466+MYRANKS_P[[#This Row],[BB]]+MYRANKS_P[[#This Row],[H]])/(1192+MYRANKS_P[[#This Row],[IP]])-1.23)/-0.015</f>
        <v>-0.14571657325861409</v>
      </c>
      <c r="X156" s="22">
        <f>MYRANKS_P[[#This Row],[WSGP]]+MYRANKS_P[[#This Row],[SVSGP]]+MYRANKS_P[[#This Row],[SOSGP]]+MYRANKS_P[[#This Row],[ERASGP]]+MYRANKS_P[[#This Row],[WHIPSGP]]</f>
        <v>3.0864394744636092</v>
      </c>
    </row>
    <row r="157" spans="1:24" x14ac:dyDescent="0.25">
      <c r="A157" s="7" t="s">
        <v>21190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</f>
        <v>1.9801980198019804</v>
      </c>
      <c r="T157" s="22">
        <f>MYRANKS_P[[#This Row],[SV]]/9.95</f>
        <v>0</v>
      </c>
      <c r="U157" s="22">
        <f>MYRANKS_P[[#This Row],[SO]]/39.3</f>
        <v>1.7557251908396947</v>
      </c>
      <c r="V157" s="22">
        <f>((475+MYRANKS_P[[#This Row],[ER]])*9/(1192+MYRANKS_P[[#This Row],[IP]])-3.59)/-0.076</f>
        <v>-0.27777777777778029</v>
      </c>
      <c r="W157" s="22">
        <f>((1466+MYRANKS_P[[#This Row],[BB]]+MYRANKS_P[[#This Row],[H]])/(1192+MYRANKS_P[[#This Row],[IP]])-1.23)/-0.015</f>
        <v>-0.40740740740741188</v>
      </c>
      <c r="X157" s="22">
        <f>MYRANKS_P[[#This Row],[WSGP]]+MYRANKS_P[[#This Row],[SVSGP]]+MYRANKS_P[[#This Row],[SOSGP]]+MYRANKS_P[[#This Row],[ERASGP]]+MYRANKS_P[[#This Row],[WHIPSGP]]</f>
        <v>3.0507380254564831</v>
      </c>
    </row>
    <row r="158" spans="1:24" x14ac:dyDescent="0.25">
      <c r="A158" s="7" t="s">
        <v>21046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</f>
        <v>1.3201320132013201</v>
      </c>
      <c r="T158" s="22">
        <f>MYRANKS_P[[#This Row],[SV]]/9.95</f>
        <v>0</v>
      </c>
      <c r="U158" s="22">
        <f>MYRANKS_P[[#This Row],[SO]]/39.3</f>
        <v>1.4758269720101782</v>
      </c>
      <c r="V158" s="22">
        <f>((475+MYRANKS_P[[#This Row],[ER]])*9/(1192+MYRANKS_P[[#This Row],[IP]])-3.59)/-0.076</f>
        <v>0.41921664626682664</v>
      </c>
      <c r="W158" s="22">
        <f>((1466+MYRANKS_P[[#This Row],[BB]]+MYRANKS_P[[#This Row],[H]])/(1192+MYRANKS_P[[#This Row],[IP]])-1.23)/-0.015</f>
        <v>-0.17054263565891387</v>
      </c>
      <c r="X158" s="22">
        <f>MYRANKS_P[[#This Row],[WSGP]]+MYRANKS_P[[#This Row],[SVSGP]]+MYRANKS_P[[#This Row],[SOSGP]]+MYRANKS_P[[#This Row],[ERASGP]]+MYRANKS_P[[#This Row],[WHIPSGP]]</f>
        <v>3.0446329958194114</v>
      </c>
    </row>
    <row r="159" spans="1:24" x14ac:dyDescent="0.25">
      <c r="A159" s="7" t="s">
        <v>20176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</f>
        <v>1.3201320132013201</v>
      </c>
      <c r="T159" s="22">
        <f>MYRANKS_P[[#This Row],[SV]]/9.95</f>
        <v>0</v>
      </c>
      <c r="U159" s="22">
        <f>MYRANKS_P[[#This Row],[SO]]/39.3</f>
        <v>1.4758269720101782</v>
      </c>
      <c r="V159" s="22">
        <f>((475+MYRANKS_P[[#This Row],[ER]])*9/(1192+MYRANKS_P[[#This Row],[IP]])-3.59)/-0.076</f>
        <v>0.20974674476423172</v>
      </c>
      <c r="W159" s="22">
        <f>((1466+MYRANKS_P[[#This Row],[BB]]+MYRANKS_P[[#This Row],[H]])/(1192+MYRANKS_P[[#This Row],[IP]])-1.23)/-0.015</f>
        <v>1.4411529223382995E-2</v>
      </c>
      <c r="X159" s="22">
        <f>MYRANKS_P[[#This Row],[WSGP]]+MYRANKS_P[[#This Row],[SVSGP]]+MYRANKS_P[[#This Row],[SOSGP]]+MYRANKS_P[[#This Row],[ERASGP]]+MYRANKS_P[[#This Row],[WHIPSGP]]</f>
        <v>3.0201172591991128</v>
      </c>
    </row>
    <row r="160" spans="1:24" x14ac:dyDescent="0.25">
      <c r="A160" s="7" t="s">
        <v>20221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</f>
        <v>2.3102310231023102</v>
      </c>
      <c r="T160" s="22">
        <f>MYRANKS_P[[#This Row],[SV]]/9.95</f>
        <v>0</v>
      </c>
      <c r="U160" s="22">
        <f>MYRANKS_P[[#This Row],[SO]]/39.3</f>
        <v>2.0865139949109417</v>
      </c>
      <c r="V160" s="22">
        <f>((475+MYRANKS_P[[#This Row],[ER]])*9/(1192+MYRANKS_P[[#This Row],[IP]])-3.59)/-0.076</f>
        <v>-0.67604355716878817</v>
      </c>
      <c r="W160" s="22">
        <f>((1466+MYRANKS_P[[#This Row],[BB]]+MYRANKS_P[[#This Row],[H]])/(1192+MYRANKS_P[[#This Row],[IP]])-1.23)/-0.015</f>
        <v>-0.70753512132822516</v>
      </c>
      <c r="X160" s="22">
        <f>MYRANKS_P[[#This Row],[WSGP]]+MYRANKS_P[[#This Row],[SVSGP]]+MYRANKS_P[[#This Row],[SOSGP]]+MYRANKS_P[[#This Row],[ERASGP]]+MYRANKS_P[[#This Row],[WHIPSGP]]</f>
        <v>3.0131663395162387</v>
      </c>
    </row>
    <row r="161" spans="1:24" x14ac:dyDescent="0.25">
      <c r="A161" s="7" t="s">
        <v>19847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</f>
        <v>1.9801980198019804</v>
      </c>
      <c r="T161" s="22">
        <f>MYRANKS_P[[#This Row],[SV]]/9.95</f>
        <v>0</v>
      </c>
      <c r="U161" s="22">
        <f>MYRANKS_P[[#This Row],[SO]]/39.3</f>
        <v>2.2900763358778629</v>
      </c>
      <c r="V161" s="22">
        <f>((475+MYRANKS_P[[#This Row],[ER]])*9/(1192+MYRANKS_P[[#This Row],[IP]])-3.59)/-0.076</f>
        <v>-0.42488186410298484</v>
      </c>
      <c r="W161" s="22">
        <f>((1466+MYRANKS_P[[#This Row],[BB]]+MYRANKS_P[[#This Row],[H]])/(1192+MYRANKS_P[[#This Row],[IP]])-1.23)/-0.015</f>
        <v>-0.86893704850360787</v>
      </c>
      <c r="X161" s="22">
        <f>MYRANKS_P[[#This Row],[WSGP]]+MYRANKS_P[[#This Row],[SVSGP]]+MYRANKS_P[[#This Row],[SOSGP]]+MYRANKS_P[[#This Row],[ERASGP]]+MYRANKS_P[[#This Row],[WHIPSGP]]</f>
        <v>2.9764554430732506</v>
      </c>
    </row>
    <row r="162" spans="1:24" x14ac:dyDescent="0.25">
      <c r="A162" s="7" t="s">
        <v>19430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</f>
        <v>1.9801980198019804</v>
      </c>
      <c r="T162" s="22">
        <f>MYRANKS_P[[#This Row],[SV]]/9.95</f>
        <v>0</v>
      </c>
      <c r="U162" s="22">
        <f>MYRANKS_P[[#This Row],[SO]]/39.3</f>
        <v>1.7302798982188297</v>
      </c>
      <c r="V162" s="22">
        <f>((475+MYRANKS_P[[#This Row],[ER]])*9/(1192+MYRANKS_P[[#This Row],[IP]])-3.59)/-0.076</f>
        <v>-0.55682238382842297</v>
      </c>
      <c r="W162" s="22">
        <f>((1466+MYRANKS_P[[#This Row],[BB]]+MYRANKS_P[[#This Row],[H]])/(1192+MYRANKS_P[[#This Row],[IP]])-1.23)/-0.015</f>
        <v>-0.22742648972157536</v>
      </c>
      <c r="X162" s="22">
        <f>MYRANKS_P[[#This Row],[WSGP]]+MYRANKS_P[[#This Row],[SVSGP]]+MYRANKS_P[[#This Row],[SOSGP]]+MYRANKS_P[[#This Row],[ERASGP]]+MYRANKS_P[[#This Row],[WHIPSGP]]</f>
        <v>2.9262290444708117</v>
      </c>
    </row>
    <row r="163" spans="1:24" x14ac:dyDescent="0.25">
      <c r="A163" s="7" t="s">
        <v>21224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</f>
        <v>2.6402640264026402</v>
      </c>
      <c r="T163" s="22">
        <f>MYRANKS_P[[#This Row],[SV]]/9.95</f>
        <v>0</v>
      </c>
      <c r="U163" s="22">
        <f>MYRANKS_P[[#This Row],[SO]]/39.3</f>
        <v>2.4681933842239188</v>
      </c>
      <c r="V163" s="22">
        <f>((475+MYRANKS_P[[#This Row],[ER]])*9/(1192+MYRANKS_P[[#This Row],[IP]])-3.59)/-0.076</f>
        <v>-1.1473803017702306</v>
      </c>
      <c r="W163" s="22">
        <f>((1466+MYRANKS_P[[#This Row],[BB]]+MYRANKS_P[[#This Row],[H]])/(1192+MYRANKS_P[[#This Row],[IP]])-1.23)/-0.015</f>
        <v>-1.0699774266365629</v>
      </c>
      <c r="X163" s="22">
        <f>MYRANKS_P[[#This Row],[WSGP]]+MYRANKS_P[[#This Row],[SVSGP]]+MYRANKS_P[[#This Row],[SOSGP]]+MYRANKS_P[[#This Row],[ERASGP]]+MYRANKS_P[[#This Row],[WHIPSGP]]</f>
        <v>2.8910996822197657</v>
      </c>
    </row>
    <row r="164" spans="1:24" x14ac:dyDescent="0.25">
      <c r="A164" s="7" t="s">
        <v>19038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</f>
        <v>1.9801980198019804</v>
      </c>
      <c r="T164" s="22">
        <f>MYRANKS_P[[#This Row],[SV]]/9.95</f>
        <v>0</v>
      </c>
      <c r="U164" s="22">
        <f>MYRANKS_P[[#This Row],[SO]]/39.3</f>
        <v>1.8320610687022902</v>
      </c>
      <c r="V164" s="22">
        <f>((475+MYRANKS_P[[#This Row],[ER]])*9/(1192+MYRANKS_P[[#This Row],[IP]])-3.59)/-0.076</f>
        <v>-0.53580907272059097</v>
      </c>
      <c r="W164" s="22">
        <f>((1466+MYRANKS_P[[#This Row],[BB]]+MYRANKS_P[[#This Row],[H]])/(1192+MYRANKS_P[[#This Row],[IP]])-1.23)/-0.015</f>
        <v>-0.38944918541505835</v>
      </c>
      <c r="X164" s="22">
        <f>MYRANKS_P[[#This Row],[WSGP]]+MYRANKS_P[[#This Row],[SVSGP]]+MYRANKS_P[[#This Row],[SOSGP]]+MYRANKS_P[[#This Row],[ERASGP]]+MYRANKS_P[[#This Row],[WHIPSGP]]</f>
        <v>2.8870008303686214</v>
      </c>
    </row>
    <row r="165" spans="1:24" x14ac:dyDescent="0.25">
      <c r="A165" s="7" t="s">
        <v>18637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</f>
        <v>1.9801980198019804</v>
      </c>
      <c r="T165" s="22">
        <f>MYRANKS_P[[#This Row],[SV]]/9.95</f>
        <v>0</v>
      </c>
      <c r="U165" s="22">
        <f>MYRANKS_P[[#This Row],[SO]]/39.3</f>
        <v>1.9083969465648856</v>
      </c>
      <c r="V165" s="22">
        <f>((475+MYRANKS_P[[#This Row],[ER]])*9/(1192+MYRANKS_P[[#This Row],[IP]])-3.59)/-0.076</f>
        <v>-0.51505498518849235</v>
      </c>
      <c r="W165" s="22">
        <f>((1466+MYRANKS_P[[#This Row],[BB]]+MYRANKS_P[[#This Row],[H]])/(1192+MYRANKS_P[[#This Row],[IP]])-1.23)/-0.015</f>
        <v>-0.49807247494217205</v>
      </c>
      <c r="X165" s="22">
        <f>MYRANKS_P[[#This Row],[WSGP]]+MYRANKS_P[[#This Row],[SVSGP]]+MYRANKS_P[[#This Row],[SOSGP]]+MYRANKS_P[[#This Row],[ERASGP]]+MYRANKS_P[[#This Row],[WHIPSGP]]</f>
        <v>2.8754675062362018</v>
      </c>
    </row>
    <row r="166" spans="1:24" x14ac:dyDescent="0.25">
      <c r="A166" s="7" t="s">
        <v>18972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</f>
        <v>1.3201320132013201</v>
      </c>
      <c r="T166" s="22">
        <f>MYRANKS_P[[#This Row],[SV]]/9.95</f>
        <v>0</v>
      </c>
      <c r="U166" s="22">
        <f>MYRANKS_P[[#This Row],[SO]]/39.3</f>
        <v>1.3231552162849873</v>
      </c>
      <c r="V166" s="22">
        <f>((475+MYRANKS_P[[#This Row],[ER]])*9/(1192+MYRANKS_P[[#This Row],[IP]])-3.59)/-0.076</f>
        <v>0.30455943702330307</v>
      </c>
      <c r="W166" s="22">
        <f>((1466+MYRANKS_P[[#This Row],[BB]]+MYRANKS_P[[#This Row],[H]])/(1192+MYRANKS_P[[#This Row],[IP]])-1.23)/-0.015</f>
        <v>-9.2340539097953339E-2</v>
      </c>
      <c r="X166" s="22">
        <f>MYRANKS_P[[#This Row],[WSGP]]+MYRANKS_P[[#This Row],[SVSGP]]+MYRANKS_P[[#This Row],[SOSGP]]+MYRANKS_P[[#This Row],[ERASGP]]+MYRANKS_P[[#This Row],[WHIPSGP]]</f>
        <v>2.8555061274116569</v>
      </c>
    </row>
    <row r="167" spans="1:24" x14ac:dyDescent="0.25">
      <c r="A167" s="7" t="s">
        <v>19267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</f>
        <v>2.9702970297029703</v>
      </c>
      <c r="T167" s="22">
        <f>MYRANKS_P[[#This Row],[SV]]/9.95</f>
        <v>0</v>
      </c>
      <c r="U167" s="22">
        <f>MYRANKS_P[[#This Row],[SO]]/39.3</f>
        <v>2.3409669211195929</v>
      </c>
      <c r="V167" s="22">
        <f>((475+MYRANKS_P[[#This Row],[ER]])*9/(1192+MYRANKS_P[[#This Row],[IP]])-3.59)/-0.076</f>
        <v>-1.416086650504423</v>
      </c>
      <c r="W167" s="22">
        <f>((1466+MYRANKS_P[[#This Row],[BB]]+MYRANKS_P[[#This Row],[H]])/(1192+MYRANKS_P[[#This Row],[IP]])-1.23)/-0.015</f>
        <v>-1.0609212481426471</v>
      </c>
      <c r="X167" s="22">
        <f>MYRANKS_P[[#This Row],[WSGP]]+MYRANKS_P[[#This Row],[SVSGP]]+MYRANKS_P[[#This Row],[SOSGP]]+MYRANKS_P[[#This Row],[ERASGP]]+MYRANKS_P[[#This Row],[WHIPSGP]]</f>
        <v>2.8342560521754931</v>
      </c>
    </row>
    <row r="168" spans="1:24" x14ac:dyDescent="0.25">
      <c r="A168" s="7" t="s">
        <v>18561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</f>
        <v>0.66006600660066006</v>
      </c>
      <c r="T168" s="22">
        <f>MYRANKS_P[[#This Row],[SV]]/9.95</f>
        <v>1.4070351758793971</v>
      </c>
      <c r="U168" s="22">
        <f>MYRANKS_P[[#This Row],[SO]]/39.3</f>
        <v>0.81424936386768454</v>
      </c>
      <c r="V168" s="22">
        <f>((475+MYRANKS_P[[#This Row],[ER]])*9/(1192+MYRANKS_P[[#This Row],[IP]])-3.59)/-0.076</f>
        <v>6.1761546723952017E-2</v>
      </c>
      <c r="W168" s="22">
        <f>((1466+MYRANKS_P[[#This Row],[BB]]+MYRANKS_P[[#This Row],[H]])/(1192+MYRANKS_P[[#This Row],[IP]])-1.23)/-0.015</f>
        <v>-0.12244897959183081</v>
      </c>
      <c r="X168" s="22">
        <f>MYRANKS_P[[#This Row],[WSGP]]+MYRANKS_P[[#This Row],[SVSGP]]+MYRANKS_P[[#This Row],[SOSGP]]+MYRANKS_P[[#This Row],[ERASGP]]+MYRANKS_P[[#This Row],[WHIPSGP]]</f>
        <v>2.820663113479863</v>
      </c>
    </row>
    <row r="169" spans="1:24" x14ac:dyDescent="0.25">
      <c r="A169" s="7" t="s">
        <v>17633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</f>
        <v>0.9900990099009902</v>
      </c>
      <c r="T169" s="22">
        <f>MYRANKS_P[[#This Row],[SV]]/9.95</f>
        <v>0.20100502512562815</v>
      </c>
      <c r="U169" s="22">
        <f>MYRANKS_P[[#This Row],[SO]]/39.3</f>
        <v>1.3994910941475829</v>
      </c>
      <c r="V169" s="22">
        <f>((475+MYRANKS_P[[#This Row],[ER]])*9/(1192+MYRANKS_P[[#This Row],[IP]])-3.59)/-0.076</f>
        <v>0.24889029803423926</v>
      </c>
      <c r="W169" s="22">
        <f>((1466+MYRANKS_P[[#This Row],[BB]]+MYRANKS_P[[#This Row],[H]])/(1192+MYRANKS_P[[#This Row],[IP]])-1.23)/-0.015</f>
        <v>-3.4805890227573855E-2</v>
      </c>
      <c r="X169" s="22">
        <f>MYRANKS_P[[#This Row],[WSGP]]+MYRANKS_P[[#This Row],[SVSGP]]+MYRANKS_P[[#This Row],[SOSGP]]+MYRANKS_P[[#This Row],[ERASGP]]+MYRANKS_P[[#This Row],[WHIPSGP]]</f>
        <v>2.804679536980867</v>
      </c>
    </row>
    <row r="170" spans="1:24" x14ac:dyDescent="0.25">
      <c r="A170" s="7" t="s">
        <v>20785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</f>
        <v>1.3201320132013201</v>
      </c>
      <c r="T170" s="22">
        <f>MYRANKS_P[[#This Row],[SV]]/9.95</f>
        <v>0</v>
      </c>
      <c r="U170" s="22">
        <f>MYRANKS_P[[#This Row],[SO]]/39.3</f>
        <v>1.4503816793893132</v>
      </c>
      <c r="V170" s="22">
        <f>((475+MYRANKS_P[[#This Row],[ER]])*9/(1192+MYRANKS_P[[#This Row],[IP]])-3.59)/-0.076</f>
        <v>0.13220700916969833</v>
      </c>
      <c r="W170" s="22">
        <f>((1466+MYRANKS_P[[#This Row],[BB]]+MYRANKS_P[[#This Row],[H]])/(1192+MYRANKS_P[[#This Row],[IP]])-1.23)/-0.015</f>
        <v>-0.10023866348449022</v>
      </c>
      <c r="X170" s="22">
        <f>MYRANKS_P[[#This Row],[WSGP]]+MYRANKS_P[[#This Row],[SVSGP]]+MYRANKS_P[[#This Row],[SOSGP]]+MYRANKS_P[[#This Row],[ERASGP]]+MYRANKS_P[[#This Row],[WHIPSGP]]</f>
        <v>2.8024820382758415</v>
      </c>
    </row>
    <row r="171" spans="1:24" x14ac:dyDescent="0.25">
      <c r="A171" s="7" t="s">
        <v>19239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</f>
        <v>1.9801980198019804</v>
      </c>
      <c r="T171" s="22">
        <f>MYRANKS_P[[#This Row],[SV]]/9.95</f>
        <v>0</v>
      </c>
      <c r="U171" s="22">
        <f>MYRANKS_P[[#This Row],[SO]]/39.3</f>
        <v>1.6539440203562341</v>
      </c>
      <c r="V171" s="22">
        <f>((475+MYRANKS_P[[#This Row],[ER]])*9/(1192+MYRANKS_P[[#This Row],[IP]])-3.59)/-0.076</f>
        <v>-0.56949963506609291</v>
      </c>
      <c r="W171" s="22">
        <f>((1466+MYRANKS_P[[#This Row],[BB]]+MYRANKS_P[[#This Row],[H]])/(1192+MYRANKS_P[[#This Row],[IP]])-1.23)/-0.015</f>
        <v>-0.28043143297380446</v>
      </c>
      <c r="X171" s="22">
        <f>MYRANKS_P[[#This Row],[WSGP]]+MYRANKS_P[[#This Row],[SVSGP]]+MYRANKS_P[[#This Row],[SOSGP]]+MYRANKS_P[[#This Row],[ERASGP]]+MYRANKS_P[[#This Row],[WHIPSGP]]</f>
        <v>2.7842109721183168</v>
      </c>
    </row>
    <row r="172" spans="1:24" x14ac:dyDescent="0.25">
      <c r="A172" s="7" t="s">
        <v>20344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</f>
        <v>2.6402640264026402</v>
      </c>
      <c r="T172" s="22">
        <f>MYRANKS_P[[#This Row],[SV]]/9.95</f>
        <v>0</v>
      </c>
      <c r="U172" s="22">
        <f>MYRANKS_P[[#This Row],[SO]]/39.3</f>
        <v>2.111959287531807</v>
      </c>
      <c r="V172" s="22">
        <f>((475+MYRANKS_P[[#This Row],[ER]])*9/(1192+MYRANKS_P[[#This Row],[IP]])-3.59)/-0.076</f>
        <v>-1.131063340340305</v>
      </c>
      <c r="W172" s="22">
        <f>((1466+MYRANKS_P[[#This Row],[BB]]+MYRANKS_P[[#This Row],[H]])/(1192+MYRANKS_P[[#This Row],[IP]])-1.23)/-0.015</f>
        <v>-0.84350665661894197</v>
      </c>
      <c r="X172" s="22">
        <f>MYRANKS_P[[#This Row],[WSGP]]+MYRANKS_P[[#This Row],[SVSGP]]+MYRANKS_P[[#This Row],[SOSGP]]+MYRANKS_P[[#This Row],[ERASGP]]+MYRANKS_P[[#This Row],[WHIPSGP]]</f>
        <v>2.7776533169752002</v>
      </c>
    </row>
    <row r="173" spans="1:24" x14ac:dyDescent="0.25">
      <c r="A173" s="7" t="s">
        <v>18767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</f>
        <v>1.3201320132013201</v>
      </c>
      <c r="T173" s="22">
        <f>MYRANKS_P[[#This Row],[SV]]/9.95</f>
        <v>0</v>
      </c>
      <c r="U173" s="22">
        <f>MYRANKS_P[[#This Row],[SO]]/39.3</f>
        <v>1.3231552162849873</v>
      </c>
      <c r="V173" s="22">
        <f>((475+MYRANKS_P[[#This Row],[ER]])*9/(1192+MYRANKS_P[[#This Row],[IP]])-3.59)/-0.076</f>
        <v>0.22784597275937152</v>
      </c>
      <c r="W173" s="22">
        <f>((1466+MYRANKS_P[[#This Row],[BB]]+MYRANKS_P[[#This Row],[H]])/(1192+MYRANKS_P[[#This Row],[IP]])-1.23)/-0.015</f>
        <v>-0.10862619808307272</v>
      </c>
      <c r="X173" s="22">
        <f>MYRANKS_P[[#This Row],[WSGP]]+MYRANKS_P[[#This Row],[SVSGP]]+MYRANKS_P[[#This Row],[SOSGP]]+MYRANKS_P[[#This Row],[ERASGP]]+MYRANKS_P[[#This Row],[WHIPSGP]]</f>
        <v>2.7625070041626061</v>
      </c>
    </row>
    <row r="174" spans="1:24" x14ac:dyDescent="0.25">
      <c r="A174" s="7" t="s">
        <v>18089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</f>
        <v>1.3201320132013201</v>
      </c>
      <c r="T174" s="22">
        <f>MYRANKS_P[[#This Row],[SV]]/9.95</f>
        <v>0</v>
      </c>
      <c r="U174" s="22">
        <f>MYRANKS_P[[#This Row],[SO]]/39.3</f>
        <v>1.7302798982188297</v>
      </c>
      <c r="V174" s="22">
        <f>((475+MYRANKS_P[[#This Row],[ER]])*9/(1192+MYRANKS_P[[#This Row],[IP]])-3.59)/-0.076</f>
        <v>0.1332604674625838</v>
      </c>
      <c r="W174" s="22">
        <f>((1466+MYRANKS_P[[#This Row],[BB]]+MYRANKS_P[[#This Row],[H]])/(1192+MYRANKS_P[[#This Row],[IP]])-1.23)/-0.015</f>
        <v>-0.42811501597443957</v>
      </c>
      <c r="X174" s="22">
        <f>MYRANKS_P[[#This Row],[WSGP]]+MYRANKS_P[[#This Row],[SVSGP]]+MYRANKS_P[[#This Row],[SOSGP]]+MYRANKS_P[[#This Row],[ERASGP]]+MYRANKS_P[[#This Row],[WHIPSGP]]</f>
        <v>2.7555573629082937</v>
      </c>
    </row>
    <row r="175" spans="1:24" x14ac:dyDescent="0.25">
      <c r="A175" s="7" t="s">
        <v>17802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</f>
        <v>3.6303630363036308</v>
      </c>
      <c r="T175" s="22">
        <f>MYRANKS_P[[#This Row],[SV]]/9.95</f>
        <v>0</v>
      </c>
      <c r="U175" s="22">
        <f>MYRANKS_P[[#This Row],[SO]]/39.3</f>
        <v>2.5445292620865141</v>
      </c>
      <c r="V175" s="22">
        <f>((475+MYRANKS_P[[#This Row],[ER]])*9/(1192+MYRANKS_P[[#This Row],[IP]])-3.59)/-0.076</f>
        <v>-2.1407355556396386</v>
      </c>
      <c r="W175" s="22">
        <f>((1466+MYRANKS_P[[#This Row],[BB]]+MYRANKS_P[[#This Row],[H]])/(1192+MYRANKS_P[[#This Row],[IP]])-1.23)/-0.015</f>
        <v>-1.2973879702851725</v>
      </c>
      <c r="X175" s="22">
        <f>MYRANKS_P[[#This Row],[WSGP]]+MYRANKS_P[[#This Row],[SVSGP]]+MYRANKS_P[[#This Row],[SOSGP]]+MYRANKS_P[[#This Row],[ERASGP]]+MYRANKS_P[[#This Row],[WHIPSGP]]</f>
        <v>2.7367687724653331</v>
      </c>
    </row>
    <row r="176" spans="1:24" x14ac:dyDescent="0.25">
      <c r="A176" s="7" t="s">
        <v>19596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</f>
        <v>2.3102310231023102</v>
      </c>
      <c r="T176" s="22">
        <f>MYRANKS_P[[#This Row],[SV]]/9.95</f>
        <v>0</v>
      </c>
      <c r="U176" s="22">
        <f>MYRANKS_P[[#This Row],[SO]]/39.3</f>
        <v>1.8320610687022902</v>
      </c>
      <c r="V176" s="22">
        <f>((475+MYRANKS_P[[#This Row],[ER]])*9/(1192+MYRANKS_P[[#This Row],[IP]])-3.59)/-0.076</f>
        <v>-0.60093068035943786</v>
      </c>
      <c r="W176" s="22">
        <f>((1466+MYRANKS_P[[#This Row],[BB]]+MYRANKS_P[[#This Row],[H]])/(1192+MYRANKS_P[[#This Row],[IP]])-1.23)/-0.015</f>
        <v>-0.82520325203252476</v>
      </c>
      <c r="X176" s="22">
        <f>MYRANKS_P[[#This Row],[WSGP]]+MYRANKS_P[[#This Row],[SVSGP]]+MYRANKS_P[[#This Row],[SOSGP]]+MYRANKS_P[[#This Row],[ERASGP]]+MYRANKS_P[[#This Row],[WHIPSGP]]</f>
        <v>2.7161581594126378</v>
      </c>
    </row>
    <row r="177" spans="1:24" x14ac:dyDescent="0.25">
      <c r="A177" s="7" t="s">
        <v>17774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</f>
        <v>0.9900990099009902</v>
      </c>
      <c r="T177" s="22">
        <f>MYRANKS_P[[#This Row],[SV]]/9.95</f>
        <v>0.30150753768844224</v>
      </c>
      <c r="U177" s="22">
        <f>MYRANKS_P[[#This Row],[SO]]/39.3</f>
        <v>1.5012722646310435</v>
      </c>
      <c r="V177" s="22">
        <f>((475+MYRANKS_P[[#This Row],[ER]])*9/(1192+MYRANKS_P[[#This Row],[IP]])-3.59)/-0.076</f>
        <v>0.13539282990083837</v>
      </c>
      <c r="W177" s="22">
        <f>((1466+MYRANKS_P[[#This Row],[BB]]+MYRANKS_P[[#This Row],[H]])/(1192+MYRANKS_P[[#This Row],[IP]])-1.23)/-0.015</f>
        <v>-0.23295759527643217</v>
      </c>
      <c r="X177" s="22">
        <f>MYRANKS_P[[#This Row],[WSGP]]+MYRANKS_P[[#This Row],[SVSGP]]+MYRANKS_P[[#This Row],[SOSGP]]+MYRANKS_P[[#This Row],[ERASGP]]+MYRANKS_P[[#This Row],[WHIPSGP]]</f>
        <v>2.695314046844882</v>
      </c>
    </row>
    <row r="178" spans="1:24" x14ac:dyDescent="0.25">
      <c r="A178" s="7" t="s">
        <v>18093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</f>
        <v>1.6501650165016504</v>
      </c>
      <c r="T178" s="22">
        <f>MYRANKS_P[[#This Row],[SV]]/9.95</f>
        <v>0</v>
      </c>
      <c r="U178" s="22">
        <f>MYRANKS_P[[#This Row],[SO]]/39.3</f>
        <v>1.78117048346056</v>
      </c>
      <c r="V178" s="22">
        <f>((475+MYRANKS_P[[#This Row],[ER]])*9/(1192+MYRANKS_P[[#This Row],[IP]])-3.59)/-0.076</f>
        <v>-0.40804833094409382</v>
      </c>
      <c r="W178" s="22">
        <f>((1466+MYRANKS_P[[#This Row],[BB]]+MYRANKS_P[[#This Row],[H]])/(1192+MYRANKS_P[[#This Row],[IP]])-1.23)/-0.015</f>
        <v>-0.33463035019455728</v>
      </c>
      <c r="X178" s="22">
        <f>MYRANKS_P[[#This Row],[WSGP]]+MYRANKS_P[[#This Row],[SVSGP]]+MYRANKS_P[[#This Row],[SOSGP]]+MYRANKS_P[[#This Row],[ERASGP]]+MYRANKS_P[[#This Row],[WHIPSGP]]</f>
        <v>2.6886568188235591</v>
      </c>
    </row>
    <row r="179" spans="1:24" x14ac:dyDescent="0.25">
      <c r="A179" s="7" t="s">
        <v>20742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</f>
        <v>1.6501650165016504</v>
      </c>
      <c r="T179" s="22">
        <f>MYRANKS_P[[#This Row],[SV]]/9.95</f>
        <v>0</v>
      </c>
      <c r="U179" s="22">
        <f>MYRANKS_P[[#This Row],[SO]]/39.3</f>
        <v>1.5776081424936388</v>
      </c>
      <c r="V179" s="22">
        <f>((475+MYRANKS_P[[#This Row],[ER]])*9/(1192+MYRANKS_P[[#This Row],[IP]])-3.59)/-0.076</f>
        <v>-0.26274150566289078</v>
      </c>
      <c r="W179" s="22">
        <f>((1466+MYRANKS_P[[#This Row],[BB]]+MYRANKS_P[[#This Row],[H]])/(1192+MYRANKS_P[[#This Row],[IP]])-1.23)/-0.015</f>
        <v>-0.27848101265822345</v>
      </c>
      <c r="X179" s="22">
        <f>MYRANKS_P[[#This Row],[WSGP]]+MYRANKS_P[[#This Row],[SVSGP]]+MYRANKS_P[[#This Row],[SOSGP]]+MYRANKS_P[[#This Row],[ERASGP]]+MYRANKS_P[[#This Row],[WHIPSGP]]</f>
        <v>2.6865506406741746</v>
      </c>
    </row>
    <row r="180" spans="1:24" x14ac:dyDescent="0.25">
      <c r="A180" s="7" t="s">
        <v>21106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</f>
        <v>0.9900990099009902</v>
      </c>
      <c r="T180" s="22">
        <f>MYRANKS_P[[#This Row],[SV]]/9.95</f>
        <v>0.50251256281407042</v>
      </c>
      <c r="U180" s="22">
        <f>MYRANKS_P[[#This Row],[SO]]/39.3</f>
        <v>1.0941475826972011</v>
      </c>
      <c r="V180" s="22">
        <f>((475+MYRANKS_P[[#This Row],[ER]])*9/(1192+MYRANKS_P[[#This Row],[IP]])-3.59)/-0.076</f>
        <v>0.19549788362050488</v>
      </c>
      <c r="W180" s="22">
        <f>((1466+MYRANKS_P[[#This Row],[BB]]+MYRANKS_P[[#This Row],[H]])/(1192+MYRANKS_P[[#This Row],[IP]])-1.23)/-0.015</f>
        <v>-0.10127267803953603</v>
      </c>
      <c r="X180" s="22">
        <f>MYRANKS_P[[#This Row],[WSGP]]+MYRANKS_P[[#This Row],[SVSGP]]+MYRANKS_P[[#This Row],[SOSGP]]+MYRANKS_P[[#This Row],[ERASGP]]+MYRANKS_P[[#This Row],[WHIPSGP]]</f>
        <v>2.6809843609932305</v>
      </c>
    </row>
    <row r="181" spans="1:24" x14ac:dyDescent="0.25">
      <c r="A181" s="7" t="s">
        <v>18293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</f>
        <v>2.9702970297029703</v>
      </c>
      <c r="T181" s="22">
        <f>MYRANKS_P[[#This Row],[SV]]/9.95</f>
        <v>0</v>
      </c>
      <c r="U181" s="22">
        <f>MYRANKS_P[[#This Row],[SO]]/39.3</f>
        <v>2.0610687022900764</v>
      </c>
      <c r="V181" s="22">
        <f>((475+MYRANKS_P[[#This Row],[ER]])*9/(1192+MYRANKS_P[[#This Row],[IP]])-3.59)/-0.076</f>
        <v>-1.2041378501934126</v>
      </c>
      <c r="W181" s="22">
        <f>((1466+MYRANKS_P[[#This Row],[BB]]+MYRANKS_P[[#This Row],[H]])/(1192+MYRANKS_P[[#This Row],[IP]])-1.23)/-0.015</f>
        <v>-1.1477357089829296</v>
      </c>
      <c r="X181" s="22">
        <f>MYRANKS_P[[#This Row],[WSGP]]+MYRANKS_P[[#This Row],[SVSGP]]+MYRANKS_P[[#This Row],[SOSGP]]+MYRANKS_P[[#This Row],[ERASGP]]+MYRANKS_P[[#This Row],[WHIPSGP]]</f>
        <v>2.6794921728167043</v>
      </c>
    </row>
    <row r="182" spans="1:24" x14ac:dyDescent="0.25">
      <c r="A182" s="7" t="s">
        <v>19731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</f>
        <v>0.9900990099009902</v>
      </c>
      <c r="T182" s="22">
        <f>MYRANKS_P[[#This Row],[SV]]/9.95</f>
        <v>0</v>
      </c>
      <c r="U182" s="22">
        <f>MYRANKS_P[[#This Row],[SO]]/39.3</f>
        <v>1.1195928753180662</v>
      </c>
      <c r="V182" s="22">
        <f>((475+MYRANKS_P[[#This Row],[ER]])*9/(1192+MYRANKS_P[[#This Row],[IP]])-3.59)/-0.076</f>
        <v>0.38789601949634478</v>
      </c>
      <c r="W182" s="22">
        <f>((1466+MYRANKS_P[[#This Row],[BB]]+MYRANKS_P[[#This Row],[H]])/(1192+MYRANKS_P[[#This Row],[IP]])-1.23)/-0.015</f>
        <v>0.16950988356350116</v>
      </c>
      <c r="X182" s="22">
        <f>MYRANKS_P[[#This Row],[WSGP]]+MYRANKS_P[[#This Row],[SVSGP]]+MYRANKS_P[[#This Row],[SOSGP]]+MYRANKS_P[[#This Row],[ERASGP]]+MYRANKS_P[[#This Row],[WHIPSGP]]</f>
        <v>2.6670977882789026</v>
      </c>
    </row>
    <row r="183" spans="1:24" x14ac:dyDescent="0.25">
      <c r="A183" s="7" t="s">
        <v>18640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</f>
        <v>1.3201320132013201</v>
      </c>
      <c r="T183" s="22">
        <f>MYRANKS_P[[#This Row],[SV]]/9.95</f>
        <v>0.30150753768844224</v>
      </c>
      <c r="U183" s="22">
        <f>MYRANKS_P[[#This Row],[SO]]/39.3</f>
        <v>1.272264631043257</v>
      </c>
      <c r="V183" s="22">
        <f>((475+MYRANKS_P[[#This Row],[ER]])*9/(1192+MYRANKS_P[[#This Row],[IP]])-3.59)/-0.076</f>
        <v>9.5607724346837369E-2</v>
      </c>
      <c r="W183" s="22">
        <f>((1466+MYRANKS_P[[#This Row],[BB]]+MYRANKS_P[[#This Row],[H]])/(1192+MYRANKS_P[[#This Row],[IP]])-1.23)/-0.015</f>
        <v>-0.33413269384493149</v>
      </c>
      <c r="X183" s="22">
        <f>MYRANKS_P[[#This Row],[WSGP]]+MYRANKS_P[[#This Row],[SVSGP]]+MYRANKS_P[[#This Row],[SOSGP]]+MYRANKS_P[[#This Row],[ERASGP]]+MYRANKS_P[[#This Row],[WHIPSGP]]</f>
        <v>2.6553792124349251</v>
      </c>
    </row>
    <row r="184" spans="1:24" x14ac:dyDescent="0.25">
      <c r="A184" s="7" t="s">
        <v>21164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</f>
        <v>2.6402640264026402</v>
      </c>
      <c r="T184" s="22">
        <f>MYRANKS_P[[#This Row],[SV]]/9.95</f>
        <v>0</v>
      </c>
      <c r="U184" s="22">
        <f>MYRANKS_P[[#This Row],[SO]]/39.3</f>
        <v>1.7302798982188297</v>
      </c>
      <c r="V184" s="22">
        <f>((475+MYRANKS_P[[#This Row],[ER]])*9/(1192+MYRANKS_P[[#This Row],[IP]])-3.59)/-0.076</f>
        <v>-0.65468793842947037</v>
      </c>
      <c r="W184" s="22">
        <f>((1466+MYRANKS_P[[#This Row],[BB]]+MYRANKS_P[[#This Row],[H]])/(1192+MYRANKS_P[[#This Row],[IP]])-1.23)/-0.015</f>
        <v>-1.0667682152830724</v>
      </c>
      <c r="X184" s="22">
        <f>MYRANKS_P[[#This Row],[WSGP]]+MYRANKS_P[[#This Row],[SVSGP]]+MYRANKS_P[[#This Row],[SOSGP]]+MYRANKS_P[[#This Row],[ERASGP]]+MYRANKS_P[[#This Row],[WHIPSGP]]</f>
        <v>2.6490877709089271</v>
      </c>
    </row>
    <row r="185" spans="1:24" x14ac:dyDescent="0.25">
      <c r="A185" s="7" t="s">
        <v>19547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</f>
        <v>2.6402640264026402</v>
      </c>
      <c r="T185" s="22">
        <f>MYRANKS_P[[#This Row],[SV]]/9.95</f>
        <v>0</v>
      </c>
      <c r="U185" s="22">
        <f>MYRANKS_P[[#This Row],[SO]]/39.3</f>
        <v>2.111959287531807</v>
      </c>
      <c r="V185" s="22">
        <f>((475+MYRANKS_P[[#This Row],[ER]])*9/(1192+MYRANKS_P[[#This Row],[IP]])-3.59)/-0.076</f>
        <v>-1.1838142041851654</v>
      </c>
      <c r="W185" s="22">
        <f>((1466+MYRANKS_P[[#This Row],[BB]]+MYRANKS_P[[#This Row],[H]])/(1192+MYRANKS_P[[#This Row],[IP]])-1.23)/-0.015</f>
        <v>-0.93172690763051835</v>
      </c>
      <c r="X185" s="22">
        <f>MYRANKS_P[[#This Row],[WSGP]]+MYRANKS_P[[#This Row],[SVSGP]]+MYRANKS_P[[#This Row],[SOSGP]]+MYRANKS_P[[#This Row],[ERASGP]]+MYRANKS_P[[#This Row],[WHIPSGP]]</f>
        <v>2.636682202118763</v>
      </c>
    </row>
    <row r="186" spans="1:24" x14ac:dyDescent="0.25">
      <c r="A186" s="7" t="s">
        <v>18335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</f>
        <v>0.9900990099009902</v>
      </c>
      <c r="T186" s="22">
        <f>MYRANKS_P[[#This Row],[SV]]/9.95</f>
        <v>0</v>
      </c>
      <c r="U186" s="22">
        <f>MYRANKS_P[[#This Row],[SO]]/39.3</f>
        <v>1.1959287531806617</v>
      </c>
      <c r="V186" s="22">
        <f>((475+MYRANKS_P[[#This Row],[ER]])*9/(1192+MYRANKS_P[[#This Row],[IP]])-3.59)/-0.076</f>
        <v>0.40582615371491892</v>
      </c>
      <c r="W186" s="22">
        <f>((1466+MYRANKS_P[[#This Row],[BB]]+MYRANKS_P[[#This Row],[H]])/(1192+MYRANKS_P[[#This Row],[IP]])-1.23)/-0.015</f>
        <v>4.4300378173955934E-2</v>
      </c>
      <c r="X186" s="22">
        <f>MYRANKS_P[[#This Row],[WSGP]]+MYRANKS_P[[#This Row],[SVSGP]]+MYRANKS_P[[#This Row],[SOSGP]]+MYRANKS_P[[#This Row],[ERASGP]]+MYRANKS_P[[#This Row],[WHIPSGP]]</f>
        <v>2.6361542949705266</v>
      </c>
    </row>
    <row r="187" spans="1:24" x14ac:dyDescent="0.25">
      <c r="A187" s="7" t="s">
        <v>19403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</f>
        <v>2.3102310231023102</v>
      </c>
      <c r="T187" s="22">
        <f>MYRANKS_P[[#This Row],[SV]]/9.95</f>
        <v>0</v>
      </c>
      <c r="U187" s="22">
        <f>MYRANKS_P[[#This Row],[SO]]/39.3</f>
        <v>2.0865139949109417</v>
      </c>
      <c r="V187" s="22">
        <f>((475+MYRANKS_P[[#This Row],[ER]])*9/(1192+MYRANKS_P[[#This Row],[IP]])-3.59)/-0.076</f>
        <v>-0.95881788754346053</v>
      </c>
      <c r="W187" s="22">
        <f>((1466+MYRANKS_P[[#This Row],[BB]]+MYRANKS_P[[#This Row],[H]])/(1192+MYRANKS_P[[#This Row],[IP]])-1.23)/-0.015</f>
        <v>-0.81447734750696266</v>
      </c>
      <c r="X187" s="22">
        <f>MYRANKS_P[[#This Row],[WSGP]]+MYRANKS_P[[#This Row],[SVSGP]]+MYRANKS_P[[#This Row],[SOSGP]]+MYRANKS_P[[#This Row],[ERASGP]]+MYRANKS_P[[#This Row],[WHIPSGP]]</f>
        <v>2.6234497829628287</v>
      </c>
    </row>
    <row r="188" spans="1:24" x14ac:dyDescent="0.25">
      <c r="A188" s="7" t="s">
        <v>19441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</f>
        <v>2.3102310231023102</v>
      </c>
      <c r="T188" s="22">
        <f>MYRANKS_P[[#This Row],[SV]]/9.95</f>
        <v>0</v>
      </c>
      <c r="U188" s="22">
        <f>MYRANKS_P[[#This Row],[SO]]/39.3</f>
        <v>1.9592875318066159</v>
      </c>
      <c r="V188" s="22">
        <f>((475+MYRANKS_P[[#This Row],[ER]])*9/(1192+MYRANKS_P[[#This Row],[IP]])-3.59)/-0.076</f>
        <v>-0.9482758620689673</v>
      </c>
      <c r="W188" s="22">
        <f>((1466+MYRANKS_P[[#This Row],[BB]]+MYRANKS_P[[#This Row],[H]])/(1192+MYRANKS_P[[#This Row],[IP]])-1.23)/-0.015</f>
        <v>-0.70753512132822516</v>
      </c>
      <c r="X188" s="22">
        <f>MYRANKS_P[[#This Row],[WSGP]]+MYRANKS_P[[#This Row],[SVSGP]]+MYRANKS_P[[#This Row],[SOSGP]]+MYRANKS_P[[#This Row],[ERASGP]]+MYRANKS_P[[#This Row],[WHIPSGP]]</f>
        <v>2.6137075715117333</v>
      </c>
    </row>
    <row r="189" spans="1:24" x14ac:dyDescent="0.25">
      <c r="A189" s="7" t="s">
        <v>17604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</f>
        <v>1.3201320132013201</v>
      </c>
      <c r="T189" s="22">
        <f>MYRANKS_P[[#This Row],[SV]]/9.95</f>
        <v>0</v>
      </c>
      <c r="U189" s="22">
        <f>MYRANKS_P[[#This Row],[SO]]/39.3</f>
        <v>1.272264631043257</v>
      </c>
      <c r="V189" s="22">
        <f>((475+MYRANKS_P[[#This Row],[ER]])*9/(1192+MYRANKS_P[[#This Row],[IP]])-3.59)/-0.076</f>
        <v>0.22928713122019168</v>
      </c>
      <c r="W189" s="22">
        <f>((1466+MYRANKS_P[[#This Row],[BB]]+MYRANKS_P[[#This Row],[H]])/(1192+MYRANKS_P[[#This Row],[IP]])-1.23)/-0.015</f>
        <v>-0.22400427693129998</v>
      </c>
      <c r="X189" s="22">
        <f>MYRANKS_P[[#This Row],[WSGP]]+MYRANKS_P[[#This Row],[SVSGP]]+MYRANKS_P[[#This Row],[SOSGP]]+MYRANKS_P[[#This Row],[ERASGP]]+MYRANKS_P[[#This Row],[WHIPSGP]]</f>
        <v>2.597679498533469</v>
      </c>
    </row>
    <row r="190" spans="1:24" x14ac:dyDescent="0.25">
      <c r="A190" s="7" t="s">
        <v>19959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</f>
        <v>2.3102310231023102</v>
      </c>
      <c r="T190" s="22">
        <f>MYRANKS_P[[#This Row],[SV]]/9.95</f>
        <v>0</v>
      </c>
      <c r="U190" s="22">
        <f>MYRANKS_P[[#This Row],[SO]]/39.3</f>
        <v>1.8575063613231553</v>
      </c>
      <c r="V190" s="22">
        <f>((475+MYRANKS_P[[#This Row],[ER]])*9/(1192+MYRANKS_P[[#This Row],[IP]])-3.59)/-0.076</f>
        <v>-0.84046936220058988</v>
      </c>
      <c r="W190" s="22">
        <f>((1466+MYRANKS_P[[#This Row],[BB]]+MYRANKS_P[[#This Row],[H]])/(1192+MYRANKS_P[[#This Row],[IP]])-1.23)/-0.015</f>
        <v>-0.73215656178050226</v>
      </c>
      <c r="X190" s="22">
        <f>MYRANKS_P[[#This Row],[WSGP]]+MYRANKS_P[[#This Row],[SVSGP]]+MYRANKS_P[[#This Row],[SOSGP]]+MYRANKS_P[[#This Row],[ERASGP]]+MYRANKS_P[[#This Row],[WHIPSGP]]</f>
        <v>2.595111460444373</v>
      </c>
    </row>
    <row r="191" spans="1:24" x14ac:dyDescent="0.25">
      <c r="A191" s="7" t="s">
        <v>20226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</f>
        <v>1.6501650165016504</v>
      </c>
      <c r="T191" s="22">
        <f>MYRANKS_P[[#This Row],[SV]]/9.95</f>
        <v>0</v>
      </c>
      <c r="U191" s="22">
        <f>MYRANKS_P[[#This Row],[SO]]/39.3</f>
        <v>1.8320610687022902</v>
      </c>
      <c r="V191" s="22">
        <f>((475+MYRANKS_P[[#This Row],[ER]])*9/(1192+MYRANKS_P[[#This Row],[IP]])-3.59)/-0.076</f>
        <v>-0.39001928046929862</v>
      </c>
      <c r="W191" s="22">
        <f>((1466+MYRANKS_P[[#This Row],[BB]]+MYRANKS_P[[#This Row],[H]])/(1192+MYRANKS_P[[#This Row],[IP]])-1.23)/-0.015</f>
        <v>-0.5149389451805616</v>
      </c>
      <c r="X191" s="22">
        <f>MYRANKS_P[[#This Row],[WSGP]]+MYRANKS_P[[#This Row],[SVSGP]]+MYRANKS_P[[#This Row],[SOSGP]]+MYRANKS_P[[#This Row],[ERASGP]]+MYRANKS_P[[#This Row],[WHIPSGP]]</f>
        <v>2.5772678595540803</v>
      </c>
    </row>
    <row r="192" spans="1:24" x14ac:dyDescent="0.25">
      <c r="A192" s="7" t="s">
        <v>19407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</f>
        <v>1.3201320132013201</v>
      </c>
      <c r="T192" s="22">
        <f>MYRANKS_P[[#This Row],[SV]]/9.95</f>
        <v>0</v>
      </c>
      <c r="U192" s="22">
        <f>MYRANKS_P[[#This Row],[SO]]/39.3</f>
        <v>1.4249363867684479</v>
      </c>
      <c r="V192" s="22">
        <f>((475+MYRANKS_P[[#This Row],[ER]])*9/(1192+MYRANKS_P[[#This Row],[IP]])-3.59)/-0.076</f>
        <v>1.9516494585746752E-2</v>
      </c>
      <c r="W192" s="22">
        <f>((1466+MYRANKS_P[[#This Row],[BB]]+MYRANKS_P[[#This Row],[H]])/(1192+MYRANKS_P[[#This Row],[IP]])-1.23)/-0.015</f>
        <v>-0.19032429558745179</v>
      </c>
      <c r="X192" s="22">
        <f>MYRANKS_P[[#This Row],[WSGP]]+MYRANKS_P[[#This Row],[SVSGP]]+MYRANKS_P[[#This Row],[SOSGP]]+MYRANKS_P[[#This Row],[ERASGP]]+MYRANKS_P[[#This Row],[WHIPSGP]]</f>
        <v>2.5742605989680634</v>
      </c>
    </row>
    <row r="193" spans="1:24" x14ac:dyDescent="0.25">
      <c r="A193" s="7" t="s">
        <v>18097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</f>
        <v>1.9801980198019804</v>
      </c>
      <c r="T193" s="22">
        <f>MYRANKS_P[[#This Row],[SV]]/9.95</f>
        <v>0</v>
      </c>
      <c r="U193" s="22">
        <f>MYRANKS_P[[#This Row],[SO]]/39.3</f>
        <v>1.5521628498727738</v>
      </c>
      <c r="V193" s="22">
        <f>((475+MYRANKS_P[[#This Row],[ER]])*9/(1192+MYRANKS_P[[#This Row],[IP]])-3.59)/-0.076</f>
        <v>-0.60819618706208167</v>
      </c>
      <c r="W193" s="22">
        <f>((1466+MYRANKS_P[[#This Row],[BB]]+MYRANKS_P[[#This Row],[H]])/(1192+MYRANKS_P[[#This Row],[IP]])-1.23)/-0.015</f>
        <v>-0.35294117647059292</v>
      </c>
      <c r="X193" s="22">
        <f>MYRANKS_P[[#This Row],[WSGP]]+MYRANKS_P[[#This Row],[SVSGP]]+MYRANKS_P[[#This Row],[SOSGP]]+MYRANKS_P[[#This Row],[ERASGP]]+MYRANKS_P[[#This Row],[WHIPSGP]]</f>
        <v>2.5712235061420796</v>
      </c>
    </row>
    <row r="194" spans="1:24" x14ac:dyDescent="0.25">
      <c r="A194" s="7" t="s">
        <v>20536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</f>
        <v>1.3201320132013201</v>
      </c>
      <c r="T194" s="22">
        <f>MYRANKS_P[[#This Row],[SV]]/9.95</f>
        <v>0.10050251256281408</v>
      </c>
      <c r="U194" s="22">
        <f>MYRANKS_P[[#This Row],[SO]]/39.3</f>
        <v>1.6030534351145038</v>
      </c>
      <c r="V194" s="22">
        <f>((475+MYRANKS_P[[#This Row],[ER]])*9/(1192+MYRANKS_P[[#This Row],[IP]])-3.59)/-0.076</f>
        <v>-5.6510134289767283E-2</v>
      </c>
      <c r="W194" s="22">
        <f>((1466+MYRANKS_P[[#This Row],[BB]]+MYRANKS_P[[#This Row],[H]])/(1192+MYRANKS_P[[#This Row],[IP]])-1.23)/-0.015</f>
        <v>-0.40887480190174114</v>
      </c>
      <c r="X194" s="22">
        <f>MYRANKS_P[[#This Row],[WSGP]]+MYRANKS_P[[#This Row],[SVSGP]]+MYRANKS_P[[#This Row],[SOSGP]]+MYRANKS_P[[#This Row],[ERASGP]]+MYRANKS_P[[#This Row],[WHIPSGP]]</f>
        <v>2.5583030246871297</v>
      </c>
    </row>
    <row r="195" spans="1:24" x14ac:dyDescent="0.25">
      <c r="A195" s="7" t="s">
        <v>17892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</f>
        <v>0.9900990099009902</v>
      </c>
      <c r="T195" s="22">
        <f>MYRANKS_P[[#This Row],[SV]]/9.95</f>
        <v>0</v>
      </c>
      <c r="U195" s="22">
        <f>MYRANKS_P[[#This Row],[SO]]/39.3</f>
        <v>1.3994910941475829</v>
      </c>
      <c r="V195" s="22">
        <f>((475+MYRANKS_P[[#This Row],[ER]])*9/(1192+MYRANKS_P[[#This Row],[IP]])-3.59)/-0.076</f>
        <v>0.28828618686118751</v>
      </c>
      <c r="W195" s="22">
        <f>((1466+MYRANKS_P[[#This Row],[BB]]+MYRANKS_P[[#This Row],[H]])/(1192+MYRANKS_P[[#This Row],[IP]])-1.23)/-0.015</f>
        <v>-0.13806070373355203</v>
      </c>
      <c r="X195" s="22">
        <f>MYRANKS_P[[#This Row],[WSGP]]+MYRANKS_P[[#This Row],[SVSGP]]+MYRANKS_P[[#This Row],[SOSGP]]+MYRANKS_P[[#This Row],[ERASGP]]+MYRANKS_P[[#This Row],[WHIPSGP]]</f>
        <v>2.5398155871762085</v>
      </c>
    </row>
    <row r="196" spans="1:24" x14ac:dyDescent="0.25">
      <c r="A196" s="7" t="s">
        <v>17374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</f>
        <v>0.9900990099009902</v>
      </c>
      <c r="T196" s="22">
        <f>MYRANKS_P[[#This Row],[SV]]/9.95</f>
        <v>0.30150753768844224</v>
      </c>
      <c r="U196" s="22">
        <f>MYRANKS_P[[#This Row],[SO]]/39.3</f>
        <v>1.2977099236641223</v>
      </c>
      <c r="V196" s="22">
        <f>((475+MYRANKS_P[[#This Row],[ER]])*9/(1192+MYRANKS_P[[#This Row],[IP]])-3.59)/-0.076</f>
        <v>0.17451747300399248</v>
      </c>
      <c r="W196" s="22">
        <f>((1466+MYRANKS_P[[#This Row],[BB]]+MYRANKS_P[[#This Row],[H]])/(1192+MYRANKS_P[[#This Row],[IP]])-1.23)/-0.015</f>
        <v>-0.229402261712434</v>
      </c>
      <c r="X196" s="22">
        <f>MYRANKS_P[[#This Row],[WSGP]]+MYRANKS_P[[#This Row],[SVSGP]]+MYRANKS_P[[#This Row],[SOSGP]]+MYRANKS_P[[#This Row],[ERASGP]]+MYRANKS_P[[#This Row],[WHIPSGP]]</f>
        <v>2.5344316825451134</v>
      </c>
    </row>
    <row r="197" spans="1:24" x14ac:dyDescent="0.25">
      <c r="A197" s="7" t="s">
        <v>18611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</f>
        <v>0.9900990099009902</v>
      </c>
      <c r="T197" s="22">
        <f>MYRANKS_P[[#This Row],[SV]]/9.95</f>
        <v>0</v>
      </c>
      <c r="U197" s="22">
        <f>MYRANKS_P[[#This Row],[SO]]/39.3</f>
        <v>1.2213740458015268</v>
      </c>
      <c r="V197" s="22">
        <f>((475+MYRANKS_P[[#This Row],[ER]])*9/(1192+MYRANKS_P[[#This Row],[IP]])-3.59)/-0.076</f>
        <v>0.28828618686118751</v>
      </c>
      <c r="W197" s="22">
        <f>((1466+MYRANKS_P[[#This Row],[BB]]+MYRANKS_P[[#This Row],[H]])/(1192+MYRANKS_P[[#This Row],[IP]])-1.23)/-0.015</f>
        <v>2.3099650819228639E-2</v>
      </c>
      <c r="X197" s="22">
        <f>MYRANKS_P[[#This Row],[WSGP]]+MYRANKS_P[[#This Row],[SVSGP]]+MYRANKS_P[[#This Row],[SOSGP]]+MYRANKS_P[[#This Row],[ERASGP]]+MYRANKS_P[[#This Row],[WHIPSGP]]</f>
        <v>2.5228588933829332</v>
      </c>
    </row>
    <row r="198" spans="1:24" x14ac:dyDescent="0.25">
      <c r="A198" s="7" t="s">
        <v>19074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</f>
        <v>1.6501650165016504</v>
      </c>
      <c r="T198" s="22">
        <f>MYRANKS_P[[#This Row],[SV]]/9.95</f>
        <v>0</v>
      </c>
      <c r="U198" s="22">
        <f>MYRANKS_P[[#This Row],[SO]]/39.3</f>
        <v>1.4249363867684479</v>
      </c>
      <c r="V198" s="22">
        <f>((475+MYRANKS_P[[#This Row],[ER]])*9/(1192+MYRANKS_P[[#This Row],[IP]])-3.59)/-0.076</f>
        <v>-0.35379202501954682</v>
      </c>
      <c r="W198" s="22">
        <f>((1466+MYRANKS_P[[#This Row],[BB]]+MYRANKS_P[[#This Row],[H]])/(1192+MYRANKS_P[[#This Row],[IP]])-1.23)/-0.015</f>
        <v>-0.19963513161324425</v>
      </c>
      <c r="X198" s="22">
        <f>MYRANKS_P[[#This Row],[WSGP]]+MYRANKS_P[[#This Row],[SVSGP]]+MYRANKS_P[[#This Row],[SOSGP]]+MYRANKS_P[[#This Row],[ERASGP]]+MYRANKS_P[[#This Row],[WHIPSGP]]</f>
        <v>2.5216742466373074</v>
      </c>
    </row>
    <row r="199" spans="1:24" x14ac:dyDescent="0.25">
      <c r="A199" s="7" t="s">
        <v>18565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</f>
        <v>2.6402640264026402</v>
      </c>
      <c r="T199" s="22">
        <f>MYRANKS_P[[#This Row],[SV]]/9.95</f>
        <v>0</v>
      </c>
      <c r="U199" s="22">
        <f>MYRANKS_P[[#This Row],[SO]]/39.3</f>
        <v>1.5776081424936388</v>
      </c>
      <c r="V199" s="22">
        <f>((475+MYRANKS_P[[#This Row],[ER]])*9/(1192+MYRANKS_P[[#This Row],[IP]])-3.59)/-0.076</f>
        <v>-0.98522763965127724</v>
      </c>
      <c r="W199" s="22">
        <f>((1466+MYRANKS_P[[#This Row],[BB]]+MYRANKS_P[[#This Row],[H]])/(1192+MYRANKS_P[[#This Row],[IP]])-1.23)/-0.015</f>
        <v>-0.71983640081800071</v>
      </c>
      <c r="X199" s="22">
        <f>MYRANKS_P[[#This Row],[WSGP]]+MYRANKS_P[[#This Row],[SVSGP]]+MYRANKS_P[[#This Row],[SOSGP]]+MYRANKS_P[[#This Row],[ERASGP]]+MYRANKS_P[[#This Row],[WHIPSGP]]</f>
        <v>2.5128081284270012</v>
      </c>
    </row>
    <row r="200" spans="1:24" x14ac:dyDescent="0.25">
      <c r="A200" s="7" t="s">
        <v>18169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</f>
        <v>0.9900990099009902</v>
      </c>
      <c r="T200" s="22">
        <f>MYRANKS_P[[#This Row],[SV]]/9.95</f>
        <v>0.4020100502512563</v>
      </c>
      <c r="U200" s="22">
        <f>MYRANKS_P[[#This Row],[SO]]/39.3</f>
        <v>1.1959287531806617</v>
      </c>
      <c r="V200" s="22">
        <f>((475+MYRANKS_P[[#This Row],[ER]])*9/(1192+MYRANKS_P[[#This Row],[IP]])-3.59)/-0.076</f>
        <v>0.1732861921497236</v>
      </c>
      <c r="W200" s="22">
        <f>((1466+MYRANKS_P[[#This Row],[BB]]+MYRANKS_P[[#This Row],[H]])/(1192+MYRANKS_P[[#This Row],[IP]])-1.23)/-0.015</f>
        <v>-0.27406811477607523</v>
      </c>
      <c r="X200" s="22">
        <f>MYRANKS_P[[#This Row],[WSGP]]+MYRANKS_P[[#This Row],[SVSGP]]+MYRANKS_P[[#This Row],[SOSGP]]+MYRANKS_P[[#This Row],[ERASGP]]+MYRANKS_P[[#This Row],[WHIPSGP]]</f>
        <v>2.4872558907065572</v>
      </c>
    </row>
    <row r="201" spans="1:24" x14ac:dyDescent="0.25">
      <c r="A201" s="7" t="s">
        <v>17595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</f>
        <v>1.9801980198019804</v>
      </c>
      <c r="T201" s="22">
        <f>MYRANKS_P[[#This Row],[SV]]/9.95</f>
        <v>0</v>
      </c>
      <c r="U201" s="22">
        <f>MYRANKS_P[[#This Row],[SO]]/39.3</f>
        <v>2.0101781170483464</v>
      </c>
      <c r="V201" s="22">
        <f>((475+MYRANKS_P[[#This Row],[ER]])*9/(1192+MYRANKS_P[[#This Row],[IP]])-3.59)/-0.076</f>
        <v>-0.75436561240689082</v>
      </c>
      <c r="W201" s="22">
        <f>((1466+MYRANKS_P[[#This Row],[BB]]+MYRANKS_P[[#This Row],[H]])/(1192+MYRANKS_P[[#This Row],[IP]])-1.23)/-0.015</f>
        <v>-0.75328692962104427</v>
      </c>
      <c r="X201" s="22">
        <f>MYRANKS_P[[#This Row],[WSGP]]+MYRANKS_P[[#This Row],[SVSGP]]+MYRANKS_P[[#This Row],[SOSGP]]+MYRANKS_P[[#This Row],[ERASGP]]+MYRANKS_P[[#This Row],[WHIPSGP]]</f>
        <v>2.4827235948223918</v>
      </c>
    </row>
    <row r="202" spans="1:24" x14ac:dyDescent="0.25">
      <c r="A202" s="7" t="s">
        <v>19761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</f>
        <v>0.9900990099009902</v>
      </c>
      <c r="T202" s="22">
        <f>MYRANKS_P[[#This Row],[SV]]/9.95</f>
        <v>0.30150753768844224</v>
      </c>
      <c r="U202" s="22">
        <f>MYRANKS_P[[#This Row],[SO]]/39.3</f>
        <v>1.1195928753180662</v>
      </c>
      <c r="V202" s="22">
        <f>((475+MYRANKS_P[[#This Row],[ER]])*9/(1192+MYRANKS_P[[#This Row],[IP]])-3.59)/-0.076</f>
        <v>0.1732861921497236</v>
      </c>
      <c r="W202" s="22">
        <f>((1466+MYRANKS_P[[#This Row],[BB]]+MYRANKS_P[[#This Row],[H]])/(1192+MYRANKS_P[[#This Row],[IP]])-1.23)/-0.015</f>
        <v>-0.1131670689192769</v>
      </c>
      <c r="X202" s="22">
        <f>MYRANKS_P[[#This Row],[WSGP]]+MYRANKS_P[[#This Row],[SVSGP]]+MYRANKS_P[[#This Row],[SOSGP]]+MYRANKS_P[[#This Row],[ERASGP]]+MYRANKS_P[[#This Row],[WHIPSGP]]</f>
        <v>2.4713185461379457</v>
      </c>
    </row>
    <row r="203" spans="1:24" x14ac:dyDescent="0.25">
      <c r="A203" s="7" t="s">
        <v>21090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</f>
        <v>2.3102310231023102</v>
      </c>
      <c r="T203" s="22">
        <f>MYRANKS_P[[#This Row],[SV]]/9.95</f>
        <v>0</v>
      </c>
      <c r="U203" s="22">
        <f>MYRANKS_P[[#This Row],[SO]]/39.3</f>
        <v>1.9592875318066159</v>
      </c>
      <c r="V203" s="22">
        <f>((475+MYRANKS_P[[#This Row],[ER]])*9/(1192+MYRANKS_P[[#This Row],[IP]])-3.59)/-0.076</f>
        <v>-0.885738797334504</v>
      </c>
      <c r="W203" s="22">
        <f>((1466+MYRANKS_P[[#This Row],[BB]]+MYRANKS_P[[#This Row],[H]])/(1192+MYRANKS_P[[#This Row],[IP]])-1.23)/-0.015</f>
        <v>-0.94162244124336902</v>
      </c>
      <c r="X203" s="22">
        <f>MYRANKS_P[[#This Row],[WSGP]]+MYRANKS_P[[#This Row],[SVSGP]]+MYRANKS_P[[#This Row],[SOSGP]]+MYRANKS_P[[#This Row],[ERASGP]]+MYRANKS_P[[#This Row],[WHIPSGP]]</f>
        <v>2.4421573163310524</v>
      </c>
    </row>
    <row r="204" spans="1:24" x14ac:dyDescent="0.25">
      <c r="A204" s="7" t="s">
        <v>20638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</f>
        <v>1.6501650165016504</v>
      </c>
      <c r="T204" s="22">
        <f>MYRANKS_P[[#This Row],[SV]]/9.95</f>
        <v>0</v>
      </c>
      <c r="U204" s="22">
        <f>MYRANKS_P[[#This Row],[SO]]/39.3</f>
        <v>2.0101781170483464</v>
      </c>
      <c r="V204" s="22">
        <f>((475+MYRANKS_P[[#This Row],[ER]])*9/(1192+MYRANKS_P[[#This Row],[IP]])-3.59)/-0.076</f>
        <v>-0.41021671826625478</v>
      </c>
      <c r="W204" s="22">
        <f>((1466+MYRANKS_P[[#This Row],[BB]]+MYRANKS_P[[#This Row],[H]])/(1192+MYRANKS_P[[#This Row],[IP]])-1.23)/-0.015</f>
        <v>-0.82352941176471184</v>
      </c>
      <c r="X204" s="22">
        <f>MYRANKS_P[[#This Row],[WSGP]]+MYRANKS_P[[#This Row],[SVSGP]]+MYRANKS_P[[#This Row],[SOSGP]]+MYRANKS_P[[#This Row],[ERASGP]]+MYRANKS_P[[#This Row],[WHIPSGP]]</f>
        <v>2.4265970035190305</v>
      </c>
    </row>
    <row r="205" spans="1:24" x14ac:dyDescent="0.25">
      <c r="A205" s="7" t="s">
        <v>19537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</f>
        <v>1.3201320132013201</v>
      </c>
      <c r="T205" s="22">
        <f>MYRANKS_P[[#This Row],[SV]]/9.95</f>
        <v>0</v>
      </c>
      <c r="U205" s="22">
        <f>MYRANKS_P[[#This Row],[SO]]/39.3</f>
        <v>1.246819338422392</v>
      </c>
      <c r="V205" s="22">
        <f>((475+MYRANKS_P[[#This Row],[ER]])*9/(1192+MYRANKS_P[[#This Row],[IP]])-3.59)/-0.076</f>
        <v>-5.5910543130991593E-2</v>
      </c>
      <c r="W205" s="22">
        <f>((1466+MYRANKS_P[[#This Row],[BB]]+MYRANKS_P[[#This Row],[H]])/(1192+MYRANKS_P[[#This Row],[IP]])-1.23)/-0.015</f>
        <v>-0.10862619808307272</v>
      </c>
      <c r="X205" s="22">
        <f>MYRANKS_P[[#This Row],[WSGP]]+MYRANKS_P[[#This Row],[SVSGP]]+MYRANKS_P[[#This Row],[SOSGP]]+MYRANKS_P[[#This Row],[ERASGP]]+MYRANKS_P[[#This Row],[WHIPSGP]]</f>
        <v>2.4024146104096475</v>
      </c>
    </row>
    <row r="206" spans="1:24" x14ac:dyDescent="0.25">
      <c r="A206" s="7" t="s">
        <v>20009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</f>
        <v>1.3201320132013201</v>
      </c>
      <c r="T206" s="22">
        <f>MYRANKS_P[[#This Row],[SV]]/9.95</f>
        <v>0</v>
      </c>
      <c r="U206" s="22">
        <f>MYRANKS_P[[#This Row],[SO]]/39.3</f>
        <v>1.2977099236641223</v>
      </c>
      <c r="V206" s="22">
        <f>((475+MYRANKS_P[[#This Row],[ER]])*9/(1192+MYRANKS_P[[#This Row],[IP]])-3.59)/-0.076</f>
        <v>-5.5910543130991593E-2</v>
      </c>
      <c r="W206" s="22">
        <f>((1466+MYRANKS_P[[#This Row],[BB]]+MYRANKS_P[[#This Row],[H]])/(1192+MYRANKS_P[[#This Row],[IP]])-1.23)/-0.015</f>
        <v>-0.16187433439829313</v>
      </c>
      <c r="X206" s="22">
        <f>MYRANKS_P[[#This Row],[WSGP]]+MYRANKS_P[[#This Row],[SVSGP]]+MYRANKS_P[[#This Row],[SOSGP]]+MYRANKS_P[[#This Row],[ERASGP]]+MYRANKS_P[[#This Row],[WHIPSGP]]</f>
        <v>2.4000570593361576</v>
      </c>
    </row>
    <row r="207" spans="1:24" x14ac:dyDescent="0.25">
      <c r="A207" s="7" t="s">
        <v>19063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</f>
        <v>2.3102310231023102</v>
      </c>
      <c r="T207" s="22">
        <f>MYRANKS_P[[#This Row],[SV]]/9.95</f>
        <v>0</v>
      </c>
      <c r="U207" s="22">
        <f>MYRANKS_P[[#This Row],[SO]]/39.3</f>
        <v>1.9592875318066159</v>
      </c>
      <c r="V207" s="22">
        <f>((475+MYRANKS_P[[#This Row],[ER]])*9/(1192+MYRANKS_P[[#This Row],[IP]])-3.59)/-0.076</f>
        <v>-1.0890641936649401</v>
      </c>
      <c r="W207" s="22">
        <f>((1466+MYRANKS_P[[#This Row],[BB]]+MYRANKS_P[[#This Row],[H]])/(1192+MYRANKS_P[[#This Row],[IP]])-1.23)/-0.015</f>
        <v>-0.78667683702008762</v>
      </c>
      <c r="X207" s="22">
        <f>MYRANKS_P[[#This Row],[WSGP]]+MYRANKS_P[[#This Row],[SVSGP]]+MYRANKS_P[[#This Row],[SOSGP]]+MYRANKS_P[[#This Row],[ERASGP]]+MYRANKS_P[[#This Row],[WHIPSGP]]</f>
        <v>2.3937775242238981</v>
      </c>
    </row>
    <row r="208" spans="1:24" x14ac:dyDescent="0.25">
      <c r="A208" s="7" t="s">
        <v>17713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</f>
        <v>1.3201320132013201</v>
      </c>
      <c r="T208" s="22">
        <f>MYRANKS_P[[#This Row],[SV]]/9.95</f>
        <v>0</v>
      </c>
      <c r="U208" s="22">
        <f>MYRANKS_P[[#This Row],[SO]]/39.3</f>
        <v>1.1959287531806617</v>
      </c>
      <c r="V208" s="22">
        <f>((475+MYRANKS_P[[#This Row],[ER]])*9/(1192+MYRANKS_P[[#This Row],[IP]])-3.59)/-0.076</f>
        <v>0.11493405250516033</v>
      </c>
      <c r="W208" s="22">
        <f>((1466+MYRANKS_P[[#This Row],[BB]]+MYRANKS_P[[#This Row],[H]])/(1192+MYRANKS_P[[#This Row],[IP]])-1.23)/-0.015</f>
        <v>-0.25246864157993565</v>
      </c>
      <c r="X208" s="22">
        <f>MYRANKS_P[[#This Row],[WSGP]]+MYRANKS_P[[#This Row],[SVSGP]]+MYRANKS_P[[#This Row],[SOSGP]]+MYRANKS_P[[#This Row],[ERASGP]]+MYRANKS_P[[#This Row],[WHIPSGP]]</f>
        <v>2.3785261773072066</v>
      </c>
    </row>
    <row r="209" spans="1:24" x14ac:dyDescent="0.25">
      <c r="A209" s="7" t="s">
        <v>20866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</f>
        <v>1.6501650165016504</v>
      </c>
      <c r="T209" s="22">
        <f>MYRANKS_P[[#This Row],[SV]]/9.95</f>
        <v>0</v>
      </c>
      <c r="U209" s="22">
        <f>MYRANKS_P[[#This Row],[SO]]/39.3</f>
        <v>1.8829516539440205</v>
      </c>
      <c r="V209" s="22">
        <f>((475+MYRANKS_P[[#This Row],[ER]])*9/(1192+MYRANKS_P[[#This Row],[IP]])-3.59)/-0.076</f>
        <v>-0.44515494343335216</v>
      </c>
      <c r="W209" s="22">
        <f>((1466+MYRANKS_P[[#This Row],[BB]]+MYRANKS_P[[#This Row],[H]])/(1192+MYRANKS_P[[#This Row],[IP]])-1.23)/-0.015</f>
        <v>-0.71028037383178422</v>
      </c>
      <c r="X209" s="22">
        <f>MYRANKS_P[[#This Row],[WSGP]]+MYRANKS_P[[#This Row],[SVSGP]]+MYRANKS_P[[#This Row],[SOSGP]]+MYRANKS_P[[#This Row],[ERASGP]]+MYRANKS_P[[#This Row],[WHIPSGP]]</f>
        <v>2.3776813531805345</v>
      </c>
    </row>
    <row r="210" spans="1:24" x14ac:dyDescent="0.25">
      <c r="A210" s="7" t="s">
        <v>18223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</f>
        <v>2.6402640264026402</v>
      </c>
      <c r="T210" s="22">
        <f>MYRANKS_P[[#This Row],[SV]]/9.95</f>
        <v>0</v>
      </c>
      <c r="U210" s="22">
        <f>MYRANKS_P[[#This Row],[SO]]/39.3</f>
        <v>2.4681933842239188</v>
      </c>
      <c r="V210" s="22">
        <f>((475+MYRANKS_P[[#This Row],[ER]])*9/(1192+MYRANKS_P[[#This Row],[IP]])-3.59)/-0.076</f>
        <v>-1.3415912056625443</v>
      </c>
      <c r="W210" s="22">
        <f>((1466+MYRANKS_P[[#This Row],[BB]]+MYRANKS_P[[#This Row],[H]])/(1192+MYRANKS_P[[#This Row],[IP]])-1.23)/-0.015</f>
        <v>-1.3959429000751349</v>
      </c>
      <c r="X210" s="22">
        <f>MYRANKS_P[[#This Row],[WSGP]]+MYRANKS_P[[#This Row],[SVSGP]]+MYRANKS_P[[#This Row],[SOSGP]]+MYRANKS_P[[#This Row],[ERASGP]]+MYRANKS_P[[#This Row],[WHIPSGP]]</f>
        <v>2.3709233048888798</v>
      </c>
    </row>
    <row r="211" spans="1:24" x14ac:dyDescent="0.25">
      <c r="A211" s="7" t="s">
        <v>17904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</f>
        <v>1.6501650165016504</v>
      </c>
      <c r="T211" s="22">
        <f>MYRANKS_P[[#This Row],[SV]]/9.95</f>
        <v>0</v>
      </c>
      <c r="U211" s="22">
        <f>MYRANKS_P[[#This Row],[SO]]/39.3</f>
        <v>1.4758269720101782</v>
      </c>
      <c r="V211" s="22">
        <f>((475+MYRANKS_P[[#This Row],[ER]])*9/(1192+MYRANKS_P[[#This Row],[IP]])-3.59)/-0.076</f>
        <v>-0.33400809716599422</v>
      </c>
      <c r="W211" s="22">
        <f>((1466+MYRANKS_P[[#This Row],[BB]]+MYRANKS_P[[#This Row],[H]])/(1192+MYRANKS_P[[#This Row],[IP]])-1.23)/-0.015</f>
        <v>-0.46568246568246729</v>
      </c>
      <c r="X211" s="22">
        <f>MYRANKS_P[[#This Row],[WSGP]]+MYRANKS_P[[#This Row],[SVSGP]]+MYRANKS_P[[#This Row],[SOSGP]]+MYRANKS_P[[#This Row],[ERASGP]]+MYRANKS_P[[#This Row],[WHIPSGP]]</f>
        <v>2.3263014256633672</v>
      </c>
    </row>
    <row r="212" spans="1:24" x14ac:dyDescent="0.25">
      <c r="A212" s="7" t="s">
        <v>20645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</f>
        <v>0.66006600660066006</v>
      </c>
      <c r="T212" s="22">
        <f>MYRANKS_P[[#This Row],[SV]]/9.95</f>
        <v>0.70351758793969854</v>
      </c>
      <c r="U212" s="22">
        <f>MYRANKS_P[[#This Row],[SO]]/39.3</f>
        <v>0.94147582697201027</v>
      </c>
      <c r="V212" s="22">
        <f>((475+MYRANKS_P[[#This Row],[ER]])*9/(1192+MYRANKS_P[[#This Row],[IP]])-3.59)/-0.076</f>
        <v>0.13865654355938481</v>
      </c>
      <c r="W212" s="22">
        <f>((1466+MYRANKS_P[[#This Row],[BB]]+MYRANKS_P[[#This Row],[H]])/(1192+MYRANKS_P[[#This Row],[IP]])-1.23)/-0.015</f>
        <v>-0.15158924205378455</v>
      </c>
      <c r="X212" s="22">
        <f>MYRANKS_P[[#This Row],[WSGP]]+MYRANKS_P[[#This Row],[SVSGP]]+MYRANKS_P[[#This Row],[SOSGP]]+MYRANKS_P[[#This Row],[ERASGP]]+MYRANKS_P[[#This Row],[WHIPSGP]]</f>
        <v>2.2921267230179692</v>
      </c>
    </row>
    <row r="213" spans="1:24" x14ac:dyDescent="0.25">
      <c r="A213" s="7" t="s">
        <v>18018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</f>
        <v>2.3102310231023102</v>
      </c>
      <c r="T213" s="22">
        <f>MYRANKS_P[[#This Row],[SV]]/9.95</f>
        <v>0</v>
      </c>
      <c r="U213" s="22">
        <f>MYRANKS_P[[#This Row],[SO]]/39.3</f>
        <v>2.0356234096692112</v>
      </c>
      <c r="V213" s="22">
        <f>((475+MYRANKS_P[[#This Row],[ER]])*9/(1192+MYRANKS_P[[#This Row],[IP]])-3.59)/-0.076</f>
        <v>-1.1386524397554283</v>
      </c>
      <c r="W213" s="22">
        <f>((1466+MYRANKS_P[[#This Row],[BB]]+MYRANKS_P[[#This Row],[H]])/(1192+MYRANKS_P[[#This Row],[IP]])-1.23)/-0.015</f>
        <v>-0.91571753986333293</v>
      </c>
      <c r="X213" s="22">
        <f>MYRANKS_P[[#This Row],[WSGP]]+MYRANKS_P[[#This Row],[SVSGP]]+MYRANKS_P[[#This Row],[SOSGP]]+MYRANKS_P[[#This Row],[ERASGP]]+MYRANKS_P[[#This Row],[WHIPSGP]]</f>
        <v>2.2914844531527598</v>
      </c>
    </row>
    <row r="214" spans="1:24" x14ac:dyDescent="0.25">
      <c r="A214" s="7" t="s">
        <v>17746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</f>
        <v>0.9900990099009902</v>
      </c>
      <c r="T214" s="22">
        <f>MYRANKS_P[[#This Row],[SV]]/9.95</f>
        <v>0</v>
      </c>
      <c r="U214" s="22">
        <f>MYRANKS_P[[#This Row],[SO]]/39.3</f>
        <v>1.1450381679389314</v>
      </c>
      <c r="V214" s="22">
        <f>((475+MYRANKS_P[[#This Row],[ER]])*9/(1192+MYRANKS_P[[#This Row],[IP]])-3.59)/-0.076</f>
        <v>0.23220439943836738</v>
      </c>
      <c r="W214" s="22">
        <f>((1466+MYRANKS_P[[#This Row],[BB]]+MYRANKS_P[[#This Row],[H]])/(1192+MYRANKS_P[[#This Row],[IP]])-1.23)/-0.015</f>
        <v>-8.0301805443279889E-2</v>
      </c>
      <c r="X214" s="22">
        <f>MYRANKS_P[[#This Row],[WSGP]]+MYRANKS_P[[#This Row],[SVSGP]]+MYRANKS_P[[#This Row],[SOSGP]]+MYRANKS_P[[#This Row],[ERASGP]]+MYRANKS_P[[#This Row],[WHIPSGP]]</f>
        <v>2.2870397718350093</v>
      </c>
    </row>
    <row r="215" spans="1:24" x14ac:dyDescent="0.25">
      <c r="A215" s="7" t="s">
        <v>19668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</f>
        <v>1.3201320132013201</v>
      </c>
      <c r="T215" s="22">
        <f>MYRANKS_P[[#This Row],[SV]]/9.95</f>
        <v>0</v>
      </c>
      <c r="U215" s="22">
        <f>MYRANKS_P[[#This Row],[SO]]/39.3</f>
        <v>1.6030534351145038</v>
      </c>
      <c r="V215" s="22">
        <f>((475+MYRANKS_P[[#This Row],[ER]])*9/(1192+MYRANKS_P[[#This Row],[IP]])-3.59)/-0.076</f>
        <v>-0.26222471071295728</v>
      </c>
      <c r="W215" s="22">
        <f>((1466+MYRANKS_P[[#This Row],[BB]]+MYRANKS_P[[#This Row],[H]])/(1192+MYRANKS_P[[#This Row],[IP]])-1.23)/-0.015</f>
        <v>-0.37457315471500036</v>
      </c>
      <c r="X215" s="22">
        <f>MYRANKS_P[[#This Row],[WSGP]]+MYRANKS_P[[#This Row],[SVSGP]]+MYRANKS_P[[#This Row],[SOSGP]]+MYRANKS_P[[#This Row],[ERASGP]]+MYRANKS_P[[#This Row],[WHIPSGP]]</f>
        <v>2.2863875828878664</v>
      </c>
    </row>
    <row r="216" spans="1:24" x14ac:dyDescent="0.25">
      <c r="A216" s="7" t="s">
        <v>17576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</f>
        <v>1.3201320132013201</v>
      </c>
      <c r="T216" s="22">
        <f>MYRANKS_P[[#This Row],[SV]]/9.95</f>
        <v>0</v>
      </c>
      <c r="U216" s="22">
        <f>MYRANKS_P[[#This Row],[SO]]/39.3</f>
        <v>1.1450381679389314</v>
      </c>
      <c r="V216" s="22">
        <f>((475+MYRANKS_P[[#This Row],[ER]])*9/(1192+MYRANKS_P[[#This Row],[IP]])-3.59)/-0.076</f>
        <v>-5.5301296720062558E-2</v>
      </c>
      <c r="W216" s="22">
        <f>((1466+MYRANKS_P[[#This Row],[BB]]+MYRANKS_P[[#This Row],[H]])/(1192+MYRANKS_P[[#This Row],[IP]])-1.23)/-0.015</f>
        <v>-0.12560386473429536</v>
      </c>
      <c r="X216" s="22">
        <f>MYRANKS_P[[#This Row],[WSGP]]+MYRANKS_P[[#This Row],[SVSGP]]+MYRANKS_P[[#This Row],[SOSGP]]+MYRANKS_P[[#This Row],[ERASGP]]+MYRANKS_P[[#This Row],[WHIPSGP]]</f>
        <v>2.2842650196858942</v>
      </c>
    </row>
    <row r="217" spans="1:24" x14ac:dyDescent="0.25">
      <c r="A217" s="7" t="s">
        <v>17360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</f>
        <v>0.9900990099009902</v>
      </c>
      <c r="T217" s="22">
        <f>MYRANKS_P[[#This Row],[SV]]/9.95</f>
        <v>0.10050251256281408</v>
      </c>
      <c r="U217" s="22">
        <f>MYRANKS_P[[#This Row],[SO]]/39.3</f>
        <v>1.1195928753180662</v>
      </c>
      <c r="V217" s="22">
        <f>((475+MYRANKS_P[[#This Row],[ER]])*9/(1192+MYRANKS_P[[#This Row],[IP]])-3.59)/-0.076</f>
        <v>0.13539282990083837</v>
      </c>
      <c r="W217" s="22">
        <f>((1466+MYRANKS_P[[#This Row],[BB]]+MYRANKS_P[[#This Row],[H]])/(1192+MYRANKS_P[[#This Row],[IP]])-1.23)/-0.015</f>
        <v>-7.1926999463226934E-2</v>
      </c>
      <c r="X217" s="22">
        <f>MYRANKS_P[[#This Row],[WSGP]]+MYRANKS_P[[#This Row],[SVSGP]]+MYRANKS_P[[#This Row],[SOSGP]]+MYRANKS_P[[#This Row],[ERASGP]]+MYRANKS_P[[#This Row],[WHIPSGP]]</f>
        <v>2.273660228219482</v>
      </c>
    </row>
    <row r="218" spans="1:24" x14ac:dyDescent="0.25">
      <c r="A218" s="7" t="s">
        <v>21202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</f>
        <v>0.66006600660066006</v>
      </c>
      <c r="T218" s="22">
        <f>MYRANKS_P[[#This Row],[SV]]/9.95</f>
        <v>1.0050251256281408</v>
      </c>
      <c r="U218" s="22">
        <f>MYRANKS_P[[#This Row],[SO]]/39.3</f>
        <v>0.71246819338422396</v>
      </c>
      <c r="V218" s="22">
        <f>((475+MYRANKS_P[[#This Row],[ER]])*9/(1192+MYRANKS_P[[#This Row],[IP]])-3.59)/-0.076</f>
        <v>4.2854681712459937E-2</v>
      </c>
      <c r="W218" s="22">
        <f>((1466+MYRANKS_P[[#This Row],[BB]]+MYRANKS_P[[#This Row],[H]])/(1192+MYRANKS_P[[#This Row],[IP]])-1.23)/-0.015</f>
        <v>-0.16039279869066725</v>
      </c>
      <c r="X218" s="22">
        <f>MYRANKS_P[[#This Row],[WSGP]]+MYRANKS_P[[#This Row],[SVSGP]]+MYRANKS_P[[#This Row],[SOSGP]]+MYRANKS_P[[#This Row],[ERASGP]]+MYRANKS_P[[#This Row],[WHIPSGP]]</f>
        <v>2.2600212086348175</v>
      </c>
    </row>
    <row r="219" spans="1:24" x14ac:dyDescent="0.25">
      <c r="A219" s="7" t="s">
        <v>20056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</f>
        <v>1.3201320132013201</v>
      </c>
      <c r="T219" s="22">
        <f>MYRANKS_P[[#This Row],[SV]]/9.95</f>
        <v>0</v>
      </c>
      <c r="U219" s="22">
        <f>MYRANKS_P[[#This Row],[SO]]/39.3</f>
        <v>1.4503816793893132</v>
      </c>
      <c r="V219" s="22">
        <f>((475+MYRANKS_P[[#This Row],[ER]])*9/(1192+MYRANKS_P[[#This Row],[IP]])-3.59)/-0.076</f>
        <v>-3.7219542881109104E-2</v>
      </c>
      <c r="W219" s="22">
        <f>((1466+MYRANKS_P[[#This Row],[BB]]+MYRANKS_P[[#This Row],[H]])/(1192+MYRANKS_P[[#This Row],[IP]])-1.23)/-0.015</f>
        <v>-0.49667994687914907</v>
      </c>
      <c r="X219" s="22">
        <f>MYRANKS_P[[#This Row],[WSGP]]+MYRANKS_P[[#This Row],[SVSGP]]+MYRANKS_P[[#This Row],[SOSGP]]+MYRANKS_P[[#This Row],[ERASGP]]+MYRANKS_P[[#This Row],[WHIPSGP]]</f>
        <v>2.2366142028303746</v>
      </c>
    </row>
    <row r="220" spans="1:24" x14ac:dyDescent="0.25">
      <c r="A220" s="7" t="s">
        <v>19318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</f>
        <v>1.3201320132013201</v>
      </c>
      <c r="T220" s="22">
        <f>MYRANKS_P[[#This Row],[SV]]/9.95</f>
        <v>0</v>
      </c>
      <c r="U220" s="22">
        <f>MYRANKS_P[[#This Row],[SO]]/39.3</f>
        <v>1.272264631043257</v>
      </c>
      <c r="V220" s="22">
        <f>((475+MYRANKS_P[[#This Row],[ER]])*9/(1192+MYRANKS_P[[#This Row],[IP]])-3.59)/-0.076</f>
        <v>-7.4918156635610758E-2</v>
      </c>
      <c r="W220" s="22">
        <f>((1466+MYRANKS_P[[#This Row],[BB]]+MYRANKS_P[[#This Row],[H]])/(1192+MYRANKS_P[[#This Row],[IP]])-1.23)/-0.015</f>
        <v>-0.29665071770335061</v>
      </c>
      <c r="X220" s="22">
        <f>MYRANKS_P[[#This Row],[WSGP]]+MYRANKS_P[[#This Row],[SVSGP]]+MYRANKS_P[[#This Row],[SOSGP]]+MYRANKS_P[[#This Row],[ERASGP]]+MYRANKS_P[[#This Row],[WHIPSGP]]</f>
        <v>2.2208277699056156</v>
      </c>
    </row>
    <row r="221" spans="1:24" x14ac:dyDescent="0.25">
      <c r="A221" s="7" t="s">
        <v>20523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</f>
        <v>2.6402640264026402</v>
      </c>
      <c r="T221" s="22">
        <f>MYRANKS_P[[#This Row],[SV]]/9.95</f>
        <v>0</v>
      </c>
      <c r="U221" s="22">
        <f>MYRANKS_P[[#This Row],[SO]]/39.3</f>
        <v>1.9592875318066159</v>
      </c>
      <c r="V221" s="22">
        <f>((475+MYRANKS_P[[#This Row],[ER]])*9/(1192+MYRANKS_P[[#This Row],[IP]])-3.59)/-0.076</f>
        <v>-1.2205081669691464</v>
      </c>
      <c r="W221" s="22">
        <f>((1466+MYRANKS_P[[#This Row],[BB]]+MYRANKS_P[[#This Row],[H]])/(1192+MYRANKS_P[[#This Row],[IP]])-1.23)/-0.015</f>
        <v>-1.1673052362707548</v>
      </c>
      <c r="X221" s="22">
        <f>MYRANKS_P[[#This Row],[WSGP]]+MYRANKS_P[[#This Row],[SVSGP]]+MYRANKS_P[[#This Row],[SOSGP]]+MYRANKS_P[[#This Row],[ERASGP]]+MYRANKS_P[[#This Row],[WHIPSGP]]</f>
        <v>2.2117381549693551</v>
      </c>
    </row>
    <row r="222" spans="1:24" x14ac:dyDescent="0.25">
      <c r="A222" s="7" t="s">
        <v>18877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</f>
        <v>1.6501650165016504</v>
      </c>
      <c r="T222" s="22">
        <f>MYRANKS_P[[#This Row],[SV]]/9.95</f>
        <v>0</v>
      </c>
      <c r="U222" s="22">
        <f>MYRANKS_P[[#This Row],[SO]]/39.3</f>
        <v>2.0356234096692112</v>
      </c>
      <c r="V222" s="22">
        <f>((475+MYRANKS_P[[#This Row],[ER]])*9/(1192+MYRANKS_P[[#This Row],[IP]])-3.59)/-0.076</f>
        <v>-0.62767955575517964</v>
      </c>
      <c r="W222" s="22">
        <f>((1466+MYRANKS_P[[#This Row],[BB]]+MYRANKS_P[[#This Row],[H]])/(1192+MYRANKS_P[[#This Row],[IP]])-1.23)/-0.015</f>
        <v>-0.85492629945694476</v>
      </c>
      <c r="X222" s="22">
        <f>MYRANKS_P[[#This Row],[WSGP]]+MYRANKS_P[[#This Row],[SVSGP]]+MYRANKS_P[[#This Row],[SOSGP]]+MYRANKS_P[[#This Row],[ERASGP]]+MYRANKS_P[[#This Row],[WHIPSGP]]</f>
        <v>2.2031825709587372</v>
      </c>
    </row>
    <row r="223" spans="1:24" x14ac:dyDescent="0.25">
      <c r="A223" s="7" t="s">
        <v>20586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</f>
        <v>0.66006600660066006</v>
      </c>
      <c r="T223" s="22">
        <f>MYRANKS_P[[#This Row],[SV]]/9.95</f>
        <v>0.60301507537688448</v>
      </c>
      <c r="U223" s="22">
        <f>MYRANKS_P[[#This Row],[SO]]/39.3</f>
        <v>0.89058524173027998</v>
      </c>
      <c r="V223" s="22">
        <f>((475+MYRANKS_P[[#This Row],[ER]])*9/(1192+MYRANKS_P[[#This Row],[IP]])-3.59)/-0.076</f>
        <v>0.1572528883183541</v>
      </c>
      <c r="W223" s="22">
        <f>((1466+MYRANKS_P[[#This Row],[BB]]+MYRANKS_P[[#This Row],[H]])/(1192+MYRANKS_P[[#This Row],[IP]])-1.23)/-0.015</f>
        <v>-0.11382113821138222</v>
      </c>
      <c r="X223" s="22">
        <f>MYRANKS_P[[#This Row],[WSGP]]+MYRANKS_P[[#This Row],[SVSGP]]+MYRANKS_P[[#This Row],[SOSGP]]+MYRANKS_P[[#This Row],[ERASGP]]+MYRANKS_P[[#This Row],[WHIPSGP]]</f>
        <v>2.1970980738147965</v>
      </c>
    </row>
    <row r="224" spans="1:24" x14ac:dyDescent="0.25">
      <c r="A224" s="7" t="s">
        <v>20927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</f>
        <v>0.9900990099009902</v>
      </c>
      <c r="T224" s="22">
        <f>MYRANKS_P[[#This Row],[SV]]/9.95</f>
        <v>0</v>
      </c>
      <c r="U224" s="22">
        <f>MYRANKS_P[[#This Row],[SO]]/39.3</f>
        <v>1.1450381679389314</v>
      </c>
      <c r="V224" s="22">
        <f>((475+MYRANKS_P[[#This Row],[ER]])*9/(1192+MYRANKS_P[[#This Row],[IP]])-3.59)/-0.076</f>
        <v>0.19286229271809371</v>
      </c>
      <c r="W224" s="22">
        <f>((1466+MYRANKS_P[[#This Row],[BB]]+MYRANKS_P[[#This Row],[H]])/(1192+MYRANKS_P[[#This Row],[IP]])-1.23)/-0.015</f>
        <v>-0.13806070373355203</v>
      </c>
      <c r="X224" s="22">
        <f>MYRANKS_P[[#This Row],[WSGP]]+MYRANKS_P[[#This Row],[SVSGP]]+MYRANKS_P[[#This Row],[SOSGP]]+MYRANKS_P[[#This Row],[ERASGP]]+MYRANKS_P[[#This Row],[WHIPSGP]]</f>
        <v>2.1899387668244632</v>
      </c>
    </row>
    <row r="225" spans="1:24" x14ac:dyDescent="0.25">
      <c r="A225" s="7" t="s">
        <v>20880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</f>
        <v>0.9900990099009902</v>
      </c>
      <c r="T225" s="22">
        <f>MYRANKS_P[[#This Row],[SV]]/9.95</f>
        <v>0</v>
      </c>
      <c r="U225" s="22">
        <f>MYRANKS_P[[#This Row],[SO]]/39.3</f>
        <v>1.0432569974554708</v>
      </c>
      <c r="V225" s="22">
        <f>((475+MYRANKS_P[[#This Row],[ER]])*9/(1192+MYRANKS_P[[#This Row],[IP]])-3.59)/-0.076</f>
        <v>0.19417475728155051</v>
      </c>
      <c r="W225" s="22">
        <f>((1466+MYRANKS_P[[#This Row],[BB]]+MYRANKS_P[[#This Row],[H]])/(1192+MYRANKS_P[[#This Row],[IP]])-1.23)/-0.015</f>
        <v>-3.8834951456312439E-2</v>
      </c>
      <c r="X225" s="22">
        <f>MYRANKS_P[[#This Row],[WSGP]]+MYRANKS_P[[#This Row],[SVSGP]]+MYRANKS_P[[#This Row],[SOSGP]]+MYRANKS_P[[#This Row],[ERASGP]]+MYRANKS_P[[#This Row],[WHIPSGP]]</f>
        <v>2.1886958131816994</v>
      </c>
    </row>
    <row r="226" spans="1:24" x14ac:dyDescent="0.25">
      <c r="A226" s="7" t="s">
        <v>19449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</f>
        <v>0.9900990099009902</v>
      </c>
      <c r="T226" s="22">
        <f>MYRANKS_P[[#This Row],[SV]]/9.95</f>
        <v>0</v>
      </c>
      <c r="U226" s="22">
        <f>MYRANKS_P[[#This Row],[SO]]/39.3</f>
        <v>1.1195928753180662</v>
      </c>
      <c r="V226" s="22">
        <f>((475+MYRANKS_P[[#This Row],[ER]])*9/(1192+MYRANKS_P[[#This Row],[IP]])-3.59)/-0.076</f>
        <v>0.11592486038246527</v>
      </c>
      <c r="W226" s="22">
        <f>((1466+MYRANKS_P[[#This Row],[BB]]+MYRANKS_P[[#This Row],[H]])/(1192+MYRANKS_P[[#This Row],[IP]])-1.23)/-0.015</f>
        <v>-4.7159699892818097E-2</v>
      </c>
      <c r="X226" s="22">
        <f>MYRANKS_P[[#This Row],[WSGP]]+MYRANKS_P[[#This Row],[SVSGP]]+MYRANKS_P[[#This Row],[SOSGP]]+MYRANKS_P[[#This Row],[ERASGP]]+MYRANKS_P[[#This Row],[WHIPSGP]]</f>
        <v>2.1784570457087038</v>
      </c>
    </row>
    <row r="227" spans="1:24" x14ac:dyDescent="0.25">
      <c r="A227" s="7" t="s">
        <v>17996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</f>
        <v>2.9702970297029703</v>
      </c>
      <c r="T227" s="22">
        <f>MYRANKS_P[[#This Row],[SV]]/9.95</f>
        <v>0</v>
      </c>
      <c r="U227" s="22">
        <f>MYRANKS_P[[#This Row],[SO]]/39.3</f>
        <v>2.4173027989821882</v>
      </c>
      <c r="V227" s="22">
        <f>((475+MYRANKS_P[[#This Row],[ER]])*9/(1192+MYRANKS_P[[#This Row],[IP]])-3.59)/-0.076</f>
        <v>-1.5195341848234409</v>
      </c>
      <c r="W227" s="22">
        <f>((1466+MYRANKS_P[[#This Row],[BB]]+MYRANKS_P[[#This Row],[H]])/(1192+MYRANKS_P[[#This Row],[IP]])-1.23)/-0.015</f>
        <v>-1.6964688204357703</v>
      </c>
      <c r="X227" s="22">
        <f>MYRANKS_P[[#This Row],[WSGP]]+MYRANKS_P[[#This Row],[SVSGP]]+MYRANKS_P[[#This Row],[SOSGP]]+MYRANKS_P[[#This Row],[ERASGP]]+MYRANKS_P[[#This Row],[WHIPSGP]]</f>
        <v>2.1715968234259471</v>
      </c>
    </row>
    <row r="228" spans="1:24" x14ac:dyDescent="0.25">
      <c r="A228" s="7" t="s">
        <v>18195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</f>
        <v>2.6402640264026402</v>
      </c>
      <c r="T228" s="22">
        <f>MYRANKS_P[[#This Row],[SV]]/9.95</f>
        <v>0</v>
      </c>
      <c r="U228" s="22">
        <f>MYRANKS_P[[#This Row],[SO]]/39.3</f>
        <v>2.162849872773537</v>
      </c>
      <c r="V228" s="22">
        <f>((475+MYRANKS_P[[#This Row],[ER]])*9/(1192+MYRANKS_P[[#This Row],[IP]])-3.59)/-0.076</f>
        <v>-1.4880220521159735</v>
      </c>
      <c r="W228" s="22">
        <f>((1466+MYRANKS_P[[#This Row],[BB]]+MYRANKS_P[[#This Row],[H]])/(1192+MYRANKS_P[[#This Row],[IP]])-1.23)/-0.015</f>
        <v>-1.1449384576739461</v>
      </c>
      <c r="X228" s="22">
        <f>MYRANKS_P[[#This Row],[WSGP]]+MYRANKS_P[[#This Row],[SVSGP]]+MYRANKS_P[[#This Row],[SOSGP]]+MYRANKS_P[[#This Row],[ERASGP]]+MYRANKS_P[[#This Row],[WHIPSGP]]</f>
        <v>2.170153389386257</v>
      </c>
    </row>
    <row r="229" spans="1:24" x14ac:dyDescent="0.25">
      <c r="A229" s="7" t="s">
        <v>21218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</f>
        <v>1.6501650165016504</v>
      </c>
      <c r="T229" s="22">
        <f>MYRANKS_P[[#This Row],[SV]]/9.95</f>
        <v>0</v>
      </c>
      <c r="U229" s="22">
        <f>MYRANKS_P[[#This Row],[SO]]/39.3</f>
        <v>1.6030534351145038</v>
      </c>
      <c r="V229" s="22">
        <f>((475+MYRANKS_P[[#This Row],[ER]])*9/(1192+MYRANKS_P[[#This Row],[IP]])-3.59)/-0.076</f>
        <v>-0.31733746130031315</v>
      </c>
      <c r="W229" s="22">
        <f>((1466+MYRANKS_P[[#This Row],[BB]]+MYRANKS_P[[#This Row],[H]])/(1192+MYRANKS_P[[#This Row],[IP]])-1.23)/-0.015</f>
        <v>-0.77124183006535385</v>
      </c>
      <c r="X229" s="22">
        <f>MYRANKS_P[[#This Row],[WSGP]]+MYRANKS_P[[#This Row],[SVSGP]]+MYRANKS_P[[#This Row],[SOSGP]]+MYRANKS_P[[#This Row],[ERASGP]]+MYRANKS_P[[#This Row],[WHIPSGP]]</f>
        <v>2.1646391602504869</v>
      </c>
    </row>
    <row r="230" spans="1:24" x14ac:dyDescent="0.25">
      <c r="A230" s="7" t="s">
        <v>19902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</f>
        <v>0.9900990099009902</v>
      </c>
      <c r="T230" s="22">
        <f>MYRANKS_P[[#This Row],[SV]]/9.95</f>
        <v>0</v>
      </c>
      <c r="U230" s="22">
        <f>MYRANKS_P[[#This Row],[SO]]/39.3</f>
        <v>1.0432569974554708</v>
      </c>
      <c r="V230" s="22">
        <f>((475+MYRANKS_P[[#This Row],[ER]])*9/(1192+MYRANKS_P[[#This Row],[IP]])-3.59)/-0.076</f>
        <v>0.15377298668357342</v>
      </c>
      <c r="W230" s="22">
        <f>((1466+MYRANKS_P[[#This Row],[BB]]+MYRANKS_P[[#This Row],[H]])/(1192+MYRANKS_P[[#This Row],[IP]])-1.23)/-0.015</f>
        <v>-3.4805890227573855E-2</v>
      </c>
      <c r="X230" s="22">
        <f>MYRANKS_P[[#This Row],[WSGP]]+MYRANKS_P[[#This Row],[SVSGP]]+MYRANKS_P[[#This Row],[SOSGP]]+MYRANKS_P[[#This Row],[ERASGP]]+MYRANKS_P[[#This Row],[WHIPSGP]]</f>
        <v>2.1523231038124608</v>
      </c>
    </row>
    <row r="231" spans="1:24" x14ac:dyDescent="0.25">
      <c r="A231" s="7" t="s">
        <v>20547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</f>
        <v>1.3201320132013201</v>
      </c>
      <c r="T231" s="22">
        <f>MYRANKS_P[[#This Row],[SV]]/9.95</f>
        <v>0</v>
      </c>
      <c r="U231" s="22">
        <f>MYRANKS_P[[#This Row],[SO]]/39.3</f>
        <v>1.2977099236641223</v>
      </c>
      <c r="V231" s="22">
        <f>((475+MYRANKS_P[[#This Row],[ER]])*9/(1192+MYRANKS_P[[#This Row],[IP]])-3.59)/-0.076</f>
        <v>-7.5143179632963214E-2</v>
      </c>
      <c r="W231" s="22">
        <f>((1466+MYRANKS_P[[#This Row],[BB]]+MYRANKS_P[[#This Row],[H]])/(1192+MYRANKS_P[[#This Row],[IP]])-1.23)/-0.015</f>
        <v>-0.39343394228223971</v>
      </c>
      <c r="X231" s="22">
        <f>MYRANKS_P[[#This Row],[WSGP]]+MYRANKS_P[[#This Row],[SVSGP]]+MYRANKS_P[[#This Row],[SOSGP]]+MYRANKS_P[[#This Row],[ERASGP]]+MYRANKS_P[[#This Row],[WHIPSGP]]</f>
        <v>2.1492648149502394</v>
      </c>
    </row>
    <row r="232" spans="1:24" x14ac:dyDescent="0.25">
      <c r="A232" s="7" t="s">
        <v>18945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</f>
        <v>2.3102310231023102</v>
      </c>
      <c r="T232" s="22">
        <f>MYRANKS_P[[#This Row],[SV]]/9.95</f>
        <v>0</v>
      </c>
      <c r="U232" s="22">
        <f>MYRANKS_P[[#This Row],[SO]]/39.3</f>
        <v>1.806615776081425</v>
      </c>
      <c r="V232" s="22">
        <f>((475+MYRANKS_P[[#This Row],[ER]])*9/(1192+MYRANKS_P[[#This Row],[IP]])-3.59)/-0.076</f>
        <v>-1.1424903722721449</v>
      </c>
      <c r="W232" s="22">
        <f>((1466+MYRANKS_P[[#This Row],[BB]]+MYRANKS_P[[#This Row],[H]])/(1192+MYRANKS_P[[#This Row],[IP]])-1.23)/-0.015</f>
        <v>-0.82520325203252476</v>
      </c>
      <c r="X232" s="22">
        <f>MYRANKS_P[[#This Row],[WSGP]]+MYRANKS_P[[#This Row],[SVSGP]]+MYRANKS_P[[#This Row],[SOSGP]]+MYRANKS_P[[#This Row],[ERASGP]]+MYRANKS_P[[#This Row],[WHIPSGP]]</f>
        <v>2.1491531748790651</v>
      </c>
    </row>
    <row r="233" spans="1:24" x14ac:dyDescent="0.25">
      <c r="A233" s="7" t="s">
        <v>17934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</f>
        <v>2.3102310231023102</v>
      </c>
      <c r="T233" s="22">
        <f>MYRANKS_P[[#This Row],[SV]]/9.95</f>
        <v>0</v>
      </c>
      <c r="U233" s="22">
        <f>MYRANKS_P[[#This Row],[SO]]/39.3</f>
        <v>1.8320610687022902</v>
      </c>
      <c r="V233" s="22">
        <f>((475+MYRANKS_P[[#This Row],[ER]])*9/(1192+MYRANKS_P[[#This Row],[IP]])-3.59)/-0.076</f>
        <v>-1.0390199637023583</v>
      </c>
      <c r="W233" s="22">
        <f>((1466+MYRANKS_P[[#This Row],[BB]]+MYRANKS_P[[#This Row],[H]])/(1192+MYRANKS_P[[#This Row],[IP]])-1.23)/-0.015</f>
        <v>-0.96296296296296546</v>
      </c>
      <c r="X233" s="22">
        <f>MYRANKS_P[[#This Row],[WSGP]]+MYRANKS_P[[#This Row],[SVSGP]]+MYRANKS_P[[#This Row],[SOSGP]]+MYRANKS_P[[#This Row],[ERASGP]]+MYRANKS_P[[#This Row],[WHIPSGP]]</f>
        <v>2.1403091651392767</v>
      </c>
    </row>
    <row r="234" spans="1:24" x14ac:dyDescent="0.25">
      <c r="A234" s="7" t="s">
        <v>19252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</f>
        <v>1.6501650165016504</v>
      </c>
      <c r="T234" s="22">
        <f>MYRANKS_P[[#This Row],[SV]]/9.95</f>
        <v>0</v>
      </c>
      <c r="U234" s="22">
        <f>MYRANKS_P[[#This Row],[SO]]/39.3</f>
        <v>1.272264631043257</v>
      </c>
      <c r="V234" s="22">
        <f>((475+MYRANKS_P[[#This Row],[ER]])*9/(1192+MYRANKS_P[[#This Row],[IP]])-3.59)/-0.076</f>
        <v>-0.35642904730180303</v>
      </c>
      <c r="W234" s="22">
        <f>((1466+MYRANKS_P[[#This Row],[BB]]+MYRANKS_P[[#This Row],[H]])/(1192+MYRANKS_P[[#This Row],[IP]])-1.23)/-0.015</f>
        <v>-0.4367088607594975</v>
      </c>
      <c r="X234" s="22">
        <f>MYRANKS_P[[#This Row],[WSGP]]+MYRANKS_P[[#This Row],[SVSGP]]+MYRANKS_P[[#This Row],[SOSGP]]+MYRANKS_P[[#This Row],[ERASGP]]+MYRANKS_P[[#This Row],[WHIPSGP]]</f>
        <v>2.1292917394836075</v>
      </c>
    </row>
    <row r="235" spans="1:24" x14ac:dyDescent="0.25">
      <c r="A235" s="7" t="s">
        <v>17599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</f>
        <v>0.9900990099009902</v>
      </c>
      <c r="T235" s="22">
        <f>MYRANKS_P[[#This Row],[SV]]/9.95</f>
        <v>0</v>
      </c>
      <c r="U235" s="22">
        <f>MYRANKS_P[[#This Row],[SO]]/39.3</f>
        <v>1.1450381679389314</v>
      </c>
      <c r="V235" s="22">
        <f>((475+MYRANKS_P[[#This Row],[ER]])*9/(1192+MYRANKS_P[[#This Row],[IP]])-3.59)/-0.076</f>
        <v>0.11493405250516033</v>
      </c>
      <c r="W235" s="22">
        <f>((1466+MYRANKS_P[[#This Row],[BB]]+MYRANKS_P[[#This Row],[H]])/(1192+MYRANKS_P[[#This Row],[IP]])-1.23)/-0.015</f>
        <v>-0.14571657325861409</v>
      </c>
      <c r="X235" s="22">
        <f>MYRANKS_P[[#This Row],[WSGP]]+MYRANKS_P[[#This Row],[SVSGP]]+MYRANKS_P[[#This Row],[SOSGP]]+MYRANKS_P[[#This Row],[ERASGP]]+MYRANKS_P[[#This Row],[WHIPSGP]]</f>
        <v>2.1043546570864682</v>
      </c>
    </row>
    <row r="236" spans="1:24" x14ac:dyDescent="0.25">
      <c r="A236" s="7" t="s">
        <v>20017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</f>
        <v>0.9900990099009902</v>
      </c>
      <c r="T236" s="22">
        <f>MYRANKS_P[[#This Row],[SV]]/9.95</f>
        <v>0</v>
      </c>
      <c r="U236" s="22">
        <f>MYRANKS_P[[#This Row],[SO]]/39.3</f>
        <v>1.0941475826972011</v>
      </c>
      <c r="V236" s="22">
        <f>((475+MYRANKS_P[[#This Row],[ER]])*9/(1192+MYRANKS_P[[#This Row],[IP]])-3.59)/-0.076</f>
        <v>0.23073989321128885</v>
      </c>
      <c r="W236" s="22">
        <f>((1466+MYRANKS_P[[#This Row],[BB]]+MYRANKS_P[[#This Row],[H]])/(1192+MYRANKS_P[[#This Row],[IP]])-1.23)/-0.015</f>
        <v>-0.23295759527643217</v>
      </c>
      <c r="X236" s="22">
        <f>MYRANKS_P[[#This Row],[WSGP]]+MYRANKS_P[[#This Row],[SVSGP]]+MYRANKS_P[[#This Row],[SOSGP]]+MYRANKS_P[[#This Row],[ERASGP]]+MYRANKS_P[[#This Row],[WHIPSGP]]</f>
        <v>2.082028890533048</v>
      </c>
    </row>
    <row r="237" spans="1:24" x14ac:dyDescent="0.25">
      <c r="A237" s="7" t="s">
        <v>19422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</f>
        <v>1.3201320132013201</v>
      </c>
      <c r="T237" s="22">
        <f>MYRANKS_P[[#This Row],[SV]]/9.95</f>
        <v>0</v>
      </c>
      <c r="U237" s="22">
        <f>MYRANKS_P[[#This Row],[SO]]/39.3</f>
        <v>1.1704834605597965</v>
      </c>
      <c r="V237" s="22">
        <f>((475+MYRANKS_P[[#This Row],[ER]])*9/(1192+MYRANKS_P[[#This Row],[IP]])-3.59)/-0.076</f>
        <v>-0.11267694375603984</v>
      </c>
      <c r="W237" s="22">
        <f>((1466+MYRANKS_P[[#This Row],[BB]]+MYRANKS_P[[#This Row],[H]])/(1192+MYRANKS_P[[#This Row],[IP]])-1.23)/-0.015</f>
        <v>-0.30912476722533277</v>
      </c>
      <c r="X237" s="22">
        <f>MYRANKS_P[[#This Row],[WSGP]]+MYRANKS_P[[#This Row],[SVSGP]]+MYRANKS_P[[#This Row],[SOSGP]]+MYRANKS_P[[#This Row],[ERASGP]]+MYRANKS_P[[#This Row],[WHIPSGP]]</f>
        <v>2.0688137627797438</v>
      </c>
    </row>
    <row r="238" spans="1:24" x14ac:dyDescent="0.25">
      <c r="A238" s="7" t="s">
        <v>17365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</f>
        <v>0.9900990099009902</v>
      </c>
      <c r="T238" s="22">
        <f>MYRANKS_P[[#This Row],[SV]]/9.95</f>
        <v>0</v>
      </c>
      <c r="U238" s="22">
        <f>MYRANKS_P[[#This Row],[SO]]/39.3</f>
        <v>1.1704834605597965</v>
      </c>
      <c r="V238" s="22">
        <f>((475+MYRANKS_P[[#This Row],[ER]])*9/(1192+MYRANKS_P[[#This Row],[IP]])-3.59)/-0.076</f>
        <v>0.19156036157809786</v>
      </c>
      <c r="W238" s="22">
        <f>((1466+MYRANKS_P[[#This Row],[BB]]+MYRANKS_P[[#This Row],[H]])/(1192+MYRANKS_P[[#This Row],[IP]])-1.23)/-0.015</f>
        <v>-0.28999464954521476</v>
      </c>
      <c r="X238" s="22">
        <f>MYRANKS_P[[#This Row],[WSGP]]+MYRANKS_P[[#This Row],[SVSGP]]+MYRANKS_P[[#This Row],[SOSGP]]+MYRANKS_P[[#This Row],[ERASGP]]+MYRANKS_P[[#This Row],[WHIPSGP]]</f>
        <v>2.06214818249367</v>
      </c>
    </row>
    <row r="239" spans="1:24" x14ac:dyDescent="0.25">
      <c r="A239" s="7" t="s">
        <v>17344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</f>
        <v>1.6501650165016504</v>
      </c>
      <c r="T239" s="22">
        <f>MYRANKS_P[[#This Row],[SV]]/9.95</f>
        <v>0.20100502512562815</v>
      </c>
      <c r="U239" s="22">
        <f>MYRANKS_P[[#This Row],[SO]]/39.3</f>
        <v>1.5776081424936388</v>
      </c>
      <c r="V239" s="22">
        <f>((475+MYRANKS_P[[#This Row],[ER]])*9/(1192+MYRANKS_P[[#This Row],[IP]])-3.59)/-0.076</f>
        <v>-0.55848869823461655</v>
      </c>
      <c r="W239" s="22">
        <f>((1466+MYRANKS_P[[#This Row],[BB]]+MYRANKS_P[[#This Row],[H]])/(1192+MYRANKS_P[[#This Row],[IP]])-1.23)/-0.015</f>
        <v>-0.81086729362591647</v>
      </c>
      <c r="X239" s="22">
        <f>MYRANKS_P[[#This Row],[WSGP]]+MYRANKS_P[[#This Row],[SVSGP]]+MYRANKS_P[[#This Row],[SOSGP]]+MYRANKS_P[[#This Row],[ERASGP]]+MYRANKS_P[[#This Row],[WHIPSGP]]</f>
        <v>2.0594221922603841</v>
      </c>
    </row>
    <row r="240" spans="1:24" x14ac:dyDescent="0.25">
      <c r="A240" s="7" t="s">
        <v>19617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</f>
        <v>0.9900990099009902</v>
      </c>
      <c r="T240" s="22">
        <f>MYRANKS_P[[#This Row],[SV]]/9.95</f>
        <v>0</v>
      </c>
      <c r="U240" s="22">
        <f>MYRANKS_P[[#This Row],[SO]]/39.3</f>
        <v>1.0432569974554708</v>
      </c>
      <c r="V240" s="22">
        <f>((475+MYRANKS_P[[#This Row],[ER]])*9/(1192+MYRANKS_P[[#This Row],[IP]])-3.59)/-0.076</f>
        <v>0.11592486038246527</v>
      </c>
      <c r="W240" s="22">
        <f>((1466+MYRANKS_P[[#This Row],[BB]]+MYRANKS_P[[#This Row],[H]])/(1192+MYRANKS_P[[#This Row],[IP]])-1.23)/-0.015</f>
        <v>-0.1007502679528353</v>
      </c>
      <c r="X240" s="22">
        <f>MYRANKS_P[[#This Row],[WSGP]]+MYRANKS_P[[#This Row],[SVSGP]]+MYRANKS_P[[#This Row],[SOSGP]]+MYRANKS_P[[#This Row],[ERASGP]]+MYRANKS_P[[#This Row],[WHIPSGP]]</f>
        <v>2.0485305997860914</v>
      </c>
    </row>
    <row r="241" spans="1:24" x14ac:dyDescent="0.25">
      <c r="A241" s="7" t="s">
        <v>19399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</f>
        <v>1.3201320132013201</v>
      </c>
      <c r="T241" s="22">
        <f>MYRANKS_P[[#This Row],[SV]]/9.95</f>
        <v>0</v>
      </c>
      <c r="U241" s="22">
        <f>MYRANKS_P[[#This Row],[SO]]/39.3</f>
        <v>1.2213740458015268</v>
      </c>
      <c r="V241" s="22">
        <f>((475+MYRANKS_P[[#This Row],[ER]])*9/(1192+MYRANKS_P[[#This Row],[IP]])-3.59)/-0.076</f>
        <v>-0.24418216698640638</v>
      </c>
      <c r="W241" s="22">
        <f>((1466+MYRANKS_P[[#This Row],[BB]]+MYRANKS_P[[#This Row],[H]])/(1192+MYRANKS_P[[#This Row],[IP]])-1.23)/-0.015</f>
        <v>-0.25039619651347306</v>
      </c>
      <c r="X241" s="22">
        <f>MYRANKS_P[[#This Row],[WSGP]]+MYRANKS_P[[#This Row],[SVSGP]]+MYRANKS_P[[#This Row],[SOSGP]]+MYRANKS_P[[#This Row],[ERASGP]]+MYRANKS_P[[#This Row],[WHIPSGP]]</f>
        <v>2.0469276955029678</v>
      </c>
    </row>
    <row r="242" spans="1:24" x14ac:dyDescent="0.25">
      <c r="A242" s="7" t="s">
        <v>20496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</f>
        <v>0.9900990099009902</v>
      </c>
      <c r="T242" s="22">
        <f>MYRANKS_P[[#This Row],[SV]]/9.95</f>
        <v>0</v>
      </c>
      <c r="U242" s="22">
        <f>MYRANKS_P[[#This Row],[SO]]/39.3</f>
        <v>1.0941475826972011</v>
      </c>
      <c r="V242" s="22">
        <f>((475+MYRANKS_P[[#This Row],[ER]])*9/(1192+MYRANKS_P[[#This Row],[IP]])-3.59)/-0.076</f>
        <v>0.11692366509494088</v>
      </c>
      <c r="W242" s="22">
        <f>((1466+MYRANKS_P[[#This Row],[BB]]+MYRANKS_P[[#This Row],[H]])/(1192+MYRANKS_P[[#This Row],[IP]])-1.23)/-0.015</f>
        <v>-0.16303470540758686</v>
      </c>
      <c r="X242" s="22">
        <f>MYRANKS_P[[#This Row],[WSGP]]+MYRANKS_P[[#This Row],[SVSGP]]+MYRANKS_P[[#This Row],[SOSGP]]+MYRANKS_P[[#This Row],[ERASGP]]+MYRANKS_P[[#This Row],[WHIPSGP]]</f>
        <v>2.0381355522855453</v>
      </c>
    </row>
    <row r="243" spans="1:24" x14ac:dyDescent="0.25">
      <c r="A243" s="7" t="s">
        <v>18881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</f>
        <v>2.3102310231023102</v>
      </c>
      <c r="T243" s="22">
        <f>MYRANKS_P[[#This Row],[SV]]/9.95</f>
        <v>0</v>
      </c>
      <c r="U243" s="22">
        <f>MYRANKS_P[[#This Row],[SO]]/39.3</f>
        <v>2.2137404580152675</v>
      </c>
      <c r="V243" s="22">
        <f>((475+MYRANKS_P[[#This Row],[ER]])*9/(1192+MYRANKS_P[[#This Row],[IP]])-3.59)/-0.076</f>
        <v>-1.2448625354135952</v>
      </c>
      <c r="W243" s="22">
        <f>((1466+MYRANKS_P[[#This Row],[BB]]+MYRANKS_P[[#This Row],[H]])/(1192+MYRANKS_P[[#This Row],[IP]])-1.23)/-0.015</f>
        <v>-1.2448824867323793</v>
      </c>
      <c r="X243" s="22">
        <f>MYRANKS_P[[#This Row],[WSGP]]+MYRANKS_P[[#This Row],[SVSGP]]+MYRANKS_P[[#This Row],[SOSGP]]+MYRANKS_P[[#This Row],[ERASGP]]+MYRANKS_P[[#This Row],[WHIPSGP]]</f>
        <v>2.0342264589716028</v>
      </c>
    </row>
    <row r="244" spans="1:24" x14ac:dyDescent="0.25">
      <c r="A244" s="7" t="s">
        <v>20052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</f>
        <v>0.9900990099009902</v>
      </c>
      <c r="T244" s="22">
        <f>MYRANKS_P[[#This Row],[SV]]/9.95</f>
        <v>0</v>
      </c>
      <c r="U244" s="22">
        <f>MYRANKS_P[[#This Row],[SO]]/39.3</f>
        <v>1.0178117048346056</v>
      </c>
      <c r="V244" s="22">
        <f>((475+MYRANKS_P[[#This Row],[ER]])*9/(1192+MYRANKS_P[[#This Row],[IP]])-3.59)/-0.076</f>
        <v>4.0045766590387909E-2</v>
      </c>
      <c r="W244" s="22">
        <f>((1466+MYRANKS_P[[#This Row],[BB]]+MYRANKS_P[[#This Row],[H]])/(1192+MYRANKS_P[[#This Row],[IP]])-1.23)/-0.015</f>
        <v>-1.8250134192158523E-2</v>
      </c>
      <c r="X244" s="22">
        <f>MYRANKS_P[[#This Row],[WSGP]]+MYRANKS_P[[#This Row],[SVSGP]]+MYRANKS_P[[#This Row],[SOSGP]]+MYRANKS_P[[#This Row],[ERASGP]]+MYRANKS_P[[#This Row],[WHIPSGP]]</f>
        <v>2.0297063471338253</v>
      </c>
    </row>
    <row r="245" spans="1:24" x14ac:dyDescent="0.25">
      <c r="A245" s="7" t="s">
        <v>21176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</f>
        <v>0.9900990099009902</v>
      </c>
      <c r="T245" s="22">
        <f>MYRANKS_P[[#This Row],[SV]]/9.95</f>
        <v>0</v>
      </c>
      <c r="U245" s="22">
        <f>MYRANKS_P[[#This Row],[SO]]/39.3</f>
        <v>1.0178117048346056</v>
      </c>
      <c r="V245" s="22">
        <f>((475+MYRANKS_P[[#This Row],[ER]])*9/(1192+MYRANKS_P[[#This Row],[IP]])-3.59)/-0.076</f>
        <v>4.0045766590387909E-2</v>
      </c>
      <c r="W245" s="22">
        <f>((1466+MYRANKS_P[[#This Row],[BB]]+MYRANKS_P[[#This Row],[H]])/(1192+MYRANKS_P[[#This Row],[IP]])-1.23)/-0.015</f>
        <v>-1.8250134192158523E-2</v>
      </c>
      <c r="X245" s="22">
        <f>MYRANKS_P[[#This Row],[WSGP]]+MYRANKS_P[[#This Row],[SVSGP]]+MYRANKS_P[[#This Row],[SOSGP]]+MYRANKS_P[[#This Row],[ERASGP]]+MYRANKS_P[[#This Row],[WHIPSGP]]</f>
        <v>2.0297063471338253</v>
      </c>
    </row>
    <row r="246" spans="1:24" x14ac:dyDescent="0.25">
      <c r="A246" s="7" t="s">
        <v>17553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</f>
        <v>0.66006600660066006</v>
      </c>
      <c r="T246" s="22">
        <f>MYRANKS_P[[#This Row],[SV]]/9.95</f>
        <v>0</v>
      </c>
      <c r="U246" s="22">
        <f>MYRANKS_P[[#This Row],[SO]]/39.3</f>
        <v>1.0687022900763359</v>
      </c>
      <c r="V246" s="22">
        <f>((475+MYRANKS_P[[#This Row],[ER]])*9/(1192+MYRANKS_P[[#This Row],[IP]])-3.59)/-0.076</f>
        <v>0.29342319910706149</v>
      </c>
      <c r="W246" s="22">
        <f>((1466+MYRANKS_P[[#This Row],[BB]]+MYRANKS_P[[#This Row],[H]])/(1192+MYRANKS_P[[#This Row],[IP]])-1.23)/-0.015</f>
        <v>-1.087547580214121E-3</v>
      </c>
      <c r="X246" s="22">
        <f>MYRANKS_P[[#This Row],[WSGP]]+MYRANKS_P[[#This Row],[SVSGP]]+MYRANKS_P[[#This Row],[SOSGP]]+MYRANKS_P[[#This Row],[ERASGP]]+MYRANKS_P[[#This Row],[WHIPSGP]]</f>
        <v>2.0211039482038435</v>
      </c>
    </row>
    <row r="247" spans="1:24" x14ac:dyDescent="0.25">
      <c r="A247" s="7" t="s">
        <v>20355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</f>
        <v>0.9900990099009902</v>
      </c>
      <c r="T247" s="22">
        <f>MYRANKS_P[[#This Row],[SV]]/9.95</f>
        <v>0</v>
      </c>
      <c r="U247" s="22">
        <f>MYRANKS_P[[#This Row],[SO]]/39.3</f>
        <v>1.1704834605597965</v>
      </c>
      <c r="V247" s="22">
        <f>((475+MYRANKS_P[[#This Row],[ER]])*9/(1192+MYRANKS_P[[#This Row],[IP]])-3.59)/-0.076</f>
        <v>0.13647193975237298</v>
      </c>
      <c r="W247" s="22">
        <f>((1466+MYRANKS_P[[#This Row],[BB]]+MYRANKS_P[[#This Row],[H]])/(1192+MYRANKS_P[[#This Row],[IP]])-1.23)/-0.015</f>
        <v>-0.29587712206951744</v>
      </c>
      <c r="X247" s="22">
        <f>MYRANKS_P[[#This Row],[WSGP]]+MYRANKS_P[[#This Row],[SVSGP]]+MYRANKS_P[[#This Row],[SOSGP]]+MYRANKS_P[[#This Row],[ERASGP]]+MYRANKS_P[[#This Row],[WHIPSGP]]</f>
        <v>2.001177288143642</v>
      </c>
    </row>
    <row r="248" spans="1:24" x14ac:dyDescent="0.25">
      <c r="A248" s="7" t="s">
        <v>18255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</f>
        <v>1.9801980198019804</v>
      </c>
      <c r="T248" s="22">
        <f>MYRANKS_P[[#This Row],[SV]]/9.95</f>
        <v>0</v>
      </c>
      <c r="U248" s="22">
        <f>MYRANKS_P[[#This Row],[SO]]/39.3</f>
        <v>1.8829516539440205</v>
      </c>
      <c r="V248" s="22">
        <f>((475+MYRANKS_P[[#This Row],[ER]])*9/(1192+MYRANKS_P[[#This Row],[IP]])-3.59)/-0.076</f>
        <v>-0.79407434670592847</v>
      </c>
      <c r="W248" s="22">
        <f>((1466+MYRANKS_P[[#This Row],[BB]]+MYRANKS_P[[#This Row],[H]])/(1192+MYRANKS_P[[#This Row],[IP]])-1.23)/-0.015</f>
        <v>-1.0872830872830828</v>
      </c>
      <c r="X248" s="22">
        <f>MYRANKS_P[[#This Row],[WSGP]]+MYRANKS_P[[#This Row],[SVSGP]]+MYRANKS_P[[#This Row],[SOSGP]]+MYRANKS_P[[#This Row],[ERASGP]]+MYRANKS_P[[#This Row],[WHIPSGP]]</f>
        <v>1.9817922397569898</v>
      </c>
    </row>
    <row r="249" spans="1:24" x14ac:dyDescent="0.25">
      <c r="A249" s="7" t="s">
        <v>18040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</f>
        <v>0.9900990099009902</v>
      </c>
      <c r="T249" s="22">
        <f>MYRANKS_P[[#This Row],[SV]]/9.95</f>
        <v>0</v>
      </c>
      <c r="U249" s="22">
        <f>MYRANKS_P[[#This Row],[SO]]/39.3</f>
        <v>1.272264631043257</v>
      </c>
      <c r="V249" s="22">
        <f>((475+MYRANKS_P[[#This Row],[ER]])*9/(1192+MYRANKS_P[[#This Row],[IP]])-3.59)/-0.076</f>
        <v>-5.5301296720062558E-2</v>
      </c>
      <c r="W249" s="22">
        <f>((1466+MYRANKS_P[[#This Row],[BB]]+MYRANKS_P[[#This Row],[H]])/(1192+MYRANKS_P[[#This Row],[IP]])-1.23)/-0.015</f>
        <v>-0.23295759527643217</v>
      </c>
      <c r="X249" s="22">
        <f>MYRANKS_P[[#This Row],[WSGP]]+MYRANKS_P[[#This Row],[SVSGP]]+MYRANKS_P[[#This Row],[SOSGP]]+MYRANKS_P[[#This Row],[ERASGP]]+MYRANKS_P[[#This Row],[WHIPSGP]]</f>
        <v>1.9741047489477526</v>
      </c>
    </row>
    <row r="250" spans="1:24" x14ac:dyDescent="0.25">
      <c r="A250" s="7" t="s">
        <v>20934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</f>
        <v>2.3102310231023102</v>
      </c>
      <c r="T250" s="22">
        <f>MYRANKS_P[[#This Row],[SV]]/9.95</f>
        <v>0</v>
      </c>
      <c r="U250" s="22">
        <f>MYRANKS_P[[#This Row],[SO]]/39.3</f>
        <v>2.162849872773537</v>
      </c>
      <c r="V250" s="22">
        <f>((475+MYRANKS_P[[#This Row],[ER]])*9/(1192+MYRANKS_P[[#This Row],[IP]])-3.59)/-0.076</f>
        <v>-1.3230102695763803</v>
      </c>
      <c r="W250" s="22">
        <f>((1466+MYRANKS_P[[#This Row],[BB]]+MYRANKS_P[[#This Row],[H]])/(1192+MYRANKS_P[[#This Row],[IP]])-1.23)/-0.015</f>
        <v>-1.1808943089430961</v>
      </c>
      <c r="X250" s="22">
        <f>MYRANKS_P[[#This Row],[WSGP]]+MYRANKS_P[[#This Row],[SVSGP]]+MYRANKS_P[[#This Row],[SOSGP]]+MYRANKS_P[[#This Row],[ERASGP]]+MYRANKS_P[[#This Row],[WHIPSGP]]</f>
        <v>1.9691763173563712</v>
      </c>
    </row>
    <row r="251" spans="1:24" x14ac:dyDescent="0.25">
      <c r="A251" s="7" t="s">
        <v>17561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</f>
        <v>1.6501650165016504</v>
      </c>
      <c r="T251" s="22">
        <f>MYRANKS_P[[#This Row],[SV]]/9.95</f>
        <v>0</v>
      </c>
      <c r="U251" s="22">
        <f>MYRANKS_P[[#This Row],[SO]]/39.3</f>
        <v>1.9338422391857508</v>
      </c>
      <c r="V251" s="22">
        <f>((475+MYRANKS_P[[#This Row],[ER]])*9/(1192+MYRANKS_P[[#This Row],[IP]])-3.59)/-0.076</f>
        <v>-0.68885448916409131</v>
      </c>
      <c r="W251" s="22">
        <f>((1466+MYRANKS_P[[#This Row],[BB]]+MYRANKS_P[[#This Row],[H]])/(1192+MYRANKS_P[[#This Row],[IP]])-1.23)/-0.015</f>
        <v>-0.92810457516339839</v>
      </c>
      <c r="X251" s="22">
        <f>MYRANKS_P[[#This Row],[WSGP]]+MYRANKS_P[[#This Row],[SVSGP]]+MYRANKS_P[[#This Row],[SOSGP]]+MYRANKS_P[[#This Row],[ERASGP]]+MYRANKS_P[[#This Row],[WHIPSGP]]</f>
        <v>1.9670481913599116</v>
      </c>
    </row>
    <row r="252" spans="1:24" x14ac:dyDescent="0.25">
      <c r="A252" s="7" t="s">
        <v>18148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</f>
        <v>0.9900990099009902</v>
      </c>
      <c r="T252" s="22">
        <f>MYRANKS_P[[#This Row],[SV]]/9.95</f>
        <v>0</v>
      </c>
      <c r="U252" s="22">
        <f>MYRANKS_P[[#This Row],[SO]]/39.3</f>
        <v>1.1704834605597965</v>
      </c>
      <c r="V252" s="22">
        <f>((475+MYRANKS_P[[#This Row],[ER]])*9/(1192+MYRANKS_P[[#This Row],[IP]])-3.59)/-0.076</f>
        <v>4.0739480066372784E-2</v>
      </c>
      <c r="W252" s="22">
        <f>((1466+MYRANKS_P[[#This Row],[BB]]+MYRANKS_P[[#This Row],[H]])/(1192+MYRANKS_P[[#This Row],[IP]])-1.23)/-0.015</f>
        <v>-0.24198329291296913</v>
      </c>
      <c r="X252" s="22">
        <f>MYRANKS_P[[#This Row],[WSGP]]+MYRANKS_P[[#This Row],[SVSGP]]+MYRANKS_P[[#This Row],[SOSGP]]+MYRANKS_P[[#This Row],[ERASGP]]+MYRANKS_P[[#This Row],[WHIPSGP]]</f>
        <v>1.9593386576141902</v>
      </c>
    </row>
    <row r="253" spans="1:24" x14ac:dyDescent="0.25">
      <c r="A253" s="7" t="s">
        <v>20568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</f>
        <v>1.3201320132013201</v>
      </c>
      <c r="T253" s="22">
        <f>MYRANKS_P[[#This Row],[SV]]/9.95</f>
        <v>0</v>
      </c>
      <c r="U253" s="22">
        <f>MYRANKS_P[[#This Row],[SO]]/39.3</f>
        <v>1.246819338422392</v>
      </c>
      <c r="V253" s="22">
        <f>((475+MYRANKS_P[[#This Row],[ER]])*9/(1192+MYRANKS_P[[#This Row],[IP]])-3.59)/-0.076</f>
        <v>-0.22593835185573907</v>
      </c>
      <c r="W253" s="22">
        <f>((1466+MYRANKS_P[[#This Row],[BB]]+MYRANKS_P[[#This Row],[H]])/(1192+MYRANKS_P[[#This Row],[IP]])-1.23)/-0.015</f>
        <v>-0.39043824701194829</v>
      </c>
      <c r="X253" s="22">
        <f>MYRANKS_P[[#This Row],[WSGP]]+MYRANKS_P[[#This Row],[SVSGP]]+MYRANKS_P[[#This Row],[SOSGP]]+MYRANKS_P[[#This Row],[ERASGP]]+MYRANKS_P[[#This Row],[WHIPSGP]]</f>
        <v>1.9505747527560247</v>
      </c>
    </row>
    <row r="254" spans="1:24" x14ac:dyDescent="0.25">
      <c r="A254" s="7" t="s">
        <v>19914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</f>
        <v>2.6402640264026402</v>
      </c>
      <c r="T254" s="22">
        <f>MYRANKS_P[[#This Row],[SV]]/9.95</f>
        <v>0</v>
      </c>
      <c r="U254" s="22">
        <f>MYRANKS_P[[#This Row],[SO]]/39.3</f>
        <v>2.111959287531807</v>
      </c>
      <c r="V254" s="22">
        <f>((475+MYRANKS_P[[#This Row],[ER]])*9/(1192+MYRANKS_P[[#This Row],[IP]])-3.59)/-0.076</f>
        <v>-1.5611028315946367</v>
      </c>
      <c r="W254" s="22">
        <f>((1466+MYRANKS_P[[#This Row],[BB]]+MYRANKS_P[[#This Row],[H]])/(1192+MYRANKS_P[[#This Row],[IP]])-1.23)/-0.015</f>
        <v>-1.2588176850471942</v>
      </c>
      <c r="X254" s="22">
        <f>MYRANKS_P[[#This Row],[WSGP]]+MYRANKS_P[[#This Row],[SVSGP]]+MYRANKS_P[[#This Row],[SOSGP]]+MYRANKS_P[[#This Row],[ERASGP]]+MYRANKS_P[[#This Row],[WHIPSGP]]</f>
        <v>1.9323027972926163</v>
      </c>
    </row>
    <row r="255" spans="1:24" x14ac:dyDescent="0.25">
      <c r="A255" s="7" t="s">
        <v>20972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</f>
        <v>0.66006600660066006</v>
      </c>
      <c r="T255" s="22">
        <f>MYRANKS_P[[#This Row],[SV]]/9.95</f>
        <v>0</v>
      </c>
      <c r="U255" s="22">
        <f>MYRANKS_P[[#This Row],[SO]]/39.3</f>
        <v>0.91603053435114512</v>
      </c>
      <c r="V255" s="22">
        <f>((475+MYRANKS_P[[#This Row],[ER]])*9/(1192+MYRANKS_P[[#This Row],[IP]])-3.59)/-0.076</f>
        <v>0.29342319910706149</v>
      </c>
      <c r="W255" s="22">
        <f>((1466+MYRANKS_P[[#This Row],[BB]]+MYRANKS_P[[#This Row],[H]])/(1192+MYRANKS_P[[#This Row],[IP]])-1.23)/-0.015</f>
        <v>5.3289831430121858E-2</v>
      </c>
      <c r="X255" s="22">
        <f>MYRANKS_P[[#This Row],[WSGP]]+MYRANKS_P[[#This Row],[SVSGP]]+MYRANKS_P[[#This Row],[SOSGP]]+MYRANKS_P[[#This Row],[ERASGP]]+MYRANKS_P[[#This Row],[WHIPSGP]]</f>
        <v>1.9228095714889886</v>
      </c>
    </row>
    <row r="256" spans="1:24" x14ac:dyDescent="0.25">
      <c r="A256" s="7" t="s">
        <v>20792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</f>
        <v>1.9801980198019804</v>
      </c>
      <c r="T256" s="22">
        <f>MYRANKS_P[[#This Row],[SV]]/9.95</f>
        <v>0</v>
      </c>
      <c r="U256" s="22">
        <f>MYRANKS_P[[#This Row],[SO]]/39.3</f>
        <v>1.5267175572519085</v>
      </c>
      <c r="V256" s="22">
        <f>((475+MYRANKS_P[[#This Row],[ER]])*9/(1192+MYRANKS_P[[#This Row],[IP]])-3.59)/-0.076</f>
        <v>-0.8260233918128661</v>
      </c>
      <c r="W256" s="22">
        <f>((1466+MYRANKS_P[[#This Row],[BB]]+MYRANKS_P[[#This Row],[H]])/(1192+MYRANKS_P[[#This Row],[IP]])-1.23)/-0.015</f>
        <v>-0.76748971193415139</v>
      </c>
      <c r="X256" s="22">
        <f>MYRANKS_P[[#This Row],[WSGP]]+MYRANKS_P[[#This Row],[SVSGP]]+MYRANKS_P[[#This Row],[SOSGP]]+MYRANKS_P[[#This Row],[ERASGP]]+MYRANKS_P[[#This Row],[WHIPSGP]]</f>
        <v>1.9134024733068711</v>
      </c>
    </row>
    <row r="257" spans="1:24" x14ac:dyDescent="0.25">
      <c r="A257" s="7" t="s">
        <v>18079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</f>
        <v>0.66006600660066006</v>
      </c>
      <c r="T257" s="22">
        <f>MYRANKS_P[[#This Row],[SV]]/9.95</f>
        <v>0.60301507537688448</v>
      </c>
      <c r="U257" s="22">
        <f>MYRANKS_P[[#This Row],[SO]]/39.3</f>
        <v>0.78880407124681939</v>
      </c>
      <c r="V257" s="22">
        <f>((475+MYRANKS_P[[#This Row],[ER]])*9/(1192+MYRANKS_P[[#This Row],[IP]])-3.59)/-0.076</f>
        <v>2.259003897049127E-2</v>
      </c>
      <c r="W257" s="22">
        <f>((1466+MYRANKS_P[[#This Row],[BB]]+MYRANKS_P[[#This Row],[H]])/(1192+MYRANKS_P[[#This Row],[IP]])-1.23)/-0.015</f>
        <v>-0.18063466232710232</v>
      </c>
      <c r="X257" s="22">
        <f>MYRANKS_P[[#This Row],[WSGP]]+MYRANKS_P[[#This Row],[SVSGP]]+MYRANKS_P[[#This Row],[SOSGP]]+MYRANKS_P[[#This Row],[ERASGP]]+MYRANKS_P[[#This Row],[WHIPSGP]]</f>
        <v>1.893840529867753</v>
      </c>
    </row>
    <row r="258" spans="1:24" x14ac:dyDescent="0.25">
      <c r="A258" s="7" t="s">
        <v>18439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</f>
        <v>2.3102310231023102</v>
      </c>
      <c r="T258" s="22">
        <f>MYRANKS_P[[#This Row],[SV]]/9.95</f>
        <v>0</v>
      </c>
      <c r="U258" s="22">
        <f>MYRANKS_P[[#This Row],[SO]]/39.3</f>
        <v>2.1374045801526718</v>
      </c>
      <c r="V258" s="22">
        <f>((475+MYRANKS_P[[#This Row],[ER]])*9/(1192+MYRANKS_P[[#This Row],[IP]])-3.59)/-0.076</f>
        <v>-1.175411934090548</v>
      </c>
      <c r="W258" s="22">
        <f>((1466+MYRANKS_P[[#This Row],[BB]]+MYRANKS_P[[#This Row],[H]])/(1192+MYRANKS_P[[#This Row],[IP]])-1.23)/-0.015</f>
        <v>-1.3839918946301952</v>
      </c>
      <c r="X258" s="22">
        <f>MYRANKS_P[[#This Row],[WSGP]]+MYRANKS_P[[#This Row],[SVSGP]]+MYRANKS_P[[#This Row],[SOSGP]]+MYRANKS_P[[#This Row],[ERASGP]]+MYRANKS_P[[#This Row],[WHIPSGP]]</f>
        <v>1.8882317745342387</v>
      </c>
    </row>
    <row r="259" spans="1:24" x14ac:dyDescent="0.25">
      <c r="A259" s="7" t="s">
        <v>20025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</f>
        <v>0.9900990099009902</v>
      </c>
      <c r="T259" s="22">
        <f>MYRANKS_P[[#This Row],[SV]]/9.95</f>
        <v>0</v>
      </c>
      <c r="U259" s="22">
        <f>MYRANKS_P[[#This Row],[SO]]/39.3</f>
        <v>1.0432569974554708</v>
      </c>
      <c r="V259" s="22">
        <f>((475+MYRANKS_P[[#This Row],[ER]])*9/(1192+MYRANKS_P[[#This Row],[IP]])-3.59)/-0.076</f>
        <v>4.0739480066372784E-2</v>
      </c>
      <c r="W259" s="22">
        <f>((1466+MYRANKS_P[[#This Row],[BB]]+MYRANKS_P[[#This Row],[H]])/(1192+MYRANKS_P[[#This Row],[IP]])-1.23)/-0.015</f>
        <v>-0.18808946375640606</v>
      </c>
      <c r="X259" s="22">
        <f>MYRANKS_P[[#This Row],[WSGP]]+MYRANKS_P[[#This Row],[SVSGP]]+MYRANKS_P[[#This Row],[SOSGP]]+MYRANKS_P[[#This Row],[ERASGP]]+MYRANKS_P[[#This Row],[WHIPSGP]]</f>
        <v>1.8860060236664278</v>
      </c>
    </row>
    <row r="260" spans="1:24" x14ac:dyDescent="0.25">
      <c r="A260" s="7" t="s">
        <v>20717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</f>
        <v>0.9900990099009902</v>
      </c>
      <c r="T260" s="22">
        <f>MYRANKS_P[[#This Row],[SV]]/9.95</f>
        <v>0</v>
      </c>
      <c r="U260" s="22">
        <f>MYRANKS_P[[#This Row],[SO]]/39.3</f>
        <v>0.89058524173027998</v>
      </c>
      <c r="V260" s="22">
        <f>((475+MYRANKS_P[[#This Row],[ER]])*9/(1192+MYRANKS_P[[#This Row],[IP]])-3.59)/-0.076</f>
        <v>0.1179305638488419</v>
      </c>
      <c r="W260" s="22">
        <f>((1466+MYRANKS_P[[#This Row],[BB]]+MYRANKS_P[[#This Row],[H]])/(1192+MYRANKS_P[[#This Row],[IP]])-1.23)/-0.015</f>
        <v>-0.11777417612101419</v>
      </c>
      <c r="X260" s="22">
        <f>MYRANKS_P[[#This Row],[WSGP]]+MYRANKS_P[[#This Row],[SVSGP]]+MYRANKS_P[[#This Row],[SOSGP]]+MYRANKS_P[[#This Row],[ERASGP]]+MYRANKS_P[[#This Row],[WHIPSGP]]</f>
        <v>1.8808406393590977</v>
      </c>
    </row>
    <row r="261" spans="1:24" x14ac:dyDescent="0.25">
      <c r="A261" s="7" t="s">
        <v>20420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</f>
        <v>1.3201320132013201</v>
      </c>
      <c r="T261" s="22">
        <f>MYRANKS_P[[#This Row],[SV]]/9.95</f>
        <v>0</v>
      </c>
      <c r="U261" s="22">
        <f>MYRANKS_P[[#This Row],[SO]]/39.3</f>
        <v>1.2213740458015268</v>
      </c>
      <c r="V261" s="22">
        <f>((475+MYRANKS_P[[#This Row],[ER]])*9/(1192+MYRANKS_P[[#This Row],[IP]])-3.59)/-0.076</f>
        <v>-0.22593835185573907</v>
      </c>
      <c r="W261" s="22">
        <f>((1466+MYRANKS_P[[#This Row],[BB]]+MYRANKS_P[[#This Row],[H]])/(1192+MYRANKS_P[[#This Row],[IP]])-1.23)/-0.015</f>
        <v>-0.44355909694555606</v>
      </c>
      <c r="X261" s="22">
        <f>MYRANKS_P[[#This Row],[WSGP]]+MYRANKS_P[[#This Row],[SVSGP]]+MYRANKS_P[[#This Row],[SOSGP]]+MYRANKS_P[[#This Row],[ERASGP]]+MYRANKS_P[[#This Row],[WHIPSGP]]</f>
        <v>1.8720086102015521</v>
      </c>
    </row>
    <row r="262" spans="1:24" x14ac:dyDescent="0.25">
      <c r="A262" s="7" t="s">
        <v>18800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</f>
        <v>3.3003300330033007</v>
      </c>
      <c r="T262" s="22">
        <f>MYRANKS_P[[#This Row],[SV]]/9.95</f>
        <v>0</v>
      </c>
      <c r="U262" s="22">
        <f>MYRANKS_P[[#This Row],[SO]]/39.3</f>
        <v>2.3409669211195929</v>
      </c>
      <c r="V262" s="22">
        <f>((475+MYRANKS_P[[#This Row],[ER]])*9/(1192+MYRANKS_P[[#This Row],[IP]])-3.59)/-0.076</f>
        <v>-2.1196696119861689</v>
      </c>
      <c r="W262" s="22">
        <f>((1466+MYRANKS_P[[#This Row],[BB]]+MYRANKS_P[[#This Row],[H]])/(1192+MYRANKS_P[[#This Row],[IP]])-1.23)/-0.015</f>
        <v>-1.6496350364963479</v>
      </c>
      <c r="X262" s="22">
        <f>MYRANKS_P[[#This Row],[WSGP]]+MYRANKS_P[[#This Row],[SVSGP]]+MYRANKS_P[[#This Row],[SOSGP]]+MYRANKS_P[[#This Row],[ERASGP]]+MYRANKS_P[[#This Row],[WHIPSGP]]</f>
        <v>1.8719923056403764</v>
      </c>
    </row>
    <row r="263" spans="1:24" x14ac:dyDescent="0.25">
      <c r="A263" s="7" t="s">
        <v>20727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</f>
        <v>1.6501650165016504</v>
      </c>
      <c r="T263" s="22">
        <f>MYRANKS_P[[#This Row],[SV]]/9.95</f>
        <v>0</v>
      </c>
      <c r="U263" s="22">
        <f>MYRANKS_P[[#This Row],[SO]]/39.3</f>
        <v>1.6284987277353691</v>
      </c>
      <c r="V263" s="22">
        <f>((475+MYRANKS_P[[#This Row],[ER]])*9/(1192+MYRANKS_P[[#This Row],[IP]])-3.59)/-0.076</f>
        <v>-0.67112498449580604</v>
      </c>
      <c r="W263" s="22">
        <f>((1466+MYRANKS_P[[#This Row],[BB]]+MYRANKS_P[[#This Row],[H]])/(1192+MYRANKS_P[[#This Row],[IP]])-1.23)/-0.015</f>
        <v>-0.74417386750459025</v>
      </c>
      <c r="X263" s="22">
        <f>MYRANKS_P[[#This Row],[WSGP]]+MYRANKS_P[[#This Row],[SVSGP]]+MYRANKS_P[[#This Row],[SOSGP]]+MYRANKS_P[[#This Row],[ERASGP]]+MYRANKS_P[[#This Row],[WHIPSGP]]</f>
        <v>1.863364892236623</v>
      </c>
    </row>
    <row r="264" spans="1:24" x14ac:dyDescent="0.25">
      <c r="A264" s="7" t="s">
        <v>18745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</f>
        <v>1.3201320132013201</v>
      </c>
      <c r="T264" s="22">
        <f>MYRANKS_P[[#This Row],[SV]]/9.95</f>
        <v>0</v>
      </c>
      <c r="U264" s="22">
        <f>MYRANKS_P[[#This Row],[SO]]/39.3</f>
        <v>1.3486005089058526</v>
      </c>
      <c r="V264" s="22">
        <f>((475+MYRANKS_P[[#This Row],[ER]])*9/(1192+MYRANKS_P[[#This Row],[IP]])-3.59)/-0.076</f>
        <v>-0.32029775634304825</v>
      </c>
      <c r="W264" s="22">
        <f>((1466+MYRANKS_P[[#This Row],[BB]]+MYRANKS_P[[#This Row],[H]])/(1192+MYRANKS_P[[#This Row],[IP]])-1.23)/-0.015</f>
        <v>-0.49667994687914907</v>
      </c>
      <c r="X264" s="22">
        <f>MYRANKS_P[[#This Row],[WSGP]]+MYRANKS_P[[#This Row],[SVSGP]]+MYRANKS_P[[#This Row],[SOSGP]]+MYRANKS_P[[#This Row],[ERASGP]]+MYRANKS_P[[#This Row],[WHIPSGP]]</f>
        <v>1.8517548188849755</v>
      </c>
    </row>
    <row r="265" spans="1:24" x14ac:dyDescent="0.25">
      <c r="A265" s="7" t="s">
        <v>18895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</f>
        <v>2.9702970297029703</v>
      </c>
      <c r="T265" s="22">
        <f>MYRANKS_P[[#This Row],[SV]]/9.95</f>
        <v>0</v>
      </c>
      <c r="U265" s="22">
        <f>MYRANKS_P[[#This Row],[SO]]/39.3</f>
        <v>2.5445292620865141</v>
      </c>
      <c r="V265" s="22">
        <f>((475+MYRANKS_P[[#This Row],[ER]])*9/(1192+MYRANKS_P[[#This Row],[IP]])-3.59)/-0.076</f>
        <v>-1.6989164086687341</v>
      </c>
      <c r="W265" s="22">
        <f>((1466+MYRANKS_P[[#This Row],[BB]]+MYRANKS_P[[#This Row],[H]])/(1192+MYRANKS_P[[#This Row],[IP]])-1.23)/-0.015</f>
        <v>-1.9705882352941166</v>
      </c>
      <c r="X265" s="22">
        <f>MYRANKS_P[[#This Row],[WSGP]]+MYRANKS_P[[#This Row],[SVSGP]]+MYRANKS_P[[#This Row],[SOSGP]]+MYRANKS_P[[#This Row],[ERASGP]]+MYRANKS_P[[#This Row],[WHIPSGP]]</f>
        <v>1.8453216478266337</v>
      </c>
    </row>
    <row r="266" spans="1:24" x14ac:dyDescent="0.25">
      <c r="A266" s="7" t="s">
        <v>21038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</f>
        <v>1.6501650165016504</v>
      </c>
      <c r="T266" s="22">
        <f>MYRANKS_P[[#This Row],[SV]]/9.95</f>
        <v>0</v>
      </c>
      <c r="U266" s="22">
        <f>MYRANKS_P[[#This Row],[SO]]/39.3</f>
        <v>1.3486005089058526</v>
      </c>
      <c r="V266" s="22">
        <f>((475+MYRANKS_P[[#This Row],[ER]])*9/(1192+MYRANKS_P[[#This Row],[IP]])-3.59)/-0.076</f>
        <v>-0.63549832026875641</v>
      </c>
      <c r="W266" s="22">
        <f>((1466+MYRANKS_P[[#This Row],[BB]]+MYRANKS_P[[#This Row],[H]])/(1192+MYRANKS_P[[#This Row],[IP]])-1.23)/-0.015</f>
        <v>-0.53217756763855506</v>
      </c>
      <c r="X266" s="22">
        <f>MYRANKS_P[[#This Row],[WSGP]]+MYRANKS_P[[#This Row],[SVSGP]]+MYRANKS_P[[#This Row],[SOSGP]]+MYRANKS_P[[#This Row],[ERASGP]]+MYRANKS_P[[#This Row],[WHIPSGP]]</f>
        <v>1.8310896375001913</v>
      </c>
    </row>
    <row r="267" spans="1:24" x14ac:dyDescent="0.25">
      <c r="A267" s="7" t="s">
        <v>19866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</f>
        <v>0.9900990099009902</v>
      </c>
      <c r="T267" s="22">
        <f>MYRANKS_P[[#This Row],[SV]]/9.95</f>
        <v>0</v>
      </c>
      <c r="U267" s="22">
        <f>MYRANKS_P[[#This Row],[SO]]/39.3</f>
        <v>0.89058524173027998</v>
      </c>
      <c r="V267" s="22">
        <f>((475+MYRANKS_P[[#This Row],[ER]])*9/(1192+MYRANKS_P[[#This Row],[IP]])-3.59)/-0.076</f>
        <v>0.1179305638488419</v>
      </c>
      <c r="W267" s="22">
        <f>((1466+MYRANKS_P[[#This Row],[BB]]+MYRANKS_P[[#This Row],[H]])/(1192+MYRANKS_P[[#This Row],[IP]])-1.23)/-0.015</f>
        <v>-0.17179902755268078</v>
      </c>
      <c r="X267" s="22">
        <f>MYRANKS_P[[#This Row],[WSGP]]+MYRANKS_P[[#This Row],[SVSGP]]+MYRANKS_P[[#This Row],[SOSGP]]+MYRANKS_P[[#This Row],[ERASGP]]+MYRANKS_P[[#This Row],[WHIPSGP]]</f>
        <v>1.8268157879274312</v>
      </c>
    </row>
    <row r="268" spans="1:24" x14ac:dyDescent="0.25">
      <c r="A268" s="7" t="s">
        <v>20578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</f>
        <v>0.9900990099009902</v>
      </c>
      <c r="T268" s="22">
        <f>MYRANKS_P[[#This Row],[SV]]/9.95</f>
        <v>0</v>
      </c>
      <c r="U268" s="22">
        <f>MYRANKS_P[[#This Row],[SO]]/39.3</f>
        <v>0.89058524173027998</v>
      </c>
      <c r="V268" s="22">
        <f>((475+MYRANKS_P[[#This Row],[ER]])*9/(1192+MYRANKS_P[[#This Row],[IP]])-3.59)/-0.076</f>
        <v>0.17575873991548224</v>
      </c>
      <c r="W268" s="22">
        <f>((1466+MYRANKS_P[[#This Row],[BB]]+MYRANKS_P[[#This Row],[H]])/(1192+MYRANKS_P[[#This Row],[IP]])-1.23)/-0.015</f>
        <v>-0.23844282238442521</v>
      </c>
      <c r="X268" s="22">
        <f>MYRANKS_P[[#This Row],[WSGP]]+MYRANKS_P[[#This Row],[SVSGP]]+MYRANKS_P[[#This Row],[SOSGP]]+MYRANKS_P[[#This Row],[ERASGP]]+MYRANKS_P[[#This Row],[WHIPSGP]]</f>
        <v>1.8180001691623271</v>
      </c>
    </row>
    <row r="269" spans="1:24" x14ac:dyDescent="0.25">
      <c r="A269" s="7" t="s">
        <v>20115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</f>
        <v>1.3201320132013201</v>
      </c>
      <c r="T269" s="22">
        <f>MYRANKS_P[[#This Row],[SV]]/9.95</f>
        <v>0</v>
      </c>
      <c r="U269" s="22">
        <f>MYRANKS_P[[#This Row],[SO]]/39.3</f>
        <v>1.1704834605597965</v>
      </c>
      <c r="V269" s="22">
        <f>((475+MYRANKS_P[[#This Row],[ER]])*9/(1192+MYRANKS_P[[#This Row],[IP]])-3.59)/-0.076</f>
        <v>-0.26431671653111938</v>
      </c>
      <c r="W269" s="22">
        <f>((1466+MYRANKS_P[[#This Row],[BB]]+MYRANKS_P[[#This Row],[H]])/(1192+MYRANKS_P[[#This Row],[IP]])-1.23)/-0.015</f>
        <v>-0.41259674406191793</v>
      </c>
      <c r="X269" s="22">
        <f>MYRANKS_P[[#This Row],[WSGP]]+MYRANKS_P[[#This Row],[SVSGP]]+MYRANKS_P[[#This Row],[SOSGP]]+MYRANKS_P[[#This Row],[ERASGP]]+MYRANKS_P[[#This Row],[WHIPSGP]]</f>
        <v>1.8137020131680792</v>
      </c>
    </row>
    <row r="270" spans="1:24" x14ac:dyDescent="0.25">
      <c r="A270" s="7" t="s">
        <v>20267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</f>
        <v>1.9801980198019804</v>
      </c>
      <c r="T270" s="22">
        <f>MYRANKS_P[[#This Row],[SV]]/9.95</f>
        <v>0</v>
      </c>
      <c r="U270" s="22">
        <f>MYRANKS_P[[#This Row],[SO]]/39.3</f>
        <v>1.806615776081425</v>
      </c>
      <c r="V270" s="22">
        <f>((475+MYRANKS_P[[#This Row],[ER]])*9/(1192+MYRANKS_P[[#This Row],[IP]])-3.59)/-0.076</f>
        <v>-0.94381999425688512</v>
      </c>
      <c r="W270" s="22">
        <f>((1466+MYRANKS_P[[#This Row],[BB]]+MYRANKS_P[[#This Row],[H]])/(1192+MYRANKS_P[[#This Row],[IP]])-1.23)/-0.015</f>
        <v>-1.0345544297220086</v>
      </c>
      <c r="X270" s="22">
        <f>MYRANKS_P[[#This Row],[WSGP]]+MYRANKS_P[[#This Row],[SVSGP]]+MYRANKS_P[[#This Row],[SOSGP]]+MYRANKS_P[[#This Row],[ERASGP]]+MYRANKS_P[[#This Row],[WHIPSGP]]</f>
        <v>1.8084393719045115</v>
      </c>
    </row>
    <row r="271" spans="1:24" x14ac:dyDescent="0.25">
      <c r="A271" s="7" t="s">
        <v>20252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</f>
        <v>0.9900990099009902</v>
      </c>
      <c r="T271" s="22">
        <f>MYRANKS_P[[#This Row],[SV]]/9.95</f>
        <v>0</v>
      </c>
      <c r="U271" s="22">
        <f>MYRANKS_P[[#This Row],[SO]]/39.3</f>
        <v>1.0941475826972011</v>
      </c>
      <c r="V271" s="22">
        <f>((475+MYRANKS_P[[#This Row],[ER]])*9/(1192+MYRANKS_P[[#This Row],[IP]])-3.59)/-0.076</f>
        <v>-0.15064836003051302</v>
      </c>
      <c r="W271" s="22">
        <f>((1466+MYRANKS_P[[#This Row],[BB]]+MYRANKS_P[[#This Row],[H]])/(1192+MYRANKS_P[[#This Row],[IP]])-1.23)/-0.015</f>
        <v>-0.12560386473429536</v>
      </c>
      <c r="X271" s="22">
        <f>MYRANKS_P[[#This Row],[WSGP]]+MYRANKS_P[[#This Row],[SVSGP]]+MYRANKS_P[[#This Row],[SOSGP]]+MYRANKS_P[[#This Row],[ERASGP]]+MYRANKS_P[[#This Row],[WHIPSGP]]</f>
        <v>1.8079943678333827</v>
      </c>
    </row>
    <row r="272" spans="1:24" x14ac:dyDescent="0.25">
      <c r="A272" s="7" t="s">
        <v>18735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</f>
        <v>1.9801980198019804</v>
      </c>
      <c r="T272" s="22">
        <f>MYRANKS_P[[#This Row],[SV]]/9.95</f>
        <v>0</v>
      </c>
      <c r="U272" s="22">
        <f>MYRANKS_P[[#This Row],[SO]]/39.3</f>
        <v>1.8829516539440205</v>
      </c>
      <c r="V272" s="22">
        <f>((475+MYRANKS_P[[#This Row],[ER]])*9/(1192+MYRANKS_P[[#This Row],[IP]])-3.59)/-0.076</f>
        <v>-1.1169004946881849</v>
      </c>
      <c r="W272" s="22">
        <f>((1466+MYRANKS_P[[#This Row],[BB]]+MYRANKS_P[[#This Row],[H]])/(1192+MYRANKS_P[[#This Row],[IP]])-1.23)/-0.015</f>
        <v>-0.94812532100667646</v>
      </c>
      <c r="X272" s="22">
        <f>MYRANKS_P[[#This Row],[WSGP]]+MYRANKS_P[[#This Row],[SVSGP]]+MYRANKS_P[[#This Row],[SOSGP]]+MYRANKS_P[[#This Row],[ERASGP]]+MYRANKS_P[[#This Row],[WHIPSGP]]</f>
        <v>1.7981238580511398</v>
      </c>
    </row>
    <row r="273" spans="1:24" x14ac:dyDescent="0.25">
      <c r="A273" s="7" t="s">
        <v>20129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</f>
        <v>2.3102310231023102</v>
      </c>
      <c r="T273" s="22">
        <f>MYRANKS_P[[#This Row],[SV]]/9.95</f>
        <v>0</v>
      </c>
      <c r="U273" s="22">
        <f>MYRANKS_P[[#This Row],[SO]]/39.3</f>
        <v>2.111959287531807</v>
      </c>
      <c r="V273" s="22">
        <f>((475+MYRANKS_P[[#This Row],[ER]])*9/(1192+MYRANKS_P[[#This Row],[IP]])-3.59)/-0.076</f>
        <v>-1.2369629122538595</v>
      </c>
      <c r="W273" s="22">
        <f>((1466+MYRANKS_P[[#This Row],[BB]]+MYRANKS_P[[#This Row],[H]])/(1192+MYRANKS_P[[#This Row],[IP]])-1.23)/-0.015</f>
        <v>-1.397092578423879</v>
      </c>
      <c r="X273" s="22">
        <f>MYRANKS_P[[#This Row],[WSGP]]+MYRANKS_P[[#This Row],[SVSGP]]+MYRANKS_P[[#This Row],[SOSGP]]+MYRANKS_P[[#This Row],[ERASGP]]+MYRANKS_P[[#This Row],[WHIPSGP]]</f>
        <v>1.7881348199563789</v>
      </c>
    </row>
    <row r="274" spans="1:24" x14ac:dyDescent="0.25">
      <c r="A274" s="7" t="s">
        <v>18338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</f>
        <v>0.66006600660066006</v>
      </c>
      <c r="T274" s="22">
        <f>MYRANKS_P[[#This Row],[SV]]/9.95</f>
        <v>0.10050251256281408</v>
      </c>
      <c r="U274" s="22">
        <f>MYRANKS_P[[#This Row],[SO]]/39.3</f>
        <v>0.96692111959287541</v>
      </c>
      <c r="V274" s="22">
        <f>((475+MYRANKS_P[[#This Row],[ER]])*9/(1192+MYRANKS_P[[#This Row],[IP]])-3.59)/-0.076</f>
        <v>9.9298815682584932E-2</v>
      </c>
      <c r="W274" s="22">
        <f>((1466+MYRANKS_P[[#This Row],[BB]]+MYRANKS_P[[#This Row],[H]])/(1192+MYRANKS_P[[#This Row],[IP]])-1.23)/-0.015</f>
        <v>-4.7116165718922673E-2</v>
      </c>
      <c r="X274" s="22">
        <f>MYRANKS_P[[#This Row],[WSGP]]+MYRANKS_P[[#This Row],[SVSGP]]+MYRANKS_P[[#This Row],[SOSGP]]+MYRANKS_P[[#This Row],[ERASGP]]+MYRANKS_P[[#This Row],[WHIPSGP]]</f>
        <v>1.7796722887200116</v>
      </c>
    </row>
    <row r="275" spans="1:24" x14ac:dyDescent="0.25">
      <c r="A275" s="7" t="s">
        <v>19751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</f>
        <v>1.3201320132013201</v>
      </c>
      <c r="T275" s="22">
        <f>MYRANKS_P[[#This Row],[SV]]/9.95</f>
        <v>0</v>
      </c>
      <c r="U275" s="22">
        <f>MYRANKS_P[[#This Row],[SO]]/39.3</f>
        <v>1.1959287531806617</v>
      </c>
      <c r="V275" s="22">
        <f>((475+MYRANKS_P[[#This Row],[ER]])*9/(1192+MYRANKS_P[[#This Row],[IP]])-3.59)/-0.076</f>
        <v>-0.4135338345864682</v>
      </c>
      <c r="W275" s="22">
        <f>((1466+MYRANKS_P[[#This Row],[BB]]+MYRANKS_P[[#This Row],[H]])/(1192+MYRANKS_P[[#This Row],[IP]])-1.23)/-0.015</f>
        <v>-0.3280423280423328</v>
      </c>
      <c r="X275" s="22">
        <f>MYRANKS_P[[#This Row],[WSGP]]+MYRANKS_P[[#This Row],[SVSGP]]+MYRANKS_P[[#This Row],[SOSGP]]+MYRANKS_P[[#This Row],[ERASGP]]+MYRANKS_P[[#This Row],[WHIPSGP]]</f>
        <v>1.774484603753181</v>
      </c>
    </row>
    <row r="276" spans="1:24" x14ac:dyDescent="0.25">
      <c r="A276" s="7" t="s">
        <v>19255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</f>
        <v>1.6501650165016504</v>
      </c>
      <c r="T276" s="22">
        <f>MYRANKS_P[[#This Row],[SV]]/9.95</f>
        <v>0</v>
      </c>
      <c r="U276" s="22">
        <f>MYRANKS_P[[#This Row],[SO]]/39.3</f>
        <v>1.5012722646310435</v>
      </c>
      <c r="V276" s="22">
        <f>((475+MYRANKS_P[[#This Row],[ER]])*9/(1192+MYRANKS_P[[#This Row],[IP]])-3.59)/-0.076</f>
        <v>-0.59416118421052933</v>
      </c>
      <c r="W276" s="22">
        <f>((1466+MYRANKS_P[[#This Row],[BB]]+MYRANKS_P[[#This Row],[H]])/(1192+MYRANKS_P[[#This Row],[IP]])-1.23)/-0.015</f>
        <v>-0.81250000000000122</v>
      </c>
      <c r="X276" s="22">
        <f>MYRANKS_P[[#This Row],[WSGP]]+MYRANKS_P[[#This Row],[SVSGP]]+MYRANKS_P[[#This Row],[SOSGP]]+MYRANKS_P[[#This Row],[ERASGP]]+MYRANKS_P[[#This Row],[WHIPSGP]]</f>
        <v>1.7447760969221631</v>
      </c>
    </row>
    <row r="277" spans="1:24" x14ac:dyDescent="0.25">
      <c r="A277" s="7" t="s">
        <v>21280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</f>
        <v>3.3003300330033007</v>
      </c>
      <c r="T277" s="22">
        <f>MYRANKS_P[[#This Row],[SV]]/9.95</f>
        <v>0</v>
      </c>
      <c r="U277" s="22">
        <f>MYRANKS_P[[#This Row],[SO]]/39.3</f>
        <v>2.493638676844784</v>
      </c>
      <c r="V277" s="22">
        <f>((475+MYRANKS_P[[#This Row],[ER]])*9/(1192+MYRANKS_P[[#This Row],[IP]])-3.59)/-0.076</f>
        <v>-2.0834785639595705</v>
      </c>
      <c r="W277" s="22">
        <f>((1466+MYRANKS_P[[#This Row],[BB]]+MYRANKS_P[[#This Row],[H]])/(1192+MYRANKS_P[[#This Row],[IP]])-1.23)/-0.015</f>
        <v>-1.9833210694137904</v>
      </c>
      <c r="X277" s="22">
        <f>MYRANKS_P[[#This Row],[WSGP]]+MYRANKS_P[[#This Row],[SVSGP]]+MYRANKS_P[[#This Row],[SOSGP]]+MYRANKS_P[[#This Row],[ERASGP]]+MYRANKS_P[[#This Row],[WHIPSGP]]</f>
        <v>1.7271690764747238</v>
      </c>
    </row>
    <row r="278" spans="1:24" x14ac:dyDescent="0.25">
      <c r="A278" s="7" t="s">
        <v>19481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</f>
        <v>0.66006600660066006</v>
      </c>
      <c r="T278" s="22">
        <f>MYRANKS_P[[#This Row],[SV]]/9.95</f>
        <v>0</v>
      </c>
      <c r="U278" s="22">
        <f>MYRANKS_P[[#This Row],[SO]]/39.3</f>
        <v>0.94147582697201027</v>
      </c>
      <c r="V278" s="22">
        <f>((475+MYRANKS_P[[#This Row],[ER]])*9/(1192+MYRANKS_P[[#This Row],[IP]])-3.59)/-0.076</f>
        <v>0.1770101148637071</v>
      </c>
      <c r="W278" s="22">
        <f>((1466+MYRANKS_P[[#This Row],[BB]]+MYRANKS_P[[#This Row],[H]])/(1192+MYRANKS_P[[#This Row],[IP]])-1.23)/-0.015</f>
        <v>-8.469055374593637E-2</v>
      </c>
      <c r="X278" s="22">
        <f>MYRANKS_P[[#This Row],[WSGP]]+MYRANKS_P[[#This Row],[SVSGP]]+MYRANKS_P[[#This Row],[SOSGP]]+MYRANKS_P[[#This Row],[ERASGP]]+MYRANKS_P[[#This Row],[WHIPSGP]]</f>
        <v>1.6938613946904411</v>
      </c>
    </row>
    <row r="279" spans="1:24" x14ac:dyDescent="0.25">
      <c r="A279" s="7" t="s">
        <v>18635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</f>
        <v>0.66006600660066006</v>
      </c>
      <c r="T279" s="22">
        <f>MYRANKS_P[[#This Row],[SV]]/9.95</f>
        <v>0</v>
      </c>
      <c r="U279" s="22">
        <f>MYRANKS_P[[#This Row],[SO]]/39.3</f>
        <v>0.78880407124681939</v>
      </c>
      <c r="V279" s="22">
        <f>((475+MYRANKS_P[[#This Row],[ER]])*9/(1192+MYRANKS_P[[#This Row],[IP]])-3.59)/-0.076</f>
        <v>0.23666982513566961</v>
      </c>
      <c r="W279" s="22">
        <f>((1466+MYRANKS_P[[#This Row],[BB]]+MYRANKS_P[[#This Row],[H]])/(1192+MYRANKS_P[[#This Row],[IP]])-1.23)/-0.015</f>
        <v>3.2733224222554944E-3</v>
      </c>
      <c r="X279" s="22">
        <f>MYRANKS_P[[#This Row],[WSGP]]+MYRANKS_P[[#This Row],[SVSGP]]+MYRANKS_P[[#This Row],[SOSGP]]+MYRANKS_P[[#This Row],[ERASGP]]+MYRANKS_P[[#This Row],[WHIPSGP]]</f>
        <v>1.6888132254054045</v>
      </c>
    </row>
    <row r="280" spans="1:24" x14ac:dyDescent="0.25">
      <c r="A280" s="7" t="s">
        <v>17765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</f>
        <v>0.9900990099009902</v>
      </c>
      <c r="T280" s="22">
        <f>MYRANKS_P[[#This Row],[SV]]/9.95</f>
        <v>0</v>
      </c>
      <c r="U280" s="22">
        <f>MYRANKS_P[[#This Row],[SO]]/39.3</f>
        <v>1.0941475826972011</v>
      </c>
      <c r="V280" s="22">
        <f>((475+MYRANKS_P[[#This Row],[ER]])*9/(1192+MYRANKS_P[[#This Row],[IP]])-3.59)/-0.076</f>
        <v>-5.5301296720062558E-2</v>
      </c>
      <c r="W280" s="22">
        <f>((1466+MYRANKS_P[[#This Row],[BB]]+MYRANKS_P[[#This Row],[H]])/(1192+MYRANKS_P[[#This Row],[IP]])-1.23)/-0.015</f>
        <v>-0.34031132581856899</v>
      </c>
      <c r="X280" s="22">
        <f>MYRANKS_P[[#This Row],[WSGP]]+MYRANKS_P[[#This Row],[SVSGP]]+MYRANKS_P[[#This Row],[SOSGP]]+MYRANKS_P[[#This Row],[ERASGP]]+MYRANKS_P[[#This Row],[WHIPSGP]]</f>
        <v>1.6886339700595598</v>
      </c>
    </row>
    <row r="281" spans="1:24" x14ac:dyDescent="0.25">
      <c r="A281" s="7" t="s">
        <v>20179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</f>
        <v>1.9801980198019804</v>
      </c>
      <c r="T281" s="22">
        <f>MYRANKS_P[[#This Row],[SV]]/9.95</f>
        <v>0</v>
      </c>
      <c r="U281" s="22">
        <f>MYRANKS_P[[#This Row],[SO]]/39.3</f>
        <v>1.8829516539440205</v>
      </c>
      <c r="V281" s="22">
        <f>((475+MYRANKS_P[[#This Row],[ER]])*9/(1192+MYRANKS_P[[#This Row],[IP]])-3.59)/-0.076</f>
        <v>-0.92350822624212137</v>
      </c>
      <c r="W281" s="22">
        <f>((1466+MYRANKS_P[[#This Row],[BB]]+MYRANKS_P[[#This Row],[H]])/(1192+MYRANKS_P[[#This Row],[IP]])-1.23)/-0.015</f>
        <v>-1.2555728356661522</v>
      </c>
      <c r="X281" s="22">
        <f>MYRANKS_P[[#This Row],[WSGP]]+MYRANKS_P[[#This Row],[SVSGP]]+MYRANKS_P[[#This Row],[SOSGP]]+MYRANKS_P[[#This Row],[ERASGP]]+MYRANKS_P[[#This Row],[WHIPSGP]]</f>
        <v>1.6840686118377275</v>
      </c>
    </row>
    <row r="282" spans="1:24" x14ac:dyDescent="0.25">
      <c r="A282" s="7" t="s">
        <v>20550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</f>
        <v>0.9900990099009902</v>
      </c>
      <c r="T282" s="22">
        <f>MYRANKS_P[[#This Row],[SV]]/9.95</f>
        <v>0</v>
      </c>
      <c r="U282" s="22">
        <f>MYRANKS_P[[#This Row],[SO]]/39.3</f>
        <v>1.1195928753180662</v>
      </c>
      <c r="V282" s="22">
        <f>((475+MYRANKS_P[[#This Row],[ER]])*9/(1192+MYRANKS_P[[#This Row],[IP]])-3.59)/-0.076</f>
        <v>-7.4691332012982434E-2</v>
      </c>
      <c r="W282" s="22">
        <f>((1466+MYRANKS_P[[#This Row],[BB]]+MYRANKS_P[[#This Row],[H]])/(1192+MYRANKS_P[[#This Row],[IP]])-1.23)/-0.015</f>
        <v>-0.35922070990125715</v>
      </c>
      <c r="X282" s="22">
        <f>MYRANKS_P[[#This Row],[WSGP]]+MYRANKS_P[[#This Row],[SVSGP]]+MYRANKS_P[[#This Row],[SOSGP]]+MYRANKS_P[[#This Row],[ERASGP]]+MYRANKS_P[[#This Row],[WHIPSGP]]</f>
        <v>1.6757798433048168</v>
      </c>
    </row>
    <row r="283" spans="1:24" x14ac:dyDescent="0.25">
      <c r="A283" s="7" t="s">
        <v>20519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</f>
        <v>0.33003300330033003</v>
      </c>
      <c r="T283" s="22">
        <f>MYRANKS_P[[#This Row],[SV]]/9.95</f>
        <v>2.2110552763819098</v>
      </c>
      <c r="U283" s="22">
        <f>MYRANKS_P[[#This Row],[SO]]/39.3</f>
        <v>0.45801526717557256</v>
      </c>
      <c r="V283" s="22">
        <f>((475+MYRANKS_P[[#This Row],[ER]])*9/(1192+MYRANKS_P[[#This Row],[IP]])-3.59)/-0.076</f>
        <v>-0.55727554179566718</v>
      </c>
      <c r="W283" s="22">
        <f>((1466+MYRANKS_P[[#This Row],[BB]]+MYRANKS_P[[#This Row],[H]])/(1192+MYRANKS_P[[#This Row],[IP]])-1.23)/-0.015</f>
        <v>-0.78867102396514477</v>
      </c>
      <c r="X283" s="22">
        <f>MYRANKS_P[[#This Row],[WSGP]]+MYRANKS_P[[#This Row],[SVSGP]]+MYRANKS_P[[#This Row],[SOSGP]]+MYRANKS_P[[#This Row],[ERASGP]]+MYRANKS_P[[#This Row],[WHIPSGP]]</f>
        <v>1.6531569810970002</v>
      </c>
    </row>
    <row r="284" spans="1:24" x14ac:dyDescent="0.25">
      <c r="A284" s="7" t="s">
        <v>18427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</f>
        <v>0.9900990099009902</v>
      </c>
      <c r="T284" s="22">
        <f>MYRANKS_P[[#This Row],[SV]]/9.95</f>
        <v>0</v>
      </c>
      <c r="U284" s="22">
        <f>MYRANKS_P[[#This Row],[SO]]/39.3</f>
        <v>0.99236641221374056</v>
      </c>
      <c r="V284" s="22">
        <f>((475+MYRANKS_P[[#This Row],[ER]])*9/(1192+MYRANKS_P[[#This Row],[IP]])-3.59)/-0.076</f>
        <v>-0.15064836003051302</v>
      </c>
      <c r="W284" s="22">
        <f>((1466+MYRANKS_P[[#This Row],[BB]]+MYRANKS_P[[#This Row],[H]])/(1192+MYRANKS_P[[#This Row],[IP]])-1.23)/-0.015</f>
        <v>-0.17928073000536376</v>
      </c>
      <c r="X284" s="22">
        <f>MYRANKS_P[[#This Row],[WSGP]]+MYRANKS_P[[#This Row],[SVSGP]]+MYRANKS_P[[#This Row],[SOSGP]]+MYRANKS_P[[#This Row],[ERASGP]]+MYRANKS_P[[#This Row],[WHIPSGP]]</f>
        <v>1.6525363320788538</v>
      </c>
    </row>
    <row r="285" spans="1:24" x14ac:dyDescent="0.25">
      <c r="A285" s="7" t="s">
        <v>17450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</f>
        <v>1.3201320132013201</v>
      </c>
      <c r="T285" s="22">
        <f>MYRANKS_P[[#This Row],[SV]]/9.95</f>
        <v>0</v>
      </c>
      <c r="U285" s="22">
        <f>MYRANKS_P[[#This Row],[SO]]/39.3</f>
        <v>1.3740458015267176</v>
      </c>
      <c r="V285" s="22">
        <f>((475+MYRANKS_P[[#This Row],[ER]])*9/(1192+MYRANKS_P[[#This Row],[IP]])-3.59)/-0.076</f>
        <v>-0.46965649651488145</v>
      </c>
      <c r="W285" s="22">
        <f>((1466+MYRANKS_P[[#This Row],[BB]]+MYRANKS_P[[#This Row],[H]])/(1192+MYRANKS_P[[#This Row],[IP]])-1.23)/-0.015</f>
        <v>-0.57996299233413029</v>
      </c>
      <c r="X285" s="22">
        <f>MYRANKS_P[[#This Row],[WSGP]]+MYRANKS_P[[#This Row],[SVSGP]]+MYRANKS_P[[#This Row],[SOSGP]]+MYRANKS_P[[#This Row],[ERASGP]]+MYRANKS_P[[#This Row],[WHIPSGP]]</f>
        <v>1.6445583258790262</v>
      </c>
    </row>
    <row r="286" spans="1:24" x14ac:dyDescent="0.25">
      <c r="A286" s="7" t="s">
        <v>17609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</f>
        <v>0.66006600660066006</v>
      </c>
      <c r="T286" s="22">
        <f>MYRANKS_P[[#This Row],[SV]]/9.95</f>
        <v>0.60301507537688448</v>
      </c>
      <c r="U286" s="22">
        <f>MYRANKS_P[[#This Row],[SO]]/39.3</f>
        <v>0.83969465648854968</v>
      </c>
      <c r="V286" s="22">
        <f>((475+MYRANKS_P[[#This Row],[ER]])*9/(1192+MYRANKS_P[[#This Row],[IP]])-3.59)/-0.076</f>
        <v>-9.3099320193254953E-2</v>
      </c>
      <c r="W286" s="22">
        <f>((1466+MYRANKS_P[[#This Row],[BB]]+MYRANKS_P[[#This Row],[H]])/(1192+MYRANKS_P[[#This Row],[IP]])-1.23)/-0.015</f>
        <v>-0.37205523964257325</v>
      </c>
      <c r="X286" s="22">
        <f>MYRANKS_P[[#This Row],[WSGP]]+MYRANKS_P[[#This Row],[SVSGP]]+MYRANKS_P[[#This Row],[SOSGP]]+MYRANKS_P[[#This Row],[ERASGP]]+MYRANKS_P[[#This Row],[WHIPSGP]]</f>
        <v>1.6376211786302655</v>
      </c>
    </row>
    <row r="287" spans="1:24" x14ac:dyDescent="0.25">
      <c r="A287" s="7" t="s">
        <v>19050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</f>
        <v>0.9900990099009902</v>
      </c>
      <c r="T287" s="22">
        <f>MYRANKS_P[[#This Row],[SV]]/9.95</f>
        <v>0</v>
      </c>
      <c r="U287" s="22">
        <f>MYRANKS_P[[#This Row],[SO]]/39.3</f>
        <v>0.83969465648854968</v>
      </c>
      <c r="V287" s="22">
        <f>((475+MYRANKS_P[[#This Row],[ER]])*9/(1192+MYRANKS_P[[#This Row],[IP]])-3.59)/-0.076</f>
        <v>4.0739480066372784E-2</v>
      </c>
      <c r="W287" s="22">
        <f>((1466+MYRANKS_P[[#This Row],[BB]]+MYRANKS_P[[#This Row],[H]])/(1192+MYRANKS_P[[#This Row],[IP]])-1.23)/-0.015</f>
        <v>-0.24198329291296913</v>
      </c>
      <c r="X287" s="22">
        <f>MYRANKS_P[[#This Row],[WSGP]]+MYRANKS_P[[#This Row],[SVSGP]]+MYRANKS_P[[#This Row],[SOSGP]]+MYRANKS_P[[#This Row],[ERASGP]]+MYRANKS_P[[#This Row],[WHIPSGP]]</f>
        <v>1.6285498535429437</v>
      </c>
    </row>
    <row r="288" spans="1:24" x14ac:dyDescent="0.25">
      <c r="A288" s="7" t="s">
        <v>19473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</f>
        <v>0.9900990099009902</v>
      </c>
      <c r="T288" s="22">
        <f>MYRANKS_P[[#This Row],[SV]]/9.95</f>
        <v>0</v>
      </c>
      <c r="U288" s="22">
        <f>MYRANKS_P[[#This Row],[SO]]/39.3</f>
        <v>1.0178117048346056</v>
      </c>
      <c r="V288" s="22">
        <f>((475+MYRANKS_P[[#This Row],[ER]])*9/(1192+MYRANKS_P[[#This Row],[IP]])-3.59)/-0.076</f>
        <v>-0.15064836003051302</v>
      </c>
      <c r="W288" s="22">
        <f>((1466+MYRANKS_P[[#This Row],[BB]]+MYRANKS_P[[#This Row],[H]])/(1192+MYRANKS_P[[#This Row],[IP]])-1.23)/-0.015</f>
        <v>-0.23295759527643217</v>
      </c>
      <c r="X288" s="22">
        <f>MYRANKS_P[[#This Row],[WSGP]]+MYRANKS_P[[#This Row],[SVSGP]]+MYRANKS_P[[#This Row],[SOSGP]]+MYRANKS_P[[#This Row],[ERASGP]]+MYRANKS_P[[#This Row],[WHIPSGP]]</f>
        <v>1.6243047594286506</v>
      </c>
    </row>
    <row r="289" spans="1:24" x14ac:dyDescent="0.25">
      <c r="A289" s="7" t="s">
        <v>17743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</f>
        <v>0.66006600660066006</v>
      </c>
      <c r="T289" s="22">
        <f>MYRANKS_P[[#This Row],[SV]]/9.95</f>
        <v>0</v>
      </c>
      <c r="U289" s="22">
        <f>MYRANKS_P[[#This Row],[SO]]/39.3</f>
        <v>0.91603053435114512</v>
      </c>
      <c r="V289" s="22">
        <f>((475+MYRANKS_P[[#This Row],[ER]])*9/(1192+MYRANKS_P[[#This Row],[IP]])-3.59)/-0.076</f>
        <v>0.15843179377014008</v>
      </c>
      <c r="W289" s="22">
        <f>((1466+MYRANKS_P[[#This Row],[BB]]+MYRANKS_P[[#This Row],[H]])/(1192+MYRANKS_P[[#This Row],[IP]])-1.23)/-0.015</f>
        <v>-0.12244897959183081</v>
      </c>
      <c r="X289" s="22">
        <f>MYRANKS_P[[#This Row],[WSGP]]+MYRANKS_P[[#This Row],[SVSGP]]+MYRANKS_P[[#This Row],[SOSGP]]+MYRANKS_P[[#This Row],[ERASGP]]+MYRANKS_P[[#This Row],[WHIPSGP]]</f>
        <v>1.6120793551301145</v>
      </c>
    </row>
    <row r="290" spans="1:24" x14ac:dyDescent="0.25">
      <c r="A290" s="7" t="s">
        <v>17701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</f>
        <v>0.9900990099009902</v>
      </c>
      <c r="T290" s="22">
        <f>MYRANKS_P[[#This Row],[SV]]/9.95</f>
        <v>0</v>
      </c>
      <c r="U290" s="22">
        <f>MYRANKS_P[[#This Row],[SO]]/39.3</f>
        <v>0.96692111959287541</v>
      </c>
      <c r="V290" s="22">
        <f>((475+MYRANKS_P[[#This Row],[ER]])*9/(1192+MYRANKS_P[[#This Row],[IP]])-3.59)/-0.076</f>
        <v>-5.499297961962743E-2</v>
      </c>
      <c r="W290" s="22">
        <f>((1466+MYRANKS_P[[#This Row],[BB]]+MYRANKS_P[[#This Row],[H]])/(1192+MYRANKS_P[[#This Row],[IP]])-1.23)/-0.015</f>
        <v>-0.29587712206951744</v>
      </c>
      <c r="X290" s="22">
        <f>MYRANKS_P[[#This Row],[WSGP]]+MYRANKS_P[[#This Row],[SVSGP]]+MYRANKS_P[[#This Row],[SOSGP]]+MYRANKS_P[[#This Row],[ERASGP]]+MYRANKS_P[[#This Row],[WHIPSGP]]</f>
        <v>1.6061500278047207</v>
      </c>
    </row>
    <row r="291" spans="1:24" x14ac:dyDescent="0.25">
      <c r="A291" s="7" t="s">
        <v>20965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</f>
        <v>1.9801980198019804</v>
      </c>
      <c r="T291" s="22">
        <f>MYRANKS_P[[#This Row],[SV]]/9.95</f>
        <v>0</v>
      </c>
      <c r="U291" s="22">
        <f>MYRANKS_P[[#This Row],[SO]]/39.3</f>
        <v>1.7302798982188297</v>
      </c>
      <c r="V291" s="22">
        <f>((475+MYRANKS_P[[#This Row],[ER]])*9/(1192+MYRANKS_P[[#This Row],[IP]])-3.59)/-0.076</f>
        <v>-1.0425101214574897</v>
      </c>
      <c r="W291" s="22">
        <f>((1466+MYRANKS_P[[#This Row],[BB]]+MYRANKS_P[[#This Row],[H]])/(1192+MYRANKS_P[[#This Row],[IP]])-1.23)/-0.015</f>
        <v>-1.0769230769230791</v>
      </c>
      <c r="X291" s="22">
        <f>MYRANKS_P[[#This Row],[WSGP]]+MYRANKS_P[[#This Row],[SVSGP]]+MYRANKS_P[[#This Row],[SOSGP]]+MYRANKS_P[[#This Row],[ERASGP]]+MYRANKS_P[[#This Row],[WHIPSGP]]</f>
        <v>1.5910447196402411</v>
      </c>
    </row>
    <row r="292" spans="1:24" x14ac:dyDescent="0.25">
      <c r="A292" s="7" t="s">
        <v>19351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</f>
        <v>2.6402640264026402</v>
      </c>
      <c r="T292" s="22">
        <f>MYRANKS_P[[#This Row],[SV]]/9.95</f>
        <v>0</v>
      </c>
      <c r="U292" s="22">
        <f>MYRANKS_P[[#This Row],[SO]]/39.3</f>
        <v>2.0356234096692112</v>
      </c>
      <c r="V292" s="22">
        <f>((475+MYRANKS_P[[#This Row],[ER]])*9/(1192+MYRANKS_P[[#This Row],[IP]])-3.59)/-0.076</f>
        <v>-1.6395623891188638</v>
      </c>
      <c r="W292" s="22">
        <f>((1466+MYRANKS_P[[#This Row],[BB]]+MYRANKS_P[[#This Row],[H]])/(1192+MYRANKS_P[[#This Row],[IP]])-1.23)/-0.015</f>
        <v>-1.445692883895126</v>
      </c>
      <c r="X292" s="22">
        <f>MYRANKS_P[[#This Row],[WSGP]]+MYRANKS_P[[#This Row],[SVSGP]]+MYRANKS_P[[#This Row],[SOSGP]]+MYRANKS_P[[#This Row],[ERASGP]]+MYRANKS_P[[#This Row],[WHIPSGP]]</f>
        <v>1.5906321630578619</v>
      </c>
    </row>
    <row r="293" spans="1:24" x14ac:dyDescent="0.25">
      <c r="A293" s="7" t="s">
        <v>19220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</f>
        <v>0.9900990099009902</v>
      </c>
      <c r="T293" s="22">
        <f>MYRANKS_P[[#This Row],[SV]]/9.95</f>
        <v>0</v>
      </c>
      <c r="U293" s="22">
        <f>MYRANKS_P[[#This Row],[SO]]/39.3</f>
        <v>1.0941475826972011</v>
      </c>
      <c r="V293" s="22">
        <f>((475+MYRANKS_P[[#This Row],[ER]])*9/(1192+MYRANKS_P[[#This Row],[IP]])-3.59)/-0.076</f>
        <v>-9.3409389711187743E-2</v>
      </c>
      <c r="W293" s="22">
        <f>((1466+MYRANKS_P[[#This Row],[BB]]+MYRANKS_P[[#This Row],[H]])/(1192+MYRANKS_P[[#This Row],[IP]])-1.23)/-0.015</f>
        <v>-0.40666129465485312</v>
      </c>
      <c r="X293" s="22">
        <f>MYRANKS_P[[#This Row],[WSGP]]+MYRANKS_P[[#This Row],[SVSGP]]+MYRANKS_P[[#This Row],[SOSGP]]+MYRANKS_P[[#This Row],[ERASGP]]+MYRANKS_P[[#This Row],[WHIPSGP]]</f>
        <v>1.5841759082321503</v>
      </c>
    </row>
    <row r="294" spans="1:24" x14ac:dyDescent="0.25">
      <c r="A294" s="7" t="s">
        <v>17825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</f>
        <v>0.66006600660066006</v>
      </c>
      <c r="T294" s="22">
        <f>MYRANKS_P[[#This Row],[SV]]/9.95</f>
        <v>0.20100502512562815</v>
      </c>
      <c r="U294" s="22">
        <f>MYRANKS_P[[#This Row],[SO]]/39.3</f>
        <v>0.86513994910941483</v>
      </c>
      <c r="V294" s="22">
        <f>((475+MYRANKS_P[[#This Row],[ER]])*9/(1192+MYRANKS_P[[#This Row],[IP]])-3.59)/-0.076</f>
        <v>4.1438824333559381E-2</v>
      </c>
      <c r="W294" s="22">
        <f>((1466+MYRANKS_P[[#This Row],[BB]]+MYRANKS_P[[#This Row],[H]])/(1192+MYRANKS_P[[#This Row],[IP]])-1.23)/-0.015</f>
        <v>-0.19696969696969546</v>
      </c>
      <c r="X294" s="22">
        <f>MYRANKS_P[[#This Row],[WSGP]]+MYRANKS_P[[#This Row],[SVSGP]]+MYRANKS_P[[#This Row],[SOSGP]]+MYRANKS_P[[#This Row],[ERASGP]]+MYRANKS_P[[#This Row],[WHIPSGP]]</f>
        <v>1.5706801081995667</v>
      </c>
    </row>
    <row r="295" spans="1:24" x14ac:dyDescent="0.25">
      <c r="A295" s="7" t="s">
        <v>18247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</f>
        <v>0.66006600660066006</v>
      </c>
      <c r="T295" s="22">
        <f>MYRANKS_P[[#This Row],[SV]]/9.95</f>
        <v>0</v>
      </c>
      <c r="U295" s="22">
        <f>MYRANKS_P[[#This Row],[SO]]/39.3</f>
        <v>1.1195928753180662</v>
      </c>
      <c r="V295" s="22">
        <f>((475+MYRANKS_P[[#This Row],[ER]])*9/(1192+MYRANKS_P[[#This Row],[IP]])-3.59)/-0.076</f>
        <v>7.9715712639258224E-2</v>
      </c>
      <c r="W295" s="22">
        <f>((1466+MYRANKS_P[[#This Row],[BB]]+MYRANKS_P[[#This Row],[H]])/(1192+MYRANKS_P[[#This Row],[IP]])-1.23)/-0.015</f>
        <v>-0.29251148959178097</v>
      </c>
      <c r="X295" s="22">
        <f>MYRANKS_P[[#This Row],[WSGP]]+MYRANKS_P[[#This Row],[SVSGP]]+MYRANKS_P[[#This Row],[SOSGP]]+MYRANKS_P[[#This Row],[ERASGP]]+MYRANKS_P[[#This Row],[WHIPSGP]]</f>
        <v>1.5668631049662034</v>
      </c>
    </row>
    <row r="296" spans="1:24" x14ac:dyDescent="0.25">
      <c r="A296" s="7" t="s">
        <v>17496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</f>
        <v>0.66006600660066006</v>
      </c>
      <c r="T296" s="22">
        <f>MYRANKS_P[[#This Row],[SV]]/9.95</f>
        <v>0.30150753768844224</v>
      </c>
      <c r="U296" s="22">
        <f>MYRANKS_P[[#This Row],[SO]]/39.3</f>
        <v>0.71246819338422396</v>
      </c>
      <c r="V296" s="22">
        <f>((475+MYRANKS_P[[#This Row],[ER]])*9/(1192+MYRANKS_P[[#This Row],[IP]])-3.59)/-0.076</f>
        <v>6.1761546723952017E-2</v>
      </c>
      <c r="W296" s="22">
        <f>((1466+MYRANKS_P[[#This Row],[BB]]+MYRANKS_P[[#This Row],[H]])/(1192+MYRANKS_P[[#This Row],[IP]])-1.23)/-0.015</f>
        <v>-0.17687074829931446</v>
      </c>
      <c r="X296" s="22">
        <f>MYRANKS_P[[#This Row],[WSGP]]+MYRANKS_P[[#This Row],[SVSGP]]+MYRANKS_P[[#This Row],[SOSGP]]+MYRANKS_P[[#This Row],[ERASGP]]+MYRANKS_P[[#This Row],[WHIPSGP]]</f>
        <v>1.558932536097964</v>
      </c>
    </row>
    <row r="297" spans="1:24" x14ac:dyDescent="0.25">
      <c r="A297" s="7" t="s">
        <v>19248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</f>
        <v>0.66006600660066006</v>
      </c>
      <c r="T297" s="22">
        <f>MYRANKS_P[[#This Row],[SV]]/9.95</f>
        <v>0</v>
      </c>
      <c r="U297" s="22">
        <f>MYRANKS_P[[#This Row],[SO]]/39.3</f>
        <v>0.94147582697201027</v>
      </c>
      <c r="V297" s="22">
        <f>((475+MYRANKS_P[[#This Row],[ER]])*9/(1192+MYRANKS_P[[#This Row],[IP]])-3.59)/-0.076</f>
        <v>7.9715712639258224E-2</v>
      </c>
      <c r="W297" s="22">
        <f>((1466+MYRANKS_P[[#This Row],[BB]]+MYRANKS_P[[#This Row],[H]])/(1192+MYRANKS_P[[#This Row],[IP]])-1.23)/-0.015</f>
        <v>-0.13030548796972852</v>
      </c>
      <c r="X297" s="22">
        <f>MYRANKS_P[[#This Row],[WSGP]]+MYRANKS_P[[#This Row],[SVSGP]]+MYRANKS_P[[#This Row],[SOSGP]]+MYRANKS_P[[#This Row],[ERASGP]]+MYRANKS_P[[#This Row],[WHIPSGP]]</f>
        <v>1.5509520582422001</v>
      </c>
    </row>
    <row r="298" spans="1:24" x14ac:dyDescent="0.25">
      <c r="A298" s="7" t="s">
        <v>18003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</f>
        <v>0.66006600660066006</v>
      </c>
      <c r="T298" s="22">
        <f>MYRANKS_P[[#This Row],[SV]]/9.95</f>
        <v>0</v>
      </c>
      <c r="U298" s="22">
        <f>MYRANKS_P[[#This Row],[SO]]/39.3</f>
        <v>0.89058524173027998</v>
      </c>
      <c r="V298" s="22">
        <f>((475+MYRANKS_P[[#This Row],[ER]])*9/(1192+MYRANKS_P[[#This Row],[IP]])-3.59)/-0.076</f>
        <v>9.9298815682584932E-2</v>
      </c>
      <c r="W298" s="22">
        <f>((1466+MYRANKS_P[[#This Row],[BB]]+MYRANKS_P[[#This Row],[H]])/(1192+MYRANKS_P[[#This Row],[IP]])-1.23)/-0.015</f>
        <v>-0.10127267803953603</v>
      </c>
      <c r="X298" s="22">
        <f>MYRANKS_P[[#This Row],[WSGP]]+MYRANKS_P[[#This Row],[SVSGP]]+MYRANKS_P[[#This Row],[SOSGP]]+MYRANKS_P[[#This Row],[ERASGP]]+MYRANKS_P[[#This Row],[WHIPSGP]]</f>
        <v>1.5486773859739889</v>
      </c>
    </row>
    <row r="299" spans="1:24" x14ac:dyDescent="0.25">
      <c r="A299" s="7" t="s">
        <v>21007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</f>
        <v>0.66006600660066006</v>
      </c>
      <c r="T299" s="22">
        <f>MYRANKS_P[[#This Row],[SV]]/9.95</f>
        <v>0</v>
      </c>
      <c r="U299" s="22">
        <f>MYRANKS_P[[#This Row],[SO]]/39.3</f>
        <v>0.7379134860050891</v>
      </c>
      <c r="V299" s="22">
        <f>((475+MYRANKS_P[[#This Row],[ER]])*9/(1192+MYRANKS_P[[#This Row],[IP]])-3.59)/-0.076</f>
        <v>0.13976225342406479</v>
      </c>
      <c r="W299" s="22">
        <f>((1466+MYRANKS_P[[#This Row],[BB]]+MYRANKS_P[[#This Row],[H]])/(1192+MYRANKS_P[[#This Row],[IP]])-1.23)/-0.015</f>
        <v>3.2733224222554944E-3</v>
      </c>
      <c r="X299" s="22">
        <f>MYRANKS_P[[#This Row],[WSGP]]+MYRANKS_P[[#This Row],[SVSGP]]+MYRANKS_P[[#This Row],[SOSGP]]+MYRANKS_P[[#This Row],[ERASGP]]+MYRANKS_P[[#This Row],[WHIPSGP]]</f>
        <v>1.5410150684520694</v>
      </c>
    </row>
    <row r="300" spans="1:24" x14ac:dyDescent="0.25">
      <c r="A300" s="7" t="s">
        <v>20907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</f>
        <v>0.66006600660066006</v>
      </c>
      <c r="T300" s="22">
        <f>MYRANKS_P[[#This Row],[SV]]/9.95</f>
        <v>0</v>
      </c>
      <c r="U300" s="22">
        <f>MYRANKS_P[[#This Row],[SO]]/39.3</f>
        <v>0.81424936386768454</v>
      </c>
      <c r="V300" s="22">
        <f>((475+MYRANKS_P[[#This Row],[ER]])*9/(1192+MYRANKS_P[[#This Row],[IP]])-3.59)/-0.076</f>
        <v>9.9298815682584932E-2</v>
      </c>
      <c r="W300" s="22">
        <f>((1466+MYRANKS_P[[#This Row],[BB]]+MYRANKS_P[[#This Row],[H]])/(1192+MYRANKS_P[[#This Row],[IP]])-1.23)/-0.015</f>
        <v>-4.7116165718922673E-2</v>
      </c>
      <c r="X300" s="22">
        <f>MYRANKS_P[[#This Row],[WSGP]]+MYRANKS_P[[#This Row],[SVSGP]]+MYRANKS_P[[#This Row],[SOSGP]]+MYRANKS_P[[#This Row],[ERASGP]]+MYRANKS_P[[#This Row],[WHIPSGP]]</f>
        <v>1.5264980204320069</v>
      </c>
    </row>
    <row r="301" spans="1:24" x14ac:dyDescent="0.25">
      <c r="A301" s="7" t="s">
        <v>17369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</f>
        <v>0.9900990099009902</v>
      </c>
      <c r="T301" s="22">
        <f>MYRANKS_P[[#This Row],[SV]]/9.95</f>
        <v>0</v>
      </c>
      <c r="U301" s="22">
        <f>MYRANKS_P[[#This Row],[SO]]/39.3</f>
        <v>0.91603053435114512</v>
      </c>
      <c r="V301" s="22">
        <f>((475+MYRANKS_P[[#This Row],[ER]])*9/(1192+MYRANKS_P[[#This Row],[IP]])-3.59)/-0.076</f>
        <v>-5.499297961962743E-2</v>
      </c>
      <c r="W301" s="22">
        <f>((1466+MYRANKS_P[[#This Row],[BB]]+MYRANKS_P[[#This Row],[H]])/(1192+MYRANKS_P[[#This Row],[IP]])-1.23)/-0.015</f>
        <v>-0.34977095122608048</v>
      </c>
      <c r="X301" s="22">
        <f>MYRANKS_P[[#This Row],[WSGP]]+MYRANKS_P[[#This Row],[SVSGP]]+MYRANKS_P[[#This Row],[SOSGP]]+MYRANKS_P[[#This Row],[ERASGP]]+MYRANKS_P[[#This Row],[WHIPSGP]]</f>
        <v>1.5013656134064275</v>
      </c>
    </row>
    <row r="302" spans="1:24" x14ac:dyDescent="0.25">
      <c r="A302" s="7" t="s">
        <v>20837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</f>
        <v>1.6501650165016504</v>
      </c>
      <c r="T302" s="22">
        <f>MYRANKS_P[[#This Row],[SV]]/9.95</f>
        <v>0</v>
      </c>
      <c r="U302" s="22">
        <f>MYRANKS_P[[#This Row],[SO]]/39.3</f>
        <v>1.2977099236641223</v>
      </c>
      <c r="V302" s="22">
        <f>((475+MYRANKS_P[[#This Row],[ER]])*9/(1192+MYRANKS_P[[#This Row],[IP]])-3.59)/-0.076</f>
        <v>-0.74410163339383151</v>
      </c>
      <c r="W302" s="22">
        <f>((1466+MYRANKS_P[[#This Row],[BB]]+MYRANKS_P[[#This Row],[H]])/(1192+MYRANKS_P[[#This Row],[IP]])-1.23)/-0.015</f>
        <v>-0.70637408568443583</v>
      </c>
      <c r="X302" s="22">
        <f>MYRANKS_P[[#This Row],[WSGP]]+MYRANKS_P[[#This Row],[SVSGP]]+MYRANKS_P[[#This Row],[SOSGP]]+MYRANKS_P[[#This Row],[ERASGP]]+MYRANKS_P[[#This Row],[WHIPSGP]]</f>
        <v>1.4973992210875053</v>
      </c>
    </row>
    <row r="303" spans="1:24" x14ac:dyDescent="0.25">
      <c r="A303" s="7" t="s">
        <v>21129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</f>
        <v>0.66006600660066006</v>
      </c>
      <c r="T303" s="22">
        <f>MYRANKS_P[[#This Row],[SV]]/9.95</f>
        <v>0</v>
      </c>
      <c r="U303" s="22">
        <f>MYRANKS_P[[#This Row],[SO]]/39.3</f>
        <v>0.94147582697201027</v>
      </c>
      <c r="V303" s="22">
        <f>((475+MYRANKS_P[[#This Row],[ER]])*9/(1192+MYRANKS_P[[#This Row],[IP]])-3.59)/-0.076</f>
        <v>6.0975609756094694E-2</v>
      </c>
      <c r="W303" s="22">
        <f>((1466+MYRANKS_P[[#This Row],[BB]]+MYRANKS_P[[#This Row],[H]])/(1192+MYRANKS_P[[#This Row],[IP]])-1.23)/-0.015</f>
        <v>-0.16802168021679739</v>
      </c>
      <c r="X303" s="22">
        <f>MYRANKS_P[[#This Row],[WSGP]]+MYRANKS_P[[#This Row],[SVSGP]]+MYRANKS_P[[#This Row],[SOSGP]]+MYRANKS_P[[#This Row],[ERASGP]]+MYRANKS_P[[#This Row],[WHIPSGP]]</f>
        <v>1.4944957631119677</v>
      </c>
    </row>
    <row r="304" spans="1:24" x14ac:dyDescent="0.25">
      <c r="A304" s="7" t="s">
        <v>17549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</f>
        <v>0.9900990099009902</v>
      </c>
      <c r="T304" s="22">
        <f>MYRANKS_P[[#This Row],[SV]]/9.95</f>
        <v>0</v>
      </c>
      <c r="U304" s="22">
        <f>MYRANKS_P[[#This Row],[SO]]/39.3</f>
        <v>0.94147582697201027</v>
      </c>
      <c r="V304" s="22">
        <f>((475+MYRANKS_P[[#This Row],[ER]])*9/(1192+MYRANKS_P[[#This Row],[IP]])-3.59)/-0.076</f>
        <v>-0.15064836003051302</v>
      </c>
      <c r="W304" s="22">
        <f>((1466+MYRANKS_P[[#This Row],[BB]]+MYRANKS_P[[#This Row],[H]])/(1192+MYRANKS_P[[#This Row],[IP]])-1.23)/-0.015</f>
        <v>-0.28663446054750058</v>
      </c>
      <c r="X304" s="22">
        <f>MYRANKS_P[[#This Row],[WSGP]]+MYRANKS_P[[#This Row],[SVSGP]]+MYRANKS_P[[#This Row],[SOSGP]]+MYRANKS_P[[#This Row],[ERASGP]]+MYRANKS_P[[#This Row],[WHIPSGP]]</f>
        <v>1.4942920162949869</v>
      </c>
    </row>
    <row r="305" spans="1:24" x14ac:dyDescent="0.25">
      <c r="A305" s="7" t="s">
        <v>21074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</f>
        <v>0.66006600660066006</v>
      </c>
      <c r="T305" s="22">
        <f>MYRANKS_P[[#This Row],[SV]]/9.95</f>
        <v>0</v>
      </c>
      <c r="U305" s="22">
        <f>MYRANKS_P[[#This Row],[SO]]/39.3</f>
        <v>0.7379134860050891</v>
      </c>
      <c r="V305" s="22">
        <f>((475+MYRANKS_P[[#This Row],[ER]])*9/(1192+MYRANKS_P[[#This Row],[IP]])-3.59)/-0.076</f>
        <v>0.15843179377014008</v>
      </c>
      <c r="W305" s="22">
        <f>((1466+MYRANKS_P[[#This Row],[BB]]+MYRANKS_P[[#This Row],[H]])/(1192+MYRANKS_P[[#This Row],[IP]])-1.23)/-0.015</f>
        <v>-6.8027210884361963E-2</v>
      </c>
      <c r="X305" s="22">
        <f>MYRANKS_P[[#This Row],[WSGP]]+MYRANKS_P[[#This Row],[SVSGP]]+MYRANKS_P[[#This Row],[SOSGP]]+MYRANKS_P[[#This Row],[ERASGP]]+MYRANKS_P[[#This Row],[WHIPSGP]]</f>
        <v>1.4883840754915272</v>
      </c>
    </row>
    <row r="306" spans="1:24" x14ac:dyDescent="0.25">
      <c r="A306" s="7" t="s">
        <v>20938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</f>
        <v>0.66006600660066006</v>
      </c>
      <c r="T306" s="22">
        <f>MYRANKS_P[[#This Row],[SV]]/9.95</f>
        <v>0</v>
      </c>
      <c r="U306" s="22">
        <f>MYRANKS_P[[#This Row],[SO]]/39.3</f>
        <v>0.78880407124681939</v>
      </c>
      <c r="V306" s="22">
        <f>((475+MYRANKS_P[[#This Row],[ER]])*9/(1192+MYRANKS_P[[#This Row],[IP]])-3.59)/-0.076</f>
        <v>0.13976225342406479</v>
      </c>
      <c r="W306" s="22">
        <f>((1466+MYRANKS_P[[#This Row],[BB]]+MYRANKS_P[[#This Row],[H]])/(1192+MYRANKS_P[[#This Row],[IP]])-1.23)/-0.015</f>
        <v>-0.10583742498636954</v>
      </c>
      <c r="X306" s="22">
        <f>MYRANKS_P[[#This Row],[WSGP]]+MYRANKS_P[[#This Row],[SVSGP]]+MYRANKS_P[[#This Row],[SOSGP]]+MYRANKS_P[[#This Row],[ERASGP]]+MYRANKS_P[[#This Row],[WHIPSGP]]</f>
        <v>1.4827949062851746</v>
      </c>
    </row>
    <row r="307" spans="1:24" x14ac:dyDescent="0.25">
      <c r="A307" s="7" t="s">
        <v>18064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</f>
        <v>0.9900990099009902</v>
      </c>
      <c r="T307" s="22">
        <f>MYRANKS_P[[#This Row],[SV]]/9.95</f>
        <v>0</v>
      </c>
      <c r="U307" s="22">
        <f>MYRANKS_P[[#This Row],[SO]]/39.3</f>
        <v>0.94147582697201027</v>
      </c>
      <c r="V307" s="22">
        <f>((475+MYRANKS_P[[#This Row],[ER]])*9/(1192+MYRANKS_P[[#This Row],[IP]])-3.59)/-0.076</f>
        <v>-0.28364450451972817</v>
      </c>
      <c r="W307" s="22">
        <f>((1466+MYRANKS_P[[#This Row],[BB]]+MYRANKS_P[[#This Row],[H]])/(1192+MYRANKS_P[[#This Row],[IP]])-1.23)/-0.015</f>
        <v>-0.18298555377206743</v>
      </c>
      <c r="X307" s="22">
        <f>MYRANKS_P[[#This Row],[WSGP]]+MYRANKS_P[[#This Row],[SVSGP]]+MYRANKS_P[[#This Row],[SOSGP]]+MYRANKS_P[[#This Row],[ERASGP]]+MYRANKS_P[[#This Row],[WHIPSGP]]</f>
        <v>1.4649447785812049</v>
      </c>
    </row>
    <row r="308" spans="1:24" x14ac:dyDescent="0.25">
      <c r="A308" s="7" t="s">
        <v>18681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</f>
        <v>1.6501650165016504</v>
      </c>
      <c r="T308" s="22">
        <f>MYRANKS_P[[#This Row],[SV]]/9.95</f>
        <v>0</v>
      </c>
      <c r="U308" s="22">
        <f>MYRANKS_P[[#This Row],[SO]]/39.3</f>
        <v>1.3994910941475829</v>
      </c>
      <c r="V308" s="22">
        <f>((475+MYRANKS_P[[#This Row],[ER]])*9/(1192+MYRANKS_P[[#This Row],[IP]])-3.59)/-0.076</f>
        <v>-0.83690810097343604</v>
      </c>
      <c r="W308" s="22">
        <f>((1466+MYRANKS_P[[#This Row],[BB]]+MYRANKS_P[[#This Row],[H]])/(1192+MYRANKS_P[[#This Row],[IP]])-1.23)/-0.015</f>
        <v>-0.75862068965517615</v>
      </c>
      <c r="X308" s="22">
        <f>MYRANKS_P[[#This Row],[WSGP]]+MYRANKS_P[[#This Row],[SVSGP]]+MYRANKS_P[[#This Row],[SOSGP]]+MYRANKS_P[[#This Row],[ERASGP]]+MYRANKS_P[[#This Row],[WHIPSGP]]</f>
        <v>1.4541273200206213</v>
      </c>
    </row>
    <row r="309" spans="1:24" x14ac:dyDescent="0.25">
      <c r="A309" s="7" t="s">
        <v>20825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</f>
        <v>0.9900990099009902</v>
      </c>
      <c r="T309" s="22">
        <f>MYRANKS_P[[#This Row],[SV]]/9.95</f>
        <v>0</v>
      </c>
      <c r="U309" s="22">
        <f>MYRANKS_P[[#This Row],[SO]]/39.3</f>
        <v>1.0687022900763359</v>
      </c>
      <c r="V309" s="22">
        <f>((475+MYRANKS_P[[#This Row],[ER]])*9/(1192+MYRANKS_P[[#This Row],[IP]])-3.59)/-0.076</f>
        <v>-0.11244792109514551</v>
      </c>
      <c r="W309" s="22">
        <f>((1466+MYRANKS_P[[#This Row],[BB]]+MYRANKS_P[[#This Row],[H]])/(1192+MYRANKS_P[[#This Row],[IP]])-1.23)/-0.015</f>
        <v>-0.49865374259558948</v>
      </c>
      <c r="X309" s="22">
        <f>MYRANKS_P[[#This Row],[WSGP]]+MYRANKS_P[[#This Row],[SVSGP]]+MYRANKS_P[[#This Row],[SOSGP]]+MYRANKS_P[[#This Row],[ERASGP]]+MYRANKS_P[[#This Row],[WHIPSGP]]</f>
        <v>1.447699636286591</v>
      </c>
    </row>
    <row r="310" spans="1:24" x14ac:dyDescent="0.25">
      <c r="A310" s="7" t="s">
        <v>19307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</f>
        <v>0.9900990099009902</v>
      </c>
      <c r="T310" s="22">
        <f>MYRANKS_P[[#This Row],[SV]]/9.95</f>
        <v>0</v>
      </c>
      <c r="U310" s="22">
        <f>MYRANKS_P[[#This Row],[SO]]/39.3</f>
        <v>1.0432569974554708</v>
      </c>
      <c r="V310" s="22">
        <f>((475+MYRANKS_P[[#This Row],[ER]])*9/(1192+MYRANKS_P[[#This Row],[IP]])-3.59)/-0.076</f>
        <v>-0.24599542334096347</v>
      </c>
      <c r="W310" s="22">
        <f>((1466+MYRANKS_P[[#This Row],[BB]]+MYRANKS_P[[#This Row],[H]])/(1192+MYRANKS_P[[#This Row],[IP]])-1.23)/-0.015</f>
        <v>-0.34031132581856899</v>
      </c>
      <c r="X310" s="22">
        <f>MYRANKS_P[[#This Row],[WSGP]]+MYRANKS_P[[#This Row],[SVSGP]]+MYRANKS_P[[#This Row],[SOSGP]]+MYRANKS_P[[#This Row],[ERASGP]]+MYRANKS_P[[#This Row],[WHIPSGP]]</f>
        <v>1.4470492581969288</v>
      </c>
    </row>
    <row r="311" spans="1:24" x14ac:dyDescent="0.25">
      <c r="A311" s="7" t="s">
        <v>19460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</f>
        <v>0.66006600660066006</v>
      </c>
      <c r="T311" s="22">
        <f>MYRANKS_P[[#This Row],[SV]]/9.95</f>
        <v>0</v>
      </c>
      <c r="U311" s="22">
        <f>MYRANKS_P[[#This Row],[SO]]/39.3</f>
        <v>0.78880407124681939</v>
      </c>
      <c r="V311" s="22">
        <f>((475+MYRANKS_P[[#This Row],[ER]])*9/(1192+MYRANKS_P[[#This Row],[IP]])-3.59)/-0.076</f>
        <v>0.11894565543231557</v>
      </c>
      <c r="W311" s="22">
        <f>((1466+MYRANKS_P[[#This Row],[BB]]+MYRANKS_P[[#This Row],[H]])/(1192+MYRANKS_P[[#This Row],[IP]])-1.23)/-0.015</f>
        <v>-0.12639001898562263</v>
      </c>
      <c r="X311" s="22">
        <f>MYRANKS_P[[#This Row],[WSGP]]+MYRANKS_P[[#This Row],[SVSGP]]+MYRANKS_P[[#This Row],[SOSGP]]+MYRANKS_P[[#This Row],[ERASGP]]+MYRANKS_P[[#This Row],[WHIPSGP]]</f>
        <v>1.4414257142941724</v>
      </c>
    </row>
    <row r="312" spans="1:24" x14ac:dyDescent="0.25">
      <c r="A312" s="7" t="s">
        <v>17445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</f>
        <v>0.9900990099009902</v>
      </c>
      <c r="T312" s="22">
        <f>MYRANKS_P[[#This Row],[SV]]/9.95</f>
        <v>0</v>
      </c>
      <c r="U312" s="22">
        <f>MYRANKS_P[[#This Row],[SO]]/39.3</f>
        <v>1.1450381679389314</v>
      </c>
      <c r="V312" s="22">
        <f>((475+MYRANKS_P[[#This Row],[ER]])*9/(1192+MYRANKS_P[[#This Row],[IP]])-3.59)/-0.076</f>
        <v>-0.18883328385428155</v>
      </c>
      <c r="W312" s="22">
        <f>((1466+MYRANKS_P[[#This Row],[BB]]+MYRANKS_P[[#This Row],[H]])/(1192+MYRANKS_P[[#This Row],[IP]])-1.23)/-0.015</f>
        <v>-0.51410153102337364</v>
      </c>
      <c r="X312" s="22">
        <f>MYRANKS_P[[#This Row],[WSGP]]+MYRANKS_P[[#This Row],[SVSGP]]+MYRANKS_P[[#This Row],[SOSGP]]+MYRANKS_P[[#This Row],[ERASGP]]+MYRANKS_P[[#This Row],[WHIPSGP]]</f>
        <v>1.4322023629622664</v>
      </c>
    </row>
    <row r="313" spans="1:24" x14ac:dyDescent="0.25">
      <c r="A313" s="7" t="s">
        <v>19740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</f>
        <v>0.9900990099009902</v>
      </c>
      <c r="T313" s="22">
        <f>MYRANKS_P[[#This Row],[SV]]/9.95</f>
        <v>0</v>
      </c>
      <c r="U313" s="22">
        <f>MYRANKS_P[[#This Row],[SO]]/39.3</f>
        <v>1.0178117048346056</v>
      </c>
      <c r="V313" s="22">
        <f>((475+MYRANKS_P[[#This Row],[ER]])*9/(1192+MYRANKS_P[[#This Row],[IP]])-3.59)/-0.076</f>
        <v>-0.24599542334096347</v>
      </c>
      <c r="W313" s="22">
        <f>((1466+MYRANKS_P[[#This Row],[BB]]+MYRANKS_P[[#This Row],[H]])/(1192+MYRANKS_P[[#This Row],[IP]])-1.23)/-0.015</f>
        <v>-0.34031132581856899</v>
      </c>
      <c r="X313" s="22">
        <f>MYRANKS_P[[#This Row],[WSGP]]+MYRANKS_P[[#This Row],[SVSGP]]+MYRANKS_P[[#This Row],[SOSGP]]+MYRANKS_P[[#This Row],[ERASGP]]+MYRANKS_P[[#This Row],[WHIPSGP]]</f>
        <v>1.4216039655760635</v>
      </c>
    </row>
    <row r="314" spans="1:24" x14ac:dyDescent="0.25">
      <c r="A314" s="7" t="s">
        <v>21067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</f>
        <v>0.66006600660066006</v>
      </c>
      <c r="T314" s="22">
        <f>MYRANKS_P[[#This Row],[SV]]/9.95</f>
        <v>0</v>
      </c>
      <c r="U314" s="22">
        <f>MYRANKS_P[[#This Row],[SO]]/39.3</f>
        <v>0.91603053435114512</v>
      </c>
      <c r="V314" s="22">
        <f>((475+MYRANKS_P[[#This Row],[ER]])*9/(1192+MYRANKS_P[[#This Row],[IP]])-3.59)/-0.076</f>
        <v>2.259003897049127E-2</v>
      </c>
      <c r="W314" s="22">
        <f>((1466+MYRANKS_P[[#This Row],[BB]]+MYRANKS_P[[#This Row],[H]])/(1192+MYRANKS_P[[#This Row],[IP]])-1.23)/-0.015</f>
        <v>-0.18063466232710232</v>
      </c>
      <c r="X314" s="22">
        <f>MYRANKS_P[[#This Row],[WSGP]]+MYRANKS_P[[#This Row],[SVSGP]]+MYRANKS_P[[#This Row],[SOSGP]]+MYRANKS_P[[#This Row],[ERASGP]]+MYRANKS_P[[#This Row],[WHIPSGP]]</f>
        <v>1.4180519175951942</v>
      </c>
    </row>
    <row r="315" spans="1:24" x14ac:dyDescent="0.25">
      <c r="A315" s="7" t="s">
        <v>17538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</f>
        <v>0.66006600660066006</v>
      </c>
      <c r="T315" s="22">
        <f>MYRANKS_P[[#This Row],[SV]]/9.95</f>
        <v>0</v>
      </c>
      <c r="U315" s="22">
        <f>MYRANKS_P[[#This Row],[SO]]/39.3</f>
        <v>0.81424936386768454</v>
      </c>
      <c r="V315" s="22">
        <f>((475+MYRANKS_P[[#This Row],[ER]])*9/(1192+MYRANKS_P[[#This Row],[IP]])-3.59)/-0.076</f>
        <v>6.1761546723952017E-2</v>
      </c>
      <c r="W315" s="22">
        <f>((1466+MYRANKS_P[[#This Row],[BB]]+MYRANKS_P[[#This Row],[H]])/(1192+MYRANKS_P[[#This Row],[IP]])-1.23)/-0.015</f>
        <v>-0.12244897959183081</v>
      </c>
      <c r="X315" s="22">
        <f>MYRANKS_P[[#This Row],[WSGP]]+MYRANKS_P[[#This Row],[SVSGP]]+MYRANKS_P[[#This Row],[SOSGP]]+MYRANKS_P[[#This Row],[ERASGP]]+MYRANKS_P[[#This Row],[WHIPSGP]]</f>
        <v>1.4136279376004659</v>
      </c>
    </row>
    <row r="316" spans="1:24" x14ac:dyDescent="0.25">
      <c r="A316" s="7" t="s">
        <v>19457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</f>
        <v>0.9900990099009902</v>
      </c>
      <c r="T316" s="22">
        <f>MYRANKS_P[[#This Row],[SV]]/9.95</f>
        <v>0</v>
      </c>
      <c r="U316" s="22">
        <f>MYRANKS_P[[#This Row],[SO]]/39.3</f>
        <v>1.0687022900763359</v>
      </c>
      <c r="V316" s="22">
        <f>((475+MYRANKS_P[[#This Row],[ER]])*9/(1192+MYRANKS_P[[#This Row],[IP]])-3.59)/-0.076</f>
        <v>-0.18883328385428155</v>
      </c>
      <c r="W316" s="22">
        <f>((1466+MYRANKS_P[[#This Row],[BB]]+MYRANKS_P[[#This Row],[H]])/(1192+MYRANKS_P[[#This Row],[IP]])-1.23)/-0.015</f>
        <v>-0.46038141283911338</v>
      </c>
      <c r="X316" s="22">
        <f>MYRANKS_P[[#This Row],[WSGP]]+MYRANKS_P[[#This Row],[SVSGP]]+MYRANKS_P[[#This Row],[SOSGP]]+MYRANKS_P[[#This Row],[ERASGP]]+MYRANKS_P[[#This Row],[WHIPSGP]]</f>
        <v>1.4095866032839308</v>
      </c>
    </row>
    <row r="317" spans="1:24" x14ac:dyDescent="0.25">
      <c r="A317" s="7" t="s">
        <v>20903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</f>
        <v>0.66006600660066006</v>
      </c>
      <c r="T317" s="22">
        <f>MYRANKS_P[[#This Row],[SV]]/9.95</f>
        <v>0</v>
      </c>
      <c r="U317" s="22">
        <f>MYRANKS_P[[#This Row],[SO]]/39.3</f>
        <v>0.71246819338422396</v>
      </c>
      <c r="V317" s="22">
        <f>((475+MYRANKS_P[[#This Row],[ER]])*9/(1192+MYRANKS_P[[#This Row],[IP]])-3.59)/-0.076</f>
        <v>0.13976225342406479</v>
      </c>
      <c r="W317" s="22">
        <f>((1466+MYRANKS_P[[#This Row],[BB]]+MYRANKS_P[[#This Row],[H]])/(1192+MYRANKS_P[[#This Row],[IP]])-1.23)/-0.015</f>
        <v>-0.10583742498636954</v>
      </c>
      <c r="X317" s="22">
        <f>MYRANKS_P[[#This Row],[WSGP]]+MYRANKS_P[[#This Row],[SVSGP]]+MYRANKS_P[[#This Row],[SOSGP]]+MYRANKS_P[[#This Row],[ERASGP]]+MYRANKS_P[[#This Row],[WHIPSGP]]</f>
        <v>1.4064590284225793</v>
      </c>
    </row>
    <row r="318" spans="1:24" x14ac:dyDescent="0.25">
      <c r="A318" s="7" t="s">
        <v>18374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</f>
        <v>0.9900990099009902</v>
      </c>
      <c r="T318" s="22">
        <f>MYRANKS_P[[#This Row],[SV]]/9.95</f>
        <v>0</v>
      </c>
      <c r="U318" s="22">
        <f>MYRANKS_P[[#This Row],[SO]]/39.3</f>
        <v>0.96692111959287541</v>
      </c>
      <c r="V318" s="22">
        <f>((475+MYRANKS_P[[#This Row],[ER]])*9/(1192+MYRANKS_P[[#This Row],[IP]])-3.59)/-0.076</f>
        <v>-0.28303672851193173</v>
      </c>
      <c r="W318" s="22">
        <f>((1466+MYRANKS_P[[#This Row],[BB]]+MYRANKS_P[[#This Row],[H]])/(1192+MYRANKS_P[[#This Row],[IP]])-1.23)/-0.015</f>
        <v>-0.28084199307221169</v>
      </c>
      <c r="X318" s="22">
        <f>MYRANKS_P[[#This Row],[WSGP]]+MYRANKS_P[[#This Row],[SVSGP]]+MYRANKS_P[[#This Row],[SOSGP]]+MYRANKS_P[[#This Row],[ERASGP]]+MYRANKS_P[[#This Row],[WHIPSGP]]</f>
        <v>1.3931414079097222</v>
      </c>
    </row>
    <row r="319" spans="1:24" x14ac:dyDescent="0.25">
      <c r="A319" s="7" t="s">
        <v>18927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</f>
        <v>0.9900990099009902</v>
      </c>
      <c r="T319" s="22">
        <f>MYRANKS_P[[#This Row],[SV]]/9.95</f>
        <v>0</v>
      </c>
      <c r="U319" s="22">
        <f>MYRANKS_P[[#This Row],[SO]]/39.3</f>
        <v>0.96692111959287541</v>
      </c>
      <c r="V319" s="22">
        <f>((475+MYRANKS_P[[#This Row],[ER]])*9/(1192+MYRANKS_P[[#This Row],[IP]])-3.59)/-0.076</f>
        <v>-0.28303672851193173</v>
      </c>
      <c r="W319" s="22">
        <f>((1466+MYRANKS_P[[#This Row],[BB]]+MYRANKS_P[[#This Row],[H]])/(1192+MYRANKS_P[[#This Row],[IP]])-1.23)/-0.015</f>
        <v>-0.28084199307221169</v>
      </c>
      <c r="X319" s="22">
        <f>MYRANKS_P[[#This Row],[WSGP]]+MYRANKS_P[[#This Row],[SVSGP]]+MYRANKS_P[[#This Row],[SOSGP]]+MYRANKS_P[[#This Row],[ERASGP]]+MYRANKS_P[[#This Row],[WHIPSGP]]</f>
        <v>1.3931414079097222</v>
      </c>
    </row>
    <row r="320" spans="1:24" x14ac:dyDescent="0.25">
      <c r="A320" s="7" t="s">
        <v>20101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</f>
        <v>0.9900990099009902</v>
      </c>
      <c r="T320" s="22">
        <f>MYRANKS_P[[#This Row],[SV]]/9.95</f>
        <v>0</v>
      </c>
      <c r="U320" s="22">
        <f>MYRANKS_P[[#This Row],[SO]]/39.3</f>
        <v>1.1450381679389314</v>
      </c>
      <c r="V320" s="22">
        <f>((475+MYRANKS_P[[#This Row],[ER]])*9/(1192+MYRANKS_P[[#This Row],[IP]])-3.59)/-0.076</f>
        <v>-0.22669625871908994</v>
      </c>
      <c r="W320" s="22">
        <f>((1466+MYRANKS_P[[#This Row],[BB]]+MYRANKS_P[[#This Row],[H]])/(1192+MYRANKS_P[[#This Row],[IP]])-1.23)/-0.015</f>
        <v>-0.51673360107094746</v>
      </c>
      <c r="X320" s="22">
        <f>MYRANKS_P[[#This Row],[WSGP]]+MYRANKS_P[[#This Row],[SVSGP]]+MYRANKS_P[[#This Row],[SOSGP]]+MYRANKS_P[[#This Row],[ERASGP]]+MYRANKS_P[[#This Row],[WHIPSGP]]</f>
        <v>1.3917073180498845</v>
      </c>
    </row>
    <row r="321" spans="1:24" x14ac:dyDescent="0.25">
      <c r="A321" s="7" t="s">
        <v>18408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</f>
        <v>0.66006600660066006</v>
      </c>
      <c r="T321" s="22">
        <f>MYRANKS_P[[#This Row],[SV]]/9.95</f>
        <v>0</v>
      </c>
      <c r="U321" s="22">
        <f>MYRANKS_P[[#This Row],[SO]]/39.3</f>
        <v>0.94147582697201027</v>
      </c>
      <c r="V321" s="22">
        <f>((475+MYRANKS_P[[#This Row],[ER]])*9/(1192+MYRANKS_P[[#This Row],[IP]])-3.59)/-0.076</f>
        <v>2.259003897049127E-2</v>
      </c>
      <c r="W321" s="22">
        <f>((1466+MYRANKS_P[[#This Row],[BB]]+MYRANKS_P[[#This Row],[H]])/(1192+MYRANKS_P[[#This Row],[IP]])-1.23)/-0.015</f>
        <v>-0.23487930566856718</v>
      </c>
      <c r="X321" s="22">
        <f>MYRANKS_P[[#This Row],[WSGP]]+MYRANKS_P[[#This Row],[SVSGP]]+MYRANKS_P[[#This Row],[SOSGP]]+MYRANKS_P[[#This Row],[ERASGP]]+MYRANKS_P[[#This Row],[WHIPSGP]]</f>
        <v>1.3892525668745943</v>
      </c>
    </row>
    <row r="322" spans="1:24" x14ac:dyDescent="0.25">
      <c r="A322" s="7" t="s">
        <v>18390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</f>
        <v>0.66006600660066006</v>
      </c>
      <c r="T322" s="22">
        <f>MYRANKS_P[[#This Row],[SV]]/9.95</f>
        <v>0</v>
      </c>
      <c r="U322" s="22">
        <f>MYRANKS_P[[#This Row],[SO]]/39.3</f>
        <v>0.99236641221374056</v>
      </c>
      <c r="V322" s="22">
        <f>((475+MYRANKS_P[[#This Row],[ER]])*9/(1192+MYRANKS_P[[#This Row],[IP]])-3.59)/-0.076</f>
        <v>2.259003897049127E-2</v>
      </c>
      <c r="W322" s="22">
        <f>((1466+MYRANKS_P[[#This Row],[BB]]+MYRANKS_P[[#This Row],[H]])/(1192+MYRANKS_P[[#This Row],[IP]])-1.23)/-0.015</f>
        <v>-0.28912394901003208</v>
      </c>
      <c r="X322" s="22">
        <f>MYRANKS_P[[#This Row],[WSGP]]+MYRANKS_P[[#This Row],[SVSGP]]+MYRANKS_P[[#This Row],[SOSGP]]+MYRANKS_P[[#This Row],[ERASGP]]+MYRANKS_P[[#This Row],[WHIPSGP]]</f>
        <v>1.3858985087748596</v>
      </c>
    </row>
    <row r="323" spans="1:24" x14ac:dyDescent="0.25">
      <c r="A323" s="7" t="s">
        <v>21022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</f>
        <v>0.66006600660066006</v>
      </c>
      <c r="T323" s="22">
        <f>MYRANKS_P[[#This Row],[SV]]/9.95</f>
        <v>0</v>
      </c>
      <c r="U323" s="22">
        <f>MYRANKS_P[[#This Row],[SO]]/39.3</f>
        <v>0.63613231552162852</v>
      </c>
      <c r="V323" s="22">
        <f>((475+MYRANKS_P[[#This Row],[ER]])*9/(1192+MYRANKS_P[[#This Row],[IP]])-3.59)/-0.076</f>
        <v>0.13976225342406479</v>
      </c>
      <c r="W323" s="22">
        <f>((1466+MYRANKS_P[[#This Row],[BB]]+MYRANKS_P[[#This Row],[H]])/(1192+MYRANKS_P[[#This Row],[IP]])-1.23)/-0.015</f>
        <v>-5.1282051282057026E-2</v>
      </c>
      <c r="X323" s="22">
        <f>MYRANKS_P[[#This Row],[WSGP]]+MYRANKS_P[[#This Row],[SVSGP]]+MYRANKS_P[[#This Row],[SOSGP]]+MYRANKS_P[[#This Row],[ERASGP]]+MYRANKS_P[[#This Row],[WHIPSGP]]</f>
        <v>1.3846785242642963</v>
      </c>
    </row>
    <row r="324" spans="1:24" x14ac:dyDescent="0.25">
      <c r="A324" s="7" t="s">
        <v>18085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</f>
        <v>0.66006600660066006</v>
      </c>
      <c r="T324" s="22">
        <f>MYRANKS_P[[#This Row],[SV]]/9.95</f>
        <v>0</v>
      </c>
      <c r="U324" s="22">
        <f>MYRANKS_P[[#This Row],[SO]]/39.3</f>
        <v>0.83969465648854968</v>
      </c>
      <c r="V324" s="22">
        <f>((475+MYRANKS_P[[#This Row],[ER]])*9/(1192+MYRANKS_P[[#This Row],[IP]])-3.59)/-0.076</f>
        <v>6.1761546723952017E-2</v>
      </c>
      <c r="W324" s="22">
        <f>((1466+MYRANKS_P[[#This Row],[BB]]+MYRANKS_P[[#This Row],[H]])/(1192+MYRANKS_P[[#This Row],[IP]])-1.23)/-0.015</f>
        <v>-0.17687074829931446</v>
      </c>
      <c r="X324" s="22">
        <f>MYRANKS_P[[#This Row],[WSGP]]+MYRANKS_P[[#This Row],[SVSGP]]+MYRANKS_P[[#This Row],[SOSGP]]+MYRANKS_P[[#This Row],[ERASGP]]+MYRANKS_P[[#This Row],[WHIPSGP]]</f>
        <v>1.3846514615138474</v>
      </c>
    </row>
    <row r="325" spans="1:24" x14ac:dyDescent="0.25">
      <c r="A325" s="7" t="s">
        <v>19664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</f>
        <v>0.9900990099009902</v>
      </c>
      <c r="T325" s="22">
        <f>MYRANKS_P[[#This Row],[SV]]/9.95</f>
        <v>0</v>
      </c>
      <c r="U325" s="22">
        <f>MYRANKS_P[[#This Row],[SO]]/39.3</f>
        <v>0.89058524173027998</v>
      </c>
      <c r="V325" s="22">
        <f>((475+MYRANKS_P[[#This Row],[ER]])*9/(1192+MYRANKS_P[[#This Row],[IP]])-3.59)/-0.076</f>
        <v>-0.1315789473684241</v>
      </c>
      <c r="W325" s="22">
        <f>((1466+MYRANKS_P[[#This Row],[BB]]+MYRANKS_P[[#This Row],[H]])/(1192+MYRANKS_P[[#This Row],[IP]])-1.23)/-0.015</f>
        <v>-0.36559139784947037</v>
      </c>
      <c r="X325" s="22">
        <f>MYRANKS_P[[#This Row],[WSGP]]+MYRANKS_P[[#This Row],[SVSGP]]+MYRANKS_P[[#This Row],[SOSGP]]+MYRANKS_P[[#This Row],[ERASGP]]+MYRANKS_P[[#This Row],[WHIPSGP]]</f>
        <v>1.3835139064133757</v>
      </c>
    </row>
    <row r="326" spans="1:24" x14ac:dyDescent="0.25">
      <c r="A326" s="7" t="s">
        <v>19377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</f>
        <v>2.6402640264026402</v>
      </c>
      <c r="T326" s="22">
        <f>MYRANKS_P[[#This Row],[SV]]/9.95</f>
        <v>0</v>
      </c>
      <c r="U326" s="22">
        <f>MYRANKS_P[[#This Row],[SO]]/39.3</f>
        <v>1.5776081424936388</v>
      </c>
      <c r="V326" s="22">
        <f>((475+MYRANKS_P[[#This Row],[ER]])*9/(1192+MYRANKS_P[[#This Row],[IP]])-3.59)/-0.076</f>
        <v>-1.3392213410237928</v>
      </c>
      <c r="W326" s="22">
        <f>((1466+MYRANKS_P[[#This Row],[BB]]+MYRANKS_P[[#This Row],[H]])/(1192+MYRANKS_P[[#This Row],[IP]])-1.23)/-0.015</f>
        <v>-1.5109081684424228</v>
      </c>
      <c r="X326" s="22">
        <f>MYRANKS_P[[#This Row],[WSGP]]+MYRANKS_P[[#This Row],[SVSGP]]+MYRANKS_P[[#This Row],[SOSGP]]+MYRANKS_P[[#This Row],[ERASGP]]+MYRANKS_P[[#This Row],[WHIPSGP]]</f>
        <v>1.3677426594300637</v>
      </c>
    </row>
    <row r="327" spans="1:24" x14ac:dyDescent="0.25">
      <c r="A327" s="7" t="s">
        <v>18310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</f>
        <v>0.66006600660066006</v>
      </c>
      <c r="T327" s="22">
        <f>MYRANKS_P[[#This Row],[SV]]/9.95</f>
        <v>0</v>
      </c>
      <c r="U327" s="22">
        <f>MYRANKS_P[[#This Row],[SO]]/39.3</f>
        <v>0.55979643765903309</v>
      </c>
      <c r="V327" s="22">
        <f>((475+MYRANKS_P[[#This Row],[ER]])*9/(1192+MYRANKS_P[[#This Row],[IP]])-3.59)/-0.076</f>
        <v>0.13976225342406479</v>
      </c>
      <c r="W327" s="22">
        <f>((1466+MYRANKS_P[[#This Row],[BB]]+MYRANKS_P[[#This Row],[H]])/(1192+MYRANKS_P[[#This Row],[IP]])-1.23)/-0.015</f>
        <v>3.2733224222554944E-3</v>
      </c>
      <c r="X327" s="22">
        <f>MYRANKS_P[[#This Row],[WSGP]]+MYRANKS_P[[#This Row],[SVSGP]]+MYRANKS_P[[#This Row],[SOSGP]]+MYRANKS_P[[#This Row],[ERASGP]]+MYRANKS_P[[#This Row],[WHIPSGP]]</f>
        <v>1.3628980201060132</v>
      </c>
    </row>
    <row r="328" spans="1:24" x14ac:dyDescent="0.25">
      <c r="A328" s="7" t="s">
        <v>20472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</f>
        <v>0.9900990099009902</v>
      </c>
      <c r="T328" s="22">
        <f>MYRANKS_P[[#This Row],[SV]]/9.95</f>
        <v>0</v>
      </c>
      <c r="U328" s="22">
        <f>MYRANKS_P[[#This Row],[SO]]/39.3</f>
        <v>1.0178117048346056</v>
      </c>
      <c r="V328" s="22">
        <f>((475+MYRANKS_P[[#This Row],[ER]])*9/(1192+MYRANKS_P[[#This Row],[IP]])-3.59)/-0.076</f>
        <v>-0.20810305246152677</v>
      </c>
      <c r="W328" s="22">
        <f>((1466+MYRANKS_P[[#This Row],[BB]]+MYRANKS_P[[#This Row],[H]])/(1192+MYRANKS_P[[#This Row],[IP]])-1.23)/-0.015</f>
        <v>-0.44480344641895841</v>
      </c>
      <c r="X328" s="22">
        <f>MYRANKS_P[[#This Row],[WSGP]]+MYRANKS_P[[#This Row],[SVSGP]]+MYRANKS_P[[#This Row],[SOSGP]]+MYRANKS_P[[#This Row],[ERASGP]]+MYRANKS_P[[#This Row],[WHIPSGP]]</f>
        <v>1.3550042158551108</v>
      </c>
    </row>
    <row r="329" spans="1:24" x14ac:dyDescent="0.25">
      <c r="A329" s="7" t="s">
        <v>18583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</f>
        <v>0.66006600660066006</v>
      </c>
      <c r="T329" s="22">
        <f>MYRANKS_P[[#This Row],[SV]]/9.95</f>
        <v>0</v>
      </c>
      <c r="U329" s="22">
        <f>MYRANKS_P[[#This Row],[SO]]/39.3</f>
        <v>0.81424936386768454</v>
      </c>
      <c r="V329" s="22">
        <f>((475+MYRANKS_P[[#This Row],[ER]])*9/(1192+MYRANKS_P[[#This Row],[IP]])-3.59)/-0.076</f>
        <v>8.14433877006462E-2</v>
      </c>
      <c r="W329" s="22">
        <f>((1466+MYRANKS_P[[#This Row],[BB]]+MYRANKS_P[[#This Row],[H]])/(1192+MYRANKS_P[[#This Row],[IP]])-1.23)/-0.015</f>
        <v>-0.20223494140093243</v>
      </c>
      <c r="X329" s="22">
        <f>MYRANKS_P[[#This Row],[WSGP]]+MYRANKS_P[[#This Row],[SVSGP]]+MYRANKS_P[[#This Row],[SOSGP]]+MYRANKS_P[[#This Row],[ERASGP]]+MYRANKS_P[[#This Row],[WHIPSGP]]</f>
        <v>1.3535238167680586</v>
      </c>
    </row>
    <row r="330" spans="1:24" x14ac:dyDescent="0.25">
      <c r="A330" s="7" t="s">
        <v>21110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</f>
        <v>0.66006600660066006</v>
      </c>
      <c r="T330" s="22">
        <f>MYRANKS_P[[#This Row],[SV]]/9.95</f>
        <v>1.0050251256281408</v>
      </c>
      <c r="U330" s="22">
        <f>MYRANKS_P[[#This Row],[SO]]/39.3</f>
        <v>0.35623409669211198</v>
      </c>
      <c r="V330" s="22">
        <f>((475+MYRANKS_P[[#This Row],[ER]])*9/(1192+MYRANKS_P[[#This Row],[IP]])-3.59)/-0.076</f>
        <v>-0.24786803342234873</v>
      </c>
      <c r="W330" s="22">
        <f>((1466+MYRANKS_P[[#This Row],[BB]]+MYRANKS_P[[#This Row],[H]])/(1192+MYRANKS_P[[#This Row],[IP]])-1.23)/-0.015</f>
        <v>-0.43316966721221506</v>
      </c>
      <c r="X330" s="22">
        <f>MYRANKS_P[[#This Row],[WSGP]]+MYRANKS_P[[#This Row],[SVSGP]]+MYRANKS_P[[#This Row],[SOSGP]]+MYRANKS_P[[#This Row],[ERASGP]]+MYRANKS_P[[#This Row],[WHIPSGP]]</f>
        <v>1.3402875282863493</v>
      </c>
    </row>
    <row r="331" spans="1:24" x14ac:dyDescent="0.25">
      <c r="A331" s="7" t="s">
        <v>20408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</f>
        <v>0.66006600660066006</v>
      </c>
      <c r="T331" s="22">
        <f>MYRANKS_P[[#This Row],[SV]]/9.95</f>
        <v>0</v>
      </c>
      <c r="U331" s="22">
        <f>MYRANKS_P[[#This Row],[SO]]/39.3</f>
        <v>0.78880407124681939</v>
      </c>
      <c r="V331" s="22">
        <f>((475+MYRANKS_P[[#This Row],[ER]])*9/(1192+MYRANKS_P[[#This Row],[IP]])-3.59)/-0.076</f>
        <v>4.2143868228024899E-2</v>
      </c>
      <c r="W331" s="22">
        <f>((1466+MYRANKS_P[[#This Row],[BB]]+MYRANKS_P[[#This Row],[H]])/(1192+MYRANKS_P[[#This Row],[IP]])-1.23)/-0.015</f>
        <v>-0.15158924205378455</v>
      </c>
      <c r="X331" s="22">
        <f>MYRANKS_P[[#This Row],[WSGP]]+MYRANKS_P[[#This Row],[SVSGP]]+MYRANKS_P[[#This Row],[SOSGP]]+MYRANKS_P[[#This Row],[ERASGP]]+MYRANKS_P[[#This Row],[WHIPSGP]]</f>
        <v>1.3394247040217198</v>
      </c>
    </row>
    <row r="332" spans="1:24" x14ac:dyDescent="0.25">
      <c r="A332" s="7" t="s">
        <v>19521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</f>
        <v>0.66006600660066006</v>
      </c>
      <c r="T332" s="22">
        <f>MYRANKS_P[[#This Row],[SV]]/9.95</f>
        <v>0</v>
      </c>
      <c r="U332" s="22">
        <f>MYRANKS_P[[#This Row],[SO]]/39.3</f>
        <v>0.7379134860050891</v>
      </c>
      <c r="V332" s="22">
        <f>((475+MYRANKS_P[[#This Row],[ER]])*9/(1192+MYRANKS_P[[#This Row],[IP]])-3.59)/-0.076</f>
        <v>6.1761546723952017E-2</v>
      </c>
      <c r="W332" s="22">
        <f>((1466+MYRANKS_P[[#This Row],[BB]]+MYRANKS_P[[#This Row],[H]])/(1192+MYRANKS_P[[#This Row],[IP]])-1.23)/-0.015</f>
        <v>-0.12244897959183081</v>
      </c>
      <c r="X332" s="22">
        <f>MYRANKS_P[[#This Row],[WSGP]]+MYRANKS_P[[#This Row],[SVSGP]]+MYRANKS_P[[#This Row],[SOSGP]]+MYRANKS_P[[#This Row],[ERASGP]]+MYRANKS_P[[#This Row],[WHIPSGP]]</f>
        <v>1.3372920597378704</v>
      </c>
    </row>
    <row r="333" spans="1:24" x14ac:dyDescent="0.25">
      <c r="A333" s="7" t="s">
        <v>19022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</f>
        <v>0.66006600660066006</v>
      </c>
      <c r="T333" s="22">
        <f>MYRANKS_P[[#This Row],[SV]]/9.95</f>
        <v>0</v>
      </c>
      <c r="U333" s="22">
        <f>MYRANKS_P[[#This Row],[SO]]/39.3</f>
        <v>0.78880407124681939</v>
      </c>
      <c r="V333" s="22">
        <f>((475+MYRANKS_P[[#This Row],[ER]])*9/(1192+MYRANKS_P[[#This Row],[IP]])-3.59)/-0.076</f>
        <v>4.2854681712459937E-2</v>
      </c>
      <c r="W333" s="22">
        <f>((1466+MYRANKS_P[[#This Row],[BB]]+MYRANKS_P[[#This Row],[H]])/(1192+MYRANKS_P[[#This Row],[IP]])-1.23)/-0.015</f>
        <v>-0.16039279869066725</v>
      </c>
      <c r="X333" s="22">
        <f>MYRANKS_P[[#This Row],[WSGP]]+MYRANKS_P[[#This Row],[SVSGP]]+MYRANKS_P[[#This Row],[SOSGP]]+MYRANKS_P[[#This Row],[ERASGP]]+MYRANKS_P[[#This Row],[WHIPSGP]]</f>
        <v>1.3313319608692722</v>
      </c>
    </row>
    <row r="334" spans="1:24" x14ac:dyDescent="0.25">
      <c r="A334" s="7" t="s">
        <v>21268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</f>
        <v>0.9900990099009902</v>
      </c>
      <c r="T334" s="22">
        <f>MYRANKS_P[[#This Row],[SV]]/9.95</f>
        <v>0</v>
      </c>
      <c r="U334" s="22">
        <f>MYRANKS_P[[#This Row],[SO]]/39.3</f>
        <v>0.94147582697201027</v>
      </c>
      <c r="V334" s="22">
        <f>((475+MYRANKS_P[[#This Row],[ER]])*9/(1192+MYRANKS_P[[#This Row],[IP]])-3.59)/-0.076</f>
        <v>2.0121360246088946E-2</v>
      </c>
      <c r="W334" s="22">
        <f>((1466+MYRANKS_P[[#This Row],[BB]]+MYRANKS_P[[#This Row],[H]])/(1192+MYRANKS_P[[#This Row],[IP]])-1.23)/-0.015</f>
        <v>-0.62610088070456094</v>
      </c>
      <c r="X334" s="22">
        <f>MYRANKS_P[[#This Row],[WSGP]]+MYRANKS_P[[#This Row],[SVSGP]]+MYRANKS_P[[#This Row],[SOSGP]]+MYRANKS_P[[#This Row],[ERASGP]]+MYRANKS_P[[#This Row],[WHIPSGP]]</f>
        <v>1.3255953164145287</v>
      </c>
    </row>
    <row r="335" spans="1:24" x14ac:dyDescent="0.25">
      <c r="A335" s="7" t="s">
        <v>20888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</f>
        <v>1.3201320132013201</v>
      </c>
      <c r="T335" s="22">
        <f>MYRANKS_P[[#This Row],[SV]]/9.95</f>
        <v>0</v>
      </c>
      <c r="U335" s="22">
        <f>MYRANKS_P[[#This Row],[SO]]/39.3</f>
        <v>1.1450381679389314</v>
      </c>
      <c r="V335" s="22">
        <f>((475+MYRANKS_P[[#This Row],[ER]])*9/(1192+MYRANKS_P[[#This Row],[IP]])-3.59)/-0.076</f>
        <v>-0.56528662420382425</v>
      </c>
      <c r="W335" s="22">
        <f>((1466+MYRANKS_P[[#This Row],[BB]]+MYRANKS_P[[#This Row],[H]])/(1192+MYRANKS_P[[#This Row],[IP]])-1.23)/-0.015</f>
        <v>-0.59023354564756347</v>
      </c>
      <c r="X335" s="22">
        <f>MYRANKS_P[[#This Row],[WSGP]]+MYRANKS_P[[#This Row],[SVSGP]]+MYRANKS_P[[#This Row],[SOSGP]]+MYRANKS_P[[#This Row],[ERASGP]]+MYRANKS_P[[#This Row],[WHIPSGP]]</f>
        <v>1.309650011288864</v>
      </c>
    </row>
    <row r="336" spans="1:24" x14ac:dyDescent="0.25">
      <c r="A336" s="7" t="s">
        <v>20107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</f>
        <v>0.66006600660066006</v>
      </c>
      <c r="T336" s="22">
        <f>MYRANKS_P[[#This Row],[SV]]/9.95</f>
        <v>0</v>
      </c>
      <c r="U336" s="22">
        <f>MYRANKS_P[[#This Row],[SO]]/39.3</f>
        <v>0.83969465648854968</v>
      </c>
      <c r="V336" s="22">
        <f>((475+MYRANKS_P[[#This Row],[ER]])*9/(1192+MYRANKS_P[[#This Row],[IP]])-3.59)/-0.076</f>
        <v>-3.5691455359047226E-2</v>
      </c>
      <c r="W336" s="22">
        <f>((1466+MYRANKS_P[[#This Row],[BB]]+MYRANKS_P[[#This Row],[H]])/(1192+MYRANKS_P[[#This Row],[IP]])-1.23)/-0.015</f>
        <v>-0.15924426450742621</v>
      </c>
      <c r="X336" s="22">
        <f>MYRANKS_P[[#This Row],[WSGP]]+MYRANKS_P[[#This Row],[SVSGP]]+MYRANKS_P[[#This Row],[SOSGP]]+MYRANKS_P[[#This Row],[ERASGP]]+MYRANKS_P[[#This Row],[WHIPSGP]]</f>
        <v>1.3048249432227363</v>
      </c>
    </row>
    <row r="337" spans="1:24" x14ac:dyDescent="0.25">
      <c r="A337" s="7" t="s">
        <v>19802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</f>
        <v>1.3201320132013201</v>
      </c>
      <c r="T337" s="22">
        <f>MYRANKS_P[[#This Row],[SV]]/9.95</f>
        <v>0</v>
      </c>
      <c r="U337" s="22">
        <f>MYRANKS_P[[#This Row],[SO]]/39.3</f>
        <v>1.1704834605597965</v>
      </c>
      <c r="V337" s="22">
        <f>((475+MYRANKS_P[[#This Row],[ER]])*9/(1192+MYRANKS_P[[#This Row],[IP]])-3.59)/-0.076</f>
        <v>-0.61952623237968463</v>
      </c>
      <c r="W337" s="22">
        <f>((1466+MYRANKS_P[[#This Row],[BB]]+MYRANKS_P[[#This Row],[H]])/(1192+MYRANKS_P[[#This Row],[IP]])-1.23)/-0.015</f>
        <v>-0.56735340729002404</v>
      </c>
      <c r="X337" s="22">
        <f>MYRANKS_P[[#This Row],[WSGP]]+MYRANKS_P[[#This Row],[SVSGP]]+MYRANKS_P[[#This Row],[SOSGP]]+MYRANKS_P[[#This Row],[ERASGP]]+MYRANKS_P[[#This Row],[WHIPSGP]]</f>
        <v>1.303735834091408</v>
      </c>
    </row>
    <row r="338" spans="1:24" x14ac:dyDescent="0.25">
      <c r="A338" s="7" t="s">
        <v>19555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</f>
        <v>0.66006600660066006</v>
      </c>
      <c r="T338" s="22">
        <f>MYRANKS_P[[#This Row],[SV]]/9.95</f>
        <v>0</v>
      </c>
      <c r="U338" s="22">
        <f>MYRANKS_P[[#This Row],[SO]]/39.3</f>
        <v>0.83969465648854968</v>
      </c>
      <c r="V338" s="22">
        <f>((475+MYRANKS_P[[#This Row],[ER]])*9/(1192+MYRANKS_P[[#This Row],[IP]])-3.59)/-0.076</f>
        <v>3.099747744664991E-3</v>
      </c>
      <c r="W338" s="22">
        <f>((1466+MYRANKS_P[[#This Row],[BB]]+MYRANKS_P[[#This Row],[H]])/(1192+MYRANKS_P[[#This Row],[IP]])-1.23)/-0.015</f>
        <v>-0.20958570268074794</v>
      </c>
      <c r="X338" s="22">
        <f>MYRANKS_P[[#This Row],[WSGP]]+MYRANKS_P[[#This Row],[SVSGP]]+MYRANKS_P[[#This Row],[SOSGP]]+MYRANKS_P[[#This Row],[ERASGP]]+MYRANKS_P[[#This Row],[WHIPSGP]]</f>
        <v>1.2932747081531268</v>
      </c>
    </row>
    <row r="339" spans="1:24" x14ac:dyDescent="0.25">
      <c r="A339" s="7" t="s">
        <v>20667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</f>
        <v>0.66006600660066006</v>
      </c>
      <c r="T339" s="22">
        <f>MYRANKS_P[[#This Row],[SV]]/9.95</f>
        <v>0</v>
      </c>
      <c r="U339" s="22">
        <f>MYRANKS_P[[#This Row],[SO]]/39.3</f>
        <v>0.78880407124681939</v>
      </c>
      <c r="V339" s="22">
        <f>((475+MYRANKS_P[[#This Row],[ER]])*9/(1192+MYRANKS_P[[#This Row],[IP]])-3.59)/-0.076</f>
        <v>2.259003897049127E-2</v>
      </c>
      <c r="W339" s="22">
        <f>((1466+MYRANKS_P[[#This Row],[BB]]+MYRANKS_P[[#This Row],[H]])/(1192+MYRANKS_P[[#This Row],[IP]])-1.23)/-0.015</f>
        <v>-0.18063466232710232</v>
      </c>
      <c r="X339" s="22">
        <f>MYRANKS_P[[#This Row],[WSGP]]+MYRANKS_P[[#This Row],[SVSGP]]+MYRANKS_P[[#This Row],[SOSGP]]+MYRANKS_P[[#This Row],[ERASGP]]+MYRANKS_P[[#This Row],[WHIPSGP]]</f>
        <v>1.2908254544908684</v>
      </c>
    </row>
    <row r="340" spans="1:24" x14ac:dyDescent="0.25">
      <c r="A340" s="7" t="s">
        <v>19929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</f>
        <v>1.6501650165016504</v>
      </c>
      <c r="T340" s="22">
        <f>MYRANKS_P[[#This Row],[SV]]/9.95</f>
        <v>0</v>
      </c>
      <c r="U340" s="22">
        <f>MYRANKS_P[[#This Row],[SO]]/39.3</f>
        <v>1.2977099236641223</v>
      </c>
      <c r="V340" s="22">
        <f>((475+MYRANKS_P[[#This Row],[ER]])*9/(1192+MYRANKS_P[[#This Row],[IP]])-3.59)/-0.076</f>
        <v>-0.87753833402403592</v>
      </c>
      <c r="W340" s="22">
        <f>((1466+MYRANKS_P[[#This Row],[BB]]+MYRANKS_P[[#This Row],[H]])/(1192+MYRANKS_P[[#This Row],[IP]])-1.23)/-0.015</f>
        <v>-0.78215223097113373</v>
      </c>
      <c r="X340" s="22">
        <f>MYRANKS_P[[#This Row],[WSGP]]+MYRANKS_P[[#This Row],[SVSGP]]+MYRANKS_P[[#This Row],[SOSGP]]+MYRANKS_P[[#This Row],[ERASGP]]+MYRANKS_P[[#This Row],[WHIPSGP]]</f>
        <v>1.2881843751706028</v>
      </c>
    </row>
    <row r="341" spans="1:24" x14ac:dyDescent="0.25">
      <c r="A341" s="7" t="s">
        <v>18942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</f>
        <v>0.66006600660066006</v>
      </c>
      <c r="T341" s="22">
        <f>MYRANKS_P[[#This Row],[SV]]/9.95</f>
        <v>0</v>
      </c>
      <c r="U341" s="22">
        <f>MYRANKS_P[[#This Row],[SO]]/39.3</f>
        <v>0.78880407124681939</v>
      </c>
      <c r="V341" s="22">
        <f>((475+MYRANKS_P[[#This Row],[ER]])*9/(1192+MYRANKS_P[[#This Row],[IP]])-3.59)/-0.076</f>
        <v>4.2854681712459937E-2</v>
      </c>
      <c r="W341" s="22">
        <f>((1466+MYRANKS_P[[#This Row],[BB]]+MYRANKS_P[[#This Row],[H]])/(1192+MYRANKS_P[[#This Row],[IP]])-1.23)/-0.015</f>
        <v>-0.21494817239497976</v>
      </c>
      <c r="X341" s="22">
        <f>MYRANKS_P[[#This Row],[WSGP]]+MYRANKS_P[[#This Row],[SVSGP]]+MYRANKS_P[[#This Row],[SOSGP]]+MYRANKS_P[[#This Row],[ERASGP]]+MYRANKS_P[[#This Row],[WHIPSGP]]</f>
        <v>1.2767765871649597</v>
      </c>
    </row>
    <row r="342" spans="1:24" x14ac:dyDescent="0.25">
      <c r="A342" s="7" t="s">
        <v>20931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</f>
        <v>0.9900990099009902</v>
      </c>
      <c r="T342" s="22">
        <f>MYRANKS_P[[#This Row],[SV]]/9.95</f>
        <v>0</v>
      </c>
      <c r="U342" s="22">
        <f>MYRANKS_P[[#This Row],[SO]]/39.3</f>
        <v>1.0687022900763359</v>
      </c>
      <c r="V342" s="22">
        <f>((475+MYRANKS_P[[#This Row],[ER]])*9/(1192+MYRANKS_P[[#This Row],[IP]])-3.59)/-0.076</f>
        <v>-0.34134248665141392</v>
      </c>
      <c r="W342" s="22">
        <f>((1466+MYRANKS_P[[#This Row],[BB]]+MYRANKS_P[[#This Row],[H]])/(1192+MYRANKS_P[[#This Row],[IP]])-1.23)/-0.015</f>
        <v>-0.4476650563607058</v>
      </c>
      <c r="X342" s="22">
        <f>MYRANKS_P[[#This Row],[WSGP]]+MYRANKS_P[[#This Row],[SVSGP]]+MYRANKS_P[[#This Row],[SOSGP]]+MYRANKS_P[[#This Row],[ERASGP]]+MYRANKS_P[[#This Row],[WHIPSGP]]</f>
        <v>1.2697937569652062</v>
      </c>
    </row>
    <row r="343" spans="1:24" x14ac:dyDescent="0.25">
      <c r="A343" s="7" t="s">
        <v>17979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</f>
        <v>0.66006600660066006</v>
      </c>
      <c r="T343" s="22">
        <f>MYRANKS_P[[#This Row],[SV]]/9.95</f>
        <v>0</v>
      </c>
      <c r="U343" s="22">
        <f>MYRANKS_P[[#This Row],[SO]]/39.3</f>
        <v>0.61068702290076338</v>
      </c>
      <c r="V343" s="22">
        <f>((475+MYRANKS_P[[#This Row],[ER]])*9/(1192+MYRANKS_P[[#This Row],[IP]])-3.59)/-0.076</f>
        <v>4.2854681712459937E-2</v>
      </c>
      <c r="W343" s="22">
        <f>((1466+MYRANKS_P[[#This Row],[BB]]+MYRANKS_P[[#This Row],[H]])/(1192+MYRANKS_P[[#This Row],[IP]])-1.23)/-0.015</f>
        <v>-5.1282051282057026E-2</v>
      </c>
      <c r="X343" s="22">
        <f>MYRANKS_P[[#This Row],[WSGP]]+MYRANKS_P[[#This Row],[SVSGP]]+MYRANKS_P[[#This Row],[SOSGP]]+MYRANKS_P[[#This Row],[ERASGP]]+MYRANKS_P[[#This Row],[WHIPSGP]]</f>
        <v>1.2623256599318264</v>
      </c>
    </row>
    <row r="344" spans="1:24" x14ac:dyDescent="0.25">
      <c r="A344" s="7" t="s">
        <v>19517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</f>
        <v>0.9900990099009902</v>
      </c>
      <c r="T344" s="22">
        <f>MYRANKS_P[[#This Row],[SV]]/9.95</f>
        <v>0</v>
      </c>
      <c r="U344" s="22">
        <f>MYRANKS_P[[#This Row],[SO]]/39.3</f>
        <v>0.81424936386768454</v>
      </c>
      <c r="V344" s="22">
        <f>((475+MYRANKS_P[[#This Row],[ER]])*9/(1192+MYRANKS_P[[#This Row],[IP]])-3.59)/-0.076</f>
        <v>-9.3562558080596603E-2</v>
      </c>
      <c r="W344" s="22">
        <f>((1466+MYRANKS_P[[#This Row],[BB]]+MYRANKS_P[[#This Row],[H]])/(1192+MYRANKS_P[[#This Row],[IP]])-1.23)/-0.015</f>
        <v>-0.45050829320492092</v>
      </c>
      <c r="X344" s="22">
        <f>MYRANKS_P[[#This Row],[WSGP]]+MYRANKS_P[[#This Row],[SVSGP]]+MYRANKS_P[[#This Row],[SOSGP]]+MYRANKS_P[[#This Row],[ERASGP]]+MYRANKS_P[[#This Row],[WHIPSGP]]</f>
        <v>1.2602775224831573</v>
      </c>
    </row>
    <row r="345" spans="1:24" x14ac:dyDescent="0.25">
      <c r="A345" s="7" t="s">
        <v>18475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</f>
        <v>0.66006600660066006</v>
      </c>
      <c r="T345" s="22">
        <f>MYRANKS_P[[#This Row],[SV]]/9.95</f>
        <v>0</v>
      </c>
      <c r="U345" s="22">
        <f>MYRANKS_P[[#This Row],[SO]]/39.3</f>
        <v>0.66157760814249367</v>
      </c>
      <c r="V345" s="22">
        <f>((475+MYRANKS_P[[#This Row],[ER]])*9/(1192+MYRANKS_P[[#This Row],[IP]])-3.59)/-0.076</f>
        <v>4.2854681712459937E-2</v>
      </c>
      <c r="W345" s="22">
        <f>((1466+MYRANKS_P[[#This Row],[BB]]+MYRANKS_P[[#This Row],[H]])/(1192+MYRANKS_P[[#This Row],[IP]])-1.23)/-0.015</f>
        <v>-0.10583742498636954</v>
      </c>
      <c r="X345" s="22">
        <f>MYRANKS_P[[#This Row],[WSGP]]+MYRANKS_P[[#This Row],[SVSGP]]+MYRANKS_P[[#This Row],[SOSGP]]+MYRANKS_P[[#This Row],[ERASGP]]+MYRANKS_P[[#This Row],[WHIPSGP]]</f>
        <v>1.258660871469244</v>
      </c>
    </row>
    <row r="346" spans="1:24" x14ac:dyDescent="0.25">
      <c r="A346" s="7" t="s">
        <v>17821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</f>
        <v>0.66006600660066006</v>
      </c>
      <c r="T346" s="22">
        <f>MYRANKS_P[[#This Row],[SV]]/9.95</f>
        <v>0</v>
      </c>
      <c r="U346" s="22">
        <f>MYRANKS_P[[#This Row],[SO]]/39.3</f>
        <v>0.66157760814249367</v>
      </c>
      <c r="V346" s="22">
        <f>((475+MYRANKS_P[[#This Row],[ER]])*9/(1192+MYRANKS_P[[#This Row],[IP]])-3.59)/-0.076</f>
        <v>0.10024040525456965</v>
      </c>
      <c r="W346" s="22">
        <f>((1466+MYRANKS_P[[#This Row],[BB]]+MYRANKS_P[[#This Row],[H]])/(1192+MYRANKS_P[[#This Row],[IP]])-1.23)/-0.015</f>
        <v>-0.16421968461120726</v>
      </c>
      <c r="X346" s="22">
        <f>MYRANKS_P[[#This Row],[WSGP]]+MYRANKS_P[[#This Row],[SVSGP]]+MYRANKS_P[[#This Row],[SOSGP]]+MYRANKS_P[[#This Row],[ERASGP]]+MYRANKS_P[[#This Row],[WHIPSGP]]</f>
        <v>1.257664335386516</v>
      </c>
    </row>
    <row r="347" spans="1:24" x14ac:dyDescent="0.25">
      <c r="A347" s="7" t="s">
        <v>18411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</f>
        <v>0.66006600660066006</v>
      </c>
      <c r="T347" s="22">
        <f>MYRANKS_P[[#This Row],[SV]]/9.95</f>
        <v>0</v>
      </c>
      <c r="U347" s="22">
        <f>MYRANKS_P[[#This Row],[SO]]/39.3</f>
        <v>0.76335877862595425</v>
      </c>
      <c r="V347" s="22">
        <f>((475+MYRANKS_P[[#This Row],[ER]])*9/(1192+MYRANKS_P[[#This Row],[IP]])-3.59)/-0.076</f>
        <v>4.2854681712459937E-2</v>
      </c>
      <c r="W347" s="22">
        <f>((1466+MYRANKS_P[[#This Row],[BB]]+MYRANKS_P[[#This Row],[H]])/(1192+MYRANKS_P[[#This Row],[IP]])-1.23)/-0.015</f>
        <v>-0.21494817239497976</v>
      </c>
      <c r="X347" s="22">
        <f>MYRANKS_P[[#This Row],[WSGP]]+MYRANKS_P[[#This Row],[SVSGP]]+MYRANKS_P[[#This Row],[SOSGP]]+MYRANKS_P[[#This Row],[ERASGP]]+MYRANKS_P[[#This Row],[WHIPSGP]]</f>
        <v>1.2513312945440944</v>
      </c>
    </row>
    <row r="348" spans="1:24" x14ac:dyDescent="0.25">
      <c r="A348" s="7" t="s">
        <v>18730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</f>
        <v>0.66006600660066006</v>
      </c>
      <c r="T348" s="22">
        <f>MYRANKS_P[[#This Row],[SV]]/9.95</f>
        <v>0</v>
      </c>
      <c r="U348" s="22">
        <f>MYRANKS_P[[#This Row],[SO]]/39.3</f>
        <v>0.76335877862595425</v>
      </c>
      <c r="V348" s="22">
        <f>((475+MYRANKS_P[[#This Row],[ER]])*9/(1192+MYRANKS_P[[#This Row],[IP]])-3.59)/-0.076</f>
        <v>4.2854681712459937E-2</v>
      </c>
      <c r="W348" s="22">
        <f>((1466+MYRANKS_P[[#This Row],[BB]]+MYRANKS_P[[#This Row],[H]])/(1192+MYRANKS_P[[#This Row],[IP]])-1.23)/-0.015</f>
        <v>-0.21494817239497976</v>
      </c>
      <c r="X348" s="22">
        <f>MYRANKS_P[[#This Row],[WSGP]]+MYRANKS_P[[#This Row],[SVSGP]]+MYRANKS_P[[#This Row],[SOSGP]]+MYRANKS_P[[#This Row],[ERASGP]]+MYRANKS_P[[#This Row],[WHIPSGP]]</f>
        <v>1.2513312945440944</v>
      </c>
    </row>
    <row r="349" spans="1:24" x14ac:dyDescent="0.25">
      <c r="A349" s="7" t="s">
        <v>20490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</f>
        <v>0.66006600660066006</v>
      </c>
      <c r="T349" s="22">
        <f>MYRANKS_P[[#This Row],[SV]]/9.95</f>
        <v>0</v>
      </c>
      <c r="U349" s="22">
        <f>MYRANKS_P[[#This Row],[SO]]/39.3</f>
        <v>0.76335877862595425</v>
      </c>
      <c r="V349" s="22">
        <f>((475+MYRANKS_P[[#This Row],[ER]])*9/(1192+MYRANKS_P[[#This Row],[IP]])-3.59)/-0.076</f>
        <v>4.2854681712459937E-2</v>
      </c>
      <c r="W349" s="22">
        <f>((1466+MYRANKS_P[[#This Row],[BB]]+MYRANKS_P[[#This Row],[H]])/(1192+MYRANKS_P[[#This Row],[IP]])-1.23)/-0.015</f>
        <v>-0.21494817239497976</v>
      </c>
      <c r="X349" s="22">
        <f>MYRANKS_P[[#This Row],[WSGP]]+MYRANKS_P[[#This Row],[SVSGP]]+MYRANKS_P[[#This Row],[SOSGP]]+MYRANKS_P[[#This Row],[ERASGP]]+MYRANKS_P[[#This Row],[WHIPSGP]]</f>
        <v>1.2513312945440944</v>
      </c>
    </row>
    <row r="350" spans="1:24" x14ac:dyDescent="0.25">
      <c r="A350" s="7" t="s">
        <v>19078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</f>
        <v>0.9900990099009902</v>
      </c>
      <c r="T350" s="22">
        <f>MYRANKS_P[[#This Row],[SV]]/9.95</f>
        <v>0</v>
      </c>
      <c r="U350" s="22">
        <f>MYRANKS_P[[#This Row],[SO]]/39.3</f>
        <v>0.94147582697201027</v>
      </c>
      <c r="V350" s="22">
        <f>((475+MYRANKS_P[[#This Row],[ER]])*9/(1192+MYRANKS_P[[#This Row],[IP]])-3.59)/-0.076</f>
        <v>-0.34134248665141392</v>
      </c>
      <c r="W350" s="22">
        <f>((1466+MYRANKS_P[[#This Row],[BB]]+MYRANKS_P[[#This Row],[H]])/(1192+MYRANKS_P[[#This Row],[IP]])-1.23)/-0.015</f>
        <v>-0.34031132581856899</v>
      </c>
      <c r="X350" s="22">
        <f>MYRANKS_P[[#This Row],[WSGP]]+MYRANKS_P[[#This Row],[SVSGP]]+MYRANKS_P[[#This Row],[SOSGP]]+MYRANKS_P[[#This Row],[ERASGP]]+MYRANKS_P[[#This Row],[WHIPSGP]]</f>
        <v>1.2499210244030177</v>
      </c>
    </row>
    <row r="351" spans="1:24" x14ac:dyDescent="0.25">
      <c r="A351" s="7" t="s">
        <v>19660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</f>
        <v>1.3201320132013201</v>
      </c>
      <c r="T351" s="22">
        <f>MYRANKS_P[[#This Row],[SV]]/9.95</f>
        <v>0</v>
      </c>
      <c r="U351" s="22">
        <f>MYRANKS_P[[#This Row],[SO]]/39.3</f>
        <v>1.3486005089058526</v>
      </c>
      <c r="V351" s="22">
        <f>((475+MYRANKS_P[[#This Row],[ER]])*9/(1192+MYRANKS_P[[#This Row],[IP]])-3.59)/-0.076</f>
        <v>-0.69325982941543562</v>
      </c>
      <c r="W351" s="22">
        <f>((1466+MYRANKS_P[[#This Row],[BB]]+MYRANKS_P[[#This Row],[H]])/(1192+MYRANKS_P[[#This Row],[IP]])-1.23)/-0.015</f>
        <v>-0.74044795783925943</v>
      </c>
      <c r="X351" s="22">
        <f>MYRANKS_P[[#This Row],[WSGP]]+MYRANKS_P[[#This Row],[SVSGP]]+MYRANKS_P[[#This Row],[SOSGP]]+MYRANKS_P[[#This Row],[ERASGP]]+MYRANKS_P[[#This Row],[WHIPSGP]]</f>
        <v>1.2350247348524777</v>
      </c>
    </row>
    <row r="352" spans="1:24" x14ac:dyDescent="0.25">
      <c r="A352" s="7" t="s">
        <v>19166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</f>
        <v>0.66006600660066006</v>
      </c>
      <c r="T352" s="22">
        <f>MYRANKS_P[[#This Row],[SV]]/9.95</f>
        <v>0</v>
      </c>
      <c r="U352" s="22">
        <f>MYRANKS_P[[#This Row],[SO]]/39.3</f>
        <v>0.78880407124681939</v>
      </c>
      <c r="V352" s="22">
        <f>((475+MYRANKS_P[[#This Row],[ER]])*9/(1192+MYRANKS_P[[#This Row],[IP]])-3.59)/-0.076</f>
        <v>3.6490083283237168E-3</v>
      </c>
      <c r="W352" s="22">
        <f>((1466+MYRANKS_P[[#This Row],[BB]]+MYRANKS_P[[#This Row],[H]])/(1192+MYRANKS_P[[#This Row],[IP]])-1.23)/-0.015</f>
        <v>-0.21859706362152842</v>
      </c>
      <c r="X352" s="22">
        <f>MYRANKS_P[[#This Row],[WSGP]]+MYRANKS_P[[#This Row],[SVSGP]]+MYRANKS_P[[#This Row],[SOSGP]]+MYRANKS_P[[#This Row],[ERASGP]]+MYRANKS_P[[#This Row],[WHIPSGP]]</f>
        <v>1.2339220225542749</v>
      </c>
    </row>
    <row r="353" spans="1:24" x14ac:dyDescent="0.25">
      <c r="A353" s="7" t="s">
        <v>18236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</f>
        <v>0.66006600660066006</v>
      </c>
      <c r="T353" s="22">
        <f>MYRANKS_P[[#This Row],[SV]]/9.95</f>
        <v>0</v>
      </c>
      <c r="U353" s="22">
        <f>MYRANKS_P[[#This Row],[SO]]/39.3</f>
        <v>0.68702290076335881</v>
      </c>
      <c r="V353" s="22">
        <f>((475+MYRANKS_P[[#This Row],[ER]])*9/(1192+MYRANKS_P[[#This Row],[IP]])-3.59)/-0.076</f>
        <v>4.2854681712459937E-2</v>
      </c>
      <c r="W353" s="22">
        <f>((1466+MYRANKS_P[[#This Row],[BB]]+MYRANKS_P[[#This Row],[H]])/(1192+MYRANKS_P[[#This Row],[IP]])-1.23)/-0.015</f>
        <v>-0.16039279869066725</v>
      </c>
      <c r="X353" s="22">
        <f>MYRANKS_P[[#This Row],[WSGP]]+MYRANKS_P[[#This Row],[SVSGP]]+MYRANKS_P[[#This Row],[SOSGP]]+MYRANKS_P[[#This Row],[ERASGP]]+MYRANKS_P[[#This Row],[WHIPSGP]]</f>
        <v>1.2295507903858116</v>
      </c>
    </row>
    <row r="354" spans="1:24" x14ac:dyDescent="0.25">
      <c r="A354" s="7" t="s">
        <v>19642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</f>
        <v>0.66006600660066006</v>
      </c>
      <c r="T354" s="22">
        <f>MYRANKS_P[[#This Row],[SV]]/9.95</f>
        <v>0</v>
      </c>
      <c r="U354" s="22">
        <f>MYRANKS_P[[#This Row],[SO]]/39.3</f>
        <v>0.68702290076335881</v>
      </c>
      <c r="V354" s="22">
        <f>((475+MYRANKS_P[[#This Row],[ER]])*9/(1192+MYRANKS_P[[#This Row],[IP]])-3.59)/-0.076</f>
        <v>4.2854681712459937E-2</v>
      </c>
      <c r="W354" s="22">
        <f>((1466+MYRANKS_P[[#This Row],[BB]]+MYRANKS_P[[#This Row],[H]])/(1192+MYRANKS_P[[#This Row],[IP]])-1.23)/-0.015</f>
        <v>-0.16039279869066725</v>
      </c>
      <c r="X354" s="22">
        <f>MYRANKS_P[[#This Row],[WSGP]]+MYRANKS_P[[#This Row],[SVSGP]]+MYRANKS_P[[#This Row],[SOSGP]]+MYRANKS_P[[#This Row],[ERASGP]]+MYRANKS_P[[#This Row],[WHIPSGP]]</f>
        <v>1.2295507903858116</v>
      </c>
    </row>
    <row r="355" spans="1:24" x14ac:dyDescent="0.25">
      <c r="A355" s="7" t="s">
        <v>20271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</f>
        <v>0.66006600660066006</v>
      </c>
      <c r="T355" s="22">
        <f>MYRANKS_P[[#This Row],[SV]]/9.95</f>
        <v>0</v>
      </c>
      <c r="U355" s="22">
        <f>MYRANKS_P[[#This Row],[SO]]/39.3</f>
        <v>0.68702290076335881</v>
      </c>
      <c r="V355" s="22">
        <f>((475+MYRANKS_P[[#This Row],[ER]])*9/(1192+MYRANKS_P[[#This Row],[IP]])-3.59)/-0.076</f>
        <v>4.2854681712459937E-2</v>
      </c>
      <c r="W355" s="22">
        <f>((1466+MYRANKS_P[[#This Row],[BB]]+MYRANKS_P[[#This Row],[H]])/(1192+MYRANKS_P[[#This Row],[IP]])-1.23)/-0.015</f>
        <v>-0.16039279869066725</v>
      </c>
      <c r="X355" s="22">
        <f>MYRANKS_P[[#This Row],[WSGP]]+MYRANKS_P[[#This Row],[SVSGP]]+MYRANKS_P[[#This Row],[SOSGP]]+MYRANKS_P[[#This Row],[ERASGP]]+MYRANKS_P[[#This Row],[WHIPSGP]]</f>
        <v>1.2295507903858116</v>
      </c>
    </row>
    <row r="356" spans="1:24" x14ac:dyDescent="0.25">
      <c r="A356" s="7" t="s">
        <v>17433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</f>
        <v>1.6501650165016504</v>
      </c>
      <c r="T356" s="22">
        <f>MYRANKS_P[[#This Row],[SV]]/9.95</f>
        <v>0</v>
      </c>
      <c r="U356" s="22">
        <f>MYRANKS_P[[#This Row],[SO]]/39.3</f>
        <v>1.8320610687022902</v>
      </c>
      <c r="V356" s="22">
        <f>((475+MYRANKS_P[[#This Row],[ER]])*9/(1192+MYRANKS_P[[#This Row],[IP]])-3.59)/-0.076</f>
        <v>-0.94699777613046898</v>
      </c>
      <c r="W356" s="22">
        <f>((1466+MYRANKS_P[[#This Row],[BB]]+MYRANKS_P[[#This Row],[H]])/(1192+MYRANKS_P[[#This Row],[IP]])-1.23)/-0.015</f>
        <v>-1.307250912884713</v>
      </c>
      <c r="X356" s="22">
        <f>MYRANKS_P[[#This Row],[WSGP]]+MYRANKS_P[[#This Row],[SVSGP]]+MYRANKS_P[[#This Row],[SOSGP]]+MYRANKS_P[[#This Row],[ERASGP]]+MYRANKS_P[[#This Row],[WHIPSGP]]</f>
        <v>1.2279773961887588</v>
      </c>
    </row>
    <row r="357" spans="1:24" x14ac:dyDescent="0.25">
      <c r="A357" s="7" t="s">
        <v>18054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</f>
        <v>0.66006600660066006</v>
      </c>
      <c r="T357" s="22">
        <f>MYRANKS_P[[#This Row],[SV]]/9.95</f>
        <v>0</v>
      </c>
      <c r="U357" s="22">
        <f>MYRANKS_P[[#This Row],[SO]]/39.3</f>
        <v>0.7379134860050891</v>
      </c>
      <c r="V357" s="22">
        <f>((475+MYRANKS_P[[#This Row],[ER]])*9/(1192+MYRANKS_P[[#This Row],[IP]])-3.59)/-0.076</f>
        <v>4.2854681712459937E-2</v>
      </c>
      <c r="W357" s="22">
        <f>((1466+MYRANKS_P[[#This Row],[BB]]+MYRANKS_P[[#This Row],[H]])/(1192+MYRANKS_P[[#This Row],[IP]])-1.23)/-0.015</f>
        <v>-0.21494817239497976</v>
      </c>
      <c r="X357" s="22">
        <f>MYRANKS_P[[#This Row],[WSGP]]+MYRANKS_P[[#This Row],[SVSGP]]+MYRANKS_P[[#This Row],[SOSGP]]+MYRANKS_P[[#This Row],[ERASGP]]+MYRANKS_P[[#This Row],[WHIPSGP]]</f>
        <v>1.2258860019232294</v>
      </c>
    </row>
    <row r="358" spans="1:24" x14ac:dyDescent="0.25">
      <c r="A358" s="7" t="s">
        <v>18259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</f>
        <v>0.66006600660066006</v>
      </c>
      <c r="T358" s="22">
        <f>MYRANKS_P[[#This Row],[SV]]/9.95</f>
        <v>0</v>
      </c>
      <c r="U358" s="22">
        <f>MYRANKS_P[[#This Row],[SO]]/39.3</f>
        <v>0.7379134860050891</v>
      </c>
      <c r="V358" s="22">
        <f>((475+MYRANKS_P[[#This Row],[ER]])*9/(1192+MYRANKS_P[[#This Row],[IP]])-3.59)/-0.076</f>
        <v>4.2854681712459937E-2</v>
      </c>
      <c r="W358" s="22">
        <f>((1466+MYRANKS_P[[#This Row],[BB]]+MYRANKS_P[[#This Row],[H]])/(1192+MYRANKS_P[[#This Row],[IP]])-1.23)/-0.015</f>
        <v>-0.21494817239497976</v>
      </c>
      <c r="X358" s="22">
        <f>MYRANKS_P[[#This Row],[WSGP]]+MYRANKS_P[[#This Row],[SVSGP]]+MYRANKS_P[[#This Row],[SOSGP]]+MYRANKS_P[[#This Row],[ERASGP]]+MYRANKS_P[[#This Row],[WHIPSGP]]</f>
        <v>1.2258860019232294</v>
      </c>
    </row>
    <row r="359" spans="1:24" x14ac:dyDescent="0.25">
      <c r="A359" s="7" t="s">
        <v>18473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</f>
        <v>0.66006600660066006</v>
      </c>
      <c r="T359" s="22">
        <f>MYRANKS_P[[#This Row],[SV]]/9.95</f>
        <v>0</v>
      </c>
      <c r="U359" s="22">
        <f>MYRANKS_P[[#This Row],[SO]]/39.3</f>
        <v>0.7379134860050891</v>
      </c>
      <c r="V359" s="22">
        <f>((475+MYRANKS_P[[#This Row],[ER]])*9/(1192+MYRANKS_P[[#This Row],[IP]])-3.59)/-0.076</f>
        <v>4.2854681712459937E-2</v>
      </c>
      <c r="W359" s="22">
        <f>((1466+MYRANKS_P[[#This Row],[BB]]+MYRANKS_P[[#This Row],[H]])/(1192+MYRANKS_P[[#This Row],[IP]])-1.23)/-0.015</f>
        <v>-0.21494817239497976</v>
      </c>
      <c r="X359" s="22">
        <f>MYRANKS_P[[#This Row],[WSGP]]+MYRANKS_P[[#This Row],[SVSGP]]+MYRANKS_P[[#This Row],[SOSGP]]+MYRANKS_P[[#This Row],[ERASGP]]+MYRANKS_P[[#This Row],[WHIPSGP]]</f>
        <v>1.2258860019232294</v>
      </c>
    </row>
    <row r="360" spans="1:24" x14ac:dyDescent="0.25">
      <c r="A360" s="7" t="s">
        <v>17770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</f>
        <v>1.3201320132013201</v>
      </c>
      <c r="T360" s="22">
        <f>MYRANKS_P[[#This Row],[SV]]/9.95</f>
        <v>0</v>
      </c>
      <c r="U360" s="22">
        <f>MYRANKS_P[[#This Row],[SO]]/39.3</f>
        <v>1.1959287531806617</v>
      </c>
      <c r="V360" s="22">
        <f>((475+MYRANKS_P[[#This Row],[ER]])*9/(1192+MYRANKS_P[[#This Row],[IP]])-3.59)/-0.076</f>
        <v>-0.56356692683334175</v>
      </c>
      <c r="W360" s="22">
        <f>((1466+MYRANKS_P[[#This Row],[BB]]+MYRANKS_P[[#This Row],[H]])/(1192+MYRANKS_P[[#This Row],[IP]])-1.23)/-0.015</f>
        <v>-0.73856727464975225</v>
      </c>
      <c r="X360" s="22">
        <f>MYRANKS_P[[#This Row],[WSGP]]+MYRANKS_P[[#This Row],[SVSGP]]+MYRANKS_P[[#This Row],[SOSGP]]+MYRANKS_P[[#This Row],[ERASGP]]+MYRANKS_P[[#This Row],[WHIPSGP]]</f>
        <v>1.2139265648988877</v>
      </c>
    </row>
    <row r="361" spans="1:24" x14ac:dyDescent="0.25">
      <c r="A361" s="7" t="s">
        <v>17483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</f>
        <v>0.9900990099009902</v>
      </c>
      <c r="T361" s="22">
        <f>MYRANKS_P[[#This Row],[SV]]/9.95</f>
        <v>0</v>
      </c>
      <c r="U361" s="22">
        <f>MYRANKS_P[[#This Row],[SO]]/39.3</f>
        <v>0.76335877862595425</v>
      </c>
      <c r="V361" s="22">
        <f>((475+MYRANKS_P[[#This Row],[ER]])*9/(1192+MYRANKS_P[[#This Row],[IP]])-3.59)/-0.076</f>
        <v>-0.20810305246152677</v>
      </c>
      <c r="W361" s="22">
        <f>((1466+MYRANKS_P[[#This Row],[BB]]+MYRANKS_P[[#This Row],[H]])/(1192+MYRANKS_P[[#This Row],[IP]])-1.23)/-0.015</f>
        <v>-0.33710285406569618</v>
      </c>
      <c r="X361" s="22">
        <f>MYRANKS_P[[#This Row],[WSGP]]+MYRANKS_P[[#This Row],[SVSGP]]+MYRANKS_P[[#This Row],[SOSGP]]+MYRANKS_P[[#This Row],[ERASGP]]+MYRANKS_P[[#This Row],[WHIPSGP]]</f>
        <v>1.2082518819997214</v>
      </c>
    </row>
    <row r="362" spans="1:24" x14ac:dyDescent="0.25">
      <c r="A362" s="7" t="s">
        <v>18504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</f>
        <v>0.66006600660066006</v>
      </c>
      <c r="T362" s="22">
        <f>MYRANKS_P[[#This Row],[SV]]/9.95</f>
        <v>0</v>
      </c>
      <c r="U362" s="22">
        <f>MYRANKS_P[[#This Row],[SO]]/39.3</f>
        <v>0.89058524173027998</v>
      </c>
      <c r="V362" s="22">
        <f>((475+MYRANKS_P[[#This Row],[ER]])*9/(1192+MYRANKS_P[[#This Row],[IP]])-3.59)/-0.076</f>
        <v>-9.3254982115484192E-2</v>
      </c>
      <c r="W362" s="22">
        <f>((1466+MYRANKS_P[[#This Row],[BB]]+MYRANKS_P[[#This Row],[H]])/(1192+MYRANKS_P[[#This Row],[IP]])-1.23)/-0.015</f>
        <v>-0.25458468176915439</v>
      </c>
      <c r="X362" s="22">
        <f>MYRANKS_P[[#This Row],[WSGP]]+MYRANKS_P[[#This Row],[SVSGP]]+MYRANKS_P[[#This Row],[SOSGP]]+MYRANKS_P[[#This Row],[ERASGP]]+MYRANKS_P[[#This Row],[WHIPSGP]]</f>
        <v>1.2028115844463014</v>
      </c>
    </row>
    <row r="363" spans="1:24" x14ac:dyDescent="0.25">
      <c r="A363" s="7" t="s">
        <v>17881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</f>
        <v>0.9900990099009902</v>
      </c>
      <c r="T363" s="22">
        <f>MYRANKS_P[[#This Row],[SV]]/9.95</f>
        <v>0</v>
      </c>
      <c r="U363" s="22">
        <f>MYRANKS_P[[#This Row],[SO]]/39.3</f>
        <v>0.94147582697201027</v>
      </c>
      <c r="V363" s="22">
        <f>((475+MYRANKS_P[[#This Row],[ER]])*9/(1192+MYRANKS_P[[#This Row],[IP]])-3.59)/-0.076</f>
        <v>-0.26431671653111938</v>
      </c>
      <c r="W363" s="22">
        <f>((1466+MYRANKS_P[[#This Row],[BB]]+MYRANKS_P[[#This Row],[H]])/(1192+MYRANKS_P[[#This Row],[IP]])-1.23)/-0.015</f>
        <v>-0.46597277822257865</v>
      </c>
      <c r="X363" s="22">
        <f>MYRANKS_P[[#This Row],[WSGP]]+MYRANKS_P[[#This Row],[SVSGP]]+MYRANKS_P[[#This Row],[SOSGP]]+MYRANKS_P[[#This Row],[ERASGP]]+MYRANKS_P[[#This Row],[WHIPSGP]]</f>
        <v>1.2012853421193026</v>
      </c>
    </row>
    <row r="364" spans="1:24" x14ac:dyDescent="0.25">
      <c r="A364" s="7" t="s">
        <v>18661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</f>
        <v>0.66006600660066006</v>
      </c>
      <c r="T364" s="22">
        <f>MYRANKS_P[[#This Row],[SV]]/9.95</f>
        <v>0</v>
      </c>
      <c r="U364" s="22">
        <f>MYRANKS_P[[#This Row],[SO]]/39.3</f>
        <v>0.71246819338422396</v>
      </c>
      <c r="V364" s="22">
        <f>((475+MYRANKS_P[[#This Row],[ER]])*9/(1192+MYRANKS_P[[#This Row],[IP]])-3.59)/-0.076</f>
        <v>4.2854681712459937E-2</v>
      </c>
      <c r="W364" s="22">
        <f>((1466+MYRANKS_P[[#This Row],[BB]]+MYRANKS_P[[#This Row],[H]])/(1192+MYRANKS_P[[#This Row],[IP]])-1.23)/-0.015</f>
        <v>-0.21494817239497976</v>
      </c>
      <c r="X364" s="22">
        <f>MYRANKS_P[[#This Row],[WSGP]]+MYRANKS_P[[#This Row],[SVSGP]]+MYRANKS_P[[#This Row],[SOSGP]]+MYRANKS_P[[#This Row],[ERASGP]]+MYRANKS_P[[#This Row],[WHIPSGP]]</f>
        <v>1.2004407093023644</v>
      </c>
    </row>
    <row r="365" spans="1:24" x14ac:dyDescent="0.25">
      <c r="A365" s="7" t="s">
        <v>20564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</f>
        <v>0.66006600660066006</v>
      </c>
      <c r="T365" s="22">
        <f>MYRANKS_P[[#This Row],[SV]]/9.95</f>
        <v>0</v>
      </c>
      <c r="U365" s="22">
        <f>MYRANKS_P[[#This Row],[SO]]/39.3</f>
        <v>0.76335877862595425</v>
      </c>
      <c r="V365" s="22">
        <f>((475+MYRANKS_P[[#This Row],[ER]])*9/(1192+MYRANKS_P[[#This Row],[IP]])-3.59)/-0.076</f>
        <v>4.2854681712459937E-2</v>
      </c>
      <c r="W365" s="22">
        <f>((1466+MYRANKS_P[[#This Row],[BB]]+MYRANKS_P[[#This Row],[H]])/(1192+MYRANKS_P[[#This Row],[IP]])-1.23)/-0.015</f>
        <v>-0.26950354609929228</v>
      </c>
      <c r="X365" s="22">
        <f>MYRANKS_P[[#This Row],[WSGP]]+MYRANKS_P[[#This Row],[SVSGP]]+MYRANKS_P[[#This Row],[SOSGP]]+MYRANKS_P[[#This Row],[ERASGP]]+MYRANKS_P[[#This Row],[WHIPSGP]]</f>
        <v>1.1967759208397819</v>
      </c>
    </row>
    <row r="366" spans="1:24" x14ac:dyDescent="0.25">
      <c r="A366" s="7" t="s">
        <v>20767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</f>
        <v>0.66006600660066006</v>
      </c>
      <c r="T366" s="22">
        <f>MYRANKS_P[[#This Row],[SV]]/9.95</f>
        <v>0</v>
      </c>
      <c r="U366" s="22">
        <f>MYRANKS_P[[#This Row],[SO]]/39.3</f>
        <v>0.63613231552162852</v>
      </c>
      <c r="V366" s="22">
        <f>((475+MYRANKS_P[[#This Row],[ER]])*9/(1192+MYRANKS_P[[#This Row],[IP]])-3.59)/-0.076</f>
        <v>4.2854681712459937E-2</v>
      </c>
      <c r="W366" s="22">
        <f>((1466+MYRANKS_P[[#This Row],[BB]]+MYRANKS_P[[#This Row],[H]])/(1192+MYRANKS_P[[#This Row],[IP]])-1.23)/-0.015</f>
        <v>-0.16039279869066725</v>
      </c>
      <c r="X366" s="22">
        <f>MYRANKS_P[[#This Row],[WSGP]]+MYRANKS_P[[#This Row],[SVSGP]]+MYRANKS_P[[#This Row],[SOSGP]]+MYRANKS_P[[#This Row],[ERASGP]]+MYRANKS_P[[#This Row],[WHIPSGP]]</f>
        <v>1.1786602051440813</v>
      </c>
    </row>
    <row r="367" spans="1:24" x14ac:dyDescent="0.25">
      <c r="A367" s="7" t="s">
        <v>21236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</f>
        <v>0.66006600660066006</v>
      </c>
      <c r="T367" s="22">
        <f>MYRANKS_P[[#This Row],[SV]]/9.95</f>
        <v>0</v>
      </c>
      <c r="U367" s="22">
        <f>MYRANKS_P[[#This Row],[SO]]/39.3</f>
        <v>0.63613231552162852</v>
      </c>
      <c r="V367" s="22">
        <f>((475+MYRANKS_P[[#This Row],[ER]])*9/(1192+MYRANKS_P[[#This Row],[IP]])-3.59)/-0.076</f>
        <v>4.2854681712459937E-2</v>
      </c>
      <c r="W367" s="22">
        <f>((1466+MYRANKS_P[[#This Row],[BB]]+MYRANKS_P[[#This Row],[H]])/(1192+MYRANKS_P[[#This Row],[IP]])-1.23)/-0.015</f>
        <v>-0.16039279869066725</v>
      </c>
      <c r="X367" s="22">
        <f>MYRANKS_P[[#This Row],[WSGP]]+MYRANKS_P[[#This Row],[SVSGP]]+MYRANKS_P[[#This Row],[SOSGP]]+MYRANKS_P[[#This Row],[ERASGP]]+MYRANKS_P[[#This Row],[WHIPSGP]]</f>
        <v>1.1786602051440813</v>
      </c>
    </row>
    <row r="368" spans="1:24" x14ac:dyDescent="0.25">
      <c r="A368" s="7" t="s">
        <v>20602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</f>
        <v>0.9900990099009902</v>
      </c>
      <c r="T368" s="22">
        <f>MYRANKS_P[[#This Row],[SV]]/9.95</f>
        <v>0</v>
      </c>
      <c r="U368" s="22">
        <f>MYRANKS_P[[#This Row],[SO]]/39.3</f>
        <v>0.81424936386768454</v>
      </c>
      <c r="V368" s="22">
        <f>((475+MYRANKS_P[[#This Row],[ER]])*9/(1192+MYRANKS_P[[#This Row],[IP]])-3.59)/-0.076</f>
        <v>-0.34134248665141392</v>
      </c>
      <c r="W368" s="22">
        <f>((1466+MYRANKS_P[[#This Row],[BB]]+MYRANKS_P[[#This Row],[H]])/(1192+MYRANKS_P[[#This Row],[IP]])-1.23)/-0.015</f>
        <v>-0.28663446054750058</v>
      </c>
      <c r="X368" s="22">
        <f>MYRANKS_P[[#This Row],[WSGP]]+MYRANKS_P[[#This Row],[SVSGP]]+MYRANKS_P[[#This Row],[SOSGP]]+MYRANKS_P[[#This Row],[ERASGP]]+MYRANKS_P[[#This Row],[WHIPSGP]]</f>
        <v>1.1763714265697602</v>
      </c>
    </row>
    <row r="369" spans="1:24" x14ac:dyDescent="0.25">
      <c r="A369" s="7" t="s">
        <v>19779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</f>
        <v>0.66006600660066006</v>
      </c>
      <c r="T369" s="22">
        <f>MYRANKS_P[[#This Row],[SV]]/9.95</f>
        <v>0</v>
      </c>
      <c r="U369" s="22">
        <f>MYRANKS_P[[#This Row],[SO]]/39.3</f>
        <v>0.68702290076335881</v>
      </c>
      <c r="V369" s="22">
        <f>((475+MYRANKS_P[[#This Row],[ER]])*9/(1192+MYRANKS_P[[#This Row],[IP]])-3.59)/-0.076</f>
        <v>4.2854681712459937E-2</v>
      </c>
      <c r="W369" s="22">
        <f>((1466+MYRANKS_P[[#This Row],[BB]]+MYRANKS_P[[#This Row],[H]])/(1192+MYRANKS_P[[#This Row],[IP]])-1.23)/-0.015</f>
        <v>-0.21494817239497976</v>
      </c>
      <c r="X369" s="22">
        <f>MYRANKS_P[[#This Row],[WSGP]]+MYRANKS_P[[#This Row],[SVSGP]]+MYRANKS_P[[#This Row],[SOSGP]]+MYRANKS_P[[#This Row],[ERASGP]]+MYRANKS_P[[#This Row],[WHIPSGP]]</f>
        <v>1.1749954166814991</v>
      </c>
    </row>
    <row r="370" spans="1:24" x14ac:dyDescent="0.25">
      <c r="A370" s="7" t="s">
        <v>20373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</f>
        <v>0.66006600660066006</v>
      </c>
      <c r="T370" s="22">
        <f>MYRANKS_P[[#This Row],[SV]]/9.95</f>
        <v>0</v>
      </c>
      <c r="U370" s="22">
        <f>MYRANKS_P[[#This Row],[SO]]/39.3</f>
        <v>0.76335877862595425</v>
      </c>
      <c r="V370" s="22">
        <f>((475+MYRANKS_P[[#This Row],[ER]])*9/(1192+MYRANKS_P[[#This Row],[IP]])-3.59)/-0.076</f>
        <v>-5.4682159945319025E-2</v>
      </c>
      <c r="W370" s="22">
        <f>((1466+MYRANKS_P[[#This Row],[BB]]+MYRANKS_P[[#This Row],[H]])/(1192+MYRANKS_P[[#This Row],[IP]])-1.23)/-0.015</f>
        <v>-0.19696969696969546</v>
      </c>
      <c r="X370" s="22">
        <f>MYRANKS_P[[#This Row],[WSGP]]+MYRANKS_P[[#This Row],[SVSGP]]+MYRANKS_P[[#This Row],[SOSGP]]+MYRANKS_P[[#This Row],[ERASGP]]+MYRANKS_P[[#This Row],[WHIPSGP]]</f>
        <v>1.1717729283115996</v>
      </c>
    </row>
    <row r="371" spans="1:24" x14ac:dyDescent="0.25">
      <c r="A371" s="7" t="s">
        <v>17492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</f>
        <v>0.66006600660066006</v>
      </c>
      <c r="T371" s="22">
        <f>MYRANKS_P[[#This Row],[SV]]/9.95</f>
        <v>0</v>
      </c>
      <c r="U371" s="22">
        <f>MYRANKS_P[[#This Row],[SO]]/39.3</f>
        <v>0.71246819338422396</v>
      </c>
      <c r="V371" s="22">
        <f>((475+MYRANKS_P[[#This Row],[ER]])*9/(1192+MYRANKS_P[[#This Row],[IP]])-3.59)/-0.076</f>
        <v>4.1438824333559381E-2</v>
      </c>
      <c r="W371" s="22">
        <f>((1466+MYRANKS_P[[#This Row],[BB]]+MYRANKS_P[[#This Row],[H]])/(1192+MYRANKS_P[[#This Row],[IP]])-1.23)/-0.015</f>
        <v>-0.25108225108225746</v>
      </c>
      <c r="X371" s="22">
        <f>MYRANKS_P[[#This Row],[WSGP]]+MYRANKS_P[[#This Row],[SVSGP]]+MYRANKS_P[[#This Row],[SOSGP]]+MYRANKS_P[[#This Row],[ERASGP]]+MYRANKS_P[[#This Row],[WHIPSGP]]</f>
        <v>1.1628907732361859</v>
      </c>
    </row>
    <row r="372" spans="1:24" x14ac:dyDescent="0.25">
      <c r="A372" s="7" t="s">
        <v>20060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</f>
        <v>0.66006600660066006</v>
      </c>
      <c r="T372" s="22">
        <f>MYRANKS_P[[#This Row],[SV]]/9.95</f>
        <v>0</v>
      </c>
      <c r="U372" s="22">
        <f>MYRANKS_P[[#This Row],[SO]]/39.3</f>
        <v>0.76335877862595425</v>
      </c>
      <c r="V372" s="22">
        <f>((475+MYRANKS_P[[#This Row],[ER]])*9/(1192+MYRANKS_P[[#This Row],[IP]])-3.59)/-0.076</f>
        <v>-3.4908700322236037E-2</v>
      </c>
      <c r="W372" s="22">
        <f>((1466+MYRANKS_P[[#This Row],[BB]]+MYRANKS_P[[#This Row],[H]])/(1192+MYRANKS_P[[#This Row],[IP]])-1.23)/-0.015</f>
        <v>-0.23129251700679809</v>
      </c>
      <c r="X372" s="22">
        <f>MYRANKS_P[[#This Row],[WSGP]]+MYRANKS_P[[#This Row],[SVSGP]]+MYRANKS_P[[#This Row],[SOSGP]]+MYRANKS_P[[#This Row],[ERASGP]]+MYRANKS_P[[#This Row],[WHIPSGP]]</f>
        <v>1.15722356789758</v>
      </c>
    </row>
    <row r="373" spans="1:24" x14ac:dyDescent="0.25">
      <c r="A373" s="7" t="s">
        <v>20723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</f>
        <v>0.66006600660066006</v>
      </c>
      <c r="T373" s="22">
        <f>MYRANKS_P[[#This Row],[SV]]/9.95</f>
        <v>0</v>
      </c>
      <c r="U373" s="22">
        <f>MYRANKS_P[[#This Row],[SO]]/39.3</f>
        <v>0.76335877862595425</v>
      </c>
      <c r="V373" s="22">
        <f>((475+MYRANKS_P[[#This Row],[ER]])*9/(1192+MYRANKS_P[[#This Row],[IP]])-3.59)/-0.076</f>
        <v>-3.4908700322236037E-2</v>
      </c>
      <c r="W373" s="22">
        <f>((1466+MYRANKS_P[[#This Row],[BB]]+MYRANKS_P[[#This Row],[H]])/(1192+MYRANKS_P[[#This Row],[IP]])-1.23)/-0.015</f>
        <v>-0.23129251700679809</v>
      </c>
      <c r="X373" s="22">
        <f>MYRANKS_P[[#This Row],[WSGP]]+MYRANKS_P[[#This Row],[SVSGP]]+MYRANKS_P[[#This Row],[SOSGP]]+MYRANKS_P[[#This Row],[ERASGP]]+MYRANKS_P[[#This Row],[WHIPSGP]]</f>
        <v>1.15722356789758</v>
      </c>
    </row>
    <row r="374" spans="1:24" x14ac:dyDescent="0.25">
      <c r="A374" s="7" t="s">
        <v>21137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</f>
        <v>0.66006600660066006</v>
      </c>
      <c r="T374" s="22">
        <f>MYRANKS_P[[#This Row],[SV]]/9.95</f>
        <v>0</v>
      </c>
      <c r="U374" s="22">
        <f>MYRANKS_P[[#This Row],[SO]]/39.3</f>
        <v>0.71246819338422396</v>
      </c>
      <c r="V374" s="22">
        <f>((475+MYRANKS_P[[#This Row],[ER]])*9/(1192+MYRANKS_P[[#This Row],[IP]])-3.59)/-0.076</f>
        <v>6.0975609756094694E-2</v>
      </c>
      <c r="W374" s="22">
        <f>((1466+MYRANKS_P[[#This Row],[BB]]+MYRANKS_P[[#This Row],[H]])/(1192+MYRANKS_P[[#This Row],[IP]])-1.23)/-0.015</f>
        <v>-0.27642276422764256</v>
      </c>
      <c r="X374" s="22">
        <f>MYRANKS_P[[#This Row],[WSGP]]+MYRANKS_P[[#This Row],[SVSGP]]+MYRANKS_P[[#This Row],[SOSGP]]+MYRANKS_P[[#This Row],[ERASGP]]+MYRANKS_P[[#This Row],[WHIPSGP]]</f>
        <v>1.1570870455133364</v>
      </c>
    </row>
    <row r="375" spans="1:24" x14ac:dyDescent="0.25">
      <c r="A375" s="7" t="s">
        <v>17459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</f>
        <v>0.66006600660066006</v>
      </c>
      <c r="T375" s="22">
        <f>MYRANKS_P[[#This Row],[SV]]/9.95</f>
        <v>0</v>
      </c>
      <c r="U375" s="22">
        <f>MYRANKS_P[[#This Row],[SO]]/39.3</f>
        <v>0.55979643765903309</v>
      </c>
      <c r="V375" s="22">
        <f>((475+MYRANKS_P[[#This Row],[ER]])*9/(1192+MYRANKS_P[[#This Row],[IP]])-3.59)/-0.076</f>
        <v>4.2854681712459937E-2</v>
      </c>
      <c r="W375" s="22">
        <f>((1466+MYRANKS_P[[#This Row],[BB]]+MYRANKS_P[[#This Row],[H]])/(1192+MYRANKS_P[[#This Row],[IP]])-1.23)/-0.015</f>
        <v>-0.10583742498636954</v>
      </c>
      <c r="X375" s="22">
        <f>MYRANKS_P[[#This Row],[WSGP]]+MYRANKS_P[[#This Row],[SVSGP]]+MYRANKS_P[[#This Row],[SOSGP]]+MYRANKS_P[[#This Row],[ERASGP]]+MYRANKS_P[[#This Row],[WHIPSGP]]</f>
        <v>1.1568797009857834</v>
      </c>
    </row>
    <row r="376" spans="1:24" x14ac:dyDescent="0.25">
      <c r="A376" s="7" t="s">
        <v>19311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</f>
        <v>0.9900990099009902</v>
      </c>
      <c r="T376" s="22">
        <f>MYRANKS_P[[#This Row],[SV]]/9.95</f>
        <v>0</v>
      </c>
      <c r="U376" s="22">
        <f>MYRANKS_P[[#This Row],[SO]]/39.3</f>
        <v>0.99236641221374056</v>
      </c>
      <c r="V376" s="22">
        <f>((475+MYRANKS_P[[#This Row],[ER]])*9/(1192+MYRANKS_P[[#This Row],[IP]])-3.59)/-0.076</f>
        <v>-0.34134248665141392</v>
      </c>
      <c r="W376" s="22">
        <f>((1466+MYRANKS_P[[#This Row],[BB]]+MYRANKS_P[[#This Row],[H]])/(1192+MYRANKS_P[[#This Row],[IP]])-1.23)/-0.015</f>
        <v>-0.50134192163177427</v>
      </c>
      <c r="X376" s="22">
        <f>MYRANKS_P[[#This Row],[WSGP]]+MYRANKS_P[[#This Row],[SVSGP]]+MYRANKS_P[[#This Row],[SOSGP]]+MYRANKS_P[[#This Row],[ERASGP]]+MYRANKS_P[[#This Row],[WHIPSGP]]</f>
        <v>1.1397810138315425</v>
      </c>
    </row>
    <row r="377" spans="1:24" x14ac:dyDescent="0.25">
      <c r="A377" s="7" t="s">
        <v>18827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</f>
        <v>0.66006600660066006</v>
      </c>
      <c r="T377" s="22">
        <f>MYRANKS_P[[#This Row],[SV]]/9.95</f>
        <v>0</v>
      </c>
      <c r="U377" s="22">
        <f>MYRANKS_P[[#This Row],[SO]]/39.3</f>
        <v>0.94147582697201027</v>
      </c>
      <c r="V377" s="22">
        <f>((475+MYRANKS_P[[#This Row],[ER]])*9/(1192+MYRANKS_P[[#This Row],[IP]])-3.59)/-0.076</f>
        <v>-9.3099320193254953E-2</v>
      </c>
      <c r="W377" s="22">
        <f>((1466+MYRANKS_P[[#This Row],[BB]]+MYRANKS_P[[#This Row],[H]])/(1192+MYRANKS_P[[#This Row],[IP]])-1.23)/-0.015</f>
        <v>-0.37205523964257325</v>
      </c>
      <c r="X377" s="22">
        <f>MYRANKS_P[[#This Row],[WSGP]]+MYRANKS_P[[#This Row],[SVSGP]]+MYRANKS_P[[#This Row],[SOSGP]]+MYRANKS_P[[#This Row],[ERASGP]]+MYRANKS_P[[#This Row],[WHIPSGP]]</f>
        <v>1.1363872737368421</v>
      </c>
    </row>
    <row r="378" spans="1:24" x14ac:dyDescent="0.25">
      <c r="A378" s="7" t="s">
        <v>17580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</f>
        <v>1.9801980198019804</v>
      </c>
      <c r="T378" s="22">
        <f>MYRANKS_P[[#This Row],[SV]]/9.95</f>
        <v>0</v>
      </c>
      <c r="U378" s="22">
        <f>MYRANKS_P[[#This Row],[SO]]/39.3</f>
        <v>1.3486005089058526</v>
      </c>
      <c r="V378" s="22">
        <f>((475+MYRANKS_P[[#This Row],[ER]])*9/(1192+MYRANKS_P[[#This Row],[IP]])-3.59)/-0.076</f>
        <v>-1.4343009931245236</v>
      </c>
      <c r="W378" s="22">
        <f>((1466+MYRANKS_P[[#This Row],[BB]]+MYRANKS_P[[#This Row],[H]])/(1192+MYRANKS_P[[#This Row],[IP]])-1.23)/-0.015</f>
        <v>-0.76037687802393472</v>
      </c>
      <c r="X378" s="22">
        <f>MYRANKS_P[[#This Row],[WSGP]]+MYRANKS_P[[#This Row],[SVSGP]]+MYRANKS_P[[#This Row],[SOSGP]]+MYRANKS_P[[#This Row],[ERASGP]]+MYRANKS_P[[#This Row],[WHIPSGP]]</f>
        <v>1.1341206575593747</v>
      </c>
    </row>
    <row r="379" spans="1:24" x14ac:dyDescent="0.25">
      <c r="A379" s="7" t="s">
        <v>18546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</f>
        <v>0.66006600660066006</v>
      </c>
      <c r="T379" s="22">
        <f>MYRANKS_P[[#This Row],[SV]]/9.95</f>
        <v>0</v>
      </c>
      <c r="U379" s="22">
        <f>MYRANKS_P[[#This Row],[SO]]/39.3</f>
        <v>0.78880407124681939</v>
      </c>
      <c r="V379" s="22">
        <f>((475+MYRANKS_P[[#This Row],[ER]])*9/(1192+MYRANKS_P[[#This Row],[IP]])-3.59)/-0.076</f>
        <v>-5.4052889999139056E-2</v>
      </c>
      <c r="W379" s="22">
        <f>((1466+MYRANKS_P[[#This Row],[BB]]+MYRANKS_P[[#This Row],[H]])/(1192+MYRANKS_P[[#This Row],[IP]])-1.23)/-0.015</f>
        <v>-0.26950354609929228</v>
      </c>
      <c r="X379" s="22">
        <f>MYRANKS_P[[#This Row],[WSGP]]+MYRANKS_P[[#This Row],[SVSGP]]+MYRANKS_P[[#This Row],[SOSGP]]+MYRANKS_P[[#This Row],[ERASGP]]+MYRANKS_P[[#This Row],[WHIPSGP]]</f>
        <v>1.1253136417490481</v>
      </c>
    </row>
    <row r="380" spans="1:24" x14ac:dyDescent="0.25">
      <c r="A380" s="7" t="s">
        <v>21000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</f>
        <v>0.66006600660066006</v>
      </c>
      <c r="T380" s="22">
        <f>MYRANKS_P[[#This Row],[SV]]/9.95</f>
        <v>0</v>
      </c>
      <c r="U380" s="22">
        <f>MYRANKS_P[[#This Row],[SO]]/39.3</f>
        <v>0.66157760814249367</v>
      </c>
      <c r="V380" s="22">
        <f>((475+MYRANKS_P[[#This Row],[ER]])*9/(1192+MYRANKS_P[[#This Row],[IP]])-3.59)/-0.076</f>
        <v>-5.4052889999139056E-2</v>
      </c>
      <c r="W380" s="22">
        <f>((1466+MYRANKS_P[[#This Row],[BB]]+MYRANKS_P[[#This Row],[H]])/(1192+MYRANKS_P[[#This Row],[IP]])-1.23)/-0.015</f>
        <v>-0.16039279869066725</v>
      </c>
      <c r="X380" s="22">
        <f>MYRANKS_P[[#This Row],[WSGP]]+MYRANKS_P[[#This Row],[SVSGP]]+MYRANKS_P[[#This Row],[SOSGP]]+MYRANKS_P[[#This Row],[ERASGP]]+MYRANKS_P[[#This Row],[WHIPSGP]]</f>
        <v>1.1071979260533473</v>
      </c>
    </row>
    <row r="381" spans="1:24" x14ac:dyDescent="0.25">
      <c r="A381" s="7" t="s">
        <v>21209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</f>
        <v>0.66006600660066006</v>
      </c>
      <c r="T381" s="22">
        <f>MYRANKS_P[[#This Row],[SV]]/9.95</f>
        <v>0</v>
      </c>
      <c r="U381" s="22">
        <f>MYRANKS_P[[#This Row],[SO]]/39.3</f>
        <v>0.76335877862595425</v>
      </c>
      <c r="V381" s="22">
        <f>((475+MYRANKS_P[[#This Row],[ER]])*9/(1192+MYRANKS_P[[#This Row],[IP]])-3.59)/-0.076</f>
        <v>-3.4908700322236037E-2</v>
      </c>
      <c r="W381" s="22">
        <f>((1466+MYRANKS_P[[#This Row],[BB]]+MYRANKS_P[[#This Row],[H]])/(1192+MYRANKS_P[[#This Row],[IP]])-1.23)/-0.015</f>
        <v>-0.28571428571428176</v>
      </c>
      <c r="X381" s="22">
        <f>MYRANKS_P[[#This Row],[WSGP]]+MYRANKS_P[[#This Row],[SVSGP]]+MYRANKS_P[[#This Row],[SOSGP]]+MYRANKS_P[[#This Row],[ERASGP]]+MYRANKS_P[[#This Row],[WHIPSGP]]</f>
        <v>1.1028017991900962</v>
      </c>
    </row>
    <row r="382" spans="1:24" x14ac:dyDescent="0.25">
      <c r="A382" s="7" t="s">
        <v>19983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</f>
        <v>1.3201320132013201</v>
      </c>
      <c r="T382" s="22">
        <f>MYRANKS_P[[#This Row],[SV]]/9.95</f>
        <v>0</v>
      </c>
      <c r="U382" s="22">
        <f>MYRANKS_P[[#This Row],[SO]]/39.3</f>
        <v>1.1704834605597965</v>
      </c>
      <c r="V382" s="22">
        <f>((475+MYRANKS_P[[#This Row],[ER]])*9/(1192+MYRANKS_P[[#This Row],[IP]])-3.59)/-0.076</f>
        <v>-0.67539692461557777</v>
      </c>
      <c r="W382" s="22">
        <f>((1466+MYRANKS_P[[#This Row],[BB]]+MYRANKS_P[[#This Row],[H]])/(1192+MYRANKS_P[[#This Row],[IP]])-1.23)/-0.015</f>
        <v>-0.71311691739245719</v>
      </c>
      <c r="X382" s="22">
        <f>MYRANKS_P[[#This Row],[WSGP]]+MYRANKS_P[[#This Row],[SVSGP]]+MYRANKS_P[[#This Row],[SOSGP]]+MYRANKS_P[[#This Row],[ERASGP]]+MYRANKS_P[[#This Row],[WHIPSGP]]</f>
        <v>1.1021016317530816</v>
      </c>
    </row>
    <row r="383" spans="1:24" x14ac:dyDescent="0.25">
      <c r="A383" s="7" t="s">
        <v>20300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</f>
        <v>0.66006600660066006</v>
      </c>
      <c r="T383" s="22">
        <f>MYRANKS_P[[#This Row],[SV]]/9.95</f>
        <v>0</v>
      </c>
      <c r="U383" s="22">
        <f>MYRANKS_P[[#This Row],[SO]]/39.3</f>
        <v>0.96692111959287541</v>
      </c>
      <c r="V383" s="22">
        <f>((475+MYRANKS_P[[#This Row],[ER]])*9/(1192+MYRANKS_P[[#This Row],[IP]])-3.59)/-0.076</f>
        <v>-7.3765577491327186E-2</v>
      </c>
      <c r="W383" s="22">
        <f>((1466+MYRANKS_P[[#This Row],[BB]]+MYRANKS_P[[#This Row],[H]])/(1192+MYRANKS_P[[#This Row],[IP]])-1.23)/-0.015</f>
        <v>-0.45185787903444152</v>
      </c>
      <c r="X383" s="22">
        <f>MYRANKS_P[[#This Row],[WSGP]]+MYRANKS_P[[#This Row],[SVSGP]]+MYRANKS_P[[#This Row],[SOSGP]]+MYRANKS_P[[#This Row],[ERASGP]]+MYRANKS_P[[#This Row],[WHIPSGP]]</f>
        <v>1.1013636696677667</v>
      </c>
    </row>
    <row r="384" spans="1:24" x14ac:dyDescent="0.25">
      <c r="A384" s="7" t="s">
        <v>20193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</f>
        <v>0.66006600660066006</v>
      </c>
      <c r="T384" s="22">
        <f>MYRANKS_P[[#This Row],[SV]]/9.95</f>
        <v>0</v>
      </c>
      <c r="U384" s="22">
        <f>MYRANKS_P[[#This Row],[SO]]/39.3</f>
        <v>0.81424936386768454</v>
      </c>
      <c r="V384" s="22">
        <f>((475+MYRANKS_P[[#This Row],[ER]])*9/(1192+MYRANKS_P[[#This Row],[IP]])-3.59)/-0.076</f>
        <v>-5.4052889999139056E-2</v>
      </c>
      <c r="W384" s="22">
        <f>((1466+MYRANKS_P[[#This Row],[BB]]+MYRANKS_P[[#This Row],[H]])/(1192+MYRANKS_P[[#This Row],[IP]])-1.23)/-0.015</f>
        <v>-0.32405891980360479</v>
      </c>
      <c r="X384" s="22">
        <f>MYRANKS_P[[#This Row],[WSGP]]+MYRANKS_P[[#This Row],[SVSGP]]+MYRANKS_P[[#This Row],[SOSGP]]+MYRANKS_P[[#This Row],[ERASGP]]+MYRANKS_P[[#This Row],[WHIPSGP]]</f>
        <v>1.0962035606656009</v>
      </c>
    </row>
    <row r="385" spans="1:24" x14ac:dyDescent="0.25">
      <c r="A385" s="7" t="s">
        <v>17682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</f>
        <v>0.9900990099009902</v>
      </c>
      <c r="T385" s="22">
        <f>MYRANKS_P[[#This Row],[SV]]/9.95</f>
        <v>0</v>
      </c>
      <c r="U385" s="22">
        <f>MYRANKS_P[[#This Row],[SO]]/39.3</f>
        <v>0.83969465648854968</v>
      </c>
      <c r="V385" s="22">
        <f>((475+MYRANKS_P[[#This Row],[ER]])*9/(1192+MYRANKS_P[[#This Row],[IP]])-3.59)/-0.076</f>
        <v>-0.34134248665141392</v>
      </c>
      <c r="W385" s="22">
        <f>((1466+MYRANKS_P[[#This Row],[BB]]+MYRANKS_P[[#This Row],[H]])/(1192+MYRANKS_P[[#This Row],[IP]])-1.23)/-0.015</f>
        <v>-0.3939881910896374</v>
      </c>
      <c r="X385" s="22">
        <f>MYRANKS_P[[#This Row],[WSGP]]+MYRANKS_P[[#This Row],[SVSGP]]+MYRANKS_P[[#This Row],[SOSGP]]+MYRANKS_P[[#This Row],[ERASGP]]+MYRANKS_P[[#This Row],[WHIPSGP]]</f>
        <v>1.0944629886484887</v>
      </c>
    </row>
    <row r="386" spans="1:24" x14ac:dyDescent="0.25">
      <c r="A386" s="7" t="s">
        <v>20203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</f>
        <v>0.66006600660066006</v>
      </c>
      <c r="T386" s="22">
        <f>MYRANKS_P[[#This Row],[SV]]/9.95</f>
        <v>0</v>
      </c>
      <c r="U386" s="22">
        <f>MYRANKS_P[[#This Row],[SO]]/39.3</f>
        <v>0.89058524173027998</v>
      </c>
      <c r="V386" s="22">
        <f>((475+MYRANKS_P[[#This Row],[ER]])*9/(1192+MYRANKS_P[[#This Row],[IP]])-3.59)/-0.076</f>
        <v>-9.3099320193254953E-2</v>
      </c>
      <c r="W386" s="22">
        <f>((1466+MYRANKS_P[[#This Row],[BB]]+MYRANKS_P[[#This Row],[H]])/(1192+MYRANKS_P[[#This Row],[IP]])-1.23)/-0.015</f>
        <v>-0.37205523964257325</v>
      </c>
      <c r="X386" s="22">
        <f>MYRANKS_P[[#This Row],[WSGP]]+MYRANKS_P[[#This Row],[SVSGP]]+MYRANKS_P[[#This Row],[SOSGP]]+MYRANKS_P[[#This Row],[ERASGP]]+MYRANKS_P[[#This Row],[WHIPSGP]]</f>
        <v>1.0854966884951116</v>
      </c>
    </row>
    <row r="387" spans="1:24" x14ac:dyDescent="0.25">
      <c r="A387" s="7" t="s">
        <v>17987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</f>
        <v>0.66006600660066006</v>
      </c>
      <c r="T387" s="22">
        <f>MYRANKS_P[[#This Row],[SV]]/9.95</f>
        <v>0</v>
      </c>
      <c r="U387" s="22">
        <f>MYRANKS_P[[#This Row],[SO]]/39.3</f>
        <v>0.63613231552162852</v>
      </c>
      <c r="V387" s="22">
        <f>((475+MYRANKS_P[[#This Row],[ER]])*9/(1192+MYRANKS_P[[#This Row],[IP]])-3.59)/-0.076</f>
        <v>-5.4052889999139056E-2</v>
      </c>
      <c r="W387" s="22">
        <f>((1466+MYRANKS_P[[#This Row],[BB]]+MYRANKS_P[[#This Row],[H]])/(1192+MYRANKS_P[[#This Row],[IP]])-1.23)/-0.015</f>
        <v>-0.16039279869066725</v>
      </c>
      <c r="X387" s="22">
        <f>MYRANKS_P[[#This Row],[WSGP]]+MYRANKS_P[[#This Row],[SVSGP]]+MYRANKS_P[[#This Row],[SOSGP]]+MYRANKS_P[[#This Row],[ERASGP]]+MYRANKS_P[[#This Row],[WHIPSGP]]</f>
        <v>1.0817526334324823</v>
      </c>
    </row>
    <row r="388" spans="1:24" x14ac:dyDescent="0.25">
      <c r="A388" s="7" t="s">
        <v>20809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</f>
        <v>0.66006600660066006</v>
      </c>
      <c r="T388" s="22">
        <f>MYRANKS_P[[#This Row],[SV]]/9.95</f>
        <v>0</v>
      </c>
      <c r="U388" s="22">
        <f>MYRANKS_P[[#This Row],[SO]]/39.3</f>
        <v>0.63613231552162852</v>
      </c>
      <c r="V388" s="22">
        <f>((475+MYRANKS_P[[#This Row],[ER]])*9/(1192+MYRANKS_P[[#This Row],[IP]])-3.59)/-0.076</f>
        <v>-5.4052889999139056E-2</v>
      </c>
      <c r="W388" s="22">
        <f>((1466+MYRANKS_P[[#This Row],[BB]]+MYRANKS_P[[#This Row],[H]])/(1192+MYRANKS_P[[#This Row],[IP]])-1.23)/-0.015</f>
        <v>-0.16039279869066725</v>
      </c>
      <c r="X388" s="22">
        <f>MYRANKS_P[[#This Row],[WSGP]]+MYRANKS_P[[#This Row],[SVSGP]]+MYRANKS_P[[#This Row],[SOSGP]]+MYRANKS_P[[#This Row],[ERASGP]]+MYRANKS_P[[#This Row],[WHIPSGP]]</f>
        <v>1.0817526334324823</v>
      </c>
    </row>
    <row r="389" spans="1:24" x14ac:dyDescent="0.25">
      <c r="A389" s="7" t="s">
        <v>18378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</f>
        <v>0.9900990099009902</v>
      </c>
      <c r="T389" s="22">
        <f>MYRANKS_P[[#This Row],[SV]]/9.95</f>
        <v>0</v>
      </c>
      <c r="U389" s="22">
        <f>MYRANKS_P[[#This Row],[SO]]/39.3</f>
        <v>0.71246819338422396</v>
      </c>
      <c r="V389" s="22">
        <f>((475+MYRANKS_P[[#This Row],[ER]])*9/(1192+MYRANKS_P[[#This Row],[IP]])-3.59)/-0.076</f>
        <v>-0.34134248665141392</v>
      </c>
      <c r="W389" s="22">
        <f>((1466+MYRANKS_P[[#This Row],[BB]]+MYRANKS_P[[#This Row],[H]])/(1192+MYRANKS_P[[#This Row],[IP]])-1.23)/-0.015</f>
        <v>-0.28663446054750058</v>
      </c>
      <c r="X389" s="22">
        <f>MYRANKS_P[[#This Row],[WSGP]]+MYRANKS_P[[#This Row],[SVSGP]]+MYRANKS_P[[#This Row],[SOSGP]]+MYRANKS_P[[#This Row],[ERASGP]]+MYRANKS_P[[#This Row],[WHIPSGP]]</f>
        <v>1.0745902560862997</v>
      </c>
    </row>
    <row r="390" spans="1:24" x14ac:dyDescent="0.25">
      <c r="A390" s="7" t="s">
        <v>19787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</f>
        <v>0.66006600660066006</v>
      </c>
      <c r="T390" s="22">
        <f>MYRANKS_P[[#This Row],[SV]]/9.95</f>
        <v>0</v>
      </c>
      <c r="U390" s="22">
        <f>MYRANKS_P[[#This Row],[SO]]/39.3</f>
        <v>0.78880407124681939</v>
      </c>
      <c r="V390" s="22">
        <f>((475+MYRANKS_P[[#This Row],[ER]])*9/(1192+MYRANKS_P[[#This Row],[IP]])-3.59)/-0.076</f>
        <v>-5.4052889999139056E-2</v>
      </c>
      <c r="W390" s="22">
        <f>((1466+MYRANKS_P[[#This Row],[BB]]+MYRANKS_P[[#This Row],[H]])/(1192+MYRANKS_P[[#This Row],[IP]])-1.23)/-0.015</f>
        <v>-0.32405891980360479</v>
      </c>
      <c r="X390" s="22">
        <f>MYRANKS_P[[#This Row],[WSGP]]+MYRANKS_P[[#This Row],[SVSGP]]+MYRANKS_P[[#This Row],[SOSGP]]+MYRANKS_P[[#This Row],[ERASGP]]+MYRANKS_P[[#This Row],[WHIPSGP]]</f>
        <v>1.0707582680447356</v>
      </c>
    </row>
    <row r="391" spans="1:24" x14ac:dyDescent="0.25">
      <c r="A391" s="7" t="s">
        <v>18028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</f>
        <v>0.66006600660066006</v>
      </c>
      <c r="T391" s="22">
        <f>MYRANKS_P[[#This Row],[SV]]/9.95</f>
        <v>0</v>
      </c>
      <c r="U391" s="22">
        <f>MYRANKS_P[[#This Row],[SO]]/39.3</f>
        <v>0.63613231552162852</v>
      </c>
      <c r="V391" s="22">
        <f>((475+MYRANKS_P[[#This Row],[ER]])*9/(1192+MYRANKS_P[[#This Row],[IP]])-3.59)/-0.076</f>
        <v>4.2854681712459937E-2</v>
      </c>
      <c r="W391" s="22">
        <f>((1466+MYRANKS_P[[#This Row],[BB]]+MYRANKS_P[[#This Row],[H]])/(1192+MYRANKS_P[[#This Row],[IP]])-1.23)/-0.015</f>
        <v>-0.26950354609929228</v>
      </c>
      <c r="X391" s="22">
        <f>MYRANKS_P[[#This Row],[WSGP]]+MYRANKS_P[[#This Row],[SVSGP]]+MYRANKS_P[[#This Row],[SOSGP]]+MYRANKS_P[[#This Row],[ERASGP]]+MYRANKS_P[[#This Row],[WHIPSGP]]</f>
        <v>1.0695494577354563</v>
      </c>
    </row>
    <row r="392" spans="1:24" x14ac:dyDescent="0.25">
      <c r="A392" s="7" t="s">
        <v>17525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</f>
        <v>0.66006600660066006</v>
      </c>
      <c r="T392" s="22">
        <f>MYRANKS_P[[#This Row],[SV]]/9.95</f>
        <v>0.30150753768844224</v>
      </c>
      <c r="U392" s="22">
        <f>MYRANKS_P[[#This Row],[SO]]/39.3</f>
        <v>0.91603053435114512</v>
      </c>
      <c r="V392" s="22">
        <f>((475+MYRANKS_P[[#This Row],[ER]])*9/(1192+MYRANKS_P[[#This Row],[IP]])-3.59)/-0.076</f>
        <v>-0.22746643937780095</v>
      </c>
      <c r="W392" s="22">
        <f>((1466+MYRANKS_P[[#This Row],[BB]]+MYRANKS_P[[#This Row],[H]])/(1192+MYRANKS_P[[#This Row],[IP]])-1.23)/-0.015</f>
        <v>-0.59109311740890291</v>
      </c>
      <c r="X392" s="22">
        <f>MYRANKS_P[[#This Row],[WSGP]]+MYRANKS_P[[#This Row],[SVSGP]]+MYRANKS_P[[#This Row],[SOSGP]]+MYRANKS_P[[#This Row],[ERASGP]]+MYRANKS_P[[#This Row],[WHIPSGP]]</f>
        <v>1.0590445218535436</v>
      </c>
    </row>
    <row r="393" spans="1:24" x14ac:dyDescent="0.25">
      <c r="A393" s="7" t="s">
        <v>17323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</f>
        <v>0.66006600660066006</v>
      </c>
      <c r="T393" s="22">
        <f>MYRANKS_P[[#This Row],[SV]]/9.95</f>
        <v>0</v>
      </c>
      <c r="U393" s="22">
        <f>MYRANKS_P[[#This Row],[SO]]/39.3</f>
        <v>0.61068702290076338</v>
      </c>
      <c r="V393" s="22">
        <f>((475+MYRANKS_P[[#This Row],[ER]])*9/(1192+MYRANKS_P[[#This Row],[IP]])-3.59)/-0.076</f>
        <v>-5.4052889999139056E-2</v>
      </c>
      <c r="W393" s="22">
        <f>((1466+MYRANKS_P[[#This Row],[BB]]+MYRANKS_P[[#This Row],[H]])/(1192+MYRANKS_P[[#This Row],[IP]])-1.23)/-0.015</f>
        <v>-0.16039279869066725</v>
      </c>
      <c r="X393" s="22">
        <f>MYRANKS_P[[#This Row],[WSGP]]+MYRANKS_P[[#This Row],[SVSGP]]+MYRANKS_P[[#This Row],[SOSGP]]+MYRANKS_P[[#This Row],[ERASGP]]+MYRANKS_P[[#This Row],[WHIPSGP]]</f>
        <v>1.0563073408116173</v>
      </c>
    </row>
    <row r="394" spans="1:24" x14ac:dyDescent="0.25">
      <c r="A394" s="7" t="s">
        <v>18350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</f>
        <v>0.66006600660066006</v>
      </c>
      <c r="T394" s="22">
        <f>MYRANKS_P[[#This Row],[SV]]/9.95</f>
        <v>0</v>
      </c>
      <c r="U394" s="22">
        <f>MYRANKS_P[[#This Row],[SO]]/39.3</f>
        <v>0.61068702290076338</v>
      </c>
      <c r="V394" s="22">
        <f>((475+MYRANKS_P[[#This Row],[ER]])*9/(1192+MYRANKS_P[[#This Row],[IP]])-3.59)/-0.076</f>
        <v>-5.4052889999139056E-2</v>
      </c>
      <c r="W394" s="22">
        <f>((1466+MYRANKS_P[[#This Row],[BB]]+MYRANKS_P[[#This Row],[H]])/(1192+MYRANKS_P[[#This Row],[IP]])-1.23)/-0.015</f>
        <v>-0.16039279869066725</v>
      </c>
      <c r="X394" s="22">
        <f>MYRANKS_P[[#This Row],[WSGP]]+MYRANKS_P[[#This Row],[SVSGP]]+MYRANKS_P[[#This Row],[SOSGP]]+MYRANKS_P[[#This Row],[ERASGP]]+MYRANKS_P[[#This Row],[WHIPSGP]]</f>
        <v>1.0563073408116173</v>
      </c>
    </row>
    <row r="395" spans="1:24" x14ac:dyDescent="0.25">
      <c r="A395" s="7" t="s">
        <v>19594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</f>
        <v>0.66006600660066006</v>
      </c>
      <c r="T395" s="22">
        <f>MYRANKS_P[[#This Row],[SV]]/9.95</f>
        <v>0</v>
      </c>
      <c r="U395" s="22">
        <f>MYRANKS_P[[#This Row],[SO]]/39.3</f>
        <v>0.61068702290076338</v>
      </c>
      <c r="V395" s="22">
        <f>((475+MYRANKS_P[[#This Row],[ER]])*9/(1192+MYRANKS_P[[#This Row],[IP]])-3.59)/-0.076</f>
        <v>-5.4052889999139056E-2</v>
      </c>
      <c r="W395" s="22">
        <f>((1466+MYRANKS_P[[#This Row],[BB]]+MYRANKS_P[[#This Row],[H]])/(1192+MYRANKS_P[[#This Row],[IP]])-1.23)/-0.015</f>
        <v>-0.16039279869066725</v>
      </c>
      <c r="X395" s="22">
        <f>MYRANKS_P[[#This Row],[WSGP]]+MYRANKS_P[[#This Row],[SVSGP]]+MYRANKS_P[[#This Row],[SOSGP]]+MYRANKS_P[[#This Row],[ERASGP]]+MYRANKS_P[[#This Row],[WHIPSGP]]</f>
        <v>1.0563073408116173</v>
      </c>
    </row>
    <row r="396" spans="1:24" x14ac:dyDescent="0.25">
      <c r="A396" s="7" t="s">
        <v>17470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</f>
        <v>0.66006600660066006</v>
      </c>
      <c r="T396" s="22">
        <f>MYRANKS_P[[#This Row],[SV]]/9.95</f>
        <v>0</v>
      </c>
      <c r="U396" s="22">
        <f>MYRANKS_P[[#This Row],[SO]]/39.3</f>
        <v>0.66157760814249367</v>
      </c>
      <c r="V396" s="22">
        <f>((475+MYRANKS_P[[#This Row],[ER]])*9/(1192+MYRANKS_P[[#This Row],[IP]])-3.59)/-0.076</f>
        <v>-5.4052889999139056E-2</v>
      </c>
      <c r="W396" s="22">
        <f>((1466+MYRANKS_P[[#This Row],[BB]]+MYRANKS_P[[#This Row],[H]])/(1192+MYRANKS_P[[#This Row],[IP]])-1.23)/-0.015</f>
        <v>-0.21494817239497976</v>
      </c>
      <c r="X396" s="22">
        <f>MYRANKS_P[[#This Row],[WSGP]]+MYRANKS_P[[#This Row],[SVSGP]]+MYRANKS_P[[#This Row],[SOSGP]]+MYRANKS_P[[#This Row],[ERASGP]]+MYRANKS_P[[#This Row],[WHIPSGP]]</f>
        <v>1.0526425523490348</v>
      </c>
    </row>
    <row r="397" spans="1:24" x14ac:dyDescent="0.25">
      <c r="A397" s="7" t="s">
        <v>19024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</f>
        <v>0.66006600660066006</v>
      </c>
      <c r="T397" s="22">
        <f>MYRANKS_P[[#This Row],[SV]]/9.95</f>
        <v>0</v>
      </c>
      <c r="U397" s="22">
        <f>MYRANKS_P[[#This Row],[SO]]/39.3</f>
        <v>0.66157760814249367</v>
      </c>
      <c r="V397" s="22">
        <f>((475+MYRANKS_P[[#This Row],[ER]])*9/(1192+MYRANKS_P[[#This Row],[IP]])-3.59)/-0.076</f>
        <v>-5.4052889999139056E-2</v>
      </c>
      <c r="W397" s="22">
        <f>((1466+MYRANKS_P[[#This Row],[BB]]+MYRANKS_P[[#This Row],[H]])/(1192+MYRANKS_P[[#This Row],[IP]])-1.23)/-0.015</f>
        <v>-0.21494817239497976</v>
      </c>
      <c r="X397" s="22">
        <f>MYRANKS_P[[#This Row],[WSGP]]+MYRANKS_P[[#This Row],[SVSGP]]+MYRANKS_P[[#This Row],[SOSGP]]+MYRANKS_P[[#This Row],[ERASGP]]+MYRANKS_P[[#This Row],[WHIPSGP]]</f>
        <v>1.0526425523490348</v>
      </c>
    </row>
    <row r="398" spans="1:24" x14ac:dyDescent="0.25">
      <c r="A398" s="7" t="s">
        <v>19289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</f>
        <v>0.66006600660066006</v>
      </c>
      <c r="T398" s="22">
        <f>MYRANKS_P[[#This Row],[SV]]/9.95</f>
        <v>0</v>
      </c>
      <c r="U398" s="22">
        <f>MYRANKS_P[[#This Row],[SO]]/39.3</f>
        <v>0.66157760814249367</v>
      </c>
      <c r="V398" s="22">
        <f>((475+MYRANKS_P[[#This Row],[ER]])*9/(1192+MYRANKS_P[[#This Row],[IP]])-3.59)/-0.076</f>
        <v>-5.4052889999139056E-2</v>
      </c>
      <c r="W398" s="22">
        <f>((1466+MYRANKS_P[[#This Row],[BB]]+MYRANKS_P[[#This Row],[H]])/(1192+MYRANKS_P[[#This Row],[IP]])-1.23)/-0.015</f>
        <v>-0.21494817239497976</v>
      </c>
      <c r="X398" s="22">
        <f>MYRANKS_P[[#This Row],[WSGP]]+MYRANKS_P[[#This Row],[SVSGP]]+MYRANKS_P[[#This Row],[SOSGP]]+MYRANKS_P[[#This Row],[ERASGP]]+MYRANKS_P[[#This Row],[WHIPSGP]]</f>
        <v>1.0526425523490348</v>
      </c>
    </row>
    <row r="399" spans="1:24" x14ac:dyDescent="0.25">
      <c r="A399" s="7" t="s">
        <v>17607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</f>
        <v>0.66006600660066006</v>
      </c>
      <c r="T399" s="22">
        <f>MYRANKS_P[[#This Row],[SV]]/9.95</f>
        <v>0</v>
      </c>
      <c r="U399" s="22">
        <f>MYRANKS_P[[#This Row],[SO]]/39.3</f>
        <v>0.71246819338422396</v>
      </c>
      <c r="V399" s="22">
        <f>((475+MYRANKS_P[[#This Row],[ER]])*9/(1192+MYRANKS_P[[#This Row],[IP]])-3.59)/-0.076</f>
        <v>-5.4052889999139056E-2</v>
      </c>
      <c r="W399" s="22">
        <f>((1466+MYRANKS_P[[#This Row],[BB]]+MYRANKS_P[[#This Row],[H]])/(1192+MYRANKS_P[[#This Row],[IP]])-1.23)/-0.015</f>
        <v>-0.26950354609929228</v>
      </c>
      <c r="X399" s="22">
        <f>MYRANKS_P[[#This Row],[WSGP]]+MYRANKS_P[[#This Row],[SVSGP]]+MYRANKS_P[[#This Row],[SOSGP]]+MYRANKS_P[[#This Row],[ERASGP]]+MYRANKS_P[[#This Row],[WHIPSGP]]</f>
        <v>1.0489777638864528</v>
      </c>
    </row>
    <row r="400" spans="1:24" x14ac:dyDescent="0.25">
      <c r="A400" s="7" t="s">
        <v>18493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</f>
        <v>0.66006600660066006</v>
      </c>
      <c r="T400" s="22">
        <f>MYRANKS_P[[#This Row],[SV]]/9.95</f>
        <v>0</v>
      </c>
      <c r="U400" s="22">
        <f>MYRANKS_P[[#This Row],[SO]]/39.3</f>
        <v>0.71246819338422396</v>
      </c>
      <c r="V400" s="22">
        <f>((475+MYRANKS_P[[#This Row],[ER]])*9/(1192+MYRANKS_P[[#This Row],[IP]])-3.59)/-0.076</f>
        <v>-5.4052889999139056E-2</v>
      </c>
      <c r="W400" s="22">
        <f>((1466+MYRANKS_P[[#This Row],[BB]]+MYRANKS_P[[#This Row],[H]])/(1192+MYRANKS_P[[#This Row],[IP]])-1.23)/-0.015</f>
        <v>-0.26950354609929228</v>
      </c>
      <c r="X400" s="22">
        <f>MYRANKS_P[[#This Row],[WSGP]]+MYRANKS_P[[#This Row],[SVSGP]]+MYRANKS_P[[#This Row],[SOSGP]]+MYRANKS_P[[#This Row],[ERASGP]]+MYRANKS_P[[#This Row],[WHIPSGP]]</f>
        <v>1.0489777638864528</v>
      </c>
    </row>
    <row r="401" spans="1:24" x14ac:dyDescent="0.25">
      <c r="A401" s="7" t="s">
        <v>19089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</f>
        <v>0.66006600660066006</v>
      </c>
      <c r="T401" s="22">
        <f>MYRANKS_P[[#This Row],[SV]]/9.95</f>
        <v>0</v>
      </c>
      <c r="U401" s="22">
        <f>MYRANKS_P[[#This Row],[SO]]/39.3</f>
        <v>0.71246819338422396</v>
      </c>
      <c r="V401" s="22">
        <f>((475+MYRANKS_P[[#This Row],[ER]])*9/(1192+MYRANKS_P[[#This Row],[IP]])-3.59)/-0.076</f>
        <v>-5.4052889999139056E-2</v>
      </c>
      <c r="W401" s="22">
        <f>((1466+MYRANKS_P[[#This Row],[BB]]+MYRANKS_P[[#This Row],[H]])/(1192+MYRANKS_P[[#This Row],[IP]])-1.23)/-0.015</f>
        <v>-0.26950354609929228</v>
      </c>
      <c r="X401" s="22">
        <f>MYRANKS_P[[#This Row],[WSGP]]+MYRANKS_P[[#This Row],[SVSGP]]+MYRANKS_P[[#This Row],[SOSGP]]+MYRANKS_P[[#This Row],[ERASGP]]+MYRANKS_P[[#This Row],[WHIPSGP]]</f>
        <v>1.0489777638864528</v>
      </c>
    </row>
    <row r="402" spans="1:24" x14ac:dyDescent="0.25">
      <c r="A402" s="7" t="s">
        <v>18127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</f>
        <v>2.3102310231023102</v>
      </c>
      <c r="T402" s="22">
        <f>MYRANKS_P[[#This Row],[SV]]/9.95</f>
        <v>0</v>
      </c>
      <c r="U402" s="22">
        <f>MYRANKS_P[[#This Row],[SO]]/39.3</f>
        <v>1.5776081424936388</v>
      </c>
      <c r="V402" s="22">
        <f>((475+MYRANKS_P[[#This Row],[ER]])*9/(1192+MYRANKS_P[[#This Row],[IP]])-3.59)/-0.076</f>
        <v>-1.5458288578589336</v>
      </c>
      <c r="W402" s="22">
        <f>((1466+MYRANKS_P[[#This Row],[BB]]+MYRANKS_P[[#This Row],[H]])/(1192+MYRANKS_P[[#This Row],[IP]])-1.23)/-0.015</f>
        <v>-1.2955404383975764</v>
      </c>
      <c r="X402" s="22">
        <f>MYRANKS_P[[#This Row],[WSGP]]+MYRANKS_P[[#This Row],[SVSGP]]+MYRANKS_P[[#This Row],[SOSGP]]+MYRANKS_P[[#This Row],[ERASGP]]+MYRANKS_P[[#This Row],[WHIPSGP]]</f>
        <v>1.0464698693394392</v>
      </c>
    </row>
    <row r="403" spans="1:24" x14ac:dyDescent="0.25">
      <c r="A403" s="7" t="s">
        <v>17462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</f>
        <v>0.66006600660066006</v>
      </c>
      <c r="T403" s="22">
        <f>MYRANKS_P[[#This Row],[SV]]/9.95</f>
        <v>0</v>
      </c>
      <c r="U403" s="22">
        <f>MYRANKS_P[[#This Row],[SO]]/39.3</f>
        <v>0.76335877862595425</v>
      </c>
      <c r="V403" s="22">
        <f>((475+MYRANKS_P[[#This Row],[ER]])*9/(1192+MYRANKS_P[[#This Row],[IP]])-3.59)/-0.076</f>
        <v>-5.4052889999139056E-2</v>
      </c>
      <c r="W403" s="22">
        <f>((1466+MYRANKS_P[[#This Row],[BB]]+MYRANKS_P[[#This Row],[H]])/(1192+MYRANKS_P[[#This Row],[IP]])-1.23)/-0.015</f>
        <v>-0.32405891980360479</v>
      </c>
      <c r="X403" s="22">
        <f>MYRANKS_P[[#This Row],[WSGP]]+MYRANKS_P[[#This Row],[SVSGP]]+MYRANKS_P[[#This Row],[SOSGP]]+MYRANKS_P[[#This Row],[ERASGP]]+MYRANKS_P[[#This Row],[WHIPSGP]]</f>
        <v>1.0453129754238704</v>
      </c>
    </row>
    <row r="404" spans="1:24" x14ac:dyDescent="0.25">
      <c r="A404" s="7" t="s">
        <v>17739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</f>
        <v>0.66006600660066006</v>
      </c>
      <c r="T404" s="22">
        <f>MYRANKS_P[[#This Row],[SV]]/9.95</f>
        <v>0</v>
      </c>
      <c r="U404" s="22">
        <f>MYRANKS_P[[#This Row],[SO]]/39.3</f>
        <v>0.89058524173027998</v>
      </c>
      <c r="V404" s="22">
        <f>((475+MYRANKS_P[[#This Row],[ER]])*9/(1192+MYRANKS_P[[#This Row],[IP]])-3.59)/-0.076</f>
        <v>-0.11237034191317813</v>
      </c>
      <c r="W404" s="22">
        <f>((1466+MYRANKS_P[[#This Row],[BB]]+MYRANKS_P[[#This Row],[H]])/(1192+MYRANKS_P[[#This Row],[IP]])-1.23)/-0.015</f>
        <v>-0.40064882400649243</v>
      </c>
      <c r="X404" s="22">
        <f>MYRANKS_P[[#This Row],[WSGP]]+MYRANKS_P[[#This Row],[SVSGP]]+MYRANKS_P[[#This Row],[SOSGP]]+MYRANKS_P[[#This Row],[ERASGP]]+MYRANKS_P[[#This Row],[WHIPSGP]]</f>
        <v>1.0376320824112695</v>
      </c>
    </row>
    <row r="405" spans="1:24" x14ac:dyDescent="0.25">
      <c r="A405" s="7" t="s">
        <v>17909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</f>
        <v>0.66006600660066006</v>
      </c>
      <c r="T405" s="22">
        <f>MYRANKS_P[[#This Row],[SV]]/9.95</f>
        <v>0</v>
      </c>
      <c r="U405" s="22">
        <f>MYRANKS_P[[#This Row],[SO]]/39.3</f>
        <v>0.58524173027989823</v>
      </c>
      <c r="V405" s="22">
        <f>((475+MYRANKS_P[[#This Row],[ER]])*9/(1192+MYRANKS_P[[#This Row],[IP]])-3.59)/-0.076</f>
        <v>-5.4052889999139056E-2</v>
      </c>
      <c r="W405" s="22">
        <f>((1466+MYRANKS_P[[#This Row],[BB]]+MYRANKS_P[[#This Row],[H]])/(1192+MYRANKS_P[[#This Row],[IP]])-1.23)/-0.015</f>
        <v>-0.16039279869066725</v>
      </c>
      <c r="X405" s="22">
        <f>MYRANKS_P[[#This Row],[WSGP]]+MYRANKS_P[[#This Row],[SVSGP]]+MYRANKS_P[[#This Row],[SOSGP]]+MYRANKS_P[[#This Row],[ERASGP]]+MYRANKS_P[[#This Row],[WHIPSGP]]</f>
        <v>1.030862048190752</v>
      </c>
    </row>
    <row r="406" spans="1:24" x14ac:dyDescent="0.25">
      <c r="A406" s="7" t="s">
        <v>17901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</f>
        <v>0.66006600660066006</v>
      </c>
      <c r="T406" s="22">
        <f>MYRANKS_P[[#This Row],[SV]]/9.95</f>
        <v>0</v>
      </c>
      <c r="U406" s="22">
        <f>MYRANKS_P[[#This Row],[SO]]/39.3</f>
        <v>0.68702290076335881</v>
      </c>
      <c r="V406" s="22">
        <f>((475+MYRANKS_P[[#This Row],[ER]])*9/(1192+MYRANKS_P[[#This Row],[IP]])-3.59)/-0.076</f>
        <v>-5.4052889999139056E-2</v>
      </c>
      <c r="W406" s="22">
        <f>((1466+MYRANKS_P[[#This Row],[BB]]+MYRANKS_P[[#This Row],[H]])/(1192+MYRANKS_P[[#This Row],[IP]])-1.23)/-0.015</f>
        <v>-0.26950354609929228</v>
      </c>
      <c r="X406" s="22">
        <f>MYRANKS_P[[#This Row],[WSGP]]+MYRANKS_P[[#This Row],[SVSGP]]+MYRANKS_P[[#This Row],[SOSGP]]+MYRANKS_P[[#This Row],[ERASGP]]+MYRANKS_P[[#This Row],[WHIPSGP]]</f>
        <v>1.0235324712655876</v>
      </c>
    </row>
    <row r="407" spans="1:24" x14ac:dyDescent="0.25">
      <c r="A407" s="7" t="s">
        <v>18071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</f>
        <v>0.66006600660066006</v>
      </c>
      <c r="T407" s="22">
        <f>MYRANKS_P[[#This Row],[SV]]/9.95</f>
        <v>0</v>
      </c>
      <c r="U407" s="22">
        <f>MYRANKS_P[[#This Row],[SO]]/39.3</f>
        <v>0.68702290076335881</v>
      </c>
      <c r="V407" s="22">
        <f>((475+MYRANKS_P[[#This Row],[ER]])*9/(1192+MYRANKS_P[[#This Row],[IP]])-3.59)/-0.076</f>
        <v>-5.4052889999139056E-2</v>
      </c>
      <c r="W407" s="22">
        <f>((1466+MYRANKS_P[[#This Row],[BB]]+MYRANKS_P[[#This Row],[H]])/(1192+MYRANKS_P[[#This Row],[IP]])-1.23)/-0.015</f>
        <v>-0.26950354609929228</v>
      </c>
      <c r="X407" s="22">
        <f>MYRANKS_P[[#This Row],[WSGP]]+MYRANKS_P[[#This Row],[SVSGP]]+MYRANKS_P[[#This Row],[SOSGP]]+MYRANKS_P[[#This Row],[ERASGP]]+MYRANKS_P[[#This Row],[WHIPSGP]]</f>
        <v>1.0235324712655876</v>
      </c>
    </row>
    <row r="408" spans="1:24" x14ac:dyDescent="0.25">
      <c r="A408" s="7" t="s">
        <v>17837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</f>
        <v>0.66006600660066006</v>
      </c>
      <c r="T408" s="22">
        <f>MYRANKS_P[[#This Row],[SV]]/9.95</f>
        <v>0</v>
      </c>
      <c r="U408" s="22">
        <f>MYRANKS_P[[#This Row],[SO]]/39.3</f>
        <v>0.7379134860050891</v>
      </c>
      <c r="V408" s="22">
        <f>((475+MYRANKS_P[[#This Row],[ER]])*9/(1192+MYRANKS_P[[#This Row],[IP]])-3.59)/-0.076</f>
        <v>-5.4052889999139056E-2</v>
      </c>
      <c r="W408" s="22">
        <f>((1466+MYRANKS_P[[#This Row],[BB]]+MYRANKS_P[[#This Row],[H]])/(1192+MYRANKS_P[[#This Row],[IP]])-1.23)/-0.015</f>
        <v>-0.32405891980360479</v>
      </c>
      <c r="X408" s="22">
        <f>MYRANKS_P[[#This Row],[WSGP]]+MYRANKS_P[[#This Row],[SVSGP]]+MYRANKS_P[[#This Row],[SOSGP]]+MYRANKS_P[[#This Row],[ERASGP]]+MYRANKS_P[[#This Row],[WHIPSGP]]</f>
        <v>1.0198676828030053</v>
      </c>
    </row>
    <row r="409" spans="1:24" x14ac:dyDescent="0.25">
      <c r="A409" s="7" t="s">
        <v>20393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</f>
        <v>0.66006600660066006</v>
      </c>
      <c r="T409" s="22">
        <f>MYRANKS_P[[#This Row],[SV]]/9.95</f>
        <v>0</v>
      </c>
      <c r="U409" s="22">
        <f>MYRANKS_P[[#This Row],[SO]]/39.3</f>
        <v>0.81424936386768454</v>
      </c>
      <c r="V409" s="22">
        <f>((475+MYRANKS_P[[#This Row],[ER]])*9/(1192+MYRANKS_P[[#This Row],[IP]])-3.59)/-0.076</f>
        <v>-9.3254982115484192E-2</v>
      </c>
      <c r="W409" s="22">
        <f>((1466+MYRANKS_P[[#This Row],[BB]]+MYRANKS_P[[#This Row],[H]])/(1192+MYRANKS_P[[#This Row],[IP]])-1.23)/-0.015</f>
        <v>-0.36245954692556798</v>
      </c>
      <c r="X409" s="22">
        <f>MYRANKS_P[[#This Row],[WSGP]]+MYRANKS_P[[#This Row],[SVSGP]]+MYRANKS_P[[#This Row],[SOSGP]]+MYRANKS_P[[#This Row],[ERASGP]]+MYRANKS_P[[#This Row],[WHIPSGP]]</f>
        <v>1.0186008414272925</v>
      </c>
    </row>
    <row r="410" spans="1:24" x14ac:dyDescent="0.25">
      <c r="A410" s="7" t="s">
        <v>20357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</f>
        <v>0.66006600660066006</v>
      </c>
      <c r="T410" s="22">
        <f>MYRANKS_P[[#This Row],[SV]]/9.95</f>
        <v>0</v>
      </c>
      <c r="U410" s="22">
        <f>MYRANKS_P[[#This Row],[SO]]/39.3</f>
        <v>0.76335877862595425</v>
      </c>
      <c r="V410" s="22">
        <f>((475+MYRANKS_P[[#This Row],[ER]])*9/(1192+MYRANKS_P[[#This Row],[IP]])-3.59)/-0.076</f>
        <v>-9.3099320193254953E-2</v>
      </c>
      <c r="W410" s="22">
        <f>((1466+MYRANKS_P[[#This Row],[BB]]+MYRANKS_P[[#This Row],[H]])/(1192+MYRANKS_P[[#This Row],[IP]])-1.23)/-0.015</f>
        <v>-0.3178987273219599</v>
      </c>
      <c r="X410" s="22">
        <f>MYRANKS_P[[#This Row],[WSGP]]+MYRANKS_P[[#This Row],[SVSGP]]+MYRANKS_P[[#This Row],[SOSGP]]+MYRANKS_P[[#This Row],[ERASGP]]+MYRANKS_P[[#This Row],[WHIPSGP]]</f>
        <v>1.0124267377113991</v>
      </c>
    </row>
    <row r="411" spans="1:24" x14ac:dyDescent="0.25">
      <c r="A411" s="7" t="s">
        <v>20869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</f>
        <v>0.66006600660066006</v>
      </c>
      <c r="T411" s="22">
        <f>MYRANKS_P[[#This Row],[SV]]/9.95</f>
        <v>0</v>
      </c>
      <c r="U411" s="22">
        <f>MYRANKS_P[[#This Row],[SO]]/39.3</f>
        <v>0.61068702290076338</v>
      </c>
      <c r="V411" s="22">
        <f>((475+MYRANKS_P[[#This Row],[ER]])*9/(1192+MYRANKS_P[[#This Row],[IP]])-3.59)/-0.076</f>
        <v>-5.4052889999139056E-2</v>
      </c>
      <c r="W411" s="22">
        <f>((1466+MYRANKS_P[[#This Row],[BB]]+MYRANKS_P[[#This Row],[H]])/(1192+MYRANKS_P[[#This Row],[IP]])-1.23)/-0.015</f>
        <v>-0.21494817239497976</v>
      </c>
      <c r="X411" s="22">
        <f>MYRANKS_P[[#This Row],[WSGP]]+MYRANKS_P[[#This Row],[SVSGP]]+MYRANKS_P[[#This Row],[SOSGP]]+MYRANKS_P[[#This Row],[ERASGP]]+MYRANKS_P[[#This Row],[WHIPSGP]]</f>
        <v>1.0017519671073047</v>
      </c>
    </row>
    <row r="412" spans="1:24" x14ac:dyDescent="0.25">
      <c r="A412" s="7" t="s">
        <v>20029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</f>
        <v>0.66006600660066006</v>
      </c>
      <c r="T412" s="22">
        <f>MYRANKS_P[[#This Row],[SV]]/9.95</f>
        <v>0</v>
      </c>
      <c r="U412" s="22">
        <f>MYRANKS_P[[#This Row],[SO]]/39.3</f>
        <v>0.66157760814249367</v>
      </c>
      <c r="V412" s="22">
        <f>((475+MYRANKS_P[[#This Row],[ER]])*9/(1192+MYRANKS_P[[#This Row],[IP]])-3.59)/-0.076</f>
        <v>-5.4052889999139056E-2</v>
      </c>
      <c r="W412" s="22">
        <f>((1466+MYRANKS_P[[#This Row],[BB]]+MYRANKS_P[[#This Row],[H]])/(1192+MYRANKS_P[[#This Row],[IP]])-1.23)/-0.015</f>
        <v>-0.26950354609929228</v>
      </c>
      <c r="X412" s="22">
        <f>MYRANKS_P[[#This Row],[WSGP]]+MYRANKS_P[[#This Row],[SVSGP]]+MYRANKS_P[[#This Row],[SOSGP]]+MYRANKS_P[[#This Row],[ERASGP]]+MYRANKS_P[[#This Row],[WHIPSGP]]</f>
        <v>0.99808717864472229</v>
      </c>
    </row>
    <row r="413" spans="1:24" x14ac:dyDescent="0.25">
      <c r="A413" s="7" t="s">
        <v>20323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</f>
        <v>1.9801980198019804</v>
      </c>
      <c r="T413" s="22">
        <f>MYRANKS_P[[#This Row],[SV]]/9.95</f>
        <v>0</v>
      </c>
      <c r="U413" s="22">
        <f>MYRANKS_P[[#This Row],[SO]]/39.3</f>
        <v>1.6539440203562341</v>
      </c>
      <c r="V413" s="22">
        <f>((475+MYRANKS_P[[#This Row],[ER]])*9/(1192+MYRANKS_P[[#This Row],[IP]])-3.59)/-0.076</f>
        <v>-1.3694931024717849</v>
      </c>
      <c r="W413" s="22">
        <f>((1466+MYRANKS_P[[#This Row],[BB]]+MYRANKS_P[[#This Row],[H]])/(1192+MYRANKS_P[[#This Row],[IP]])-1.23)/-0.015</f>
        <v>-1.2692800409941067</v>
      </c>
      <c r="X413" s="22">
        <f>MYRANKS_P[[#This Row],[WSGP]]+MYRANKS_P[[#This Row],[SVSGP]]+MYRANKS_P[[#This Row],[SOSGP]]+MYRANKS_P[[#This Row],[ERASGP]]+MYRANKS_P[[#This Row],[WHIPSGP]]</f>
        <v>0.99536889669232242</v>
      </c>
    </row>
    <row r="414" spans="1:24" x14ac:dyDescent="0.25">
      <c r="A414" s="7" t="s">
        <v>21098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</f>
        <v>0.66006600660066006</v>
      </c>
      <c r="T414" s="22">
        <f>MYRANKS_P[[#This Row],[SV]]/9.95</f>
        <v>0</v>
      </c>
      <c r="U414" s="22">
        <f>MYRANKS_P[[#This Row],[SO]]/39.3</f>
        <v>0.53435114503816794</v>
      </c>
      <c r="V414" s="22">
        <f>((475+MYRANKS_P[[#This Row],[ER]])*9/(1192+MYRANKS_P[[#This Row],[IP]])-3.59)/-0.076</f>
        <v>-5.4052889999139056E-2</v>
      </c>
      <c r="W414" s="22">
        <f>((1466+MYRANKS_P[[#This Row],[BB]]+MYRANKS_P[[#This Row],[H]])/(1192+MYRANKS_P[[#This Row],[IP]])-1.23)/-0.015</f>
        <v>-0.16039279869066725</v>
      </c>
      <c r="X414" s="22">
        <f>MYRANKS_P[[#This Row],[WSGP]]+MYRANKS_P[[#This Row],[SVSGP]]+MYRANKS_P[[#This Row],[SOSGP]]+MYRANKS_P[[#This Row],[ERASGP]]+MYRANKS_P[[#This Row],[WHIPSGP]]</f>
        <v>0.97997146294902171</v>
      </c>
    </row>
    <row r="415" spans="1:24" x14ac:dyDescent="0.25">
      <c r="A415" s="7" t="s">
        <v>19034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</f>
        <v>0.66006600660066006</v>
      </c>
      <c r="T415" s="22">
        <f>MYRANKS_P[[#This Row],[SV]]/9.95</f>
        <v>0</v>
      </c>
      <c r="U415" s="22">
        <f>MYRANKS_P[[#This Row],[SO]]/39.3</f>
        <v>0.7379134860050891</v>
      </c>
      <c r="V415" s="22">
        <f>((475+MYRANKS_P[[#This Row],[ER]])*9/(1192+MYRANKS_P[[#This Row],[IP]])-3.59)/-0.076</f>
        <v>-9.2942388597922213E-2</v>
      </c>
      <c r="W415" s="22">
        <f>((1466+MYRANKS_P[[#This Row],[BB]]+MYRANKS_P[[#This Row],[H]])/(1192+MYRANKS_P[[#This Row],[IP]])-1.23)/-0.015</f>
        <v>-0.32735182164220039</v>
      </c>
      <c r="X415" s="22">
        <f>MYRANKS_P[[#This Row],[WSGP]]+MYRANKS_P[[#This Row],[SVSGP]]+MYRANKS_P[[#This Row],[SOSGP]]+MYRANKS_P[[#This Row],[ERASGP]]+MYRANKS_P[[#This Row],[WHIPSGP]]</f>
        <v>0.97768528236562657</v>
      </c>
    </row>
    <row r="416" spans="1:24" x14ac:dyDescent="0.25">
      <c r="A416" s="7" t="s">
        <v>19297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</f>
        <v>0.66006600660066006</v>
      </c>
      <c r="T416" s="22">
        <f>MYRANKS_P[[#This Row],[SV]]/9.95</f>
        <v>0</v>
      </c>
      <c r="U416" s="22">
        <f>MYRANKS_P[[#This Row],[SO]]/39.3</f>
        <v>0.58524173027989823</v>
      </c>
      <c r="V416" s="22">
        <f>((475+MYRANKS_P[[#This Row],[ER]])*9/(1192+MYRANKS_P[[#This Row],[IP]])-3.59)/-0.076</f>
        <v>-5.4052889999139056E-2</v>
      </c>
      <c r="W416" s="22">
        <f>((1466+MYRANKS_P[[#This Row],[BB]]+MYRANKS_P[[#This Row],[H]])/(1192+MYRANKS_P[[#This Row],[IP]])-1.23)/-0.015</f>
        <v>-0.21494817239497976</v>
      </c>
      <c r="X416" s="22">
        <f>MYRANKS_P[[#This Row],[WSGP]]+MYRANKS_P[[#This Row],[SVSGP]]+MYRANKS_P[[#This Row],[SOSGP]]+MYRANKS_P[[#This Row],[ERASGP]]+MYRANKS_P[[#This Row],[WHIPSGP]]</f>
        <v>0.97630667448643949</v>
      </c>
    </row>
    <row r="417" spans="1:24" x14ac:dyDescent="0.25">
      <c r="A417" s="7" t="s">
        <v>19613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</f>
        <v>0.66006600660066006</v>
      </c>
      <c r="T417" s="22">
        <f>MYRANKS_P[[#This Row],[SV]]/9.95</f>
        <v>0</v>
      </c>
      <c r="U417" s="22">
        <f>MYRANKS_P[[#This Row],[SO]]/39.3</f>
        <v>0.58524173027989823</v>
      </c>
      <c r="V417" s="22">
        <f>((475+MYRANKS_P[[#This Row],[ER]])*9/(1192+MYRANKS_P[[#This Row],[IP]])-3.59)/-0.076</f>
        <v>-5.4052889999139056E-2</v>
      </c>
      <c r="W417" s="22">
        <f>((1466+MYRANKS_P[[#This Row],[BB]]+MYRANKS_P[[#This Row],[H]])/(1192+MYRANKS_P[[#This Row],[IP]])-1.23)/-0.015</f>
        <v>-0.21494817239497976</v>
      </c>
      <c r="X417" s="22">
        <f>MYRANKS_P[[#This Row],[WSGP]]+MYRANKS_P[[#This Row],[SVSGP]]+MYRANKS_P[[#This Row],[SOSGP]]+MYRANKS_P[[#This Row],[ERASGP]]+MYRANKS_P[[#This Row],[WHIPSGP]]</f>
        <v>0.97630667448643949</v>
      </c>
    </row>
    <row r="418" spans="1:24" x14ac:dyDescent="0.25">
      <c r="A418" s="7" t="s">
        <v>20690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</f>
        <v>0.66006600660066006</v>
      </c>
      <c r="T418" s="22">
        <f>MYRANKS_P[[#This Row],[SV]]/9.95</f>
        <v>0</v>
      </c>
      <c r="U418" s="22">
        <f>MYRANKS_P[[#This Row],[SO]]/39.3</f>
        <v>0.58524173027989823</v>
      </c>
      <c r="V418" s="22">
        <f>((475+MYRANKS_P[[#This Row],[ER]])*9/(1192+MYRANKS_P[[#This Row],[IP]])-3.59)/-0.076</f>
        <v>-5.4052889999139056E-2</v>
      </c>
      <c r="W418" s="22">
        <f>((1466+MYRANKS_P[[#This Row],[BB]]+MYRANKS_P[[#This Row],[H]])/(1192+MYRANKS_P[[#This Row],[IP]])-1.23)/-0.015</f>
        <v>-0.21494817239497976</v>
      </c>
      <c r="X418" s="22">
        <f>MYRANKS_P[[#This Row],[WSGP]]+MYRANKS_P[[#This Row],[SVSGP]]+MYRANKS_P[[#This Row],[SOSGP]]+MYRANKS_P[[#This Row],[ERASGP]]+MYRANKS_P[[#This Row],[WHIPSGP]]</f>
        <v>0.97630667448643949</v>
      </c>
    </row>
    <row r="419" spans="1:24" x14ac:dyDescent="0.25">
      <c r="A419" s="7" t="s">
        <v>20682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</f>
        <v>0.9900990099009902</v>
      </c>
      <c r="T419" s="22">
        <f>MYRANKS_P[[#This Row],[SV]]/9.95</f>
        <v>0</v>
      </c>
      <c r="U419" s="22">
        <f>MYRANKS_P[[#This Row],[SO]]/39.3</f>
        <v>0.81424936386768454</v>
      </c>
      <c r="V419" s="22">
        <f>((475+MYRANKS_P[[#This Row],[ER]])*9/(1192+MYRANKS_P[[#This Row],[IP]])-3.59)/-0.076</f>
        <v>-0.43668954996186443</v>
      </c>
      <c r="W419" s="22">
        <f>((1466+MYRANKS_P[[#This Row],[BB]]+MYRANKS_P[[#This Row],[H]])/(1192+MYRANKS_P[[#This Row],[IP]])-1.23)/-0.015</f>
        <v>-0.3939881910896374</v>
      </c>
      <c r="X419" s="22">
        <f>MYRANKS_P[[#This Row],[WSGP]]+MYRANKS_P[[#This Row],[SVSGP]]+MYRANKS_P[[#This Row],[SOSGP]]+MYRANKS_P[[#This Row],[ERASGP]]+MYRANKS_P[[#This Row],[WHIPSGP]]</f>
        <v>0.97367063271717291</v>
      </c>
    </row>
    <row r="420" spans="1:24" x14ac:dyDescent="0.25">
      <c r="A420" s="7" t="s">
        <v>17921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</f>
        <v>0.66006600660066006</v>
      </c>
      <c r="T420" s="22">
        <f>MYRANKS_P[[#This Row],[SV]]/9.95</f>
        <v>0</v>
      </c>
      <c r="U420" s="22">
        <f>MYRANKS_P[[#This Row],[SO]]/39.3</f>
        <v>0.63613231552162852</v>
      </c>
      <c r="V420" s="22">
        <f>((475+MYRANKS_P[[#This Row],[ER]])*9/(1192+MYRANKS_P[[#This Row],[IP]])-3.59)/-0.076</f>
        <v>-5.4052889999139056E-2</v>
      </c>
      <c r="W420" s="22">
        <f>((1466+MYRANKS_P[[#This Row],[BB]]+MYRANKS_P[[#This Row],[H]])/(1192+MYRANKS_P[[#This Row],[IP]])-1.23)/-0.015</f>
        <v>-0.26950354609929228</v>
      </c>
      <c r="X420" s="22">
        <f>MYRANKS_P[[#This Row],[WSGP]]+MYRANKS_P[[#This Row],[SVSGP]]+MYRANKS_P[[#This Row],[SOSGP]]+MYRANKS_P[[#This Row],[ERASGP]]+MYRANKS_P[[#This Row],[WHIPSGP]]</f>
        <v>0.97264188602385726</v>
      </c>
    </row>
    <row r="421" spans="1:24" x14ac:dyDescent="0.25">
      <c r="A421" s="7" t="s">
        <v>17950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</f>
        <v>0.66006600660066006</v>
      </c>
      <c r="T421" s="22">
        <f>MYRANKS_P[[#This Row],[SV]]/9.95</f>
        <v>0</v>
      </c>
      <c r="U421" s="22">
        <f>MYRANKS_P[[#This Row],[SO]]/39.3</f>
        <v>0.63613231552162852</v>
      </c>
      <c r="V421" s="22">
        <f>((475+MYRANKS_P[[#This Row],[ER]])*9/(1192+MYRANKS_P[[#This Row],[IP]])-3.59)/-0.076</f>
        <v>-5.4052889999139056E-2</v>
      </c>
      <c r="W421" s="22">
        <f>((1466+MYRANKS_P[[#This Row],[BB]]+MYRANKS_P[[#This Row],[H]])/(1192+MYRANKS_P[[#This Row],[IP]])-1.23)/-0.015</f>
        <v>-0.26950354609929228</v>
      </c>
      <c r="X421" s="22">
        <f>MYRANKS_P[[#This Row],[WSGP]]+MYRANKS_P[[#This Row],[SVSGP]]+MYRANKS_P[[#This Row],[SOSGP]]+MYRANKS_P[[#This Row],[ERASGP]]+MYRANKS_P[[#This Row],[WHIPSGP]]</f>
        <v>0.97264188602385726</v>
      </c>
    </row>
    <row r="422" spans="1:24" x14ac:dyDescent="0.25">
      <c r="A422" s="7" t="s">
        <v>18792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</f>
        <v>0.66006600660066006</v>
      </c>
      <c r="T422" s="22">
        <f>MYRANKS_P[[#This Row],[SV]]/9.95</f>
        <v>0</v>
      </c>
      <c r="U422" s="22">
        <f>MYRANKS_P[[#This Row],[SO]]/39.3</f>
        <v>0.63613231552162852</v>
      </c>
      <c r="V422" s="22">
        <f>((475+MYRANKS_P[[#This Row],[ER]])*9/(1192+MYRANKS_P[[#This Row],[IP]])-3.59)/-0.076</f>
        <v>-5.4052889999139056E-2</v>
      </c>
      <c r="W422" s="22">
        <f>((1466+MYRANKS_P[[#This Row],[BB]]+MYRANKS_P[[#This Row],[H]])/(1192+MYRANKS_P[[#This Row],[IP]])-1.23)/-0.015</f>
        <v>-0.26950354609929228</v>
      </c>
      <c r="X422" s="22">
        <f>MYRANKS_P[[#This Row],[WSGP]]+MYRANKS_P[[#This Row],[SVSGP]]+MYRANKS_P[[#This Row],[SOSGP]]+MYRANKS_P[[#This Row],[ERASGP]]+MYRANKS_P[[#This Row],[WHIPSGP]]</f>
        <v>0.97264188602385726</v>
      </c>
    </row>
    <row r="423" spans="1:24" x14ac:dyDescent="0.25">
      <c r="A423" s="7" t="s">
        <v>20365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</f>
        <v>0.66006600660066006</v>
      </c>
      <c r="T423" s="22">
        <f>MYRANKS_P[[#This Row],[SV]]/9.95</f>
        <v>0</v>
      </c>
      <c r="U423" s="22">
        <f>MYRANKS_P[[#This Row],[SO]]/39.3</f>
        <v>0.63613231552162852</v>
      </c>
      <c r="V423" s="22">
        <f>((475+MYRANKS_P[[#This Row],[ER]])*9/(1192+MYRANKS_P[[#This Row],[IP]])-3.59)/-0.076</f>
        <v>-5.4052889999139056E-2</v>
      </c>
      <c r="W423" s="22">
        <f>((1466+MYRANKS_P[[#This Row],[BB]]+MYRANKS_P[[#This Row],[H]])/(1192+MYRANKS_P[[#This Row],[IP]])-1.23)/-0.015</f>
        <v>-0.26950354609929228</v>
      </c>
      <c r="X423" s="22">
        <f>MYRANKS_P[[#This Row],[WSGP]]+MYRANKS_P[[#This Row],[SVSGP]]+MYRANKS_P[[#This Row],[SOSGP]]+MYRANKS_P[[#This Row],[ERASGP]]+MYRANKS_P[[#This Row],[WHIPSGP]]</f>
        <v>0.97264188602385726</v>
      </c>
    </row>
    <row r="424" spans="1:24" x14ac:dyDescent="0.25">
      <c r="A424" s="7" t="s">
        <v>21120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</f>
        <v>0.66006600660066006</v>
      </c>
      <c r="T424" s="22">
        <f>MYRANKS_P[[#This Row],[SV]]/9.95</f>
        <v>0</v>
      </c>
      <c r="U424" s="22">
        <f>MYRANKS_P[[#This Row],[SO]]/39.3</f>
        <v>0.63613231552162852</v>
      </c>
      <c r="V424" s="22">
        <f>((475+MYRANKS_P[[#This Row],[ER]])*9/(1192+MYRANKS_P[[#This Row],[IP]])-3.59)/-0.076</f>
        <v>-5.4052889999139056E-2</v>
      </c>
      <c r="W424" s="22">
        <f>((1466+MYRANKS_P[[#This Row],[BB]]+MYRANKS_P[[#This Row],[H]])/(1192+MYRANKS_P[[#This Row],[IP]])-1.23)/-0.015</f>
        <v>-0.26950354609929228</v>
      </c>
      <c r="X424" s="22">
        <f>MYRANKS_P[[#This Row],[WSGP]]+MYRANKS_P[[#This Row],[SVSGP]]+MYRANKS_P[[#This Row],[SOSGP]]+MYRANKS_P[[#This Row],[ERASGP]]+MYRANKS_P[[#This Row],[WHIPSGP]]</f>
        <v>0.97264188602385726</v>
      </c>
    </row>
    <row r="425" spans="1:24" x14ac:dyDescent="0.25">
      <c r="A425" s="7" t="s">
        <v>21030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</f>
        <v>0.66006600660066006</v>
      </c>
      <c r="T425" s="22">
        <f>MYRANKS_P[[#This Row],[SV]]/9.95</f>
        <v>0</v>
      </c>
      <c r="U425" s="22">
        <f>MYRANKS_P[[#This Row],[SO]]/39.3</f>
        <v>0.7379134860050891</v>
      </c>
      <c r="V425" s="22">
        <f>((475+MYRANKS_P[[#This Row],[ER]])*9/(1192+MYRANKS_P[[#This Row],[IP]])-3.59)/-0.076</f>
        <v>-5.4052889999139056E-2</v>
      </c>
      <c r="W425" s="22">
        <f>((1466+MYRANKS_P[[#This Row],[BB]]+MYRANKS_P[[#This Row],[H]])/(1192+MYRANKS_P[[#This Row],[IP]])-1.23)/-0.015</f>
        <v>-0.37861429350791731</v>
      </c>
      <c r="X425" s="22">
        <f>MYRANKS_P[[#This Row],[WSGP]]+MYRANKS_P[[#This Row],[SVSGP]]+MYRANKS_P[[#This Row],[SOSGP]]+MYRANKS_P[[#This Row],[ERASGP]]+MYRANKS_P[[#This Row],[WHIPSGP]]</f>
        <v>0.96531230909869281</v>
      </c>
    </row>
    <row r="426" spans="1:24" x14ac:dyDescent="0.25">
      <c r="A426" s="7" t="s">
        <v>18395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</f>
        <v>0.66006600660066006</v>
      </c>
      <c r="T426" s="22">
        <f>MYRANKS_P[[#This Row],[SV]]/9.95</f>
        <v>0</v>
      </c>
      <c r="U426" s="22">
        <f>MYRANKS_P[[#This Row],[SO]]/39.3</f>
        <v>0.61068702290076338</v>
      </c>
      <c r="V426" s="22">
        <f>((475+MYRANKS_P[[#This Row],[ER]])*9/(1192+MYRANKS_P[[#This Row],[IP]])-3.59)/-0.076</f>
        <v>-5.4052889999139056E-2</v>
      </c>
      <c r="W426" s="22">
        <f>((1466+MYRANKS_P[[#This Row],[BB]]+MYRANKS_P[[#This Row],[H]])/(1192+MYRANKS_P[[#This Row],[IP]])-1.23)/-0.015</f>
        <v>-0.26950354609929228</v>
      </c>
      <c r="X426" s="22">
        <f>MYRANKS_P[[#This Row],[WSGP]]+MYRANKS_P[[#This Row],[SVSGP]]+MYRANKS_P[[#This Row],[SOSGP]]+MYRANKS_P[[#This Row],[ERASGP]]+MYRANKS_P[[#This Row],[WHIPSGP]]</f>
        <v>0.94719659340299223</v>
      </c>
    </row>
    <row r="427" spans="1:24" x14ac:dyDescent="0.25">
      <c r="A427" s="7" t="s">
        <v>18913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</f>
        <v>0.66006600660066006</v>
      </c>
      <c r="T427" s="22">
        <f>MYRANKS_P[[#This Row],[SV]]/9.95</f>
        <v>0</v>
      </c>
      <c r="U427" s="22">
        <f>MYRANKS_P[[#This Row],[SO]]/39.3</f>
        <v>0.61068702290076338</v>
      </c>
      <c r="V427" s="22">
        <f>((475+MYRANKS_P[[#This Row],[ER]])*9/(1192+MYRANKS_P[[#This Row],[IP]])-3.59)/-0.076</f>
        <v>-5.4052889999139056E-2</v>
      </c>
      <c r="W427" s="22">
        <f>((1466+MYRANKS_P[[#This Row],[BB]]+MYRANKS_P[[#This Row],[H]])/(1192+MYRANKS_P[[#This Row],[IP]])-1.23)/-0.015</f>
        <v>-0.26950354609929228</v>
      </c>
      <c r="X427" s="22">
        <f>MYRANKS_P[[#This Row],[WSGP]]+MYRANKS_P[[#This Row],[SVSGP]]+MYRANKS_P[[#This Row],[SOSGP]]+MYRANKS_P[[#This Row],[ERASGP]]+MYRANKS_P[[#This Row],[WHIPSGP]]</f>
        <v>0.94719659340299223</v>
      </c>
    </row>
    <row r="428" spans="1:24" x14ac:dyDescent="0.25">
      <c r="A428" s="7" t="s">
        <v>21169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</f>
        <v>0.9900990099009902</v>
      </c>
      <c r="T428" s="22">
        <f>MYRANKS_P[[#This Row],[SV]]/9.95</f>
        <v>0</v>
      </c>
      <c r="U428" s="22">
        <f>MYRANKS_P[[#This Row],[SO]]/39.3</f>
        <v>1.0432569974554708</v>
      </c>
      <c r="V428" s="22">
        <f>((475+MYRANKS_P[[#This Row],[ER]])*9/(1192+MYRANKS_P[[#This Row],[IP]])-3.59)/-0.076</f>
        <v>-0.43668954996186443</v>
      </c>
      <c r="W428" s="22">
        <f>((1466+MYRANKS_P[[#This Row],[BB]]+MYRANKS_P[[#This Row],[H]])/(1192+MYRANKS_P[[#This Row],[IP]])-1.23)/-0.015</f>
        <v>-0.66237251744497949</v>
      </c>
      <c r="X428" s="22">
        <f>MYRANKS_P[[#This Row],[WSGP]]+MYRANKS_P[[#This Row],[SVSGP]]+MYRANKS_P[[#This Row],[SOSGP]]+MYRANKS_P[[#This Row],[ERASGP]]+MYRANKS_P[[#This Row],[WHIPSGP]]</f>
        <v>0.93429393994961729</v>
      </c>
    </row>
    <row r="429" spans="1:24" x14ac:dyDescent="0.25">
      <c r="A429" s="7" t="s">
        <v>20196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</f>
        <v>0.9900990099009902</v>
      </c>
      <c r="T429" s="22">
        <f>MYRANKS_P[[#This Row],[SV]]/9.95</f>
        <v>0</v>
      </c>
      <c r="U429" s="22">
        <f>MYRANKS_P[[#This Row],[SO]]/39.3</f>
        <v>0.94147582697201027</v>
      </c>
      <c r="V429" s="22">
        <f>((475+MYRANKS_P[[#This Row],[ER]])*9/(1192+MYRANKS_P[[#This Row],[IP]])-3.59)/-0.076</f>
        <v>-0.34134248665141392</v>
      </c>
      <c r="W429" s="22">
        <f>((1466+MYRANKS_P[[#This Row],[BB]]+MYRANKS_P[[#This Row],[H]])/(1192+MYRANKS_P[[#This Row],[IP]])-1.23)/-0.015</f>
        <v>-0.66237251744497949</v>
      </c>
      <c r="X429" s="22">
        <f>MYRANKS_P[[#This Row],[WSGP]]+MYRANKS_P[[#This Row],[SVSGP]]+MYRANKS_P[[#This Row],[SOSGP]]+MYRANKS_P[[#This Row],[ERASGP]]+MYRANKS_P[[#This Row],[WHIPSGP]]</f>
        <v>0.92785983277660722</v>
      </c>
    </row>
    <row r="430" spans="1:24" x14ac:dyDescent="0.25">
      <c r="A430" s="7" t="s">
        <v>20829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</f>
        <v>0.66006600660066006</v>
      </c>
      <c r="T430" s="22">
        <f>MYRANKS_P[[#This Row],[SV]]/9.95</f>
        <v>0</v>
      </c>
      <c r="U430" s="22">
        <f>MYRANKS_P[[#This Row],[SO]]/39.3</f>
        <v>0.7379134860050891</v>
      </c>
      <c r="V430" s="22">
        <f>((475+MYRANKS_P[[#This Row],[ER]])*9/(1192+MYRANKS_P[[#This Row],[IP]])-3.59)/-0.076</f>
        <v>-0.1315789473684241</v>
      </c>
      <c r="W430" s="22">
        <f>((1466+MYRANKS_P[[#This Row],[BB]]+MYRANKS_P[[#This Row],[H]])/(1192+MYRANKS_P[[#This Row],[IP]])-1.23)/-0.015</f>
        <v>-0.34013605442176542</v>
      </c>
      <c r="X430" s="22">
        <f>MYRANKS_P[[#This Row],[WSGP]]+MYRANKS_P[[#This Row],[SVSGP]]+MYRANKS_P[[#This Row],[SOSGP]]+MYRANKS_P[[#This Row],[ERASGP]]+MYRANKS_P[[#This Row],[WHIPSGP]]</f>
        <v>0.92626449081555962</v>
      </c>
    </row>
    <row r="431" spans="1:24" x14ac:dyDescent="0.25">
      <c r="A431" s="7" t="s">
        <v>18672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</f>
        <v>0.66006600660066006</v>
      </c>
      <c r="T431" s="22">
        <f>MYRANKS_P[[#This Row],[SV]]/9.95</f>
        <v>0</v>
      </c>
      <c r="U431" s="22">
        <f>MYRANKS_P[[#This Row],[SO]]/39.3</f>
        <v>0.53435114503816794</v>
      </c>
      <c r="V431" s="22">
        <f>((475+MYRANKS_P[[#This Row],[ER]])*9/(1192+MYRANKS_P[[#This Row],[IP]])-3.59)/-0.076</f>
        <v>-5.4052889999139056E-2</v>
      </c>
      <c r="W431" s="22">
        <f>((1466+MYRANKS_P[[#This Row],[BB]]+MYRANKS_P[[#This Row],[H]])/(1192+MYRANKS_P[[#This Row],[IP]])-1.23)/-0.015</f>
        <v>-0.21494817239497976</v>
      </c>
      <c r="X431" s="22">
        <f>MYRANKS_P[[#This Row],[WSGP]]+MYRANKS_P[[#This Row],[SVSGP]]+MYRANKS_P[[#This Row],[SOSGP]]+MYRANKS_P[[#This Row],[ERASGP]]+MYRANKS_P[[#This Row],[WHIPSGP]]</f>
        <v>0.92541608924470919</v>
      </c>
    </row>
    <row r="432" spans="1:24" x14ac:dyDescent="0.25">
      <c r="A432" s="7" t="s">
        <v>18917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</f>
        <v>0.66006600660066006</v>
      </c>
      <c r="T432" s="22">
        <f>MYRANKS_P[[#This Row],[SV]]/9.95</f>
        <v>0</v>
      </c>
      <c r="U432" s="22">
        <f>MYRANKS_P[[#This Row],[SO]]/39.3</f>
        <v>0.53435114503816794</v>
      </c>
      <c r="V432" s="22">
        <f>((475+MYRANKS_P[[#This Row],[ER]])*9/(1192+MYRANKS_P[[#This Row],[IP]])-3.59)/-0.076</f>
        <v>-5.4052889999139056E-2</v>
      </c>
      <c r="W432" s="22">
        <f>((1466+MYRANKS_P[[#This Row],[BB]]+MYRANKS_P[[#This Row],[H]])/(1192+MYRANKS_P[[#This Row],[IP]])-1.23)/-0.015</f>
        <v>-0.21494817239497976</v>
      </c>
      <c r="X432" s="22">
        <f>MYRANKS_P[[#This Row],[WSGP]]+MYRANKS_P[[#This Row],[SVSGP]]+MYRANKS_P[[#This Row],[SOSGP]]+MYRANKS_P[[#This Row],[ERASGP]]+MYRANKS_P[[#This Row],[WHIPSGP]]</f>
        <v>0.92541608924470919</v>
      </c>
    </row>
    <row r="433" spans="1:24" x14ac:dyDescent="0.25">
      <c r="A433" s="7" t="s">
        <v>20351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</f>
        <v>0.66006600660066006</v>
      </c>
      <c r="T433" s="22">
        <f>MYRANKS_P[[#This Row],[SV]]/9.95</f>
        <v>0</v>
      </c>
      <c r="U433" s="22">
        <f>MYRANKS_P[[#This Row],[SO]]/39.3</f>
        <v>0.66157760814249367</v>
      </c>
      <c r="V433" s="22">
        <f>((475+MYRANKS_P[[#This Row],[ER]])*9/(1192+MYRANKS_P[[#This Row],[IP]])-3.59)/-0.076</f>
        <v>-0.1315789473684241</v>
      </c>
      <c r="W433" s="22">
        <f>((1466+MYRANKS_P[[#This Row],[BB]]+MYRANKS_P[[#This Row],[H]])/(1192+MYRANKS_P[[#This Row],[IP]])-1.23)/-0.015</f>
        <v>-0.28571428571428176</v>
      </c>
      <c r="X433" s="22">
        <f>MYRANKS_P[[#This Row],[WSGP]]+MYRANKS_P[[#This Row],[SVSGP]]+MYRANKS_P[[#This Row],[SOSGP]]+MYRANKS_P[[#This Row],[ERASGP]]+MYRANKS_P[[#This Row],[WHIPSGP]]</f>
        <v>0.90435038166044768</v>
      </c>
    </row>
    <row r="434" spans="1:24" x14ac:dyDescent="0.25">
      <c r="A434" s="7" t="s">
        <v>17812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</f>
        <v>0.66006600660066006</v>
      </c>
      <c r="T434" s="22">
        <f>MYRANKS_P[[#This Row],[SV]]/9.95</f>
        <v>0</v>
      </c>
      <c r="U434" s="22">
        <f>MYRANKS_P[[#This Row],[SO]]/39.3</f>
        <v>0.55979643765903309</v>
      </c>
      <c r="V434" s="22">
        <f>((475+MYRANKS_P[[#This Row],[ER]])*9/(1192+MYRANKS_P[[#This Row],[IP]])-3.59)/-0.076</f>
        <v>-5.4052889999139056E-2</v>
      </c>
      <c r="W434" s="22">
        <f>((1466+MYRANKS_P[[#This Row],[BB]]+MYRANKS_P[[#This Row],[H]])/(1192+MYRANKS_P[[#This Row],[IP]])-1.23)/-0.015</f>
        <v>-0.26950354609929228</v>
      </c>
      <c r="X434" s="22">
        <f>MYRANKS_P[[#This Row],[WSGP]]+MYRANKS_P[[#This Row],[SVSGP]]+MYRANKS_P[[#This Row],[SOSGP]]+MYRANKS_P[[#This Row],[ERASGP]]+MYRANKS_P[[#This Row],[WHIPSGP]]</f>
        <v>0.89630600816126171</v>
      </c>
    </row>
    <row r="435" spans="1:24" x14ac:dyDescent="0.25">
      <c r="A435" s="7" t="s">
        <v>19514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</f>
        <v>0.66006600660066006</v>
      </c>
      <c r="T435" s="22">
        <f>MYRANKS_P[[#This Row],[SV]]/9.95</f>
        <v>0</v>
      </c>
      <c r="U435" s="22">
        <f>MYRANKS_P[[#This Row],[SO]]/39.3</f>
        <v>0.55979643765903309</v>
      </c>
      <c r="V435" s="22">
        <f>((475+MYRANKS_P[[#This Row],[ER]])*9/(1192+MYRANKS_P[[#This Row],[IP]])-3.59)/-0.076</f>
        <v>-5.4052889999139056E-2</v>
      </c>
      <c r="W435" s="22">
        <f>((1466+MYRANKS_P[[#This Row],[BB]]+MYRANKS_P[[#This Row],[H]])/(1192+MYRANKS_P[[#This Row],[IP]])-1.23)/-0.015</f>
        <v>-0.26950354609929228</v>
      </c>
      <c r="X435" s="22">
        <f>MYRANKS_P[[#This Row],[WSGP]]+MYRANKS_P[[#This Row],[SVSGP]]+MYRANKS_P[[#This Row],[SOSGP]]+MYRANKS_P[[#This Row],[ERASGP]]+MYRANKS_P[[#This Row],[WHIPSGP]]</f>
        <v>0.89630600816126171</v>
      </c>
    </row>
    <row r="436" spans="1:24" x14ac:dyDescent="0.25">
      <c r="A436" s="7" t="s">
        <v>17942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</f>
        <v>0.9900990099009902</v>
      </c>
      <c r="T436" s="22">
        <f>MYRANKS_P[[#This Row],[SV]]/9.95</f>
        <v>0</v>
      </c>
      <c r="U436" s="22">
        <f>MYRANKS_P[[#This Row],[SO]]/39.3</f>
        <v>0.99236641221374056</v>
      </c>
      <c r="V436" s="22">
        <f>((475+MYRANKS_P[[#This Row],[ER]])*9/(1192+MYRANKS_P[[#This Row],[IP]])-3.59)/-0.076</f>
        <v>-0.43668954996186443</v>
      </c>
      <c r="W436" s="22">
        <f>((1466+MYRANKS_P[[#This Row],[BB]]+MYRANKS_P[[#This Row],[H]])/(1192+MYRANKS_P[[#This Row],[IP]])-1.23)/-0.015</f>
        <v>-0.66237251744497949</v>
      </c>
      <c r="X436" s="22">
        <f>MYRANKS_P[[#This Row],[WSGP]]+MYRANKS_P[[#This Row],[SVSGP]]+MYRANKS_P[[#This Row],[SOSGP]]+MYRANKS_P[[#This Row],[ERASGP]]+MYRANKS_P[[#This Row],[WHIPSGP]]</f>
        <v>0.88340335470788678</v>
      </c>
    </row>
    <row r="437" spans="1:24" x14ac:dyDescent="0.25">
      <c r="A437" s="7" t="s">
        <v>19791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</f>
        <v>0.66006600660066006</v>
      </c>
      <c r="T437" s="22">
        <f>MYRANKS_P[[#This Row],[SV]]/9.95</f>
        <v>0</v>
      </c>
      <c r="U437" s="22">
        <f>MYRANKS_P[[#This Row],[SO]]/39.3</f>
        <v>0.63613231552162852</v>
      </c>
      <c r="V437" s="22">
        <f>((475+MYRANKS_P[[#This Row],[ER]])*9/(1192+MYRANKS_P[[#This Row],[IP]])-3.59)/-0.076</f>
        <v>-0.11221328054396369</v>
      </c>
      <c r="W437" s="22">
        <f>((1466+MYRANKS_P[[#This Row],[BB]]+MYRANKS_P[[#This Row],[H]])/(1192+MYRANKS_P[[#This Row],[IP]])-1.23)/-0.015</f>
        <v>-0.31125647315345029</v>
      </c>
      <c r="X437" s="22">
        <f>MYRANKS_P[[#This Row],[WSGP]]+MYRANKS_P[[#This Row],[SVSGP]]+MYRANKS_P[[#This Row],[SOSGP]]+MYRANKS_P[[#This Row],[ERASGP]]+MYRANKS_P[[#This Row],[WHIPSGP]]</f>
        <v>0.87272856842487456</v>
      </c>
    </row>
    <row r="438" spans="1:24" x14ac:dyDescent="0.25">
      <c r="A438" s="7" t="s">
        <v>18357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</f>
        <v>0.66006600660066006</v>
      </c>
      <c r="T438" s="22">
        <f>MYRANKS_P[[#This Row],[SV]]/9.95</f>
        <v>0</v>
      </c>
      <c r="U438" s="22">
        <f>MYRANKS_P[[#This Row],[SO]]/39.3</f>
        <v>0.53435114503816794</v>
      </c>
      <c r="V438" s="22">
        <f>((475+MYRANKS_P[[#This Row],[ER]])*9/(1192+MYRANKS_P[[#This Row],[IP]])-3.59)/-0.076</f>
        <v>-5.4052889999139056E-2</v>
      </c>
      <c r="W438" s="22">
        <f>((1466+MYRANKS_P[[#This Row],[BB]]+MYRANKS_P[[#This Row],[H]])/(1192+MYRANKS_P[[#This Row],[IP]])-1.23)/-0.015</f>
        <v>-0.26950354609929228</v>
      </c>
      <c r="X438" s="22">
        <f>MYRANKS_P[[#This Row],[WSGP]]+MYRANKS_P[[#This Row],[SVSGP]]+MYRANKS_P[[#This Row],[SOSGP]]+MYRANKS_P[[#This Row],[ERASGP]]+MYRANKS_P[[#This Row],[WHIPSGP]]</f>
        <v>0.87086071554039668</v>
      </c>
    </row>
    <row r="439" spans="1:24" x14ac:dyDescent="0.25">
      <c r="A439" s="7" t="s">
        <v>20702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</f>
        <v>0.66006600660066006</v>
      </c>
      <c r="T439" s="22">
        <f>MYRANKS_P[[#This Row],[SV]]/9.95</f>
        <v>0</v>
      </c>
      <c r="U439" s="22">
        <f>MYRANKS_P[[#This Row],[SO]]/39.3</f>
        <v>0.81424936386768454</v>
      </c>
      <c r="V439" s="22">
        <f>((475+MYRANKS_P[[#This Row],[ER]])*9/(1192+MYRANKS_P[[#This Row],[IP]])-3.59)/-0.076</f>
        <v>-0.15072543930562179</v>
      </c>
      <c r="W439" s="22">
        <f>((1466+MYRANKS_P[[#This Row],[BB]]+MYRANKS_P[[#This Row],[H]])/(1192+MYRANKS_P[[#This Row],[IP]])-1.23)/-0.015</f>
        <v>-0.45755860953920668</v>
      </c>
      <c r="X439" s="22">
        <f>MYRANKS_P[[#This Row],[WSGP]]+MYRANKS_P[[#This Row],[SVSGP]]+MYRANKS_P[[#This Row],[SOSGP]]+MYRANKS_P[[#This Row],[ERASGP]]+MYRANKS_P[[#This Row],[WHIPSGP]]</f>
        <v>0.86603132162351615</v>
      </c>
    </row>
    <row r="440" spans="1:24" x14ac:dyDescent="0.25">
      <c r="A440" s="7" t="s">
        <v>18657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</f>
        <v>0.9900990099009902</v>
      </c>
      <c r="T440" s="22">
        <f>MYRANKS_P[[#This Row],[SV]]/9.95</f>
        <v>0</v>
      </c>
      <c r="U440" s="22">
        <f>MYRANKS_P[[#This Row],[SO]]/39.3</f>
        <v>0.86513994910941483</v>
      </c>
      <c r="V440" s="22">
        <f>((475+MYRANKS_P[[#This Row],[ER]])*9/(1192+MYRANKS_P[[#This Row],[IP]])-3.59)/-0.076</f>
        <v>-0.43668954996186443</v>
      </c>
      <c r="W440" s="22">
        <f>((1466+MYRANKS_P[[#This Row],[BB]]+MYRANKS_P[[#This Row],[H]])/(1192+MYRANKS_P[[#This Row],[IP]])-1.23)/-0.015</f>
        <v>-0.55501878690284268</v>
      </c>
      <c r="X440" s="22">
        <f>MYRANKS_P[[#This Row],[WSGP]]+MYRANKS_P[[#This Row],[SVSGP]]+MYRANKS_P[[#This Row],[SOSGP]]+MYRANKS_P[[#This Row],[ERASGP]]+MYRANKS_P[[#This Row],[WHIPSGP]]</f>
        <v>0.86353062214569798</v>
      </c>
    </row>
    <row r="441" spans="1:24" x14ac:dyDescent="0.25">
      <c r="A441" s="7" t="s">
        <v>19991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</f>
        <v>0.66006600660066006</v>
      </c>
      <c r="T441" s="22">
        <f>MYRANKS_P[[#This Row],[SV]]/9.95</f>
        <v>0</v>
      </c>
      <c r="U441" s="22">
        <f>MYRANKS_P[[#This Row],[SO]]/39.3</f>
        <v>0.91603053435114512</v>
      </c>
      <c r="V441" s="22">
        <f>((475+MYRANKS_P[[#This Row],[ER]])*9/(1192+MYRANKS_P[[#This Row],[IP]])-3.59)/-0.076</f>
        <v>-0.20841336918939629</v>
      </c>
      <c r="W441" s="22">
        <f>((1466+MYRANKS_P[[#This Row],[BB]]+MYRANKS_P[[#This Row],[H]])/(1192+MYRANKS_P[[#This Row],[IP]])-1.23)/-0.015</f>
        <v>-0.50878615842118913</v>
      </c>
      <c r="X441" s="22">
        <f>MYRANKS_P[[#This Row],[WSGP]]+MYRANKS_P[[#This Row],[SVSGP]]+MYRANKS_P[[#This Row],[SOSGP]]+MYRANKS_P[[#This Row],[ERASGP]]+MYRANKS_P[[#This Row],[WHIPSGP]]</f>
        <v>0.85889701334121982</v>
      </c>
    </row>
    <row r="442" spans="1:24" x14ac:dyDescent="0.25">
      <c r="A442" s="7" t="s">
        <v>19758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</f>
        <v>0.9900990099009902</v>
      </c>
      <c r="T442" s="22">
        <f>MYRANKS_P[[#This Row],[SV]]/9.95</f>
        <v>0</v>
      </c>
      <c r="U442" s="22">
        <f>MYRANKS_P[[#This Row],[SO]]/39.3</f>
        <v>0.81424936386768454</v>
      </c>
      <c r="V442" s="22">
        <f>((475+MYRANKS_P[[#This Row],[ER]])*9/(1192+MYRANKS_P[[#This Row],[IP]])-3.59)/-0.076</f>
        <v>-0.34134248665141392</v>
      </c>
      <c r="W442" s="22">
        <f>((1466+MYRANKS_P[[#This Row],[BB]]+MYRANKS_P[[#This Row],[H]])/(1192+MYRANKS_P[[#This Row],[IP]])-1.23)/-0.015</f>
        <v>-0.60869565217391108</v>
      </c>
      <c r="X442" s="22">
        <f>MYRANKS_P[[#This Row],[WSGP]]+MYRANKS_P[[#This Row],[SVSGP]]+MYRANKS_P[[#This Row],[SOSGP]]+MYRANKS_P[[#This Row],[ERASGP]]+MYRANKS_P[[#This Row],[WHIPSGP]]</f>
        <v>0.85431023494334979</v>
      </c>
    </row>
    <row r="443" spans="1:24" x14ac:dyDescent="0.25">
      <c r="A443" s="7" t="s">
        <v>19574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</f>
        <v>0.66006600660066006</v>
      </c>
      <c r="T443" s="22">
        <f>MYRANKS_P[[#This Row],[SV]]/9.95</f>
        <v>0</v>
      </c>
      <c r="U443" s="22">
        <f>MYRANKS_P[[#This Row],[SO]]/39.3</f>
        <v>0.66157760814249367</v>
      </c>
      <c r="V443" s="22">
        <f>((475+MYRANKS_P[[#This Row],[ER]])*9/(1192+MYRANKS_P[[#This Row],[IP]])-3.59)/-0.076</f>
        <v>-0.1509604617107439</v>
      </c>
      <c r="W443" s="22">
        <f>((1466+MYRANKS_P[[#This Row],[BB]]+MYRANKS_P[[#This Row],[H]])/(1192+MYRANKS_P[[#This Row],[IP]])-1.23)/-0.015</f>
        <v>-0.32405891980360479</v>
      </c>
      <c r="X443" s="22">
        <f>MYRANKS_P[[#This Row],[WSGP]]+MYRANKS_P[[#This Row],[SVSGP]]+MYRANKS_P[[#This Row],[SOSGP]]+MYRANKS_P[[#This Row],[ERASGP]]+MYRANKS_P[[#This Row],[WHIPSGP]]</f>
        <v>0.84662423322880498</v>
      </c>
    </row>
    <row r="444" spans="1:24" x14ac:dyDescent="0.25">
      <c r="A444" s="7" t="s">
        <v>19501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</f>
        <v>0.66006600660066006</v>
      </c>
      <c r="T444" s="22">
        <f>MYRANKS_P[[#This Row],[SV]]/9.95</f>
        <v>0</v>
      </c>
      <c r="U444" s="22">
        <f>MYRANKS_P[[#This Row],[SO]]/39.3</f>
        <v>0.66157760814249367</v>
      </c>
      <c r="V444" s="22">
        <f>((475+MYRANKS_P[[#This Row],[ER]])*9/(1192+MYRANKS_P[[#This Row],[IP]])-3.59)/-0.076</f>
        <v>-5.4368807103335005E-2</v>
      </c>
      <c r="W444" s="22">
        <f>((1466+MYRANKS_P[[#This Row],[BB]]+MYRANKS_P[[#This Row],[H]])/(1192+MYRANKS_P[[#This Row],[IP]])-1.23)/-0.015</f>
        <v>-0.4232545503939219</v>
      </c>
      <c r="X444" s="22">
        <f>MYRANKS_P[[#This Row],[WSGP]]+MYRANKS_P[[#This Row],[SVSGP]]+MYRANKS_P[[#This Row],[SOSGP]]+MYRANKS_P[[#This Row],[ERASGP]]+MYRANKS_P[[#This Row],[WHIPSGP]]</f>
        <v>0.84402025724589669</v>
      </c>
    </row>
    <row r="445" spans="1:24" x14ac:dyDescent="0.25">
      <c r="A445" s="7" t="s">
        <v>18593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</f>
        <v>0.66006600660066006</v>
      </c>
      <c r="T445" s="22">
        <f>MYRANKS_P[[#This Row],[SV]]/9.95</f>
        <v>0</v>
      </c>
      <c r="U445" s="22">
        <f>MYRANKS_P[[#This Row],[SO]]/39.3</f>
        <v>0.61068702290076338</v>
      </c>
      <c r="V445" s="22">
        <f>((475+MYRANKS_P[[#This Row],[ER]])*9/(1192+MYRANKS_P[[#This Row],[IP]])-3.59)/-0.076</f>
        <v>-5.4052889999139056E-2</v>
      </c>
      <c r="W445" s="22">
        <f>((1466+MYRANKS_P[[#This Row],[BB]]+MYRANKS_P[[#This Row],[H]])/(1192+MYRANKS_P[[#This Row],[IP]])-1.23)/-0.015</f>
        <v>-0.37861429350791731</v>
      </c>
      <c r="X445" s="22">
        <f>MYRANKS_P[[#This Row],[WSGP]]+MYRANKS_P[[#This Row],[SVSGP]]+MYRANKS_P[[#This Row],[SOSGP]]+MYRANKS_P[[#This Row],[ERASGP]]+MYRANKS_P[[#This Row],[WHIPSGP]]</f>
        <v>0.8380858459943672</v>
      </c>
    </row>
    <row r="446" spans="1:24" x14ac:dyDescent="0.25">
      <c r="A446" s="7" t="s">
        <v>18744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</f>
        <v>0.9900990099009902</v>
      </c>
      <c r="T446" s="22">
        <f>MYRANKS_P[[#This Row],[SV]]/9.95</f>
        <v>0</v>
      </c>
      <c r="U446" s="22">
        <f>MYRANKS_P[[#This Row],[SO]]/39.3</f>
        <v>0.83969465648854968</v>
      </c>
      <c r="V446" s="22">
        <f>((475+MYRANKS_P[[#This Row],[ER]])*9/(1192+MYRANKS_P[[#This Row],[IP]])-3.59)/-0.076</f>
        <v>-0.43668954996186443</v>
      </c>
      <c r="W446" s="22">
        <f>((1466+MYRANKS_P[[#This Row],[BB]]+MYRANKS_P[[#This Row],[H]])/(1192+MYRANKS_P[[#This Row],[IP]])-1.23)/-0.015</f>
        <v>-0.55501878690284268</v>
      </c>
      <c r="X446" s="22">
        <f>MYRANKS_P[[#This Row],[WSGP]]+MYRANKS_P[[#This Row],[SVSGP]]+MYRANKS_P[[#This Row],[SOSGP]]+MYRANKS_P[[#This Row],[ERASGP]]+MYRANKS_P[[#This Row],[WHIPSGP]]</f>
        <v>0.83808532952483294</v>
      </c>
    </row>
    <row r="447" spans="1:24" x14ac:dyDescent="0.25">
      <c r="A447" s="7" t="s">
        <v>17810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</f>
        <v>0.9900990099009902</v>
      </c>
      <c r="T447" s="22">
        <f>MYRANKS_P[[#This Row],[SV]]/9.95</f>
        <v>0</v>
      </c>
      <c r="U447" s="22">
        <f>MYRANKS_P[[#This Row],[SO]]/39.3</f>
        <v>1.0178117048346056</v>
      </c>
      <c r="V447" s="22">
        <f>((475+MYRANKS_P[[#This Row],[ER]])*9/(1192+MYRANKS_P[[#This Row],[IP]])-3.59)/-0.076</f>
        <v>-0.5870445344129569</v>
      </c>
      <c r="W447" s="22">
        <f>((1466+MYRANKS_P[[#This Row],[BB]]+MYRANKS_P[[#This Row],[H]])/(1192+MYRANKS_P[[#This Row],[IP]])-1.23)/-0.015</f>
        <v>-0.58547008547008939</v>
      </c>
      <c r="X447" s="22">
        <f>MYRANKS_P[[#This Row],[WSGP]]+MYRANKS_P[[#This Row],[SVSGP]]+MYRANKS_P[[#This Row],[SOSGP]]+MYRANKS_P[[#This Row],[ERASGP]]+MYRANKS_P[[#This Row],[WHIPSGP]]</f>
        <v>0.83539609485254962</v>
      </c>
    </row>
    <row r="448" spans="1:24" x14ac:dyDescent="0.25">
      <c r="A448" s="7" t="s">
        <v>19879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</f>
        <v>0.9900990099009902</v>
      </c>
      <c r="T448" s="22">
        <f>MYRANKS_P[[#This Row],[SV]]/9.95</f>
        <v>0</v>
      </c>
      <c r="U448" s="22">
        <f>MYRANKS_P[[#This Row],[SO]]/39.3</f>
        <v>0.68702290076335881</v>
      </c>
      <c r="V448" s="22">
        <f>((475+MYRANKS_P[[#This Row],[ER]])*9/(1192+MYRANKS_P[[#This Row],[IP]])-3.59)/-0.076</f>
        <v>-0.34134248665141392</v>
      </c>
      <c r="W448" s="22">
        <f>((1466+MYRANKS_P[[#This Row],[BB]]+MYRANKS_P[[#This Row],[H]])/(1192+MYRANKS_P[[#This Row],[IP]])-1.23)/-0.015</f>
        <v>-0.50134192163177427</v>
      </c>
      <c r="X448" s="22">
        <f>MYRANKS_P[[#This Row],[WSGP]]+MYRANKS_P[[#This Row],[SVSGP]]+MYRANKS_P[[#This Row],[SOSGP]]+MYRANKS_P[[#This Row],[ERASGP]]+MYRANKS_P[[#This Row],[WHIPSGP]]</f>
        <v>0.83443750238116077</v>
      </c>
    </row>
    <row r="449" spans="1:24" x14ac:dyDescent="0.25">
      <c r="A449" s="7" t="s">
        <v>20919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</f>
        <v>0.66006600660066006</v>
      </c>
      <c r="T449" s="22">
        <f>MYRANKS_P[[#This Row],[SV]]/9.95</f>
        <v>0</v>
      </c>
      <c r="U449" s="22">
        <f>MYRANKS_P[[#This Row],[SO]]/39.3</f>
        <v>0.58524173027989823</v>
      </c>
      <c r="V449" s="22">
        <f>((475+MYRANKS_P[[#This Row],[ER]])*9/(1192+MYRANKS_P[[#This Row],[IP]])-3.59)/-0.076</f>
        <v>-0.1509604617107439</v>
      </c>
      <c r="W449" s="22">
        <f>((1466+MYRANKS_P[[#This Row],[BB]]+MYRANKS_P[[#This Row],[H]])/(1192+MYRANKS_P[[#This Row],[IP]])-1.23)/-0.015</f>
        <v>-0.26950354609929228</v>
      </c>
      <c r="X449" s="22">
        <f>MYRANKS_P[[#This Row],[WSGP]]+MYRANKS_P[[#This Row],[SVSGP]]+MYRANKS_P[[#This Row],[SOSGP]]+MYRANKS_P[[#This Row],[ERASGP]]+MYRANKS_P[[#This Row],[WHIPSGP]]</f>
        <v>0.82484372907052217</v>
      </c>
    </row>
    <row r="450" spans="1:24" x14ac:dyDescent="0.25">
      <c r="A450" s="7" t="s">
        <v>18250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</f>
        <v>1.3201320132013201</v>
      </c>
      <c r="T450" s="22">
        <f>MYRANKS_P[[#This Row],[SV]]/9.95</f>
        <v>0</v>
      </c>
      <c r="U450" s="22">
        <f>MYRANKS_P[[#This Row],[SO]]/39.3</f>
        <v>1.1195928753180662</v>
      </c>
      <c r="V450" s="22">
        <f>((475+MYRANKS_P[[#This Row],[ER]])*9/(1192+MYRANKS_P[[#This Row],[IP]])-3.59)/-0.076</f>
        <v>-0.73596071518509576</v>
      </c>
      <c r="W450" s="22">
        <f>((1466+MYRANKS_P[[#This Row],[BB]]+MYRANKS_P[[#This Row],[H]])/(1192+MYRANKS_P[[#This Row],[IP]])-1.23)/-0.015</f>
        <v>-0.88144603934077936</v>
      </c>
      <c r="X450" s="22">
        <f>MYRANKS_P[[#This Row],[WSGP]]+MYRANKS_P[[#This Row],[SVSGP]]+MYRANKS_P[[#This Row],[SOSGP]]+MYRANKS_P[[#This Row],[ERASGP]]+MYRANKS_P[[#This Row],[WHIPSGP]]</f>
        <v>0.82231813399351095</v>
      </c>
    </row>
    <row r="451" spans="1:24" x14ac:dyDescent="0.25">
      <c r="A451" s="7" t="s">
        <v>19608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</f>
        <v>0.66006600660066006</v>
      </c>
      <c r="T451" s="22">
        <f>MYRANKS_P[[#This Row],[SV]]/9.95</f>
        <v>0</v>
      </c>
      <c r="U451" s="22">
        <f>MYRANKS_P[[#This Row],[SO]]/39.3</f>
        <v>0.63613231552162852</v>
      </c>
      <c r="V451" s="22">
        <f>((475+MYRANKS_P[[#This Row],[ER]])*9/(1192+MYRANKS_P[[#This Row],[IP]])-3.59)/-0.076</f>
        <v>-0.1509604617107439</v>
      </c>
      <c r="W451" s="22">
        <f>((1466+MYRANKS_P[[#This Row],[BB]]+MYRANKS_P[[#This Row],[H]])/(1192+MYRANKS_P[[#This Row],[IP]])-1.23)/-0.015</f>
        <v>-0.32405891980360479</v>
      </c>
      <c r="X451" s="22">
        <f>MYRANKS_P[[#This Row],[WSGP]]+MYRANKS_P[[#This Row],[SVSGP]]+MYRANKS_P[[#This Row],[SOSGP]]+MYRANKS_P[[#This Row],[ERASGP]]+MYRANKS_P[[#This Row],[WHIPSGP]]</f>
        <v>0.82117894060793994</v>
      </c>
    </row>
    <row r="452" spans="1:24" x14ac:dyDescent="0.25">
      <c r="A452" s="7" t="s">
        <v>19303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</f>
        <v>0.66006600660066006</v>
      </c>
      <c r="T452" s="22">
        <f>MYRANKS_P[[#This Row],[SV]]/9.95</f>
        <v>0</v>
      </c>
      <c r="U452" s="22">
        <f>MYRANKS_P[[#This Row],[SO]]/39.3</f>
        <v>0.68702290076335881</v>
      </c>
      <c r="V452" s="22">
        <f>((475+MYRANKS_P[[#This Row],[ER]])*9/(1192+MYRANKS_P[[#This Row],[IP]])-3.59)/-0.076</f>
        <v>-0.1509604617107439</v>
      </c>
      <c r="W452" s="22">
        <f>((1466+MYRANKS_P[[#This Row],[BB]]+MYRANKS_P[[#This Row],[H]])/(1192+MYRANKS_P[[#This Row],[IP]])-1.23)/-0.015</f>
        <v>-0.37861429350791731</v>
      </c>
      <c r="X452" s="22">
        <f>MYRANKS_P[[#This Row],[WSGP]]+MYRANKS_P[[#This Row],[SVSGP]]+MYRANKS_P[[#This Row],[SOSGP]]+MYRANKS_P[[#This Row],[ERASGP]]+MYRANKS_P[[#This Row],[WHIPSGP]]</f>
        <v>0.81751415214535772</v>
      </c>
    </row>
    <row r="453" spans="1:24" x14ac:dyDescent="0.25">
      <c r="A453" s="7" t="s">
        <v>20416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</f>
        <v>0.9900990099009902</v>
      </c>
      <c r="T453" s="22">
        <f>MYRANKS_P[[#This Row],[SV]]/9.95</f>
        <v>0</v>
      </c>
      <c r="U453" s="22">
        <f>MYRANKS_P[[#This Row],[SO]]/39.3</f>
        <v>0.86513994910941483</v>
      </c>
      <c r="V453" s="22">
        <f>((475+MYRANKS_P[[#This Row],[ER]])*9/(1192+MYRANKS_P[[#This Row],[IP]])-3.59)/-0.076</f>
        <v>-0.43668954996186443</v>
      </c>
      <c r="W453" s="22">
        <f>((1466+MYRANKS_P[[#This Row],[BB]]+MYRANKS_P[[#This Row],[H]])/(1192+MYRANKS_P[[#This Row],[IP]])-1.23)/-0.015</f>
        <v>-0.60869565217391108</v>
      </c>
      <c r="X453" s="22">
        <f>MYRANKS_P[[#This Row],[WSGP]]+MYRANKS_P[[#This Row],[SVSGP]]+MYRANKS_P[[#This Row],[SOSGP]]+MYRANKS_P[[#This Row],[ERASGP]]+MYRANKS_P[[#This Row],[WHIPSGP]]</f>
        <v>0.80985375687462957</v>
      </c>
    </row>
    <row r="454" spans="1:24" x14ac:dyDescent="0.25">
      <c r="A454" s="7" t="s">
        <v>21171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</f>
        <v>1.6501650165016504</v>
      </c>
      <c r="T454" s="22">
        <f>MYRANKS_P[[#This Row],[SV]]/9.95</f>
        <v>0</v>
      </c>
      <c r="U454" s="22">
        <f>MYRANKS_P[[#This Row],[SO]]/39.3</f>
        <v>1.246819338422392</v>
      </c>
      <c r="V454" s="22">
        <f>((475+MYRANKS_P[[#This Row],[ER]])*9/(1192+MYRANKS_P[[#This Row],[IP]])-3.59)/-0.076</f>
        <v>-1.0603715170278636</v>
      </c>
      <c r="W454" s="22">
        <f>((1466+MYRANKS_P[[#This Row],[BB]]+MYRANKS_P[[#This Row],[H]])/(1192+MYRANKS_P[[#This Row],[IP]])-1.23)/-0.015</f>
        <v>-1.0326797385620998</v>
      </c>
      <c r="X454" s="22">
        <f>MYRANKS_P[[#This Row],[WSGP]]+MYRANKS_P[[#This Row],[SVSGP]]+MYRANKS_P[[#This Row],[SOSGP]]+MYRANKS_P[[#This Row],[ERASGP]]+MYRANKS_P[[#This Row],[WHIPSGP]]</f>
        <v>0.80393309933407897</v>
      </c>
    </row>
    <row r="455" spans="1:24" x14ac:dyDescent="0.25">
      <c r="A455" s="7" t="s">
        <v>19046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</f>
        <v>0.9900990099009902</v>
      </c>
      <c r="T455" s="22">
        <f>MYRANKS_P[[#This Row],[SV]]/9.95</f>
        <v>0</v>
      </c>
      <c r="U455" s="22">
        <f>MYRANKS_P[[#This Row],[SO]]/39.3</f>
        <v>0.7379134860050891</v>
      </c>
      <c r="V455" s="22">
        <f>((475+MYRANKS_P[[#This Row],[ER]])*9/(1192+MYRANKS_P[[#This Row],[IP]])-3.59)/-0.076</f>
        <v>-0.53203661327231488</v>
      </c>
      <c r="W455" s="22">
        <f>((1466+MYRANKS_P[[#This Row],[BB]]+MYRANKS_P[[#This Row],[H]])/(1192+MYRANKS_P[[#This Row],[IP]])-1.23)/-0.015</f>
        <v>-0.3939881910896374</v>
      </c>
      <c r="X455" s="22">
        <f>MYRANKS_P[[#This Row],[WSGP]]+MYRANKS_P[[#This Row],[SVSGP]]+MYRANKS_P[[#This Row],[SOSGP]]+MYRANKS_P[[#This Row],[ERASGP]]+MYRANKS_P[[#This Row],[WHIPSGP]]</f>
        <v>0.80198769154412708</v>
      </c>
    </row>
    <row r="456" spans="1:24" x14ac:dyDescent="0.25">
      <c r="A456" s="7" t="s">
        <v>18796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</f>
        <v>0.66006600660066006</v>
      </c>
      <c r="T456" s="22">
        <f>MYRANKS_P[[#This Row],[SV]]/9.95</f>
        <v>0</v>
      </c>
      <c r="U456" s="22">
        <f>MYRANKS_P[[#This Row],[SO]]/39.3</f>
        <v>0.55979643765903309</v>
      </c>
      <c r="V456" s="22">
        <f>((475+MYRANKS_P[[#This Row],[ER]])*9/(1192+MYRANKS_P[[#This Row],[IP]])-3.59)/-0.076</f>
        <v>-0.1509604617107439</v>
      </c>
      <c r="W456" s="22">
        <f>((1466+MYRANKS_P[[#This Row],[BB]]+MYRANKS_P[[#This Row],[H]])/(1192+MYRANKS_P[[#This Row],[IP]])-1.23)/-0.015</f>
        <v>-0.26950354609929228</v>
      </c>
      <c r="X456" s="22">
        <f>MYRANKS_P[[#This Row],[WSGP]]+MYRANKS_P[[#This Row],[SVSGP]]+MYRANKS_P[[#This Row],[SOSGP]]+MYRANKS_P[[#This Row],[ERASGP]]+MYRANKS_P[[#This Row],[WHIPSGP]]</f>
        <v>0.79939843644965691</v>
      </c>
    </row>
    <row r="457" spans="1:24" x14ac:dyDescent="0.25">
      <c r="A457" s="7" t="s">
        <v>19948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</f>
        <v>0.66006600660066006</v>
      </c>
      <c r="T457" s="22">
        <f>MYRANKS_P[[#This Row],[SV]]/9.95</f>
        <v>0</v>
      </c>
      <c r="U457" s="22">
        <f>MYRANKS_P[[#This Row],[SO]]/39.3</f>
        <v>0.55979643765903309</v>
      </c>
      <c r="V457" s="22">
        <f>((475+MYRANKS_P[[#This Row],[ER]])*9/(1192+MYRANKS_P[[#This Row],[IP]])-3.59)/-0.076</f>
        <v>-0.1509604617107439</v>
      </c>
      <c r="W457" s="22">
        <f>((1466+MYRANKS_P[[#This Row],[BB]]+MYRANKS_P[[#This Row],[H]])/(1192+MYRANKS_P[[#This Row],[IP]])-1.23)/-0.015</f>
        <v>-0.26950354609929228</v>
      </c>
      <c r="X457" s="22">
        <f>MYRANKS_P[[#This Row],[WSGP]]+MYRANKS_P[[#This Row],[SVSGP]]+MYRANKS_P[[#This Row],[SOSGP]]+MYRANKS_P[[#This Row],[ERASGP]]+MYRANKS_P[[#This Row],[WHIPSGP]]</f>
        <v>0.79939843644965691</v>
      </c>
    </row>
    <row r="458" spans="1:24" x14ac:dyDescent="0.25">
      <c r="A458" s="7" t="s">
        <v>20451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</f>
        <v>0.66006600660066006</v>
      </c>
      <c r="T458" s="22">
        <f>MYRANKS_P[[#This Row],[SV]]/9.95</f>
        <v>0</v>
      </c>
      <c r="U458" s="22">
        <f>MYRANKS_P[[#This Row],[SO]]/39.3</f>
        <v>0.61068702290076338</v>
      </c>
      <c r="V458" s="22">
        <f>((475+MYRANKS_P[[#This Row],[ER]])*9/(1192+MYRANKS_P[[#This Row],[IP]])-3.59)/-0.076</f>
        <v>-0.1509604617107439</v>
      </c>
      <c r="W458" s="22">
        <f>((1466+MYRANKS_P[[#This Row],[BB]]+MYRANKS_P[[#This Row],[H]])/(1192+MYRANKS_P[[#This Row],[IP]])-1.23)/-0.015</f>
        <v>-0.32405891980360479</v>
      </c>
      <c r="X458" s="22">
        <f>MYRANKS_P[[#This Row],[WSGP]]+MYRANKS_P[[#This Row],[SVSGP]]+MYRANKS_P[[#This Row],[SOSGP]]+MYRANKS_P[[#This Row],[ERASGP]]+MYRANKS_P[[#This Row],[WHIPSGP]]</f>
        <v>0.79573364798707491</v>
      </c>
    </row>
    <row r="459" spans="1:24" x14ac:dyDescent="0.25">
      <c r="A459" s="7" t="s">
        <v>19209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</f>
        <v>0.9900990099009902</v>
      </c>
      <c r="T459" s="22">
        <f>MYRANKS_P[[#This Row],[SV]]/9.95</f>
        <v>0</v>
      </c>
      <c r="U459" s="22">
        <f>MYRANKS_P[[#This Row],[SO]]/39.3</f>
        <v>0.99236641221374056</v>
      </c>
      <c r="V459" s="22">
        <f>((475+MYRANKS_P[[#This Row],[ER]])*9/(1192+MYRANKS_P[[#This Row],[IP]])-3.59)/-0.076</f>
        <v>-0.53203661327231488</v>
      </c>
      <c r="W459" s="22">
        <f>((1466+MYRANKS_P[[#This Row],[BB]]+MYRANKS_P[[#This Row],[H]])/(1192+MYRANKS_P[[#This Row],[IP]])-1.23)/-0.015</f>
        <v>-0.66237251744497949</v>
      </c>
      <c r="X459" s="22">
        <f>MYRANKS_P[[#This Row],[WSGP]]+MYRANKS_P[[#This Row],[SVSGP]]+MYRANKS_P[[#This Row],[SOSGP]]+MYRANKS_P[[#This Row],[ERASGP]]+MYRANKS_P[[#This Row],[WHIPSGP]]</f>
        <v>0.78805629139743627</v>
      </c>
    </row>
    <row r="460" spans="1:24" x14ac:dyDescent="0.25">
      <c r="A460" s="7" t="s">
        <v>19898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</f>
        <v>0.66006600660066006</v>
      </c>
      <c r="T460" s="22">
        <f>MYRANKS_P[[#This Row],[SV]]/9.95</f>
        <v>0</v>
      </c>
      <c r="U460" s="22">
        <f>MYRANKS_P[[#This Row],[SO]]/39.3</f>
        <v>0.55979643765903309</v>
      </c>
      <c r="V460" s="22">
        <f>((475+MYRANKS_P[[#This Row],[ER]])*9/(1192+MYRANKS_P[[#This Row],[IP]])-3.59)/-0.076</f>
        <v>-5.4052889999139056E-2</v>
      </c>
      <c r="W460" s="22">
        <f>((1466+MYRANKS_P[[#This Row],[BB]]+MYRANKS_P[[#This Row],[H]])/(1192+MYRANKS_P[[#This Row],[IP]])-1.23)/-0.015</f>
        <v>-0.37861429350791731</v>
      </c>
      <c r="X460" s="22">
        <f>MYRANKS_P[[#This Row],[WSGP]]+MYRANKS_P[[#This Row],[SVSGP]]+MYRANKS_P[[#This Row],[SOSGP]]+MYRANKS_P[[#This Row],[ERASGP]]+MYRANKS_P[[#This Row],[WHIPSGP]]</f>
        <v>0.78719526075263668</v>
      </c>
    </row>
    <row r="461" spans="1:24" x14ac:dyDescent="0.25">
      <c r="A461" s="7" t="s">
        <v>18788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</f>
        <v>0.9900990099009902</v>
      </c>
      <c r="T461" s="22">
        <f>MYRANKS_P[[#This Row],[SV]]/9.95</f>
        <v>0</v>
      </c>
      <c r="U461" s="22">
        <f>MYRANKS_P[[#This Row],[SO]]/39.3</f>
        <v>0.81424936386768454</v>
      </c>
      <c r="V461" s="22">
        <f>((475+MYRANKS_P[[#This Row],[ER]])*9/(1192+MYRANKS_P[[#This Row],[IP]])-3.59)/-0.076</f>
        <v>-0.53203661327231488</v>
      </c>
      <c r="W461" s="22">
        <f>((1466+MYRANKS_P[[#This Row],[BB]]+MYRANKS_P[[#This Row],[H]])/(1192+MYRANKS_P[[#This Row],[IP]])-1.23)/-0.015</f>
        <v>-0.50134192163177427</v>
      </c>
      <c r="X461" s="22">
        <f>MYRANKS_P[[#This Row],[WSGP]]+MYRANKS_P[[#This Row],[SVSGP]]+MYRANKS_P[[#This Row],[SOSGP]]+MYRANKS_P[[#This Row],[ERASGP]]+MYRANKS_P[[#This Row],[WHIPSGP]]</f>
        <v>0.77096983886458559</v>
      </c>
    </row>
    <row r="462" spans="1:24" x14ac:dyDescent="0.25">
      <c r="A462" s="7" t="s">
        <v>17401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</f>
        <v>0.66006600660066006</v>
      </c>
      <c r="T462" s="22">
        <f>MYRANKS_P[[#This Row],[SV]]/9.95</f>
        <v>0</v>
      </c>
      <c r="U462" s="22">
        <f>MYRANKS_P[[#This Row],[SO]]/39.3</f>
        <v>0.58524173027989823</v>
      </c>
      <c r="V462" s="22">
        <f>((475+MYRANKS_P[[#This Row],[ER]])*9/(1192+MYRANKS_P[[#This Row],[IP]])-3.59)/-0.076</f>
        <v>-0.1509604617107439</v>
      </c>
      <c r="W462" s="22">
        <f>((1466+MYRANKS_P[[#This Row],[BB]]+MYRANKS_P[[#This Row],[H]])/(1192+MYRANKS_P[[#This Row],[IP]])-1.23)/-0.015</f>
        <v>-0.32405891980360479</v>
      </c>
      <c r="X462" s="22">
        <f>MYRANKS_P[[#This Row],[WSGP]]+MYRANKS_P[[#This Row],[SVSGP]]+MYRANKS_P[[#This Row],[SOSGP]]+MYRANKS_P[[#This Row],[ERASGP]]+MYRANKS_P[[#This Row],[WHIPSGP]]</f>
        <v>0.77028835536620965</v>
      </c>
    </row>
    <row r="463" spans="1:24" x14ac:dyDescent="0.25">
      <c r="A463" s="7" t="s">
        <v>17513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</f>
        <v>0.66006600660066006</v>
      </c>
      <c r="T463" s="22">
        <f>MYRANKS_P[[#This Row],[SV]]/9.95</f>
        <v>0</v>
      </c>
      <c r="U463" s="22">
        <f>MYRANKS_P[[#This Row],[SO]]/39.3</f>
        <v>0.58524173027989823</v>
      </c>
      <c r="V463" s="22">
        <f>((475+MYRANKS_P[[#This Row],[ER]])*9/(1192+MYRANKS_P[[#This Row],[IP]])-3.59)/-0.076</f>
        <v>-0.1509604617107439</v>
      </c>
      <c r="W463" s="22">
        <f>((1466+MYRANKS_P[[#This Row],[BB]]+MYRANKS_P[[#This Row],[H]])/(1192+MYRANKS_P[[#This Row],[IP]])-1.23)/-0.015</f>
        <v>-0.32405891980360479</v>
      </c>
      <c r="X463" s="22">
        <f>MYRANKS_P[[#This Row],[WSGP]]+MYRANKS_P[[#This Row],[SVSGP]]+MYRANKS_P[[#This Row],[SOSGP]]+MYRANKS_P[[#This Row],[ERASGP]]+MYRANKS_P[[#This Row],[WHIPSGP]]</f>
        <v>0.77028835536620965</v>
      </c>
    </row>
    <row r="464" spans="1:24" x14ac:dyDescent="0.25">
      <c r="A464" s="7" t="s">
        <v>20013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>
        <f>MYRANKS_P[[#This Row],[W]]/3.03</f>
        <v>0.9900990099009902</v>
      </c>
      <c r="T464" s="22">
        <f>MYRANKS_P[[#This Row],[SV]]/9.95</f>
        <v>0</v>
      </c>
      <c r="U464" s="22">
        <f>MYRANKS_P[[#This Row],[SO]]/39.3</f>
        <v>0.86513994910941483</v>
      </c>
      <c r="V464" s="22">
        <f>((475+MYRANKS_P[[#This Row],[ER]])*9/(1192+MYRANKS_P[[#This Row],[IP]])-3.59)/-0.076</f>
        <v>-0.53203661327231488</v>
      </c>
      <c r="W464" s="22">
        <f>((1466+MYRANKS_P[[#This Row],[BB]]+MYRANKS_P[[#This Row],[H]])/(1192+MYRANKS_P[[#This Row],[IP]])-1.23)/-0.015</f>
        <v>-0.55501878690284268</v>
      </c>
      <c r="X464" s="22">
        <f>MYRANKS_P[[#This Row],[WSGP]]+MYRANKS_P[[#This Row],[SVSGP]]+MYRANKS_P[[#This Row],[SOSGP]]+MYRANKS_P[[#This Row],[ERASGP]]+MYRANKS_P[[#This Row],[WHIPSGP]]</f>
        <v>0.76818355883524747</v>
      </c>
    </row>
    <row r="465" spans="1:24" x14ac:dyDescent="0.25">
      <c r="A465" s="7" t="s">
        <v>18520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</f>
        <v>0.66006600660066006</v>
      </c>
      <c r="T465" s="22">
        <f>MYRANKS_P[[#This Row],[SV]]/9.95</f>
        <v>0</v>
      </c>
      <c r="U465" s="22">
        <f>MYRANKS_P[[#This Row],[SO]]/39.3</f>
        <v>0.63613231552162852</v>
      </c>
      <c r="V465" s="22">
        <f>((475+MYRANKS_P[[#This Row],[ER]])*9/(1192+MYRANKS_P[[#This Row],[IP]])-3.59)/-0.076</f>
        <v>-0.1509604617107439</v>
      </c>
      <c r="W465" s="22">
        <f>((1466+MYRANKS_P[[#This Row],[BB]]+MYRANKS_P[[#This Row],[H]])/(1192+MYRANKS_P[[#This Row],[IP]])-1.23)/-0.015</f>
        <v>-0.37861429350791731</v>
      </c>
      <c r="X465" s="22">
        <f>MYRANKS_P[[#This Row],[WSGP]]+MYRANKS_P[[#This Row],[SVSGP]]+MYRANKS_P[[#This Row],[SOSGP]]+MYRANKS_P[[#This Row],[ERASGP]]+MYRANKS_P[[#This Row],[WHIPSGP]]</f>
        <v>0.76662356690362743</v>
      </c>
    </row>
    <row r="466" spans="1:24" x14ac:dyDescent="0.25">
      <c r="A466" s="7" t="s">
        <v>20608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</f>
        <v>0.66006600660066006</v>
      </c>
      <c r="T466" s="22">
        <f>MYRANKS_P[[#This Row],[SV]]/9.95</f>
        <v>0</v>
      </c>
      <c r="U466" s="22">
        <f>MYRANKS_P[[#This Row],[SO]]/39.3</f>
        <v>0.68702290076335881</v>
      </c>
      <c r="V466" s="22">
        <f>((475+MYRANKS_P[[#This Row],[ER]])*9/(1192+MYRANKS_P[[#This Row],[IP]])-3.59)/-0.076</f>
        <v>-0.1509604617107439</v>
      </c>
      <c r="W466" s="22">
        <f>((1466+MYRANKS_P[[#This Row],[BB]]+MYRANKS_P[[#This Row],[H]])/(1192+MYRANKS_P[[#This Row],[IP]])-1.23)/-0.015</f>
        <v>-0.43316966721221506</v>
      </c>
      <c r="X466" s="22">
        <f>MYRANKS_P[[#This Row],[WSGP]]+MYRANKS_P[[#This Row],[SVSGP]]+MYRANKS_P[[#This Row],[SOSGP]]+MYRANKS_P[[#This Row],[ERASGP]]+MYRANKS_P[[#This Row],[WHIPSGP]]</f>
        <v>0.76295877844105997</v>
      </c>
    </row>
    <row r="467" spans="1:24" x14ac:dyDescent="0.25">
      <c r="A467" s="7" t="s">
        <v>20111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</f>
        <v>0.66006600660066006</v>
      </c>
      <c r="T467" s="22">
        <f>MYRANKS_P[[#This Row],[SV]]/9.95</f>
        <v>0</v>
      </c>
      <c r="U467" s="22">
        <f>MYRANKS_P[[#This Row],[SO]]/39.3</f>
        <v>0.45801526717557256</v>
      </c>
      <c r="V467" s="22">
        <f>((475+MYRANKS_P[[#This Row],[ER]])*9/(1192+MYRANKS_P[[#This Row],[IP]])-3.59)/-0.076</f>
        <v>-0.1509604617107439</v>
      </c>
      <c r="W467" s="22">
        <f>((1466+MYRANKS_P[[#This Row],[BB]]+MYRANKS_P[[#This Row],[H]])/(1192+MYRANKS_P[[#This Row],[IP]])-1.23)/-0.015</f>
        <v>-0.21494817239497976</v>
      </c>
      <c r="X467" s="22">
        <f>MYRANKS_P[[#This Row],[WSGP]]+MYRANKS_P[[#This Row],[SVSGP]]+MYRANKS_P[[#This Row],[SOSGP]]+MYRANKS_P[[#This Row],[ERASGP]]+MYRANKS_P[[#This Row],[WHIPSGP]]</f>
        <v>0.75217263967050907</v>
      </c>
    </row>
    <row r="468" spans="1:24" x14ac:dyDescent="0.25">
      <c r="A468" s="7" t="s">
        <v>19541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</f>
        <v>0.66006600660066006</v>
      </c>
      <c r="T468" s="22">
        <f>MYRANKS_P[[#This Row],[SV]]/9.95</f>
        <v>0</v>
      </c>
      <c r="U468" s="22">
        <f>MYRANKS_P[[#This Row],[SO]]/39.3</f>
        <v>0.61068702290076338</v>
      </c>
      <c r="V468" s="22">
        <f>((475+MYRANKS_P[[#This Row],[ER]])*9/(1192+MYRANKS_P[[#This Row],[IP]])-3.59)/-0.076</f>
        <v>-0.1509604617107439</v>
      </c>
      <c r="W468" s="22">
        <f>((1466+MYRANKS_P[[#This Row],[BB]]+MYRANKS_P[[#This Row],[H]])/(1192+MYRANKS_P[[#This Row],[IP]])-1.23)/-0.015</f>
        <v>-0.37861429350791731</v>
      </c>
      <c r="X468" s="22">
        <f>MYRANKS_P[[#This Row],[WSGP]]+MYRANKS_P[[#This Row],[SVSGP]]+MYRANKS_P[[#This Row],[SOSGP]]+MYRANKS_P[[#This Row],[ERASGP]]+MYRANKS_P[[#This Row],[WHIPSGP]]</f>
        <v>0.74117827428276239</v>
      </c>
    </row>
    <row r="469" spans="1:24" x14ac:dyDescent="0.25">
      <c r="A469" s="7" t="s">
        <v>20341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</f>
        <v>0.66006600660066006</v>
      </c>
      <c r="T469" s="22">
        <f>MYRANKS_P[[#This Row],[SV]]/9.95</f>
        <v>0</v>
      </c>
      <c r="U469" s="22">
        <f>MYRANKS_P[[#This Row],[SO]]/39.3</f>
        <v>0.71246819338422396</v>
      </c>
      <c r="V469" s="22">
        <f>((475+MYRANKS_P[[#This Row],[ER]])*9/(1192+MYRANKS_P[[#This Row],[IP]])-3.59)/-0.076</f>
        <v>-0.1509604617107439</v>
      </c>
      <c r="W469" s="22">
        <f>((1466+MYRANKS_P[[#This Row],[BB]]+MYRANKS_P[[#This Row],[H]])/(1192+MYRANKS_P[[#This Row],[IP]])-1.23)/-0.015</f>
        <v>-0.48772504091652757</v>
      </c>
      <c r="X469" s="22">
        <f>MYRANKS_P[[#This Row],[WSGP]]+MYRANKS_P[[#This Row],[SVSGP]]+MYRANKS_P[[#This Row],[SOSGP]]+MYRANKS_P[[#This Row],[ERASGP]]+MYRANKS_P[[#This Row],[WHIPSGP]]</f>
        <v>0.73384869735761271</v>
      </c>
    </row>
    <row r="470" spans="1:24" x14ac:dyDescent="0.25">
      <c r="A470" s="7" t="s">
        <v>20068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</f>
        <v>0.9900990099009902</v>
      </c>
      <c r="T470" s="22">
        <f>MYRANKS_P[[#This Row],[SV]]/9.95</f>
        <v>0</v>
      </c>
      <c r="U470" s="22">
        <f>MYRANKS_P[[#This Row],[SO]]/39.3</f>
        <v>0.78880407124681939</v>
      </c>
      <c r="V470" s="22">
        <f>((475+MYRANKS_P[[#This Row],[ER]])*9/(1192+MYRANKS_P[[#This Row],[IP]])-3.59)/-0.076</f>
        <v>-0.43668954996186443</v>
      </c>
      <c r="W470" s="22">
        <f>((1466+MYRANKS_P[[#This Row],[BB]]+MYRANKS_P[[#This Row],[H]])/(1192+MYRANKS_P[[#This Row],[IP]])-1.23)/-0.015</f>
        <v>-0.60869565217391108</v>
      </c>
      <c r="X470" s="22">
        <f>MYRANKS_P[[#This Row],[WSGP]]+MYRANKS_P[[#This Row],[SVSGP]]+MYRANKS_P[[#This Row],[SOSGP]]+MYRANKS_P[[#This Row],[ERASGP]]+MYRANKS_P[[#This Row],[WHIPSGP]]</f>
        <v>0.73351787901203402</v>
      </c>
    </row>
    <row r="471" spans="1:24" x14ac:dyDescent="0.25">
      <c r="A471" s="7" t="s">
        <v>19705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</f>
        <v>0.66006600660066006</v>
      </c>
      <c r="T471" s="22">
        <f>MYRANKS_P[[#This Row],[SV]]/9.95</f>
        <v>0</v>
      </c>
      <c r="U471" s="22">
        <f>MYRANKS_P[[#This Row],[SO]]/39.3</f>
        <v>0.48346055979643771</v>
      </c>
      <c r="V471" s="22">
        <f>((475+MYRANKS_P[[#This Row],[ER]])*9/(1192+MYRANKS_P[[#This Row],[IP]])-3.59)/-0.076</f>
        <v>-0.17027863777090074</v>
      </c>
      <c r="W471" s="22">
        <f>((1466+MYRANKS_P[[#This Row],[BB]]+MYRANKS_P[[#This Row],[H]])/(1192+MYRANKS_P[[#This Row],[IP]])-1.23)/-0.015</f>
        <v>-0.24400871459695495</v>
      </c>
      <c r="X471" s="22">
        <f>MYRANKS_P[[#This Row],[WSGP]]+MYRANKS_P[[#This Row],[SVSGP]]+MYRANKS_P[[#This Row],[SOSGP]]+MYRANKS_P[[#This Row],[ERASGP]]+MYRANKS_P[[#This Row],[WHIPSGP]]</f>
        <v>0.72923921402924208</v>
      </c>
    </row>
    <row r="472" spans="1:24" x14ac:dyDescent="0.25">
      <c r="A472" s="7" t="s">
        <v>20849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</f>
        <v>0.66006600660066006</v>
      </c>
      <c r="T472" s="22">
        <f>MYRANKS_P[[#This Row],[SV]]/9.95</f>
        <v>0</v>
      </c>
      <c r="U472" s="22">
        <f>MYRANKS_P[[#This Row],[SO]]/39.3</f>
        <v>0.48346055979643771</v>
      </c>
      <c r="V472" s="22">
        <f>((475+MYRANKS_P[[#This Row],[ER]])*9/(1192+MYRANKS_P[[#This Row],[IP]])-3.59)/-0.076</f>
        <v>-0.1509604617107439</v>
      </c>
      <c r="W472" s="22">
        <f>((1466+MYRANKS_P[[#This Row],[BB]]+MYRANKS_P[[#This Row],[H]])/(1192+MYRANKS_P[[#This Row],[IP]])-1.23)/-0.015</f>
        <v>-0.26950354609929228</v>
      </c>
      <c r="X472" s="22">
        <f>MYRANKS_P[[#This Row],[WSGP]]+MYRANKS_P[[#This Row],[SVSGP]]+MYRANKS_P[[#This Row],[SOSGP]]+MYRANKS_P[[#This Row],[ERASGP]]+MYRANKS_P[[#This Row],[WHIPSGP]]</f>
        <v>0.72306255858706159</v>
      </c>
    </row>
    <row r="473" spans="1:24" x14ac:dyDescent="0.25">
      <c r="A473" s="7" t="s">
        <v>18314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</f>
        <v>0.66006600660066006</v>
      </c>
      <c r="T473" s="22">
        <f>MYRANKS_P[[#This Row],[SV]]/9.95</f>
        <v>0</v>
      </c>
      <c r="U473" s="22">
        <f>MYRANKS_P[[#This Row],[SO]]/39.3</f>
        <v>0.53435114503816794</v>
      </c>
      <c r="V473" s="22">
        <f>((475+MYRANKS_P[[#This Row],[ER]])*9/(1192+MYRANKS_P[[#This Row],[IP]])-3.59)/-0.076</f>
        <v>-0.1509604617107439</v>
      </c>
      <c r="W473" s="22">
        <f>((1466+MYRANKS_P[[#This Row],[BB]]+MYRANKS_P[[#This Row],[H]])/(1192+MYRANKS_P[[#This Row],[IP]])-1.23)/-0.015</f>
        <v>-0.32405891980360479</v>
      </c>
      <c r="X473" s="22">
        <f>MYRANKS_P[[#This Row],[WSGP]]+MYRANKS_P[[#This Row],[SVSGP]]+MYRANKS_P[[#This Row],[SOSGP]]+MYRANKS_P[[#This Row],[ERASGP]]+MYRANKS_P[[#This Row],[WHIPSGP]]</f>
        <v>0.71939777012447936</v>
      </c>
    </row>
    <row r="474" spans="1:24" x14ac:dyDescent="0.25">
      <c r="A474" s="7" t="s">
        <v>20857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</f>
        <v>0.66006600660066006</v>
      </c>
      <c r="T474" s="22">
        <f>MYRANKS_P[[#This Row],[SV]]/9.95</f>
        <v>0</v>
      </c>
      <c r="U474" s="22">
        <f>MYRANKS_P[[#This Row],[SO]]/39.3</f>
        <v>0.53435114503816794</v>
      </c>
      <c r="V474" s="22">
        <f>((475+MYRANKS_P[[#This Row],[ER]])*9/(1192+MYRANKS_P[[#This Row],[IP]])-3.59)/-0.076</f>
        <v>-0.1509604617107439</v>
      </c>
      <c r="W474" s="22">
        <f>((1466+MYRANKS_P[[#This Row],[BB]]+MYRANKS_P[[#This Row],[H]])/(1192+MYRANKS_P[[#This Row],[IP]])-1.23)/-0.015</f>
        <v>-0.32405891980360479</v>
      </c>
      <c r="X474" s="22">
        <f>MYRANKS_P[[#This Row],[WSGP]]+MYRANKS_P[[#This Row],[SVSGP]]+MYRANKS_P[[#This Row],[SOSGP]]+MYRANKS_P[[#This Row],[ERASGP]]+MYRANKS_P[[#This Row],[WHIPSGP]]</f>
        <v>0.71939777012447936</v>
      </c>
    </row>
    <row r="475" spans="1:24" x14ac:dyDescent="0.25">
      <c r="A475" s="7" t="s">
        <v>17317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</f>
        <v>0.66006600660066006</v>
      </c>
      <c r="T475" s="22">
        <f>MYRANKS_P[[#This Row],[SV]]/9.95</f>
        <v>0</v>
      </c>
      <c r="U475" s="22">
        <f>MYRANKS_P[[#This Row],[SO]]/39.3</f>
        <v>0.58524173027989823</v>
      </c>
      <c r="V475" s="22">
        <f>((475+MYRANKS_P[[#This Row],[ER]])*9/(1192+MYRANKS_P[[#This Row],[IP]])-3.59)/-0.076</f>
        <v>-0.1509604617107439</v>
      </c>
      <c r="W475" s="22">
        <f>((1466+MYRANKS_P[[#This Row],[BB]]+MYRANKS_P[[#This Row],[H]])/(1192+MYRANKS_P[[#This Row],[IP]])-1.23)/-0.015</f>
        <v>-0.37861429350791731</v>
      </c>
      <c r="X475" s="22">
        <f>MYRANKS_P[[#This Row],[WSGP]]+MYRANKS_P[[#This Row],[SVSGP]]+MYRANKS_P[[#This Row],[SOSGP]]+MYRANKS_P[[#This Row],[ERASGP]]+MYRANKS_P[[#This Row],[WHIPSGP]]</f>
        <v>0.71573298166189714</v>
      </c>
    </row>
    <row r="476" spans="1:24" x14ac:dyDescent="0.25">
      <c r="A476" s="7" t="s">
        <v>19160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</f>
        <v>0.66006600660066006</v>
      </c>
      <c r="T476" s="22">
        <f>MYRANKS_P[[#This Row],[SV]]/9.95</f>
        <v>0</v>
      </c>
      <c r="U476" s="22">
        <f>MYRANKS_P[[#This Row],[SO]]/39.3</f>
        <v>0.58524173027989823</v>
      </c>
      <c r="V476" s="22">
        <f>((475+MYRANKS_P[[#This Row],[ER]])*9/(1192+MYRANKS_P[[#This Row],[IP]])-3.59)/-0.076</f>
        <v>-0.1509604617107439</v>
      </c>
      <c r="W476" s="22">
        <f>((1466+MYRANKS_P[[#This Row],[BB]]+MYRANKS_P[[#This Row],[H]])/(1192+MYRANKS_P[[#This Row],[IP]])-1.23)/-0.015</f>
        <v>-0.37861429350791731</v>
      </c>
      <c r="X476" s="22">
        <f>MYRANKS_P[[#This Row],[WSGP]]+MYRANKS_P[[#This Row],[SVSGP]]+MYRANKS_P[[#This Row],[SOSGP]]+MYRANKS_P[[#This Row],[ERASGP]]+MYRANKS_P[[#This Row],[WHIPSGP]]</f>
        <v>0.71573298166189714</v>
      </c>
    </row>
    <row r="477" spans="1:24" x14ac:dyDescent="0.25">
      <c r="A477" s="7" t="s">
        <v>18444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</f>
        <v>0.66006600660066006</v>
      </c>
      <c r="T477" s="22">
        <f>MYRANKS_P[[#This Row],[SV]]/9.95</f>
        <v>0</v>
      </c>
      <c r="U477" s="22">
        <f>MYRANKS_P[[#This Row],[SO]]/39.3</f>
        <v>0.55979643765903309</v>
      </c>
      <c r="V477" s="22">
        <f>((475+MYRANKS_P[[#This Row],[ER]])*9/(1192+MYRANKS_P[[#This Row],[IP]])-3.59)/-0.076</f>
        <v>-0.1509604617107439</v>
      </c>
      <c r="W477" s="22">
        <f>((1466+MYRANKS_P[[#This Row],[BB]]+MYRANKS_P[[#This Row],[H]])/(1192+MYRANKS_P[[#This Row],[IP]])-1.23)/-0.015</f>
        <v>-0.37861429350791731</v>
      </c>
      <c r="X477" s="22">
        <f>MYRANKS_P[[#This Row],[WSGP]]+MYRANKS_P[[#This Row],[SVSGP]]+MYRANKS_P[[#This Row],[SOSGP]]+MYRANKS_P[[#This Row],[ERASGP]]+MYRANKS_P[[#This Row],[WHIPSGP]]</f>
        <v>0.69028768904103188</v>
      </c>
    </row>
    <row r="478" spans="1:24" x14ac:dyDescent="0.25">
      <c r="A478" s="7" t="s">
        <v>21148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</f>
        <v>0.9900990099009902</v>
      </c>
      <c r="T478" s="22">
        <f>MYRANKS_P[[#This Row],[SV]]/9.95</f>
        <v>0</v>
      </c>
      <c r="U478" s="22">
        <f>MYRANKS_P[[#This Row],[SO]]/39.3</f>
        <v>0.83969465648854968</v>
      </c>
      <c r="V478" s="22">
        <f>((475+MYRANKS_P[[#This Row],[ER]])*9/(1192+MYRANKS_P[[#This Row],[IP]])-3.59)/-0.076</f>
        <v>-0.53203661327231488</v>
      </c>
      <c r="W478" s="22">
        <f>((1466+MYRANKS_P[[#This Row],[BB]]+MYRANKS_P[[#This Row],[H]])/(1192+MYRANKS_P[[#This Row],[IP]])-1.23)/-0.015</f>
        <v>-0.60869565217391108</v>
      </c>
      <c r="X478" s="22">
        <f>MYRANKS_P[[#This Row],[WSGP]]+MYRANKS_P[[#This Row],[SVSGP]]+MYRANKS_P[[#This Row],[SOSGP]]+MYRANKS_P[[#This Row],[ERASGP]]+MYRANKS_P[[#This Row],[WHIPSGP]]</f>
        <v>0.68906140094331403</v>
      </c>
    </row>
    <row r="479" spans="1:24" x14ac:dyDescent="0.25">
      <c r="A479" s="7" t="s">
        <v>20148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</f>
        <v>1.9801980198019804</v>
      </c>
      <c r="T479" s="22">
        <f>MYRANKS_P[[#This Row],[SV]]/9.95</f>
        <v>0</v>
      </c>
      <c r="U479" s="22">
        <f>MYRANKS_P[[#This Row],[SO]]/39.3</f>
        <v>1.4503816793893132</v>
      </c>
      <c r="V479" s="22">
        <f>((475+MYRANKS_P[[#This Row],[ER]])*9/(1192+MYRANKS_P[[#This Row],[IP]])-3.59)/-0.076</f>
        <v>-1.5247678018575892</v>
      </c>
      <c r="W479" s="22">
        <f>((1466+MYRANKS_P[[#This Row],[BB]]+MYRANKS_P[[#This Row],[H]])/(1192+MYRANKS_P[[#This Row],[IP]])-1.23)/-0.015</f>
        <v>-1.2187420422714517</v>
      </c>
      <c r="X479" s="22">
        <f>MYRANKS_P[[#This Row],[WSGP]]+MYRANKS_P[[#This Row],[SVSGP]]+MYRANKS_P[[#This Row],[SOSGP]]+MYRANKS_P[[#This Row],[ERASGP]]+MYRANKS_P[[#This Row],[WHIPSGP]]</f>
        <v>0.68706985506225271</v>
      </c>
    </row>
    <row r="480" spans="1:24" x14ac:dyDescent="0.25">
      <c r="A480" s="7" t="s">
        <v>19355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</f>
        <v>0.9900990099009902</v>
      </c>
      <c r="T480" s="22">
        <f>MYRANKS_P[[#This Row],[SV]]/9.95</f>
        <v>0</v>
      </c>
      <c r="U480" s="22">
        <f>MYRANKS_P[[#This Row],[SO]]/39.3</f>
        <v>0.71246819338422396</v>
      </c>
      <c r="V480" s="22">
        <f>((475+MYRANKS_P[[#This Row],[ER]])*9/(1192+MYRANKS_P[[#This Row],[IP]])-3.59)/-0.076</f>
        <v>-0.43668954996186443</v>
      </c>
      <c r="W480" s="22">
        <f>((1466+MYRANKS_P[[#This Row],[BB]]+MYRANKS_P[[#This Row],[H]])/(1192+MYRANKS_P[[#This Row],[IP]])-1.23)/-0.015</f>
        <v>-0.60869565217391108</v>
      </c>
      <c r="X480" s="22">
        <f>MYRANKS_P[[#This Row],[WSGP]]+MYRANKS_P[[#This Row],[SVSGP]]+MYRANKS_P[[#This Row],[SOSGP]]+MYRANKS_P[[#This Row],[ERASGP]]+MYRANKS_P[[#This Row],[WHIPSGP]]</f>
        <v>0.6571820011494387</v>
      </c>
    </row>
    <row r="481" spans="1:24" x14ac:dyDescent="0.25">
      <c r="A481" s="7" t="s">
        <v>19765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</f>
        <v>0.9900990099009902</v>
      </c>
      <c r="T481" s="22">
        <f>MYRANKS_P[[#This Row],[SV]]/9.95</f>
        <v>0</v>
      </c>
      <c r="U481" s="22">
        <f>MYRANKS_P[[#This Row],[SO]]/39.3</f>
        <v>0.96692111959287541</v>
      </c>
      <c r="V481" s="22">
        <f>((475+MYRANKS_P[[#This Row],[ER]])*9/(1192+MYRANKS_P[[#This Row],[IP]])-3.59)/-0.076</f>
        <v>-0.54544124409515082</v>
      </c>
      <c r="W481" s="22">
        <f>((1466+MYRANKS_P[[#This Row],[BB]]+MYRANKS_P[[#This Row],[H]])/(1192+MYRANKS_P[[#This Row],[IP]])-1.23)/-0.015</f>
        <v>-0.76409849086576109</v>
      </c>
      <c r="X481" s="22">
        <f>MYRANKS_P[[#This Row],[WSGP]]+MYRANKS_P[[#This Row],[SVSGP]]+MYRANKS_P[[#This Row],[SOSGP]]+MYRANKS_P[[#This Row],[ERASGP]]+MYRANKS_P[[#This Row],[WHIPSGP]]</f>
        <v>0.6474803945329537</v>
      </c>
    </row>
    <row r="482" spans="1:24" x14ac:dyDescent="0.25">
      <c r="A482" s="7" t="s">
        <v>18691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</f>
        <v>0.9900990099009902</v>
      </c>
      <c r="T482" s="22">
        <f>MYRANKS_P[[#This Row],[SV]]/9.95</f>
        <v>0</v>
      </c>
      <c r="U482" s="22">
        <f>MYRANKS_P[[#This Row],[SO]]/39.3</f>
        <v>0.68702290076335881</v>
      </c>
      <c r="V482" s="22">
        <f>((475+MYRANKS_P[[#This Row],[ER]])*9/(1192+MYRANKS_P[[#This Row],[IP]])-3.59)/-0.076</f>
        <v>-0.53203661327231488</v>
      </c>
      <c r="W482" s="22">
        <f>((1466+MYRANKS_P[[#This Row],[BB]]+MYRANKS_P[[#This Row],[H]])/(1192+MYRANKS_P[[#This Row],[IP]])-1.23)/-0.015</f>
        <v>-0.50134192163177427</v>
      </c>
      <c r="X482" s="22">
        <f>MYRANKS_P[[#This Row],[WSGP]]+MYRANKS_P[[#This Row],[SVSGP]]+MYRANKS_P[[#This Row],[SOSGP]]+MYRANKS_P[[#This Row],[ERASGP]]+MYRANKS_P[[#This Row],[WHIPSGP]]</f>
        <v>0.64374337576025975</v>
      </c>
    </row>
    <row r="483" spans="1:24" x14ac:dyDescent="0.25">
      <c r="A483" s="7" t="s">
        <v>17339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</f>
        <v>0.66006600660066006</v>
      </c>
      <c r="T483" s="22">
        <f>MYRANKS_P[[#This Row],[SV]]/9.95</f>
        <v>0</v>
      </c>
      <c r="U483" s="22">
        <f>MYRANKS_P[[#This Row],[SO]]/39.3</f>
        <v>0.5089058524173028</v>
      </c>
      <c r="V483" s="22">
        <f>((475+MYRANKS_P[[#This Row],[ER]])*9/(1192+MYRANKS_P[[#This Row],[IP]])-3.59)/-0.076</f>
        <v>-0.1509604617107439</v>
      </c>
      <c r="W483" s="22">
        <f>((1466+MYRANKS_P[[#This Row],[BB]]+MYRANKS_P[[#This Row],[H]])/(1192+MYRANKS_P[[#This Row],[IP]])-1.23)/-0.015</f>
        <v>-0.37861429350791731</v>
      </c>
      <c r="X483" s="22">
        <f>MYRANKS_P[[#This Row],[WSGP]]+MYRANKS_P[[#This Row],[SVSGP]]+MYRANKS_P[[#This Row],[SOSGP]]+MYRANKS_P[[#This Row],[ERASGP]]+MYRANKS_P[[#This Row],[WHIPSGP]]</f>
        <v>0.63939710379930181</v>
      </c>
    </row>
    <row r="484" spans="1:24" x14ac:dyDescent="0.25">
      <c r="A484" s="7" t="s">
        <v>20736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</f>
        <v>0.9900990099009902</v>
      </c>
      <c r="T484" s="22">
        <f>MYRANKS_P[[#This Row],[SV]]/9.95</f>
        <v>0</v>
      </c>
      <c r="U484" s="22">
        <f>MYRANKS_P[[#This Row],[SO]]/39.3</f>
        <v>0.78880407124681939</v>
      </c>
      <c r="V484" s="22">
        <f>((475+MYRANKS_P[[#This Row],[ER]])*9/(1192+MYRANKS_P[[#This Row],[IP]])-3.59)/-0.076</f>
        <v>-0.6071655041217533</v>
      </c>
      <c r="W484" s="22">
        <f>((1466+MYRANKS_P[[#This Row],[BB]]+MYRANKS_P[[#This Row],[H]])/(1192+MYRANKS_P[[#This Row],[IP]])-1.23)/-0.015</f>
        <v>-0.57028112449799551</v>
      </c>
      <c r="X484" s="22">
        <f>MYRANKS_P[[#This Row],[WSGP]]+MYRANKS_P[[#This Row],[SVSGP]]+MYRANKS_P[[#This Row],[SOSGP]]+MYRANKS_P[[#This Row],[ERASGP]]+MYRANKS_P[[#This Row],[WHIPSGP]]</f>
        <v>0.60145645252806057</v>
      </c>
    </row>
    <row r="485" spans="1:24" x14ac:dyDescent="0.25">
      <c r="A485" s="7" t="s">
        <v>20038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</f>
        <v>0.66006600660066006</v>
      </c>
      <c r="T485" s="22">
        <f>MYRANKS_P[[#This Row],[SV]]/9.95</f>
        <v>0</v>
      </c>
      <c r="U485" s="22">
        <f>MYRANKS_P[[#This Row],[SO]]/39.3</f>
        <v>0.61068702290076338</v>
      </c>
      <c r="V485" s="22">
        <f>((475+MYRANKS_P[[#This Row],[ER]])*9/(1192+MYRANKS_P[[#This Row],[IP]])-3.59)/-0.076</f>
        <v>-0.26702786377709237</v>
      </c>
      <c r="W485" s="22">
        <f>((1466+MYRANKS_P[[#This Row],[BB]]+MYRANKS_P[[#This Row],[H]])/(1192+MYRANKS_P[[#This Row],[IP]])-1.23)/-0.015</f>
        <v>-0.40740740740741188</v>
      </c>
      <c r="X485" s="22">
        <f>MYRANKS_P[[#This Row],[WSGP]]+MYRANKS_P[[#This Row],[SVSGP]]+MYRANKS_P[[#This Row],[SOSGP]]+MYRANKS_P[[#This Row],[ERASGP]]+MYRANKS_P[[#This Row],[WHIPSGP]]</f>
        <v>0.59631775831691924</v>
      </c>
    </row>
    <row r="486" spans="1:24" x14ac:dyDescent="0.25">
      <c r="A486" s="7" t="s">
        <v>19109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</f>
        <v>0.66006600660066006</v>
      </c>
      <c r="T486" s="22">
        <f>MYRANKS_P[[#This Row],[SV]]/9.95</f>
        <v>0</v>
      </c>
      <c r="U486" s="22">
        <f>MYRANKS_P[[#This Row],[SO]]/39.3</f>
        <v>0.61068702290076338</v>
      </c>
      <c r="V486" s="22">
        <f>((475+MYRANKS_P[[#This Row],[ER]])*9/(1192+MYRANKS_P[[#This Row],[IP]])-3.59)/-0.076</f>
        <v>-0.22824919441461214</v>
      </c>
      <c r="W486" s="22">
        <f>((1466+MYRANKS_P[[#This Row],[BB]]+MYRANKS_P[[#This Row],[H]])/(1192+MYRANKS_P[[#This Row],[IP]])-1.23)/-0.015</f>
        <v>-0.44897959183673269</v>
      </c>
      <c r="X486" s="22">
        <f>MYRANKS_P[[#This Row],[WSGP]]+MYRANKS_P[[#This Row],[SVSGP]]+MYRANKS_P[[#This Row],[SOSGP]]+MYRANKS_P[[#This Row],[ERASGP]]+MYRANKS_P[[#This Row],[WHIPSGP]]</f>
        <v>0.59352424325007869</v>
      </c>
    </row>
    <row r="487" spans="1:24" x14ac:dyDescent="0.25">
      <c r="A487" s="7" t="s">
        <v>19573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</f>
        <v>0.66006600660066006</v>
      </c>
      <c r="T487" s="22">
        <f>MYRANKS_P[[#This Row],[SV]]/9.95</f>
        <v>0</v>
      </c>
      <c r="U487" s="22">
        <f>MYRANKS_P[[#This Row],[SO]]/39.3</f>
        <v>0.55979643765903309</v>
      </c>
      <c r="V487" s="22">
        <f>((475+MYRANKS_P[[#This Row],[ER]])*9/(1192+MYRANKS_P[[#This Row],[IP]])-3.59)/-0.076</f>
        <v>-0.24786803342234873</v>
      </c>
      <c r="W487" s="22">
        <f>((1466+MYRANKS_P[[#This Row],[BB]]+MYRANKS_P[[#This Row],[H]])/(1192+MYRANKS_P[[#This Row],[IP]])-1.23)/-0.015</f>
        <v>-0.37861429350791731</v>
      </c>
      <c r="X487" s="22">
        <f>MYRANKS_P[[#This Row],[WSGP]]+MYRANKS_P[[#This Row],[SVSGP]]+MYRANKS_P[[#This Row],[SOSGP]]+MYRANKS_P[[#This Row],[ERASGP]]+MYRANKS_P[[#This Row],[WHIPSGP]]</f>
        <v>0.59338011732942697</v>
      </c>
    </row>
    <row r="488" spans="1:24" x14ac:dyDescent="0.25">
      <c r="A488" s="7" t="s">
        <v>18771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</f>
        <v>0.66006600660066006</v>
      </c>
      <c r="T488" s="22">
        <f>MYRANKS_P[[#This Row],[SV]]/9.95</f>
        <v>0</v>
      </c>
      <c r="U488" s="22">
        <f>MYRANKS_P[[#This Row],[SO]]/39.3</f>
        <v>0.61068702290076338</v>
      </c>
      <c r="V488" s="22">
        <f>((475+MYRANKS_P[[#This Row],[ER]])*9/(1192+MYRANKS_P[[#This Row],[IP]])-3.59)/-0.076</f>
        <v>-0.24786803342234873</v>
      </c>
      <c r="W488" s="22">
        <f>((1466+MYRANKS_P[[#This Row],[BB]]+MYRANKS_P[[#This Row],[H]])/(1192+MYRANKS_P[[#This Row],[IP]])-1.23)/-0.015</f>
        <v>-0.43316966721221506</v>
      </c>
      <c r="X488" s="22">
        <f>MYRANKS_P[[#This Row],[WSGP]]+MYRANKS_P[[#This Row],[SVSGP]]+MYRANKS_P[[#This Row],[SOSGP]]+MYRANKS_P[[#This Row],[ERASGP]]+MYRANKS_P[[#This Row],[WHIPSGP]]</f>
        <v>0.58971532886685984</v>
      </c>
    </row>
    <row r="489" spans="1:24" x14ac:dyDescent="0.25">
      <c r="A489" s="7" t="s">
        <v>20224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</f>
        <v>1.3201320132013201</v>
      </c>
      <c r="T489" s="22">
        <f>MYRANKS_P[[#This Row],[SV]]/9.95</f>
        <v>0</v>
      </c>
      <c r="U489" s="22">
        <f>MYRANKS_P[[#This Row],[SO]]/39.3</f>
        <v>1.1195928753180662</v>
      </c>
      <c r="V489" s="22">
        <f>((475+MYRANKS_P[[#This Row],[ER]])*9/(1192+MYRANKS_P[[#This Row],[IP]])-3.59)/-0.076</f>
        <v>-1.0087719298245614</v>
      </c>
      <c r="W489" s="22">
        <f>((1466+MYRANKS_P[[#This Row],[BB]]+MYRANKS_P[[#This Row],[H]])/(1192+MYRANKS_P[[#This Row],[IP]])-1.23)/-0.015</f>
        <v>-0.84738639348567923</v>
      </c>
      <c r="X489" s="22">
        <f>MYRANKS_P[[#This Row],[WSGP]]+MYRANKS_P[[#This Row],[SVSGP]]+MYRANKS_P[[#This Row],[SOSGP]]+MYRANKS_P[[#This Row],[ERASGP]]+MYRANKS_P[[#This Row],[WHIPSGP]]</f>
        <v>0.5835665652091454</v>
      </c>
    </row>
    <row r="490" spans="1:24" x14ac:dyDescent="0.25">
      <c r="A490" s="7" t="s">
        <v>18036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</f>
        <v>1.3201320132013201</v>
      </c>
      <c r="T490" s="22">
        <f>MYRANKS_P[[#This Row],[SV]]/9.95</f>
        <v>0</v>
      </c>
      <c r="U490" s="22">
        <f>MYRANKS_P[[#This Row],[SO]]/39.3</f>
        <v>1.0178117048346056</v>
      </c>
      <c r="V490" s="22">
        <f>((475+MYRANKS_P[[#This Row],[ER]])*9/(1192+MYRANKS_P[[#This Row],[IP]])-3.59)/-0.076</f>
        <v>-0.84813945692256043</v>
      </c>
      <c r="W490" s="22">
        <f>((1466+MYRANKS_P[[#This Row],[BB]]+MYRANKS_P[[#This Row],[H]])/(1192+MYRANKS_P[[#This Row],[IP]])-1.23)/-0.015</f>
        <v>-0.90870488322717757</v>
      </c>
      <c r="X490" s="22">
        <f>MYRANKS_P[[#This Row],[WSGP]]+MYRANKS_P[[#This Row],[SVSGP]]+MYRANKS_P[[#This Row],[SOSGP]]+MYRANKS_P[[#This Row],[ERASGP]]+MYRANKS_P[[#This Row],[WHIPSGP]]</f>
        <v>0.58109937788618793</v>
      </c>
    </row>
    <row r="491" spans="1:24" x14ac:dyDescent="0.25">
      <c r="A491" s="7" t="s">
        <v>18435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</f>
        <v>0.66006600660066006</v>
      </c>
      <c r="T491" s="22">
        <f>MYRANKS_P[[#This Row],[SV]]/9.95</f>
        <v>0</v>
      </c>
      <c r="U491" s="22">
        <f>MYRANKS_P[[#This Row],[SO]]/39.3</f>
        <v>0.48346055979643771</v>
      </c>
      <c r="V491" s="22">
        <f>((475+MYRANKS_P[[#This Row],[ER]])*9/(1192+MYRANKS_P[[#This Row],[IP]])-3.59)/-0.076</f>
        <v>-0.24786803342234873</v>
      </c>
      <c r="W491" s="22">
        <f>((1466+MYRANKS_P[[#This Row],[BB]]+MYRANKS_P[[#This Row],[H]])/(1192+MYRANKS_P[[#This Row],[IP]])-1.23)/-0.015</f>
        <v>-0.32405891980360479</v>
      </c>
      <c r="X491" s="22">
        <f>MYRANKS_P[[#This Row],[WSGP]]+MYRANKS_P[[#This Row],[SVSGP]]+MYRANKS_P[[#This Row],[SOSGP]]+MYRANKS_P[[#This Row],[ERASGP]]+MYRANKS_P[[#This Row],[WHIPSGP]]</f>
        <v>0.57159961317114416</v>
      </c>
    </row>
    <row r="492" spans="1:24" x14ac:dyDescent="0.25">
      <c r="A492" s="7" t="s">
        <v>21122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</f>
        <v>0.9900990099009902</v>
      </c>
      <c r="T492" s="22">
        <f>MYRANKS_P[[#This Row],[SV]]/9.95</f>
        <v>0</v>
      </c>
      <c r="U492" s="22">
        <f>MYRANKS_P[[#This Row],[SO]]/39.3</f>
        <v>0.76335877862595425</v>
      </c>
      <c r="V492" s="22">
        <f>((475+MYRANKS_P[[#This Row],[ER]])*9/(1192+MYRANKS_P[[#This Row],[IP]])-3.59)/-0.076</f>
        <v>-0.62738367658276539</v>
      </c>
      <c r="W492" s="22">
        <f>((1466+MYRANKS_P[[#This Row],[BB]]+MYRANKS_P[[#This Row],[H]])/(1192+MYRANKS_P[[#This Row],[IP]])-1.23)/-0.015</f>
        <v>-0.55501878690284268</v>
      </c>
      <c r="X492" s="22">
        <f>MYRANKS_P[[#This Row],[WSGP]]+MYRANKS_P[[#This Row],[SVSGP]]+MYRANKS_P[[#This Row],[SOSGP]]+MYRANKS_P[[#This Row],[ERASGP]]+MYRANKS_P[[#This Row],[WHIPSGP]]</f>
        <v>0.57105532504133638</v>
      </c>
    </row>
    <row r="493" spans="1:24" x14ac:dyDescent="0.25">
      <c r="A493" s="7" t="s">
        <v>18489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</f>
        <v>0.66006600660066006</v>
      </c>
      <c r="T493" s="22">
        <f>MYRANKS_P[[#This Row],[SV]]/9.95</f>
        <v>0</v>
      </c>
      <c r="U493" s="22">
        <f>MYRANKS_P[[#This Row],[SO]]/39.3</f>
        <v>0.53435114503816794</v>
      </c>
      <c r="V493" s="22">
        <f>((475+MYRANKS_P[[#This Row],[ER]])*9/(1192+MYRANKS_P[[#This Row],[IP]])-3.59)/-0.076</f>
        <v>-0.24786803342234873</v>
      </c>
      <c r="W493" s="22">
        <f>((1466+MYRANKS_P[[#This Row],[BB]]+MYRANKS_P[[#This Row],[H]])/(1192+MYRANKS_P[[#This Row],[IP]])-1.23)/-0.015</f>
        <v>-0.37861429350791731</v>
      </c>
      <c r="X493" s="22">
        <f>MYRANKS_P[[#This Row],[WSGP]]+MYRANKS_P[[#This Row],[SVSGP]]+MYRANKS_P[[#This Row],[SOSGP]]+MYRANKS_P[[#This Row],[ERASGP]]+MYRANKS_P[[#This Row],[WHIPSGP]]</f>
        <v>0.56793482470856194</v>
      </c>
    </row>
    <row r="494" spans="1:24" x14ac:dyDescent="0.25">
      <c r="A494" s="7" t="s">
        <v>20127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</f>
        <v>0.9900990099009902</v>
      </c>
      <c r="T494" s="22">
        <f>MYRANKS_P[[#This Row],[SV]]/9.95</f>
        <v>0</v>
      </c>
      <c r="U494" s="22">
        <f>MYRANKS_P[[#This Row],[SO]]/39.3</f>
        <v>1.0178117048346056</v>
      </c>
      <c r="V494" s="22">
        <f>((475+MYRANKS_P[[#This Row],[ER]])*9/(1192+MYRANKS_P[[#This Row],[IP]])-3.59)/-0.076</f>
        <v>-0.62738367658276539</v>
      </c>
      <c r="W494" s="22">
        <f>((1466+MYRANKS_P[[#This Row],[BB]]+MYRANKS_P[[#This Row],[H]])/(1192+MYRANKS_P[[#This Row],[IP]])-1.23)/-0.015</f>
        <v>-0.82340311325818472</v>
      </c>
      <c r="X494" s="22">
        <f>MYRANKS_P[[#This Row],[WSGP]]+MYRANKS_P[[#This Row],[SVSGP]]+MYRANKS_P[[#This Row],[SOSGP]]+MYRANKS_P[[#This Row],[ERASGP]]+MYRANKS_P[[#This Row],[WHIPSGP]]</f>
        <v>0.55712392489464579</v>
      </c>
    </row>
    <row r="495" spans="1:24" x14ac:dyDescent="0.25">
      <c r="A495" s="7" t="s">
        <v>17647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</f>
        <v>0.66006600660066006</v>
      </c>
      <c r="T495" s="22">
        <f>MYRANKS_P[[#This Row],[SV]]/9.95</f>
        <v>0</v>
      </c>
      <c r="U495" s="22">
        <f>MYRANKS_P[[#This Row],[SO]]/39.3</f>
        <v>0.68702290076335881</v>
      </c>
      <c r="V495" s="22">
        <f>((475+MYRANKS_P[[#This Row],[ER]])*9/(1192+MYRANKS_P[[#This Row],[IP]])-3.59)/-0.076</f>
        <v>-0.24786803342234873</v>
      </c>
      <c r="W495" s="22">
        <f>((1466+MYRANKS_P[[#This Row],[BB]]+MYRANKS_P[[#This Row],[H]])/(1192+MYRANKS_P[[#This Row],[IP]])-1.23)/-0.015</f>
        <v>-0.54228041462084009</v>
      </c>
      <c r="X495" s="22">
        <f>MYRANKS_P[[#This Row],[WSGP]]+MYRANKS_P[[#This Row],[SVSGP]]+MYRANKS_P[[#This Row],[SOSGP]]+MYRANKS_P[[#This Row],[ERASGP]]+MYRANKS_P[[#This Row],[WHIPSGP]]</f>
        <v>0.55694045932083014</v>
      </c>
    </row>
    <row r="496" spans="1:24" x14ac:dyDescent="0.25">
      <c r="A496" s="7" t="s">
        <v>17618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</f>
        <v>0.66006600660066006</v>
      </c>
      <c r="T496" s="22">
        <f>MYRANKS_P[[#This Row],[SV]]/9.95</f>
        <v>0</v>
      </c>
      <c r="U496" s="22">
        <f>MYRANKS_P[[#This Row],[SO]]/39.3</f>
        <v>0.45801526717557256</v>
      </c>
      <c r="V496" s="22">
        <f>((475+MYRANKS_P[[#This Row],[ER]])*9/(1192+MYRANKS_P[[#This Row],[IP]])-3.59)/-0.076</f>
        <v>-0.24786803342234873</v>
      </c>
      <c r="W496" s="22">
        <f>((1466+MYRANKS_P[[#This Row],[BB]]+MYRANKS_P[[#This Row],[H]])/(1192+MYRANKS_P[[#This Row],[IP]])-1.23)/-0.015</f>
        <v>-0.32405891980360479</v>
      </c>
      <c r="X496" s="22">
        <f>MYRANKS_P[[#This Row],[WSGP]]+MYRANKS_P[[#This Row],[SVSGP]]+MYRANKS_P[[#This Row],[SOSGP]]+MYRANKS_P[[#This Row],[ERASGP]]+MYRANKS_P[[#This Row],[WHIPSGP]]</f>
        <v>0.54615432055027913</v>
      </c>
    </row>
    <row r="497" spans="1:24" x14ac:dyDescent="0.25">
      <c r="A497" s="7" t="s">
        <v>18159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</f>
        <v>0.66006600660066006</v>
      </c>
      <c r="T497" s="22">
        <f>MYRANKS_P[[#This Row],[SV]]/9.95</f>
        <v>0</v>
      </c>
      <c r="U497" s="22">
        <f>MYRANKS_P[[#This Row],[SO]]/39.3</f>
        <v>0.55979643765903309</v>
      </c>
      <c r="V497" s="22">
        <f>((475+MYRANKS_P[[#This Row],[ER]])*9/(1192+MYRANKS_P[[#This Row],[IP]])-3.59)/-0.076</f>
        <v>-0.24786803342234873</v>
      </c>
      <c r="W497" s="22">
        <f>((1466+MYRANKS_P[[#This Row],[BB]]+MYRANKS_P[[#This Row],[H]])/(1192+MYRANKS_P[[#This Row],[IP]])-1.23)/-0.015</f>
        <v>-0.43316966721221506</v>
      </c>
      <c r="X497" s="22">
        <f>MYRANKS_P[[#This Row],[WSGP]]+MYRANKS_P[[#This Row],[SVSGP]]+MYRANKS_P[[#This Row],[SOSGP]]+MYRANKS_P[[#This Row],[ERASGP]]+MYRANKS_P[[#This Row],[WHIPSGP]]</f>
        <v>0.53882474362512922</v>
      </c>
    </row>
    <row r="498" spans="1:24" x14ac:dyDescent="0.25">
      <c r="A498" s="7" t="s">
        <v>17749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</f>
        <v>0.9900990099009902</v>
      </c>
      <c r="T498" s="22">
        <f>MYRANKS_P[[#This Row],[SV]]/9.95</f>
        <v>0</v>
      </c>
      <c r="U498" s="22">
        <f>MYRANKS_P[[#This Row],[SO]]/39.3</f>
        <v>0.61068702290076338</v>
      </c>
      <c r="V498" s="22">
        <f>((475+MYRANKS_P[[#This Row],[ER]])*9/(1192+MYRANKS_P[[#This Row],[IP]])-3.59)/-0.076</f>
        <v>-0.62738367658276539</v>
      </c>
      <c r="W498" s="22">
        <f>((1466+MYRANKS_P[[#This Row],[BB]]+MYRANKS_P[[#This Row],[H]])/(1192+MYRANKS_P[[#This Row],[IP]])-1.23)/-0.015</f>
        <v>-0.4476650563607058</v>
      </c>
      <c r="X498" s="22">
        <f>MYRANKS_P[[#This Row],[WSGP]]+MYRANKS_P[[#This Row],[SVSGP]]+MYRANKS_P[[#This Row],[SOSGP]]+MYRANKS_P[[#This Row],[ERASGP]]+MYRANKS_P[[#This Row],[WHIPSGP]]</f>
        <v>0.52573729985828233</v>
      </c>
    </row>
    <row r="499" spans="1:24" x14ac:dyDescent="0.25">
      <c r="A499" s="7" t="s">
        <v>17584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</f>
        <v>0.66006600660066006</v>
      </c>
      <c r="T499" s="22">
        <f>MYRANKS_P[[#This Row],[SV]]/9.95</f>
        <v>0</v>
      </c>
      <c r="U499" s="22">
        <f>MYRANKS_P[[#This Row],[SO]]/39.3</f>
        <v>0.48346055979643771</v>
      </c>
      <c r="V499" s="22">
        <f>((475+MYRANKS_P[[#This Row],[ER]])*9/(1192+MYRANKS_P[[#This Row],[IP]])-3.59)/-0.076</f>
        <v>-0.24786803342234873</v>
      </c>
      <c r="W499" s="22">
        <f>((1466+MYRANKS_P[[#This Row],[BB]]+MYRANKS_P[[#This Row],[H]])/(1192+MYRANKS_P[[#This Row],[IP]])-1.23)/-0.015</f>
        <v>-0.37861429350791731</v>
      </c>
      <c r="X499" s="22">
        <f>MYRANKS_P[[#This Row],[WSGP]]+MYRANKS_P[[#This Row],[SVSGP]]+MYRANKS_P[[#This Row],[SOSGP]]+MYRANKS_P[[#This Row],[ERASGP]]+MYRANKS_P[[#This Row],[WHIPSGP]]</f>
        <v>0.51704423946683165</v>
      </c>
    </row>
    <row r="500" spans="1:24" x14ac:dyDescent="0.25">
      <c r="A500" s="7" t="s">
        <v>17780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</f>
        <v>0.66006600660066006</v>
      </c>
      <c r="T500" s="22">
        <f>MYRANKS_P[[#This Row],[SV]]/9.95</f>
        <v>0</v>
      </c>
      <c r="U500" s="22">
        <f>MYRANKS_P[[#This Row],[SO]]/39.3</f>
        <v>0.53435114503816794</v>
      </c>
      <c r="V500" s="22">
        <f>((475+MYRANKS_P[[#This Row],[ER]])*9/(1192+MYRANKS_P[[#This Row],[IP]])-3.59)/-0.076</f>
        <v>-0.24786803342234873</v>
      </c>
      <c r="W500" s="22">
        <f>((1466+MYRANKS_P[[#This Row],[BB]]+MYRANKS_P[[#This Row],[H]])/(1192+MYRANKS_P[[#This Row],[IP]])-1.23)/-0.015</f>
        <v>-0.43316966721221506</v>
      </c>
      <c r="X500" s="22">
        <f>MYRANKS_P[[#This Row],[WSGP]]+MYRANKS_P[[#This Row],[SVSGP]]+MYRANKS_P[[#This Row],[SOSGP]]+MYRANKS_P[[#This Row],[ERASGP]]+MYRANKS_P[[#This Row],[WHIPSGP]]</f>
        <v>0.51337945100426419</v>
      </c>
    </row>
    <row r="501" spans="1:24" x14ac:dyDescent="0.25">
      <c r="A501" s="7" t="s">
        <v>20500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</f>
        <v>1.3201320132013201</v>
      </c>
      <c r="T501" s="22">
        <f>MYRANKS_P[[#This Row],[SV]]/9.95</f>
        <v>0</v>
      </c>
      <c r="U501" s="22">
        <f>MYRANKS_P[[#This Row],[SO]]/39.3</f>
        <v>1.4249363867684479</v>
      </c>
      <c r="V501" s="22">
        <f>((475+MYRANKS_P[[#This Row],[ER]])*9/(1192+MYRANKS_P[[#This Row],[IP]])-3.59)/-0.076</f>
        <v>-0.99146346529306673</v>
      </c>
      <c r="W501" s="22">
        <f>((1466+MYRANKS_P[[#This Row],[BB]]+MYRANKS_P[[#This Row],[H]])/(1192+MYRANKS_P[[#This Row],[IP]])-1.23)/-0.015</f>
        <v>-1.2412523020257786</v>
      </c>
      <c r="X501" s="22">
        <f>MYRANKS_P[[#This Row],[WSGP]]+MYRANKS_P[[#This Row],[SVSGP]]+MYRANKS_P[[#This Row],[SOSGP]]+MYRANKS_P[[#This Row],[ERASGP]]+MYRANKS_P[[#This Row],[WHIPSGP]]</f>
        <v>0.5123526326509229</v>
      </c>
    </row>
    <row r="502" spans="1:24" x14ac:dyDescent="0.25">
      <c r="A502" s="7" t="s">
        <v>20731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</f>
        <v>0.9900990099009902</v>
      </c>
      <c r="T502" s="22">
        <f>MYRANKS_P[[#This Row],[SV]]/9.95</f>
        <v>0</v>
      </c>
      <c r="U502" s="22">
        <f>MYRANKS_P[[#This Row],[SO]]/39.3</f>
        <v>0.63613231552162852</v>
      </c>
      <c r="V502" s="22">
        <f>((475+MYRANKS_P[[#This Row],[ER]])*9/(1192+MYRANKS_P[[#This Row],[IP]])-3.59)/-0.076</f>
        <v>-0.72273073989321579</v>
      </c>
      <c r="W502" s="22">
        <f>((1466+MYRANKS_P[[#This Row],[BB]]+MYRANKS_P[[#This Row],[H]])/(1192+MYRANKS_P[[#This Row],[IP]])-1.23)/-0.015</f>
        <v>-0.3939881910896374</v>
      </c>
      <c r="X502" s="22">
        <f>MYRANKS_P[[#This Row],[WSGP]]+MYRANKS_P[[#This Row],[SVSGP]]+MYRANKS_P[[#This Row],[SOSGP]]+MYRANKS_P[[#This Row],[ERASGP]]+MYRANKS_P[[#This Row],[WHIPSGP]]</f>
        <v>0.5095123944397657</v>
      </c>
    </row>
    <row r="503" spans="1:24" x14ac:dyDescent="0.25">
      <c r="A503" s="7" t="s">
        <v>19709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</f>
        <v>0.66006600660066006</v>
      </c>
      <c r="T503" s="22">
        <f>MYRANKS_P[[#This Row],[SV]]/9.95</f>
        <v>0</v>
      </c>
      <c r="U503" s="22">
        <f>MYRANKS_P[[#This Row],[SO]]/39.3</f>
        <v>0.45801526717557256</v>
      </c>
      <c r="V503" s="22">
        <f>((475+MYRANKS_P[[#This Row],[ER]])*9/(1192+MYRANKS_P[[#This Row],[IP]])-3.59)/-0.076</f>
        <v>-0.24786803342234873</v>
      </c>
      <c r="W503" s="22">
        <f>((1466+MYRANKS_P[[#This Row],[BB]]+MYRANKS_P[[#This Row],[H]])/(1192+MYRANKS_P[[#This Row],[IP]])-1.23)/-0.015</f>
        <v>-0.37861429350791731</v>
      </c>
      <c r="X503" s="22">
        <f>MYRANKS_P[[#This Row],[WSGP]]+MYRANKS_P[[#This Row],[SVSGP]]+MYRANKS_P[[#This Row],[SOSGP]]+MYRANKS_P[[#This Row],[ERASGP]]+MYRANKS_P[[#This Row],[WHIPSGP]]</f>
        <v>0.49159894684596661</v>
      </c>
    </row>
    <row r="504" spans="1:24" x14ac:dyDescent="0.25">
      <c r="A504" s="7" t="s">
        <v>17818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</f>
        <v>0.66006600660066006</v>
      </c>
      <c r="T504" s="22">
        <f>MYRANKS_P[[#This Row],[SV]]/9.95</f>
        <v>0</v>
      </c>
      <c r="U504" s="22">
        <f>MYRANKS_P[[#This Row],[SO]]/39.3</f>
        <v>0.7379134860050891</v>
      </c>
      <c r="V504" s="22">
        <f>((475+MYRANKS_P[[#This Row],[ER]])*9/(1192+MYRANKS_P[[#This Row],[IP]])-3.59)/-0.076</f>
        <v>-0.34219035867761638</v>
      </c>
      <c r="W504" s="22">
        <f>((1466+MYRANKS_P[[#This Row],[BB]]+MYRANKS_P[[#This Row],[H]])/(1192+MYRANKS_P[[#This Row],[IP]])-1.23)/-0.015</f>
        <v>-0.56534626785233288</v>
      </c>
      <c r="X504" s="22">
        <f>MYRANKS_P[[#This Row],[WSGP]]+MYRANKS_P[[#This Row],[SVSGP]]+MYRANKS_P[[#This Row],[SOSGP]]+MYRANKS_P[[#This Row],[ERASGP]]+MYRANKS_P[[#This Row],[WHIPSGP]]</f>
        <v>0.49044286607580001</v>
      </c>
    </row>
    <row r="505" spans="1:24" x14ac:dyDescent="0.25">
      <c r="A505" s="7" t="s">
        <v>20535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</f>
        <v>0.9900990099009902</v>
      </c>
      <c r="T505" s="22">
        <f>MYRANKS_P[[#This Row],[SV]]/9.95</f>
        <v>0</v>
      </c>
      <c r="U505" s="22">
        <f>MYRANKS_P[[#This Row],[SO]]/39.3</f>
        <v>0.96692111959287541</v>
      </c>
      <c r="V505" s="22">
        <f>((475+MYRANKS_P[[#This Row],[ER]])*9/(1192+MYRANKS_P[[#This Row],[IP]])-3.59)/-0.076</f>
        <v>-0.71336224872800125</v>
      </c>
      <c r="W505" s="22">
        <f>((1466+MYRANKS_P[[#This Row],[BB]]+MYRANKS_P[[#This Row],[H]])/(1192+MYRANKS_P[[#This Row],[IP]])-1.23)/-0.015</f>
        <v>-0.77865821447438144</v>
      </c>
      <c r="X505" s="22">
        <f>MYRANKS_P[[#This Row],[WSGP]]+MYRANKS_P[[#This Row],[SVSGP]]+MYRANKS_P[[#This Row],[SOSGP]]+MYRANKS_P[[#This Row],[ERASGP]]+MYRANKS_P[[#This Row],[WHIPSGP]]</f>
        <v>0.46499966629148304</v>
      </c>
    </row>
    <row r="506" spans="1:24" x14ac:dyDescent="0.25">
      <c r="A506" s="7" t="s">
        <v>17919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</f>
        <v>0.66006600660066006</v>
      </c>
      <c r="T506" s="22">
        <f>MYRANKS_P[[#This Row],[SV]]/9.95</f>
        <v>0</v>
      </c>
      <c r="U506" s="22">
        <f>MYRANKS_P[[#This Row],[SO]]/39.3</f>
        <v>0.58524173027989823</v>
      </c>
      <c r="V506" s="22">
        <f>((475+MYRANKS_P[[#This Row],[ER]])*9/(1192+MYRANKS_P[[#This Row],[IP]])-3.59)/-0.076</f>
        <v>-0.24786803342234873</v>
      </c>
      <c r="W506" s="22">
        <f>((1466+MYRANKS_P[[#This Row],[BB]]+MYRANKS_P[[#This Row],[H]])/(1192+MYRANKS_P[[#This Row],[IP]])-1.23)/-0.015</f>
        <v>-0.54228041462084009</v>
      </c>
      <c r="X506" s="22">
        <f>MYRANKS_P[[#This Row],[WSGP]]+MYRANKS_P[[#This Row],[SVSGP]]+MYRANKS_P[[#This Row],[SOSGP]]+MYRANKS_P[[#This Row],[ERASGP]]+MYRANKS_P[[#This Row],[WHIPSGP]]</f>
        <v>0.45515928883736945</v>
      </c>
    </row>
    <row r="507" spans="1:24" x14ac:dyDescent="0.25">
      <c r="A507" s="7" t="s">
        <v>21244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</f>
        <v>1.3201320132013201</v>
      </c>
      <c r="T507" s="22">
        <f>MYRANKS_P[[#This Row],[SV]]/9.95</f>
        <v>0</v>
      </c>
      <c r="U507" s="22">
        <f>MYRANKS_P[[#This Row],[SO]]/39.3</f>
        <v>1.0941475826972011</v>
      </c>
      <c r="V507" s="22">
        <f>((475+MYRANKS_P[[#This Row],[ER]])*9/(1192+MYRANKS_P[[#This Row],[IP]])-3.59)/-0.076</f>
        <v>-1.1442055256907107</v>
      </c>
      <c r="W507" s="22">
        <f>((1466+MYRANKS_P[[#This Row],[BB]]+MYRANKS_P[[#This Row],[H]])/(1192+MYRANKS_P[[#This Row],[IP]])-1.23)/-0.015</f>
        <v>-0.8714700448667253</v>
      </c>
      <c r="X507" s="22">
        <f>MYRANKS_P[[#This Row],[WSGP]]+MYRANKS_P[[#This Row],[SVSGP]]+MYRANKS_P[[#This Row],[SOSGP]]+MYRANKS_P[[#This Row],[ERASGP]]+MYRANKS_P[[#This Row],[WHIPSGP]]</f>
        <v>0.3986040253410853</v>
      </c>
    </row>
    <row r="508" spans="1:24" x14ac:dyDescent="0.25">
      <c r="A508" s="7" t="s">
        <v>17557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</f>
        <v>0.9900990099009902</v>
      </c>
      <c r="T508" s="22">
        <f>MYRANKS_P[[#This Row],[SV]]/9.95</f>
        <v>0</v>
      </c>
      <c r="U508" s="22">
        <f>MYRANKS_P[[#This Row],[SO]]/39.3</f>
        <v>1.2213740458015268</v>
      </c>
      <c r="V508" s="22">
        <f>((475+MYRANKS_P[[#This Row],[ER]])*9/(1192+MYRANKS_P[[#This Row],[IP]])-3.59)/-0.076</f>
        <v>-0.69548872180451238</v>
      </c>
      <c r="W508" s="22">
        <f>((1466+MYRANKS_P[[#This Row],[BB]]+MYRANKS_P[[#This Row],[H]])/(1192+MYRANKS_P[[#This Row],[IP]])-1.23)/-0.015</f>
        <v>-1.1216931216931236</v>
      </c>
      <c r="X508" s="22">
        <f>MYRANKS_P[[#This Row],[WSGP]]+MYRANKS_P[[#This Row],[SVSGP]]+MYRANKS_P[[#This Row],[SOSGP]]+MYRANKS_P[[#This Row],[ERASGP]]+MYRANKS_P[[#This Row],[WHIPSGP]]</f>
        <v>0.39429121220488117</v>
      </c>
    </row>
    <row r="509" spans="1:24" x14ac:dyDescent="0.25">
      <c r="A509" s="7" t="s">
        <v>18513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</f>
        <v>0.9900990099009902</v>
      </c>
      <c r="T509" s="22">
        <f>MYRANKS_P[[#This Row],[SV]]/9.95</f>
        <v>0</v>
      </c>
      <c r="U509" s="22">
        <f>MYRANKS_P[[#This Row],[SO]]/39.3</f>
        <v>0.7379134860050891</v>
      </c>
      <c r="V509" s="22">
        <f>((475+MYRANKS_P[[#This Row],[ER]])*9/(1192+MYRANKS_P[[#This Row],[IP]])-3.59)/-0.076</f>
        <v>-0.62738367658276539</v>
      </c>
      <c r="W509" s="22">
        <f>((1466+MYRANKS_P[[#This Row],[BB]]+MYRANKS_P[[#This Row],[H]])/(1192+MYRANKS_P[[#This Row],[IP]])-1.23)/-0.015</f>
        <v>-0.7160493827160479</v>
      </c>
      <c r="X509" s="22">
        <f>MYRANKS_P[[#This Row],[WSGP]]+MYRANKS_P[[#This Row],[SVSGP]]+MYRANKS_P[[#This Row],[SOSGP]]+MYRANKS_P[[#This Row],[ERASGP]]+MYRANKS_P[[#This Row],[WHIPSGP]]</f>
        <v>0.38457943660726612</v>
      </c>
    </row>
    <row r="510" spans="1:24" x14ac:dyDescent="0.25">
      <c r="A510" s="7" t="s">
        <v>19815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</f>
        <v>0.9900990099009902</v>
      </c>
      <c r="T510" s="22">
        <f>MYRANKS_P[[#This Row],[SV]]/9.95</f>
        <v>0</v>
      </c>
      <c r="U510" s="22">
        <f>MYRANKS_P[[#This Row],[SO]]/39.3</f>
        <v>0.78880407124681939</v>
      </c>
      <c r="V510" s="22">
        <f>((475+MYRANKS_P[[#This Row],[ER]])*9/(1192+MYRANKS_P[[#This Row],[IP]])-3.59)/-0.076</f>
        <v>-0.62738367658276539</v>
      </c>
      <c r="W510" s="22">
        <f>((1466+MYRANKS_P[[#This Row],[BB]]+MYRANKS_P[[#This Row],[H]])/(1192+MYRANKS_P[[#This Row],[IP]])-1.23)/-0.015</f>
        <v>-0.76972624798711631</v>
      </c>
      <c r="X510" s="22">
        <f>MYRANKS_P[[#This Row],[WSGP]]+MYRANKS_P[[#This Row],[SVSGP]]+MYRANKS_P[[#This Row],[SOSGP]]+MYRANKS_P[[#This Row],[ERASGP]]+MYRANKS_P[[#This Row],[WHIPSGP]]</f>
        <v>0.38179315657792778</v>
      </c>
    </row>
    <row r="511" spans="1:24" x14ac:dyDescent="0.25">
      <c r="A511" s="7" t="s">
        <v>19883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</f>
        <v>0.9900990099009902</v>
      </c>
      <c r="T511" s="22">
        <f>MYRANKS_P[[#This Row],[SV]]/9.95</f>
        <v>0</v>
      </c>
      <c r="U511" s="22">
        <f>MYRANKS_P[[#This Row],[SO]]/39.3</f>
        <v>0.61068702290076338</v>
      </c>
      <c r="V511" s="22">
        <f>((475+MYRANKS_P[[#This Row],[ER]])*9/(1192+MYRANKS_P[[#This Row],[IP]])-3.59)/-0.076</f>
        <v>-0.62738367658276539</v>
      </c>
      <c r="W511" s="22">
        <f>((1466+MYRANKS_P[[#This Row],[BB]]+MYRANKS_P[[#This Row],[H]])/(1192+MYRANKS_P[[#This Row],[IP]])-1.23)/-0.015</f>
        <v>-0.60869565217391108</v>
      </c>
      <c r="X511" s="22">
        <f>MYRANKS_P[[#This Row],[WSGP]]+MYRANKS_P[[#This Row],[SVSGP]]+MYRANKS_P[[#This Row],[SOSGP]]+MYRANKS_P[[#This Row],[ERASGP]]+MYRANKS_P[[#This Row],[WHIPSGP]]</f>
        <v>0.3647067040450771</v>
      </c>
    </row>
    <row r="512" spans="1:24" x14ac:dyDescent="0.25">
      <c r="A512" s="7" t="s">
        <v>18166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</f>
        <v>0.9900990099009902</v>
      </c>
      <c r="T512" s="22">
        <f>MYRANKS_P[[#This Row],[SV]]/9.95</f>
        <v>0</v>
      </c>
      <c r="U512" s="22">
        <f>MYRANKS_P[[#This Row],[SO]]/39.3</f>
        <v>0.91603053435114512</v>
      </c>
      <c r="V512" s="22">
        <f>((475+MYRANKS_P[[#This Row],[ER]])*9/(1192+MYRANKS_P[[#This Row],[IP]])-3.59)/-0.076</f>
        <v>-0.62738367658276539</v>
      </c>
      <c r="W512" s="22">
        <f>((1466+MYRANKS_P[[#This Row],[BB]]+MYRANKS_P[[#This Row],[H]])/(1192+MYRANKS_P[[#This Row],[IP]])-1.23)/-0.015</f>
        <v>-0.93075684380032153</v>
      </c>
      <c r="X512" s="22">
        <f>MYRANKS_P[[#This Row],[WSGP]]+MYRANKS_P[[#This Row],[SVSGP]]+MYRANKS_P[[#This Row],[SOSGP]]+MYRANKS_P[[#This Row],[ERASGP]]+MYRANKS_P[[#This Row],[WHIPSGP]]</f>
        <v>0.3479890238690484</v>
      </c>
    </row>
    <row r="513" spans="1:24" x14ac:dyDescent="0.25">
      <c r="A513" s="7" t="s">
        <v>19061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</f>
        <v>0.9900990099009902</v>
      </c>
      <c r="T513" s="22">
        <f>MYRANKS_P[[#This Row],[SV]]/9.95</f>
        <v>0</v>
      </c>
      <c r="U513" s="22">
        <f>MYRANKS_P[[#This Row],[SO]]/39.3</f>
        <v>1.0178117048346056</v>
      </c>
      <c r="V513" s="22">
        <f>((475+MYRANKS_P[[#This Row],[ER]])*9/(1192+MYRANKS_P[[#This Row],[IP]])-3.59)/-0.076</f>
        <v>-0.72273073989321579</v>
      </c>
      <c r="W513" s="22">
        <f>((1466+MYRANKS_P[[#This Row],[BB]]+MYRANKS_P[[#This Row],[H]])/(1192+MYRANKS_P[[#This Row],[IP]])-1.23)/-0.015</f>
        <v>-0.98443370907138994</v>
      </c>
      <c r="X513" s="22">
        <f>MYRANKS_P[[#This Row],[WSGP]]+MYRANKS_P[[#This Row],[SVSGP]]+MYRANKS_P[[#This Row],[SOSGP]]+MYRANKS_P[[#This Row],[ERASGP]]+MYRANKS_P[[#This Row],[WHIPSGP]]</f>
        <v>0.30074626577099006</v>
      </c>
    </row>
    <row r="514" spans="1:24" x14ac:dyDescent="0.25">
      <c r="A514" s="7" t="s">
        <v>18111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</f>
        <v>0.9900990099009902</v>
      </c>
      <c r="T514" s="22">
        <f>MYRANKS_P[[#This Row],[SV]]/9.95</f>
        <v>0</v>
      </c>
      <c r="U514" s="22">
        <f>MYRANKS_P[[#This Row],[SO]]/39.3</f>
        <v>0.53435114503816794</v>
      </c>
      <c r="V514" s="22">
        <f>((475+MYRANKS_P[[#This Row],[ER]])*9/(1192+MYRANKS_P[[#This Row],[IP]])-3.59)/-0.076</f>
        <v>-0.56876742417842263</v>
      </c>
      <c r="W514" s="22">
        <f>((1466+MYRANKS_P[[#This Row],[BB]]+MYRANKS_P[[#This Row],[H]])/(1192+MYRANKS_P[[#This Row],[IP]])-1.23)/-0.015</f>
        <v>-0.71803103263777446</v>
      </c>
      <c r="X514" s="22">
        <f>MYRANKS_P[[#This Row],[WSGP]]+MYRANKS_P[[#This Row],[SVSGP]]+MYRANKS_P[[#This Row],[SOSGP]]+MYRANKS_P[[#This Row],[ERASGP]]+MYRANKS_P[[#This Row],[WHIPSGP]]</f>
        <v>0.23765169812296116</v>
      </c>
    </row>
    <row r="515" spans="1:24" x14ac:dyDescent="0.25">
      <c r="A515" s="7" t="s">
        <v>18181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</f>
        <v>0.33003300330033003</v>
      </c>
      <c r="T515" s="22">
        <f>MYRANKS_P[[#This Row],[SV]]/9.95</f>
        <v>0</v>
      </c>
      <c r="U515" s="22">
        <f>MYRANKS_P[[#This Row],[SO]]/39.3</f>
        <v>0.61068702290076338</v>
      </c>
      <c r="V515" s="22">
        <f>((475+MYRANKS_P[[#This Row],[ER]])*9/(1192+MYRANKS_P[[#This Row],[IP]])-3.59)/-0.076</f>
        <v>-0.24786803342234873</v>
      </c>
      <c r="W515" s="22">
        <f>((1466+MYRANKS_P[[#This Row],[BB]]+MYRANKS_P[[#This Row],[H]])/(1192+MYRANKS_P[[#This Row],[IP]])-1.23)/-0.015</f>
        <v>-0.48772504091652757</v>
      </c>
      <c r="X515" s="22">
        <f>MYRANKS_P[[#This Row],[WSGP]]+MYRANKS_P[[#This Row],[SVSGP]]+MYRANKS_P[[#This Row],[SOSGP]]+MYRANKS_P[[#This Row],[ERASGP]]+MYRANKS_P[[#This Row],[WHIPSGP]]</f>
        <v>0.20512695186221708</v>
      </c>
    </row>
    <row r="516" spans="1:24" x14ac:dyDescent="0.25">
      <c r="A516" s="7" t="s">
        <v>19156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>
        <f>MYRANKS_P[[#This Row],[W]]/3.03</f>
        <v>0.9900990099009902</v>
      </c>
      <c r="T516" s="22">
        <f>MYRANKS_P[[#This Row],[SV]]/9.95</f>
        <v>0</v>
      </c>
      <c r="U516" s="22">
        <f>MYRANKS_P[[#This Row],[SO]]/39.3</f>
        <v>0.58524173027989823</v>
      </c>
      <c r="V516" s="22">
        <f>((475+MYRANKS_P[[#This Row],[ER]])*9/(1192+MYRANKS_P[[#This Row],[IP]])-3.59)/-0.076</f>
        <v>-0.72273073989321579</v>
      </c>
      <c r="W516" s="22">
        <f>((1466+MYRANKS_P[[#This Row],[BB]]+MYRANKS_P[[#This Row],[H]])/(1192+MYRANKS_P[[#This Row],[IP]])-1.23)/-0.015</f>
        <v>-0.66237251744497949</v>
      </c>
      <c r="X516" s="22">
        <f>MYRANKS_P[[#This Row],[WSGP]]+MYRANKS_P[[#This Row],[SVSGP]]+MYRANKS_P[[#This Row],[SOSGP]]+MYRANKS_P[[#This Row],[ERASGP]]+MYRANKS_P[[#This Row],[WHIPSGP]]</f>
        <v>0.19023748284269304</v>
      </c>
    </row>
    <row r="517" spans="1:24" x14ac:dyDescent="0.25">
      <c r="A517" s="7" t="s">
        <v>17924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</f>
        <v>0.33003300330033003</v>
      </c>
      <c r="T517" s="22">
        <f>MYRANKS_P[[#This Row],[SV]]/9.95</f>
        <v>0</v>
      </c>
      <c r="U517" s="22">
        <f>MYRANKS_P[[#This Row],[SO]]/39.3</f>
        <v>0.5089058524173028</v>
      </c>
      <c r="V517" s="22">
        <f>((475+MYRANKS_P[[#This Row],[ER]])*9/(1192+MYRANKS_P[[#This Row],[IP]])-3.59)/-0.076</f>
        <v>-0.24786803342234873</v>
      </c>
      <c r="W517" s="22">
        <f>((1466+MYRANKS_P[[#This Row],[BB]]+MYRANKS_P[[#This Row],[H]])/(1192+MYRANKS_P[[#This Row],[IP]])-1.23)/-0.015</f>
        <v>-0.43316966721221506</v>
      </c>
      <c r="X517" s="22">
        <f>MYRANKS_P[[#This Row],[WSGP]]+MYRANKS_P[[#This Row],[SVSGP]]+MYRANKS_P[[#This Row],[SOSGP]]+MYRANKS_P[[#This Row],[ERASGP]]+MYRANKS_P[[#This Row],[WHIPSGP]]</f>
        <v>0.15790115508306901</v>
      </c>
    </row>
    <row r="518" spans="1:24" x14ac:dyDescent="0.25">
      <c r="A518" s="7" t="s">
        <v>17677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</f>
        <v>0.9900990099009902</v>
      </c>
      <c r="T518" s="22">
        <f>MYRANKS_P[[#This Row],[SV]]/9.95</f>
        <v>0</v>
      </c>
      <c r="U518" s="22">
        <f>MYRANKS_P[[#This Row],[SO]]/39.3</f>
        <v>0.48346055979643771</v>
      </c>
      <c r="V518" s="22">
        <f>((475+MYRANKS_P[[#This Row],[ER]])*9/(1192+MYRANKS_P[[#This Row],[IP]])-3.59)/-0.076</f>
        <v>-0.72273073989321579</v>
      </c>
      <c r="W518" s="22">
        <f>((1466+MYRANKS_P[[#This Row],[BB]]+MYRANKS_P[[#This Row],[H]])/(1192+MYRANKS_P[[#This Row],[IP]])-1.23)/-0.015</f>
        <v>-0.60869565217391108</v>
      </c>
      <c r="X518" s="22">
        <f>MYRANKS_P[[#This Row],[WSGP]]+MYRANKS_P[[#This Row],[SVSGP]]+MYRANKS_P[[#This Row],[SOSGP]]+MYRANKS_P[[#This Row],[ERASGP]]+MYRANKS_P[[#This Row],[WHIPSGP]]</f>
        <v>0.14213317763030109</v>
      </c>
    </row>
    <row r="519" spans="1:24" x14ac:dyDescent="0.25">
      <c r="A519" s="7" t="s">
        <v>18131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</f>
        <v>0.33003300330033003</v>
      </c>
      <c r="T519" s="22">
        <f>MYRANKS_P[[#This Row],[SV]]/9.95</f>
        <v>0.30150753768844224</v>
      </c>
      <c r="U519" s="22">
        <f>MYRANKS_P[[#This Row],[SO]]/39.3</f>
        <v>0.43256997455470741</v>
      </c>
      <c r="V519" s="22">
        <f>((475+MYRANKS_P[[#This Row],[ER]])*9/(1192+MYRANKS_P[[#This Row],[IP]])-3.59)/-0.076</f>
        <v>-0.44168317684555258</v>
      </c>
      <c r="W519" s="22">
        <f>((1466+MYRANKS_P[[#This Row],[BB]]+MYRANKS_P[[#This Row],[H]])/(1192+MYRANKS_P[[#This Row],[IP]])-1.23)/-0.015</f>
        <v>-0.48772504091652757</v>
      </c>
      <c r="X519" s="22">
        <f>MYRANKS_P[[#This Row],[WSGP]]+MYRANKS_P[[#This Row],[SVSGP]]+MYRANKS_P[[#This Row],[SOSGP]]+MYRANKS_P[[#This Row],[ERASGP]]+MYRANKS_P[[#This Row],[WHIPSGP]]</f>
        <v>0.13470229778139942</v>
      </c>
    </row>
    <row r="520" spans="1:24" x14ac:dyDescent="0.25">
      <c r="A520" s="7" t="s">
        <v>18363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</f>
        <v>0.9900990099009902</v>
      </c>
      <c r="T520" s="22">
        <f>MYRANKS_P[[#This Row],[SV]]/9.95</f>
        <v>0</v>
      </c>
      <c r="U520" s="22">
        <f>MYRANKS_P[[#This Row],[SO]]/39.3</f>
        <v>0.78880407124681939</v>
      </c>
      <c r="V520" s="22">
        <f>((475+MYRANKS_P[[#This Row],[ER]])*9/(1192+MYRANKS_P[[#This Row],[IP]])-3.59)/-0.076</f>
        <v>-0.72273073989321579</v>
      </c>
      <c r="W520" s="22">
        <f>((1466+MYRANKS_P[[#This Row],[BB]]+MYRANKS_P[[#This Row],[H]])/(1192+MYRANKS_P[[#This Row],[IP]])-1.23)/-0.015</f>
        <v>-0.93075684380032153</v>
      </c>
      <c r="X520" s="22">
        <f>MYRANKS_P[[#This Row],[WSGP]]+MYRANKS_P[[#This Row],[SVSGP]]+MYRANKS_P[[#This Row],[SOSGP]]+MYRANKS_P[[#This Row],[ERASGP]]+MYRANKS_P[[#This Row],[WHIPSGP]]</f>
        <v>0.12541549745427205</v>
      </c>
    </row>
    <row r="521" spans="1:24" x14ac:dyDescent="0.25">
      <c r="A521" s="7" t="s">
        <v>19798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</f>
        <v>0.9900990099009902</v>
      </c>
      <c r="T521" s="22">
        <f>MYRANKS_P[[#This Row],[SV]]/9.95</f>
        <v>0</v>
      </c>
      <c r="U521" s="22">
        <f>MYRANKS_P[[#This Row],[SO]]/39.3</f>
        <v>0.66157760814249367</v>
      </c>
      <c r="V521" s="22">
        <f>((475+MYRANKS_P[[#This Row],[ER]])*9/(1192+MYRANKS_P[[#This Row],[IP]])-3.59)/-0.076</f>
        <v>-0.81807780320366041</v>
      </c>
      <c r="W521" s="22">
        <f>((1466+MYRANKS_P[[#This Row],[BB]]+MYRANKS_P[[#This Row],[H]])/(1192+MYRANKS_P[[#This Row],[IP]])-1.23)/-0.015</f>
        <v>-0.7160493827160479</v>
      </c>
      <c r="X521" s="22">
        <f>MYRANKS_P[[#This Row],[WSGP]]+MYRANKS_P[[#This Row],[SVSGP]]+MYRANKS_P[[#This Row],[SOSGP]]+MYRANKS_P[[#This Row],[ERASGP]]+MYRANKS_P[[#This Row],[WHIPSGP]]</f>
        <v>0.11754943212377555</v>
      </c>
    </row>
    <row r="522" spans="1:24" x14ac:dyDescent="0.25">
      <c r="A522" s="7" t="s">
        <v>21126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</f>
        <v>0.9900990099009902</v>
      </c>
      <c r="T522" s="22">
        <f>MYRANKS_P[[#This Row],[SV]]/9.95</f>
        <v>0</v>
      </c>
      <c r="U522" s="22">
        <f>MYRANKS_P[[#This Row],[SO]]/39.3</f>
        <v>0.66157760814249367</v>
      </c>
      <c r="V522" s="22">
        <f>((475+MYRANKS_P[[#This Row],[ER]])*9/(1192+MYRANKS_P[[#This Row],[IP]])-3.59)/-0.076</f>
        <v>-0.81807780320366041</v>
      </c>
      <c r="W522" s="22">
        <f>((1466+MYRANKS_P[[#This Row],[BB]]+MYRANKS_P[[#This Row],[H]])/(1192+MYRANKS_P[[#This Row],[IP]])-1.23)/-0.015</f>
        <v>-0.7160493827160479</v>
      </c>
      <c r="X522" s="22">
        <f>MYRANKS_P[[#This Row],[WSGP]]+MYRANKS_P[[#This Row],[SVSGP]]+MYRANKS_P[[#This Row],[SOSGP]]+MYRANKS_P[[#This Row],[ERASGP]]+MYRANKS_P[[#This Row],[WHIPSGP]]</f>
        <v>0.11754943212377555</v>
      </c>
    </row>
    <row r="523" spans="1:24" x14ac:dyDescent="0.25">
      <c r="A523" s="7" t="s">
        <v>18403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</f>
        <v>0.33003300330033003</v>
      </c>
      <c r="T523" s="22">
        <f>MYRANKS_P[[#This Row],[SV]]/9.95</f>
        <v>0</v>
      </c>
      <c r="U523" s="22">
        <f>MYRANKS_P[[#This Row],[SO]]/39.3</f>
        <v>0.45801526717557256</v>
      </c>
      <c r="V523" s="22">
        <f>((475+MYRANKS_P[[#This Row],[ER]])*9/(1192+MYRANKS_P[[#This Row],[IP]])-3.59)/-0.076</f>
        <v>-0.24786803342234873</v>
      </c>
      <c r="W523" s="22">
        <f>((1466+MYRANKS_P[[#This Row],[BB]]+MYRANKS_P[[#This Row],[H]])/(1192+MYRANKS_P[[#This Row],[IP]])-1.23)/-0.015</f>
        <v>-0.43316966721221506</v>
      </c>
      <c r="X523" s="22">
        <f>MYRANKS_P[[#This Row],[WSGP]]+MYRANKS_P[[#This Row],[SVSGP]]+MYRANKS_P[[#This Row],[SOSGP]]+MYRANKS_P[[#This Row],[ERASGP]]+MYRANKS_P[[#This Row],[WHIPSGP]]</f>
        <v>0.10701056984133883</v>
      </c>
    </row>
    <row r="524" spans="1:24" x14ac:dyDescent="0.25">
      <c r="A524" s="7" t="s">
        <v>20181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</f>
        <v>0.33003300330033003</v>
      </c>
      <c r="T524" s="22">
        <f>MYRANKS_P[[#This Row],[SV]]/9.95</f>
        <v>0</v>
      </c>
      <c r="U524" s="22">
        <f>MYRANKS_P[[#This Row],[SO]]/39.3</f>
        <v>0.5089058524173028</v>
      </c>
      <c r="V524" s="22">
        <f>((475+MYRANKS_P[[#This Row],[ER]])*9/(1192+MYRANKS_P[[#This Row],[IP]])-3.59)/-0.076</f>
        <v>-0.24786803342234873</v>
      </c>
      <c r="W524" s="22">
        <f>((1466+MYRANKS_P[[#This Row],[BB]]+MYRANKS_P[[#This Row],[H]])/(1192+MYRANKS_P[[#This Row],[IP]])-1.23)/-0.015</f>
        <v>-0.48772504091652757</v>
      </c>
      <c r="X524" s="22">
        <f>MYRANKS_P[[#This Row],[WSGP]]+MYRANKS_P[[#This Row],[SVSGP]]+MYRANKS_P[[#This Row],[SOSGP]]+MYRANKS_P[[#This Row],[ERASGP]]+MYRANKS_P[[#This Row],[WHIPSGP]]</f>
        <v>0.1033457813787565</v>
      </c>
    </row>
    <row r="525" spans="1:24" x14ac:dyDescent="0.25">
      <c r="A525" s="7" t="s">
        <v>18010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</f>
        <v>0.9900990099009902</v>
      </c>
      <c r="T525" s="22">
        <f>MYRANKS_P[[#This Row],[SV]]/9.95</f>
        <v>0</v>
      </c>
      <c r="U525" s="22">
        <f>MYRANKS_P[[#This Row],[SO]]/39.3</f>
        <v>0.76335877862595425</v>
      </c>
      <c r="V525" s="22">
        <f>((475+MYRANKS_P[[#This Row],[ER]])*9/(1192+MYRANKS_P[[#This Row],[IP]])-3.59)/-0.076</f>
        <v>-0.72273073989321579</v>
      </c>
      <c r="W525" s="22">
        <f>((1466+MYRANKS_P[[#This Row],[BB]]+MYRANKS_P[[#This Row],[H]])/(1192+MYRANKS_P[[#This Row],[IP]])-1.23)/-0.015</f>
        <v>-0.93075684380032153</v>
      </c>
      <c r="X525" s="22">
        <f>MYRANKS_P[[#This Row],[WSGP]]+MYRANKS_P[[#This Row],[SVSGP]]+MYRANKS_P[[#This Row],[SOSGP]]+MYRANKS_P[[#This Row],[ERASGP]]+MYRANKS_P[[#This Row],[WHIPSGP]]</f>
        <v>9.9970204833407239E-2</v>
      </c>
    </row>
    <row r="526" spans="1:24" x14ac:dyDescent="0.25">
      <c r="A526" s="7" t="s">
        <v>18232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</f>
        <v>1.3201320132013201</v>
      </c>
      <c r="T526" s="22">
        <f>MYRANKS_P[[#This Row],[SV]]/9.95</f>
        <v>0</v>
      </c>
      <c r="U526" s="22">
        <f>MYRANKS_P[[#This Row],[SO]]/39.3</f>
        <v>1.2977099236641223</v>
      </c>
      <c r="V526" s="22">
        <f>((475+MYRANKS_P[[#This Row],[ER]])*9/(1192+MYRANKS_P[[#This Row],[IP]])-3.59)/-0.076</f>
        <v>-1.0468205213348856</v>
      </c>
      <c r="W526" s="22">
        <f>((1466+MYRANKS_P[[#This Row],[BB]]+MYRANKS_P[[#This Row],[H]])/(1192+MYRANKS_P[[#This Row],[IP]])-1.23)/-0.015</f>
        <v>-1.4910620399579393</v>
      </c>
      <c r="X526" s="22">
        <f>MYRANKS_P[[#This Row],[WSGP]]+MYRANKS_P[[#This Row],[SVSGP]]+MYRANKS_P[[#This Row],[SOSGP]]+MYRANKS_P[[#This Row],[ERASGP]]+MYRANKS_P[[#This Row],[WHIPSGP]]</f>
        <v>7.9959375572617564E-2</v>
      </c>
    </row>
    <row r="527" spans="1:24" x14ac:dyDescent="0.25">
      <c r="A527" s="7" t="s">
        <v>19321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</f>
        <v>0.33003300330033003</v>
      </c>
      <c r="T527" s="22">
        <f>MYRANKS_P[[#This Row],[SV]]/9.95</f>
        <v>0</v>
      </c>
      <c r="U527" s="22">
        <f>MYRANKS_P[[#This Row],[SO]]/39.3</f>
        <v>0.40712468193384227</v>
      </c>
      <c r="V527" s="22">
        <f>((475+MYRANKS_P[[#This Row],[ER]])*9/(1192+MYRANKS_P[[#This Row],[IP]])-3.59)/-0.076</f>
        <v>-0.34477560513394773</v>
      </c>
      <c r="W527" s="22">
        <f>((1466+MYRANKS_P[[#This Row],[BB]]+MYRANKS_P[[#This Row],[H]])/(1192+MYRANKS_P[[#This Row],[IP]])-1.23)/-0.015</f>
        <v>-0.37861429350791731</v>
      </c>
      <c r="X527" s="22">
        <f>MYRANKS_P[[#This Row],[WSGP]]+MYRANKS_P[[#This Row],[SVSGP]]+MYRANKS_P[[#This Row],[SOSGP]]+MYRANKS_P[[#This Row],[ERASGP]]+MYRANKS_P[[#This Row],[WHIPSGP]]</f>
        <v>1.3767786592307318E-2</v>
      </c>
    </row>
    <row r="528" spans="1:24" x14ac:dyDescent="0.25">
      <c r="A528" s="7" t="s">
        <v>18991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</f>
        <v>3.3003300330033007</v>
      </c>
      <c r="T528" s="22">
        <f>MYRANKS_P[[#This Row],[SV]]/9.95</f>
        <v>0</v>
      </c>
      <c r="U528" s="22">
        <f>MYRANKS_P[[#This Row],[SO]]/39.3</f>
        <v>1.7557251908396947</v>
      </c>
      <c r="V528" s="22">
        <f>((475+MYRANKS_P[[#This Row],[ER]])*9/(1192+MYRANKS_P[[#This Row],[IP]])-3.59)/-0.076</f>
        <v>-2.8245358293693448</v>
      </c>
      <c r="W528" s="22">
        <f>((1466+MYRANKS_P[[#This Row],[BB]]+MYRANKS_P[[#This Row],[H]])/(1192+MYRANKS_P[[#This Row],[IP]])-1.23)/-0.015</f>
        <v>-2.2565597667638513</v>
      </c>
      <c r="X528" s="22">
        <f>MYRANKS_P[[#This Row],[WSGP]]+MYRANKS_P[[#This Row],[SVSGP]]+MYRANKS_P[[#This Row],[SOSGP]]+MYRANKS_P[[#This Row],[ERASGP]]+MYRANKS_P[[#This Row],[WHIPSGP]]</f>
        <v>-2.5040372290200619E-2</v>
      </c>
    </row>
    <row r="529" spans="1:24" x14ac:dyDescent="0.25">
      <c r="A529" s="7" t="s">
        <v>18619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</f>
        <v>0.66006600660066006</v>
      </c>
      <c r="T529" s="22">
        <f>MYRANKS_P[[#This Row],[SV]]/9.95</f>
        <v>0</v>
      </c>
      <c r="U529" s="22">
        <f>MYRANKS_P[[#This Row],[SO]]/39.3</f>
        <v>0.7379134860050891</v>
      </c>
      <c r="V529" s="22">
        <f>((475+MYRANKS_P[[#This Row],[ER]])*9/(1192+MYRANKS_P[[#This Row],[IP]])-3.59)/-0.076</f>
        <v>-0.72273073989321579</v>
      </c>
      <c r="W529" s="22">
        <f>((1466+MYRANKS_P[[#This Row],[BB]]+MYRANKS_P[[#This Row],[H]])/(1192+MYRANKS_P[[#This Row],[IP]])-1.23)/-0.015</f>
        <v>-0.7160493827160479</v>
      </c>
      <c r="X529" s="22">
        <f>MYRANKS_P[[#This Row],[WSGP]]+MYRANKS_P[[#This Row],[SVSGP]]+MYRANKS_P[[#This Row],[SOSGP]]+MYRANKS_P[[#This Row],[ERASGP]]+MYRANKS_P[[#This Row],[WHIPSGP]]</f>
        <v>-4.0800630003514526E-2</v>
      </c>
    </row>
    <row r="530" spans="1:24" x14ac:dyDescent="0.25">
      <c r="A530" s="7" t="s">
        <v>17962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</f>
        <v>0.33003300330033003</v>
      </c>
      <c r="T530" s="22">
        <f>MYRANKS_P[[#This Row],[SV]]/9.95</f>
        <v>0</v>
      </c>
      <c r="U530" s="22">
        <f>MYRANKS_P[[#This Row],[SO]]/39.3</f>
        <v>0.40712468193384227</v>
      </c>
      <c r="V530" s="22">
        <f>((475+MYRANKS_P[[#This Row],[ER]])*9/(1192+MYRANKS_P[[#This Row],[IP]])-3.59)/-0.076</f>
        <v>-0.24786803342234873</v>
      </c>
      <c r="W530" s="22">
        <f>((1466+MYRANKS_P[[#This Row],[BB]]+MYRANKS_P[[#This Row],[H]])/(1192+MYRANKS_P[[#This Row],[IP]])-1.23)/-0.015</f>
        <v>-0.54228041462084009</v>
      </c>
      <c r="X530" s="22">
        <f>MYRANKS_P[[#This Row],[WSGP]]+MYRANKS_P[[#This Row],[SVSGP]]+MYRANKS_P[[#This Row],[SOSGP]]+MYRANKS_P[[#This Row],[ERASGP]]+MYRANKS_P[[#This Row],[WHIPSGP]]</f>
        <v>-5.2990762809016489E-2</v>
      </c>
    </row>
    <row r="531" spans="1:24" x14ac:dyDescent="0.25">
      <c r="A531" s="7" t="s">
        <v>18857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</f>
        <v>0.66006600660066006</v>
      </c>
      <c r="T531" s="22">
        <f>MYRANKS_P[[#This Row],[SV]]/9.95</f>
        <v>0</v>
      </c>
      <c r="U531" s="22">
        <f>MYRANKS_P[[#This Row],[SO]]/39.3</f>
        <v>0.91603053435114512</v>
      </c>
      <c r="V531" s="22">
        <f>((475+MYRANKS_P[[#This Row],[ER]])*9/(1192+MYRANKS_P[[#This Row],[IP]])-3.59)/-0.076</f>
        <v>-0.72273073989321579</v>
      </c>
      <c r="W531" s="22">
        <f>((1466+MYRANKS_P[[#This Row],[BB]]+MYRANKS_P[[#This Row],[H]])/(1192+MYRANKS_P[[#This Row],[IP]])-1.23)/-0.015</f>
        <v>-0.93075684380032153</v>
      </c>
      <c r="X531" s="22">
        <f>MYRANKS_P[[#This Row],[WSGP]]+MYRANKS_P[[#This Row],[SVSGP]]+MYRANKS_P[[#This Row],[SOSGP]]+MYRANKS_P[[#This Row],[ERASGP]]+MYRANKS_P[[#This Row],[WHIPSGP]]</f>
        <v>-7.739104274173203E-2</v>
      </c>
    </row>
    <row r="532" spans="1:24" x14ac:dyDescent="0.25">
      <c r="A532" s="7" t="s">
        <v>18497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</f>
        <v>0.33003300330033003</v>
      </c>
      <c r="T532" s="22">
        <f>MYRANKS_P[[#This Row],[SV]]/9.95</f>
        <v>0</v>
      </c>
      <c r="U532" s="22">
        <f>MYRANKS_P[[#This Row],[SO]]/39.3</f>
        <v>0.45801526717557256</v>
      </c>
      <c r="V532" s="22">
        <f>((475+MYRANKS_P[[#This Row],[ER]])*9/(1192+MYRANKS_P[[#This Row],[IP]])-3.59)/-0.076</f>
        <v>-0.34477560513394773</v>
      </c>
      <c r="W532" s="22">
        <f>((1466+MYRANKS_P[[#This Row],[BB]]+MYRANKS_P[[#This Row],[H]])/(1192+MYRANKS_P[[#This Row],[IP]])-1.23)/-0.015</f>
        <v>-0.54228041462084009</v>
      </c>
      <c r="X532" s="22">
        <f>MYRANKS_P[[#This Row],[WSGP]]+MYRANKS_P[[#This Row],[SVSGP]]+MYRANKS_P[[#This Row],[SOSGP]]+MYRANKS_P[[#This Row],[ERASGP]]+MYRANKS_P[[#This Row],[WHIPSGP]]</f>
        <v>-9.9007749278885171E-2</v>
      </c>
    </row>
    <row r="533" spans="1:24" x14ac:dyDescent="0.25">
      <c r="A533" s="7" t="s">
        <v>20875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</f>
        <v>0.33003300330033003</v>
      </c>
      <c r="T533" s="22">
        <f>MYRANKS_P[[#This Row],[SV]]/9.95</f>
        <v>0</v>
      </c>
      <c r="U533" s="22">
        <f>MYRANKS_P[[#This Row],[SO]]/39.3</f>
        <v>0.5089058524173028</v>
      </c>
      <c r="V533" s="22">
        <f>((475+MYRANKS_P[[#This Row],[ER]])*9/(1192+MYRANKS_P[[#This Row],[IP]])-3.59)/-0.076</f>
        <v>-0.34477560513394773</v>
      </c>
      <c r="W533" s="22">
        <f>((1466+MYRANKS_P[[#This Row],[BB]]+MYRANKS_P[[#This Row],[H]])/(1192+MYRANKS_P[[#This Row],[IP]])-1.23)/-0.015</f>
        <v>-0.59683578832515261</v>
      </c>
      <c r="X533" s="22">
        <f>MYRANKS_P[[#This Row],[WSGP]]+MYRANKS_P[[#This Row],[SVSGP]]+MYRANKS_P[[#This Row],[SOSGP]]+MYRANKS_P[[#This Row],[ERASGP]]+MYRANKS_P[[#This Row],[WHIPSGP]]</f>
        <v>-0.10267253774146751</v>
      </c>
    </row>
    <row r="534" spans="1:24" x14ac:dyDescent="0.25">
      <c r="A534" s="7" t="s">
        <v>19283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</f>
        <v>0.66006600660066006</v>
      </c>
      <c r="T534" s="22">
        <f>MYRANKS_P[[#This Row],[SV]]/9.95</f>
        <v>0</v>
      </c>
      <c r="U534" s="22">
        <f>MYRANKS_P[[#This Row],[SO]]/39.3</f>
        <v>0.53435114503816794</v>
      </c>
      <c r="V534" s="22">
        <f>((475+MYRANKS_P[[#This Row],[ER]])*9/(1192+MYRANKS_P[[#This Row],[IP]])-3.59)/-0.076</f>
        <v>-0.72273073989321579</v>
      </c>
      <c r="W534" s="22">
        <f>((1466+MYRANKS_P[[#This Row],[BB]]+MYRANKS_P[[#This Row],[H]])/(1192+MYRANKS_P[[#This Row],[IP]])-1.23)/-0.015</f>
        <v>-0.66237251744497949</v>
      </c>
      <c r="X534" s="22">
        <f>MYRANKS_P[[#This Row],[WSGP]]+MYRANKS_P[[#This Row],[SVSGP]]+MYRANKS_P[[#This Row],[SOSGP]]+MYRANKS_P[[#This Row],[ERASGP]]+MYRANKS_P[[#This Row],[WHIPSGP]]</f>
        <v>-0.19068610569936728</v>
      </c>
    </row>
    <row r="535" spans="1:24" x14ac:dyDescent="0.25">
      <c r="A535" s="7" t="s">
        <v>18263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</f>
        <v>0.33003300330033003</v>
      </c>
      <c r="T535" s="22">
        <f>MYRANKS_P[[#This Row],[SV]]/9.95</f>
        <v>0</v>
      </c>
      <c r="U535" s="22">
        <f>MYRANKS_P[[#This Row],[SO]]/39.3</f>
        <v>0.35623409669211198</v>
      </c>
      <c r="V535" s="22">
        <f>((475+MYRANKS_P[[#This Row],[ER]])*9/(1192+MYRANKS_P[[#This Row],[IP]])-3.59)/-0.076</f>
        <v>-0.34477560513394773</v>
      </c>
      <c r="W535" s="22">
        <f>((1466+MYRANKS_P[[#This Row],[BB]]+MYRANKS_P[[#This Row],[H]])/(1192+MYRANKS_P[[#This Row],[IP]])-1.23)/-0.015</f>
        <v>-0.54228041462084009</v>
      </c>
      <c r="X535" s="22">
        <f>MYRANKS_P[[#This Row],[WSGP]]+MYRANKS_P[[#This Row],[SVSGP]]+MYRANKS_P[[#This Row],[SOSGP]]+MYRANKS_P[[#This Row],[ERASGP]]+MYRANKS_P[[#This Row],[WHIPSGP]]</f>
        <v>-0.20078891976234575</v>
      </c>
    </row>
    <row r="536" spans="1:24" x14ac:dyDescent="0.25">
      <c r="A536" s="7" t="s">
        <v>20469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</f>
        <v>0.66006600660066006</v>
      </c>
      <c r="T536" s="22">
        <f>MYRANKS_P[[#This Row],[SV]]/9.95</f>
        <v>0</v>
      </c>
      <c r="U536" s="22">
        <f>MYRANKS_P[[#This Row],[SO]]/39.3</f>
        <v>0.76335877862595425</v>
      </c>
      <c r="V536" s="22">
        <f>((475+MYRANKS_P[[#This Row],[ER]])*9/(1192+MYRANKS_P[[#This Row],[IP]])-3.59)/-0.076</f>
        <v>-0.81807780320366041</v>
      </c>
      <c r="W536" s="22">
        <f>((1466+MYRANKS_P[[#This Row],[BB]]+MYRANKS_P[[#This Row],[H]])/(1192+MYRANKS_P[[#This Row],[IP]])-1.23)/-0.015</f>
        <v>-0.82340311325818472</v>
      </c>
      <c r="X536" s="22">
        <f>MYRANKS_P[[#This Row],[WSGP]]+MYRANKS_P[[#This Row],[SVSGP]]+MYRANKS_P[[#This Row],[SOSGP]]+MYRANKS_P[[#This Row],[ERASGP]]+MYRANKS_P[[#This Row],[WHIPSGP]]</f>
        <v>-0.21805613123523093</v>
      </c>
    </row>
    <row r="537" spans="1:24" x14ac:dyDescent="0.25">
      <c r="A537" s="7" t="s">
        <v>20200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</f>
        <v>1.3201320132013201</v>
      </c>
      <c r="T537" s="22">
        <f>MYRANKS_P[[#This Row],[SV]]/9.95</f>
        <v>0</v>
      </c>
      <c r="U537" s="22">
        <f>MYRANKS_P[[#This Row],[SO]]/39.3</f>
        <v>1.2977099236641223</v>
      </c>
      <c r="V537" s="22">
        <f>((475+MYRANKS_P[[#This Row],[ER]])*9/(1192+MYRANKS_P[[#This Row],[IP]])-3.59)/-0.076</f>
        <v>-1.3176426982950349</v>
      </c>
      <c r="W537" s="22">
        <f>((1466+MYRANKS_P[[#This Row],[BB]]+MYRANKS_P[[#This Row],[H]])/(1192+MYRANKS_P[[#This Row],[IP]])-1.23)/-0.015</f>
        <v>-1.5680751173709004</v>
      </c>
      <c r="X537" s="22">
        <f>MYRANKS_P[[#This Row],[WSGP]]+MYRANKS_P[[#This Row],[SVSGP]]+MYRANKS_P[[#This Row],[SOSGP]]+MYRANKS_P[[#This Row],[ERASGP]]+MYRANKS_P[[#This Row],[WHIPSGP]]</f>
        <v>-0.26787587880049291</v>
      </c>
    </row>
    <row r="538" spans="1:24" x14ac:dyDescent="0.25">
      <c r="A538" s="7" t="s">
        <v>21235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</f>
        <v>0.9900990099009902</v>
      </c>
      <c r="T538" s="22">
        <f>MYRANKS_P[[#This Row],[SV]]/9.95</f>
        <v>0</v>
      </c>
      <c r="U538" s="22">
        <f>MYRANKS_P[[#This Row],[SO]]/39.3</f>
        <v>0.71246819338422396</v>
      </c>
      <c r="V538" s="22">
        <f>((475+MYRANKS_P[[#This Row],[ER]])*9/(1192+MYRANKS_P[[#This Row],[IP]])-3.59)/-0.076</f>
        <v>-0.91342486651411092</v>
      </c>
      <c r="W538" s="22">
        <f>((1466+MYRANKS_P[[#This Row],[BB]]+MYRANKS_P[[#This Row],[H]])/(1192+MYRANKS_P[[#This Row],[IP]])-1.23)/-0.015</f>
        <v>-1.0917874396135268</v>
      </c>
      <c r="X538" s="22">
        <f>MYRANKS_P[[#This Row],[WSGP]]+MYRANKS_P[[#This Row],[SVSGP]]+MYRANKS_P[[#This Row],[SOSGP]]+MYRANKS_P[[#This Row],[ERASGP]]+MYRANKS_P[[#This Row],[WHIPSGP]]</f>
        <v>-0.30264510284242352</v>
      </c>
    </row>
    <row r="539" spans="1:24" x14ac:dyDescent="0.25">
      <c r="A539" s="7" t="s">
        <v>20803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</f>
        <v>0.66006600660066006</v>
      </c>
      <c r="T539" s="22">
        <f>MYRANKS_P[[#This Row],[SV]]/9.95</f>
        <v>0</v>
      </c>
      <c r="U539" s="22">
        <f>MYRANKS_P[[#This Row],[SO]]/39.3</f>
        <v>0.7379134860050891</v>
      </c>
      <c r="V539" s="22">
        <f>((475+MYRANKS_P[[#This Row],[ER]])*9/(1192+MYRANKS_P[[#This Row],[IP]])-3.59)/-0.076</f>
        <v>-0.81807780320366041</v>
      </c>
      <c r="W539" s="22">
        <f>((1466+MYRANKS_P[[#This Row],[BB]]+MYRANKS_P[[#This Row],[H]])/(1192+MYRANKS_P[[#This Row],[IP]])-1.23)/-0.015</f>
        <v>-0.93075684380032153</v>
      </c>
      <c r="X539" s="22">
        <f>MYRANKS_P[[#This Row],[WSGP]]+MYRANKS_P[[#This Row],[SVSGP]]+MYRANKS_P[[#This Row],[SOSGP]]+MYRANKS_P[[#This Row],[ERASGP]]+MYRANKS_P[[#This Row],[WHIPSGP]]</f>
        <v>-0.35085515439823278</v>
      </c>
    </row>
    <row r="540" spans="1:24" x14ac:dyDescent="0.25">
      <c r="A540" s="7" t="s">
        <v>21034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</f>
        <v>0.66006600660066006</v>
      </c>
      <c r="T540" s="22">
        <f>MYRANKS_P[[#This Row],[SV]]/9.95</f>
        <v>0</v>
      </c>
      <c r="U540" s="22">
        <f>MYRANKS_P[[#This Row],[SO]]/39.3</f>
        <v>0.78880407124681939</v>
      </c>
      <c r="V540" s="22">
        <f>((475+MYRANKS_P[[#This Row],[ER]])*9/(1192+MYRANKS_P[[#This Row],[IP]])-3.59)/-0.076</f>
        <v>-0.91342486651411092</v>
      </c>
      <c r="W540" s="22">
        <f>((1466+MYRANKS_P[[#This Row],[BB]]+MYRANKS_P[[#This Row],[H]])/(1192+MYRANKS_P[[#This Row],[IP]])-1.23)/-0.015</f>
        <v>-0.98443370907138994</v>
      </c>
      <c r="X540" s="22">
        <f>MYRANKS_P[[#This Row],[WSGP]]+MYRANKS_P[[#This Row],[SVSGP]]+MYRANKS_P[[#This Row],[SOSGP]]+MYRANKS_P[[#This Row],[ERASGP]]+MYRANKS_P[[#This Row],[WHIPSGP]]</f>
        <v>-0.44898849773802141</v>
      </c>
    </row>
    <row r="541" spans="1:24" x14ac:dyDescent="0.25">
      <c r="A541" s="9" t="s">
        <v>19228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</f>
        <v>2.6402640264026402</v>
      </c>
      <c r="T541" s="24">
        <f>MYRANKS_P[[#This Row],[SV]]/9.95</f>
        <v>0</v>
      </c>
      <c r="U541" s="24">
        <f>MYRANKS_P[[#This Row],[SO]]/39.3</f>
        <v>1.9083969465648856</v>
      </c>
      <c r="V541" s="24">
        <f>((475+MYRANKS_P[[#This Row],[ER]])*9/(1192+MYRANKS_P[[#This Row],[IP]])-3.59)/-0.076</f>
        <v>-3.0444247514833949</v>
      </c>
      <c r="W541" s="24">
        <f>((1466+MYRANKS_P[[#This Row],[BB]]+MYRANKS_P[[#This Row],[H]])/(1192+MYRANKS_P[[#This Row],[IP]])-1.23)/-0.015</f>
        <v>-2.1874084919472887</v>
      </c>
      <c r="X541" s="24">
        <f>MYRANKS_P[[#This Row],[WSGP]]+MYRANKS_P[[#This Row],[SVSGP]]+MYRANKS_P[[#This Row],[SOSGP]]+MYRANKS_P[[#This Row],[ERASGP]]+MYRANKS_P[[#This Row],[WHIPSGP]]</f>
        <v>-0.68317227046315754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A2" sqref="A2:A1135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17300</v>
      </c>
      <c r="B1" t="s">
        <v>17301</v>
      </c>
      <c r="C1" t="s">
        <v>17302</v>
      </c>
      <c r="D1" t="s">
        <v>17303</v>
      </c>
      <c r="E1" t="s">
        <v>17304</v>
      </c>
      <c r="F1" t="s">
        <v>17305</v>
      </c>
      <c r="G1" t="s">
        <v>17306</v>
      </c>
      <c r="H1" t="s">
        <v>17307</v>
      </c>
      <c r="I1" t="s">
        <v>17308</v>
      </c>
      <c r="J1" t="s">
        <v>17309</v>
      </c>
      <c r="K1" t="s">
        <v>17310</v>
      </c>
      <c r="L1" t="s">
        <v>17311</v>
      </c>
      <c r="M1" t="s">
        <v>17312</v>
      </c>
      <c r="N1" t="s">
        <v>17313</v>
      </c>
      <c r="O1" t="s">
        <v>17314</v>
      </c>
      <c r="P1" t="s">
        <v>17315</v>
      </c>
      <c r="Q1" t="s">
        <v>17316</v>
      </c>
    </row>
    <row r="2" spans="1:17" x14ac:dyDescent="0.25">
      <c r="A2" t="s">
        <v>17317</v>
      </c>
      <c r="B2" t="s">
        <v>2379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17318</v>
      </c>
      <c r="F2" t="s">
        <v>17319</v>
      </c>
      <c r="G2" s="3">
        <v>1902</v>
      </c>
      <c r="H2">
        <v>430911</v>
      </c>
      <c r="I2" t="s">
        <v>2379</v>
      </c>
      <c r="J2" s="2">
        <v>479025</v>
      </c>
      <c r="K2" s="2" t="s">
        <v>2379</v>
      </c>
      <c r="L2" s="2" t="s">
        <v>17320</v>
      </c>
      <c r="M2" s="2" t="s">
        <v>17321</v>
      </c>
      <c r="N2" s="2" t="s">
        <v>17317</v>
      </c>
      <c r="O2" s="2">
        <v>7307</v>
      </c>
      <c r="P2" s="2" t="s">
        <v>17322</v>
      </c>
      <c r="Q2" s="2" t="s">
        <v>2379</v>
      </c>
    </row>
    <row r="3" spans="1:17" x14ac:dyDescent="0.25">
      <c r="A3" t="s">
        <v>17323</v>
      </c>
      <c r="B3" t="s">
        <v>2459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17324</v>
      </c>
      <c r="F3" t="s">
        <v>17319</v>
      </c>
      <c r="G3" s="3">
        <v>4994</v>
      </c>
      <c r="H3">
        <v>472551</v>
      </c>
      <c r="I3" t="s">
        <v>2459</v>
      </c>
      <c r="J3" s="2">
        <v>1723564</v>
      </c>
      <c r="K3" s="2" t="s">
        <v>2459</v>
      </c>
      <c r="L3" s="2" t="s">
        <v>17325</v>
      </c>
      <c r="M3" s="2" t="s">
        <v>17326</v>
      </c>
      <c r="N3" s="2" t="s">
        <v>17323</v>
      </c>
      <c r="O3" s="2">
        <v>8767</v>
      </c>
      <c r="P3" s="2" t="s">
        <v>17327</v>
      </c>
      <c r="Q3" s="2" t="s">
        <v>2459</v>
      </c>
    </row>
    <row r="4" spans="1:17" hidden="1" x14ac:dyDescent="0.25">
      <c r="A4" t="s">
        <v>17328</v>
      </c>
      <c r="B4" t="s">
        <v>938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17329</v>
      </c>
      <c r="F4" t="s">
        <v>17330</v>
      </c>
      <c r="G4" s="3">
        <v>945</v>
      </c>
      <c r="H4">
        <v>110029</v>
      </c>
      <c r="I4" t="s">
        <v>938</v>
      </c>
      <c r="J4" s="2">
        <v>7367</v>
      </c>
      <c r="K4" s="2" t="s">
        <v>938</v>
      </c>
      <c r="L4" s="2" t="s">
        <v>17331</v>
      </c>
      <c r="M4" s="2" t="s">
        <v>17332</v>
      </c>
      <c r="N4" s="2" t="s">
        <v>17328</v>
      </c>
      <c r="O4" s="2">
        <v>5698</v>
      </c>
      <c r="P4" s="2" t="s">
        <v>17333</v>
      </c>
      <c r="Q4" s="2" t="s">
        <v>938</v>
      </c>
    </row>
    <row r="5" spans="1:17" hidden="1" x14ac:dyDescent="0.25">
      <c r="A5" t="s">
        <v>17334</v>
      </c>
      <c r="B5" t="s">
        <v>221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17335</v>
      </c>
      <c r="F5" t="s">
        <v>1336</v>
      </c>
      <c r="G5" s="3">
        <v>5053</v>
      </c>
      <c r="H5">
        <v>473234</v>
      </c>
      <c r="I5" t="s">
        <v>221</v>
      </c>
      <c r="J5" s="2">
        <v>593265</v>
      </c>
      <c r="K5" s="2" t="s">
        <v>221</v>
      </c>
      <c r="L5" s="2" t="s">
        <v>17336</v>
      </c>
      <c r="M5" s="2" t="s">
        <v>17337</v>
      </c>
      <c r="N5" s="2" t="s">
        <v>17334</v>
      </c>
      <c r="O5" s="2">
        <v>8033</v>
      </c>
      <c r="P5" s="2" t="s">
        <v>17338</v>
      </c>
      <c r="Q5" s="2" t="s">
        <v>221</v>
      </c>
    </row>
    <row r="6" spans="1:17" x14ac:dyDescent="0.25">
      <c r="A6" t="s">
        <v>17339</v>
      </c>
      <c r="B6" t="s">
        <v>2389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17340</v>
      </c>
      <c r="F6" t="s">
        <v>17319</v>
      </c>
      <c r="G6" s="3">
        <v>6428</v>
      </c>
      <c r="H6">
        <v>435618</v>
      </c>
      <c r="I6" t="s">
        <v>2389</v>
      </c>
      <c r="J6" s="2">
        <v>490429</v>
      </c>
      <c r="K6" s="2" t="s">
        <v>2389</v>
      </c>
      <c r="L6" s="2" t="s">
        <v>17341</v>
      </c>
      <c r="M6" s="2" t="s">
        <v>17342</v>
      </c>
      <c r="N6" s="2" t="s">
        <v>17339</v>
      </c>
      <c r="O6" s="2">
        <v>7534</v>
      </c>
      <c r="P6" s="2" t="s">
        <v>17343</v>
      </c>
      <c r="Q6" s="2" t="s">
        <v>2389</v>
      </c>
    </row>
    <row r="7" spans="1:17" x14ac:dyDescent="0.25">
      <c r="A7" t="s">
        <v>17344</v>
      </c>
      <c r="B7" t="s">
        <v>2416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17345</v>
      </c>
      <c r="F7" t="s">
        <v>17319</v>
      </c>
      <c r="G7" s="3">
        <v>5164</v>
      </c>
      <c r="H7">
        <v>469686</v>
      </c>
      <c r="I7" t="s">
        <v>2416</v>
      </c>
      <c r="J7" s="2">
        <v>1638980</v>
      </c>
      <c r="K7" s="2" t="s">
        <v>2416</v>
      </c>
      <c r="L7" s="2" t="s">
        <v>17346</v>
      </c>
      <c r="M7" s="2" t="s">
        <v>17347</v>
      </c>
      <c r="N7" s="2" t="s">
        <v>17344</v>
      </c>
      <c r="O7" s="2">
        <v>8336</v>
      </c>
      <c r="P7" s="2" t="s">
        <v>17348</v>
      </c>
      <c r="Q7" s="2" t="s">
        <v>2416</v>
      </c>
    </row>
    <row r="8" spans="1:17" hidden="1" x14ac:dyDescent="0.25">
      <c r="A8" t="s">
        <v>17349</v>
      </c>
      <c r="B8" t="s">
        <v>978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17350</v>
      </c>
      <c r="F8" t="s">
        <v>1336</v>
      </c>
      <c r="G8" s="3">
        <v>10099</v>
      </c>
      <c r="H8">
        <v>554429</v>
      </c>
      <c r="I8" t="s">
        <v>978</v>
      </c>
      <c r="J8" s="2">
        <v>1699742</v>
      </c>
      <c r="K8" s="2" t="s">
        <v>978</v>
      </c>
      <c r="L8" s="2" t="s">
        <v>17351</v>
      </c>
      <c r="M8" s="2" t="s">
        <v>17352</v>
      </c>
      <c r="N8" s="2" t="s">
        <v>17349</v>
      </c>
      <c r="O8" s="2">
        <v>8648</v>
      </c>
      <c r="P8" s="2" t="s">
        <v>17353</v>
      </c>
      <c r="Q8" s="2" t="s">
        <v>978</v>
      </c>
    </row>
    <row r="9" spans="1:17" hidden="1" x14ac:dyDescent="0.25">
      <c r="A9" t="s">
        <v>17354</v>
      </c>
      <c r="B9" t="s">
        <v>928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17318</v>
      </c>
      <c r="F9" t="s">
        <v>1336</v>
      </c>
      <c r="G9" s="3" t="s">
        <v>927</v>
      </c>
      <c r="H9">
        <v>458691</v>
      </c>
      <c r="I9" t="s">
        <v>928</v>
      </c>
      <c r="J9" s="4" t="s">
        <v>17355</v>
      </c>
      <c r="K9" s="4" t="s">
        <v>17355</v>
      </c>
      <c r="L9" s="4" t="s">
        <v>17355</v>
      </c>
      <c r="M9" s="4" t="s">
        <v>17355</v>
      </c>
      <c r="N9" s="4" t="s">
        <v>17355</v>
      </c>
      <c r="O9" s="4" t="s">
        <v>17355</v>
      </c>
      <c r="P9" s="4" t="s">
        <v>17355</v>
      </c>
      <c r="Q9" s="4" t="s">
        <v>17355</v>
      </c>
    </row>
    <row r="10" spans="1:17" hidden="1" x14ac:dyDescent="0.25">
      <c r="A10" t="s">
        <v>17356</v>
      </c>
      <c r="B10" t="s">
        <v>1120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17357</v>
      </c>
      <c r="F10" t="s">
        <v>17358</v>
      </c>
      <c r="G10" s="3">
        <v>9393</v>
      </c>
      <c r="H10">
        <v>571431</v>
      </c>
      <c r="I10" t="s">
        <v>1120</v>
      </c>
      <c r="J10" s="2">
        <v>1810388</v>
      </c>
      <c r="K10" s="2" t="s">
        <v>1120</v>
      </c>
      <c r="L10" s="4" t="s">
        <v>17355</v>
      </c>
      <c r="M10" s="4" t="s">
        <v>17355</v>
      </c>
      <c r="N10" s="2" t="s">
        <v>17356</v>
      </c>
      <c r="O10" s="2">
        <v>9100</v>
      </c>
      <c r="P10" s="2" t="s">
        <v>17359</v>
      </c>
      <c r="Q10" s="2" t="s">
        <v>1120</v>
      </c>
    </row>
    <row r="11" spans="1:17" x14ac:dyDescent="0.25">
      <c r="A11" t="s">
        <v>17360</v>
      </c>
      <c r="B11" t="s">
        <v>1367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17361</v>
      </c>
      <c r="F11" t="s">
        <v>17319</v>
      </c>
      <c r="G11" s="3">
        <v>1937</v>
      </c>
      <c r="H11">
        <v>430606</v>
      </c>
      <c r="I11" t="s">
        <v>1367</v>
      </c>
      <c r="J11" s="2">
        <v>392251</v>
      </c>
      <c r="K11" s="2" t="s">
        <v>1367</v>
      </c>
      <c r="L11" s="2" t="s">
        <v>17362</v>
      </c>
      <c r="M11" s="2" t="s">
        <v>17363</v>
      </c>
      <c r="N11" s="2" t="s">
        <v>17360</v>
      </c>
      <c r="O11" s="2">
        <v>7332</v>
      </c>
      <c r="P11" s="2" t="s">
        <v>17364</v>
      </c>
      <c r="Q11" s="2" t="s">
        <v>1367</v>
      </c>
    </row>
    <row r="12" spans="1:17" x14ac:dyDescent="0.25">
      <c r="A12" t="s">
        <v>17365</v>
      </c>
      <c r="B12" t="s">
        <v>2602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17335</v>
      </c>
      <c r="F12" t="s">
        <v>17319</v>
      </c>
      <c r="G12" s="3">
        <v>583</v>
      </c>
      <c r="H12">
        <v>346793</v>
      </c>
      <c r="I12" t="s">
        <v>2602</v>
      </c>
      <c r="J12" s="2">
        <v>223741</v>
      </c>
      <c r="K12" s="2" t="s">
        <v>2602</v>
      </c>
      <c r="L12" s="2" t="s">
        <v>17366</v>
      </c>
      <c r="M12" s="2" t="s">
        <v>17367</v>
      </c>
      <c r="N12" s="2" t="s">
        <v>17365</v>
      </c>
      <c r="O12" s="2">
        <v>6883</v>
      </c>
      <c r="P12" s="2" t="s">
        <v>17368</v>
      </c>
      <c r="Q12" s="2" t="s">
        <v>2602</v>
      </c>
    </row>
    <row r="13" spans="1:17" x14ac:dyDescent="0.25">
      <c r="A13" t="s">
        <v>17369</v>
      </c>
      <c r="B13" t="s">
        <v>2435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17370</v>
      </c>
      <c r="F13" t="s">
        <v>17319</v>
      </c>
      <c r="G13" s="3">
        <v>4300</v>
      </c>
      <c r="H13">
        <v>458006</v>
      </c>
      <c r="I13" t="s">
        <v>2435</v>
      </c>
      <c r="J13" s="2">
        <v>580567</v>
      </c>
      <c r="K13" s="2" t="s">
        <v>2435</v>
      </c>
      <c r="L13" s="2" t="s">
        <v>17371</v>
      </c>
      <c r="M13" s="2" t="s">
        <v>17372</v>
      </c>
      <c r="N13" s="2" t="s">
        <v>17369</v>
      </c>
      <c r="O13" s="2">
        <v>7820</v>
      </c>
      <c r="P13" s="2" t="s">
        <v>17373</v>
      </c>
      <c r="Q13" s="2" t="s">
        <v>2435</v>
      </c>
    </row>
    <row r="14" spans="1:17" x14ac:dyDescent="0.25">
      <c r="A14" t="s">
        <v>17374</v>
      </c>
      <c r="B14" t="s">
        <v>2597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17375</v>
      </c>
      <c r="F14" t="s">
        <v>17319</v>
      </c>
      <c r="G14" s="3">
        <v>6324</v>
      </c>
      <c r="H14">
        <v>456379</v>
      </c>
      <c r="I14" t="s">
        <v>2597</v>
      </c>
      <c r="J14" s="2">
        <v>1725468</v>
      </c>
      <c r="K14" s="2" t="s">
        <v>2597</v>
      </c>
      <c r="L14" s="2" t="s">
        <v>17376</v>
      </c>
      <c r="M14" s="2" t="s">
        <v>17377</v>
      </c>
      <c r="N14" s="2" t="s">
        <v>17374</v>
      </c>
      <c r="O14" s="2">
        <v>8843</v>
      </c>
      <c r="P14" s="2" t="s">
        <v>17378</v>
      </c>
      <c r="Q14" s="2" t="s">
        <v>2597</v>
      </c>
    </row>
    <row r="15" spans="1:17" hidden="1" x14ac:dyDescent="0.25">
      <c r="A15" t="s">
        <v>17379</v>
      </c>
      <c r="B15" t="s">
        <v>805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17318</v>
      </c>
      <c r="F15" t="s">
        <v>17330</v>
      </c>
      <c r="G15" s="3" t="s">
        <v>804</v>
      </c>
      <c r="H15">
        <v>501660</v>
      </c>
      <c r="I15" t="s">
        <v>805</v>
      </c>
      <c r="J15" s="4" t="s">
        <v>17355</v>
      </c>
      <c r="K15" s="4" t="s">
        <v>17355</v>
      </c>
      <c r="L15" s="4" t="s">
        <v>17355</v>
      </c>
      <c r="M15" s="4" t="s">
        <v>17355</v>
      </c>
      <c r="N15" s="4" t="s">
        <v>17355</v>
      </c>
      <c r="O15" s="4" t="s">
        <v>17355</v>
      </c>
      <c r="P15" s="4" t="s">
        <v>17355</v>
      </c>
      <c r="Q15" s="4" t="s">
        <v>17355</v>
      </c>
    </row>
    <row r="16" spans="1:17" hidden="1" x14ac:dyDescent="0.25">
      <c r="A16" t="s">
        <v>17380</v>
      </c>
      <c r="B16" t="s">
        <v>1140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17381</v>
      </c>
      <c r="F16" t="s">
        <v>17358</v>
      </c>
      <c r="G16" s="3">
        <v>2530</v>
      </c>
      <c r="H16">
        <v>475174</v>
      </c>
      <c r="I16" t="s">
        <v>1140</v>
      </c>
      <c r="J16" s="2">
        <v>1629156</v>
      </c>
      <c r="K16" s="2" t="s">
        <v>1140</v>
      </c>
      <c r="L16" s="2" t="s">
        <v>17382</v>
      </c>
      <c r="M16" s="2" t="s">
        <v>17383</v>
      </c>
      <c r="N16" s="2" t="s">
        <v>17380</v>
      </c>
      <c r="O16" s="2">
        <v>8660</v>
      </c>
      <c r="P16" s="2" t="s">
        <v>17384</v>
      </c>
      <c r="Q16" s="2" t="s">
        <v>1140</v>
      </c>
    </row>
    <row r="17" spans="1:17" hidden="1" x14ac:dyDescent="0.25">
      <c r="A17" t="s">
        <v>17385</v>
      </c>
      <c r="B17" t="s">
        <v>1142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17324</v>
      </c>
      <c r="F17" t="s">
        <v>1336</v>
      </c>
      <c r="G17" s="3">
        <v>5417</v>
      </c>
      <c r="H17">
        <v>514888</v>
      </c>
      <c r="I17" t="s">
        <v>1142</v>
      </c>
      <c r="J17" s="2">
        <v>1839905</v>
      </c>
      <c r="K17" s="2" t="s">
        <v>1142</v>
      </c>
      <c r="L17" s="4" t="s">
        <v>17355</v>
      </c>
      <c r="M17" s="2" t="s">
        <v>17386</v>
      </c>
      <c r="N17" s="2" t="s">
        <v>17385</v>
      </c>
      <c r="O17" s="2">
        <v>8996</v>
      </c>
      <c r="P17" s="2" t="s">
        <v>17387</v>
      </c>
      <c r="Q17" s="2" t="s">
        <v>1142</v>
      </c>
    </row>
    <row r="18" spans="1:17" x14ac:dyDescent="0.25">
      <c r="A18" t="s">
        <v>17388</v>
      </c>
      <c r="B18" t="s">
        <v>1564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17389</v>
      </c>
      <c r="F18" t="s">
        <v>17319</v>
      </c>
      <c r="G18" s="3">
        <v>5669</v>
      </c>
      <c r="H18">
        <v>506693</v>
      </c>
      <c r="I18" t="s">
        <v>1564</v>
      </c>
      <c r="J18" s="2">
        <v>1756627</v>
      </c>
      <c r="K18" s="2" t="s">
        <v>1564</v>
      </c>
      <c r="L18" s="2" t="s">
        <v>17390</v>
      </c>
      <c r="M18" s="2" t="s">
        <v>17391</v>
      </c>
      <c r="N18" s="2" t="s">
        <v>17388</v>
      </c>
      <c r="O18" s="2">
        <v>9011</v>
      </c>
      <c r="P18" s="2" t="s">
        <v>17392</v>
      </c>
      <c r="Q18" s="2" t="s">
        <v>1564</v>
      </c>
    </row>
    <row r="19" spans="1:17" hidden="1" x14ac:dyDescent="0.25">
      <c r="A19" t="s">
        <v>17393</v>
      </c>
      <c r="B19" t="s">
        <v>1187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17394</v>
      </c>
      <c r="F19" t="s">
        <v>1335</v>
      </c>
      <c r="G19" s="3">
        <v>2495</v>
      </c>
      <c r="H19">
        <v>476883</v>
      </c>
      <c r="I19" t="s">
        <v>1187</v>
      </c>
      <c r="J19" s="2">
        <v>1630071</v>
      </c>
      <c r="K19" s="2" t="s">
        <v>1187</v>
      </c>
      <c r="L19" s="2" t="s">
        <v>17395</v>
      </c>
      <c r="M19" s="2" t="s">
        <v>17396</v>
      </c>
      <c r="N19" s="2" t="s">
        <v>17393</v>
      </c>
      <c r="O19" s="2">
        <v>8645</v>
      </c>
      <c r="P19" s="2" t="s">
        <v>17397</v>
      </c>
      <c r="Q19" s="2" t="s">
        <v>1187</v>
      </c>
    </row>
    <row r="20" spans="1:17" hidden="1" x14ac:dyDescent="0.25">
      <c r="A20" t="s">
        <v>17398</v>
      </c>
      <c r="B20" t="s">
        <v>409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17381</v>
      </c>
      <c r="F20" t="s">
        <v>1336</v>
      </c>
      <c r="G20" s="3">
        <v>9063</v>
      </c>
      <c r="H20">
        <v>506560</v>
      </c>
      <c r="I20" t="s">
        <v>409</v>
      </c>
      <c r="J20" s="2">
        <v>1735053</v>
      </c>
      <c r="K20" s="2" t="s">
        <v>409</v>
      </c>
      <c r="L20" s="4" t="s">
        <v>17355</v>
      </c>
      <c r="M20" s="2" t="s">
        <v>17399</v>
      </c>
      <c r="N20" s="2" t="s">
        <v>17398</v>
      </c>
      <c r="O20" s="2">
        <v>8914</v>
      </c>
      <c r="P20" s="2" t="s">
        <v>17400</v>
      </c>
      <c r="Q20" s="2" t="s">
        <v>409</v>
      </c>
    </row>
    <row r="21" spans="1:17" x14ac:dyDescent="0.25">
      <c r="A21" t="s">
        <v>17401</v>
      </c>
      <c r="B21" t="s">
        <v>2050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17324</v>
      </c>
      <c r="F21" t="s">
        <v>17319</v>
      </c>
      <c r="G21" s="3">
        <v>559</v>
      </c>
      <c r="H21">
        <v>459932</v>
      </c>
      <c r="I21" t="s">
        <v>2050</v>
      </c>
      <c r="J21" s="2">
        <v>1531174</v>
      </c>
      <c r="K21" s="2" t="s">
        <v>2050</v>
      </c>
      <c r="L21" s="4" t="s">
        <v>17355</v>
      </c>
      <c r="M21" s="4" t="s">
        <v>17355</v>
      </c>
      <c r="N21" s="2" t="s">
        <v>17401</v>
      </c>
      <c r="O21" s="2">
        <v>8697</v>
      </c>
      <c r="P21" s="2" t="s">
        <v>17402</v>
      </c>
      <c r="Q21" s="2" t="s">
        <v>2050</v>
      </c>
    </row>
    <row r="22" spans="1:17" x14ac:dyDescent="0.25">
      <c r="A22" t="s">
        <v>17403</v>
      </c>
      <c r="B22" t="s">
        <v>1394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17340</v>
      </c>
      <c r="F22" t="s">
        <v>17319</v>
      </c>
      <c r="G22" s="3">
        <v>8223</v>
      </c>
      <c r="H22">
        <v>474463</v>
      </c>
      <c r="I22" t="s">
        <v>1394</v>
      </c>
      <c r="J22" s="2">
        <v>1611137</v>
      </c>
      <c r="K22" s="2" t="s">
        <v>1394</v>
      </c>
      <c r="L22" s="2" t="s">
        <v>17404</v>
      </c>
      <c r="M22" s="2" t="s">
        <v>17405</v>
      </c>
      <c r="N22" s="2" t="s">
        <v>17403</v>
      </c>
      <c r="O22" s="2">
        <v>8409</v>
      </c>
      <c r="P22" s="2" t="s">
        <v>17406</v>
      </c>
      <c r="Q22" s="2" t="s">
        <v>1394</v>
      </c>
    </row>
    <row r="23" spans="1:17" hidden="1" x14ac:dyDescent="0.25">
      <c r="A23" t="s">
        <v>17407</v>
      </c>
      <c r="B23" t="s">
        <v>426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17357</v>
      </c>
      <c r="F23" t="s">
        <v>17408</v>
      </c>
      <c r="G23" s="3">
        <v>9871</v>
      </c>
      <c r="H23">
        <v>457762</v>
      </c>
      <c r="I23" t="s">
        <v>426</v>
      </c>
      <c r="J23" s="2">
        <v>593266</v>
      </c>
      <c r="K23" s="2" t="s">
        <v>17409</v>
      </c>
      <c r="L23" s="2" t="s">
        <v>17410</v>
      </c>
      <c r="M23" s="2" t="s">
        <v>17411</v>
      </c>
      <c r="N23" s="2" t="s">
        <v>17407</v>
      </c>
      <c r="O23" s="2">
        <v>8708</v>
      </c>
      <c r="P23" s="2" t="s">
        <v>17412</v>
      </c>
      <c r="Q23" s="2" t="s">
        <v>426</v>
      </c>
    </row>
    <row r="24" spans="1:17" hidden="1" x14ac:dyDescent="0.25">
      <c r="A24" t="s">
        <v>17413</v>
      </c>
      <c r="B24" t="s">
        <v>879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17414</v>
      </c>
      <c r="F24" t="s">
        <v>17358</v>
      </c>
      <c r="G24" s="3">
        <v>9018</v>
      </c>
      <c r="H24" s="5" t="s">
        <v>17355</v>
      </c>
      <c r="I24" s="5" t="s">
        <v>17355</v>
      </c>
      <c r="J24" s="4" t="s">
        <v>17355</v>
      </c>
      <c r="K24" s="4" t="s">
        <v>17355</v>
      </c>
      <c r="L24" s="4" t="s">
        <v>17355</v>
      </c>
      <c r="M24" s="4" t="s">
        <v>17355</v>
      </c>
      <c r="N24" s="4" t="s">
        <v>17355</v>
      </c>
      <c r="O24" s="4" t="s">
        <v>17355</v>
      </c>
      <c r="P24" s="4" t="s">
        <v>17355</v>
      </c>
      <c r="Q24" s="4" t="s">
        <v>17355</v>
      </c>
    </row>
    <row r="25" spans="1:17" hidden="1" x14ac:dyDescent="0.25">
      <c r="A25" t="s">
        <v>17415</v>
      </c>
      <c r="B25" t="s">
        <v>249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17350</v>
      </c>
      <c r="F25" t="s">
        <v>1336</v>
      </c>
      <c r="G25" s="3">
        <v>4900</v>
      </c>
      <c r="H25">
        <v>435180</v>
      </c>
      <c r="I25" t="s">
        <v>249</v>
      </c>
      <c r="J25" s="2">
        <v>546224</v>
      </c>
      <c r="K25" s="2" t="s">
        <v>249</v>
      </c>
      <c r="L25" s="2" t="s">
        <v>17416</v>
      </c>
      <c r="M25" s="2" t="s">
        <v>17417</v>
      </c>
      <c r="N25" s="2" t="s">
        <v>17415</v>
      </c>
      <c r="O25" s="2">
        <v>7648</v>
      </c>
      <c r="P25" s="2" t="s">
        <v>17418</v>
      </c>
      <c r="Q25" s="2" t="s">
        <v>249</v>
      </c>
    </row>
    <row r="26" spans="1:17" hidden="1" x14ac:dyDescent="0.25">
      <c r="A26" t="s">
        <v>17419</v>
      </c>
      <c r="B26" t="s">
        <v>1088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17420</v>
      </c>
      <c r="F26" t="s">
        <v>17421</v>
      </c>
      <c r="G26" s="3">
        <v>8709</v>
      </c>
      <c r="H26">
        <v>462101</v>
      </c>
      <c r="I26" t="s">
        <v>1088</v>
      </c>
      <c r="J26" s="2">
        <v>1099374</v>
      </c>
      <c r="K26" s="2" t="s">
        <v>1088</v>
      </c>
      <c r="L26" s="2" t="s">
        <v>17422</v>
      </c>
      <c r="M26" s="2" t="s">
        <v>17423</v>
      </c>
      <c r="N26" s="2" t="s">
        <v>17419</v>
      </c>
      <c r="O26" s="2">
        <v>8401</v>
      </c>
      <c r="P26" s="2" t="s">
        <v>17424</v>
      </c>
      <c r="Q26" s="2" t="s">
        <v>1088</v>
      </c>
    </row>
    <row r="27" spans="1:17" hidden="1" x14ac:dyDescent="0.25">
      <c r="A27" t="s">
        <v>17425</v>
      </c>
      <c r="B27" t="s">
        <v>537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17426</v>
      </c>
      <c r="F27" t="s">
        <v>17330</v>
      </c>
      <c r="G27" s="3">
        <v>1142</v>
      </c>
      <c r="H27">
        <v>150449</v>
      </c>
      <c r="I27" t="s">
        <v>537</v>
      </c>
      <c r="J27" s="2">
        <v>22045</v>
      </c>
      <c r="K27" s="2" t="s">
        <v>537</v>
      </c>
      <c r="L27" s="2" t="s">
        <v>17427</v>
      </c>
      <c r="M27" s="2" t="s">
        <v>17428</v>
      </c>
      <c r="N27" s="2" t="s">
        <v>17425</v>
      </c>
      <c r="O27" s="2">
        <v>6320</v>
      </c>
      <c r="P27" s="2" t="s">
        <v>17429</v>
      </c>
      <c r="Q27" s="2" t="s">
        <v>537</v>
      </c>
    </row>
    <row r="28" spans="1:17" hidden="1" x14ac:dyDescent="0.25">
      <c r="A28" t="s">
        <v>17430</v>
      </c>
      <c r="B28" t="s">
        <v>1169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17431</v>
      </c>
      <c r="F28" t="s">
        <v>17330</v>
      </c>
      <c r="G28" s="3">
        <v>13075</v>
      </c>
      <c r="H28">
        <v>493114</v>
      </c>
      <c r="I28" t="s">
        <v>1169</v>
      </c>
      <c r="J28" s="2">
        <v>1937143</v>
      </c>
      <c r="K28" s="2" t="s">
        <v>1169</v>
      </c>
      <c r="L28" s="4" t="s">
        <v>17355</v>
      </c>
      <c r="M28" s="4" t="s">
        <v>17355</v>
      </c>
      <c r="N28" s="2" t="s">
        <v>17430</v>
      </c>
      <c r="O28" s="2">
        <v>9094</v>
      </c>
      <c r="P28" s="2" t="s">
        <v>17432</v>
      </c>
      <c r="Q28" s="2" t="s">
        <v>1169</v>
      </c>
    </row>
    <row r="29" spans="1:17" x14ac:dyDescent="0.25">
      <c r="A29" t="s">
        <v>17433</v>
      </c>
      <c r="B29" t="s">
        <v>1452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17434</v>
      </c>
      <c r="F29" t="s">
        <v>17319</v>
      </c>
      <c r="G29" s="3">
        <v>6345</v>
      </c>
      <c r="H29">
        <v>502042</v>
      </c>
      <c r="I29" t="s">
        <v>1452</v>
      </c>
      <c r="J29" s="2">
        <v>1758899</v>
      </c>
      <c r="K29" s="2" t="s">
        <v>1452</v>
      </c>
      <c r="L29" s="4" t="s">
        <v>17355</v>
      </c>
      <c r="M29" s="4" t="s">
        <v>17355</v>
      </c>
      <c r="N29" s="2" t="s">
        <v>17433</v>
      </c>
      <c r="O29" s="2">
        <v>8849</v>
      </c>
      <c r="P29" s="2" t="s">
        <v>17435</v>
      </c>
      <c r="Q29" s="2" t="s">
        <v>1452</v>
      </c>
    </row>
    <row r="30" spans="1:17" hidden="1" x14ac:dyDescent="0.25">
      <c r="A30" t="s">
        <v>17436</v>
      </c>
      <c r="B30" t="s">
        <v>1163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17355</v>
      </c>
      <c r="F30" t="s">
        <v>1335</v>
      </c>
      <c r="G30" s="3" t="s">
        <v>1162</v>
      </c>
      <c r="H30">
        <v>571448</v>
      </c>
      <c r="I30" t="s">
        <v>1163</v>
      </c>
      <c r="J30" s="4" t="s">
        <v>17355</v>
      </c>
      <c r="K30" s="4" t="s">
        <v>17355</v>
      </c>
      <c r="L30" s="4" t="s">
        <v>17355</v>
      </c>
      <c r="M30" s="4" t="s">
        <v>17355</v>
      </c>
      <c r="N30" s="2" t="s">
        <v>17436</v>
      </c>
      <c r="O30" s="2">
        <v>9105</v>
      </c>
      <c r="P30" s="2" t="s">
        <v>17437</v>
      </c>
      <c r="Q30" s="2" t="s">
        <v>1163</v>
      </c>
    </row>
    <row r="31" spans="1:17" hidden="1" x14ac:dyDescent="0.25">
      <c r="A31" t="s">
        <v>17438</v>
      </c>
      <c r="B31" t="s">
        <v>1112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17414</v>
      </c>
      <c r="F31" t="s">
        <v>17408</v>
      </c>
      <c r="G31" s="3">
        <v>697</v>
      </c>
      <c r="H31">
        <v>450317</v>
      </c>
      <c r="I31" t="s">
        <v>1112</v>
      </c>
      <c r="J31" s="2">
        <v>1522585</v>
      </c>
      <c r="K31" s="2" t="s">
        <v>1112</v>
      </c>
      <c r="L31" s="4" t="s">
        <v>17355</v>
      </c>
      <c r="M31" s="2" t="s">
        <v>17439</v>
      </c>
      <c r="N31" s="2" t="s">
        <v>17438</v>
      </c>
      <c r="O31" s="2">
        <v>8655</v>
      </c>
      <c r="P31" s="2" t="s">
        <v>17440</v>
      </c>
      <c r="Q31" s="2" t="s">
        <v>1112</v>
      </c>
    </row>
    <row r="32" spans="1:17" hidden="1" x14ac:dyDescent="0.25">
      <c r="A32" t="s">
        <v>17441</v>
      </c>
      <c r="B32" t="s">
        <v>335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17335</v>
      </c>
      <c r="F32" t="s">
        <v>1336</v>
      </c>
      <c r="G32" s="3">
        <v>3817</v>
      </c>
      <c r="H32">
        <v>435078</v>
      </c>
      <c r="I32" t="s">
        <v>335</v>
      </c>
      <c r="J32" s="2">
        <v>538911</v>
      </c>
      <c r="K32" s="2" t="s">
        <v>335</v>
      </c>
      <c r="L32" s="2" t="s">
        <v>17442</v>
      </c>
      <c r="M32" s="2" t="s">
        <v>17443</v>
      </c>
      <c r="N32" s="2" t="s">
        <v>17441</v>
      </c>
      <c r="O32" s="2">
        <v>7880</v>
      </c>
      <c r="P32" s="2" t="s">
        <v>17444</v>
      </c>
      <c r="Q32" s="2" t="s">
        <v>335</v>
      </c>
    </row>
    <row r="33" spans="1:17" x14ac:dyDescent="0.25">
      <c r="A33" t="s">
        <v>17445</v>
      </c>
      <c r="B33" t="s">
        <v>1420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17446</v>
      </c>
      <c r="F33" t="s">
        <v>17319</v>
      </c>
      <c r="G33" s="3">
        <v>4722</v>
      </c>
      <c r="H33">
        <v>461766</v>
      </c>
      <c r="I33" t="s">
        <v>1420</v>
      </c>
      <c r="J33" s="2">
        <v>580578</v>
      </c>
      <c r="K33" s="2" t="s">
        <v>1420</v>
      </c>
      <c r="L33" s="2" t="s">
        <v>17447</v>
      </c>
      <c r="M33" s="2" t="s">
        <v>17448</v>
      </c>
      <c r="N33" s="2" t="s">
        <v>17445</v>
      </c>
      <c r="O33" s="2">
        <v>8231</v>
      </c>
      <c r="P33" s="2" t="s">
        <v>17449</v>
      </c>
      <c r="Q33" s="2" t="s">
        <v>1420</v>
      </c>
    </row>
    <row r="34" spans="1:17" x14ac:dyDescent="0.25">
      <c r="A34" t="s">
        <v>17450</v>
      </c>
      <c r="B34" t="s">
        <v>1527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17451</v>
      </c>
      <c r="F34" t="s">
        <v>17319</v>
      </c>
      <c r="G34" s="3">
        <v>4153</v>
      </c>
      <c r="H34">
        <v>453562</v>
      </c>
      <c r="I34" t="s">
        <v>1527</v>
      </c>
      <c r="J34" s="2">
        <v>1619229</v>
      </c>
      <c r="K34" s="2" t="s">
        <v>1527</v>
      </c>
      <c r="L34" s="2" t="s">
        <v>17452</v>
      </c>
      <c r="M34" s="2" t="s">
        <v>17453</v>
      </c>
      <c r="N34" s="2" t="s">
        <v>17450</v>
      </c>
      <c r="O34" s="2">
        <v>8623</v>
      </c>
      <c r="P34" s="2" t="s">
        <v>17454</v>
      </c>
      <c r="Q34" s="2" t="s">
        <v>1527</v>
      </c>
    </row>
    <row r="35" spans="1:17" x14ac:dyDescent="0.25">
      <c r="A35" t="s">
        <v>17455</v>
      </c>
      <c r="B35" t="s">
        <v>1556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17446</v>
      </c>
      <c r="F35" t="s">
        <v>17319</v>
      </c>
      <c r="G35" s="3">
        <v>978</v>
      </c>
      <c r="H35">
        <v>276520</v>
      </c>
      <c r="I35" t="s">
        <v>1556</v>
      </c>
      <c r="J35" s="2">
        <v>22106</v>
      </c>
      <c r="K35" s="2" t="s">
        <v>1556</v>
      </c>
      <c r="L35" s="2" t="s">
        <v>17456</v>
      </c>
      <c r="M35" s="2" t="s">
        <v>17457</v>
      </c>
      <c r="N35" s="2" t="s">
        <v>17455</v>
      </c>
      <c r="O35" s="2">
        <v>6498</v>
      </c>
      <c r="P35" s="2" t="s">
        <v>17458</v>
      </c>
      <c r="Q35" s="2" t="s">
        <v>1556</v>
      </c>
    </row>
    <row r="36" spans="1:17" x14ac:dyDescent="0.25">
      <c r="A36" t="s">
        <v>17459</v>
      </c>
      <c r="B36" t="s">
        <v>2627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17345</v>
      </c>
      <c r="F36" t="s">
        <v>17319</v>
      </c>
      <c r="G36" s="3">
        <v>2642</v>
      </c>
      <c r="H36">
        <v>425786</v>
      </c>
      <c r="I36" t="s">
        <v>2627</v>
      </c>
      <c r="J36" s="2">
        <v>293126</v>
      </c>
      <c r="K36" s="2" t="s">
        <v>2627</v>
      </c>
      <c r="L36" s="4" t="s">
        <v>17355</v>
      </c>
      <c r="M36" s="2" t="s">
        <v>17460</v>
      </c>
      <c r="N36" s="2" t="s">
        <v>17459</v>
      </c>
      <c r="O36" s="2">
        <v>7391</v>
      </c>
      <c r="P36" s="2" t="s">
        <v>17461</v>
      </c>
      <c r="Q36" s="2" t="s">
        <v>2627</v>
      </c>
    </row>
    <row r="37" spans="1:17" x14ac:dyDescent="0.25">
      <c r="A37" t="s">
        <v>17462</v>
      </c>
      <c r="B37" t="s">
        <v>2171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17361</v>
      </c>
      <c r="F37" t="s">
        <v>17319</v>
      </c>
      <c r="G37" s="3">
        <v>5362</v>
      </c>
      <c r="H37">
        <v>518418</v>
      </c>
      <c r="I37" t="s">
        <v>2171</v>
      </c>
      <c r="J37" s="2">
        <v>1499971</v>
      </c>
      <c r="K37" s="2" t="s">
        <v>2171</v>
      </c>
      <c r="L37" s="4" t="s">
        <v>17355</v>
      </c>
      <c r="M37" s="4" t="s">
        <v>17355</v>
      </c>
      <c r="N37" s="2" t="s">
        <v>17462</v>
      </c>
      <c r="O37" s="2">
        <v>8643</v>
      </c>
      <c r="P37" s="2" t="s">
        <v>17463</v>
      </c>
      <c r="Q37" s="2" t="s">
        <v>2171</v>
      </c>
    </row>
    <row r="38" spans="1:17" hidden="1" x14ac:dyDescent="0.25">
      <c r="A38" t="s">
        <v>17464</v>
      </c>
      <c r="B38" t="s">
        <v>573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17451</v>
      </c>
      <c r="F38" t="s">
        <v>17330</v>
      </c>
      <c r="G38" s="3">
        <v>8471</v>
      </c>
      <c r="H38">
        <v>542897</v>
      </c>
      <c r="I38" t="s">
        <v>573</v>
      </c>
      <c r="J38" s="2">
        <v>1741206</v>
      </c>
      <c r="K38" s="2" t="s">
        <v>573</v>
      </c>
      <c r="L38" s="4" t="s">
        <v>17355</v>
      </c>
      <c r="M38" s="4" t="s">
        <v>17355</v>
      </c>
      <c r="N38" s="2" t="s">
        <v>17464</v>
      </c>
      <c r="O38" s="2">
        <v>9181</v>
      </c>
      <c r="P38" s="2" t="s">
        <v>17465</v>
      </c>
      <c r="Q38" s="2" t="s">
        <v>573</v>
      </c>
    </row>
    <row r="39" spans="1:17" hidden="1" x14ac:dyDescent="0.25">
      <c r="A39" t="s">
        <v>17466</v>
      </c>
      <c r="B39" t="s">
        <v>1215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17375</v>
      </c>
      <c r="F39" t="s">
        <v>17408</v>
      </c>
      <c r="G39" s="3">
        <v>7476</v>
      </c>
      <c r="H39">
        <v>488671</v>
      </c>
      <c r="I39" t="s">
        <v>1215</v>
      </c>
      <c r="J39" s="2">
        <v>1660422</v>
      </c>
      <c r="K39" s="2" t="s">
        <v>1215</v>
      </c>
      <c r="L39" s="2" t="s">
        <v>17467</v>
      </c>
      <c r="M39" s="2" t="s">
        <v>17468</v>
      </c>
      <c r="N39" s="2" t="s">
        <v>17466</v>
      </c>
      <c r="O39" s="2">
        <v>8550</v>
      </c>
      <c r="P39" s="2" t="s">
        <v>17469</v>
      </c>
      <c r="Q39" s="2" t="s">
        <v>1215</v>
      </c>
    </row>
    <row r="40" spans="1:17" x14ac:dyDescent="0.25">
      <c r="A40" t="s">
        <v>17470</v>
      </c>
      <c r="B40" t="s">
        <v>1961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17471</v>
      </c>
      <c r="F40" t="s">
        <v>17319</v>
      </c>
      <c r="G40" s="3">
        <v>2882</v>
      </c>
      <c r="H40">
        <v>501593</v>
      </c>
      <c r="I40" t="s">
        <v>1961</v>
      </c>
      <c r="J40" s="2">
        <v>1812884</v>
      </c>
      <c r="K40" s="2" t="s">
        <v>1961</v>
      </c>
      <c r="L40" s="4" t="s">
        <v>17355</v>
      </c>
      <c r="M40" s="4" t="s">
        <v>17355</v>
      </c>
      <c r="N40" s="2" t="s">
        <v>17470</v>
      </c>
      <c r="O40" s="2">
        <v>9233</v>
      </c>
      <c r="P40" s="2" t="s">
        <v>17472</v>
      </c>
      <c r="Q40" s="2" t="s">
        <v>1961</v>
      </c>
    </row>
    <row r="41" spans="1:17" hidden="1" x14ac:dyDescent="0.25">
      <c r="A41" t="s">
        <v>17473</v>
      </c>
      <c r="B41" t="s">
        <v>701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17370</v>
      </c>
      <c r="F41" t="s">
        <v>17421</v>
      </c>
      <c r="G41" s="3">
        <v>5986</v>
      </c>
      <c r="H41">
        <v>449107</v>
      </c>
      <c r="I41" t="s">
        <v>701</v>
      </c>
      <c r="J41" s="2">
        <v>490430</v>
      </c>
      <c r="K41" s="2" t="s">
        <v>701</v>
      </c>
      <c r="L41" s="2" t="s">
        <v>17474</v>
      </c>
      <c r="M41" s="2" t="s">
        <v>17475</v>
      </c>
      <c r="N41" s="2" t="s">
        <v>17473</v>
      </c>
      <c r="O41" s="2">
        <v>8260</v>
      </c>
      <c r="P41" s="2" t="s">
        <v>17476</v>
      </c>
      <c r="Q41" s="2" t="s">
        <v>701</v>
      </c>
    </row>
    <row r="42" spans="1:17" hidden="1" x14ac:dyDescent="0.25">
      <c r="A42" t="s">
        <v>17477</v>
      </c>
      <c r="B42" t="s">
        <v>2176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17478</v>
      </c>
      <c r="F42" s="5" t="s">
        <v>17355</v>
      </c>
      <c r="G42" s="3">
        <v>9303</v>
      </c>
      <c r="H42" s="5" t="s">
        <v>17355</v>
      </c>
      <c r="I42" s="5" t="s">
        <v>17355</v>
      </c>
      <c r="J42" s="4" t="s">
        <v>17355</v>
      </c>
      <c r="K42" s="4" t="s">
        <v>17355</v>
      </c>
      <c r="L42" s="4" t="s">
        <v>17355</v>
      </c>
      <c r="M42" s="4" t="s">
        <v>17355</v>
      </c>
      <c r="N42" s="4" t="s">
        <v>17355</v>
      </c>
      <c r="O42" s="4" t="s">
        <v>17355</v>
      </c>
      <c r="P42" s="4" t="s">
        <v>17355</v>
      </c>
      <c r="Q42" s="4" t="s">
        <v>17355</v>
      </c>
    </row>
    <row r="43" spans="1:17" x14ac:dyDescent="0.25">
      <c r="A43" t="s">
        <v>17479</v>
      </c>
      <c r="B43" t="s">
        <v>1414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17431</v>
      </c>
      <c r="F43" t="s">
        <v>17319</v>
      </c>
      <c r="G43" s="3">
        <v>9059</v>
      </c>
      <c r="H43">
        <v>446099</v>
      </c>
      <c r="I43" t="s">
        <v>1414</v>
      </c>
      <c r="J43" s="2">
        <v>1707287</v>
      </c>
      <c r="K43" s="2" t="s">
        <v>1414</v>
      </c>
      <c r="L43" s="2" t="s">
        <v>17480</v>
      </c>
      <c r="M43" s="2" t="s">
        <v>17481</v>
      </c>
      <c r="N43" s="2" t="s">
        <v>17479</v>
      </c>
      <c r="O43" s="2">
        <v>8583</v>
      </c>
      <c r="P43" s="2" t="s">
        <v>17482</v>
      </c>
      <c r="Q43" s="2" t="s">
        <v>1414</v>
      </c>
    </row>
    <row r="44" spans="1:17" x14ac:dyDescent="0.25">
      <c r="A44" t="s">
        <v>17483</v>
      </c>
      <c r="B44" t="s">
        <v>2461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17451</v>
      </c>
      <c r="F44" t="s">
        <v>17319</v>
      </c>
      <c r="G44" s="3">
        <v>1650</v>
      </c>
      <c r="H44">
        <v>425646</v>
      </c>
      <c r="I44" t="s">
        <v>2461</v>
      </c>
      <c r="J44" s="2">
        <v>225309</v>
      </c>
      <c r="K44" s="2" t="s">
        <v>2461</v>
      </c>
      <c r="L44" s="2" t="s">
        <v>17484</v>
      </c>
      <c r="M44" s="2" t="s">
        <v>17485</v>
      </c>
      <c r="N44" s="2" t="s">
        <v>17483</v>
      </c>
      <c r="O44" s="2">
        <v>7080</v>
      </c>
      <c r="P44" s="2" t="s">
        <v>17486</v>
      </c>
      <c r="Q44" s="2" t="s">
        <v>2461</v>
      </c>
    </row>
    <row r="45" spans="1:17" hidden="1" x14ac:dyDescent="0.25">
      <c r="A45" t="s">
        <v>17487</v>
      </c>
      <c r="B45" t="s">
        <v>1023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17488</v>
      </c>
      <c r="F45" t="s">
        <v>17421</v>
      </c>
      <c r="G45" s="3">
        <v>4082</v>
      </c>
      <c r="H45">
        <v>430947</v>
      </c>
      <c r="I45" t="s">
        <v>1023</v>
      </c>
      <c r="J45" s="2">
        <v>479165</v>
      </c>
      <c r="K45" s="2" t="s">
        <v>1023</v>
      </c>
      <c r="L45" s="2" t="s">
        <v>17489</v>
      </c>
      <c r="M45" s="2" t="s">
        <v>17490</v>
      </c>
      <c r="N45" s="2" t="s">
        <v>17487</v>
      </c>
      <c r="O45" s="2">
        <v>7744</v>
      </c>
      <c r="P45" s="2" t="s">
        <v>17491</v>
      </c>
      <c r="Q45" s="2" t="s">
        <v>1023</v>
      </c>
    </row>
    <row r="46" spans="1:17" x14ac:dyDescent="0.25">
      <c r="A46" t="s">
        <v>17492</v>
      </c>
      <c r="B46" t="s">
        <v>2482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17431</v>
      </c>
      <c r="F46" t="s">
        <v>17319</v>
      </c>
      <c r="G46" s="3">
        <v>9736</v>
      </c>
      <c r="H46">
        <v>488674</v>
      </c>
      <c r="I46" t="s">
        <v>2482</v>
      </c>
      <c r="J46" s="2">
        <v>1473574</v>
      </c>
      <c r="K46" s="2" t="s">
        <v>2482</v>
      </c>
      <c r="L46" s="2" t="s">
        <v>17493</v>
      </c>
      <c r="M46" s="2" t="s">
        <v>17494</v>
      </c>
      <c r="N46" s="2" t="s">
        <v>17492</v>
      </c>
      <c r="O46" s="2">
        <v>8215</v>
      </c>
      <c r="P46" s="2" t="s">
        <v>17495</v>
      </c>
      <c r="Q46" s="2" t="s">
        <v>2482</v>
      </c>
    </row>
    <row r="47" spans="1:17" x14ac:dyDescent="0.25">
      <c r="A47" t="s">
        <v>17496</v>
      </c>
      <c r="B47" t="s">
        <v>1446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17345</v>
      </c>
      <c r="F47" t="s">
        <v>17319</v>
      </c>
      <c r="G47" s="3">
        <v>1368</v>
      </c>
      <c r="H47">
        <v>457732</v>
      </c>
      <c r="I47" t="s">
        <v>1446</v>
      </c>
      <c r="J47" s="2">
        <v>1655624</v>
      </c>
      <c r="K47" s="2" t="s">
        <v>1446</v>
      </c>
      <c r="L47" s="2" t="s">
        <v>17497</v>
      </c>
      <c r="M47" s="2" t="s">
        <v>17498</v>
      </c>
      <c r="N47" s="2" t="s">
        <v>17496</v>
      </c>
      <c r="O47" s="2">
        <v>8440</v>
      </c>
      <c r="P47" s="2" t="s">
        <v>17499</v>
      </c>
      <c r="Q47" s="2" t="s">
        <v>1446</v>
      </c>
    </row>
    <row r="48" spans="1:17" x14ac:dyDescent="0.25">
      <c r="A48" t="s">
        <v>17500</v>
      </c>
      <c r="B48" t="s">
        <v>1478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17446</v>
      </c>
      <c r="F48" t="s">
        <v>17319</v>
      </c>
      <c r="G48" s="3">
        <v>8362</v>
      </c>
      <c r="H48">
        <v>456701</v>
      </c>
      <c r="I48" t="s">
        <v>1478</v>
      </c>
      <c r="J48" s="2">
        <v>583492</v>
      </c>
      <c r="K48" s="2" t="s">
        <v>1478</v>
      </c>
      <c r="L48" s="2" t="s">
        <v>17501</v>
      </c>
      <c r="M48" s="2" t="s">
        <v>17502</v>
      </c>
      <c r="N48" s="2" t="s">
        <v>17500</v>
      </c>
      <c r="O48" s="2">
        <v>7944</v>
      </c>
      <c r="P48" s="2" t="s">
        <v>17503</v>
      </c>
      <c r="Q48" s="2" t="s">
        <v>1478</v>
      </c>
    </row>
    <row r="49" spans="1:17" hidden="1" x14ac:dyDescent="0.25">
      <c r="A49" t="s">
        <v>17504</v>
      </c>
      <c r="B49" t="s">
        <v>325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17381</v>
      </c>
      <c r="F49" t="s">
        <v>17408</v>
      </c>
      <c r="G49" s="3">
        <v>4756</v>
      </c>
      <c r="H49">
        <v>434633</v>
      </c>
      <c r="I49" t="s">
        <v>325</v>
      </c>
      <c r="J49" s="2">
        <v>532994</v>
      </c>
      <c r="K49" s="2" t="s">
        <v>325</v>
      </c>
      <c r="L49" s="2" t="s">
        <v>17505</v>
      </c>
      <c r="M49" s="2" t="s">
        <v>17506</v>
      </c>
      <c r="N49" s="2" t="s">
        <v>17504</v>
      </c>
      <c r="O49" s="2">
        <v>8297</v>
      </c>
      <c r="P49" s="2" t="s">
        <v>17507</v>
      </c>
      <c r="Q49" s="2" t="s">
        <v>325</v>
      </c>
    </row>
    <row r="50" spans="1:17" x14ac:dyDescent="0.25">
      <c r="A50" t="s">
        <v>17508</v>
      </c>
      <c r="B50" t="s">
        <v>2569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17509</v>
      </c>
      <c r="F50" t="s">
        <v>17319</v>
      </c>
      <c r="G50" s="3">
        <v>6176</v>
      </c>
      <c r="H50">
        <v>435044</v>
      </c>
      <c r="I50" t="s">
        <v>2569</v>
      </c>
      <c r="J50" s="2">
        <v>546225</v>
      </c>
      <c r="K50" s="2" t="s">
        <v>2569</v>
      </c>
      <c r="L50" s="2" t="s">
        <v>17510</v>
      </c>
      <c r="M50" s="2" t="s">
        <v>17511</v>
      </c>
      <c r="N50" s="2" t="s">
        <v>17508</v>
      </c>
      <c r="O50" s="2">
        <v>7533</v>
      </c>
      <c r="P50" s="2" t="s">
        <v>17512</v>
      </c>
      <c r="Q50" s="2" t="s">
        <v>2569</v>
      </c>
    </row>
    <row r="51" spans="1:17" x14ac:dyDescent="0.25">
      <c r="A51" t="s">
        <v>17513</v>
      </c>
      <c r="B51" t="s">
        <v>1698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17375</v>
      </c>
      <c r="F51" t="s">
        <v>17319</v>
      </c>
      <c r="G51" s="3">
        <v>6883</v>
      </c>
      <c r="H51">
        <v>444446</v>
      </c>
      <c r="I51" t="s">
        <v>1698</v>
      </c>
      <c r="J51" s="2">
        <v>1262856</v>
      </c>
      <c r="K51" s="2" t="s">
        <v>1698</v>
      </c>
      <c r="L51" s="2" t="s">
        <v>17514</v>
      </c>
      <c r="M51" s="2" t="s">
        <v>17515</v>
      </c>
      <c r="N51" s="2" t="s">
        <v>17513</v>
      </c>
      <c r="O51" s="2">
        <v>8184</v>
      </c>
      <c r="P51" s="2" t="s">
        <v>17516</v>
      </c>
      <c r="Q51" s="2" t="s">
        <v>1698</v>
      </c>
    </row>
    <row r="52" spans="1:17" x14ac:dyDescent="0.25">
      <c r="A52" t="s">
        <v>17517</v>
      </c>
      <c r="B52" t="s">
        <v>1413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17340</v>
      </c>
      <c r="F52" t="s">
        <v>17319</v>
      </c>
      <c r="G52" s="3">
        <v>718</v>
      </c>
      <c r="H52">
        <v>346797</v>
      </c>
      <c r="I52" t="s">
        <v>1413</v>
      </c>
      <c r="J52" s="2">
        <v>223474</v>
      </c>
      <c r="K52" s="2" t="s">
        <v>1413</v>
      </c>
      <c r="L52" s="2" t="s">
        <v>17518</v>
      </c>
      <c r="M52" s="2" t="s">
        <v>17519</v>
      </c>
      <c r="N52" s="2" t="s">
        <v>17517</v>
      </c>
      <c r="O52" s="2">
        <v>6765</v>
      </c>
      <c r="P52" s="2" t="s">
        <v>17520</v>
      </c>
      <c r="Q52" s="2" t="s">
        <v>1413</v>
      </c>
    </row>
    <row r="53" spans="1:17" hidden="1" x14ac:dyDescent="0.25">
      <c r="A53" t="s">
        <v>17521</v>
      </c>
      <c r="B53" t="s">
        <v>1056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17394</v>
      </c>
      <c r="F53" t="s">
        <v>17408</v>
      </c>
      <c r="G53" s="3">
        <v>45</v>
      </c>
      <c r="H53">
        <v>150148</v>
      </c>
      <c r="I53" t="s">
        <v>1056</v>
      </c>
      <c r="J53" s="2">
        <v>22234</v>
      </c>
      <c r="K53" s="2" t="s">
        <v>1056</v>
      </c>
      <c r="L53" s="2" t="s">
        <v>17522</v>
      </c>
      <c r="M53" s="2" t="s">
        <v>17523</v>
      </c>
      <c r="N53" s="2" t="s">
        <v>17521</v>
      </c>
      <c r="O53" s="2">
        <v>6368</v>
      </c>
      <c r="P53" s="2" t="s">
        <v>17524</v>
      </c>
      <c r="Q53" s="2" t="s">
        <v>1056</v>
      </c>
    </row>
    <row r="54" spans="1:17" x14ac:dyDescent="0.25">
      <c r="A54" t="s">
        <v>17525</v>
      </c>
      <c r="B54" t="s">
        <v>2250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17345</v>
      </c>
      <c r="F54" t="s">
        <v>17319</v>
      </c>
      <c r="G54" s="3">
        <v>7115</v>
      </c>
      <c r="H54">
        <v>453268</v>
      </c>
      <c r="I54" t="s">
        <v>2250</v>
      </c>
      <c r="J54" s="2">
        <v>1662777</v>
      </c>
      <c r="K54" s="2" t="s">
        <v>2250</v>
      </c>
      <c r="L54" s="2" t="s">
        <v>17526</v>
      </c>
      <c r="M54" s="2" t="s">
        <v>17527</v>
      </c>
      <c r="N54" s="2" t="s">
        <v>17525</v>
      </c>
      <c r="O54" s="2">
        <v>8470</v>
      </c>
      <c r="P54" s="2" t="s">
        <v>17528</v>
      </c>
      <c r="Q54" s="2" t="s">
        <v>2250</v>
      </c>
    </row>
    <row r="55" spans="1:17" hidden="1" x14ac:dyDescent="0.25">
      <c r="A55" t="s">
        <v>17529</v>
      </c>
      <c r="B55" t="s">
        <v>413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17394</v>
      </c>
      <c r="F55" t="s">
        <v>17421</v>
      </c>
      <c r="G55" s="3">
        <v>1830</v>
      </c>
      <c r="H55">
        <v>425549</v>
      </c>
      <c r="I55" t="s">
        <v>413</v>
      </c>
      <c r="J55" s="2">
        <v>292678</v>
      </c>
      <c r="K55" s="2" t="s">
        <v>413</v>
      </c>
      <c r="L55" s="2" t="s">
        <v>17530</v>
      </c>
      <c r="M55" s="2" t="s">
        <v>17531</v>
      </c>
      <c r="N55" s="2" t="s">
        <v>17529</v>
      </c>
      <c r="O55" s="2">
        <v>7231</v>
      </c>
      <c r="P55" s="2" t="s">
        <v>17532</v>
      </c>
      <c r="Q55" s="2" t="s">
        <v>413</v>
      </c>
    </row>
    <row r="56" spans="1:17" hidden="1" x14ac:dyDescent="0.25">
      <c r="A56" t="s">
        <v>17533</v>
      </c>
      <c r="B56" t="s">
        <v>207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17324</v>
      </c>
      <c r="F56" t="s">
        <v>17330</v>
      </c>
      <c r="G56" s="3">
        <v>629</v>
      </c>
      <c r="H56">
        <v>488681</v>
      </c>
      <c r="I56" t="s">
        <v>207</v>
      </c>
      <c r="J56" s="2">
        <v>1740907</v>
      </c>
      <c r="K56" s="2" t="s">
        <v>207</v>
      </c>
      <c r="L56" s="4" t="s">
        <v>17355</v>
      </c>
      <c r="M56" s="4" t="s">
        <v>17355</v>
      </c>
      <c r="N56" s="2" t="s">
        <v>17533</v>
      </c>
      <c r="O56" s="2">
        <v>9263</v>
      </c>
      <c r="P56" s="2" t="s">
        <v>17534</v>
      </c>
      <c r="Q56" s="2" t="s">
        <v>207</v>
      </c>
    </row>
    <row r="57" spans="1:17" hidden="1" x14ac:dyDescent="0.25">
      <c r="A57" t="s">
        <v>17535</v>
      </c>
      <c r="B57" t="s">
        <v>747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17509</v>
      </c>
      <c r="F57" t="s">
        <v>1336</v>
      </c>
      <c r="G57" s="3">
        <v>2430</v>
      </c>
      <c r="H57">
        <v>446381</v>
      </c>
      <c r="I57" t="s">
        <v>747</v>
      </c>
      <c r="J57" s="2">
        <v>1599166</v>
      </c>
      <c r="K57" s="2" t="s">
        <v>747</v>
      </c>
      <c r="L57" s="4" t="s">
        <v>17355</v>
      </c>
      <c r="M57" s="2" t="s">
        <v>17536</v>
      </c>
      <c r="N57" s="2" t="s">
        <v>17535</v>
      </c>
      <c r="O57" s="2">
        <v>8787</v>
      </c>
      <c r="P57" s="2" t="s">
        <v>17537</v>
      </c>
      <c r="Q57" s="2" t="s">
        <v>747</v>
      </c>
    </row>
    <row r="58" spans="1:17" x14ac:dyDescent="0.25">
      <c r="A58" t="s">
        <v>17538</v>
      </c>
      <c r="B58" t="s">
        <v>2185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17370</v>
      </c>
      <c r="F58" t="s">
        <v>17319</v>
      </c>
      <c r="G58" s="3">
        <v>8718</v>
      </c>
      <c r="H58">
        <v>488683</v>
      </c>
      <c r="I58" t="s">
        <v>2185</v>
      </c>
      <c r="J58" s="2">
        <v>1666820</v>
      </c>
      <c r="K58" s="2" t="s">
        <v>2185</v>
      </c>
      <c r="L58" s="2" t="s">
        <v>17539</v>
      </c>
      <c r="M58" s="4" t="s">
        <v>17355</v>
      </c>
      <c r="N58" s="2" t="s">
        <v>17538</v>
      </c>
      <c r="O58" s="2">
        <v>9199</v>
      </c>
      <c r="P58" s="2" t="s">
        <v>17540</v>
      </c>
      <c r="Q58" s="2" t="s">
        <v>2185</v>
      </c>
    </row>
    <row r="59" spans="1:17" hidden="1" x14ac:dyDescent="0.25">
      <c r="A59" t="s">
        <v>17541</v>
      </c>
      <c r="B59" t="s">
        <v>674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17381</v>
      </c>
      <c r="F59" t="s">
        <v>17421</v>
      </c>
      <c r="G59" s="3">
        <v>8219</v>
      </c>
      <c r="H59">
        <v>430583</v>
      </c>
      <c r="I59" t="s">
        <v>674</v>
      </c>
      <c r="J59" s="2">
        <v>392862</v>
      </c>
      <c r="K59" s="2" t="s">
        <v>674</v>
      </c>
      <c r="L59" s="2" t="s">
        <v>17542</v>
      </c>
      <c r="M59" s="2" t="s">
        <v>17543</v>
      </c>
      <c r="N59" s="2" t="s">
        <v>17541</v>
      </c>
      <c r="O59" s="2">
        <v>7388</v>
      </c>
      <c r="P59" s="2" t="s">
        <v>17544</v>
      </c>
      <c r="Q59" s="2" t="s">
        <v>674</v>
      </c>
    </row>
    <row r="60" spans="1:17" hidden="1" x14ac:dyDescent="0.25">
      <c r="A60" t="s">
        <v>17545</v>
      </c>
      <c r="B60" t="s">
        <v>1100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17340</v>
      </c>
      <c r="F60" t="s">
        <v>17358</v>
      </c>
      <c r="G60" s="3">
        <v>5928</v>
      </c>
      <c r="H60">
        <v>435558</v>
      </c>
      <c r="I60" t="s">
        <v>1100</v>
      </c>
      <c r="J60" s="2">
        <v>546496</v>
      </c>
      <c r="K60" s="2" t="s">
        <v>1100</v>
      </c>
      <c r="L60" s="2" t="s">
        <v>17546</v>
      </c>
      <c r="M60" s="2" t="s">
        <v>17547</v>
      </c>
      <c r="N60" s="2" t="s">
        <v>17545</v>
      </c>
      <c r="O60" s="2">
        <v>7635</v>
      </c>
      <c r="P60" s="2" t="s">
        <v>17548</v>
      </c>
      <c r="Q60" s="2" t="s">
        <v>1100</v>
      </c>
    </row>
    <row r="61" spans="1:17" x14ac:dyDescent="0.25">
      <c r="A61" t="s">
        <v>17549</v>
      </c>
      <c r="B61" t="s">
        <v>2495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17381</v>
      </c>
      <c r="F61" t="s">
        <v>17319</v>
      </c>
      <c r="G61" s="3">
        <v>7982</v>
      </c>
      <c r="H61">
        <v>542914</v>
      </c>
      <c r="I61" t="s">
        <v>2495</v>
      </c>
      <c r="J61" s="2">
        <v>1793606</v>
      </c>
      <c r="K61" s="2" t="s">
        <v>2495</v>
      </c>
      <c r="L61" s="2" t="s">
        <v>17550</v>
      </c>
      <c r="M61" s="2" t="s">
        <v>17551</v>
      </c>
      <c r="N61" s="2" t="s">
        <v>17549</v>
      </c>
      <c r="O61" s="2">
        <v>8965</v>
      </c>
      <c r="P61" s="2" t="s">
        <v>17552</v>
      </c>
      <c r="Q61" s="2" t="s">
        <v>2495</v>
      </c>
    </row>
    <row r="62" spans="1:17" x14ac:dyDescent="0.25">
      <c r="A62" t="s">
        <v>17553</v>
      </c>
      <c r="B62" t="s">
        <v>1417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17361</v>
      </c>
      <c r="F62" t="s">
        <v>17319</v>
      </c>
      <c r="G62" s="3">
        <v>8844</v>
      </c>
      <c r="H62">
        <v>455374</v>
      </c>
      <c r="I62" t="s">
        <v>1417</v>
      </c>
      <c r="J62" s="2">
        <v>1618624</v>
      </c>
      <c r="K62" s="2" t="s">
        <v>1417</v>
      </c>
      <c r="L62" s="2" t="s">
        <v>17554</v>
      </c>
      <c r="M62" s="2" t="s">
        <v>17555</v>
      </c>
      <c r="N62" s="2" t="s">
        <v>17553</v>
      </c>
      <c r="O62" s="2">
        <v>8503</v>
      </c>
      <c r="P62" s="2" t="s">
        <v>17556</v>
      </c>
      <c r="Q62" s="2" t="s">
        <v>1417</v>
      </c>
    </row>
    <row r="63" spans="1:17" x14ac:dyDescent="0.25">
      <c r="A63" t="s">
        <v>17557</v>
      </c>
      <c r="B63" t="s">
        <v>1807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17471</v>
      </c>
      <c r="F63" t="s">
        <v>17319</v>
      </c>
      <c r="G63" s="3">
        <v>46</v>
      </c>
      <c r="H63">
        <v>110683</v>
      </c>
      <c r="I63" t="s">
        <v>1807</v>
      </c>
      <c r="J63" s="2">
        <v>8217</v>
      </c>
      <c r="K63" s="2" t="s">
        <v>1807</v>
      </c>
      <c r="L63" s="2" t="s">
        <v>17558</v>
      </c>
      <c r="M63" s="2" t="s">
        <v>17559</v>
      </c>
      <c r="N63" s="2" t="s">
        <v>17557</v>
      </c>
      <c r="O63" s="2">
        <v>4815</v>
      </c>
      <c r="P63" s="2" t="s">
        <v>17560</v>
      </c>
      <c r="Q63" s="2" t="s">
        <v>1807</v>
      </c>
    </row>
    <row r="64" spans="1:17" x14ac:dyDescent="0.25">
      <c r="A64" t="s">
        <v>17561</v>
      </c>
      <c r="B64" t="s">
        <v>1528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17370</v>
      </c>
      <c r="F64" t="s">
        <v>17319</v>
      </c>
      <c r="G64" s="3">
        <v>12703</v>
      </c>
      <c r="H64">
        <v>545333</v>
      </c>
      <c r="I64" t="s">
        <v>1528</v>
      </c>
      <c r="J64" s="2">
        <v>1852623</v>
      </c>
      <c r="K64" s="2" t="s">
        <v>1528</v>
      </c>
      <c r="L64" s="2" t="s">
        <v>17562</v>
      </c>
      <c r="M64" s="4" t="s">
        <v>17355</v>
      </c>
      <c r="N64" s="2" t="s">
        <v>17561</v>
      </c>
      <c r="O64" s="2">
        <v>9122</v>
      </c>
      <c r="P64" s="2" t="s">
        <v>17563</v>
      </c>
      <c r="Q64" s="2" t="s">
        <v>1528</v>
      </c>
    </row>
    <row r="65" spans="1:17" hidden="1" x14ac:dyDescent="0.25">
      <c r="A65" t="s">
        <v>17564</v>
      </c>
      <c r="B65" t="s">
        <v>1315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17414</v>
      </c>
      <c r="F65" t="s">
        <v>17330</v>
      </c>
      <c r="G65" s="3">
        <v>1887</v>
      </c>
      <c r="H65">
        <v>430832</v>
      </c>
      <c r="I65" t="s">
        <v>1315</v>
      </c>
      <c r="J65" s="2">
        <v>392528</v>
      </c>
      <c r="K65" s="2" t="s">
        <v>1315</v>
      </c>
      <c r="L65" s="2" t="s">
        <v>17565</v>
      </c>
      <c r="M65" s="2" t="s">
        <v>17566</v>
      </c>
      <c r="N65" s="2" t="s">
        <v>17564</v>
      </c>
      <c r="O65" s="2">
        <v>7264</v>
      </c>
      <c r="P65" s="2" t="s">
        <v>17567</v>
      </c>
      <c r="Q65" s="2" t="s">
        <v>1315</v>
      </c>
    </row>
    <row r="66" spans="1:17" hidden="1" x14ac:dyDescent="0.25">
      <c r="A66" t="s">
        <v>17568</v>
      </c>
      <c r="B66" t="s">
        <v>1061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17569</v>
      </c>
      <c r="F66" t="s">
        <v>17330</v>
      </c>
      <c r="G66" s="3">
        <v>4464</v>
      </c>
      <c r="H66">
        <v>488689</v>
      </c>
      <c r="I66" t="s">
        <v>1061</v>
      </c>
      <c r="J66" s="2">
        <v>1200050</v>
      </c>
      <c r="K66" s="2" t="s">
        <v>1061</v>
      </c>
      <c r="L66" s="4" t="s">
        <v>17355</v>
      </c>
      <c r="M66" s="2" t="s">
        <v>17570</v>
      </c>
      <c r="N66" s="2" t="s">
        <v>17568</v>
      </c>
      <c r="O66" s="2">
        <v>8820</v>
      </c>
      <c r="P66" s="2" t="s">
        <v>17571</v>
      </c>
      <c r="Q66" s="2" t="s">
        <v>1061</v>
      </c>
    </row>
    <row r="67" spans="1:17" hidden="1" x14ac:dyDescent="0.25">
      <c r="A67" t="s">
        <v>17572</v>
      </c>
      <c r="B67" t="s">
        <v>631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17350</v>
      </c>
      <c r="F67" t="s">
        <v>17330</v>
      </c>
      <c r="G67" s="3">
        <v>1717</v>
      </c>
      <c r="H67">
        <v>424726</v>
      </c>
      <c r="I67" t="s">
        <v>631</v>
      </c>
      <c r="J67" s="2">
        <v>390795</v>
      </c>
      <c r="K67" s="2" t="s">
        <v>631</v>
      </c>
      <c r="L67" s="2" t="s">
        <v>17573</v>
      </c>
      <c r="M67" s="2" t="s">
        <v>17574</v>
      </c>
      <c r="N67" s="2" t="s">
        <v>17572</v>
      </c>
      <c r="O67" s="2">
        <v>7143</v>
      </c>
      <c r="P67" s="2" t="s">
        <v>17575</v>
      </c>
      <c r="Q67" s="2" t="s">
        <v>631</v>
      </c>
    </row>
    <row r="68" spans="1:17" x14ac:dyDescent="0.25">
      <c r="A68" t="s">
        <v>17576</v>
      </c>
      <c r="B68" t="s">
        <v>1470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17471</v>
      </c>
      <c r="F68" t="s">
        <v>17319</v>
      </c>
      <c r="G68" s="3">
        <v>8851</v>
      </c>
      <c r="H68">
        <v>545404</v>
      </c>
      <c r="I68" t="s">
        <v>1470</v>
      </c>
      <c r="J68" s="2">
        <v>1770803</v>
      </c>
      <c r="K68" s="2" t="s">
        <v>1470</v>
      </c>
      <c r="L68" s="2" t="s">
        <v>17577</v>
      </c>
      <c r="M68" s="2" t="s">
        <v>17578</v>
      </c>
      <c r="N68" s="2" t="s">
        <v>17576</v>
      </c>
      <c r="O68" s="2">
        <v>8837</v>
      </c>
      <c r="P68" s="2" t="s">
        <v>17579</v>
      </c>
      <c r="Q68" s="2" t="s">
        <v>1470</v>
      </c>
    </row>
    <row r="69" spans="1:17" x14ac:dyDescent="0.25">
      <c r="A69" t="s">
        <v>17580</v>
      </c>
      <c r="B69" t="s">
        <v>1560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17350</v>
      </c>
      <c r="F69" t="s">
        <v>17319</v>
      </c>
      <c r="G69" s="3">
        <v>338</v>
      </c>
      <c r="H69">
        <v>518444</v>
      </c>
      <c r="I69" t="s">
        <v>1560</v>
      </c>
      <c r="J69" s="2">
        <v>1755140</v>
      </c>
      <c r="K69" s="2" t="s">
        <v>1560</v>
      </c>
      <c r="L69" s="2" t="s">
        <v>17581</v>
      </c>
      <c r="M69" s="2" t="s">
        <v>17582</v>
      </c>
      <c r="N69" s="2" t="s">
        <v>17580</v>
      </c>
      <c r="O69" s="2">
        <v>8981</v>
      </c>
      <c r="P69" s="2" t="s">
        <v>17583</v>
      </c>
      <c r="Q69" s="2" t="s">
        <v>1560</v>
      </c>
    </row>
    <row r="70" spans="1:17" x14ac:dyDescent="0.25">
      <c r="A70" t="s">
        <v>17584</v>
      </c>
      <c r="B70" t="s">
        <v>2253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17414</v>
      </c>
      <c r="F70" t="s">
        <v>17319</v>
      </c>
      <c r="G70" s="3">
        <v>9258</v>
      </c>
      <c r="H70">
        <v>444447</v>
      </c>
      <c r="I70" t="s">
        <v>2253</v>
      </c>
      <c r="J70" s="2">
        <v>1895572</v>
      </c>
      <c r="K70" s="2" t="s">
        <v>2253</v>
      </c>
      <c r="L70" s="4" t="s">
        <v>17355</v>
      </c>
      <c r="M70" s="2" t="s">
        <v>17585</v>
      </c>
      <c r="N70" s="2" t="s">
        <v>17584</v>
      </c>
      <c r="O70" s="2">
        <v>9071</v>
      </c>
      <c r="P70" s="2" t="s">
        <v>17586</v>
      </c>
      <c r="Q70" s="2" t="s">
        <v>2253</v>
      </c>
    </row>
    <row r="71" spans="1:17" x14ac:dyDescent="0.25">
      <c r="A71" t="s">
        <v>17587</v>
      </c>
      <c r="B71" t="s">
        <v>1499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17329</v>
      </c>
      <c r="F71" t="s">
        <v>17319</v>
      </c>
      <c r="G71" s="3">
        <v>510</v>
      </c>
      <c r="H71">
        <v>277417</v>
      </c>
      <c r="I71" t="s">
        <v>1499</v>
      </c>
      <c r="J71" s="2">
        <v>174887</v>
      </c>
      <c r="K71" s="2" t="s">
        <v>1499</v>
      </c>
      <c r="L71" s="2" t="s">
        <v>17588</v>
      </c>
      <c r="M71" s="2" t="s">
        <v>17589</v>
      </c>
      <c r="N71" s="2" t="s">
        <v>17587</v>
      </c>
      <c r="O71" s="2">
        <v>6403</v>
      </c>
      <c r="P71" s="2" t="s">
        <v>17590</v>
      </c>
      <c r="Q71" s="2" t="s">
        <v>1499</v>
      </c>
    </row>
    <row r="72" spans="1:17" hidden="1" x14ac:dyDescent="0.25">
      <c r="A72" t="s">
        <v>17591</v>
      </c>
      <c r="B72" t="s">
        <v>1001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17478</v>
      </c>
      <c r="F72" t="s">
        <v>1336</v>
      </c>
      <c r="G72" s="3">
        <v>9015</v>
      </c>
      <c r="H72">
        <v>493596</v>
      </c>
      <c r="I72" t="s">
        <v>1001</v>
      </c>
      <c r="J72" s="2">
        <v>1660445</v>
      </c>
      <c r="K72" s="2" t="s">
        <v>1001</v>
      </c>
      <c r="L72" s="2" t="s">
        <v>17592</v>
      </c>
      <c r="M72" s="2" t="s">
        <v>17593</v>
      </c>
      <c r="N72" s="2" t="s">
        <v>17591</v>
      </c>
      <c r="O72" s="2">
        <v>8422</v>
      </c>
      <c r="P72" s="2" t="s">
        <v>17594</v>
      </c>
      <c r="Q72" s="2" t="s">
        <v>1001</v>
      </c>
    </row>
    <row r="73" spans="1:17" x14ac:dyDescent="0.25">
      <c r="A73" t="s">
        <v>17595</v>
      </c>
      <c r="B73" t="s">
        <v>2312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17394</v>
      </c>
      <c r="F73" t="s">
        <v>17319</v>
      </c>
      <c r="G73" s="3">
        <v>126</v>
      </c>
      <c r="H73">
        <v>407853</v>
      </c>
      <c r="I73" t="s">
        <v>2312</v>
      </c>
      <c r="J73" s="2">
        <v>288939</v>
      </c>
      <c r="K73" s="2" t="s">
        <v>2312</v>
      </c>
      <c r="L73" s="2" t="s">
        <v>17596</v>
      </c>
      <c r="M73" s="2" t="s">
        <v>17597</v>
      </c>
      <c r="N73" s="2" t="s">
        <v>17595</v>
      </c>
      <c r="O73" s="2">
        <v>6910</v>
      </c>
      <c r="P73" s="2" t="s">
        <v>17598</v>
      </c>
      <c r="Q73" s="2" t="s">
        <v>2312</v>
      </c>
    </row>
    <row r="74" spans="1:17" x14ac:dyDescent="0.25">
      <c r="A74" t="s">
        <v>17599</v>
      </c>
      <c r="B74" t="s">
        <v>2633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17600</v>
      </c>
      <c r="F74" t="s">
        <v>17319</v>
      </c>
      <c r="G74" s="3">
        <v>1837</v>
      </c>
      <c r="H74">
        <v>279571</v>
      </c>
      <c r="I74" t="s">
        <v>2633</v>
      </c>
      <c r="J74" s="2">
        <v>174984</v>
      </c>
      <c r="K74" s="2" t="s">
        <v>2633</v>
      </c>
      <c r="L74" s="2" t="s">
        <v>17601</v>
      </c>
      <c r="M74" s="2" t="s">
        <v>17602</v>
      </c>
      <c r="N74" s="2" t="s">
        <v>17599</v>
      </c>
      <c r="O74" s="2">
        <v>7240</v>
      </c>
      <c r="P74" s="2" t="s">
        <v>17603</v>
      </c>
      <c r="Q74" s="2" t="s">
        <v>2633</v>
      </c>
    </row>
    <row r="75" spans="1:17" x14ac:dyDescent="0.25">
      <c r="A75" t="s">
        <v>17604</v>
      </c>
      <c r="B75" t="s">
        <v>2536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17329</v>
      </c>
      <c r="F75" t="s">
        <v>17319</v>
      </c>
      <c r="G75" s="3">
        <v>2203</v>
      </c>
      <c r="H75">
        <v>430613</v>
      </c>
      <c r="I75" t="s">
        <v>2536</v>
      </c>
      <c r="J75" s="2">
        <v>448908</v>
      </c>
      <c r="K75" s="2" t="s">
        <v>2536</v>
      </c>
      <c r="L75" s="2" t="s">
        <v>17605</v>
      </c>
      <c r="M75" s="4" t="s">
        <v>17355</v>
      </c>
      <c r="N75" s="2" t="s">
        <v>17604</v>
      </c>
      <c r="O75" s="2">
        <v>8442</v>
      </c>
      <c r="P75" s="2" t="s">
        <v>17606</v>
      </c>
      <c r="Q75" s="2" t="s">
        <v>2536</v>
      </c>
    </row>
    <row r="76" spans="1:17" x14ac:dyDescent="0.25">
      <c r="A76" t="s">
        <v>17607</v>
      </c>
      <c r="B76" t="s">
        <v>1894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17420</v>
      </c>
      <c r="F76" t="s">
        <v>17319</v>
      </c>
      <c r="G76" s="3">
        <v>8504</v>
      </c>
      <c r="H76">
        <v>542924</v>
      </c>
      <c r="I76" t="s">
        <v>1894</v>
      </c>
      <c r="J76" s="2">
        <v>1915127</v>
      </c>
      <c r="K76" s="2" t="s">
        <v>1894</v>
      </c>
      <c r="L76" s="4" t="s">
        <v>17355</v>
      </c>
      <c r="M76" s="4" t="s">
        <v>17355</v>
      </c>
      <c r="N76" s="2" t="s">
        <v>17607</v>
      </c>
      <c r="O76" s="2">
        <v>9246</v>
      </c>
      <c r="P76" s="2" t="s">
        <v>17608</v>
      </c>
      <c r="Q76" s="2" t="s">
        <v>1894</v>
      </c>
    </row>
    <row r="77" spans="1:17" x14ac:dyDescent="0.25">
      <c r="A77" t="s">
        <v>17609</v>
      </c>
      <c r="B77" t="s">
        <v>2623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17610</v>
      </c>
      <c r="F77" t="s">
        <v>17319</v>
      </c>
      <c r="G77" s="3">
        <v>2080</v>
      </c>
      <c r="H77">
        <v>425514</v>
      </c>
      <c r="I77" t="s">
        <v>2623</v>
      </c>
      <c r="J77" s="2">
        <v>383399</v>
      </c>
      <c r="K77" s="2" t="s">
        <v>2623</v>
      </c>
      <c r="L77" s="2" t="s">
        <v>17611</v>
      </c>
      <c r="M77" s="2" t="s">
        <v>17612</v>
      </c>
      <c r="N77" s="2" t="s">
        <v>17609</v>
      </c>
      <c r="O77" s="2">
        <v>7418</v>
      </c>
      <c r="P77" s="2" t="s">
        <v>17613</v>
      </c>
      <c r="Q77" s="2" t="s">
        <v>2623</v>
      </c>
    </row>
    <row r="78" spans="1:17" hidden="1" x14ac:dyDescent="0.25">
      <c r="A78" t="s">
        <v>17614</v>
      </c>
      <c r="B78" t="s">
        <v>600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17610</v>
      </c>
      <c r="F78" t="s">
        <v>1335</v>
      </c>
      <c r="G78" s="3">
        <v>2510</v>
      </c>
      <c r="H78">
        <v>458679</v>
      </c>
      <c r="I78" t="s">
        <v>600</v>
      </c>
      <c r="J78" s="2">
        <v>1208691</v>
      </c>
      <c r="K78" s="2" t="s">
        <v>600</v>
      </c>
      <c r="L78" s="2" t="s">
        <v>17615</v>
      </c>
      <c r="M78" s="2" t="s">
        <v>17616</v>
      </c>
      <c r="N78" s="2" t="s">
        <v>17614</v>
      </c>
      <c r="O78" s="2">
        <v>8625</v>
      </c>
      <c r="P78" s="2" t="s">
        <v>17617</v>
      </c>
      <c r="Q78" s="2" t="s">
        <v>600</v>
      </c>
    </row>
    <row r="79" spans="1:17" x14ac:dyDescent="0.25">
      <c r="A79" t="s">
        <v>17618</v>
      </c>
      <c r="B79" t="s">
        <v>1939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17375</v>
      </c>
      <c r="F79" t="s">
        <v>17319</v>
      </c>
      <c r="G79" s="3">
        <v>3124</v>
      </c>
      <c r="H79">
        <v>502102</v>
      </c>
      <c r="I79" t="s">
        <v>1939</v>
      </c>
      <c r="J79" s="2">
        <v>1784663</v>
      </c>
      <c r="K79" s="2" t="s">
        <v>1939</v>
      </c>
      <c r="L79" s="2" t="s">
        <v>17619</v>
      </c>
      <c r="M79" s="2" t="s">
        <v>17620</v>
      </c>
      <c r="N79" s="2" t="s">
        <v>17618</v>
      </c>
      <c r="O79" s="2">
        <v>8993</v>
      </c>
      <c r="P79" s="2" t="s">
        <v>17621</v>
      </c>
      <c r="Q79" s="2" t="s">
        <v>1939</v>
      </c>
    </row>
    <row r="80" spans="1:17" hidden="1" x14ac:dyDescent="0.25">
      <c r="A80" t="s">
        <v>17622</v>
      </c>
      <c r="B80" t="s">
        <v>1263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17335</v>
      </c>
      <c r="F80" t="s">
        <v>17358</v>
      </c>
      <c r="G80" s="3">
        <v>10264</v>
      </c>
      <c r="H80">
        <v>474832</v>
      </c>
      <c r="I80" t="s">
        <v>1263</v>
      </c>
      <c r="J80" s="2">
        <v>1757973</v>
      </c>
      <c r="K80" s="2" t="s">
        <v>1263</v>
      </c>
      <c r="L80" s="4" t="s">
        <v>17355</v>
      </c>
      <c r="M80" s="2" t="s">
        <v>17623</v>
      </c>
      <c r="N80" s="2" t="s">
        <v>17622</v>
      </c>
      <c r="O80" s="2">
        <v>8795</v>
      </c>
      <c r="P80" s="2" t="s">
        <v>17624</v>
      </c>
      <c r="Q80" s="2" t="s">
        <v>1263</v>
      </c>
    </row>
    <row r="81" spans="1:17" hidden="1" x14ac:dyDescent="0.25">
      <c r="A81" t="s">
        <v>17625</v>
      </c>
      <c r="B81" t="s">
        <v>1297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17420</v>
      </c>
      <c r="F81" t="s">
        <v>1335</v>
      </c>
      <c r="G81" s="3">
        <v>639</v>
      </c>
      <c r="H81">
        <v>134181</v>
      </c>
      <c r="I81" t="s">
        <v>1297</v>
      </c>
      <c r="J81" s="2">
        <v>11491</v>
      </c>
      <c r="K81" s="2" t="s">
        <v>1297</v>
      </c>
      <c r="L81" s="2" t="s">
        <v>17626</v>
      </c>
      <c r="M81" s="2" t="s">
        <v>17627</v>
      </c>
      <c r="N81" s="2" t="s">
        <v>17625</v>
      </c>
      <c r="O81" s="2">
        <v>6039</v>
      </c>
      <c r="P81" s="2" t="s">
        <v>17628</v>
      </c>
      <c r="Q81" s="2" t="s">
        <v>1297</v>
      </c>
    </row>
    <row r="82" spans="1:17" hidden="1" x14ac:dyDescent="0.25">
      <c r="A82" t="s">
        <v>17629</v>
      </c>
      <c r="B82" t="s">
        <v>1267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17357</v>
      </c>
      <c r="F82" t="s">
        <v>17330</v>
      </c>
      <c r="G82" s="3">
        <v>589</v>
      </c>
      <c r="H82">
        <v>136860</v>
      </c>
      <c r="I82" t="s">
        <v>1267</v>
      </c>
      <c r="J82" s="2">
        <v>18817</v>
      </c>
      <c r="K82" s="2" t="s">
        <v>1267</v>
      </c>
      <c r="L82" s="2" t="s">
        <v>17630</v>
      </c>
      <c r="M82" s="2" t="s">
        <v>17631</v>
      </c>
      <c r="N82" s="2" t="s">
        <v>17629</v>
      </c>
      <c r="O82" s="2">
        <v>6132</v>
      </c>
      <c r="P82" s="2" t="s">
        <v>17632</v>
      </c>
      <c r="Q82" s="2" t="s">
        <v>1267</v>
      </c>
    </row>
    <row r="83" spans="1:17" x14ac:dyDescent="0.25">
      <c r="A83" t="s">
        <v>17633</v>
      </c>
      <c r="B83" t="s">
        <v>1455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17375</v>
      </c>
      <c r="F83" t="s">
        <v>17319</v>
      </c>
      <c r="G83" s="3">
        <v>1437</v>
      </c>
      <c r="H83">
        <v>276542</v>
      </c>
      <c r="I83" t="s">
        <v>1455</v>
      </c>
      <c r="J83" s="2">
        <v>174659</v>
      </c>
      <c r="K83" s="2" t="s">
        <v>1455</v>
      </c>
      <c r="L83" s="2" t="s">
        <v>17634</v>
      </c>
      <c r="M83" s="2" t="s">
        <v>17635</v>
      </c>
      <c r="N83" s="2" t="s">
        <v>17633</v>
      </c>
      <c r="O83" s="2">
        <v>6659</v>
      </c>
      <c r="P83" s="2" t="s">
        <v>17636</v>
      </c>
      <c r="Q83" s="2" t="s">
        <v>1455</v>
      </c>
    </row>
    <row r="84" spans="1:17" hidden="1" x14ac:dyDescent="0.25">
      <c r="A84" t="s">
        <v>17637</v>
      </c>
      <c r="B84" t="s">
        <v>1296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17420</v>
      </c>
      <c r="F84" t="s">
        <v>17358</v>
      </c>
      <c r="G84" s="3">
        <v>548</v>
      </c>
      <c r="H84">
        <v>204020</v>
      </c>
      <c r="I84" t="s">
        <v>1296</v>
      </c>
      <c r="J84" s="2">
        <v>22419</v>
      </c>
      <c r="K84" s="2" t="s">
        <v>1296</v>
      </c>
      <c r="L84" s="2" t="s">
        <v>17638</v>
      </c>
      <c r="M84" s="2" t="s">
        <v>17639</v>
      </c>
      <c r="N84" s="2" t="s">
        <v>17637</v>
      </c>
      <c r="O84" s="2">
        <v>6279</v>
      </c>
      <c r="P84" s="2" t="s">
        <v>17640</v>
      </c>
      <c r="Q84" s="2" t="s">
        <v>1296</v>
      </c>
    </row>
    <row r="85" spans="1:17" hidden="1" x14ac:dyDescent="0.25">
      <c r="A85" t="s">
        <v>17641</v>
      </c>
      <c r="B85" t="s">
        <v>999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17426</v>
      </c>
      <c r="F85" t="s">
        <v>17330</v>
      </c>
      <c r="G85" s="3">
        <v>6421</v>
      </c>
      <c r="H85">
        <v>465668</v>
      </c>
      <c r="I85" t="s">
        <v>999</v>
      </c>
      <c r="J85" s="2">
        <v>547419</v>
      </c>
      <c r="K85" s="2" t="s">
        <v>999</v>
      </c>
      <c r="L85" s="2" t="s">
        <v>17642</v>
      </c>
      <c r="M85" s="2" t="s">
        <v>17643</v>
      </c>
      <c r="N85" s="2" t="s">
        <v>17641</v>
      </c>
      <c r="O85" s="2">
        <v>8288</v>
      </c>
      <c r="P85" s="2" t="s">
        <v>17644</v>
      </c>
      <c r="Q85" s="2" t="s">
        <v>999</v>
      </c>
    </row>
    <row r="86" spans="1:17" hidden="1" x14ac:dyDescent="0.25">
      <c r="A86" t="s">
        <v>17645</v>
      </c>
      <c r="B86" t="s">
        <v>334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17375</v>
      </c>
      <c r="F86" t="s">
        <v>17330</v>
      </c>
      <c r="G86" s="3">
        <v>9414</v>
      </c>
      <c r="H86">
        <v>450641</v>
      </c>
      <c r="I86" t="s">
        <v>334</v>
      </c>
      <c r="J86" s="2">
        <v>1603009</v>
      </c>
      <c r="K86" s="2" t="s">
        <v>334</v>
      </c>
      <c r="L86" s="4" t="s">
        <v>17355</v>
      </c>
      <c r="M86" s="4" t="s">
        <v>17355</v>
      </c>
      <c r="N86" s="2" t="s">
        <v>17645</v>
      </c>
      <c r="O86" s="2">
        <v>9194</v>
      </c>
      <c r="P86" s="2" t="s">
        <v>17646</v>
      </c>
      <c r="Q86" s="2" t="s">
        <v>334</v>
      </c>
    </row>
    <row r="87" spans="1:17" x14ac:dyDescent="0.25">
      <c r="A87" t="s">
        <v>17647</v>
      </c>
      <c r="B87" t="s">
        <v>1595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17318</v>
      </c>
      <c r="F87" t="s">
        <v>17319</v>
      </c>
      <c r="G87" s="3">
        <v>6216</v>
      </c>
      <c r="H87">
        <v>476454</v>
      </c>
      <c r="I87" t="s">
        <v>1595</v>
      </c>
      <c r="J87" s="2">
        <v>1623765</v>
      </c>
      <c r="K87" s="2" t="s">
        <v>1595</v>
      </c>
      <c r="L87" s="2" t="s">
        <v>17648</v>
      </c>
      <c r="M87" s="2" t="s">
        <v>17649</v>
      </c>
      <c r="N87" s="2" t="s">
        <v>17647</v>
      </c>
      <c r="O87" s="2">
        <v>9063</v>
      </c>
      <c r="P87" s="2" t="s">
        <v>17650</v>
      </c>
      <c r="Q87" s="2" t="s">
        <v>1595</v>
      </c>
    </row>
    <row r="88" spans="1:17" x14ac:dyDescent="0.25">
      <c r="A88" t="s">
        <v>17651</v>
      </c>
      <c r="B88" t="s">
        <v>2640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17600</v>
      </c>
      <c r="F88" t="s">
        <v>17319</v>
      </c>
      <c r="G88" s="3">
        <v>177</v>
      </c>
      <c r="H88">
        <v>429783</v>
      </c>
      <c r="I88" t="s">
        <v>2640</v>
      </c>
      <c r="J88" s="2">
        <v>223412</v>
      </c>
      <c r="K88" s="2" t="s">
        <v>2640</v>
      </c>
      <c r="L88" s="2" t="s">
        <v>17652</v>
      </c>
      <c r="M88" s="2" t="s">
        <v>17653</v>
      </c>
      <c r="N88" s="2" t="s">
        <v>17651</v>
      </c>
      <c r="O88" s="2">
        <v>6146</v>
      </c>
      <c r="P88" s="2" t="s">
        <v>17654</v>
      </c>
      <c r="Q88" s="2" t="s">
        <v>2640</v>
      </c>
    </row>
    <row r="89" spans="1:17" hidden="1" x14ac:dyDescent="0.25">
      <c r="A89" t="s">
        <v>17655</v>
      </c>
      <c r="B89" t="s">
        <v>861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17656</v>
      </c>
      <c r="F89" t="s">
        <v>1336</v>
      </c>
      <c r="G89" s="3">
        <v>8585</v>
      </c>
      <c r="H89">
        <v>435358</v>
      </c>
      <c r="I89" t="s">
        <v>861</v>
      </c>
      <c r="J89" s="2">
        <v>541865</v>
      </c>
      <c r="K89" s="2" t="s">
        <v>861</v>
      </c>
      <c r="L89" s="2" t="s">
        <v>17657</v>
      </c>
      <c r="M89" s="2" t="s">
        <v>17658</v>
      </c>
      <c r="N89" s="2" t="s">
        <v>17655</v>
      </c>
      <c r="O89" s="2">
        <v>7511</v>
      </c>
      <c r="P89" s="2" t="s">
        <v>17659</v>
      </c>
      <c r="Q89" s="2" t="s">
        <v>861</v>
      </c>
    </row>
    <row r="90" spans="1:17" hidden="1" x14ac:dyDescent="0.25">
      <c r="A90" t="s">
        <v>17660</v>
      </c>
      <c r="B90" t="s">
        <v>1127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17451</v>
      </c>
      <c r="F90" t="s">
        <v>1335</v>
      </c>
      <c r="G90" s="3">
        <v>1861</v>
      </c>
      <c r="H90">
        <v>400140</v>
      </c>
      <c r="I90" t="s">
        <v>1127</v>
      </c>
      <c r="J90" s="2">
        <v>212252</v>
      </c>
      <c r="K90" s="2" t="s">
        <v>1127</v>
      </c>
      <c r="L90" s="2" t="s">
        <v>17661</v>
      </c>
      <c r="M90" s="2" t="s">
        <v>17662</v>
      </c>
      <c r="N90" s="2" t="s">
        <v>17660</v>
      </c>
      <c r="O90" s="2">
        <v>6811</v>
      </c>
      <c r="P90" s="2" t="s">
        <v>17663</v>
      </c>
      <c r="Q90" s="2" t="s">
        <v>1127</v>
      </c>
    </row>
    <row r="91" spans="1:17" hidden="1" x14ac:dyDescent="0.25">
      <c r="A91" t="s">
        <v>17664</v>
      </c>
      <c r="B91" t="s">
        <v>370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17431</v>
      </c>
      <c r="F91" t="s">
        <v>17421</v>
      </c>
      <c r="G91" s="3">
        <v>9958</v>
      </c>
      <c r="H91">
        <v>488703</v>
      </c>
      <c r="I91" t="s">
        <v>370</v>
      </c>
      <c r="J91" s="2">
        <v>1725410</v>
      </c>
      <c r="K91" s="2" t="s">
        <v>370</v>
      </c>
      <c r="L91" s="4" t="s">
        <v>17355</v>
      </c>
      <c r="M91" s="4" t="s">
        <v>17355</v>
      </c>
      <c r="N91" s="2" t="s">
        <v>17664</v>
      </c>
      <c r="O91" s="2">
        <v>9234</v>
      </c>
      <c r="P91" s="2" t="s">
        <v>17665</v>
      </c>
      <c r="Q91" s="2" t="s">
        <v>370</v>
      </c>
    </row>
    <row r="92" spans="1:17" x14ac:dyDescent="0.25">
      <c r="A92" t="s">
        <v>17666</v>
      </c>
      <c r="B92" t="s">
        <v>1428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17329</v>
      </c>
      <c r="F92" t="s">
        <v>17319</v>
      </c>
      <c r="G92" s="3">
        <v>5842</v>
      </c>
      <c r="H92">
        <v>451532</v>
      </c>
      <c r="I92" t="s">
        <v>1428</v>
      </c>
      <c r="J92" s="2">
        <v>584799</v>
      </c>
      <c r="K92" s="2" t="s">
        <v>1428</v>
      </c>
      <c r="L92" s="2" t="s">
        <v>17667</v>
      </c>
      <c r="M92" s="2" t="s">
        <v>17668</v>
      </c>
      <c r="N92" s="2" t="s">
        <v>17666</v>
      </c>
      <c r="O92" s="2">
        <v>7705</v>
      </c>
      <c r="P92" s="2" t="s">
        <v>17669</v>
      </c>
      <c r="Q92" s="2" t="s">
        <v>1428</v>
      </c>
    </row>
    <row r="93" spans="1:17" hidden="1" x14ac:dyDescent="0.25">
      <c r="A93" t="s">
        <v>17670</v>
      </c>
      <c r="B93" t="s">
        <v>171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17324</v>
      </c>
      <c r="F93" t="s">
        <v>1336</v>
      </c>
      <c r="G93" s="3">
        <v>8055</v>
      </c>
      <c r="H93">
        <v>444448</v>
      </c>
      <c r="I93" t="s">
        <v>171</v>
      </c>
      <c r="J93" s="2">
        <v>1099498</v>
      </c>
      <c r="K93" s="2" t="s">
        <v>171</v>
      </c>
      <c r="L93" s="2" t="s">
        <v>17671</v>
      </c>
      <c r="M93" s="2" t="s">
        <v>17672</v>
      </c>
      <c r="N93" s="2" t="s">
        <v>17670</v>
      </c>
      <c r="O93" s="2">
        <v>8214</v>
      </c>
      <c r="P93" s="2" t="s">
        <v>17673</v>
      </c>
      <c r="Q93" s="2" t="s">
        <v>171</v>
      </c>
    </row>
    <row r="94" spans="1:17" hidden="1" x14ac:dyDescent="0.25">
      <c r="A94" t="s">
        <v>17674</v>
      </c>
      <c r="B94" t="s">
        <v>1119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17600</v>
      </c>
      <c r="F94" t="s">
        <v>17330</v>
      </c>
      <c r="G94" s="3">
        <v>7859</v>
      </c>
      <c r="H94">
        <v>453568</v>
      </c>
      <c r="I94" t="s">
        <v>1119</v>
      </c>
      <c r="J94" s="2">
        <v>1800284</v>
      </c>
      <c r="K94" s="2" t="s">
        <v>1119</v>
      </c>
      <c r="L94" s="4" t="s">
        <v>17355</v>
      </c>
      <c r="M94" s="2" t="s">
        <v>17675</v>
      </c>
      <c r="N94" s="2" t="s">
        <v>17674</v>
      </c>
      <c r="O94" s="2">
        <v>8957</v>
      </c>
      <c r="P94" s="2" t="s">
        <v>17676</v>
      </c>
      <c r="Q94" s="2" t="s">
        <v>1119</v>
      </c>
    </row>
    <row r="95" spans="1:17" x14ac:dyDescent="0.25">
      <c r="A95" t="s">
        <v>17677</v>
      </c>
      <c r="B95" t="s">
        <v>1853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17678</v>
      </c>
      <c r="F95" t="s">
        <v>17319</v>
      </c>
      <c r="G95" s="3">
        <v>4270</v>
      </c>
      <c r="H95">
        <v>448147</v>
      </c>
      <c r="I95" t="s">
        <v>1853</v>
      </c>
      <c r="J95" s="2">
        <v>1262918</v>
      </c>
      <c r="K95" s="2" t="s">
        <v>1853</v>
      </c>
      <c r="L95" s="2" t="s">
        <v>17679</v>
      </c>
      <c r="M95" s="2" t="s">
        <v>17680</v>
      </c>
      <c r="N95" s="2" t="s">
        <v>17677</v>
      </c>
      <c r="O95" s="2">
        <v>8120</v>
      </c>
      <c r="P95" s="2" t="s">
        <v>17681</v>
      </c>
      <c r="Q95" s="2" t="s">
        <v>1853</v>
      </c>
    </row>
    <row r="96" spans="1:17" x14ac:dyDescent="0.25">
      <c r="A96" t="s">
        <v>17682</v>
      </c>
      <c r="B96" t="s">
        <v>2417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17340</v>
      </c>
      <c r="F96" t="s">
        <v>17319</v>
      </c>
      <c r="G96" s="3">
        <v>3234</v>
      </c>
      <c r="H96">
        <v>429715</v>
      </c>
      <c r="I96" t="s">
        <v>2417</v>
      </c>
      <c r="J96" s="2">
        <v>392325</v>
      </c>
      <c r="K96" s="2" t="s">
        <v>2417</v>
      </c>
      <c r="L96" s="2" t="s">
        <v>17683</v>
      </c>
      <c r="M96" s="4" t="s">
        <v>17355</v>
      </c>
      <c r="N96" s="2" t="s">
        <v>17682</v>
      </c>
      <c r="O96" s="2">
        <v>7369</v>
      </c>
      <c r="P96" s="2" t="s">
        <v>17684</v>
      </c>
      <c r="Q96" s="2" t="s">
        <v>2417</v>
      </c>
    </row>
    <row r="97" spans="1:17" hidden="1" x14ac:dyDescent="0.25">
      <c r="A97" t="s">
        <v>17685</v>
      </c>
      <c r="B97" t="s">
        <v>729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17335</v>
      </c>
      <c r="F97" t="s">
        <v>17330</v>
      </c>
      <c r="G97" s="3">
        <v>3123</v>
      </c>
      <c r="H97">
        <v>453923</v>
      </c>
      <c r="I97" t="s">
        <v>729</v>
      </c>
      <c r="J97" s="2">
        <v>1205708</v>
      </c>
      <c r="K97" s="2" t="s">
        <v>729</v>
      </c>
      <c r="L97" s="2" t="s">
        <v>17686</v>
      </c>
      <c r="M97" s="2" t="s">
        <v>17687</v>
      </c>
      <c r="N97" s="2" t="s">
        <v>17685</v>
      </c>
      <c r="O97" s="2">
        <v>7937</v>
      </c>
      <c r="P97" s="2" t="s">
        <v>17688</v>
      </c>
      <c r="Q97" s="2" t="s">
        <v>729</v>
      </c>
    </row>
    <row r="98" spans="1:17" hidden="1" x14ac:dyDescent="0.25">
      <c r="A98" t="s">
        <v>17689</v>
      </c>
      <c r="B98" t="s">
        <v>1027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17414</v>
      </c>
      <c r="F98" t="s">
        <v>17408</v>
      </c>
      <c r="G98" s="3">
        <v>81</v>
      </c>
      <c r="H98">
        <v>111072</v>
      </c>
      <c r="I98" t="s">
        <v>1027</v>
      </c>
      <c r="J98" s="2">
        <v>7437</v>
      </c>
      <c r="K98" s="2" t="s">
        <v>1027</v>
      </c>
      <c r="L98" s="2" t="s">
        <v>17690</v>
      </c>
      <c r="M98" s="2" t="s">
        <v>17691</v>
      </c>
      <c r="N98" s="2" t="s">
        <v>17689</v>
      </c>
      <c r="O98" s="2">
        <v>5862</v>
      </c>
      <c r="P98" s="2" t="s">
        <v>17692</v>
      </c>
      <c r="Q98" s="2" t="s">
        <v>1027</v>
      </c>
    </row>
    <row r="99" spans="1:17" hidden="1" x14ac:dyDescent="0.25">
      <c r="A99" t="s">
        <v>17693</v>
      </c>
      <c r="B99" t="s">
        <v>965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17381</v>
      </c>
      <c r="F99" t="s">
        <v>17330</v>
      </c>
      <c r="G99" s="3">
        <v>49</v>
      </c>
      <c r="H99">
        <v>452035</v>
      </c>
      <c r="I99" t="s">
        <v>965</v>
      </c>
      <c r="J99" s="2">
        <v>1543508</v>
      </c>
      <c r="K99" s="2" t="s">
        <v>965</v>
      </c>
      <c r="L99" s="2" t="s">
        <v>17694</v>
      </c>
      <c r="M99" s="2" t="s">
        <v>17695</v>
      </c>
      <c r="N99" s="2" t="s">
        <v>17693</v>
      </c>
      <c r="O99" s="2">
        <v>8413</v>
      </c>
      <c r="P99" s="2" t="s">
        <v>17696</v>
      </c>
      <c r="Q99" s="2" t="s">
        <v>965</v>
      </c>
    </row>
    <row r="100" spans="1:17" x14ac:dyDescent="0.25">
      <c r="A100" t="s">
        <v>17697</v>
      </c>
      <c r="B100" t="s">
        <v>1501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17488</v>
      </c>
      <c r="F100" t="s">
        <v>17319</v>
      </c>
      <c r="G100" s="3">
        <v>4849</v>
      </c>
      <c r="H100">
        <v>430599</v>
      </c>
      <c r="I100" t="s">
        <v>1501</v>
      </c>
      <c r="J100" s="2">
        <v>477983</v>
      </c>
      <c r="K100" s="2" t="s">
        <v>1501</v>
      </c>
      <c r="L100" s="2" t="s">
        <v>17698</v>
      </c>
      <c r="M100" s="2" t="s">
        <v>17699</v>
      </c>
      <c r="N100" s="2" t="s">
        <v>17697</v>
      </c>
      <c r="O100" s="2">
        <v>7461</v>
      </c>
      <c r="P100" s="2" t="s">
        <v>17700</v>
      </c>
      <c r="Q100" s="2" t="s">
        <v>1501</v>
      </c>
    </row>
    <row r="101" spans="1:17" x14ac:dyDescent="0.25">
      <c r="A101" t="s">
        <v>17701</v>
      </c>
      <c r="B101" t="s">
        <v>2530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17340</v>
      </c>
      <c r="F101" t="s">
        <v>17319</v>
      </c>
      <c r="G101" s="3">
        <v>7841</v>
      </c>
      <c r="H101">
        <v>460283</v>
      </c>
      <c r="I101" t="s">
        <v>2530</v>
      </c>
      <c r="J101" s="2">
        <v>1282514</v>
      </c>
      <c r="K101" s="2" t="s">
        <v>2530</v>
      </c>
      <c r="L101" s="2" t="s">
        <v>17702</v>
      </c>
      <c r="M101" s="2" t="s">
        <v>17703</v>
      </c>
      <c r="N101" s="2" t="s">
        <v>17701</v>
      </c>
      <c r="O101" s="2">
        <v>8141</v>
      </c>
      <c r="P101" s="2" t="s">
        <v>17704</v>
      </c>
      <c r="Q101" s="2" t="s">
        <v>2530</v>
      </c>
    </row>
    <row r="102" spans="1:17" hidden="1" x14ac:dyDescent="0.25">
      <c r="A102" t="s">
        <v>17705</v>
      </c>
      <c r="B102" t="s">
        <v>560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17610</v>
      </c>
      <c r="F102" t="s">
        <v>17421</v>
      </c>
      <c r="G102" s="3">
        <v>1066</v>
      </c>
      <c r="H102">
        <v>217100</v>
      </c>
      <c r="I102" t="s">
        <v>560</v>
      </c>
      <c r="J102" s="2">
        <v>174661</v>
      </c>
      <c r="K102" s="2" t="s">
        <v>560</v>
      </c>
      <c r="L102" s="2" t="s">
        <v>17706</v>
      </c>
      <c r="M102" s="2" t="s">
        <v>17707</v>
      </c>
      <c r="N102" s="2" t="s">
        <v>17705</v>
      </c>
      <c r="O102" s="2">
        <v>6636</v>
      </c>
      <c r="P102" s="2" t="s">
        <v>17708</v>
      </c>
      <c r="Q102" s="2" t="s">
        <v>560</v>
      </c>
    </row>
    <row r="103" spans="1:17" hidden="1" x14ac:dyDescent="0.25">
      <c r="A103" t="s">
        <v>17709</v>
      </c>
      <c r="B103" t="s">
        <v>1022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17375</v>
      </c>
      <c r="F103" t="s">
        <v>17330</v>
      </c>
      <c r="G103" s="3">
        <v>914</v>
      </c>
      <c r="H103">
        <v>453269</v>
      </c>
      <c r="I103" t="s">
        <v>1022</v>
      </c>
      <c r="J103" s="2">
        <v>1208693</v>
      </c>
      <c r="K103" s="2" t="s">
        <v>1022</v>
      </c>
      <c r="L103" s="2" t="s">
        <v>17710</v>
      </c>
      <c r="M103" s="2" t="s">
        <v>17711</v>
      </c>
      <c r="N103" s="2" t="s">
        <v>17709</v>
      </c>
      <c r="O103" s="2">
        <v>8713</v>
      </c>
      <c r="P103" s="2" t="s">
        <v>17712</v>
      </c>
      <c r="Q103" s="2" t="s">
        <v>1022</v>
      </c>
    </row>
    <row r="104" spans="1:17" x14ac:dyDescent="0.25">
      <c r="A104" t="s">
        <v>17713</v>
      </c>
      <c r="B104" t="s">
        <v>2591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17357</v>
      </c>
      <c r="F104" t="s">
        <v>17319</v>
      </c>
      <c r="G104" s="3">
        <v>3344</v>
      </c>
      <c r="H104">
        <v>459939</v>
      </c>
      <c r="I104" t="s">
        <v>2591</v>
      </c>
      <c r="J104" s="2">
        <v>1537179</v>
      </c>
      <c r="K104" s="2" t="s">
        <v>2591</v>
      </c>
      <c r="L104" s="2" t="s">
        <v>17714</v>
      </c>
      <c r="M104" s="2" t="s">
        <v>17715</v>
      </c>
      <c r="N104" s="2" t="s">
        <v>17713</v>
      </c>
      <c r="O104" s="2">
        <v>8268</v>
      </c>
      <c r="P104" s="2" t="s">
        <v>17716</v>
      </c>
      <c r="Q104" s="2" t="s">
        <v>2591</v>
      </c>
    </row>
    <row r="105" spans="1:17" hidden="1" x14ac:dyDescent="0.25">
      <c r="A105" t="s">
        <v>17717</v>
      </c>
      <c r="B105" t="s">
        <v>517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17324</v>
      </c>
      <c r="F105" t="s">
        <v>17330</v>
      </c>
      <c r="G105" s="3">
        <v>4719</v>
      </c>
      <c r="H105">
        <v>460131</v>
      </c>
      <c r="I105" t="s">
        <v>517</v>
      </c>
      <c r="J105" s="2">
        <v>1630074</v>
      </c>
      <c r="K105" s="2" t="s">
        <v>517</v>
      </c>
      <c r="L105" s="2" t="s">
        <v>17718</v>
      </c>
      <c r="M105" s="2" t="s">
        <v>17719</v>
      </c>
      <c r="N105" s="2" t="s">
        <v>17717</v>
      </c>
      <c r="O105" s="2">
        <v>8797</v>
      </c>
      <c r="P105" s="2" t="s">
        <v>17720</v>
      </c>
      <c r="Q105" s="2" t="s">
        <v>517</v>
      </c>
    </row>
    <row r="106" spans="1:17" hidden="1" x14ac:dyDescent="0.25">
      <c r="A106" t="s">
        <v>17721</v>
      </c>
      <c r="B106" t="s">
        <v>535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17414</v>
      </c>
      <c r="F106" t="s">
        <v>17421</v>
      </c>
      <c r="G106" s="3">
        <v>4054</v>
      </c>
      <c r="H106">
        <v>466988</v>
      </c>
      <c r="I106" t="s">
        <v>535</v>
      </c>
      <c r="J106" s="2">
        <v>1174267</v>
      </c>
      <c r="K106" s="2" t="s">
        <v>535</v>
      </c>
      <c r="L106" s="2" t="s">
        <v>17722</v>
      </c>
      <c r="M106" s="2" t="s">
        <v>17723</v>
      </c>
      <c r="N106" s="2" t="s">
        <v>17721</v>
      </c>
      <c r="O106" s="2">
        <v>8112</v>
      </c>
      <c r="P106" s="2" t="s">
        <v>17724</v>
      </c>
      <c r="Q106" s="2" t="s">
        <v>535</v>
      </c>
    </row>
    <row r="107" spans="1:17" hidden="1" x14ac:dyDescent="0.25">
      <c r="A107" t="s">
        <v>17725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17471</v>
      </c>
      <c r="F107" t="s">
        <v>17408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17355</v>
      </c>
      <c r="M107" s="2" t="s">
        <v>17726</v>
      </c>
      <c r="N107" s="2" t="s">
        <v>17725</v>
      </c>
      <c r="O107" s="2">
        <v>8804</v>
      </c>
      <c r="P107" s="2" t="s">
        <v>17727</v>
      </c>
      <c r="Q107" s="2" t="s">
        <v>8</v>
      </c>
    </row>
    <row r="108" spans="1:17" hidden="1" x14ac:dyDescent="0.25">
      <c r="A108" t="s">
        <v>17728</v>
      </c>
      <c r="B108" t="s">
        <v>149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17656</v>
      </c>
      <c r="F108" t="s">
        <v>17330</v>
      </c>
      <c r="G108" s="3">
        <v>2225</v>
      </c>
      <c r="H108">
        <v>430652</v>
      </c>
      <c r="I108" t="s">
        <v>149</v>
      </c>
      <c r="J108" s="2">
        <v>292037</v>
      </c>
      <c r="K108" s="2" t="s">
        <v>149</v>
      </c>
      <c r="L108" s="2" t="s">
        <v>17729</v>
      </c>
      <c r="M108" s="2" t="s">
        <v>17730</v>
      </c>
      <c r="N108" s="2" t="s">
        <v>17728</v>
      </c>
      <c r="O108" s="2">
        <v>8377</v>
      </c>
      <c r="P108" s="2" t="s">
        <v>17731</v>
      </c>
      <c r="Q108" s="2" t="s">
        <v>149</v>
      </c>
    </row>
    <row r="109" spans="1:17" hidden="1" x14ac:dyDescent="0.25">
      <c r="A109" t="s">
        <v>17732</v>
      </c>
      <c r="B109" t="s">
        <v>942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17488</v>
      </c>
      <c r="F109" t="s">
        <v>17330</v>
      </c>
      <c r="G109" s="3">
        <v>2578</v>
      </c>
      <c r="H109">
        <v>488721</v>
      </c>
      <c r="I109" t="s">
        <v>942</v>
      </c>
      <c r="J109" s="2">
        <v>1099038</v>
      </c>
      <c r="K109" s="2" t="s">
        <v>942</v>
      </c>
      <c r="L109" s="4" t="s">
        <v>17355</v>
      </c>
      <c r="M109" s="2" t="s">
        <v>17733</v>
      </c>
      <c r="N109" s="2" t="s">
        <v>17732</v>
      </c>
      <c r="O109" s="2">
        <v>8777</v>
      </c>
      <c r="P109" s="2" t="s">
        <v>17734</v>
      </c>
      <c r="Q109" s="2" t="s">
        <v>942</v>
      </c>
    </row>
    <row r="110" spans="1:17" hidden="1" x14ac:dyDescent="0.25">
      <c r="A110" t="s">
        <v>17735</v>
      </c>
      <c r="B110" t="s">
        <v>981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17370</v>
      </c>
      <c r="F110" t="s">
        <v>17330</v>
      </c>
      <c r="G110" s="3">
        <v>6387</v>
      </c>
      <c r="H110">
        <v>456422</v>
      </c>
      <c r="I110" t="s">
        <v>981</v>
      </c>
      <c r="J110" s="2">
        <v>548112</v>
      </c>
      <c r="K110" s="2" t="s">
        <v>981</v>
      </c>
      <c r="L110" s="2" t="s">
        <v>17736</v>
      </c>
      <c r="M110" s="2" t="s">
        <v>17737</v>
      </c>
      <c r="N110" s="2" t="s">
        <v>17735</v>
      </c>
      <c r="O110" s="2">
        <v>7828</v>
      </c>
      <c r="P110" s="2" t="s">
        <v>17738</v>
      </c>
      <c r="Q110" s="2" t="s">
        <v>981</v>
      </c>
    </row>
    <row r="111" spans="1:17" x14ac:dyDescent="0.25">
      <c r="A111" t="s">
        <v>17739</v>
      </c>
      <c r="B111" t="s">
        <v>2350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17509</v>
      </c>
      <c r="F111" t="s">
        <v>17319</v>
      </c>
      <c r="G111" s="3">
        <v>4440</v>
      </c>
      <c r="H111">
        <v>476601</v>
      </c>
      <c r="I111" t="s">
        <v>2350</v>
      </c>
      <c r="J111" s="2">
        <v>1539221</v>
      </c>
      <c r="K111" s="2" t="s">
        <v>2350</v>
      </c>
      <c r="L111" s="2" t="s">
        <v>17740</v>
      </c>
      <c r="M111" s="2" t="s">
        <v>17741</v>
      </c>
      <c r="N111" s="2" t="s">
        <v>17739</v>
      </c>
      <c r="O111" s="2">
        <v>8341</v>
      </c>
      <c r="P111" s="2" t="s">
        <v>17742</v>
      </c>
      <c r="Q111" s="2" t="s">
        <v>2350</v>
      </c>
    </row>
    <row r="112" spans="1:17" x14ac:dyDescent="0.25">
      <c r="A112" t="s">
        <v>17743</v>
      </c>
      <c r="B112" t="s">
        <v>2568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17381</v>
      </c>
      <c r="F112" t="s">
        <v>17319</v>
      </c>
      <c r="G112" s="3">
        <v>10133</v>
      </c>
      <c r="H112">
        <v>502202</v>
      </c>
      <c r="I112" t="s">
        <v>2568</v>
      </c>
      <c r="J112" s="2">
        <v>1813265</v>
      </c>
      <c r="K112" s="2" t="s">
        <v>2568</v>
      </c>
      <c r="L112" s="2" t="s">
        <v>17744</v>
      </c>
      <c r="M112" s="4" t="s">
        <v>17355</v>
      </c>
      <c r="N112" s="2" t="s">
        <v>17743</v>
      </c>
      <c r="O112" s="2">
        <v>9215</v>
      </c>
      <c r="P112" s="2" t="s">
        <v>17745</v>
      </c>
      <c r="Q112" s="2" t="s">
        <v>2568</v>
      </c>
    </row>
    <row r="113" spans="1:17" x14ac:dyDescent="0.25">
      <c r="A113" t="s">
        <v>17746</v>
      </c>
      <c r="B113" t="s">
        <v>2596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17381</v>
      </c>
      <c r="F113" t="s">
        <v>17319</v>
      </c>
      <c r="G113" s="3">
        <v>6627</v>
      </c>
      <c r="H113">
        <v>542960</v>
      </c>
      <c r="I113" t="s">
        <v>2596</v>
      </c>
      <c r="J113" s="2">
        <v>1793607</v>
      </c>
      <c r="K113" s="2" t="s">
        <v>2596</v>
      </c>
      <c r="L113" s="4" t="s">
        <v>17355</v>
      </c>
      <c r="M113" s="2" t="s">
        <v>17747</v>
      </c>
      <c r="N113" s="2" t="s">
        <v>17746</v>
      </c>
      <c r="O113" s="2">
        <v>9040</v>
      </c>
      <c r="P113" s="2" t="s">
        <v>17748</v>
      </c>
      <c r="Q113" s="2" t="s">
        <v>2596</v>
      </c>
    </row>
    <row r="114" spans="1:17" x14ac:dyDescent="0.25">
      <c r="A114" t="s">
        <v>17749</v>
      </c>
      <c r="B114" t="s">
        <v>2491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17340</v>
      </c>
      <c r="F114" t="s">
        <v>17319</v>
      </c>
      <c r="G114" s="3">
        <v>8099</v>
      </c>
      <c r="H114">
        <v>460284</v>
      </c>
      <c r="I114" t="s">
        <v>2491</v>
      </c>
      <c r="J114" s="2">
        <v>1186193</v>
      </c>
      <c r="K114" s="2" t="s">
        <v>2491</v>
      </c>
      <c r="L114" s="2" t="s">
        <v>17750</v>
      </c>
      <c r="M114" s="2" t="s">
        <v>17751</v>
      </c>
      <c r="N114" s="2" t="s">
        <v>17749</v>
      </c>
      <c r="O114" s="2">
        <v>8014</v>
      </c>
      <c r="P114" s="2" t="s">
        <v>17752</v>
      </c>
      <c r="Q114" s="2" t="s">
        <v>2491</v>
      </c>
    </row>
    <row r="115" spans="1:17" hidden="1" x14ac:dyDescent="0.25">
      <c r="A115" t="s">
        <v>17753</v>
      </c>
      <c r="B115" t="s">
        <v>1017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17345</v>
      </c>
      <c r="F115" t="s">
        <v>17330</v>
      </c>
      <c r="G115" s="3" t="s">
        <v>1016</v>
      </c>
      <c r="H115">
        <v>598265</v>
      </c>
      <c r="I115" t="s">
        <v>1017</v>
      </c>
      <c r="J115" s="4" t="s">
        <v>17355</v>
      </c>
      <c r="K115" s="4" t="s">
        <v>17355</v>
      </c>
      <c r="L115" s="4" t="s">
        <v>17355</v>
      </c>
      <c r="M115" s="4" t="s">
        <v>17355</v>
      </c>
      <c r="N115" s="4" t="s">
        <v>17355</v>
      </c>
      <c r="O115" s="2">
        <v>9338</v>
      </c>
      <c r="P115" s="2" t="s">
        <v>17754</v>
      </c>
      <c r="Q115" s="2" t="s">
        <v>1017</v>
      </c>
    </row>
    <row r="116" spans="1:17" hidden="1" x14ac:dyDescent="0.25">
      <c r="A116" t="s">
        <v>17755</v>
      </c>
      <c r="B116" t="s">
        <v>1052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17370</v>
      </c>
      <c r="F116" t="s">
        <v>17330</v>
      </c>
      <c r="G116" s="3">
        <v>4106</v>
      </c>
      <c r="H116">
        <v>488726</v>
      </c>
      <c r="I116" t="s">
        <v>1052</v>
      </c>
      <c r="J116" s="2">
        <v>1103277</v>
      </c>
      <c r="K116" s="2" t="s">
        <v>1052</v>
      </c>
      <c r="L116" s="2" t="s">
        <v>17756</v>
      </c>
      <c r="M116" s="2" t="s">
        <v>17757</v>
      </c>
      <c r="N116" s="2" t="s">
        <v>17755</v>
      </c>
      <c r="O116" s="2">
        <v>8575</v>
      </c>
      <c r="P116" s="2" t="s">
        <v>17758</v>
      </c>
      <c r="Q116" s="2" t="s">
        <v>1052</v>
      </c>
    </row>
    <row r="117" spans="1:17" hidden="1" x14ac:dyDescent="0.25">
      <c r="A117" t="s">
        <v>17759</v>
      </c>
      <c r="B117" t="s">
        <v>822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17389</v>
      </c>
      <c r="F117" t="s">
        <v>17408</v>
      </c>
      <c r="G117" s="3">
        <v>10655</v>
      </c>
      <c r="H117">
        <v>542963</v>
      </c>
      <c r="I117" t="s">
        <v>822</v>
      </c>
      <c r="J117" s="2">
        <v>1794304</v>
      </c>
      <c r="K117" s="2" t="s">
        <v>822</v>
      </c>
      <c r="L117" s="4" t="s">
        <v>17355</v>
      </c>
      <c r="M117" s="4" t="s">
        <v>17355</v>
      </c>
      <c r="N117" s="2" t="s">
        <v>17759</v>
      </c>
      <c r="O117" s="2">
        <v>9265</v>
      </c>
      <c r="P117" s="2" t="s">
        <v>17760</v>
      </c>
      <c r="Q117" s="2" t="s">
        <v>822</v>
      </c>
    </row>
    <row r="118" spans="1:17" hidden="1" x14ac:dyDescent="0.25">
      <c r="A118" t="s">
        <v>17761</v>
      </c>
      <c r="B118" t="s">
        <v>1312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17431</v>
      </c>
      <c r="F118" t="s">
        <v>17330</v>
      </c>
      <c r="G118" s="3">
        <v>3410</v>
      </c>
      <c r="H118">
        <v>460075</v>
      </c>
      <c r="I118" t="s">
        <v>1312</v>
      </c>
      <c r="J118" s="2">
        <v>1103045</v>
      </c>
      <c r="K118" s="2" t="s">
        <v>1312</v>
      </c>
      <c r="L118" s="2" t="s">
        <v>17762</v>
      </c>
      <c r="M118" s="2" t="s">
        <v>17763</v>
      </c>
      <c r="N118" s="2" t="s">
        <v>17761</v>
      </c>
      <c r="O118" s="2">
        <v>8034</v>
      </c>
      <c r="P118" s="2" t="s">
        <v>17764</v>
      </c>
      <c r="Q118" s="2" t="s">
        <v>1312</v>
      </c>
    </row>
    <row r="119" spans="1:17" x14ac:dyDescent="0.25">
      <c r="A119" t="s">
        <v>17765</v>
      </c>
      <c r="B119" t="s">
        <v>2583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17345</v>
      </c>
      <c r="F119" t="s">
        <v>17319</v>
      </c>
      <c r="G119" s="3">
        <v>4363</v>
      </c>
      <c r="H119">
        <v>444520</v>
      </c>
      <c r="I119" t="s">
        <v>2583</v>
      </c>
      <c r="J119" s="2">
        <v>557093</v>
      </c>
      <c r="K119" s="2" t="s">
        <v>2583</v>
      </c>
      <c r="L119" s="2" t="s">
        <v>17766</v>
      </c>
      <c r="M119" s="2" t="s">
        <v>17767</v>
      </c>
      <c r="N119" s="2" t="s">
        <v>17765</v>
      </c>
      <c r="O119" s="2">
        <v>7610</v>
      </c>
      <c r="P119" s="2" t="s">
        <v>17768</v>
      </c>
      <c r="Q119" s="2" t="s">
        <v>2583</v>
      </c>
    </row>
    <row r="120" spans="1:17" hidden="1" x14ac:dyDescent="0.25">
      <c r="A120" t="s">
        <v>17769</v>
      </c>
      <c r="B120" t="s">
        <v>912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17600</v>
      </c>
      <c r="F120" s="5" t="s">
        <v>17355</v>
      </c>
      <c r="G120" s="3">
        <v>8380</v>
      </c>
      <c r="H120" s="5" t="s">
        <v>17355</v>
      </c>
      <c r="I120" s="5" t="s">
        <v>17355</v>
      </c>
      <c r="J120" s="4" t="s">
        <v>17355</v>
      </c>
      <c r="K120" s="4" t="s">
        <v>17355</v>
      </c>
      <c r="L120" s="4" t="s">
        <v>17355</v>
      </c>
      <c r="M120" s="4" t="s">
        <v>17355</v>
      </c>
      <c r="N120" s="4" t="s">
        <v>17355</v>
      </c>
      <c r="O120" s="4" t="s">
        <v>17355</v>
      </c>
      <c r="P120" s="4" t="s">
        <v>17355</v>
      </c>
      <c r="Q120" s="4" t="s">
        <v>17355</v>
      </c>
    </row>
    <row r="121" spans="1:17" x14ac:dyDescent="0.25">
      <c r="A121" t="s">
        <v>17770</v>
      </c>
      <c r="B121" t="s">
        <v>1539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17451</v>
      </c>
      <c r="F121" t="s">
        <v>17319</v>
      </c>
      <c r="G121" s="3">
        <v>3240</v>
      </c>
      <c r="H121">
        <v>502154</v>
      </c>
      <c r="I121" t="s">
        <v>1539</v>
      </c>
      <c r="J121" s="2">
        <v>1733482</v>
      </c>
      <c r="K121" s="2" t="s">
        <v>1539</v>
      </c>
      <c r="L121" s="2" t="s">
        <v>17771</v>
      </c>
      <c r="M121" s="2" t="s">
        <v>17772</v>
      </c>
      <c r="N121" s="2" t="s">
        <v>17770</v>
      </c>
      <c r="O121" s="2">
        <v>8771</v>
      </c>
      <c r="P121" s="2" t="s">
        <v>17773</v>
      </c>
      <c r="Q121" s="2" t="s">
        <v>1539</v>
      </c>
    </row>
    <row r="122" spans="1:17" x14ac:dyDescent="0.25">
      <c r="A122" t="s">
        <v>17774</v>
      </c>
      <c r="B122" t="s">
        <v>2582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17600</v>
      </c>
      <c r="F122" t="s">
        <v>17319</v>
      </c>
      <c r="G122" s="3">
        <v>9794</v>
      </c>
      <c r="H122">
        <v>571521</v>
      </c>
      <c r="I122" t="s">
        <v>2582</v>
      </c>
      <c r="J122" s="2">
        <v>1757974</v>
      </c>
      <c r="K122" s="2" t="s">
        <v>2582</v>
      </c>
      <c r="L122" s="2" t="s">
        <v>17775</v>
      </c>
      <c r="M122" s="2" t="s">
        <v>17776</v>
      </c>
      <c r="N122" s="2" t="s">
        <v>17774</v>
      </c>
      <c r="O122" s="2">
        <v>8944</v>
      </c>
      <c r="P122" s="2" t="s">
        <v>17777</v>
      </c>
      <c r="Q122" s="2" t="s">
        <v>2582</v>
      </c>
    </row>
    <row r="123" spans="1:17" hidden="1" x14ac:dyDescent="0.25">
      <c r="A123" t="s">
        <v>17778</v>
      </c>
      <c r="B123" t="s">
        <v>649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17600</v>
      </c>
      <c r="F123" t="s">
        <v>17330</v>
      </c>
      <c r="G123" s="3">
        <v>3837</v>
      </c>
      <c r="H123">
        <v>518500</v>
      </c>
      <c r="I123" t="s">
        <v>649</v>
      </c>
      <c r="J123" s="2">
        <v>1811889</v>
      </c>
      <c r="K123" s="2" t="s">
        <v>649</v>
      </c>
      <c r="L123" s="4" t="s">
        <v>17355</v>
      </c>
      <c r="M123" s="4" t="s">
        <v>17355</v>
      </c>
      <c r="N123" s="2" t="s">
        <v>17778</v>
      </c>
      <c r="O123" s="2">
        <v>8966</v>
      </c>
      <c r="P123" s="2" t="s">
        <v>17779</v>
      </c>
      <c r="Q123" s="2" t="s">
        <v>649</v>
      </c>
    </row>
    <row r="124" spans="1:17" x14ac:dyDescent="0.25">
      <c r="A124" t="s">
        <v>17780</v>
      </c>
      <c r="B124" t="s">
        <v>2184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17357</v>
      </c>
      <c r="F124" t="s">
        <v>17319</v>
      </c>
      <c r="G124" s="3">
        <v>9356</v>
      </c>
      <c r="H124">
        <v>446135</v>
      </c>
      <c r="I124" t="s">
        <v>2184</v>
      </c>
      <c r="J124" s="2">
        <v>1601526</v>
      </c>
      <c r="K124" s="2" t="s">
        <v>2184</v>
      </c>
      <c r="L124" s="2" t="s">
        <v>17781</v>
      </c>
      <c r="M124" s="4" t="s">
        <v>17355</v>
      </c>
      <c r="N124" s="2" t="s">
        <v>17780</v>
      </c>
      <c r="O124" s="2">
        <v>9227</v>
      </c>
      <c r="P124" s="2" t="s">
        <v>17782</v>
      </c>
      <c r="Q124" s="2" t="s">
        <v>2184</v>
      </c>
    </row>
    <row r="125" spans="1:17" hidden="1" x14ac:dyDescent="0.25">
      <c r="A125" t="s">
        <v>17783</v>
      </c>
      <c r="B125" t="s">
        <v>1251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17361</v>
      </c>
      <c r="F125" t="s">
        <v>17330</v>
      </c>
      <c r="G125" s="3">
        <v>3154</v>
      </c>
      <c r="H125">
        <v>502126</v>
      </c>
      <c r="I125" t="s">
        <v>1251</v>
      </c>
      <c r="J125" s="2">
        <v>1597678</v>
      </c>
      <c r="K125" s="2" t="s">
        <v>1251</v>
      </c>
      <c r="L125" s="4" t="s">
        <v>17355</v>
      </c>
      <c r="M125" s="2" t="s">
        <v>17784</v>
      </c>
      <c r="N125" s="2" t="s">
        <v>17783</v>
      </c>
      <c r="O125" s="2">
        <v>8644</v>
      </c>
      <c r="P125" s="2" t="s">
        <v>17785</v>
      </c>
      <c r="Q125" s="2" t="s">
        <v>1251</v>
      </c>
    </row>
    <row r="126" spans="1:17" x14ac:dyDescent="0.25">
      <c r="A126" t="s">
        <v>17786</v>
      </c>
      <c r="B126" t="s">
        <v>1378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17446</v>
      </c>
      <c r="F126" t="s">
        <v>17319</v>
      </c>
      <c r="G126" s="3">
        <v>4759</v>
      </c>
      <c r="H126">
        <v>455009</v>
      </c>
      <c r="I126" t="s">
        <v>1378</v>
      </c>
      <c r="J126" s="2">
        <v>558833</v>
      </c>
      <c r="K126" s="2" t="s">
        <v>1378</v>
      </c>
      <c r="L126" s="2" t="s">
        <v>17787</v>
      </c>
      <c r="M126" s="2" t="s">
        <v>17788</v>
      </c>
      <c r="N126" s="2" t="s">
        <v>17786</v>
      </c>
      <c r="O126" s="2">
        <v>7613</v>
      </c>
      <c r="P126" s="2" t="s">
        <v>17789</v>
      </c>
      <c r="Q126" s="2" t="s">
        <v>1378</v>
      </c>
    </row>
    <row r="127" spans="1:17" hidden="1" x14ac:dyDescent="0.25">
      <c r="A127" t="s">
        <v>17790</v>
      </c>
      <c r="B127" t="s">
        <v>1283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17446</v>
      </c>
      <c r="F127" t="s">
        <v>17330</v>
      </c>
      <c r="G127" s="3">
        <v>9892</v>
      </c>
      <c r="H127">
        <v>457803</v>
      </c>
      <c r="I127" t="s">
        <v>1283</v>
      </c>
      <c r="J127" s="2">
        <v>1133731</v>
      </c>
      <c r="K127" s="2" t="s">
        <v>1283</v>
      </c>
      <c r="L127" s="2" t="s">
        <v>17791</v>
      </c>
      <c r="M127" s="2" t="s">
        <v>17792</v>
      </c>
      <c r="N127" s="2" t="s">
        <v>17790</v>
      </c>
      <c r="O127" s="2">
        <v>8171</v>
      </c>
      <c r="P127" s="2" t="s">
        <v>17793</v>
      </c>
      <c r="Q127" s="2" t="s">
        <v>1283</v>
      </c>
    </row>
    <row r="128" spans="1:17" x14ac:dyDescent="0.25">
      <c r="A128" t="s">
        <v>17794</v>
      </c>
      <c r="B128" t="s">
        <v>1542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17345</v>
      </c>
      <c r="F128" t="s">
        <v>17319</v>
      </c>
      <c r="G128" s="3">
        <v>3543</v>
      </c>
      <c r="H128">
        <v>453329</v>
      </c>
      <c r="I128" t="s">
        <v>1542</v>
      </c>
      <c r="J128" s="2">
        <v>1184594</v>
      </c>
      <c r="K128" s="2" t="s">
        <v>1542</v>
      </c>
      <c r="L128" s="2" t="s">
        <v>17795</v>
      </c>
      <c r="M128" s="2" t="s">
        <v>17796</v>
      </c>
      <c r="N128" s="2" t="s">
        <v>17794</v>
      </c>
      <c r="O128" s="2">
        <v>8090</v>
      </c>
      <c r="P128" s="2" t="s">
        <v>17797</v>
      </c>
      <c r="Q128" s="2" t="s">
        <v>1542</v>
      </c>
    </row>
    <row r="129" spans="1:17" hidden="1" x14ac:dyDescent="0.25">
      <c r="A129" t="s">
        <v>17798</v>
      </c>
      <c r="B129" t="s">
        <v>871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17569</v>
      </c>
      <c r="F129" t="s">
        <v>17408</v>
      </c>
      <c r="G129" s="3">
        <v>2041</v>
      </c>
      <c r="H129">
        <v>407833</v>
      </c>
      <c r="I129" t="s">
        <v>871</v>
      </c>
      <c r="J129" s="2">
        <v>284577</v>
      </c>
      <c r="K129" s="2" t="s">
        <v>871</v>
      </c>
      <c r="L129" s="2" t="s">
        <v>17799</v>
      </c>
      <c r="M129" s="2" t="s">
        <v>17800</v>
      </c>
      <c r="N129" s="2" t="s">
        <v>17798</v>
      </c>
      <c r="O129" s="2">
        <v>7056</v>
      </c>
      <c r="P129" s="2" t="s">
        <v>17801</v>
      </c>
      <c r="Q129" s="2" t="s">
        <v>871</v>
      </c>
    </row>
    <row r="130" spans="1:17" x14ac:dyDescent="0.25">
      <c r="A130" t="s">
        <v>17802</v>
      </c>
      <c r="B130" t="s">
        <v>1544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17414</v>
      </c>
      <c r="F130" t="s">
        <v>17319</v>
      </c>
      <c r="G130" s="3">
        <v>225</v>
      </c>
      <c r="H130">
        <v>279824</v>
      </c>
      <c r="I130" t="s">
        <v>1544</v>
      </c>
      <c r="J130" s="2">
        <v>174775</v>
      </c>
      <c r="K130" s="2" t="s">
        <v>1544</v>
      </c>
      <c r="L130" s="2" t="s">
        <v>17803</v>
      </c>
      <c r="M130" s="2" t="s">
        <v>17804</v>
      </c>
      <c r="N130" s="2" t="s">
        <v>17802</v>
      </c>
      <c r="O130" s="2">
        <v>6525</v>
      </c>
      <c r="P130" s="2" t="s">
        <v>17805</v>
      </c>
      <c r="Q130" s="2" t="s">
        <v>1544</v>
      </c>
    </row>
    <row r="131" spans="1:17" x14ac:dyDescent="0.25">
      <c r="A131" t="s">
        <v>17806</v>
      </c>
      <c r="B131" t="s">
        <v>1401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17335</v>
      </c>
      <c r="F131" t="s">
        <v>17319</v>
      </c>
      <c r="G131" s="3">
        <v>5524</v>
      </c>
      <c r="H131">
        <v>518516</v>
      </c>
      <c r="I131" t="s">
        <v>1401</v>
      </c>
      <c r="J131" s="2">
        <v>1619074</v>
      </c>
      <c r="K131" s="2" t="s">
        <v>1401</v>
      </c>
      <c r="L131" s="2" t="s">
        <v>17807</v>
      </c>
      <c r="M131" s="2" t="s">
        <v>17808</v>
      </c>
      <c r="N131" s="2" t="s">
        <v>17806</v>
      </c>
      <c r="O131" s="2">
        <v>8590</v>
      </c>
      <c r="P131" s="2" t="s">
        <v>17809</v>
      </c>
      <c r="Q131" s="2" t="s">
        <v>1401</v>
      </c>
    </row>
    <row r="132" spans="1:17" x14ac:dyDescent="0.25">
      <c r="A132" t="s">
        <v>17810</v>
      </c>
      <c r="B132" t="s">
        <v>1427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17451</v>
      </c>
      <c r="F132" t="s">
        <v>17319</v>
      </c>
      <c r="G132" s="3">
        <v>12917</v>
      </c>
      <c r="H132">
        <v>605164</v>
      </c>
      <c r="I132" t="s">
        <v>1427</v>
      </c>
      <c r="J132" s="2">
        <v>1894623</v>
      </c>
      <c r="K132" s="2" t="s">
        <v>1427</v>
      </c>
      <c r="L132" s="4" t="s">
        <v>17355</v>
      </c>
      <c r="M132" s="4" t="s">
        <v>17355</v>
      </c>
      <c r="N132" s="2" t="s">
        <v>17810</v>
      </c>
      <c r="O132" s="2">
        <v>9125</v>
      </c>
      <c r="P132" s="2" t="s">
        <v>17811</v>
      </c>
      <c r="Q132" s="2" t="s">
        <v>1427</v>
      </c>
    </row>
    <row r="133" spans="1:17" x14ac:dyDescent="0.25">
      <c r="A133" t="s">
        <v>17812</v>
      </c>
      <c r="B133" t="s">
        <v>2296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17569</v>
      </c>
      <c r="F133" t="s">
        <v>17319</v>
      </c>
      <c r="G133" s="3">
        <v>6282</v>
      </c>
      <c r="H133">
        <v>457566</v>
      </c>
      <c r="I133" t="s">
        <v>2296</v>
      </c>
      <c r="J133" s="4" t="s">
        <v>17355</v>
      </c>
      <c r="K133" s="4" t="s">
        <v>17355</v>
      </c>
      <c r="L133" s="4" t="s">
        <v>17355</v>
      </c>
      <c r="M133" s="4" t="s">
        <v>17355</v>
      </c>
      <c r="N133" s="2" t="s">
        <v>17812</v>
      </c>
      <c r="O133" s="2">
        <v>8476</v>
      </c>
      <c r="P133" s="2" t="s">
        <v>17813</v>
      </c>
      <c r="Q133" s="2" t="s">
        <v>2296</v>
      </c>
    </row>
    <row r="134" spans="1:17" x14ac:dyDescent="0.25">
      <c r="A134" t="s">
        <v>17814</v>
      </c>
      <c r="B134" t="s">
        <v>1464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17394</v>
      </c>
      <c r="F134" t="s">
        <v>17319</v>
      </c>
      <c r="G134" s="3">
        <v>512</v>
      </c>
      <c r="H134">
        <v>150359</v>
      </c>
      <c r="I134" t="s">
        <v>1464</v>
      </c>
      <c r="J134" s="2">
        <v>21508</v>
      </c>
      <c r="K134" s="2" t="s">
        <v>1464</v>
      </c>
      <c r="L134" s="2" t="s">
        <v>17815</v>
      </c>
      <c r="M134" s="2" t="s">
        <v>17816</v>
      </c>
      <c r="N134" s="2" t="s">
        <v>17814</v>
      </c>
      <c r="O134" s="2">
        <v>6314</v>
      </c>
      <c r="P134" s="2" t="s">
        <v>17817</v>
      </c>
      <c r="Q134" s="2" t="s">
        <v>1464</v>
      </c>
    </row>
    <row r="135" spans="1:17" x14ac:dyDescent="0.25">
      <c r="A135" t="s">
        <v>17818</v>
      </c>
      <c r="B135" t="s">
        <v>2352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17678</v>
      </c>
      <c r="F135" t="s">
        <v>17319</v>
      </c>
      <c r="G135" s="3">
        <v>4065</v>
      </c>
      <c r="H135">
        <v>488751</v>
      </c>
      <c r="I135" t="s">
        <v>2352</v>
      </c>
      <c r="J135" s="2">
        <v>1670990</v>
      </c>
      <c r="K135" s="2" t="s">
        <v>2352</v>
      </c>
      <c r="L135" s="2" t="s">
        <v>17815</v>
      </c>
      <c r="M135" s="2" t="s">
        <v>17819</v>
      </c>
      <c r="N135" s="2" t="s">
        <v>17818</v>
      </c>
      <c r="O135" s="2">
        <v>8698</v>
      </c>
      <c r="P135" s="2" t="s">
        <v>17820</v>
      </c>
      <c r="Q135" s="2" t="s">
        <v>2352</v>
      </c>
    </row>
    <row r="136" spans="1:17" x14ac:dyDescent="0.25">
      <c r="A136" t="s">
        <v>17821</v>
      </c>
      <c r="B136" t="s">
        <v>2620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17488</v>
      </c>
      <c r="F136" t="s">
        <v>17319</v>
      </c>
      <c r="G136" s="3">
        <v>1886</v>
      </c>
      <c r="H136">
        <v>430634</v>
      </c>
      <c r="I136" t="s">
        <v>2620</v>
      </c>
      <c r="J136" s="2">
        <v>448914</v>
      </c>
      <c r="K136" s="2" t="s">
        <v>2620</v>
      </c>
      <c r="L136" s="2" t="s">
        <v>17822</v>
      </c>
      <c r="M136" s="2" t="s">
        <v>17823</v>
      </c>
      <c r="N136" s="2" t="s">
        <v>17821</v>
      </c>
      <c r="O136" s="2">
        <v>7073</v>
      </c>
      <c r="P136" s="2" t="s">
        <v>17824</v>
      </c>
      <c r="Q136" s="2" t="s">
        <v>2620</v>
      </c>
    </row>
    <row r="137" spans="1:17" x14ac:dyDescent="0.25">
      <c r="A137" t="s">
        <v>17825</v>
      </c>
      <c r="B137" t="s">
        <v>2428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17678</v>
      </c>
      <c r="F137" t="s">
        <v>17319</v>
      </c>
      <c r="G137" s="3">
        <v>8346</v>
      </c>
      <c r="H137">
        <v>454537</v>
      </c>
      <c r="I137" t="s">
        <v>2428</v>
      </c>
      <c r="J137" s="2">
        <v>1098902</v>
      </c>
      <c r="K137" s="2" t="s">
        <v>2428</v>
      </c>
      <c r="L137" s="2" t="s">
        <v>17826</v>
      </c>
      <c r="M137" s="2" t="s">
        <v>17827</v>
      </c>
      <c r="N137" s="2" t="s">
        <v>17825</v>
      </c>
      <c r="O137" s="2">
        <v>8001</v>
      </c>
      <c r="P137" s="2" t="s">
        <v>17828</v>
      </c>
      <c r="Q137" s="2" t="s">
        <v>2428</v>
      </c>
    </row>
    <row r="138" spans="1:17" hidden="1" x14ac:dyDescent="0.25">
      <c r="A138" t="s">
        <v>17829</v>
      </c>
      <c r="B138" t="s">
        <v>141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17678</v>
      </c>
      <c r="F138" t="s">
        <v>17408</v>
      </c>
      <c r="G138" s="3">
        <v>3411</v>
      </c>
      <c r="H138">
        <v>460077</v>
      </c>
      <c r="I138" t="s">
        <v>141</v>
      </c>
      <c r="J138" s="2">
        <v>593268</v>
      </c>
      <c r="K138" s="2" t="s">
        <v>141</v>
      </c>
      <c r="L138" s="2" t="s">
        <v>17830</v>
      </c>
      <c r="M138" s="2" t="s">
        <v>17831</v>
      </c>
      <c r="N138" s="2" t="s">
        <v>17829</v>
      </c>
      <c r="O138" s="2">
        <v>8696</v>
      </c>
      <c r="P138" s="2" t="s">
        <v>17832</v>
      </c>
      <c r="Q138" s="2" t="s">
        <v>141</v>
      </c>
    </row>
    <row r="139" spans="1:17" hidden="1" x14ac:dyDescent="0.25">
      <c r="A139" t="s">
        <v>17833</v>
      </c>
      <c r="B139" t="s">
        <v>1293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17656</v>
      </c>
      <c r="F139" t="s">
        <v>17358</v>
      </c>
      <c r="G139" s="3">
        <v>7399</v>
      </c>
      <c r="H139">
        <v>456714</v>
      </c>
      <c r="I139" t="s">
        <v>1293</v>
      </c>
      <c r="J139" s="2">
        <v>584800</v>
      </c>
      <c r="K139" s="2" t="s">
        <v>1293</v>
      </c>
      <c r="L139" s="2" t="s">
        <v>17834</v>
      </c>
      <c r="M139" s="2" t="s">
        <v>17835</v>
      </c>
      <c r="N139" s="2" t="s">
        <v>17833</v>
      </c>
      <c r="O139" s="2">
        <v>7634</v>
      </c>
      <c r="P139" s="2" t="s">
        <v>17836</v>
      </c>
      <c r="Q139" s="2" t="s">
        <v>1293</v>
      </c>
    </row>
    <row r="140" spans="1:17" x14ac:dyDescent="0.25">
      <c r="A140" t="s">
        <v>17837</v>
      </c>
      <c r="B140" t="s">
        <v>2531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17569</v>
      </c>
      <c r="F140" t="s">
        <v>17319</v>
      </c>
      <c r="G140" s="3">
        <v>1995</v>
      </c>
      <c r="H140">
        <v>136263</v>
      </c>
      <c r="I140" t="s">
        <v>2531</v>
      </c>
      <c r="J140" s="2">
        <v>13117</v>
      </c>
      <c r="K140" s="2" t="s">
        <v>2531</v>
      </c>
      <c r="L140" s="2" t="s">
        <v>17838</v>
      </c>
      <c r="M140" s="2" t="s">
        <v>17839</v>
      </c>
      <c r="N140" s="2" t="s">
        <v>17837</v>
      </c>
      <c r="O140" s="2">
        <v>6071</v>
      </c>
      <c r="P140" s="2" t="s">
        <v>17840</v>
      </c>
      <c r="Q140" s="2" t="s">
        <v>2531</v>
      </c>
    </row>
    <row r="141" spans="1:17" hidden="1" x14ac:dyDescent="0.25">
      <c r="A141" t="s">
        <v>17841</v>
      </c>
      <c r="B141" t="s">
        <v>790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17345</v>
      </c>
      <c r="F141" t="s">
        <v>17330</v>
      </c>
      <c r="G141" s="3">
        <v>950</v>
      </c>
      <c r="H141">
        <v>407781</v>
      </c>
      <c r="I141" t="s">
        <v>790</v>
      </c>
      <c r="J141" s="2">
        <v>284578</v>
      </c>
      <c r="K141" s="2" t="s">
        <v>790</v>
      </c>
      <c r="L141" s="2" t="s">
        <v>17842</v>
      </c>
      <c r="M141" s="2" t="s">
        <v>17843</v>
      </c>
      <c r="N141" s="2" t="s">
        <v>17841</v>
      </c>
      <c r="O141" s="2">
        <v>6863</v>
      </c>
      <c r="P141" s="2" t="s">
        <v>17844</v>
      </c>
      <c r="Q141" s="2" t="s">
        <v>790</v>
      </c>
    </row>
    <row r="142" spans="1:17" hidden="1" x14ac:dyDescent="0.25">
      <c r="A142" t="s">
        <v>17845</v>
      </c>
      <c r="B142" t="s">
        <v>1189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17370</v>
      </c>
      <c r="F142" t="s">
        <v>17421</v>
      </c>
      <c r="G142" s="3">
        <v>4962</v>
      </c>
      <c r="H142">
        <v>452678</v>
      </c>
      <c r="I142" t="s">
        <v>1189</v>
      </c>
      <c r="J142" s="2">
        <v>548513</v>
      </c>
      <c r="K142" s="2" t="s">
        <v>1189</v>
      </c>
      <c r="L142" s="2" t="s">
        <v>17846</v>
      </c>
      <c r="M142" s="2" t="s">
        <v>17847</v>
      </c>
      <c r="N142" s="2" t="s">
        <v>17845</v>
      </c>
      <c r="O142" s="2">
        <v>7947</v>
      </c>
      <c r="P142" s="2" t="s">
        <v>17848</v>
      </c>
      <c r="Q142" s="2" t="s">
        <v>1189</v>
      </c>
    </row>
    <row r="143" spans="1:17" hidden="1" x14ac:dyDescent="0.25">
      <c r="A143" t="s">
        <v>17849</v>
      </c>
      <c r="B143" t="s">
        <v>484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17381</v>
      </c>
      <c r="F143" t="s">
        <v>17421</v>
      </c>
      <c r="G143" s="3">
        <v>8155</v>
      </c>
      <c r="H143">
        <v>465784</v>
      </c>
      <c r="I143" t="s">
        <v>484</v>
      </c>
      <c r="J143" s="2">
        <v>1655635</v>
      </c>
      <c r="K143" s="2" t="s">
        <v>484</v>
      </c>
      <c r="L143" s="2" t="s">
        <v>17850</v>
      </c>
      <c r="M143" s="2" t="s">
        <v>17851</v>
      </c>
      <c r="N143" s="2" t="s">
        <v>17849</v>
      </c>
      <c r="O143" s="2">
        <v>8430</v>
      </c>
      <c r="P143" s="2" t="s">
        <v>17852</v>
      </c>
      <c r="Q143" s="2" t="s">
        <v>484</v>
      </c>
    </row>
    <row r="144" spans="1:17" hidden="1" x14ac:dyDescent="0.25">
      <c r="A144" t="s">
        <v>17853</v>
      </c>
      <c r="B144" t="s">
        <v>1252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17414</v>
      </c>
      <c r="F144" t="s">
        <v>17330</v>
      </c>
      <c r="G144" s="3">
        <v>4022</v>
      </c>
      <c r="H144">
        <v>466320</v>
      </c>
      <c r="I144" t="s">
        <v>1252</v>
      </c>
      <c r="J144" s="2">
        <v>547679</v>
      </c>
      <c r="K144" s="2" t="s">
        <v>1252</v>
      </c>
      <c r="L144" s="2" t="s">
        <v>17854</v>
      </c>
      <c r="M144" s="2" t="s">
        <v>17855</v>
      </c>
      <c r="N144" s="2" t="s">
        <v>17853</v>
      </c>
      <c r="O144" s="2">
        <v>7595</v>
      </c>
      <c r="P144" s="2" t="s">
        <v>17856</v>
      </c>
      <c r="Q144" s="2" t="s">
        <v>1252</v>
      </c>
    </row>
    <row r="145" spans="1:17" hidden="1" x14ac:dyDescent="0.25">
      <c r="A145" t="s">
        <v>17857</v>
      </c>
      <c r="B145" t="s">
        <v>1314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17375</v>
      </c>
      <c r="F145" t="s">
        <v>1335</v>
      </c>
      <c r="G145" s="3">
        <v>1744</v>
      </c>
      <c r="H145">
        <v>408234</v>
      </c>
      <c r="I145" t="s">
        <v>1314</v>
      </c>
      <c r="J145" s="2">
        <v>288897</v>
      </c>
      <c r="K145" s="2" t="s">
        <v>1314</v>
      </c>
      <c r="L145" s="2" t="s">
        <v>17854</v>
      </c>
      <c r="M145" s="2" t="s">
        <v>17858</v>
      </c>
      <c r="N145" s="2" t="s">
        <v>17857</v>
      </c>
      <c r="O145" s="2">
        <v>7163</v>
      </c>
      <c r="P145" s="2" t="s">
        <v>17859</v>
      </c>
      <c r="Q145" s="2" t="s">
        <v>1314</v>
      </c>
    </row>
    <row r="146" spans="1:17" x14ac:dyDescent="0.25">
      <c r="A146" t="s">
        <v>17860</v>
      </c>
      <c r="B146" t="s">
        <v>1493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17610</v>
      </c>
      <c r="F146" t="s">
        <v>17319</v>
      </c>
      <c r="G146" s="3">
        <v>6249</v>
      </c>
      <c r="H146">
        <v>502239</v>
      </c>
      <c r="I146" t="s">
        <v>1493</v>
      </c>
      <c r="J146" s="2">
        <v>1619075</v>
      </c>
      <c r="K146" s="2" t="s">
        <v>1493</v>
      </c>
      <c r="L146" s="2" t="s">
        <v>17861</v>
      </c>
      <c r="M146" s="2" t="s">
        <v>17862</v>
      </c>
      <c r="N146" s="2" t="s">
        <v>17860</v>
      </c>
      <c r="O146" s="2">
        <v>8410</v>
      </c>
      <c r="P146" s="2" t="s">
        <v>17863</v>
      </c>
      <c r="Q146" s="2" t="s">
        <v>1493</v>
      </c>
    </row>
    <row r="147" spans="1:17" hidden="1" x14ac:dyDescent="0.25">
      <c r="A147" t="s">
        <v>17864</v>
      </c>
      <c r="B147" t="s">
        <v>950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17656</v>
      </c>
      <c r="F147" t="s">
        <v>17330</v>
      </c>
      <c r="G147" s="3">
        <v>9077</v>
      </c>
      <c r="H147">
        <v>456715</v>
      </c>
      <c r="I147" t="s">
        <v>950</v>
      </c>
      <c r="J147" s="2">
        <v>1103279</v>
      </c>
      <c r="K147" s="2" t="s">
        <v>950</v>
      </c>
      <c r="L147" s="2" t="s">
        <v>17865</v>
      </c>
      <c r="M147" s="2" t="s">
        <v>17866</v>
      </c>
      <c r="N147" s="2" t="s">
        <v>17864</v>
      </c>
      <c r="O147" s="2">
        <v>8762</v>
      </c>
      <c r="P147" s="2" t="s">
        <v>17867</v>
      </c>
      <c r="Q147" s="2" t="s">
        <v>950</v>
      </c>
    </row>
    <row r="148" spans="1:17" x14ac:dyDescent="0.25">
      <c r="A148" t="s">
        <v>17868</v>
      </c>
      <c r="B148" t="s">
        <v>1424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17335</v>
      </c>
      <c r="F148" t="s">
        <v>17319</v>
      </c>
      <c r="G148" s="3">
        <v>4732</v>
      </c>
      <c r="H148">
        <v>430912</v>
      </c>
      <c r="I148" t="s">
        <v>1424</v>
      </c>
      <c r="J148" s="2">
        <v>479027</v>
      </c>
      <c r="K148" s="2" t="s">
        <v>1424</v>
      </c>
      <c r="L148" s="2" t="s">
        <v>17869</v>
      </c>
      <c r="M148" s="2" t="s">
        <v>17870</v>
      </c>
      <c r="N148" s="2" t="s">
        <v>17868</v>
      </c>
      <c r="O148" s="2">
        <v>7495</v>
      </c>
      <c r="P148" s="2" t="s">
        <v>17871</v>
      </c>
      <c r="Q148" s="2" t="s">
        <v>1424</v>
      </c>
    </row>
    <row r="149" spans="1:17" hidden="1" x14ac:dyDescent="0.25">
      <c r="A149" t="s">
        <v>17872</v>
      </c>
      <c r="B149" t="s">
        <v>702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17488</v>
      </c>
      <c r="F149" t="s">
        <v>17330</v>
      </c>
      <c r="G149" s="3">
        <v>11200</v>
      </c>
      <c r="H149">
        <v>594777</v>
      </c>
      <c r="I149" t="s">
        <v>702</v>
      </c>
      <c r="J149" s="2">
        <v>1811964</v>
      </c>
      <c r="K149" s="2" t="s">
        <v>702</v>
      </c>
      <c r="L149" s="4" t="s">
        <v>17355</v>
      </c>
      <c r="M149" s="4" t="s">
        <v>17355</v>
      </c>
      <c r="N149" s="2" t="s">
        <v>17872</v>
      </c>
      <c r="O149" s="2">
        <v>9191</v>
      </c>
      <c r="P149" s="2" t="s">
        <v>17873</v>
      </c>
      <c r="Q149" s="2" t="s">
        <v>702</v>
      </c>
    </row>
    <row r="150" spans="1:17" hidden="1" x14ac:dyDescent="0.25">
      <c r="A150" t="s">
        <v>17874</v>
      </c>
      <c r="B150" t="s">
        <v>1029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17488</v>
      </c>
      <c r="F150" t="s">
        <v>1335</v>
      </c>
      <c r="G150" s="3">
        <v>3336</v>
      </c>
      <c r="H150">
        <v>430948</v>
      </c>
      <c r="I150" t="s">
        <v>1029</v>
      </c>
      <c r="J150" s="2">
        <v>479166</v>
      </c>
      <c r="K150" s="2" t="s">
        <v>1029</v>
      </c>
      <c r="L150" s="2" t="s">
        <v>17875</v>
      </c>
      <c r="M150" s="2" t="s">
        <v>17876</v>
      </c>
      <c r="N150" s="2" t="s">
        <v>17874</v>
      </c>
      <c r="O150" s="2">
        <v>7832</v>
      </c>
      <c r="P150" s="2" t="s">
        <v>17877</v>
      </c>
      <c r="Q150" s="2" t="s">
        <v>1029</v>
      </c>
    </row>
    <row r="151" spans="1:17" hidden="1" x14ac:dyDescent="0.25">
      <c r="A151" t="s">
        <v>17878</v>
      </c>
      <c r="B151" t="s">
        <v>343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17610</v>
      </c>
      <c r="F151" t="s">
        <v>17330</v>
      </c>
      <c r="G151" s="3">
        <v>4964</v>
      </c>
      <c r="H151">
        <v>542999</v>
      </c>
      <c r="I151" t="s">
        <v>343</v>
      </c>
      <c r="J151" s="2">
        <v>1665403</v>
      </c>
      <c r="K151" s="2" t="s">
        <v>343</v>
      </c>
      <c r="L151" s="4" t="s">
        <v>17355</v>
      </c>
      <c r="M151" s="2" t="s">
        <v>17879</v>
      </c>
      <c r="N151" s="2" t="s">
        <v>17878</v>
      </c>
      <c r="O151" s="2">
        <v>8933</v>
      </c>
      <c r="P151" s="2" t="s">
        <v>17880</v>
      </c>
      <c r="Q151" s="2" t="s">
        <v>343</v>
      </c>
    </row>
    <row r="152" spans="1:17" x14ac:dyDescent="0.25">
      <c r="A152" t="s">
        <v>17881</v>
      </c>
      <c r="B152" t="s">
        <v>2538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17509</v>
      </c>
      <c r="F152" t="s">
        <v>17319</v>
      </c>
      <c r="G152" s="3">
        <v>1855</v>
      </c>
      <c r="H152">
        <v>425861</v>
      </c>
      <c r="I152" t="s">
        <v>2538</v>
      </c>
      <c r="J152" s="2">
        <v>132641</v>
      </c>
      <c r="K152" s="2" t="s">
        <v>2538</v>
      </c>
      <c r="L152" s="2" t="s">
        <v>17882</v>
      </c>
      <c r="M152" s="2" t="s">
        <v>17883</v>
      </c>
      <c r="N152" s="2" t="s">
        <v>17881</v>
      </c>
      <c r="O152" s="2">
        <v>7304</v>
      </c>
      <c r="P152" s="2" t="s">
        <v>17884</v>
      </c>
      <c r="Q152" s="2" t="s">
        <v>2538</v>
      </c>
    </row>
    <row r="153" spans="1:17" hidden="1" x14ac:dyDescent="0.25">
      <c r="A153" t="s">
        <v>17885</v>
      </c>
      <c r="B153" t="s">
        <v>1307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17318</v>
      </c>
      <c r="F153" t="s">
        <v>1336</v>
      </c>
      <c r="G153" s="3">
        <v>3269</v>
      </c>
      <c r="H153">
        <v>429664</v>
      </c>
      <c r="I153" t="s">
        <v>1307</v>
      </c>
      <c r="J153" s="2">
        <v>532997</v>
      </c>
      <c r="K153" s="2" t="s">
        <v>1307</v>
      </c>
      <c r="L153" s="2" t="s">
        <v>17886</v>
      </c>
      <c r="M153" s="2" t="s">
        <v>17887</v>
      </c>
      <c r="N153" s="2" t="s">
        <v>17885</v>
      </c>
      <c r="O153" s="2">
        <v>7497</v>
      </c>
      <c r="P153" s="2" t="s">
        <v>17888</v>
      </c>
      <c r="Q153" s="2" t="s">
        <v>1307</v>
      </c>
    </row>
    <row r="154" spans="1:17" hidden="1" x14ac:dyDescent="0.25">
      <c r="A154" t="s">
        <v>17889</v>
      </c>
      <c r="B154" t="s">
        <v>976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17451</v>
      </c>
      <c r="F154" t="s">
        <v>1335</v>
      </c>
      <c r="G154" s="3">
        <v>8265</v>
      </c>
      <c r="H154">
        <v>444453</v>
      </c>
      <c r="I154" t="s">
        <v>976</v>
      </c>
      <c r="J154" s="2">
        <v>1670991</v>
      </c>
      <c r="K154" s="2" t="s">
        <v>976</v>
      </c>
      <c r="L154" s="4" t="s">
        <v>17355</v>
      </c>
      <c r="M154" s="2" t="s">
        <v>17890</v>
      </c>
      <c r="N154" s="2" t="s">
        <v>17889</v>
      </c>
      <c r="O154" s="2">
        <v>9079</v>
      </c>
      <c r="P154" s="2" t="s">
        <v>17891</v>
      </c>
      <c r="Q154" s="2" t="s">
        <v>976</v>
      </c>
    </row>
    <row r="155" spans="1:17" x14ac:dyDescent="0.25">
      <c r="A155" t="s">
        <v>17892</v>
      </c>
      <c r="B155" t="s">
        <v>2443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17350</v>
      </c>
      <c r="F155" t="s">
        <v>17319</v>
      </c>
      <c r="G155" s="3">
        <v>12803</v>
      </c>
      <c r="H155">
        <v>605169</v>
      </c>
      <c r="I155" t="s">
        <v>2443</v>
      </c>
      <c r="J155" s="2">
        <v>1962637</v>
      </c>
      <c r="K155" s="2" t="s">
        <v>2443</v>
      </c>
      <c r="L155" s="2" t="s">
        <v>17893</v>
      </c>
      <c r="M155" s="4" t="s">
        <v>17355</v>
      </c>
      <c r="N155" s="2" t="s">
        <v>17892</v>
      </c>
      <c r="O155" s="2">
        <v>9250</v>
      </c>
      <c r="P155" s="2" t="s">
        <v>17894</v>
      </c>
      <c r="Q155" s="2" t="s">
        <v>2443</v>
      </c>
    </row>
    <row r="156" spans="1:17" x14ac:dyDescent="0.25">
      <c r="A156" t="s">
        <v>17895</v>
      </c>
      <c r="B156" t="s">
        <v>1512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17329</v>
      </c>
      <c r="F156" t="s">
        <v>17319</v>
      </c>
      <c r="G156" s="3">
        <v>1701</v>
      </c>
      <c r="H156">
        <v>425626</v>
      </c>
      <c r="I156" t="s">
        <v>1512</v>
      </c>
      <c r="J156" s="2">
        <v>223612</v>
      </c>
      <c r="K156" s="2" t="s">
        <v>1512</v>
      </c>
      <c r="L156" s="2" t="s">
        <v>17896</v>
      </c>
      <c r="M156" s="2" t="s">
        <v>17897</v>
      </c>
      <c r="N156" s="2" t="s">
        <v>17895</v>
      </c>
      <c r="O156" s="2">
        <v>7132</v>
      </c>
      <c r="P156" s="2" t="s">
        <v>17898</v>
      </c>
      <c r="Q156" s="2" t="s">
        <v>1512</v>
      </c>
    </row>
    <row r="157" spans="1:17" hidden="1" x14ac:dyDescent="0.25">
      <c r="A157" t="s">
        <v>17899</v>
      </c>
      <c r="B157" t="s">
        <v>814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17509</v>
      </c>
      <c r="F157" t="s">
        <v>1336</v>
      </c>
      <c r="G157" s="3">
        <v>9514</v>
      </c>
      <c r="H157">
        <v>502133</v>
      </c>
      <c r="I157" t="s">
        <v>814</v>
      </c>
      <c r="J157" s="2">
        <v>1208646</v>
      </c>
      <c r="K157" s="2" t="s">
        <v>814</v>
      </c>
      <c r="L157" s="4" t="s">
        <v>17355</v>
      </c>
      <c r="M157" s="4" t="s">
        <v>17355</v>
      </c>
      <c r="N157" s="2" t="s">
        <v>17899</v>
      </c>
      <c r="O157" s="2">
        <v>8639</v>
      </c>
      <c r="P157" s="2" t="s">
        <v>17900</v>
      </c>
      <c r="Q157" s="2" t="s">
        <v>814</v>
      </c>
    </row>
    <row r="158" spans="1:17" x14ac:dyDescent="0.25">
      <c r="A158" t="s">
        <v>17901</v>
      </c>
      <c r="B158" t="s">
        <v>2533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17340</v>
      </c>
      <c r="F158" t="s">
        <v>17319</v>
      </c>
      <c r="G158" s="3">
        <v>2431</v>
      </c>
      <c r="H158">
        <v>446398</v>
      </c>
      <c r="I158" t="s">
        <v>2533</v>
      </c>
      <c r="J158" s="2">
        <v>1655625</v>
      </c>
      <c r="K158" s="2" t="s">
        <v>2533</v>
      </c>
      <c r="L158" s="4" t="s">
        <v>17355</v>
      </c>
      <c r="M158" s="2" t="s">
        <v>17902</v>
      </c>
      <c r="N158" s="2" t="s">
        <v>17901</v>
      </c>
      <c r="O158" s="2">
        <v>9055</v>
      </c>
      <c r="P158" s="2" t="s">
        <v>17903</v>
      </c>
      <c r="Q158" s="2" t="s">
        <v>2533</v>
      </c>
    </row>
    <row r="159" spans="1:17" x14ac:dyDescent="0.25">
      <c r="A159" t="s">
        <v>17904</v>
      </c>
      <c r="B159" t="s">
        <v>2173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17434</v>
      </c>
      <c r="F159" t="s">
        <v>17319</v>
      </c>
      <c r="G159" s="3">
        <v>3273</v>
      </c>
      <c r="H159">
        <v>433584</v>
      </c>
      <c r="I159" t="s">
        <v>17905</v>
      </c>
      <c r="J159" s="2">
        <v>533051</v>
      </c>
      <c r="K159" s="2" t="s">
        <v>17905</v>
      </c>
      <c r="L159" s="2" t="s">
        <v>17906</v>
      </c>
      <c r="M159" s="2" t="s">
        <v>17907</v>
      </c>
      <c r="N159" s="2" t="s">
        <v>17904</v>
      </c>
      <c r="O159" s="2">
        <v>7603</v>
      </c>
      <c r="P159" s="2" t="s">
        <v>17908</v>
      </c>
      <c r="Q159" s="2" t="s">
        <v>17905</v>
      </c>
    </row>
    <row r="160" spans="1:17" x14ac:dyDescent="0.25">
      <c r="A160" t="s">
        <v>17909</v>
      </c>
      <c r="B160" t="s">
        <v>2192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17381</v>
      </c>
      <c r="F160" t="s">
        <v>17319</v>
      </c>
      <c r="G160" s="3">
        <v>9533</v>
      </c>
      <c r="H160">
        <v>502165</v>
      </c>
      <c r="I160" t="s">
        <v>2192</v>
      </c>
      <c r="J160" s="2">
        <v>1638973</v>
      </c>
      <c r="K160" s="2" t="s">
        <v>17910</v>
      </c>
      <c r="L160" s="2" t="s">
        <v>17911</v>
      </c>
      <c r="M160" s="2" t="s">
        <v>17912</v>
      </c>
      <c r="N160" s="2" t="s">
        <v>17909</v>
      </c>
      <c r="O160" s="2">
        <v>8335</v>
      </c>
      <c r="P160" s="2" t="s">
        <v>17913</v>
      </c>
      <c r="Q160" s="2" t="s">
        <v>17914</v>
      </c>
    </row>
    <row r="161" spans="1:17" x14ac:dyDescent="0.25">
      <c r="A161" t="s">
        <v>17915</v>
      </c>
      <c r="B161" t="s">
        <v>1453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17357</v>
      </c>
      <c r="F161" t="s">
        <v>17319</v>
      </c>
      <c r="G161" s="3">
        <v>1292</v>
      </c>
      <c r="H161">
        <v>112020</v>
      </c>
      <c r="I161" t="s">
        <v>1453</v>
      </c>
      <c r="J161" s="2">
        <v>7495</v>
      </c>
      <c r="K161" s="2" t="s">
        <v>1453</v>
      </c>
      <c r="L161" s="2" t="s">
        <v>17916</v>
      </c>
      <c r="M161" s="2" t="s">
        <v>17917</v>
      </c>
      <c r="N161" s="2" t="s">
        <v>17915</v>
      </c>
      <c r="O161" s="2">
        <v>5771</v>
      </c>
      <c r="P161" s="2" t="s">
        <v>17918</v>
      </c>
      <c r="Q161" s="2" t="s">
        <v>1453</v>
      </c>
    </row>
    <row r="162" spans="1:17" x14ac:dyDescent="0.25">
      <c r="A162" t="s">
        <v>17919</v>
      </c>
      <c r="B162" t="s">
        <v>1453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17509</v>
      </c>
      <c r="F162" t="s">
        <v>17319</v>
      </c>
      <c r="G162" s="3">
        <v>8556</v>
      </c>
      <c r="H162">
        <v>452764</v>
      </c>
      <c r="I162" t="s">
        <v>1453</v>
      </c>
      <c r="J162" s="2">
        <v>1797883</v>
      </c>
      <c r="K162" s="2" t="s">
        <v>1453</v>
      </c>
      <c r="L162" s="4" t="s">
        <v>17355</v>
      </c>
      <c r="M162" s="2" t="s">
        <v>17920</v>
      </c>
      <c r="N162" s="2" t="s">
        <v>17919</v>
      </c>
      <c r="O162" s="2">
        <v>8970</v>
      </c>
      <c r="P162" s="2" t="s">
        <v>17918</v>
      </c>
      <c r="Q162" s="2" t="s">
        <v>1453</v>
      </c>
    </row>
    <row r="163" spans="1:17" x14ac:dyDescent="0.25">
      <c r="A163" t="s">
        <v>17921</v>
      </c>
      <c r="B163" t="s">
        <v>2433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17324</v>
      </c>
      <c r="F163" t="s">
        <v>17319</v>
      </c>
      <c r="G163" s="3">
        <v>3959</v>
      </c>
      <c r="H163">
        <v>502304</v>
      </c>
      <c r="I163" t="s">
        <v>2433</v>
      </c>
      <c r="J163" s="2">
        <v>1537180</v>
      </c>
      <c r="K163" s="2" t="s">
        <v>2433</v>
      </c>
      <c r="L163" s="4" t="s">
        <v>17355</v>
      </c>
      <c r="M163" s="2" t="s">
        <v>17922</v>
      </c>
      <c r="N163" s="2" t="s">
        <v>17921</v>
      </c>
      <c r="O163" s="2">
        <v>8978</v>
      </c>
      <c r="P163" s="2" t="s">
        <v>17923</v>
      </c>
      <c r="Q163" s="2" t="s">
        <v>2433</v>
      </c>
    </row>
    <row r="164" spans="1:17" x14ac:dyDescent="0.25">
      <c r="A164" t="s">
        <v>17924</v>
      </c>
      <c r="B164" t="s">
        <v>2433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17488</v>
      </c>
      <c r="F164" t="s">
        <v>17319</v>
      </c>
      <c r="G164" s="3">
        <v>9244</v>
      </c>
      <c r="H164">
        <v>518526</v>
      </c>
      <c r="I164" t="s">
        <v>2433</v>
      </c>
      <c r="J164" s="2">
        <v>1807505</v>
      </c>
      <c r="K164" s="2" t="s">
        <v>2433</v>
      </c>
      <c r="L164" s="2" t="s">
        <v>17925</v>
      </c>
      <c r="M164" s="4" t="s">
        <v>17355</v>
      </c>
      <c r="N164" s="2" t="s">
        <v>17924</v>
      </c>
      <c r="O164" s="2">
        <v>9154</v>
      </c>
      <c r="P164" s="2" t="s">
        <v>17923</v>
      </c>
      <c r="Q164" s="2" t="s">
        <v>17926</v>
      </c>
    </row>
    <row r="165" spans="1:17" hidden="1" x14ac:dyDescent="0.25">
      <c r="A165" t="s">
        <v>17927</v>
      </c>
      <c r="B165" t="s">
        <v>1165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17357</v>
      </c>
      <c r="F165" t="s">
        <v>17358</v>
      </c>
      <c r="G165" s="3">
        <v>8090</v>
      </c>
      <c r="H165">
        <v>572761</v>
      </c>
      <c r="I165" t="s">
        <v>1165</v>
      </c>
      <c r="J165" s="2">
        <v>1794765</v>
      </c>
      <c r="K165" s="2" t="s">
        <v>1165</v>
      </c>
      <c r="L165" s="4" t="s">
        <v>17355</v>
      </c>
      <c r="M165" s="2" t="s">
        <v>17928</v>
      </c>
      <c r="N165" s="2" t="s">
        <v>17927</v>
      </c>
      <c r="O165" s="2">
        <v>8953</v>
      </c>
      <c r="P165" s="2" t="s">
        <v>17929</v>
      </c>
      <c r="Q165" s="2" t="s">
        <v>1165</v>
      </c>
    </row>
    <row r="166" spans="1:17" hidden="1" x14ac:dyDescent="0.25">
      <c r="A166" t="s">
        <v>17930</v>
      </c>
      <c r="B166" t="s">
        <v>960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17345</v>
      </c>
      <c r="F166" t="s">
        <v>17330</v>
      </c>
      <c r="G166" s="3">
        <v>7480</v>
      </c>
      <c r="H166">
        <v>455077</v>
      </c>
      <c r="I166" t="s">
        <v>960</v>
      </c>
      <c r="J166" s="2">
        <v>1205578</v>
      </c>
      <c r="K166" s="2" t="s">
        <v>960</v>
      </c>
      <c r="L166" s="2" t="s">
        <v>17931</v>
      </c>
      <c r="M166" s="2" t="s">
        <v>17932</v>
      </c>
      <c r="N166" s="2" t="s">
        <v>17930</v>
      </c>
      <c r="O166" s="2">
        <v>8512</v>
      </c>
      <c r="P166" s="2" t="s">
        <v>17933</v>
      </c>
      <c r="Q166" s="2" t="s">
        <v>960</v>
      </c>
    </row>
    <row r="167" spans="1:17" x14ac:dyDescent="0.25">
      <c r="A167" t="s">
        <v>17934</v>
      </c>
      <c r="B167" t="s">
        <v>2051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17370</v>
      </c>
      <c r="F167" t="s">
        <v>17319</v>
      </c>
      <c r="G167" s="3">
        <v>6632</v>
      </c>
      <c r="H167">
        <v>471911</v>
      </c>
      <c r="I167" t="s">
        <v>2051</v>
      </c>
      <c r="J167" s="2">
        <v>1231629</v>
      </c>
      <c r="K167" s="2" t="s">
        <v>2051</v>
      </c>
      <c r="L167" s="2" t="s">
        <v>17935</v>
      </c>
      <c r="M167" s="2" t="s">
        <v>17936</v>
      </c>
      <c r="N167" s="2" t="s">
        <v>17934</v>
      </c>
      <c r="O167" s="2">
        <v>8185</v>
      </c>
      <c r="P167" s="2" t="s">
        <v>17937</v>
      </c>
      <c r="Q167" s="2" t="s">
        <v>2051</v>
      </c>
    </row>
    <row r="168" spans="1:17" hidden="1" x14ac:dyDescent="0.25">
      <c r="A168" t="s">
        <v>17938</v>
      </c>
      <c r="B168" t="s">
        <v>741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17370</v>
      </c>
      <c r="F168" t="s">
        <v>17330</v>
      </c>
      <c r="G168" s="3">
        <v>9048</v>
      </c>
      <c r="H168">
        <v>485567</v>
      </c>
      <c r="I168" t="s">
        <v>741</v>
      </c>
      <c r="J168" s="2">
        <v>1589117</v>
      </c>
      <c r="K168" s="2" t="s">
        <v>741</v>
      </c>
      <c r="L168" s="2" t="s">
        <v>17939</v>
      </c>
      <c r="M168" s="2" t="s">
        <v>17940</v>
      </c>
      <c r="N168" s="2" t="s">
        <v>17938</v>
      </c>
      <c r="O168" s="2">
        <v>8673</v>
      </c>
      <c r="P168" s="2" t="s">
        <v>17941</v>
      </c>
      <c r="Q168" s="2" t="s">
        <v>741</v>
      </c>
    </row>
    <row r="169" spans="1:17" x14ac:dyDescent="0.25">
      <c r="A169" t="s">
        <v>17942</v>
      </c>
      <c r="B169" t="s">
        <v>16559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17414</v>
      </c>
      <c r="F169" t="s">
        <v>17319</v>
      </c>
      <c r="G169" s="3">
        <v>2746</v>
      </c>
      <c r="H169">
        <v>468528</v>
      </c>
      <c r="I169" t="s">
        <v>16559</v>
      </c>
      <c r="J169" s="2">
        <v>1784929</v>
      </c>
      <c r="K169" s="2" t="s">
        <v>16559</v>
      </c>
      <c r="L169" s="2" t="s">
        <v>17943</v>
      </c>
      <c r="M169" s="2" t="s">
        <v>17944</v>
      </c>
      <c r="N169" s="2" t="s">
        <v>17942</v>
      </c>
      <c r="O169" s="2">
        <v>9021</v>
      </c>
      <c r="P169" s="2" t="s">
        <v>17945</v>
      </c>
      <c r="Q169" s="2" t="s">
        <v>16559</v>
      </c>
    </row>
    <row r="170" spans="1:17" hidden="1" x14ac:dyDescent="0.25">
      <c r="A170" t="s">
        <v>17946</v>
      </c>
      <c r="B170" t="s">
        <v>722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17678</v>
      </c>
      <c r="F170" t="s">
        <v>17421</v>
      </c>
      <c r="G170" s="3">
        <v>1591</v>
      </c>
      <c r="H170">
        <v>425206</v>
      </c>
      <c r="I170" t="s">
        <v>722</v>
      </c>
      <c r="J170" s="2">
        <v>174666</v>
      </c>
      <c r="K170" s="2" t="s">
        <v>722</v>
      </c>
      <c r="L170" s="2" t="s">
        <v>17947</v>
      </c>
      <c r="M170" s="2" t="s">
        <v>17948</v>
      </c>
      <c r="N170" s="2" t="s">
        <v>17946</v>
      </c>
      <c r="O170" s="2">
        <v>7024</v>
      </c>
      <c r="P170" s="2" t="s">
        <v>17949</v>
      </c>
      <c r="Q170" s="2" t="s">
        <v>722</v>
      </c>
    </row>
    <row r="171" spans="1:17" x14ac:dyDescent="0.25">
      <c r="A171" t="s">
        <v>17950</v>
      </c>
      <c r="B171" t="s">
        <v>2411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17569</v>
      </c>
      <c r="F171" t="s">
        <v>17319</v>
      </c>
      <c r="G171" s="3">
        <v>2570</v>
      </c>
      <c r="H171">
        <v>518533</v>
      </c>
      <c r="I171" t="s">
        <v>2411</v>
      </c>
      <c r="J171" s="2">
        <v>1915130</v>
      </c>
      <c r="K171" s="2" t="s">
        <v>2411</v>
      </c>
      <c r="L171" s="2" t="s">
        <v>17951</v>
      </c>
      <c r="M171" s="4" t="s">
        <v>17355</v>
      </c>
      <c r="N171" s="2" t="s">
        <v>17950</v>
      </c>
      <c r="O171" s="2">
        <v>9165</v>
      </c>
      <c r="P171" s="2" t="s">
        <v>17952</v>
      </c>
      <c r="Q171" s="2" t="s">
        <v>2411</v>
      </c>
    </row>
    <row r="172" spans="1:17" hidden="1" x14ac:dyDescent="0.25">
      <c r="A172" t="s">
        <v>17953</v>
      </c>
      <c r="B172" t="s">
        <v>1247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17324</v>
      </c>
      <c r="F172" t="s">
        <v>17358</v>
      </c>
      <c r="G172" s="3">
        <v>9911</v>
      </c>
      <c r="H172">
        <v>452080</v>
      </c>
      <c r="I172" t="s">
        <v>1247</v>
      </c>
      <c r="J172" s="2">
        <v>1098906</v>
      </c>
      <c r="K172" s="2" t="s">
        <v>1247</v>
      </c>
      <c r="L172" s="4" t="s">
        <v>17355</v>
      </c>
      <c r="M172" s="4" t="s">
        <v>17355</v>
      </c>
      <c r="N172" s="4" t="s">
        <v>17355</v>
      </c>
      <c r="O172" s="4" t="s">
        <v>17355</v>
      </c>
      <c r="P172" s="4" t="s">
        <v>17355</v>
      </c>
      <c r="Q172" s="4" t="s">
        <v>17355</v>
      </c>
    </row>
    <row r="173" spans="1:17" x14ac:dyDescent="0.25">
      <c r="A173" t="s">
        <v>17954</v>
      </c>
      <c r="B173" t="s">
        <v>1432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17381</v>
      </c>
      <c r="F173" t="s">
        <v>17319</v>
      </c>
      <c r="G173" s="3">
        <v>8782</v>
      </c>
      <c r="H173">
        <v>488768</v>
      </c>
      <c r="I173" t="s">
        <v>1432</v>
      </c>
      <c r="J173" s="2">
        <v>1661425</v>
      </c>
      <c r="K173" s="2" t="s">
        <v>1432</v>
      </c>
      <c r="L173" s="2" t="s">
        <v>17955</v>
      </c>
      <c r="M173" s="2" t="s">
        <v>17956</v>
      </c>
      <c r="N173" s="2" t="s">
        <v>17954</v>
      </c>
      <c r="O173" s="2">
        <v>8627</v>
      </c>
      <c r="P173" s="2" t="s">
        <v>17957</v>
      </c>
      <c r="Q173" s="2" t="s">
        <v>1432</v>
      </c>
    </row>
    <row r="174" spans="1:17" hidden="1" x14ac:dyDescent="0.25">
      <c r="A174" t="s">
        <v>17958</v>
      </c>
      <c r="B174" t="s">
        <v>570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17451</v>
      </c>
      <c r="F174" t="s">
        <v>1336</v>
      </c>
      <c r="G174" s="3">
        <v>5248</v>
      </c>
      <c r="H174">
        <v>458210</v>
      </c>
      <c r="I174" t="s">
        <v>570</v>
      </c>
      <c r="J174" s="2">
        <v>1103724</v>
      </c>
      <c r="K174" s="2" t="s">
        <v>570</v>
      </c>
      <c r="L174" s="2" t="s">
        <v>17959</v>
      </c>
      <c r="M174" s="2" t="s">
        <v>17960</v>
      </c>
      <c r="N174" s="2" t="s">
        <v>17958</v>
      </c>
      <c r="O174" s="2">
        <v>7855</v>
      </c>
      <c r="P174" s="2" t="s">
        <v>17961</v>
      </c>
      <c r="Q174" s="2" t="s">
        <v>570</v>
      </c>
    </row>
    <row r="175" spans="1:17" x14ac:dyDescent="0.25">
      <c r="A175" t="s">
        <v>17962</v>
      </c>
      <c r="B175" t="s">
        <v>1948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17488</v>
      </c>
      <c r="F175" t="s">
        <v>17319</v>
      </c>
      <c r="G175" s="3">
        <v>6950</v>
      </c>
      <c r="H175">
        <v>445001</v>
      </c>
      <c r="I175" t="s">
        <v>1948</v>
      </c>
      <c r="J175" s="2">
        <v>1727407</v>
      </c>
      <c r="K175" s="2" t="s">
        <v>1948</v>
      </c>
      <c r="L175" s="4" t="s">
        <v>17355</v>
      </c>
      <c r="M175" s="2" t="s">
        <v>17963</v>
      </c>
      <c r="N175" s="2" t="s">
        <v>17962</v>
      </c>
      <c r="O175" s="2">
        <v>8705</v>
      </c>
      <c r="P175" s="2" t="s">
        <v>17964</v>
      </c>
      <c r="Q175" s="2" t="s">
        <v>1948</v>
      </c>
    </row>
    <row r="176" spans="1:17" hidden="1" x14ac:dyDescent="0.25">
      <c r="A176" t="s">
        <v>17965</v>
      </c>
      <c r="B176" t="s">
        <v>920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17329</v>
      </c>
      <c r="F176" t="s">
        <v>17330</v>
      </c>
      <c r="G176" s="3">
        <v>7223</v>
      </c>
      <c r="H176">
        <v>543008</v>
      </c>
      <c r="I176" t="s">
        <v>920</v>
      </c>
      <c r="J176" s="2">
        <v>1810665</v>
      </c>
      <c r="K176" s="2" t="s">
        <v>920</v>
      </c>
      <c r="L176" s="4" t="s">
        <v>17355</v>
      </c>
      <c r="M176" s="4" t="s">
        <v>17355</v>
      </c>
      <c r="N176" s="2" t="s">
        <v>17965</v>
      </c>
      <c r="O176" s="2">
        <v>9203</v>
      </c>
      <c r="P176" s="2" t="s">
        <v>17966</v>
      </c>
      <c r="Q176" s="2" t="s">
        <v>920</v>
      </c>
    </row>
    <row r="177" spans="1:17" hidden="1" x14ac:dyDescent="0.25">
      <c r="A177" t="s">
        <v>17967</v>
      </c>
      <c r="B177" t="s">
        <v>829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17375</v>
      </c>
      <c r="F177" t="s">
        <v>1335</v>
      </c>
      <c r="G177" s="3" t="s">
        <v>828</v>
      </c>
      <c r="H177">
        <v>592206</v>
      </c>
      <c r="I177" t="s">
        <v>829</v>
      </c>
      <c r="J177" s="4" t="s">
        <v>17355</v>
      </c>
      <c r="K177" s="4" t="s">
        <v>17355</v>
      </c>
      <c r="L177" s="4" t="s">
        <v>17355</v>
      </c>
      <c r="M177" s="4" t="s">
        <v>17355</v>
      </c>
      <c r="N177" s="2" t="s">
        <v>17967</v>
      </c>
      <c r="O177" s="2">
        <v>9108</v>
      </c>
      <c r="P177" s="2" t="s">
        <v>17968</v>
      </c>
      <c r="Q177" s="2" t="s">
        <v>829</v>
      </c>
    </row>
    <row r="178" spans="1:17" hidden="1" x14ac:dyDescent="0.25">
      <c r="A178" t="s">
        <v>17969</v>
      </c>
      <c r="B178" t="s">
        <v>1011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17509</v>
      </c>
      <c r="F178" t="s">
        <v>17408</v>
      </c>
      <c r="G178" s="3">
        <v>3256</v>
      </c>
      <c r="H178">
        <v>456078</v>
      </c>
      <c r="I178" t="s">
        <v>1011</v>
      </c>
      <c r="J178" s="2">
        <v>1495871</v>
      </c>
      <c r="K178" s="2" t="s">
        <v>1011</v>
      </c>
      <c r="L178" s="2" t="s">
        <v>17970</v>
      </c>
      <c r="M178" s="2" t="s">
        <v>17971</v>
      </c>
      <c r="N178" s="2" t="s">
        <v>17969</v>
      </c>
      <c r="O178" s="2">
        <v>8784</v>
      </c>
      <c r="P178" s="2" t="s">
        <v>17972</v>
      </c>
      <c r="Q178" s="2" t="s">
        <v>1011</v>
      </c>
    </row>
    <row r="179" spans="1:17" hidden="1" x14ac:dyDescent="0.25">
      <c r="A179" t="s">
        <v>17973</v>
      </c>
      <c r="B179" t="s">
        <v>742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17324</v>
      </c>
      <c r="F179" t="s">
        <v>17408</v>
      </c>
      <c r="G179" s="3">
        <v>8722</v>
      </c>
      <c r="H179">
        <v>488771</v>
      </c>
      <c r="I179" t="s">
        <v>742</v>
      </c>
      <c r="J179" s="2">
        <v>1657577</v>
      </c>
      <c r="K179" s="2" t="s">
        <v>742</v>
      </c>
      <c r="L179" s="4" t="s">
        <v>17355</v>
      </c>
      <c r="M179" s="2" t="s">
        <v>17974</v>
      </c>
      <c r="N179" s="2" t="s">
        <v>17973</v>
      </c>
      <c r="O179" s="2">
        <v>8635</v>
      </c>
      <c r="P179" s="2" t="s">
        <v>17975</v>
      </c>
      <c r="Q179" s="2" t="s">
        <v>742</v>
      </c>
    </row>
    <row r="180" spans="1:17" hidden="1" x14ac:dyDescent="0.25">
      <c r="A180" t="s">
        <v>17976</v>
      </c>
      <c r="B180" t="s">
        <v>1230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17509</v>
      </c>
      <c r="F180" t="s">
        <v>17421</v>
      </c>
      <c r="G180" s="3">
        <v>4579</v>
      </c>
      <c r="H180">
        <v>516770</v>
      </c>
      <c r="I180" t="s">
        <v>1230</v>
      </c>
      <c r="J180" s="2">
        <v>1671044</v>
      </c>
      <c r="K180" s="2" t="s">
        <v>1230</v>
      </c>
      <c r="L180" s="4" t="s">
        <v>17355</v>
      </c>
      <c r="M180" s="2" t="s">
        <v>17977</v>
      </c>
      <c r="N180" s="2" t="s">
        <v>17976</v>
      </c>
      <c r="O180" s="2">
        <v>8611</v>
      </c>
      <c r="P180" s="2" t="s">
        <v>17978</v>
      </c>
      <c r="Q180" s="2" t="s">
        <v>1230</v>
      </c>
    </row>
    <row r="181" spans="1:17" x14ac:dyDescent="0.25">
      <c r="A181" t="s">
        <v>17979</v>
      </c>
      <c r="B181" t="s">
        <v>2263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17414</v>
      </c>
      <c r="F181" t="s">
        <v>17319</v>
      </c>
      <c r="G181" s="3">
        <v>2660</v>
      </c>
      <c r="H181">
        <v>446399</v>
      </c>
      <c r="I181" t="s">
        <v>2263</v>
      </c>
      <c r="J181" s="2">
        <v>1603013</v>
      </c>
      <c r="K181" s="2" t="s">
        <v>2263</v>
      </c>
      <c r="L181" s="2" t="s">
        <v>17980</v>
      </c>
      <c r="M181" s="2" t="s">
        <v>17981</v>
      </c>
      <c r="N181" s="2" t="s">
        <v>17979</v>
      </c>
      <c r="O181" s="2">
        <v>8455</v>
      </c>
      <c r="P181" s="2" t="s">
        <v>17982</v>
      </c>
      <c r="Q181" s="2" t="s">
        <v>2263</v>
      </c>
    </row>
    <row r="182" spans="1:17" hidden="1" x14ac:dyDescent="0.25">
      <c r="A182" t="s">
        <v>17983</v>
      </c>
      <c r="B182" t="s">
        <v>371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17357</v>
      </c>
      <c r="F182" t="s">
        <v>17421</v>
      </c>
      <c r="G182" s="3">
        <v>2179</v>
      </c>
      <c r="H182">
        <v>430592</v>
      </c>
      <c r="I182" t="s">
        <v>371</v>
      </c>
      <c r="J182" s="2">
        <v>392179</v>
      </c>
      <c r="K182" s="2" t="s">
        <v>371</v>
      </c>
      <c r="L182" s="2" t="s">
        <v>17984</v>
      </c>
      <c r="M182" s="2" t="s">
        <v>17985</v>
      </c>
      <c r="N182" s="2" t="s">
        <v>17983</v>
      </c>
      <c r="O182" s="2">
        <v>7527</v>
      </c>
      <c r="P182" s="2" t="s">
        <v>17986</v>
      </c>
      <c r="Q182" s="2" t="s">
        <v>371</v>
      </c>
    </row>
    <row r="183" spans="1:17" x14ac:dyDescent="0.25">
      <c r="A183" t="s">
        <v>17987</v>
      </c>
      <c r="B183" t="s">
        <v>2520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17324</v>
      </c>
      <c r="F183" t="s">
        <v>17319</v>
      </c>
      <c r="G183" s="3">
        <v>36</v>
      </c>
      <c r="H183">
        <v>458584</v>
      </c>
      <c r="I183" t="s">
        <v>2520</v>
      </c>
      <c r="J183" s="2">
        <v>1896137</v>
      </c>
      <c r="K183" s="2" t="s">
        <v>2520</v>
      </c>
      <c r="L183" s="4" t="s">
        <v>17355</v>
      </c>
      <c r="M183" s="2" t="s">
        <v>17988</v>
      </c>
      <c r="N183" s="2" t="s">
        <v>17987</v>
      </c>
      <c r="O183" s="2">
        <v>9080</v>
      </c>
      <c r="P183" s="2" t="s">
        <v>17989</v>
      </c>
      <c r="Q183" s="2" t="s">
        <v>2520</v>
      </c>
    </row>
    <row r="184" spans="1:17" hidden="1" x14ac:dyDescent="0.25">
      <c r="A184" t="s">
        <v>17990</v>
      </c>
      <c r="B184" t="s">
        <v>410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17318</v>
      </c>
      <c r="F184" t="s">
        <v>17408</v>
      </c>
      <c r="G184" s="3">
        <v>5275</v>
      </c>
      <c r="H184">
        <v>465041</v>
      </c>
      <c r="I184" t="s">
        <v>410</v>
      </c>
      <c r="J184" s="2">
        <v>1200051</v>
      </c>
      <c r="K184" s="2" t="s">
        <v>410</v>
      </c>
      <c r="L184" s="2" t="s">
        <v>17991</v>
      </c>
      <c r="M184" s="2" t="s">
        <v>17992</v>
      </c>
      <c r="N184" s="2" t="s">
        <v>17990</v>
      </c>
      <c r="O184" s="2">
        <v>8387</v>
      </c>
      <c r="P184" s="2" t="s">
        <v>17993</v>
      </c>
      <c r="Q184" s="2" t="s">
        <v>410</v>
      </c>
    </row>
    <row r="185" spans="1:17" hidden="1" x14ac:dyDescent="0.25">
      <c r="A185" t="s">
        <v>17994</v>
      </c>
      <c r="B185" t="s">
        <v>1262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17340</v>
      </c>
      <c r="F185" t="s">
        <v>17330</v>
      </c>
      <c r="G185" s="3">
        <v>13110</v>
      </c>
      <c r="H185">
        <v>493316</v>
      </c>
      <c r="I185" t="s">
        <v>1262</v>
      </c>
      <c r="J185" s="2">
        <v>1953406</v>
      </c>
      <c r="K185" s="2" t="s">
        <v>1262</v>
      </c>
      <c r="L185" s="4" t="s">
        <v>17355</v>
      </c>
      <c r="M185" s="4" t="s">
        <v>17355</v>
      </c>
      <c r="N185" s="2" t="s">
        <v>17994</v>
      </c>
      <c r="O185" s="2">
        <v>9128</v>
      </c>
      <c r="P185" s="2" t="s">
        <v>17995</v>
      </c>
      <c r="Q185" s="2" t="s">
        <v>1262</v>
      </c>
    </row>
    <row r="186" spans="1:17" x14ac:dyDescent="0.25">
      <c r="A186" t="s">
        <v>17996</v>
      </c>
      <c r="B186" t="s">
        <v>2349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17600</v>
      </c>
      <c r="F186" t="s">
        <v>17319</v>
      </c>
      <c r="G186" s="3">
        <v>2608</v>
      </c>
      <c r="H186">
        <v>468504</v>
      </c>
      <c r="I186" t="s">
        <v>2349</v>
      </c>
      <c r="J186" s="2">
        <v>1618705</v>
      </c>
      <c r="K186" s="2" t="s">
        <v>2349</v>
      </c>
      <c r="L186" s="2" t="s">
        <v>17997</v>
      </c>
      <c r="M186" s="2" t="s">
        <v>17998</v>
      </c>
      <c r="N186" s="2" t="s">
        <v>17996</v>
      </c>
      <c r="O186" s="2">
        <v>8534</v>
      </c>
      <c r="P186" s="2" t="s">
        <v>17999</v>
      </c>
      <c r="Q186" s="2" t="s">
        <v>2349</v>
      </c>
    </row>
    <row r="187" spans="1:17" hidden="1" x14ac:dyDescent="0.25">
      <c r="A187" t="s">
        <v>18000</v>
      </c>
      <c r="B187" t="s">
        <v>868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17357</v>
      </c>
      <c r="F187" t="s">
        <v>17330</v>
      </c>
      <c r="G187" s="3">
        <v>7995</v>
      </c>
      <c r="H187">
        <v>518545</v>
      </c>
      <c r="I187" t="s">
        <v>868</v>
      </c>
      <c r="J187" s="2">
        <v>1741047</v>
      </c>
      <c r="K187" s="2" t="s">
        <v>868</v>
      </c>
      <c r="L187" s="4" t="s">
        <v>17355</v>
      </c>
      <c r="M187" s="2" t="s">
        <v>18001</v>
      </c>
      <c r="N187" s="2" t="s">
        <v>18000</v>
      </c>
      <c r="O187" s="2">
        <v>9070</v>
      </c>
      <c r="P187" s="2" t="s">
        <v>18002</v>
      </c>
      <c r="Q187" s="2" t="s">
        <v>868</v>
      </c>
    </row>
    <row r="188" spans="1:17" x14ac:dyDescent="0.25">
      <c r="A188" t="s">
        <v>18003</v>
      </c>
      <c r="B188" t="s">
        <v>1404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17318</v>
      </c>
      <c r="F188" t="s">
        <v>17319</v>
      </c>
      <c r="G188" s="3">
        <v>2692</v>
      </c>
      <c r="H188">
        <v>501955</v>
      </c>
      <c r="I188" t="s">
        <v>1404</v>
      </c>
      <c r="J188" s="2">
        <v>1232125</v>
      </c>
      <c r="K188" s="2" t="s">
        <v>1404</v>
      </c>
      <c r="L188" s="2" t="s">
        <v>18004</v>
      </c>
      <c r="M188" s="2" t="s">
        <v>18005</v>
      </c>
      <c r="N188" s="2" t="s">
        <v>18003</v>
      </c>
      <c r="O188" s="2">
        <v>8084</v>
      </c>
      <c r="P188" s="2" t="s">
        <v>18006</v>
      </c>
      <c r="Q188" s="2" t="s">
        <v>1404</v>
      </c>
    </row>
    <row r="189" spans="1:17" x14ac:dyDescent="0.25">
      <c r="A189" t="s">
        <v>18007</v>
      </c>
      <c r="B189" t="s">
        <v>1365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17446</v>
      </c>
      <c r="F189" t="s">
        <v>17319</v>
      </c>
      <c r="G189" s="3">
        <v>10233</v>
      </c>
      <c r="H189">
        <v>547973</v>
      </c>
      <c r="I189" t="s">
        <v>1365</v>
      </c>
      <c r="J189" s="2">
        <v>1717646</v>
      </c>
      <c r="K189" s="2" t="s">
        <v>1365</v>
      </c>
      <c r="L189" s="4" t="s">
        <v>17355</v>
      </c>
      <c r="M189" s="2" t="s">
        <v>18008</v>
      </c>
      <c r="N189" s="2" t="s">
        <v>18007</v>
      </c>
      <c r="O189" s="2">
        <v>8616</v>
      </c>
      <c r="P189" s="2" t="s">
        <v>18009</v>
      </c>
      <c r="Q189" s="2" t="s">
        <v>1365</v>
      </c>
    </row>
    <row r="190" spans="1:17" x14ac:dyDescent="0.25">
      <c r="A190" t="s">
        <v>18010</v>
      </c>
      <c r="B190" t="s">
        <v>1934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17600</v>
      </c>
      <c r="F190" t="s">
        <v>17319</v>
      </c>
      <c r="G190" s="3">
        <v>4338</v>
      </c>
      <c r="H190">
        <v>543022</v>
      </c>
      <c r="I190" t="s">
        <v>1934</v>
      </c>
      <c r="J190" s="2">
        <v>1725478</v>
      </c>
      <c r="K190" s="2" t="s">
        <v>1934</v>
      </c>
      <c r="L190" s="2" t="s">
        <v>18011</v>
      </c>
      <c r="M190" s="2" t="s">
        <v>18012</v>
      </c>
      <c r="N190" s="2" t="s">
        <v>18010</v>
      </c>
      <c r="O190" s="2">
        <v>8862</v>
      </c>
      <c r="P190" s="2" t="s">
        <v>18013</v>
      </c>
      <c r="Q190" s="2" t="s">
        <v>1934</v>
      </c>
    </row>
    <row r="191" spans="1:17" hidden="1" x14ac:dyDescent="0.25">
      <c r="A191" t="s">
        <v>18014</v>
      </c>
      <c r="B191" t="s">
        <v>1093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17610</v>
      </c>
      <c r="F191" t="s">
        <v>1335</v>
      </c>
      <c r="G191" s="3">
        <v>906</v>
      </c>
      <c r="H191">
        <v>136767</v>
      </c>
      <c r="I191" t="s">
        <v>1093</v>
      </c>
      <c r="J191" s="2">
        <v>18738</v>
      </c>
      <c r="K191" s="2" t="s">
        <v>1093</v>
      </c>
      <c r="L191" s="2" t="s">
        <v>18015</v>
      </c>
      <c r="M191" s="2" t="s">
        <v>18016</v>
      </c>
      <c r="N191" s="2" t="s">
        <v>18014</v>
      </c>
      <c r="O191" s="2">
        <v>6114</v>
      </c>
      <c r="P191" s="2" t="s">
        <v>18017</v>
      </c>
      <c r="Q191" s="2" t="s">
        <v>1093</v>
      </c>
    </row>
    <row r="192" spans="1:17" x14ac:dyDescent="0.25">
      <c r="A192" t="s">
        <v>18018</v>
      </c>
      <c r="B192" t="s">
        <v>1567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17656</v>
      </c>
      <c r="F192" t="s">
        <v>17319</v>
      </c>
      <c r="G192" s="3">
        <v>769</v>
      </c>
      <c r="H192">
        <v>136600</v>
      </c>
      <c r="I192" t="s">
        <v>1567</v>
      </c>
      <c r="J192" s="2">
        <v>18578</v>
      </c>
      <c r="K192" s="2" t="s">
        <v>1567</v>
      </c>
      <c r="L192" s="2" t="s">
        <v>18019</v>
      </c>
      <c r="M192" s="2" t="s">
        <v>18020</v>
      </c>
      <c r="N192" s="2" t="s">
        <v>18018</v>
      </c>
      <c r="O192" s="2">
        <v>6087</v>
      </c>
      <c r="P192" s="2" t="s">
        <v>18021</v>
      </c>
      <c r="Q192" s="2" t="s">
        <v>1567</v>
      </c>
    </row>
    <row r="193" spans="1:17" x14ac:dyDescent="0.25">
      <c r="A193" t="s">
        <v>18022</v>
      </c>
      <c r="B193" t="s">
        <v>1529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17451</v>
      </c>
      <c r="F193" t="s">
        <v>17319</v>
      </c>
      <c r="G193" s="3">
        <v>13071</v>
      </c>
      <c r="H193">
        <v>612672</v>
      </c>
      <c r="I193" t="s">
        <v>1529</v>
      </c>
      <c r="J193" s="2">
        <v>1935581</v>
      </c>
      <c r="K193" s="2" t="s">
        <v>1529</v>
      </c>
      <c r="L193" s="2" t="s">
        <v>18023</v>
      </c>
      <c r="M193" s="4" t="s">
        <v>17355</v>
      </c>
      <c r="N193" s="2" t="s">
        <v>18022</v>
      </c>
      <c r="O193" s="2">
        <v>9093</v>
      </c>
      <c r="P193" s="2" t="s">
        <v>18024</v>
      </c>
      <c r="Q193" s="2" t="s">
        <v>1529</v>
      </c>
    </row>
    <row r="194" spans="1:17" hidden="1" x14ac:dyDescent="0.25">
      <c r="A194" t="s">
        <v>18025</v>
      </c>
      <c r="B194" t="s">
        <v>975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17370</v>
      </c>
      <c r="F194" t="s">
        <v>1335</v>
      </c>
      <c r="G194" s="3">
        <v>7571</v>
      </c>
      <c r="H194">
        <v>502082</v>
      </c>
      <c r="I194" t="s">
        <v>975</v>
      </c>
      <c r="J194" s="2">
        <v>1697835</v>
      </c>
      <c r="K194" s="2" t="s">
        <v>975</v>
      </c>
      <c r="L194" s="4" t="s">
        <v>17355</v>
      </c>
      <c r="M194" s="2" t="s">
        <v>18026</v>
      </c>
      <c r="N194" s="2" t="s">
        <v>18025</v>
      </c>
      <c r="O194" s="2">
        <v>8852</v>
      </c>
      <c r="P194" s="2" t="s">
        <v>18027</v>
      </c>
      <c r="Q194" s="2" t="s">
        <v>975</v>
      </c>
    </row>
    <row r="195" spans="1:17" x14ac:dyDescent="0.25">
      <c r="A195" t="s">
        <v>18028</v>
      </c>
      <c r="B195" t="s">
        <v>2564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17357</v>
      </c>
      <c r="F195" t="s">
        <v>17319</v>
      </c>
      <c r="G195" s="3">
        <v>813</v>
      </c>
      <c r="H195">
        <v>329092</v>
      </c>
      <c r="I195" t="s">
        <v>2564</v>
      </c>
      <c r="J195" s="2">
        <v>196266</v>
      </c>
      <c r="K195" s="2" t="s">
        <v>2564</v>
      </c>
      <c r="L195" s="2" t="s">
        <v>18029</v>
      </c>
      <c r="M195" s="2" t="s">
        <v>18030</v>
      </c>
      <c r="N195" s="2" t="s">
        <v>18028</v>
      </c>
      <c r="O195" s="2">
        <v>6513</v>
      </c>
      <c r="P195" s="2" t="s">
        <v>18031</v>
      </c>
      <c r="Q195" s="2" t="s">
        <v>2564</v>
      </c>
    </row>
    <row r="196" spans="1:17" hidden="1" x14ac:dyDescent="0.25">
      <c r="A196" t="s">
        <v>18032</v>
      </c>
      <c r="B196" t="s">
        <v>1299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17446</v>
      </c>
      <c r="F196" t="s">
        <v>17330</v>
      </c>
      <c r="G196" s="3">
        <v>3174</v>
      </c>
      <c r="H196">
        <v>425783</v>
      </c>
      <c r="I196" t="s">
        <v>1299</v>
      </c>
      <c r="J196" s="2">
        <v>292740</v>
      </c>
      <c r="K196" s="2" t="s">
        <v>1299</v>
      </c>
      <c r="L196" s="2" t="s">
        <v>18033</v>
      </c>
      <c r="M196" s="2" t="s">
        <v>18034</v>
      </c>
      <c r="N196" s="2" t="s">
        <v>18032</v>
      </c>
      <c r="O196" s="2">
        <v>7498</v>
      </c>
      <c r="P196" s="2" t="s">
        <v>18035</v>
      </c>
      <c r="Q196" s="2" t="s">
        <v>1299</v>
      </c>
    </row>
    <row r="197" spans="1:17" x14ac:dyDescent="0.25">
      <c r="A197" t="s">
        <v>18036</v>
      </c>
      <c r="B197" t="s">
        <v>2277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17431</v>
      </c>
      <c r="F197" t="s">
        <v>17319</v>
      </c>
      <c r="G197" s="3">
        <v>1838</v>
      </c>
      <c r="H197">
        <v>425562</v>
      </c>
      <c r="I197" t="s">
        <v>2277</v>
      </c>
      <c r="J197" s="2">
        <v>390767</v>
      </c>
      <c r="K197" s="2" t="s">
        <v>2277</v>
      </c>
      <c r="L197" s="2" t="s">
        <v>18037</v>
      </c>
      <c r="M197" s="2" t="s">
        <v>18038</v>
      </c>
      <c r="N197" s="2" t="s">
        <v>18036</v>
      </c>
      <c r="O197" s="2">
        <v>7076</v>
      </c>
      <c r="P197" s="2" t="s">
        <v>18039</v>
      </c>
      <c r="Q197" s="2" t="s">
        <v>2277</v>
      </c>
    </row>
    <row r="198" spans="1:17" x14ac:dyDescent="0.25">
      <c r="A198" t="s">
        <v>18040</v>
      </c>
      <c r="B198" t="s">
        <v>2362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17446</v>
      </c>
      <c r="F198" t="s">
        <v>17319</v>
      </c>
      <c r="G198" s="3">
        <v>12555</v>
      </c>
      <c r="H198">
        <v>571561</v>
      </c>
      <c r="I198" t="s">
        <v>2362</v>
      </c>
      <c r="J198" s="2">
        <v>1947829</v>
      </c>
      <c r="K198" s="2" t="s">
        <v>2362</v>
      </c>
      <c r="L198" s="4" t="s">
        <v>17355</v>
      </c>
      <c r="M198" s="4" t="s">
        <v>17355</v>
      </c>
      <c r="N198" s="2" t="s">
        <v>18040</v>
      </c>
      <c r="O198" s="2">
        <v>9296</v>
      </c>
      <c r="P198" s="2" t="s">
        <v>18041</v>
      </c>
      <c r="Q198" s="2" t="s">
        <v>2362</v>
      </c>
    </row>
    <row r="199" spans="1:17" hidden="1" x14ac:dyDescent="0.25">
      <c r="A199" t="s">
        <v>18042</v>
      </c>
      <c r="B199" t="s">
        <v>361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17345</v>
      </c>
      <c r="F199" t="s">
        <v>1335</v>
      </c>
      <c r="G199" s="3">
        <v>5278</v>
      </c>
      <c r="H199">
        <v>465674</v>
      </c>
      <c r="I199" t="s">
        <v>361</v>
      </c>
      <c r="J199" s="2">
        <v>1654332</v>
      </c>
      <c r="K199" s="2" t="s">
        <v>361</v>
      </c>
      <c r="L199" s="2" t="s">
        <v>18043</v>
      </c>
      <c r="M199" s="2" t="s">
        <v>18044</v>
      </c>
      <c r="N199" s="2" t="s">
        <v>18042</v>
      </c>
      <c r="O199" s="2">
        <v>8822</v>
      </c>
      <c r="P199" s="2" t="s">
        <v>18045</v>
      </c>
      <c r="Q199" s="2" t="s">
        <v>361</v>
      </c>
    </row>
    <row r="200" spans="1:17" x14ac:dyDescent="0.25">
      <c r="A200" t="s">
        <v>18046</v>
      </c>
      <c r="B200" t="s">
        <v>1384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17389</v>
      </c>
      <c r="F200" t="s">
        <v>17319</v>
      </c>
      <c r="G200" s="3">
        <v>6483</v>
      </c>
      <c r="H200">
        <v>518553</v>
      </c>
      <c r="I200" t="s">
        <v>1384</v>
      </c>
      <c r="J200" s="2">
        <v>1770784</v>
      </c>
      <c r="K200" s="2" t="s">
        <v>1384</v>
      </c>
      <c r="L200" s="2" t="s">
        <v>18047</v>
      </c>
      <c r="M200" s="2" t="s">
        <v>18048</v>
      </c>
      <c r="N200" s="2" t="s">
        <v>18046</v>
      </c>
      <c r="O200" s="2">
        <v>8836</v>
      </c>
      <c r="P200" s="2" t="s">
        <v>18049</v>
      </c>
      <c r="Q200" s="2" t="s">
        <v>1384</v>
      </c>
    </row>
    <row r="201" spans="1:17" hidden="1" x14ac:dyDescent="0.25">
      <c r="A201" t="s">
        <v>18050</v>
      </c>
      <c r="B201" t="s">
        <v>632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17394</v>
      </c>
      <c r="F201" t="s">
        <v>17358</v>
      </c>
      <c r="G201" s="3">
        <v>4652</v>
      </c>
      <c r="H201">
        <v>459943</v>
      </c>
      <c r="I201" t="s">
        <v>632</v>
      </c>
      <c r="J201" s="2">
        <v>590370</v>
      </c>
      <c r="K201" s="2" t="s">
        <v>632</v>
      </c>
      <c r="L201" s="2" t="s">
        <v>18051</v>
      </c>
      <c r="M201" s="2" t="s">
        <v>18052</v>
      </c>
      <c r="N201" s="2" t="s">
        <v>18050</v>
      </c>
      <c r="O201" s="2">
        <v>7923</v>
      </c>
      <c r="P201" s="2" t="s">
        <v>18053</v>
      </c>
      <c r="Q201" s="4" t="s">
        <v>17355</v>
      </c>
    </row>
    <row r="202" spans="1:17" x14ac:dyDescent="0.25">
      <c r="A202" t="s">
        <v>18054</v>
      </c>
      <c r="B202" t="s">
        <v>1476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17357</v>
      </c>
      <c r="F202" t="s">
        <v>17319</v>
      </c>
      <c r="G202" s="3">
        <v>5529</v>
      </c>
      <c r="H202">
        <v>521055</v>
      </c>
      <c r="I202" t="s">
        <v>1476</v>
      </c>
      <c r="J202" s="2">
        <v>1784883</v>
      </c>
      <c r="K202" s="2" t="s">
        <v>1476</v>
      </c>
      <c r="L202" s="4" t="s">
        <v>17355</v>
      </c>
      <c r="M202" s="2" t="s">
        <v>18055</v>
      </c>
      <c r="N202" s="2" t="s">
        <v>18054</v>
      </c>
      <c r="O202" s="2">
        <v>8951</v>
      </c>
      <c r="P202" s="2" t="s">
        <v>18056</v>
      </c>
      <c r="Q202" s="2" t="s">
        <v>1476</v>
      </c>
    </row>
    <row r="203" spans="1:17" hidden="1" x14ac:dyDescent="0.25">
      <c r="A203" t="s">
        <v>18057</v>
      </c>
      <c r="B203" t="s">
        <v>766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17509</v>
      </c>
      <c r="F203" t="s">
        <v>17408</v>
      </c>
      <c r="G203" s="3">
        <v>9542</v>
      </c>
      <c r="H203">
        <v>502182</v>
      </c>
      <c r="I203" t="s">
        <v>766</v>
      </c>
      <c r="J203" s="2">
        <v>1661426</v>
      </c>
      <c r="K203" s="2" t="s">
        <v>766</v>
      </c>
      <c r="L203" s="4" t="s">
        <v>17355</v>
      </c>
      <c r="M203" s="2" t="s">
        <v>18058</v>
      </c>
      <c r="N203" s="2" t="s">
        <v>18057</v>
      </c>
      <c r="O203" s="2">
        <v>9087</v>
      </c>
      <c r="P203" s="2" t="s">
        <v>18059</v>
      </c>
      <c r="Q203" s="2" t="s">
        <v>766</v>
      </c>
    </row>
    <row r="204" spans="1:17" x14ac:dyDescent="0.25">
      <c r="A204" t="s">
        <v>18060</v>
      </c>
      <c r="B204" t="s">
        <v>1409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17426</v>
      </c>
      <c r="F204" t="s">
        <v>17319</v>
      </c>
      <c r="G204" s="3">
        <v>5640</v>
      </c>
      <c r="H204">
        <v>461325</v>
      </c>
      <c r="I204" t="s">
        <v>1409</v>
      </c>
      <c r="J204" s="2">
        <v>1179740</v>
      </c>
      <c r="K204" s="2" t="s">
        <v>1409</v>
      </c>
      <c r="L204" s="2" t="s">
        <v>18061</v>
      </c>
      <c r="M204" s="2" t="s">
        <v>18062</v>
      </c>
      <c r="N204" s="2" t="s">
        <v>18060</v>
      </c>
      <c r="O204" s="2">
        <v>7970</v>
      </c>
      <c r="P204" s="2" t="s">
        <v>18063</v>
      </c>
      <c r="Q204" s="2" t="s">
        <v>1409</v>
      </c>
    </row>
    <row r="205" spans="1:17" x14ac:dyDescent="0.25">
      <c r="A205" t="s">
        <v>18064</v>
      </c>
      <c r="B205" t="s">
        <v>2211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17361</v>
      </c>
      <c r="F205" t="s">
        <v>17319</v>
      </c>
      <c r="G205" s="3">
        <v>8536</v>
      </c>
      <c r="H205">
        <v>543031</v>
      </c>
      <c r="I205" t="s">
        <v>2211</v>
      </c>
      <c r="J205" s="2">
        <v>1995708</v>
      </c>
      <c r="K205" s="2" t="s">
        <v>2211</v>
      </c>
      <c r="L205" s="2" t="s">
        <v>18065</v>
      </c>
      <c r="M205" s="4" t="s">
        <v>17355</v>
      </c>
      <c r="N205" s="2" t="s">
        <v>18064</v>
      </c>
      <c r="O205" s="2">
        <v>9278</v>
      </c>
      <c r="P205" s="2" t="s">
        <v>18066</v>
      </c>
      <c r="Q205" s="2" t="s">
        <v>2211</v>
      </c>
    </row>
    <row r="206" spans="1:17" x14ac:dyDescent="0.25">
      <c r="A206" t="s">
        <v>18067</v>
      </c>
      <c r="B206" t="s">
        <v>1433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17434</v>
      </c>
      <c r="F206" t="s">
        <v>17319</v>
      </c>
      <c r="G206" s="3">
        <v>6562</v>
      </c>
      <c r="H206">
        <v>502171</v>
      </c>
      <c r="I206" t="s">
        <v>1433</v>
      </c>
      <c r="J206" s="2">
        <v>1784973</v>
      </c>
      <c r="K206" s="2" t="s">
        <v>1433</v>
      </c>
      <c r="L206" s="2" t="s">
        <v>18068</v>
      </c>
      <c r="M206" s="2" t="s">
        <v>18069</v>
      </c>
      <c r="N206" s="2" t="s">
        <v>18067</v>
      </c>
      <c r="O206" s="2">
        <v>8918</v>
      </c>
      <c r="P206" s="2" t="s">
        <v>18070</v>
      </c>
      <c r="Q206" s="2" t="s">
        <v>1433</v>
      </c>
    </row>
    <row r="207" spans="1:17" x14ac:dyDescent="0.25">
      <c r="A207" t="s">
        <v>18071</v>
      </c>
      <c r="B207" t="s">
        <v>2092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17414</v>
      </c>
      <c r="F207" t="s">
        <v>17319</v>
      </c>
      <c r="G207" s="3">
        <v>1149</v>
      </c>
      <c r="H207">
        <v>445193</v>
      </c>
      <c r="I207" t="s">
        <v>2092</v>
      </c>
      <c r="J207" s="2">
        <v>1769243</v>
      </c>
      <c r="K207" s="2" t="s">
        <v>2092</v>
      </c>
      <c r="L207" s="2" t="s">
        <v>18072</v>
      </c>
      <c r="M207" s="2" t="s">
        <v>18073</v>
      </c>
      <c r="N207" s="2" t="s">
        <v>18071</v>
      </c>
      <c r="O207" s="2">
        <v>8814</v>
      </c>
      <c r="P207" s="2" t="s">
        <v>18074</v>
      </c>
      <c r="Q207" s="2" t="s">
        <v>2092</v>
      </c>
    </row>
    <row r="208" spans="1:17" hidden="1" x14ac:dyDescent="0.25">
      <c r="A208" t="s">
        <v>18075</v>
      </c>
      <c r="B208" t="s">
        <v>952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17389</v>
      </c>
      <c r="F208" t="s">
        <v>17330</v>
      </c>
      <c r="G208" s="3">
        <v>6878</v>
      </c>
      <c r="H208">
        <v>458085</v>
      </c>
      <c r="I208" t="s">
        <v>952</v>
      </c>
      <c r="J208" s="2">
        <v>1473575</v>
      </c>
      <c r="K208" s="2" t="s">
        <v>952</v>
      </c>
      <c r="L208" s="2" t="s">
        <v>18076</v>
      </c>
      <c r="M208" s="2" t="s">
        <v>18077</v>
      </c>
      <c r="N208" s="2" t="s">
        <v>18075</v>
      </c>
      <c r="O208" s="2">
        <v>8469</v>
      </c>
      <c r="P208" s="2" t="s">
        <v>18078</v>
      </c>
      <c r="Q208" s="2" t="s">
        <v>952</v>
      </c>
    </row>
    <row r="209" spans="1:17" x14ac:dyDescent="0.25">
      <c r="A209" t="s">
        <v>18079</v>
      </c>
      <c r="B209" t="s">
        <v>1462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17375</v>
      </c>
      <c r="F209" t="s">
        <v>17319</v>
      </c>
      <c r="G209" s="3">
        <v>5535</v>
      </c>
      <c r="H209">
        <v>457435</v>
      </c>
      <c r="I209" t="s">
        <v>1462</v>
      </c>
      <c r="J209" s="2">
        <v>1638998</v>
      </c>
      <c r="K209" s="2" t="s">
        <v>1462</v>
      </c>
      <c r="L209" s="2" t="s">
        <v>18080</v>
      </c>
      <c r="M209" s="2" t="s">
        <v>18081</v>
      </c>
      <c r="N209" s="2" t="s">
        <v>18079</v>
      </c>
      <c r="O209" s="2">
        <v>8350</v>
      </c>
      <c r="P209" s="2" t="s">
        <v>18082</v>
      </c>
      <c r="Q209" s="2" t="s">
        <v>1462</v>
      </c>
    </row>
    <row r="210" spans="1:17" hidden="1" x14ac:dyDescent="0.25">
      <c r="A210" t="s">
        <v>18083</v>
      </c>
      <c r="B210" t="s">
        <v>2561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17394</v>
      </c>
      <c r="F210" s="5" t="s">
        <v>17355</v>
      </c>
      <c r="G210" s="3" t="s">
        <v>2560</v>
      </c>
      <c r="H210">
        <v>543037</v>
      </c>
      <c r="I210" t="s">
        <v>2561</v>
      </c>
      <c r="J210" s="4" t="s">
        <v>17355</v>
      </c>
      <c r="K210" s="4" t="s">
        <v>17355</v>
      </c>
      <c r="L210" s="4" t="s">
        <v>17355</v>
      </c>
      <c r="M210" s="4" t="s">
        <v>17355</v>
      </c>
      <c r="N210" s="2" t="s">
        <v>18083</v>
      </c>
      <c r="O210" s="2">
        <v>9121</v>
      </c>
      <c r="P210" s="2" t="s">
        <v>18084</v>
      </c>
      <c r="Q210" s="2" t="s">
        <v>2561</v>
      </c>
    </row>
    <row r="211" spans="1:17" x14ac:dyDescent="0.25">
      <c r="A211" t="s">
        <v>18085</v>
      </c>
      <c r="B211" t="s">
        <v>2365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17656</v>
      </c>
      <c r="F211" t="s">
        <v>17319</v>
      </c>
      <c r="G211" s="3">
        <v>9720</v>
      </c>
      <c r="H211">
        <v>488786</v>
      </c>
      <c r="I211" t="s">
        <v>2365</v>
      </c>
      <c r="J211" s="2">
        <v>1793165</v>
      </c>
      <c r="K211" s="2" t="s">
        <v>2365</v>
      </c>
      <c r="L211" s="2" t="s">
        <v>18086</v>
      </c>
      <c r="M211" s="2" t="s">
        <v>18087</v>
      </c>
      <c r="N211" s="2" t="s">
        <v>18085</v>
      </c>
      <c r="O211" s="2">
        <v>8909</v>
      </c>
      <c r="P211" s="2" t="s">
        <v>18088</v>
      </c>
      <c r="Q211" s="2" t="s">
        <v>2365</v>
      </c>
    </row>
    <row r="212" spans="1:17" x14ac:dyDescent="0.25">
      <c r="A212" t="s">
        <v>18089</v>
      </c>
      <c r="B212" t="s">
        <v>2584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17656</v>
      </c>
      <c r="F212" t="s">
        <v>17319</v>
      </c>
      <c r="G212" s="3">
        <v>3164</v>
      </c>
      <c r="H212">
        <v>525768</v>
      </c>
      <c r="I212" t="s">
        <v>2584</v>
      </c>
      <c r="J212" s="2">
        <v>1671045</v>
      </c>
      <c r="K212" s="2" t="s">
        <v>2584</v>
      </c>
      <c r="L212" s="2" t="s">
        <v>18090</v>
      </c>
      <c r="M212" s="2" t="s">
        <v>18091</v>
      </c>
      <c r="N212" s="2" t="s">
        <v>18089</v>
      </c>
      <c r="O212" s="2">
        <v>8888</v>
      </c>
      <c r="P212" s="2" t="s">
        <v>18092</v>
      </c>
      <c r="Q212" s="2" t="s">
        <v>2584</v>
      </c>
    </row>
    <row r="213" spans="1:17" x14ac:dyDescent="0.25">
      <c r="A213" t="s">
        <v>18093</v>
      </c>
      <c r="B213" t="s">
        <v>2523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17610</v>
      </c>
      <c r="F213" t="s">
        <v>17319</v>
      </c>
      <c r="G213" s="3">
        <v>7312</v>
      </c>
      <c r="H213">
        <v>518567</v>
      </c>
      <c r="I213" t="s">
        <v>2523</v>
      </c>
      <c r="J213" s="2">
        <v>1784689</v>
      </c>
      <c r="K213" s="2" t="s">
        <v>2523</v>
      </c>
      <c r="L213" s="2" t="s">
        <v>18094</v>
      </c>
      <c r="M213" s="2" t="s">
        <v>18095</v>
      </c>
      <c r="N213" s="2" t="s">
        <v>18093</v>
      </c>
      <c r="O213" s="2">
        <v>8904</v>
      </c>
      <c r="P213" s="2" t="s">
        <v>18096</v>
      </c>
      <c r="Q213" s="2" t="s">
        <v>2523</v>
      </c>
    </row>
    <row r="214" spans="1:17" x14ac:dyDescent="0.25">
      <c r="A214" t="s">
        <v>18097</v>
      </c>
      <c r="B214" t="s">
        <v>1513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17340</v>
      </c>
      <c r="F214" t="s">
        <v>17319</v>
      </c>
      <c r="G214" s="3">
        <v>375</v>
      </c>
      <c r="H214">
        <v>112526</v>
      </c>
      <c r="I214" t="s">
        <v>1513</v>
      </c>
      <c r="J214" s="2">
        <v>7525</v>
      </c>
      <c r="K214" s="2" t="s">
        <v>1513</v>
      </c>
      <c r="L214" s="2" t="s">
        <v>18098</v>
      </c>
      <c r="M214" s="2" t="s">
        <v>18099</v>
      </c>
      <c r="N214" s="2" t="s">
        <v>18097</v>
      </c>
      <c r="O214" s="2">
        <v>5763</v>
      </c>
      <c r="P214" s="2" t="s">
        <v>18100</v>
      </c>
      <c r="Q214" s="2" t="s">
        <v>1513</v>
      </c>
    </row>
    <row r="215" spans="1:17" hidden="1" x14ac:dyDescent="0.25">
      <c r="A215" t="s">
        <v>18101</v>
      </c>
      <c r="B215" t="s">
        <v>1236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17600</v>
      </c>
      <c r="F215" t="s">
        <v>17330</v>
      </c>
      <c r="G215" s="3">
        <v>5310</v>
      </c>
      <c r="H215">
        <v>502125</v>
      </c>
      <c r="I215" t="s">
        <v>1236</v>
      </c>
      <c r="J215" s="2">
        <v>1199445</v>
      </c>
      <c r="K215" s="2" t="s">
        <v>1236</v>
      </c>
      <c r="L215" s="2" t="s">
        <v>18102</v>
      </c>
      <c r="M215" s="2" t="s">
        <v>18103</v>
      </c>
      <c r="N215" s="2" t="s">
        <v>18101</v>
      </c>
      <c r="O215" s="2">
        <v>8605</v>
      </c>
      <c r="P215" s="2" t="s">
        <v>18104</v>
      </c>
      <c r="Q215" s="2" t="s">
        <v>1236</v>
      </c>
    </row>
    <row r="216" spans="1:17" hidden="1" x14ac:dyDescent="0.25">
      <c r="A216" t="s">
        <v>18105</v>
      </c>
      <c r="B216" t="s">
        <v>652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17488</v>
      </c>
      <c r="F216" t="s">
        <v>17408</v>
      </c>
      <c r="G216" s="3">
        <v>2505</v>
      </c>
      <c r="H216">
        <v>474233</v>
      </c>
      <c r="I216" t="s">
        <v>652</v>
      </c>
      <c r="J216" s="2">
        <v>1479774</v>
      </c>
      <c r="K216" s="2" t="s">
        <v>652</v>
      </c>
      <c r="L216" s="4" t="s">
        <v>17355</v>
      </c>
      <c r="M216" s="2" t="s">
        <v>18106</v>
      </c>
      <c r="N216" s="2" t="s">
        <v>18105</v>
      </c>
      <c r="O216" s="2">
        <v>8825</v>
      </c>
      <c r="P216" s="2" t="s">
        <v>18107</v>
      </c>
      <c r="Q216" s="2" t="s">
        <v>652</v>
      </c>
    </row>
    <row r="217" spans="1:17" hidden="1" x14ac:dyDescent="0.25">
      <c r="A217" t="s">
        <v>18108</v>
      </c>
      <c r="B217" t="s">
        <v>522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17471</v>
      </c>
      <c r="F217" t="s">
        <v>17330</v>
      </c>
      <c r="G217" s="3">
        <v>6003</v>
      </c>
      <c r="H217">
        <v>468429</v>
      </c>
      <c r="I217" t="s">
        <v>522</v>
      </c>
      <c r="J217" s="2">
        <v>1208699</v>
      </c>
      <c r="K217" s="2" t="s">
        <v>522</v>
      </c>
      <c r="L217" s="4" t="s">
        <v>17355</v>
      </c>
      <c r="M217" s="2" t="s">
        <v>18109</v>
      </c>
      <c r="N217" s="2" t="s">
        <v>18108</v>
      </c>
      <c r="O217" s="2">
        <v>9001</v>
      </c>
      <c r="P217" s="2" t="s">
        <v>18110</v>
      </c>
      <c r="Q217" s="2" t="s">
        <v>522</v>
      </c>
    </row>
    <row r="218" spans="1:17" x14ac:dyDescent="0.25">
      <c r="A218" t="s">
        <v>18111</v>
      </c>
      <c r="B218" t="s">
        <v>2087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17345</v>
      </c>
      <c r="F218" t="s">
        <v>17319</v>
      </c>
      <c r="G218" s="3">
        <v>1571</v>
      </c>
      <c r="H218">
        <v>346871</v>
      </c>
      <c r="I218" t="s">
        <v>2087</v>
      </c>
      <c r="J218" s="2">
        <v>212014</v>
      </c>
      <c r="K218" s="2" t="s">
        <v>2087</v>
      </c>
      <c r="L218" s="2" t="s">
        <v>18112</v>
      </c>
      <c r="M218" s="2" t="s">
        <v>18113</v>
      </c>
      <c r="N218" s="2" t="s">
        <v>18111</v>
      </c>
      <c r="O218" s="2">
        <v>6981</v>
      </c>
      <c r="P218" s="2" t="s">
        <v>18114</v>
      </c>
      <c r="Q218" s="2" t="s">
        <v>2087</v>
      </c>
    </row>
    <row r="219" spans="1:17" x14ac:dyDescent="0.25">
      <c r="A219" t="s">
        <v>18115</v>
      </c>
      <c r="B219" t="s">
        <v>1389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17340</v>
      </c>
      <c r="F219" t="s">
        <v>17319</v>
      </c>
      <c r="G219" s="3">
        <v>8855</v>
      </c>
      <c r="H219">
        <v>475857</v>
      </c>
      <c r="I219" t="s">
        <v>1389</v>
      </c>
      <c r="J219" s="2">
        <v>1850284</v>
      </c>
      <c r="K219" s="2" t="s">
        <v>1389</v>
      </c>
      <c r="L219" s="4" t="s">
        <v>17355</v>
      </c>
      <c r="M219" s="2" t="s">
        <v>18116</v>
      </c>
      <c r="N219" s="2" t="s">
        <v>18115</v>
      </c>
      <c r="O219" s="2">
        <v>8997</v>
      </c>
      <c r="P219" s="2" t="s">
        <v>18117</v>
      </c>
      <c r="Q219" s="2" t="s">
        <v>1389</v>
      </c>
    </row>
    <row r="220" spans="1:17" hidden="1" x14ac:dyDescent="0.25">
      <c r="A220" t="s">
        <v>18118</v>
      </c>
      <c r="B220" t="s">
        <v>1057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17414</v>
      </c>
      <c r="F220" t="s">
        <v>17358</v>
      </c>
      <c r="G220" s="3">
        <v>7752</v>
      </c>
      <c r="H220">
        <v>476036</v>
      </c>
      <c r="I220" t="s">
        <v>1057</v>
      </c>
      <c r="J220" s="2">
        <v>1663595</v>
      </c>
      <c r="K220" s="2" t="s">
        <v>1057</v>
      </c>
      <c r="L220" s="4" t="s">
        <v>17355</v>
      </c>
      <c r="M220" s="2" t="s">
        <v>18119</v>
      </c>
      <c r="N220" s="2" t="s">
        <v>18118</v>
      </c>
      <c r="O220" s="2">
        <v>8917</v>
      </c>
      <c r="P220" s="2" t="s">
        <v>18120</v>
      </c>
      <c r="Q220" s="2" t="s">
        <v>1057</v>
      </c>
    </row>
    <row r="221" spans="1:17" x14ac:dyDescent="0.25">
      <c r="A221" t="s">
        <v>18121</v>
      </c>
      <c r="B221" t="s">
        <v>2526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17610</v>
      </c>
      <c r="F221" t="s">
        <v>17319</v>
      </c>
      <c r="G221" s="3">
        <v>9323</v>
      </c>
      <c r="H221">
        <v>571578</v>
      </c>
      <c r="I221" t="s">
        <v>2526</v>
      </c>
      <c r="J221" s="2">
        <v>1758836</v>
      </c>
      <c r="K221" s="2" t="s">
        <v>2526</v>
      </c>
      <c r="L221" s="2" t="s">
        <v>18122</v>
      </c>
      <c r="M221" s="4" t="s">
        <v>17355</v>
      </c>
      <c r="N221" s="2" t="s">
        <v>18121</v>
      </c>
      <c r="O221" s="2">
        <v>9168</v>
      </c>
      <c r="P221" s="2" t="s">
        <v>18123</v>
      </c>
      <c r="Q221" s="2" t="s">
        <v>2526</v>
      </c>
    </row>
    <row r="222" spans="1:17" hidden="1" x14ac:dyDescent="0.25">
      <c r="A222" t="s">
        <v>18124</v>
      </c>
      <c r="B222" t="s">
        <v>287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17324</v>
      </c>
      <c r="F222" t="s">
        <v>17408</v>
      </c>
      <c r="G222" s="3">
        <v>5587</v>
      </c>
      <c r="H222">
        <v>449786</v>
      </c>
      <c r="I222" t="s">
        <v>287</v>
      </c>
      <c r="J222" s="2">
        <v>583762</v>
      </c>
      <c r="K222" s="2" t="s">
        <v>287</v>
      </c>
      <c r="L222" s="4" t="s">
        <v>17355</v>
      </c>
      <c r="M222" s="2" t="s">
        <v>18125</v>
      </c>
      <c r="N222" s="2" t="s">
        <v>18124</v>
      </c>
      <c r="O222" s="2">
        <v>8462</v>
      </c>
      <c r="P222" s="2" t="s">
        <v>18126</v>
      </c>
      <c r="Q222" s="2" t="s">
        <v>287</v>
      </c>
    </row>
    <row r="223" spans="1:17" x14ac:dyDescent="0.25">
      <c r="A223" t="s">
        <v>18127</v>
      </c>
      <c r="B223" t="s">
        <v>1561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17678</v>
      </c>
      <c r="F223" t="s">
        <v>17319</v>
      </c>
      <c r="G223" s="3">
        <v>1767</v>
      </c>
      <c r="H223">
        <v>429781</v>
      </c>
      <c r="I223" t="s">
        <v>1561</v>
      </c>
      <c r="J223" s="2">
        <v>401204</v>
      </c>
      <c r="K223" s="2" t="s">
        <v>1561</v>
      </c>
      <c r="L223" s="2" t="s">
        <v>18128</v>
      </c>
      <c r="M223" s="2" t="s">
        <v>18129</v>
      </c>
      <c r="N223" s="2" t="s">
        <v>18127</v>
      </c>
      <c r="O223" s="2">
        <v>7178</v>
      </c>
      <c r="P223" s="2" t="s">
        <v>18130</v>
      </c>
      <c r="Q223" s="2" t="s">
        <v>1561</v>
      </c>
    </row>
    <row r="224" spans="1:17" x14ac:dyDescent="0.25">
      <c r="A224" t="s">
        <v>18131</v>
      </c>
      <c r="B224" t="s">
        <v>1757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17324</v>
      </c>
      <c r="F224" t="s">
        <v>17319</v>
      </c>
      <c r="G224" s="3" t="s">
        <v>1756</v>
      </c>
      <c r="H224">
        <v>543054</v>
      </c>
      <c r="I224" t="s">
        <v>1757</v>
      </c>
      <c r="J224" s="2">
        <v>1754186</v>
      </c>
      <c r="K224" s="2" t="s">
        <v>1757</v>
      </c>
      <c r="L224" s="2" t="s">
        <v>18132</v>
      </c>
      <c r="M224" s="4" t="s">
        <v>17355</v>
      </c>
      <c r="N224" s="4" t="s">
        <v>17355</v>
      </c>
      <c r="O224" s="2">
        <v>9327</v>
      </c>
      <c r="P224" s="2" t="s">
        <v>18133</v>
      </c>
      <c r="Q224" s="2" t="s">
        <v>1757</v>
      </c>
    </row>
    <row r="225" spans="1:17" hidden="1" x14ac:dyDescent="0.25">
      <c r="A225" t="s">
        <v>18134</v>
      </c>
      <c r="B225" t="s">
        <v>283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17446</v>
      </c>
      <c r="F225" t="s">
        <v>1335</v>
      </c>
      <c r="G225" s="3">
        <v>3533</v>
      </c>
      <c r="H225">
        <v>453068</v>
      </c>
      <c r="I225" t="s">
        <v>283</v>
      </c>
      <c r="J225" s="2">
        <v>1103299</v>
      </c>
      <c r="K225" s="2" t="s">
        <v>283</v>
      </c>
      <c r="L225" s="4" t="s">
        <v>17355</v>
      </c>
      <c r="M225" s="4" t="s">
        <v>17355</v>
      </c>
      <c r="N225" s="2" t="s">
        <v>18134</v>
      </c>
      <c r="O225" s="2">
        <v>8879</v>
      </c>
      <c r="P225" s="2" t="s">
        <v>18135</v>
      </c>
      <c r="Q225" s="2" t="s">
        <v>283</v>
      </c>
    </row>
    <row r="226" spans="1:17" hidden="1" x14ac:dyDescent="0.25">
      <c r="A226" t="s">
        <v>18136</v>
      </c>
      <c r="B226" t="s">
        <v>776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17569</v>
      </c>
      <c r="F226" t="s">
        <v>17330</v>
      </c>
      <c r="G226" s="3">
        <v>7250</v>
      </c>
      <c r="H226">
        <v>518577</v>
      </c>
      <c r="I226" t="s">
        <v>776</v>
      </c>
      <c r="J226" s="2">
        <v>1667421</v>
      </c>
      <c r="K226" s="2" t="s">
        <v>776</v>
      </c>
      <c r="L226" s="4" t="s">
        <v>17355</v>
      </c>
      <c r="M226" s="2" t="s">
        <v>18137</v>
      </c>
      <c r="N226" s="2" t="s">
        <v>18136</v>
      </c>
      <c r="O226" s="2">
        <v>8968</v>
      </c>
      <c r="P226" s="2" t="s">
        <v>18138</v>
      </c>
      <c r="Q226" s="2" t="s">
        <v>776</v>
      </c>
    </row>
    <row r="227" spans="1:17" hidden="1" x14ac:dyDescent="0.25">
      <c r="A227" t="s">
        <v>18139</v>
      </c>
      <c r="B227" t="s">
        <v>715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17389</v>
      </c>
      <c r="F227" t="s">
        <v>1335</v>
      </c>
      <c r="G227" s="3" t="s">
        <v>714</v>
      </c>
      <c r="H227">
        <v>543059</v>
      </c>
      <c r="I227" t="s">
        <v>715</v>
      </c>
      <c r="J227" s="4" t="s">
        <v>17355</v>
      </c>
      <c r="K227" s="4" t="s">
        <v>17355</v>
      </c>
      <c r="L227" s="4" t="s">
        <v>17355</v>
      </c>
      <c r="M227" s="4" t="s">
        <v>17355</v>
      </c>
      <c r="N227" s="2" t="s">
        <v>18139</v>
      </c>
      <c r="O227" s="2">
        <v>8872</v>
      </c>
      <c r="P227" s="2" t="s">
        <v>18140</v>
      </c>
      <c r="Q227" s="2" t="s">
        <v>715</v>
      </c>
    </row>
    <row r="228" spans="1:17" hidden="1" x14ac:dyDescent="0.25">
      <c r="A228" t="s">
        <v>18141</v>
      </c>
      <c r="B228" t="s">
        <v>944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17446</v>
      </c>
      <c r="F228" t="s">
        <v>17421</v>
      </c>
      <c r="G228" s="3">
        <v>2616</v>
      </c>
      <c r="H228">
        <v>446359</v>
      </c>
      <c r="I228" t="s">
        <v>944</v>
      </c>
      <c r="J228" s="2">
        <v>1669641</v>
      </c>
      <c r="K228" s="2" t="s">
        <v>944</v>
      </c>
      <c r="L228" s="4" t="s">
        <v>17355</v>
      </c>
      <c r="M228" s="2" t="s">
        <v>18142</v>
      </c>
      <c r="N228" s="2" t="s">
        <v>18141</v>
      </c>
      <c r="O228" s="2">
        <v>8628</v>
      </c>
      <c r="P228" s="2" t="s">
        <v>18143</v>
      </c>
      <c r="Q228" s="2" t="s">
        <v>944</v>
      </c>
    </row>
    <row r="229" spans="1:17" hidden="1" x14ac:dyDescent="0.25">
      <c r="A229" t="s">
        <v>18144</v>
      </c>
      <c r="B229" t="s">
        <v>1276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17357</v>
      </c>
      <c r="F229" t="s">
        <v>17330</v>
      </c>
      <c r="G229" s="3">
        <v>3433</v>
      </c>
      <c r="H229">
        <v>501800</v>
      </c>
      <c r="I229" t="s">
        <v>1276</v>
      </c>
      <c r="J229" s="2">
        <v>1661498</v>
      </c>
      <c r="K229" s="2" t="s">
        <v>1276</v>
      </c>
      <c r="L229" s="2" t="s">
        <v>18145</v>
      </c>
      <c r="M229" s="2" t="s">
        <v>18146</v>
      </c>
      <c r="N229" s="2" t="s">
        <v>18144</v>
      </c>
      <c r="O229" s="2">
        <v>8649</v>
      </c>
      <c r="P229" s="2" t="s">
        <v>18147</v>
      </c>
      <c r="Q229" s="2" t="s">
        <v>1276</v>
      </c>
    </row>
    <row r="230" spans="1:17" x14ac:dyDescent="0.25">
      <c r="A230" t="s">
        <v>18148</v>
      </c>
      <c r="B230" t="s">
        <v>2548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17478</v>
      </c>
      <c r="F230" t="s">
        <v>17319</v>
      </c>
      <c r="G230" s="3">
        <v>4817</v>
      </c>
      <c r="H230">
        <v>430884</v>
      </c>
      <c r="I230" t="s">
        <v>2548</v>
      </c>
      <c r="J230" s="2">
        <v>452162</v>
      </c>
      <c r="K230" s="2" t="s">
        <v>2548</v>
      </c>
      <c r="L230" s="2" t="s">
        <v>18149</v>
      </c>
      <c r="M230" s="2" t="s">
        <v>18150</v>
      </c>
      <c r="N230" s="2" t="s">
        <v>18148</v>
      </c>
      <c r="O230" s="2">
        <v>7279</v>
      </c>
      <c r="P230" s="2" t="s">
        <v>18151</v>
      </c>
      <c r="Q230" s="2" t="s">
        <v>2548</v>
      </c>
    </row>
    <row r="231" spans="1:17" hidden="1" x14ac:dyDescent="0.25">
      <c r="A231" t="s">
        <v>18152</v>
      </c>
      <c r="B231" t="s">
        <v>362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17335</v>
      </c>
      <c r="F231" t="s">
        <v>17421</v>
      </c>
      <c r="G231" s="3">
        <v>5343</v>
      </c>
      <c r="H231">
        <v>543063</v>
      </c>
      <c r="I231" t="s">
        <v>362</v>
      </c>
      <c r="J231" s="2">
        <v>1666686</v>
      </c>
      <c r="K231" s="2" t="s">
        <v>362</v>
      </c>
      <c r="L231" s="4" t="s">
        <v>17355</v>
      </c>
      <c r="M231" s="2" t="s">
        <v>18153</v>
      </c>
      <c r="N231" s="2" t="s">
        <v>18152</v>
      </c>
      <c r="O231" s="2">
        <v>8945</v>
      </c>
      <c r="P231" s="2" t="s">
        <v>18154</v>
      </c>
      <c r="Q231" s="2" t="s">
        <v>362</v>
      </c>
    </row>
    <row r="232" spans="1:17" hidden="1" x14ac:dyDescent="0.25">
      <c r="A232" t="s">
        <v>18155</v>
      </c>
      <c r="B232" t="s">
        <v>1141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17329</v>
      </c>
      <c r="F232" t="s">
        <v>17330</v>
      </c>
      <c r="G232" s="3">
        <v>1201</v>
      </c>
      <c r="H232">
        <v>408307</v>
      </c>
      <c r="I232" t="s">
        <v>1141</v>
      </c>
      <c r="J232" s="2">
        <v>182199</v>
      </c>
      <c r="K232" s="2" t="s">
        <v>1141</v>
      </c>
      <c r="L232" s="2" t="s">
        <v>18156</v>
      </c>
      <c r="M232" s="2" t="s">
        <v>18157</v>
      </c>
      <c r="N232" s="2" t="s">
        <v>18155</v>
      </c>
      <c r="O232" s="2">
        <v>6870</v>
      </c>
      <c r="P232" s="2" t="s">
        <v>18158</v>
      </c>
      <c r="Q232" s="2" t="s">
        <v>1141</v>
      </c>
    </row>
    <row r="233" spans="1:17" x14ac:dyDescent="0.25">
      <c r="A233" t="s">
        <v>18159</v>
      </c>
      <c r="B233" t="s">
        <v>2009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17414</v>
      </c>
      <c r="F233" t="s">
        <v>17319</v>
      </c>
      <c r="G233" s="3">
        <v>7249</v>
      </c>
      <c r="H233">
        <v>457751</v>
      </c>
      <c r="I233" t="s">
        <v>2009</v>
      </c>
      <c r="J233" s="2">
        <v>1915037</v>
      </c>
      <c r="K233" s="2" t="s">
        <v>2009</v>
      </c>
      <c r="L233" s="2" t="s">
        <v>18160</v>
      </c>
      <c r="M233" s="4" t="s">
        <v>17355</v>
      </c>
      <c r="N233" s="2" t="s">
        <v>18159</v>
      </c>
      <c r="O233" s="2">
        <v>9155</v>
      </c>
      <c r="P233" s="2" t="s">
        <v>18161</v>
      </c>
      <c r="Q233" s="2" t="s">
        <v>2009</v>
      </c>
    </row>
    <row r="234" spans="1:17" hidden="1" x14ac:dyDescent="0.25">
      <c r="A234" t="s">
        <v>18162</v>
      </c>
      <c r="B234" t="s">
        <v>1098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17340</v>
      </c>
      <c r="F234" t="s">
        <v>17330</v>
      </c>
      <c r="G234" s="3">
        <v>1572</v>
      </c>
      <c r="H234">
        <v>424825</v>
      </c>
      <c r="I234" t="s">
        <v>1098</v>
      </c>
      <c r="J234" s="2">
        <v>292449</v>
      </c>
      <c r="K234" s="2" t="s">
        <v>1098</v>
      </c>
      <c r="L234" s="2" t="s">
        <v>18163</v>
      </c>
      <c r="M234" s="2" t="s">
        <v>18164</v>
      </c>
      <c r="N234" s="2" t="s">
        <v>18162</v>
      </c>
      <c r="O234" s="2">
        <v>6983</v>
      </c>
      <c r="P234" s="2" t="s">
        <v>18165</v>
      </c>
      <c r="Q234" s="2" t="s">
        <v>1098</v>
      </c>
    </row>
    <row r="235" spans="1:17" x14ac:dyDescent="0.25">
      <c r="A235" t="s">
        <v>18166</v>
      </c>
      <c r="B235" t="s">
        <v>1628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17375</v>
      </c>
      <c r="F235" t="s">
        <v>17319</v>
      </c>
      <c r="G235" s="3">
        <v>5261</v>
      </c>
      <c r="H235">
        <v>518582</v>
      </c>
      <c r="I235" t="s">
        <v>1628</v>
      </c>
      <c r="J235" s="2">
        <v>1708182</v>
      </c>
      <c r="K235" s="2" t="s">
        <v>1628</v>
      </c>
      <c r="L235" s="2" t="s">
        <v>18167</v>
      </c>
      <c r="M235" s="4" t="s">
        <v>17355</v>
      </c>
      <c r="N235" s="2" t="s">
        <v>18166</v>
      </c>
      <c r="O235" s="2">
        <v>9200</v>
      </c>
      <c r="P235" s="2" t="s">
        <v>18168</v>
      </c>
      <c r="Q235" s="2" t="s">
        <v>1628</v>
      </c>
    </row>
    <row r="236" spans="1:17" x14ac:dyDescent="0.25">
      <c r="A236" t="s">
        <v>18169</v>
      </c>
      <c r="B236" t="s">
        <v>1426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17656</v>
      </c>
      <c r="F236" t="s">
        <v>17319</v>
      </c>
      <c r="G236" s="3">
        <v>10149</v>
      </c>
      <c r="H236">
        <v>543070</v>
      </c>
      <c r="I236" t="s">
        <v>1426</v>
      </c>
      <c r="J236" s="2">
        <v>1707904</v>
      </c>
      <c r="K236" s="2" t="s">
        <v>1426</v>
      </c>
      <c r="L236" s="2" t="s">
        <v>18170</v>
      </c>
      <c r="M236" s="2" t="s">
        <v>18171</v>
      </c>
      <c r="N236" s="2" t="s">
        <v>18169</v>
      </c>
      <c r="O236" s="2">
        <v>8662</v>
      </c>
      <c r="P236" s="2" t="s">
        <v>18172</v>
      </c>
      <c r="Q236" s="2" t="s">
        <v>1426</v>
      </c>
    </row>
    <row r="237" spans="1:17" hidden="1" x14ac:dyDescent="0.25">
      <c r="A237" t="s">
        <v>18173</v>
      </c>
      <c r="B237" t="s">
        <v>691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17329</v>
      </c>
      <c r="F237" t="s">
        <v>17421</v>
      </c>
      <c r="G237" s="3">
        <v>3188</v>
      </c>
      <c r="H237">
        <v>458501</v>
      </c>
      <c r="I237" t="s">
        <v>691</v>
      </c>
      <c r="J237" s="2">
        <v>292367</v>
      </c>
      <c r="K237" s="2" t="s">
        <v>691</v>
      </c>
      <c r="L237" s="2" t="s">
        <v>18174</v>
      </c>
      <c r="M237" s="2" t="s">
        <v>18175</v>
      </c>
      <c r="N237" s="2" t="s">
        <v>18173</v>
      </c>
      <c r="O237" s="2">
        <v>8365</v>
      </c>
      <c r="P237" s="2" t="s">
        <v>18176</v>
      </c>
      <c r="Q237" s="2" t="s">
        <v>691</v>
      </c>
    </row>
    <row r="238" spans="1:17" hidden="1" x14ac:dyDescent="0.25">
      <c r="A238" t="s">
        <v>18177</v>
      </c>
      <c r="B238" t="s">
        <v>1254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17420</v>
      </c>
      <c r="F238" t="s">
        <v>17330</v>
      </c>
      <c r="G238" s="3">
        <v>2434</v>
      </c>
      <c r="H238">
        <v>443558</v>
      </c>
      <c r="I238" t="s">
        <v>1254</v>
      </c>
      <c r="J238" s="2">
        <v>530355</v>
      </c>
      <c r="K238" s="2" t="s">
        <v>1254</v>
      </c>
      <c r="L238" s="2" t="s">
        <v>18178</v>
      </c>
      <c r="M238" s="2" t="s">
        <v>18179</v>
      </c>
      <c r="N238" s="2" t="s">
        <v>18177</v>
      </c>
      <c r="O238" s="2">
        <v>7681</v>
      </c>
      <c r="P238" s="2" t="s">
        <v>18180</v>
      </c>
      <c r="Q238" s="2" t="s">
        <v>1254</v>
      </c>
    </row>
    <row r="239" spans="1:17" x14ac:dyDescent="0.25">
      <c r="A239" t="s">
        <v>18181</v>
      </c>
      <c r="B239" t="s">
        <v>1877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17324</v>
      </c>
      <c r="F239" t="s">
        <v>17319</v>
      </c>
      <c r="G239" s="3">
        <v>711</v>
      </c>
      <c r="H239">
        <v>462480</v>
      </c>
      <c r="I239" t="s">
        <v>1877</v>
      </c>
      <c r="J239" s="2">
        <v>1925711</v>
      </c>
      <c r="K239" s="2" t="s">
        <v>1877</v>
      </c>
      <c r="L239" s="2" t="s">
        <v>18182</v>
      </c>
      <c r="M239" s="4" t="s">
        <v>17355</v>
      </c>
      <c r="N239" s="2" t="s">
        <v>18181</v>
      </c>
      <c r="O239" s="2">
        <v>9146</v>
      </c>
      <c r="P239" s="2" t="s">
        <v>18183</v>
      </c>
      <c r="Q239" s="2" t="s">
        <v>1877</v>
      </c>
    </row>
    <row r="240" spans="1:17" hidden="1" x14ac:dyDescent="0.25">
      <c r="A240" t="s">
        <v>18184</v>
      </c>
      <c r="B240" t="s">
        <v>355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17357</v>
      </c>
      <c r="F240" t="s">
        <v>17408</v>
      </c>
      <c r="G240" s="3">
        <v>2802</v>
      </c>
      <c r="H240">
        <v>488810</v>
      </c>
      <c r="I240" t="s">
        <v>355</v>
      </c>
      <c r="J240" s="2">
        <v>1661499</v>
      </c>
      <c r="K240" s="2" t="s">
        <v>355</v>
      </c>
      <c r="L240" s="4" t="s">
        <v>17355</v>
      </c>
      <c r="M240" s="2" t="s">
        <v>18185</v>
      </c>
      <c r="N240" s="2" t="s">
        <v>18184</v>
      </c>
      <c r="O240" s="2">
        <v>8938</v>
      </c>
      <c r="P240" s="2" t="s">
        <v>18186</v>
      </c>
      <c r="Q240" s="2" t="s">
        <v>355</v>
      </c>
    </row>
    <row r="241" spans="1:17" hidden="1" x14ac:dyDescent="0.25">
      <c r="A241" t="s">
        <v>18187</v>
      </c>
      <c r="B241" t="s">
        <v>1292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17600</v>
      </c>
      <c r="F241" t="s">
        <v>17330</v>
      </c>
      <c r="G241" s="3">
        <v>1534</v>
      </c>
      <c r="H241">
        <v>150212</v>
      </c>
      <c r="I241" t="s">
        <v>1292</v>
      </c>
      <c r="J241" s="2">
        <v>23606</v>
      </c>
      <c r="K241" s="2" t="s">
        <v>1292</v>
      </c>
      <c r="L241" s="2" t="s">
        <v>18188</v>
      </c>
      <c r="M241" s="2" t="s">
        <v>18189</v>
      </c>
      <c r="N241" s="2" t="s">
        <v>18187</v>
      </c>
      <c r="O241" s="2">
        <v>6637</v>
      </c>
      <c r="P241" s="2" t="s">
        <v>18190</v>
      </c>
      <c r="Q241" s="2" t="s">
        <v>1292</v>
      </c>
    </row>
    <row r="242" spans="1:17" x14ac:dyDescent="0.25">
      <c r="A242" t="s">
        <v>18191</v>
      </c>
      <c r="B242" t="s">
        <v>1408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17446</v>
      </c>
      <c r="F242" t="s">
        <v>17319</v>
      </c>
      <c r="G242" s="3">
        <v>6893</v>
      </c>
      <c r="H242">
        <v>456501</v>
      </c>
      <c r="I242" t="s">
        <v>1408</v>
      </c>
      <c r="J242" s="2">
        <v>288900</v>
      </c>
      <c r="K242" s="2" t="s">
        <v>1408</v>
      </c>
      <c r="L242" s="2" t="s">
        <v>18192</v>
      </c>
      <c r="M242" s="2" t="s">
        <v>18193</v>
      </c>
      <c r="N242" s="2" t="s">
        <v>18191</v>
      </c>
      <c r="O242" s="2">
        <v>8172</v>
      </c>
      <c r="P242" s="2" t="s">
        <v>18194</v>
      </c>
      <c r="Q242" s="2" t="s">
        <v>1408</v>
      </c>
    </row>
    <row r="243" spans="1:17" x14ac:dyDescent="0.25">
      <c r="A243" t="s">
        <v>18195</v>
      </c>
      <c r="B243" t="s">
        <v>1555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17478</v>
      </c>
      <c r="F243" t="s">
        <v>17319</v>
      </c>
      <c r="G243" s="3">
        <v>6329</v>
      </c>
      <c r="H243">
        <v>433579</v>
      </c>
      <c r="I243" t="s">
        <v>1555</v>
      </c>
      <c r="J243" s="2">
        <v>538912</v>
      </c>
      <c r="K243" s="2" t="s">
        <v>1555</v>
      </c>
      <c r="L243" s="2" t="s">
        <v>18196</v>
      </c>
      <c r="M243" s="2" t="s">
        <v>18197</v>
      </c>
      <c r="N243" s="2" t="s">
        <v>18195</v>
      </c>
      <c r="O243" s="2">
        <v>7808</v>
      </c>
      <c r="P243" s="2" t="s">
        <v>18198</v>
      </c>
      <c r="Q243" s="2" t="s">
        <v>1555</v>
      </c>
    </row>
    <row r="244" spans="1:17" hidden="1" x14ac:dyDescent="0.25">
      <c r="A244" t="s">
        <v>18199</v>
      </c>
      <c r="B244" t="s">
        <v>823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17478</v>
      </c>
      <c r="F244" t="s">
        <v>17330</v>
      </c>
      <c r="G244" s="3">
        <v>9187</v>
      </c>
      <c r="H244">
        <v>458668</v>
      </c>
      <c r="I244" t="s">
        <v>823</v>
      </c>
      <c r="J244" s="2">
        <v>1665404</v>
      </c>
      <c r="K244" s="2" t="s">
        <v>823</v>
      </c>
      <c r="L244" s="4" t="s">
        <v>17355</v>
      </c>
      <c r="M244" s="4" t="s">
        <v>17355</v>
      </c>
      <c r="N244" s="2" t="s">
        <v>18199</v>
      </c>
      <c r="O244" s="2">
        <v>8682</v>
      </c>
      <c r="P244" s="2" t="s">
        <v>18200</v>
      </c>
      <c r="Q244" s="2" t="s">
        <v>823</v>
      </c>
    </row>
    <row r="245" spans="1:17" hidden="1" x14ac:dyDescent="0.25">
      <c r="A245" t="s">
        <v>18201</v>
      </c>
      <c r="B245" t="s">
        <v>425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17394</v>
      </c>
      <c r="F245" t="s">
        <v>17421</v>
      </c>
      <c r="G245" s="3">
        <v>6652</v>
      </c>
      <c r="H245">
        <v>488818</v>
      </c>
      <c r="I245" t="s">
        <v>425</v>
      </c>
      <c r="J245" s="2">
        <v>1740922</v>
      </c>
      <c r="K245" s="2" t="s">
        <v>425</v>
      </c>
      <c r="L245" s="4" t="s">
        <v>17355</v>
      </c>
      <c r="M245" s="4" t="s">
        <v>17355</v>
      </c>
      <c r="N245" s="2" t="s">
        <v>18201</v>
      </c>
      <c r="O245" s="2">
        <v>8974</v>
      </c>
      <c r="P245" s="2" t="s">
        <v>18202</v>
      </c>
      <c r="Q245" s="2" t="s">
        <v>425</v>
      </c>
    </row>
    <row r="246" spans="1:17" hidden="1" x14ac:dyDescent="0.25">
      <c r="A246" t="s">
        <v>18203</v>
      </c>
      <c r="B246" t="s">
        <v>1111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17569</v>
      </c>
      <c r="F246" t="s">
        <v>17408</v>
      </c>
      <c r="G246" s="3" t="s">
        <v>1110</v>
      </c>
      <c r="H246">
        <v>518595</v>
      </c>
      <c r="I246" t="s">
        <v>18204</v>
      </c>
      <c r="J246" s="2">
        <v>1730742</v>
      </c>
      <c r="K246" s="2" t="s">
        <v>18204</v>
      </c>
      <c r="L246" s="4" t="s">
        <v>17355</v>
      </c>
      <c r="M246" s="4" t="s">
        <v>17355</v>
      </c>
      <c r="N246" s="2" t="s">
        <v>18203</v>
      </c>
      <c r="O246" s="2">
        <v>9096</v>
      </c>
      <c r="P246" s="2" t="s">
        <v>18205</v>
      </c>
      <c r="Q246" s="2" t="s">
        <v>18204</v>
      </c>
    </row>
    <row r="247" spans="1:17" hidden="1" x14ac:dyDescent="0.25">
      <c r="A247" t="s">
        <v>18206</v>
      </c>
      <c r="B247" t="s">
        <v>941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17381</v>
      </c>
      <c r="F247" t="s">
        <v>1335</v>
      </c>
      <c r="G247" s="3">
        <v>9060</v>
      </c>
      <c r="H247">
        <v>543083</v>
      </c>
      <c r="I247" t="s">
        <v>941</v>
      </c>
      <c r="J247" s="2">
        <v>1717003</v>
      </c>
      <c r="K247" s="2" t="s">
        <v>941</v>
      </c>
      <c r="L247" s="4" t="s">
        <v>17355</v>
      </c>
      <c r="M247" s="2" t="s">
        <v>18207</v>
      </c>
      <c r="N247" s="2" t="s">
        <v>18206</v>
      </c>
      <c r="O247" s="2">
        <v>9014</v>
      </c>
      <c r="P247" s="2" t="s">
        <v>18208</v>
      </c>
      <c r="Q247" s="2" t="s">
        <v>941</v>
      </c>
    </row>
    <row r="248" spans="1:17" x14ac:dyDescent="0.25">
      <c r="A248" t="s">
        <v>18209</v>
      </c>
      <c r="B248" t="s">
        <v>1395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17420</v>
      </c>
      <c r="F248" t="s">
        <v>17319</v>
      </c>
      <c r="G248" s="3">
        <v>13074</v>
      </c>
      <c r="H248">
        <v>506433</v>
      </c>
      <c r="I248" t="s">
        <v>1395</v>
      </c>
      <c r="J248" s="2">
        <v>1937347</v>
      </c>
      <c r="K248" s="2" t="s">
        <v>1395</v>
      </c>
      <c r="L248" s="2" t="s">
        <v>18210</v>
      </c>
      <c r="M248" s="4" t="s">
        <v>17355</v>
      </c>
      <c r="N248" s="2" t="s">
        <v>18209</v>
      </c>
      <c r="O248" s="2">
        <v>9095</v>
      </c>
      <c r="P248" s="2" t="s">
        <v>18211</v>
      </c>
      <c r="Q248" s="2" t="s">
        <v>1395</v>
      </c>
    </row>
    <row r="249" spans="1:17" hidden="1" x14ac:dyDescent="0.25">
      <c r="A249" t="s">
        <v>18212</v>
      </c>
      <c r="B249" t="s">
        <v>1161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17451</v>
      </c>
      <c r="F249" t="s">
        <v>17358</v>
      </c>
      <c r="G249" s="3">
        <v>9272</v>
      </c>
      <c r="H249">
        <v>448801</v>
      </c>
      <c r="I249" t="s">
        <v>1161</v>
      </c>
      <c r="J249" s="2">
        <v>1514565</v>
      </c>
      <c r="K249" s="2" t="s">
        <v>1161</v>
      </c>
      <c r="L249" s="2" t="s">
        <v>18213</v>
      </c>
      <c r="M249" s="2" t="s">
        <v>18214</v>
      </c>
      <c r="N249" s="2" t="s">
        <v>18212</v>
      </c>
      <c r="O249" s="2">
        <v>8285</v>
      </c>
      <c r="P249" s="2" t="s">
        <v>18215</v>
      </c>
      <c r="Q249" s="2" t="s">
        <v>1161</v>
      </c>
    </row>
    <row r="250" spans="1:17" hidden="1" x14ac:dyDescent="0.25">
      <c r="A250" t="s">
        <v>18216</v>
      </c>
      <c r="B250" t="s">
        <v>1240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17569</v>
      </c>
      <c r="F250" t="s">
        <v>17358</v>
      </c>
      <c r="G250" s="3">
        <v>8433</v>
      </c>
      <c r="H250">
        <v>477195</v>
      </c>
      <c r="I250" t="s">
        <v>1240</v>
      </c>
      <c r="J250" s="2">
        <v>1666191</v>
      </c>
      <c r="K250" s="2" t="s">
        <v>1240</v>
      </c>
      <c r="L250" s="4" t="s">
        <v>17355</v>
      </c>
      <c r="M250" s="2" t="s">
        <v>18217</v>
      </c>
      <c r="N250" s="2" t="s">
        <v>18216</v>
      </c>
      <c r="O250" s="2">
        <v>8666</v>
      </c>
      <c r="P250" s="2" t="s">
        <v>18218</v>
      </c>
      <c r="Q250" s="2" t="s">
        <v>1240</v>
      </c>
    </row>
    <row r="251" spans="1:17" hidden="1" x14ac:dyDescent="0.25">
      <c r="A251" t="s">
        <v>18219</v>
      </c>
      <c r="B251" t="s">
        <v>745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17414</v>
      </c>
      <c r="F251" t="s">
        <v>17330</v>
      </c>
      <c r="G251" s="3">
        <v>3708</v>
      </c>
      <c r="H251">
        <v>434658</v>
      </c>
      <c r="I251" t="s">
        <v>745</v>
      </c>
      <c r="J251" s="2">
        <v>533048</v>
      </c>
      <c r="K251" s="2" t="s">
        <v>745</v>
      </c>
      <c r="L251" s="2" t="s">
        <v>18220</v>
      </c>
      <c r="M251" s="2" t="s">
        <v>18221</v>
      </c>
      <c r="N251" s="2" t="s">
        <v>18219</v>
      </c>
      <c r="O251" s="2">
        <v>7835</v>
      </c>
      <c r="P251" s="2" t="s">
        <v>18222</v>
      </c>
      <c r="Q251" s="2" t="s">
        <v>745</v>
      </c>
    </row>
    <row r="252" spans="1:17" x14ac:dyDescent="0.25">
      <c r="A252" t="s">
        <v>18223</v>
      </c>
      <c r="B252" t="s">
        <v>1537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17656</v>
      </c>
      <c r="F252" t="s">
        <v>17319</v>
      </c>
      <c r="G252" s="3">
        <v>7441</v>
      </c>
      <c r="H252">
        <v>451584</v>
      </c>
      <c r="I252" t="s">
        <v>1537</v>
      </c>
      <c r="J252" s="2">
        <v>1231630</v>
      </c>
      <c r="K252" s="2" t="s">
        <v>1537</v>
      </c>
      <c r="L252" s="2" t="s">
        <v>18224</v>
      </c>
      <c r="M252" s="2" t="s">
        <v>18225</v>
      </c>
      <c r="N252" s="2" t="s">
        <v>18223</v>
      </c>
      <c r="O252" s="2">
        <v>8174</v>
      </c>
      <c r="P252" s="2" t="s">
        <v>18226</v>
      </c>
      <c r="Q252" s="2" t="s">
        <v>1537</v>
      </c>
    </row>
    <row r="253" spans="1:17" hidden="1" x14ac:dyDescent="0.25">
      <c r="A253" t="s">
        <v>18227</v>
      </c>
      <c r="B253" t="s">
        <v>1158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17478</v>
      </c>
      <c r="F253" t="s">
        <v>17330</v>
      </c>
      <c r="G253" s="3">
        <v>3371</v>
      </c>
      <c r="H253">
        <v>457477</v>
      </c>
      <c r="I253" t="s">
        <v>1158</v>
      </c>
      <c r="J253" s="2">
        <v>1104254</v>
      </c>
      <c r="K253" s="2" t="s">
        <v>1158</v>
      </c>
      <c r="L253" s="2" t="s">
        <v>18228</v>
      </c>
      <c r="M253" s="2" t="s">
        <v>18229</v>
      </c>
      <c r="N253" s="2" t="s">
        <v>18227</v>
      </c>
      <c r="O253" s="2">
        <v>7996</v>
      </c>
      <c r="P253" s="2" t="s">
        <v>18230</v>
      </c>
      <c r="Q253" s="2" t="s">
        <v>1158</v>
      </c>
    </row>
    <row r="254" spans="1:17" hidden="1" x14ac:dyDescent="0.25">
      <c r="A254" t="s">
        <v>18231</v>
      </c>
      <c r="B254" t="s">
        <v>798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17381</v>
      </c>
      <c r="F254" t="s">
        <v>17330</v>
      </c>
      <c r="G254" s="3" t="s">
        <v>797</v>
      </c>
      <c r="H254">
        <v>543094</v>
      </c>
      <c r="I254" t="s">
        <v>798</v>
      </c>
      <c r="J254" s="4" t="s">
        <v>17355</v>
      </c>
      <c r="K254" s="4" t="s">
        <v>17355</v>
      </c>
      <c r="L254" s="4" t="s">
        <v>17355</v>
      </c>
      <c r="M254" s="4" t="s">
        <v>17355</v>
      </c>
      <c r="N254" s="4" t="s">
        <v>17355</v>
      </c>
      <c r="O254" s="4" t="s">
        <v>17355</v>
      </c>
      <c r="P254" s="4" t="s">
        <v>17355</v>
      </c>
      <c r="Q254" s="4" t="s">
        <v>17355</v>
      </c>
    </row>
    <row r="255" spans="1:17" x14ac:dyDescent="0.25">
      <c r="A255" t="s">
        <v>18232</v>
      </c>
      <c r="B255" t="s">
        <v>1901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17678</v>
      </c>
      <c r="F255" t="s">
        <v>17319</v>
      </c>
      <c r="G255" s="3">
        <v>5285</v>
      </c>
      <c r="H255">
        <v>465679</v>
      </c>
      <c r="I255" t="s">
        <v>1901</v>
      </c>
      <c r="J255" s="2">
        <v>1654378</v>
      </c>
      <c r="K255" s="2" t="s">
        <v>1901</v>
      </c>
      <c r="L255" s="2" t="s">
        <v>18233</v>
      </c>
      <c r="M255" s="2" t="s">
        <v>18234</v>
      </c>
      <c r="N255" s="2" t="s">
        <v>18232</v>
      </c>
      <c r="O255" s="2">
        <v>8604</v>
      </c>
      <c r="P255" s="2" t="s">
        <v>18235</v>
      </c>
      <c r="Q255" s="2" t="s">
        <v>1901</v>
      </c>
    </row>
    <row r="256" spans="1:17" x14ac:dyDescent="0.25">
      <c r="A256" t="s">
        <v>18236</v>
      </c>
      <c r="B256" t="s">
        <v>2551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17361</v>
      </c>
      <c r="F256" t="s">
        <v>17319</v>
      </c>
      <c r="G256" s="3">
        <v>4955</v>
      </c>
      <c r="H256">
        <v>518603</v>
      </c>
      <c r="I256" t="s">
        <v>2551</v>
      </c>
      <c r="J256" s="2">
        <v>1784923</v>
      </c>
      <c r="K256" s="2" t="s">
        <v>2551</v>
      </c>
      <c r="L256" s="4" t="s">
        <v>17355</v>
      </c>
      <c r="M256" s="2" t="s">
        <v>18237</v>
      </c>
      <c r="N256" s="2" t="s">
        <v>18236</v>
      </c>
      <c r="O256" s="2">
        <v>9085</v>
      </c>
      <c r="P256" s="2" t="s">
        <v>18238</v>
      </c>
      <c r="Q256" s="2" t="s">
        <v>2551</v>
      </c>
    </row>
    <row r="257" spans="1:17" hidden="1" x14ac:dyDescent="0.25">
      <c r="A257" t="s">
        <v>18239</v>
      </c>
      <c r="B257" t="s">
        <v>1181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17509</v>
      </c>
      <c r="F257" t="s">
        <v>17330</v>
      </c>
      <c r="G257" s="3">
        <v>1825</v>
      </c>
      <c r="H257">
        <v>430203</v>
      </c>
      <c r="I257" t="s">
        <v>1181</v>
      </c>
      <c r="J257" s="2">
        <v>392080</v>
      </c>
      <c r="K257" s="2" t="s">
        <v>1181</v>
      </c>
      <c r="L257" s="2" t="s">
        <v>18240</v>
      </c>
      <c r="M257" s="2" t="s">
        <v>18241</v>
      </c>
      <c r="N257" s="2" t="s">
        <v>18239</v>
      </c>
      <c r="O257" s="2">
        <v>7232</v>
      </c>
      <c r="P257" s="2" t="s">
        <v>18242</v>
      </c>
      <c r="Q257" s="2" t="s">
        <v>1181</v>
      </c>
    </row>
    <row r="258" spans="1:17" hidden="1" x14ac:dyDescent="0.25">
      <c r="A258" t="s">
        <v>18243</v>
      </c>
      <c r="B258" t="s">
        <v>499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17345</v>
      </c>
      <c r="F258" t="s">
        <v>1336</v>
      </c>
      <c r="G258" s="3">
        <v>9886</v>
      </c>
      <c r="H258">
        <v>474443</v>
      </c>
      <c r="I258" t="s">
        <v>499</v>
      </c>
      <c r="J258" s="2">
        <v>1098914</v>
      </c>
      <c r="K258" s="2" t="s">
        <v>499</v>
      </c>
      <c r="L258" s="2" t="s">
        <v>18244</v>
      </c>
      <c r="M258" s="2" t="s">
        <v>18245</v>
      </c>
      <c r="N258" s="2" t="s">
        <v>18243</v>
      </c>
      <c r="O258" s="2">
        <v>8885</v>
      </c>
      <c r="P258" s="2" t="s">
        <v>18246</v>
      </c>
      <c r="Q258" s="2" t="s">
        <v>499</v>
      </c>
    </row>
    <row r="259" spans="1:17" x14ac:dyDescent="0.25">
      <c r="A259" t="s">
        <v>18247</v>
      </c>
      <c r="B259" t="s">
        <v>1460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17414</v>
      </c>
      <c r="F259" t="s">
        <v>17319</v>
      </c>
      <c r="G259" s="3">
        <v>11827</v>
      </c>
      <c r="H259">
        <v>447755</v>
      </c>
      <c r="I259" t="s">
        <v>1460</v>
      </c>
      <c r="J259" s="2">
        <v>1895303</v>
      </c>
      <c r="K259" s="2" t="s">
        <v>1460</v>
      </c>
      <c r="L259" s="4" t="s">
        <v>17355</v>
      </c>
      <c r="M259" s="2" t="s">
        <v>18248</v>
      </c>
      <c r="N259" s="2" t="s">
        <v>18247</v>
      </c>
      <c r="O259" s="2">
        <v>9066</v>
      </c>
      <c r="P259" s="2" t="s">
        <v>18249</v>
      </c>
      <c r="Q259" s="2" t="s">
        <v>1460</v>
      </c>
    </row>
    <row r="260" spans="1:17" x14ac:dyDescent="0.25">
      <c r="A260" t="s">
        <v>18250</v>
      </c>
      <c r="B260" t="s">
        <v>2472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17345</v>
      </c>
      <c r="F260" t="s">
        <v>17319</v>
      </c>
      <c r="G260" s="3">
        <v>3862</v>
      </c>
      <c r="H260">
        <v>523989</v>
      </c>
      <c r="I260" t="s">
        <v>18251</v>
      </c>
      <c r="J260" s="2">
        <v>1797923</v>
      </c>
      <c r="K260" s="2" t="s">
        <v>18251</v>
      </c>
      <c r="L260" s="2" t="s">
        <v>18252</v>
      </c>
      <c r="M260" s="2" t="s">
        <v>18253</v>
      </c>
      <c r="N260" s="2" t="s">
        <v>18250</v>
      </c>
      <c r="O260" s="2">
        <v>8941</v>
      </c>
      <c r="P260" s="2" t="s">
        <v>18254</v>
      </c>
      <c r="Q260" s="2" t="s">
        <v>18251</v>
      </c>
    </row>
    <row r="261" spans="1:17" x14ac:dyDescent="0.25">
      <c r="A261" t="s">
        <v>18255</v>
      </c>
      <c r="B261" t="s">
        <v>1515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17610</v>
      </c>
      <c r="F261" t="s">
        <v>17319</v>
      </c>
      <c r="G261" s="3">
        <v>5985</v>
      </c>
      <c r="H261">
        <v>517414</v>
      </c>
      <c r="I261" t="s">
        <v>1515</v>
      </c>
      <c r="J261" s="2">
        <v>1753999</v>
      </c>
      <c r="K261" s="2" t="s">
        <v>1515</v>
      </c>
      <c r="L261" s="2" t="s">
        <v>18256</v>
      </c>
      <c r="M261" s="2" t="s">
        <v>18257</v>
      </c>
      <c r="N261" s="2" t="s">
        <v>18255</v>
      </c>
      <c r="O261" s="2">
        <v>8847</v>
      </c>
      <c r="P261" s="2" t="s">
        <v>18258</v>
      </c>
      <c r="Q261" s="2" t="s">
        <v>1515</v>
      </c>
    </row>
    <row r="262" spans="1:17" x14ac:dyDescent="0.25">
      <c r="A262" t="s">
        <v>18259</v>
      </c>
      <c r="B262" t="s">
        <v>2598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17381</v>
      </c>
      <c r="F262" t="s">
        <v>17319</v>
      </c>
      <c r="G262" s="3">
        <v>5841</v>
      </c>
      <c r="H262">
        <v>501745</v>
      </c>
      <c r="I262" t="s">
        <v>2598</v>
      </c>
      <c r="J262" s="2">
        <v>1602163</v>
      </c>
      <c r="K262" s="2" t="s">
        <v>2598</v>
      </c>
      <c r="L262" s="2" t="s">
        <v>18260</v>
      </c>
      <c r="M262" s="2" t="s">
        <v>18261</v>
      </c>
      <c r="N262" s="2" t="s">
        <v>18259</v>
      </c>
      <c r="O262" s="2">
        <v>8936</v>
      </c>
      <c r="P262" s="2" t="s">
        <v>18262</v>
      </c>
      <c r="Q262" s="2" t="s">
        <v>2598</v>
      </c>
    </row>
    <row r="263" spans="1:17" x14ac:dyDescent="0.25">
      <c r="A263" t="s">
        <v>18263</v>
      </c>
      <c r="B263" t="s">
        <v>1887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17324</v>
      </c>
      <c r="F263" t="s">
        <v>17319</v>
      </c>
      <c r="G263" s="3">
        <v>4204</v>
      </c>
      <c r="H263">
        <v>491688</v>
      </c>
      <c r="I263" t="s">
        <v>1887</v>
      </c>
      <c r="J263" s="2">
        <v>1725344</v>
      </c>
      <c r="K263" s="2" t="s">
        <v>1887</v>
      </c>
      <c r="L263" s="2" t="s">
        <v>18264</v>
      </c>
      <c r="M263" s="2" t="s">
        <v>18265</v>
      </c>
      <c r="N263" s="2" t="s">
        <v>18263</v>
      </c>
      <c r="O263" s="2">
        <v>8734</v>
      </c>
      <c r="P263" s="2" t="s">
        <v>18266</v>
      </c>
      <c r="Q263" s="2" t="s">
        <v>1887</v>
      </c>
    </row>
    <row r="264" spans="1:17" x14ac:dyDescent="0.25">
      <c r="A264" t="s">
        <v>18267</v>
      </c>
      <c r="B264" t="s">
        <v>1514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17345</v>
      </c>
      <c r="F264" t="s">
        <v>17319</v>
      </c>
      <c r="G264" s="3">
        <v>517</v>
      </c>
      <c r="H264">
        <v>133225</v>
      </c>
      <c r="I264" t="s">
        <v>1514</v>
      </c>
      <c r="J264" s="2">
        <v>11032</v>
      </c>
      <c r="K264" s="2" t="s">
        <v>1514</v>
      </c>
      <c r="L264" s="2" t="s">
        <v>18268</v>
      </c>
      <c r="M264" s="2" t="s">
        <v>18269</v>
      </c>
      <c r="N264" s="2" t="s">
        <v>18267</v>
      </c>
      <c r="O264" s="2">
        <v>6006</v>
      </c>
      <c r="P264" s="2" t="s">
        <v>18270</v>
      </c>
      <c r="Q264" s="2" t="s">
        <v>1514</v>
      </c>
    </row>
    <row r="265" spans="1:17" hidden="1" x14ac:dyDescent="0.25">
      <c r="A265" t="s">
        <v>18271</v>
      </c>
      <c r="B265" t="s">
        <v>1122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17381</v>
      </c>
      <c r="F265" t="s">
        <v>17330</v>
      </c>
      <c r="G265" s="3">
        <v>4400</v>
      </c>
      <c r="H265">
        <v>456121</v>
      </c>
      <c r="I265" t="s">
        <v>1122</v>
      </c>
      <c r="J265" s="2">
        <v>392533</v>
      </c>
      <c r="K265" s="2" t="s">
        <v>1122</v>
      </c>
      <c r="L265" s="2" t="s">
        <v>18272</v>
      </c>
      <c r="M265" s="2" t="s">
        <v>18273</v>
      </c>
      <c r="N265" s="2" t="s">
        <v>18271</v>
      </c>
      <c r="O265" s="2">
        <v>7665</v>
      </c>
      <c r="P265" s="2" t="s">
        <v>18274</v>
      </c>
      <c r="Q265" s="2" t="s">
        <v>1122</v>
      </c>
    </row>
    <row r="266" spans="1:17" hidden="1" x14ac:dyDescent="0.25">
      <c r="A266" t="s">
        <v>18275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17414</v>
      </c>
      <c r="F266" t="s">
        <v>1335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18276</v>
      </c>
      <c r="M266" s="2" t="s">
        <v>18277</v>
      </c>
      <c r="N266" s="2" t="s">
        <v>18275</v>
      </c>
      <c r="O266" s="2">
        <v>6094</v>
      </c>
      <c r="P266" s="2" t="s">
        <v>18278</v>
      </c>
      <c r="Q266" s="2" t="s">
        <v>95</v>
      </c>
    </row>
    <row r="267" spans="1:17" hidden="1" x14ac:dyDescent="0.25">
      <c r="A267" t="s">
        <v>18279</v>
      </c>
      <c r="B267" t="s">
        <v>873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17357</v>
      </c>
      <c r="F267" t="s">
        <v>1336</v>
      </c>
      <c r="G267" s="3">
        <v>8392</v>
      </c>
      <c r="H267">
        <v>518614</v>
      </c>
      <c r="I267" t="s">
        <v>873</v>
      </c>
      <c r="J267" s="2">
        <v>1670490</v>
      </c>
      <c r="K267" s="2" t="s">
        <v>873</v>
      </c>
      <c r="L267" s="4" t="s">
        <v>17355</v>
      </c>
      <c r="M267" s="2" t="s">
        <v>18280</v>
      </c>
      <c r="N267" s="2" t="s">
        <v>18279</v>
      </c>
      <c r="O267" s="2">
        <v>8831</v>
      </c>
      <c r="P267" s="2" t="s">
        <v>18281</v>
      </c>
      <c r="Q267" s="2" t="s">
        <v>873</v>
      </c>
    </row>
    <row r="268" spans="1:17" hidden="1" x14ac:dyDescent="0.25">
      <c r="A268" t="s">
        <v>18282</v>
      </c>
      <c r="B268" t="s">
        <v>1148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17426</v>
      </c>
      <c r="F268" t="s">
        <v>17421</v>
      </c>
      <c r="G268" s="3">
        <v>6885</v>
      </c>
      <c r="H268">
        <v>435622</v>
      </c>
      <c r="I268" t="s">
        <v>1148</v>
      </c>
      <c r="J268" s="2">
        <v>546867</v>
      </c>
      <c r="K268" s="2" t="s">
        <v>1148</v>
      </c>
      <c r="L268" s="2" t="s">
        <v>18283</v>
      </c>
      <c r="M268" s="2" t="s">
        <v>18284</v>
      </c>
      <c r="N268" s="2" t="s">
        <v>18282</v>
      </c>
      <c r="O268" s="2">
        <v>8589</v>
      </c>
      <c r="P268" s="2" t="s">
        <v>18285</v>
      </c>
      <c r="Q268" s="2" t="s">
        <v>1148</v>
      </c>
    </row>
    <row r="269" spans="1:17" x14ac:dyDescent="0.25">
      <c r="A269" t="s">
        <v>18286</v>
      </c>
      <c r="B269" t="s">
        <v>1511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17426</v>
      </c>
      <c r="F269" t="s">
        <v>17319</v>
      </c>
      <c r="G269" s="3">
        <v>2859</v>
      </c>
      <c r="H269">
        <v>446321</v>
      </c>
      <c r="I269" t="s">
        <v>1511</v>
      </c>
      <c r="J269" s="2">
        <v>1232126</v>
      </c>
      <c r="K269" s="2" t="s">
        <v>1511</v>
      </c>
      <c r="L269" s="2" t="s">
        <v>18287</v>
      </c>
      <c r="M269" s="2" t="s">
        <v>18288</v>
      </c>
      <c r="N269" s="2" t="s">
        <v>18286</v>
      </c>
      <c r="O269" s="2">
        <v>8123</v>
      </c>
      <c r="P269" s="2" t="s">
        <v>18289</v>
      </c>
      <c r="Q269" s="2" t="s">
        <v>1511</v>
      </c>
    </row>
    <row r="270" spans="1:17" hidden="1" x14ac:dyDescent="0.25">
      <c r="A270" t="s">
        <v>18290</v>
      </c>
      <c r="B270" t="s">
        <v>2147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17678</v>
      </c>
      <c r="F270" s="5" t="s">
        <v>17355</v>
      </c>
      <c r="G270" s="3">
        <v>8201</v>
      </c>
      <c r="H270">
        <v>453301</v>
      </c>
      <c r="I270" t="s">
        <v>2147</v>
      </c>
      <c r="J270" s="2">
        <v>1918580</v>
      </c>
      <c r="K270" s="2" t="s">
        <v>2147</v>
      </c>
      <c r="L270" s="2" t="s">
        <v>18291</v>
      </c>
      <c r="M270" s="4" t="s">
        <v>17355</v>
      </c>
      <c r="N270" s="2" t="s">
        <v>18290</v>
      </c>
      <c r="O270" s="2">
        <v>9192</v>
      </c>
      <c r="P270" s="2" t="s">
        <v>18292</v>
      </c>
      <c r="Q270" s="2" t="s">
        <v>2147</v>
      </c>
    </row>
    <row r="271" spans="1:17" x14ac:dyDescent="0.25">
      <c r="A271" t="s">
        <v>18293</v>
      </c>
      <c r="B271" t="s">
        <v>1510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17678</v>
      </c>
      <c r="F271" t="s">
        <v>17319</v>
      </c>
      <c r="G271" s="3">
        <v>5089</v>
      </c>
      <c r="H271">
        <v>539438</v>
      </c>
      <c r="I271" t="s">
        <v>1510</v>
      </c>
      <c r="J271" s="2">
        <v>1787649</v>
      </c>
      <c r="K271" s="2" t="s">
        <v>1510</v>
      </c>
      <c r="L271" s="2" t="s">
        <v>18294</v>
      </c>
      <c r="M271" s="2" t="s">
        <v>18295</v>
      </c>
      <c r="N271" s="2" t="s">
        <v>18293</v>
      </c>
      <c r="O271" s="2">
        <v>8989</v>
      </c>
      <c r="P271" s="2" t="s">
        <v>18296</v>
      </c>
      <c r="Q271" s="2" t="s">
        <v>1510</v>
      </c>
    </row>
    <row r="272" spans="1:17" hidden="1" x14ac:dyDescent="0.25">
      <c r="A272" t="s">
        <v>18297</v>
      </c>
      <c r="B272" t="s">
        <v>121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17370</v>
      </c>
      <c r="F272" s="5" t="s">
        <v>17355</v>
      </c>
      <c r="G272" s="3">
        <v>9235</v>
      </c>
      <c r="H272" s="5" t="s">
        <v>17355</v>
      </c>
      <c r="I272" s="5" t="s">
        <v>17355</v>
      </c>
      <c r="J272" s="4" t="s">
        <v>17355</v>
      </c>
      <c r="K272" s="4" t="s">
        <v>17355</v>
      </c>
      <c r="L272" s="4" t="s">
        <v>17355</v>
      </c>
      <c r="M272" s="4" t="s">
        <v>17355</v>
      </c>
      <c r="N272" s="4" t="s">
        <v>17355</v>
      </c>
      <c r="O272" s="4" t="s">
        <v>17355</v>
      </c>
      <c r="P272" s="4" t="s">
        <v>17355</v>
      </c>
      <c r="Q272" s="4" t="s">
        <v>17355</v>
      </c>
    </row>
    <row r="273" spans="1:17" hidden="1" x14ac:dyDescent="0.25">
      <c r="A273" t="s">
        <v>18298</v>
      </c>
      <c r="B273" t="s">
        <v>781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17471</v>
      </c>
      <c r="F273" t="s">
        <v>17330</v>
      </c>
      <c r="G273" s="3">
        <v>1771</v>
      </c>
      <c r="H273">
        <v>429841</v>
      </c>
      <c r="I273" t="s">
        <v>781</v>
      </c>
      <c r="J273" s="2">
        <v>293119</v>
      </c>
      <c r="K273" s="2" t="s">
        <v>781</v>
      </c>
      <c r="L273" s="2" t="s">
        <v>18299</v>
      </c>
      <c r="M273" s="2" t="s">
        <v>18300</v>
      </c>
      <c r="N273" s="2" t="s">
        <v>18298</v>
      </c>
      <c r="O273" s="2">
        <v>7184</v>
      </c>
      <c r="P273" s="2" t="s">
        <v>18301</v>
      </c>
      <c r="Q273" s="2" t="s">
        <v>781</v>
      </c>
    </row>
    <row r="274" spans="1:17" hidden="1" x14ac:dyDescent="0.25">
      <c r="A274" t="s">
        <v>18302</v>
      </c>
      <c r="B274" t="s">
        <v>759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17318</v>
      </c>
      <c r="F274" t="s">
        <v>17330</v>
      </c>
      <c r="G274" s="3">
        <v>7095</v>
      </c>
      <c r="H274">
        <v>447736</v>
      </c>
      <c r="I274" t="s">
        <v>759</v>
      </c>
      <c r="J274" s="2">
        <v>1104949</v>
      </c>
      <c r="K274" s="2" t="s">
        <v>759</v>
      </c>
      <c r="L274" s="2" t="s">
        <v>18303</v>
      </c>
      <c r="M274" s="2" t="s">
        <v>18304</v>
      </c>
      <c r="N274" s="2" t="s">
        <v>18302</v>
      </c>
      <c r="O274" s="2">
        <v>8323</v>
      </c>
      <c r="P274" s="2" t="s">
        <v>18305</v>
      </c>
      <c r="Q274" s="2" t="s">
        <v>759</v>
      </c>
    </row>
    <row r="275" spans="1:17" x14ac:dyDescent="0.25">
      <c r="A275" t="s">
        <v>18306</v>
      </c>
      <c r="B275" t="s">
        <v>1425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17414</v>
      </c>
      <c r="F275" t="s">
        <v>17319</v>
      </c>
      <c r="G275" s="3">
        <v>1245</v>
      </c>
      <c r="H275">
        <v>285079</v>
      </c>
      <c r="I275" t="s">
        <v>1425</v>
      </c>
      <c r="J275" s="2">
        <v>174972</v>
      </c>
      <c r="K275" s="2" t="s">
        <v>1425</v>
      </c>
      <c r="L275" s="2" t="s">
        <v>18307</v>
      </c>
      <c r="M275" s="2" t="s">
        <v>18308</v>
      </c>
      <c r="N275" s="2" t="s">
        <v>18306</v>
      </c>
      <c r="O275" s="2">
        <v>6708</v>
      </c>
      <c r="P275" s="2" t="s">
        <v>18309</v>
      </c>
      <c r="Q275" s="2" t="s">
        <v>1425</v>
      </c>
    </row>
    <row r="276" spans="1:17" x14ac:dyDescent="0.25">
      <c r="A276" t="s">
        <v>18310</v>
      </c>
      <c r="B276" t="s">
        <v>2307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17357</v>
      </c>
      <c r="F276" t="s">
        <v>17319</v>
      </c>
      <c r="G276" s="3">
        <v>6979</v>
      </c>
      <c r="H276">
        <v>505447</v>
      </c>
      <c r="I276" t="s">
        <v>2307</v>
      </c>
      <c r="J276" s="2">
        <v>1794766</v>
      </c>
      <c r="K276" s="2" t="s">
        <v>2307</v>
      </c>
      <c r="L276" s="2" t="s">
        <v>18311</v>
      </c>
      <c r="M276" s="2" t="s">
        <v>18312</v>
      </c>
      <c r="N276" s="2" t="s">
        <v>18310</v>
      </c>
      <c r="O276" s="2">
        <v>8979</v>
      </c>
      <c r="P276" s="2" t="s">
        <v>18313</v>
      </c>
      <c r="Q276" s="2" t="s">
        <v>2307</v>
      </c>
    </row>
    <row r="277" spans="1:17" x14ac:dyDescent="0.25">
      <c r="A277" t="s">
        <v>18314</v>
      </c>
      <c r="B277" t="s">
        <v>2295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17431</v>
      </c>
      <c r="F277" t="s">
        <v>17319</v>
      </c>
      <c r="G277" s="3">
        <v>5518</v>
      </c>
      <c r="H277">
        <v>457422</v>
      </c>
      <c r="I277" t="s">
        <v>2295</v>
      </c>
      <c r="J277" s="2">
        <v>1098916</v>
      </c>
      <c r="K277" s="2" t="s">
        <v>2295</v>
      </c>
      <c r="L277" s="2" t="s">
        <v>18315</v>
      </c>
      <c r="M277" s="2" t="s">
        <v>18316</v>
      </c>
      <c r="N277" s="2" t="s">
        <v>18314</v>
      </c>
      <c r="O277" s="2">
        <v>8255</v>
      </c>
      <c r="P277" s="2" t="s">
        <v>18317</v>
      </c>
      <c r="Q277" s="2" t="s">
        <v>2295</v>
      </c>
    </row>
    <row r="278" spans="1:17" hidden="1" x14ac:dyDescent="0.25">
      <c r="A278" t="s">
        <v>18318</v>
      </c>
      <c r="B278" t="s">
        <v>1139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17375</v>
      </c>
      <c r="F278" t="s">
        <v>17330</v>
      </c>
      <c r="G278" s="3">
        <v>6453</v>
      </c>
      <c r="H278">
        <v>543108</v>
      </c>
      <c r="I278" t="s">
        <v>1139</v>
      </c>
      <c r="J278" s="2">
        <v>1669882</v>
      </c>
      <c r="K278" s="2" t="s">
        <v>1139</v>
      </c>
      <c r="L278" s="4" t="s">
        <v>17355</v>
      </c>
      <c r="M278" s="2" t="s">
        <v>18319</v>
      </c>
      <c r="N278" s="2" t="s">
        <v>18318</v>
      </c>
      <c r="O278" s="2">
        <v>8927</v>
      </c>
      <c r="P278" s="2" t="s">
        <v>18320</v>
      </c>
      <c r="Q278" s="2" t="s">
        <v>1139</v>
      </c>
    </row>
    <row r="279" spans="1:17" hidden="1" x14ac:dyDescent="0.25">
      <c r="A279" t="s">
        <v>18321</v>
      </c>
      <c r="B279" t="s">
        <v>453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17389</v>
      </c>
      <c r="F279" t="s">
        <v>1335</v>
      </c>
      <c r="G279" s="3">
        <v>2158</v>
      </c>
      <c r="H279">
        <v>425785</v>
      </c>
      <c r="I279" t="s">
        <v>453</v>
      </c>
      <c r="J279" s="2">
        <v>292185</v>
      </c>
      <c r="K279" s="2" t="s">
        <v>453</v>
      </c>
      <c r="L279" s="2" t="s">
        <v>18322</v>
      </c>
      <c r="M279" s="2" t="s">
        <v>18323</v>
      </c>
      <c r="N279" s="2" t="s">
        <v>18321</v>
      </c>
      <c r="O279" s="2">
        <v>7439</v>
      </c>
      <c r="P279" s="2" t="s">
        <v>18324</v>
      </c>
      <c r="Q279" s="2" t="s">
        <v>453</v>
      </c>
    </row>
    <row r="280" spans="1:17" hidden="1" x14ac:dyDescent="0.25">
      <c r="A280" t="s">
        <v>18325</v>
      </c>
      <c r="B280" t="s">
        <v>806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17324</v>
      </c>
      <c r="F280" t="s">
        <v>1335</v>
      </c>
      <c r="G280" s="3">
        <v>4903</v>
      </c>
      <c r="H280">
        <v>518625</v>
      </c>
      <c r="I280" t="s">
        <v>806</v>
      </c>
      <c r="J280" s="2">
        <v>1623767</v>
      </c>
      <c r="K280" s="2" t="s">
        <v>806</v>
      </c>
      <c r="L280" s="4" t="s">
        <v>17355</v>
      </c>
      <c r="M280" s="2" t="s">
        <v>18326</v>
      </c>
      <c r="N280" s="2" t="s">
        <v>18325</v>
      </c>
      <c r="O280" s="2">
        <v>8683</v>
      </c>
      <c r="P280" s="2" t="s">
        <v>18327</v>
      </c>
      <c r="Q280" s="2" t="s">
        <v>806</v>
      </c>
    </row>
    <row r="281" spans="1:17" hidden="1" x14ac:dyDescent="0.25">
      <c r="A281" t="s">
        <v>18328</v>
      </c>
      <c r="B281" t="s">
        <v>727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17446</v>
      </c>
      <c r="F281" t="s">
        <v>17421</v>
      </c>
      <c r="G281" s="3">
        <v>9331</v>
      </c>
      <c r="H281">
        <v>453228</v>
      </c>
      <c r="I281" t="s">
        <v>727</v>
      </c>
      <c r="J281" s="2">
        <v>1208652</v>
      </c>
      <c r="K281" s="2" t="s">
        <v>727</v>
      </c>
      <c r="L281" s="2" t="s">
        <v>18329</v>
      </c>
      <c r="M281" s="2" t="s">
        <v>18330</v>
      </c>
      <c r="N281" s="2" t="s">
        <v>18328</v>
      </c>
      <c r="O281" s="2">
        <v>8404</v>
      </c>
      <c r="P281" s="2" t="s">
        <v>18331</v>
      </c>
      <c r="Q281" s="2" t="s">
        <v>727</v>
      </c>
    </row>
    <row r="282" spans="1:17" hidden="1" x14ac:dyDescent="0.25">
      <c r="A282" t="s">
        <v>18332</v>
      </c>
      <c r="B282" t="s">
        <v>827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17340</v>
      </c>
      <c r="F282" t="s">
        <v>1335</v>
      </c>
      <c r="G282" s="3">
        <v>5038</v>
      </c>
      <c r="H282">
        <v>518626</v>
      </c>
      <c r="I282" t="s">
        <v>827</v>
      </c>
      <c r="J282" s="2">
        <v>1493883</v>
      </c>
      <c r="K282" s="2" t="s">
        <v>827</v>
      </c>
      <c r="L282" s="4" t="s">
        <v>17355</v>
      </c>
      <c r="M282" s="2" t="s">
        <v>18333</v>
      </c>
      <c r="N282" s="2" t="s">
        <v>18332</v>
      </c>
      <c r="O282" s="2">
        <v>8723</v>
      </c>
      <c r="P282" s="2" t="s">
        <v>18334</v>
      </c>
      <c r="Q282" s="2" t="s">
        <v>827</v>
      </c>
    </row>
    <row r="283" spans="1:17" x14ac:dyDescent="0.25">
      <c r="A283" t="s">
        <v>18335</v>
      </c>
      <c r="B283" t="s">
        <v>2641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17340</v>
      </c>
      <c r="F283" t="s">
        <v>17319</v>
      </c>
      <c r="G283" s="3">
        <v>1581</v>
      </c>
      <c r="H283">
        <v>448281</v>
      </c>
      <c r="I283" t="s">
        <v>2641</v>
      </c>
      <c r="J283" s="2">
        <v>1601130</v>
      </c>
      <c r="K283" s="2" t="s">
        <v>2641</v>
      </c>
      <c r="L283" s="2" t="s">
        <v>18336</v>
      </c>
      <c r="M283" s="4" t="s">
        <v>17355</v>
      </c>
      <c r="N283" s="2" t="s">
        <v>18335</v>
      </c>
      <c r="O283" s="2">
        <v>8641</v>
      </c>
      <c r="P283" s="2" t="s">
        <v>18337</v>
      </c>
      <c r="Q283" s="2" t="s">
        <v>2641</v>
      </c>
    </row>
    <row r="284" spans="1:17" x14ac:dyDescent="0.25">
      <c r="A284" t="s">
        <v>18338</v>
      </c>
      <c r="B284" t="s">
        <v>1398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17375</v>
      </c>
      <c r="F284" t="s">
        <v>17319</v>
      </c>
      <c r="G284" s="3">
        <v>555</v>
      </c>
      <c r="H284">
        <v>136734</v>
      </c>
      <c r="I284" t="s">
        <v>1398</v>
      </c>
      <c r="J284" s="2">
        <v>18740</v>
      </c>
      <c r="K284" s="2" t="s">
        <v>1398</v>
      </c>
      <c r="L284" s="2" t="s">
        <v>18339</v>
      </c>
      <c r="M284" s="2" t="s">
        <v>18340</v>
      </c>
      <c r="N284" s="2" t="s">
        <v>18338</v>
      </c>
      <c r="O284" s="2">
        <v>6111</v>
      </c>
      <c r="P284" s="2" t="s">
        <v>18341</v>
      </c>
      <c r="Q284" s="2" t="s">
        <v>1398</v>
      </c>
    </row>
    <row r="285" spans="1:17" x14ac:dyDescent="0.25">
      <c r="A285" t="s">
        <v>18342</v>
      </c>
      <c r="B285" t="s">
        <v>1541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17345</v>
      </c>
      <c r="F285" t="s">
        <v>17319</v>
      </c>
      <c r="G285" s="3">
        <v>1478</v>
      </c>
      <c r="H285">
        <v>467094</v>
      </c>
      <c r="I285" t="s">
        <v>1541</v>
      </c>
      <c r="J285" s="2">
        <v>1654333</v>
      </c>
      <c r="K285" s="2" t="s">
        <v>1541</v>
      </c>
      <c r="L285" s="2" t="s">
        <v>18343</v>
      </c>
      <c r="M285" s="2" t="s">
        <v>18344</v>
      </c>
      <c r="N285" s="2" t="s">
        <v>18342</v>
      </c>
      <c r="O285" s="2">
        <v>8746</v>
      </c>
      <c r="P285" s="2" t="s">
        <v>18345</v>
      </c>
      <c r="Q285" s="2" t="s">
        <v>1541</v>
      </c>
    </row>
    <row r="286" spans="1:17" hidden="1" x14ac:dyDescent="0.25">
      <c r="A286" t="s">
        <v>18346</v>
      </c>
      <c r="B286" t="s">
        <v>1053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17678</v>
      </c>
      <c r="F286" t="s">
        <v>17408</v>
      </c>
      <c r="G286" s="3">
        <v>2113</v>
      </c>
      <c r="H286">
        <v>425491</v>
      </c>
      <c r="I286" t="s">
        <v>1053</v>
      </c>
      <c r="J286" s="2">
        <v>225347</v>
      </c>
      <c r="K286" s="2" t="s">
        <v>1053</v>
      </c>
      <c r="L286" s="2" t="s">
        <v>18347</v>
      </c>
      <c r="M286" s="2" t="s">
        <v>18348</v>
      </c>
      <c r="N286" s="2" t="s">
        <v>18346</v>
      </c>
      <c r="O286" s="2">
        <v>7564</v>
      </c>
      <c r="P286" s="2" t="s">
        <v>18349</v>
      </c>
      <c r="Q286" s="2" t="s">
        <v>1053</v>
      </c>
    </row>
    <row r="287" spans="1:17" x14ac:dyDescent="0.25">
      <c r="A287" t="s">
        <v>18350</v>
      </c>
      <c r="B287" t="s">
        <v>2502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17375</v>
      </c>
      <c r="F287" t="s">
        <v>17319</v>
      </c>
      <c r="G287" s="3">
        <v>5903</v>
      </c>
      <c r="H287">
        <v>445153</v>
      </c>
      <c r="I287" t="s">
        <v>2502</v>
      </c>
      <c r="J287" s="2">
        <v>1795803</v>
      </c>
      <c r="K287" s="2" t="s">
        <v>2502</v>
      </c>
      <c r="L287" s="2" t="s">
        <v>18351</v>
      </c>
      <c r="M287" s="4" t="s">
        <v>17355</v>
      </c>
      <c r="N287" s="2" t="s">
        <v>18350</v>
      </c>
      <c r="O287" s="2">
        <v>9229</v>
      </c>
      <c r="P287" s="2" t="s">
        <v>18352</v>
      </c>
      <c r="Q287" s="2" t="s">
        <v>2502</v>
      </c>
    </row>
    <row r="288" spans="1:17" hidden="1" x14ac:dyDescent="0.25">
      <c r="A288" t="s">
        <v>18353</v>
      </c>
      <c r="B288" t="s">
        <v>991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17324</v>
      </c>
      <c r="F288" t="s">
        <v>1336</v>
      </c>
      <c r="G288" s="3">
        <v>957</v>
      </c>
      <c r="H288">
        <v>453303</v>
      </c>
      <c r="I288" t="s">
        <v>991</v>
      </c>
      <c r="J288" s="2">
        <v>1660160</v>
      </c>
      <c r="K288" s="2" t="s">
        <v>991</v>
      </c>
      <c r="L288" s="2" t="s">
        <v>18354</v>
      </c>
      <c r="M288" s="2" t="s">
        <v>18355</v>
      </c>
      <c r="N288" s="2" t="s">
        <v>18353</v>
      </c>
      <c r="O288" s="2">
        <v>8511</v>
      </c>
      <c r="P288" s="2" t="s">
        <v>18356</v>
      </c>
      <c r="Q288" s="2" t="s">
        <v>991</v>
      </c>
    </row>
    <row r="289" spans="1:17" x14ac:dyDescent="0.25">
      <c r="A289" t="s">
        <v>18357</v>
      </c>
      <c r="B289" t="s">
        <v>2581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17488</v>
      </c>
      <c r="F289" t="s">
        <v>17319</v>
      </c>
      <c r="G289" s="3">
        <v>773</v>
      </c>
      <c r="H289">
        <v>275933</v>
      </c>
      <c r="I289" t="s">
        <v>2581</v>
      </c>
      <c r="J289" s="2">
        <v>174677</v>
      </c>
      <c r="K289" s="2" t="s">
        <v>2581</v>
      </c>
      <c r="L289" s="2" t="s">
        <v>18358</v>
      </c>
      <c r="M289" s="2" t="s">
        <v>18359</v>
      </c>
      <c r="N289" s="2" t="s">
        <v>18357</v>
      </c>
      <c r="O289" s="2">
        <v>6447</v>
      </c>
      <c r="P289" s="2" t="s">
        <v>18360</v>
      </c>
      <c r="Q289" s="2" t="s">
        <v>2581</v>
      </c>
    </row>
    <row r="290" spans="1:17" hidden="1" x14ac:dyDescent="0.25">
      <c r="A290" t="s">
        <v>18361</v>
      </c>
      <c r="B290" t="s">
        <v>558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17678</v>
      </c>
      <c r="F290" t="s">
        <v>17421</v>
      </c>
      <c r="G290" s="3">
        <v>9810</v>
      </c>
      <c r="H290">
        <v>572821</v>
      </c>
      <c r="I290" t="s">
        <v>558</v>
      </c>
      <c r="J290" s="2">
        <v>1794323</v>
      </c>
      <c r="K290" s="2" t="s">
        <v>558</v>
      </c>
      <c r="L290" s="4" t="s">
        <v>17355</v>
      </c>
      <c r="M290" s="4" t="s">
        <v>17355</v>
      </c>
      <c r="N290" s="2" t="s">
        <v>18361</v>
      </c>
      <c r="O290" s="2">
        <v>9174</v>
      </c>
      <c r="P290" s="2" t="s">
        <v>18362</v>
      </c>
      <c r="Q290" s="2" t="s">
        <v>558</v>
      </c>
    </row>
    <row r="291" spans="1:17" x14ac:dyDescent="0.25">
      <c r="A291" t="s">
        <v>18363</v>
      </c>
      <c r="B291" t="s">
        <v>1568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17414</v>
      </c>
      <c r="F291" t="s">
        <v>17319</v>
      </c>
      <c r="G291" s="3">
        <v>4359</v>
      </c>
      <c r="H291">
        <v>475138</v>
      </c>
      <c r="I291" t="s">
        <v>1568</v>
      </c>
      <c r="J291" s="2">
        <v>1184316</v>
      </c>
      <c r="K291" s="2" t="s">
        <v>1568</v>
      </c>
      <c r="L291" s="2" t="s">
        <v>18364</v>
      </c>
      <c r="M291" s="2" t="s">
        <v>18365</v>
      </c>
      <c r="N291" s="2" t="s">
        <v>18363</v>
      </c>
      <c r="O291" s="2">
        <v>8656</v>
      </c>
      <c r="P291" s="2" t="s">
        <v>18366</v>
      </c>
      <c r="Q291" s="2" t="s">
        <v>1568</v>
      </c>
    </row>
    <row r="292" spans="1:17" hidden="1" x14ac:dyDescent="0.25">
      <c r="A292" t="s">
        <v>18367</v>
      </c>
      <c r="B292" t="s">
        <v>1092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17345</v>
      </c>
      <c r="F292" t="s">
        <v>17421</v>
      </c>
      <c r="G292" s="3">
        <v>4251</v>
      </c>
      <c r="H292">
        <v>452220</v>
      </c>
      <c r="I292" t="s">
        <v>1092</v>
      </c>
      <c r="J292" s="2">
        <v>580789</v>
      </c>
      <c r="K292" s="2" t="s">
        <v>1092</v>
      </c>
      <c r="L292" s="2" t="s">
        <v>18368</v>
      </c>
      <c r="M292" s="2" t="s">
        <v>18369</v>
      </c>
      <c r="N292" s="2" t="s">
        <v>18367</v>
      </c>
      <c r="O292" s="2">
        <v>7560</v>
      </c>
      <c r="P292" s="2" t="s">
        <v>18370</v>
      </c>
      <c r="Q292" s="2" t="s">
        <v>1092</v>
      </c>
    </row>
    <row r="293" spans="1:17" hidden="1" x14ac:dyDescent="0.25">
      <c r="A293" t="s">
        <v>18371</v>
      </c>
      <c r="B293" t="s">
        <v>1182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17569</v>
      </c>
      <c r="F293" t="s">
        <v>17330</v>
      </c>
      <c r="G293" s="3">
        <v>2502</v>
      </c>
      <c r="H293">
        <v>446263</v>
      </c>
      <c r="I293" t="s">
        <v>1182</v>
      </c>
      <c r="J293" s="2">
        <v>1601528</v>
      </c>
      <c r="K293" s="2" t="s">
        <v>1182</v>
      </c>
      <c r="L293" s="4" t="s">
        <v>17355</v>
      </c>
      <c r="M293" s="2" t="s">
        <v>18372</v>
      </c>
      <c r="N293" s="2" t="s">
        <v>18371</v>
      </c>
      <c r="O293" s="2">
        <v>8796</v>
      </c>
      <c r="P293" s="2" t="s">
        <v>18373</v>
      </c>
      <c r="Q293" s="2" t="s">
        <v>1182</v>
      </c>
    </row>
    <row r="294" spans="1:17" x14ac:dyDescent="0.25">
      <c r="A294" t="s">
        <v>18374</v>
      </c>
      <c r="B294" t="s">
        <v>2436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17678</v>
      </c>
      <c r="F294" t="s">
        <v>17319</v>
      </c>
      <c r="G294" s="3">
        <v>4064</v>
      </c>
      <c r="H294">
        <v>488846</v>
      </c>
      <c r="I294" t="s">
        <v>2436</v>
      </c>
      <c r="J294" s="2">
        <v>1486149</v>
      </c>
      <c r="K294" s="2" t="s">
        <v>2436</v>
      </c>
      <c r="L294" s="2" t="s">
        <v>18375</v>
      </c>
      <c r="M294" s="2" t="s">
        <v>18376</v>
      </c>
      <c r="N294" s="2" t="s">
        <v>18374</v>
      </c>
      <c r="O294" s="2">
        <v>8177</v>
      </c>
      <c r="P294" s="2" t="s">
        <v>18377</v>
      </c>
      <c r="Q294" s="2" t="s">
        <v>2436</v>
      </c>
    </row>
    <row r="295" spans="1:17" x14ac:dyDescent="0.25">
      <c r="A295" t="s">
        <v>18378</v>
      </c>
      <c r="B295" t="s">
        <v>2069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17426</v>
      </c>
      <c r="F295" t="s">
        <v>17319</v>
      </c>
      <c r="G295" s="3">
        <v>3840</v>
      </c>
      <c r="H295">
        <v>435043</v>
      </c>
      <c r="I295" t="s">
        <v>2069</v>
      </c>
      <c r="J295" s="2">
        <v>545785</v>
      </c>
      <c r="K295" s="2" t="s">
        <v>2069</v>
      </c>
      <c r="L295" s="2" t="s">
        <v>18379</v>
      </c>
      <c r="M295" s="2" t="s">
        <v>18380</v>
      </c>
      <c r="N295" s="2" t="s">
        <v>18378</v>
      </c>
      <c r="O295" s="2">
        <v>7512</v>
      </c>
      <c r="P295" s="2" t="s">
        <v>18381</v>
      </c>
      <c r="Q295" s="2" t="s">
        <v>2069</v>
      </c>
    </row>
    <row r="296" spans="1:17" hidden="1" x14ac:dyDescent="0.25">
      <c r="A296" t="s">
        <v>18382</v>
      </c>
      <c r="B296" t="s">
        <v>933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17370</v>
      </c>
      <c r="F296" t="s">
        <v>17330</v>
      </c>
      <c r="G296" s="3">
        <v>3620</v>
      </c>
      <c r="H296">
        <v>455167</v>
      </c>
      <c r="I296" t="s">
        <v>933</v>
      </c>
      <c r="J296" s="2">
        <v>1098919</v>
      </c>
      <c r="K296" s="2" t="s">
        <v>933</v>
      </c>
      <c r="L296" s="2" t="s">
        <v>18383</v>
      </c>
      <c r="M296" s="2" t="s">
        <v>18384</v>
      </c>
      <c r="N296" s="2" t="s">
        <v>18382</v>
      </c>
      <c r="O296" s="2">
        <v>8072</v>
      </c>
      <c r="P296" s="2" t="s">
        <v>18385</v>
      </c>
      <c r="Q296" s="2" t="s">
        <v>933</v>
      </c>
    </row>
    <row r="297" spans="1:17" hidden="1" x14ac:dyDescent="0.25">
      <c r="A297" t="s">
        <v>18386</v>
      </c>
      <c r="B297" t="s">
        <v>1227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17478</v>
      </c>
      <c r="F297" t="s">
        <v>17358</v>
      </c>
      <c r="G297" s="3">
        <v>319</v>
      </c>
      <c r="H297">
        <v>276055</v>
      </c>
      <c r="I297" t="s">
        <v>1227</v>
      </c>
      <c r="J297" s="2">
        <v>174678</v>
      </c>
      <c r="K297" s="2" t="s">
        <v>1227</v>
      </c>
      <c r="L297" s="2" t="s">
        <v>18387</v>
      </c>
      <c r="M297" s="2" t="s">
        <v>18388</v>
      </c>
      <c r="N297" s="2" t="s">
        <v>18386</v>
      </c>
      <c r="O297" s="2">
        <v>6763</v>
      </c>
      <c r="P297" s="2" t="s">
        <v>18389</v>
      </c>
      <c r="Q297" s="2" t="s">
        <v>1227</v>
      </c>
    </row>
    <row r="298" spans="1:17" x14ac:dyDescent="0.25">
      <c r="A298" t="s">
        <v>18390</v>
      </c>
      <c r="B298" t="s">
        <v>2563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17389</v>
      </c>
      <c r="F298" t="s">
        <v>17319</v>
      </c>
      <c r="G298" s="3">
        <v>9948</v>
      </c>
      <c r="H298">
        <v>445197</v>
      </c>
      <c r="I298" t="s">
        <v>2563</v>
      </c>
      <c r="J298" s="2">
        <v>1654379</v>
      </c>
      <c r="K298" s="2" t="s">
        <v>2563</v>
      </c>
      <c r="L298" s="2" t="s">
        <v>18391</v>
      </c>
      <c r="M298" s="2" t="s">
        <v>18392</v>
      </c>
      <c r="N298" s="2" t="s">
        <v>18390</v>
      </c>
      <c r="O298" s="2">
        <v>8576</v>
      </c>
      <c r="P298" s="2" t="s">
        <v>18393</v>
      </c>
      <c r="Q298" s="2" t="s">
        <v>18394</v>
      </c>
    </row>
    <row r="299" spans="1:17" x14ac:dyDescent="0.25">
      <c r="A299" t="s">
        <v>18395</v>
      </c>
      <c r="B299" t="s">
        <v>2308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17361</v>
      </c>
      <c r="F299" t="s">
        <v>17319</v>
      </c>
      <c r="G299" s="3">
        <v>1442</v>
      </c>
      <c r="H299">
        <v>239795</v>
      </c>
      <c r="I299" t="s">
        <v>2308</v>
      </c>
      <c r="J299" s="2">
        <v>154181</v>
      </c>
      <c r="K299" s="2" t="s">
        <v>2308</v>
      </c>
      <c r="L299" s="2" t="s">
        <v>18396</v>
      </c>
      <c r="M299" s="2" t="s">
        <v>18397</v>
      </c>
      <c r="N299" s="2" t="s">
        <v>18395</v>
      </c>
      <c r="O299" s="2">
        <v>6371</v>
      </c>
      <c r="P299" s="2" t="s">
        <v>18398</v>
      </c>
      <c r="Q299" s="2" t="s">
        <v>2308</v>
      </c>
    </row>
    <row r="300" spans="1:17" hidden="1" x14ac:dyDescent="0.25">
      <c r="A300" t="s">
        <v>18399</v>
      </c>
      <c r="B300" t="s">
        <v>290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17656</v>
      </c>
      <c r="F300" t="s">
        <v>17330</v>
      </c>
      <c r="G300" s="3">
        <v>4866</v>
      </c>
      <c r="H300">
        <v>502481</v>
      </c>
      <c r="I300" t="s">
        <v>290</v>
      </c>
      <c r="J300" s="2">
        <v>1725411</v>
      </c>
      <c r="K300" s="2" t="s">
        <v>290</v>
      </c>
      <c r="L300" s="2" t="s">
        <v>18400</v>
      </c>
      <c r="M300" s="2" t="s">
        <v>18401</v>
      </c>
      <c r="N300" s="2" t="s">
        <v>18399</v>
      </c>
      <c r="O300" s="2">
        <v>8817</v>
      </c>
      <c r="P300" s="2" t="s">
        <v>18402</v>
      </c>
      <c r="Q300" s="2" t="s">
        <v>290</v>
      </c>
    </row>
    <row r="301" spans="1:17" x14ac:dyDescent="0.25">
      <c r="A301" t="s">
        <v>18403</v>
      </c>
      <c r="B301" t="s">
        <v>2386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17389</v>
      </c>
      <c r="F301" t="s">
        <v>17319</v>
      </c>
      <c r="G301" s="3">
        <v>11710</v>
      </c>
      <c r="H301">
        <v>473879</v>
      </c>
      <c r="I301" t="s">
        <v>2386</v>
      </c>
      <c r="J301" s="2">
        <v>1993841</v>
      </c>
      <c r="K301" s="2" t="s">
        <v>2386</v>
      </c>
      <c r="L301" s="2" t="s">
        <v>18404</v>
      </c>
      <c r="M301" s="4" t="s">
        <v>17355</v>
      </c>
      <c r="N301" s="2" t="s">
        <v>18403</v>
      </c>
      <c r="O301" s="2">
        <v>9231</v>
      </c>
      <c r="P301" s="2" t="s">
        <v>18405</v>
      </c>
      <c r="Q301" s="2" t="s">
        <v>2386</v>
      </c>
    </row>
    <row r="302" spans="1:17" hidden="1" x14ac:dyDescent="0.25">
      <c r="A302" t="s">
        <v>18406</v>
      </c>
      <c r="B302" t="s">
        <v>1213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17610</v>
      </c>
      <c r="F302" t="s">
        <v>17330</v>
      </c>
      <c r="G302" s="3">
        <v>11205</v>
      </c>
      <c r="H302">
        <v>594809</v>
      </c>
      <c r="I302" t="s">
        <v>1213</v>
      </c>
      <c r="J302" s="2">
        <v>1808563</v>
      </c>
      <c r="K302" s="2" t="s">
        <v>1213</v>
      </c>
      <c r="L302" s="4" t="s">
        <v>17355</v>
      </c>
      <c r="M302" s="4" t="s">
        <v>17355</v>
      </c>
      <c r="N302" s="2" t="s">
        <v>18406</v>
      </c>
      <c r="O302" s="2">
        <v>9302</v>
      </c>
      <c r="P302" s="2" t="s">
        <v>18407</v>
      </c>
      <c r="Q302" s="2" t="s">
        <v>1213</v>
      </c>
    </row>
    <row r="303" spans="1:17" x14ac:dyDescent="0.25">
      <c r="A303" t="s">
        <v>18408</v>
      </c>
      <c r="B303" t="s">
        <v>2131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17569</v>
      </c>
      <c r="F303" t="s">
        <v>17319</v>
      </c>
      <c r="G303" s="3">
        <v>10796</v>
      </c>
      <c r="H303">
        <v>572831</v>
      </c>
      <c r="I303" t="s">
        <v>2131</v>
      </c>
      <c r="J303" s="2">
        <v>1953528</v>
      </c>
      <c r="K303" s="2" t="s">
        <v>2131</v>
      </c>
      <c r="L303" s="2" t="s">
        <v>18409</v>
      </c>
      <c r="M303" s="4" t="s">
        <v>17355</v>
      </c>
      <c r="N303" s="2" t="s">
        <v>18408</v>
      </c>
      <c r="O303" s="2">
        <v>9235</v>
      </c>
      <c r="P303" s="2" t="s">
        <v>18410</v>
      </c>
      <c r="Q303" s="2" t="s">
        <v>2131</v>
      </c>
    </row>
    <row r="304" spans="1:17" x14ac:dyDescent="0.25">
      <c r="A304" t="s">
        <v>18411</v>
      </c>
      <c r="B304" t="s">
        <v>2599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17329</v>
      </c>
      <c r="F304" t="s">
        <v>17319</v>
      </c>
      <c r="G304" s="3">
        <v>7489</v>
      </c>
      <c r="H304">
        <v>455092</v>
      </c>
      <c r="I304" t="s">
        <v>2599</v>
      </c>
      <c r="J304" s="2">
        <v>1179741</v>
      </c>
      <c r="K304" s="2" t="s">
        <v>2599</v>
      </c>
      <c r="L304" s="2" t="s">
        <v>18412</v>
      </c>
      <c r="M304" s="2" t="s">
        <v>18413</v>
      </c>
      <c r="N304" s="2" t="s">
        <v>18411</v>
      </c>
      <c r="O304" s="2">
        <v>7965</v>
      </c>
      <c r="P304" s="2" t="s">
        <v>18414</v>
      </c>
      <c r="Q304" s="2" t="s">
        <v>2599</v>
      </c>
    </row>
    <row r="305" spans="1:17" hidden="1" x14ac:dyDescent="0.25">
      <c r="A305" t="s">
        <v>18415</v>
      </c>
      <c r="B305" t="s">
        <v>1071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17329</v>
      </c>
      <c r="F305" t="s">
        <v>17408</v>
      </c>
      <c r="G305" s="3">
        <v>5677</v>
      </c>
      <c r="H305">
        <v>454560</v>
      </c>
      <c r="I305" t="s">
        <v>1071</v>
      </c>
      <c r="J305" s="2">
        <v>1104367</v>
      </c>
      <c r="K305" s="2" t="s">
        <v>1071</v>
      </c>
      <c r="L305" s="2" t="s">
        <v>18416</v>
      </c>
      <c r="M305" s="2" t="s">
        <v>18417</v>
      </c>
      <c r="N305" s="2" t="s">
        <v>18415</v>
      </c>
      <c r="O305" s="2">
        <v>8373</v>
      </c>
      <c r="P305" s="2" t="s">
        <v>18418</v>
      </c>
      <c r="Q305" s="2" t="s">
        <v>1071</v>
      </c>
    </row>
    <row r="306" spans="1:17" hidden="1" x14ac:dyDescent="0.25">
      <c r="A306" t="s">
        <v>18419</v>
      </c>
      <c r="B306" t="s">
        <v>673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17329</v>
      </c>
      <c r="F306" t="s">
        <v>1336</v>
      </c>
      <c r="G306" s="3">
        <v>1443</v>
      </c>
      <c r="H306">
        <v>407885</v>
      </c>
      <c r="I306" t="s">
        <v>673</v>
      </c>
      <c r="J306" s="2">
        <v>182068</v>
      </c>
      <c r="K306" s="2" t="s">
        <v>673</v>
      </c>
      <c r="L306" s="2" t="s">
        <v>18420</v>
      </c>
      <c r="M306" s="2" t="s">
        <v>18421</v>
      </c>
      <c r="N306" s="2" t="s">
        <v>18419</v>
      </c>
      <c r="O306" s="2">
        <v>6899</v>
      </c>
      <c r="P306" s="2" t="s">
        <v>18422</v>
      </c>
      <c r="Q306" s="2" t="s">
        <v>673</v>
      </c>
    </row>
    <row r="307" spans="1:17" hidden="1" x14ac:dyDescent="0.25">
      <c r="A307" t="s">
        <v>18423</v>
      </c>
      <c r="B307" t="s">
        <v>1244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17345</v>
      </c>
      <c r="F307" t="s">
        <v>17330</v>
      </c>
      <c r="G307" s="3">
        <v>4727</v>
      </c>
      <c r="H307">
        <v>453056</v>
      </c>
      <c r="I307" t="s">
        <v>1244</v>
      </c>
      <c r="J307" s="2">
        <v>1184595</v>
      </c>
      <c r="K307" s="2" t="s">
        <v>1244</v>
      </c>
      <c r="L307" s="2" t="s">
        <v>18424</v>
      </c>
      <c r="M307" s="2" t="s">
        <v>18425</v>
      </c>
      <c r="N307" s="2" t="s">
        <v>18423</v>
      </c>
      <c r="O307" s="2">
        <v>7912</v>
      </c>
      <c r="P307" s="2" t="s">
        <v>18426</v>
      </c>
      <c r="Q307" s="2" t="s">
        <v>1244</v>
      </c>
    </row>
    <row r="308" spans="1:17" x14ac:dyDescent="0.25">
      <c r="A308" t="s">
        <v>18427</v>
      </c>
      <c r="B308" t="s">
        <v>2282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17324</v>
      </c>
      <c r="F308" t="s">
        <v>17319</v>
      </c>
      <c r="G308" s="3">
        <v>6132</v>
      </c>
      <c r="H308">
        <v>518655</v>
      </c>
      <c r="I308" t="s">
        <v>2282</v>
      </c>
      <c r="J308" s="2">
        <v>1669642</v>
      </c>
      <c r="K308" s="2" t="s">
        <v>2282</v>
      </c>
      <c r="L308" s="2" t="s">
        <v>18428</v>
      </c>
      <c r="M308" s="2" t="s">
        <v>18429</v>
      </c>
      <c r="N308" s="2" t="s">
        <v>18427</v>
      </c>
      <c r="O308" s="2">
        <v>8720</v>
      </c>
      <c r="P308" s="2" t="s">
        <v>18430</v>
      </c>
      <c r="Q308" s="2" t="s">
        <v>2282</v>
      </c>
    </row>
    <row r="309" spans="1:17" hidden="1" x14ac:dyDescent="0.25">
      <c r="A309" t="s">
        <v>18431</v>
      </c>
      <c r="B309" t="s">
        <v>1305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17414</v>
      </c>
      <c r="F309" t="s">
        <v>17358</v>
      </c>
      <c r="G309" s="3">
        <v>2151</v>
      </c>
      <c r="H309">
        <v>429665</v>
      </c>
      <c r="I309" t="s">
        <v>1305</v>
      </c>
      <c r="J309" s="2">
        <v>392294</v>
      </c>
      <c r="K309" s="2" t="s">
        <v>1305</v>
      </c>
      <c r="L309" s="2" t="s">
        <v>18432</v>
      </c>
      <c r="M309" s="2" t="s">
        <v>18433</v>
      </c>
      <c r="N309" s="2" t="s">
        <v>18431</v>
      </c>
      <c r="O309" s="2">
        <v>7278</v>
      </c>
      <c r="P309" s="2" t="s">
        <v>18434</v>
      </c>
      <c r="Q309" s="2" t="s">
        <v>1305</v>
      </c>
    </row>
    <row r="310" spans="1:17" x14ac:dyDescent="0.25">
      <c r="A310" t="s">
        <v>18435</v>
      </c>
      <c r="B310" t="s">
        <v>1784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17488</v>
      </c>
      <c r="F310" t="s">
        <v>17319</v>
      </c>
      <c r="G310" s="3">
        <v>2412</v>
      </c>
      <c r="H310">
        <v>446264</v>
      </c>
      <c r="I310" t="s">
        <v>1784</v>
      </c>
      <c r="J310" s="2">
        <v>1531178</v>
      </c>
      <c r="K310" s="2" t="s">
        <v>1784</v>
      </c>
      <c r="L310" s="2" t="s">
        <v>18436</v>
      </c>
      <c r="M310" s="2" t="s">
        <v>18437</v>
      </c>
      <c r="N310" s="2" t="s">
        <v>18435</v>
      </c>
      <c r="O310" s="2">
        <v>8755</v>
      </c>
      <c r="P310" s="2" t="s">
        <v>18438</v>
      </c>
      <c r="Q310" s="2" t="s">
        <v>1784</v>
      </c>
    </row>
    <row r="311" spans="1:17" x14ac:dyDescent="0.25">
      <c r="A311" t="s">
        <v>18439</v>
      </c>
      <c r="B311" t="s">
        <v>1509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17389</v>
      </c>
      <c r="F311" t="s">
        <v>17319</v>
      </c>
      <c r="G311" s="3">
        <v>9132</v>
      </c>
      <c r="H311">
        <v>543135</v>
      </c>
      <c r="I311" t="s">
        <v>1509</v>
      </c>
      <c r="J311" s="2">
        <v>1803864</v>
      </c>
      <c r="K311" s="2" t="s">
        <v>18440</v>
      </c>
      <c r="L311" s="2" t="s">
        <v>18441</v>
      </c>
      <c r="M311" s="2" t="s">
        <v>18442</v>
      </c>
      <c r="N311" s="2" t="s">
        <v>18439</v>
      </c>
      <c r="O311" s="2">
        <v>9007</v>
      </c>
      <c r="P311" s="2" t="s">
        <v>18443</v>
      </c>
      <c r="Q311" s="2" t="s">
        <v>1509</v>
      </c>
    </row>
    <row r="312" spans="1:17" x14ac:dyDescent="0.25">
      <c r="A312" t="s">
        <v>18444</v>
      </c>
      <c r="B312" t="s">
        <v>2571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17318</v>
      </c>
      <c r="F312" t="s">
        <v>17319</v>
      </c>
      <c r="G312" s="3">
        <v>9095</v>
      </c>
      <c r="H312">
        <v>543136</v>
      </c>
      <c r="I312" t="s">
        <v>2571</v>
      </c>
      <c r="J312" s="2">
        <v>1798563</v>
      </c>
      <c r="K312" s="2" t="s">
        <v>2571</v>
      </c>
      <c r="L312" s="4" t="s">
        <v>17355</v>
      </c>
      <c r="M312" s="2" t="s">
        <v>18445</v>
      </c>
      <c r="N312" s="2" t="s">
        <v>18444</v>
      </c>
      <c r="O312" s="2">
        <v>8911</v>
      </c>
      <c r="P312" s="2" t="s">
        <v>18446</v>
      </c>
      <c r="Q312" s="2" t="s">
        <v>2571</v>
      </c>
    </row>
    <row r="313" spans="1:17" hidden="1" x14ac:dyDescent="0.25">
      <c r="A313" t="s">
        <v>18447</v>
      </c>
      <c r="B313" t="s">
        <v>813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17656</v>
      </c>
      <c r="F313" t="s">
        <v>17421</v>
      </c>
      <c r="G313" s="3">
        <v>6310</v>
      </c>
      <c r="H313">
        <v>444876</v>
      </c>
      <c r="I313" t="s">
        <v>813</v>
      </c>
      <c r="J313" s="2">
        <v>547241</v>
      </c>
      <c r="K313" s="2" t="s">
        <v>813</v>
      </c>
      <c r="L313" s="2" t="s">
        <v>18448</v>
      </c>
      <c r="M313" s="2" t="s">
        <v>18449</v>
      </c>
      <c r="N313" s="2" t="s">
        <v>18447</v>
      </c>
      <c r="O313" s="2">
        <v>8344</v>
      </c>
      <c r="P313" s="2" t="s">
        <v>18450</v>
      </c>
      <c r="Q313" s="2" t="s">
        <v>813</v>
      </c>
    </row>
    <row r="314" spans="1:17" hidden="1" x14ac:dyDescent="0.25">
      <c r="A314" t="s">
        <v>18451</v>
      </c>
      <c r="B314" t="s">
        <v>162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17678</v>
      </c>
      <c r="F314" t="s">
        <v>17421</v>
      </c>
      <c r="G314" s="3">
        <v>6153</v>
      </c>
      <c r="H314">
        <v>500871</v>
      </c>
      <c r="I314" t="s">
        <v>162</v>
      </c>
      <c r="J314" s="2">
        <v>1670491</v>
      </c>
      <c r="K314" s="2" t="s">
        <v>162</v>
      </c>
      <c r="L314" s="4" t="s">
        <v>17355</v>
      </c>
      <c r="M314" s="2" t="s">
        <v>18452</v>
      </c>
      <c r="N314" s="2" t="s">
        <v>18451</v>
      </c>
      <c r="O314" s="2">
        <v>9054</v>
      </c>
      <c r="P314" s="2" t="s">
        <v>18453</v>
      </c>
      <c r="Q314" s="2" t="s">
        <v>162</v>
      </c>
    </row>
    <row r="315" spans="1:17" hidden="1" x14ac:dyDescent="0.25">
      <c r="A315" t="s">
        <v>18454</v>
      </c>
      <c r="B315" t="s">
        <v>851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17434</v>
      </c>
      <c r="F315" t="s">
        <v>17421</v>
      </c>
      <c r="G315" s="3">
        <v>4191</v>
      </c>
      <c r="H315">
        <v>488862</v>
      </c>
      <c r="I315" t="s">
        <v>851</v>
      </c>
      <c r="J315" s="2">
        <v>1098922</v>
      </c>
      <c r="K315" s="2" t="s">
        <v>851</v>
      </c>
      <c r="L315" s="2" t="s">
        <v>18455</v>
      </c>
      <c r="M315" s="2" t="s">
        <v>18456</v>
      </c>
      <c r="N315" s="2" t="s">
        <v>18454</v>
      </c>
      <c r="O315" s="2">
        <v>7938</v>
      </c>
      <c r="P315" s="2" t="s">
        <v>18457</v>
      </c>
      <c r="Q315" s="2" t="s">
        <v>851</v>
      </c>
    </row>
    <row r="316" spans="1:17" hidden="1" x14ac:dyDescent="0.25">
      <c r="A316" t="s">
        <v>18458</v>
      </c>
      <c r="B316" t="s">
        <v>1036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17426</v>
      </c>
      <c r="F316" t="s">
        <v>1336</v>
      </c>
      <c r="G316" s="3">
        <v>9219</v>
      </c>
      <c r="H316">
        <v>457787</v>
      </c>
      <c r="I316" t="s">
        <v>1036</v>
      </c>
      <c r="J316" s="2">
        <v>1667721</v>
      </c>
      <c r="K316" s="2" t="s">
        <v>1036</v>
      </c>
      <c r="L316" s="4" t="s">
        <v>17355</v>
      </c>
      <c r="M316" s="2" t="s">
        <v>18459</v>
      </c>
      <c r="N316" s="2" t="s">
        <v>18458</v>
      </c>
      <c r="O316" s="2">
        <v>8805</v>
      </c>
      <c r="P316" s="2" t="s">
        <v>18460</v>
      </c>
      <c r="Q316" s="2" t="s">
        <v>1036</v>
      </c>
    </row>
    <row r="317" spans="1:17" x14ac:dyDescent="0.25">
      <c r="A317" t="s">
        <v>18461</v>
      </c>
      <c r="B317" t="s">
        <v>1458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17431</v>
      </c>
      <c r="F317" t="s">
        <v>17319</v>
      </c>
      <c r="G317" s="3">
        <v>1118</v>
      </c>
      <c r="H317">
        <v>462136</v>
      </c>
      <c r="I317" t="s">
        <v>1458</v>
      </c>
      <c r="J317" s="2">
        <v>1630042</v>
      </c>
      <c r="K317" s="2" t="s">
        <v>1458</v>
      </c>
      <c r="L317" s="2" t="s">
        <v>18462</v>
      </c>
      <c r="M317" s="2" t="s">
        <v>18463</v>
      </c>
      <c r="N317" s="2" t="s">
        <v>18461</v>
      </c>
      <c r="O317" s="2">
        <v>8329</v>
      </c>
      <c r="P317" s="2" t="s">
        <v>18464</v>
      </c>
      <c r="Q317" s="2" t="s">
        <v>1458</v>
      </c>
    </row>
    <row r="318" spans="1:17" hidden="1" x14ac:dyDescent="0.25">
      <c r="A318" t="s">
        <v>18465</v>
      </c>
      <c r="B318" t="s">
        <v>1218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17329</v>
      </c>
      <c r="F318" t="s">
        <v>17330</v>
      </c>
      <c r="G318" s="3">
        <v>6265</v>
      </c>
      <c r="H318">
        <v>444843</v>
      </c>
      <c r="I318" t="s">
        <v>1218</v>
      </c>
      <c r="J318" s="2">
        <v>490390</v>
      </c>
      <c r="K318" s="2" t="s">
        <v>1218</v>
      </c>
      <c r="L318" s="2" t="s">
        <v>18466</v>
      </c>
      <c r="M318" s="2" t="s">
        <v>18467</v>
      </c>
      <c r="N318" s="2" t="s">
        <v>18465</v>
      </c>
      <c r="O318" s="2">
        <v>7710</v>
      </c>
      <c r="P318" s="2" t="s">
        <v>18468</v>
      </c>
      <c r="Q318" s="2" t="s">
        <v>1218</v>
      </c>
    </row>
    <row r="319" spans="1:17" hidden="1" x14ac:dyDescent="0.25">
      <c r="A319" t="s">
        <v>18469</v>
      </c>
      <c r="B319" t="s">
        <v>513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17451</v>
      </c>
      <c r="F319" t="s">
        <v>17408</v>
      </c>
      <c r="G319" s="3">
        <v>4398</v>
      </c>
      <c r="H319">
        <v>458701</v>
      </c>
      <c r="I319" t="s">
        <v>513</v>
      </c>
      <c r="J319" s="2">
        <v>1669643</v>
      </c>
      <c r="K319" s="2" t="s">
        <v>513</v>
      </c>
      <c r="L319" s="4" t="s">
        <v>17355</v>
      </c>
      <c r="M319" s="4" t="s">
        <v>17355</v>
      </c>
      <c r="N319" s="2" t="s">
        <v>18469</v>
      </c>
      <c r="O319" s="2">
        <v>8960</v>
      </c>
      <c r="P319" s="2" t="s">
        <v>18470</v>
      </c>
      <c r="Q319" s="2" t="s">
        <v>513</v>
      </c>
    </row>
    <row r="320" spans="1:17" hidden="1" x14ac:dyDescent="0.25">
      <c r="A320" t="s">
        <v>18471</v>
      </c>
      <c r="B320" t="s">
        <v>391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17656</v>
      </c>
      <c r="F320" t="s">
        <v>1336</v>
      </c>
      <c r="G320" s="3">
        <v>6165</v>
      </c>
      <c r="H320">
        <v>458252</v>
      </c>
      <c r="I320" t="s">
        <v>391</v>
      </c>
      <c r="J320" s="2">
        <v>1208708</v>
      </c>
      <c r="K320" s="2" t="s">
        <v>391</v>
      </c>
      <c r="L320" s="4" t="s">
        <v>17355</v>
      </c>
      <c r="M320" s="4" t="s">
        <v>17355</v>
      </c>
      <c r="N320" s="2" t="s">
        <v>18471</v>
      </c>
      <c r="O320" s="2">
        <v>9172</v>
      </c>
      <c r="P320" s="2" t="s">
        <v>18472</v>
      </c>
      <c r="Q320" s="2" t="s">
        <v>391</v>
      </c>
    </row>
    <row r="321" spans="1:17" x14ac:dyDescent="0.25">
      <c r="A321" t="s">
        <v>18473</v>
      </c>
      <c r="B321" t="s">
        <v>2071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17569</v>
      </c>
      <c r="F321" t="s">
        <v>17319</v>
      </c>
      <c r="G321" s="3">
        <v>5114</v>
      </c>
      <c r="H321">
        <v>544727</v>
      </c>
      <c r="I321" t="s">
        <v>2071</v>
      </c>
      <c r="J321" s="2">
        <v>1756628</v>
      </c>
      <c r="K321" s="2" t="s">
        <v>2071</v>
      </c>
      <c r="L321" s="4" t="s">
        <v>17355</v>
      </c>
      <c r="M321" s="4" t="s">
        <v>17355</v>
      </c>
      <c r="N321" s="2" t="s">
        <v>18473</v>
      </c>
      <c r="O321" s="2">
        <v>9299</v>
      </c>
      <c r="P321" s="2" t="s">
        <v>18474</v>
      </c>
      <c r="Q321" s="2" t="s">
        <v>2071</v>
      </c>
    </row>
    <row r="322" spans="1:17" x14ac:dyDescent="0.25">
      <c r="A322" t="s">
        <v>18475</v>
      </c>
      <c r="B322" t="s">
        <v>2610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17434</v>
      </c>
      <c r="F322" t="s">
        <v>17319</v>
      </c>
      <c r="G322" s="3">
        <v>278</v>
      </c>
      <c r="H322">
        <v>150035</v>
      </c>
      <c r="I322" t="s">
        <v>2610</v>
      </c>
      <c r="J322" s="2">
        <v>21546</v>
      </c>
      <c r="K322" s="2" t="s">
        <v>2610</v>
      </c>
      <c r="L322" s="2" t="s">
        <v>18476</v>
      </c>
      <c r="M322" s="2" t="s">
        <v>18477</v>
      </c>
      <c r="N322" s="2" t="s">
        <v>18475</v>
      </c>
      <c r="O322" s="2">
        <v>6210</v>
      </c>
      <c r="P322" s="2" t="s">
        <v>18478</v>
      </c>
      <c r="Q322" s="2" t="s">
        <v>2610</v>
      </c>
    </row>
    <row r="323" spans="1:17" hidden="1" x14ac:dyDescent="0.25">
      <c r="A323" t="s">
        <v>18479</v>
      </c>
      <c r="B323" t="s">
        <v>142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17431</v>
      </c>
      <c r="F323" t="s">
        <v>1336</v>
      </c>
      <c r="G323" s="3">
        <v>2066</v>
      </c>
      <c r="H323">
        <v>456544</v>
      </c>
      <c r="I323" t="s">
        <v>142</v>
      </c>
      <c r="J323" s="2">
        <v>1740926</v>
      </c>
      <c r="K323" s="2" t="s">
        <v>142</v>
      </c>
      <c r="L323" s="4" t="s">
        <v>17355</v>
      </c>
      <c r="M323" s="2" t="s">
        <v>18480</v>
      </c>
      <c r="N323" s="2" t="s">
        <v>18479</v>
      </c>
      <c r="O323" s="2">
        <v>9000</v>
      </c>
      <c r="P323" s="2" t="s">
        <v>18481</v>
      </c>
      <c r="Q323" s="2" t="s">
        <v>142</v>
      </c>
    </row>
    <row r="324" spans="1:17" hidden="1" x14ac:dyDescent="0.25">
      <c r="A324" t="s">
        <v>18482</v>
      </c>
      <c r="B324" t="s">
        <v>442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17329</v>
      </c>
      <c r="F324" t="s">
        <v>17408</v>
      </c>
      <c r="G324" s="3">
        <v>8609</v>
      </c>
      <c r="H324">
        <v>543148</v>
      </c>
      <c r="I324" t="s">
        <v>442</v>
      </c>
      <c r="J324" s="2">
        <v>1669884</v>
      </c>
      <c r="K324" s="2" t="s">
        <v>442</v>
      </c>
      <c r="L324" s="4" t="s">
        <v>17355</v>
      </c>
      <c r="M324" s="2" t="s">
        <v>18483</v>
      </c>
      <c r="N324" s="2" t="s">
        <v>18482</v>
      </c>
      <c r="O324" s="2">
        <v>9075</v>
      </c>
      <c r="P324" s="2" t="s">
        <v>18484</v>
      </c>
      <c r="Q324" s="2" t="s">
        <v>442</v>
      </c>
    </row>
    <row r="325" spans="1:17" x14ac:dyDescent="0.25">
      <c r="A325" t="s">
        <v>18485</v>
      </c>
      <c r="B325" t="s">
        <v>1495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17509</v>
      </c>
      <c r="F325" t="s">
        <v>17319</v>
      </c>
      <c r="G325" s="3">
        <v>6283</v>
      </c>
      <c r="H325">
        <v>444857</v>
      </c>
      <c r="I325" t="s">
        <v>1495</v>
      </c>
      <c r="J325" s="2">
        <v>549996</v>
      </c>
      <c r="K325" s="2" t="s">
        <v>1495</v>
      </c>
      <c r="L325" s="2" t="s">
        <v>18486</v>
      </c>
      <c r="M325" s="2" t="s">
        <v>18487</v>
      </c>
      <c r="N325" s="2" t="s">
        <v>18485</v>
      </c>
      <c r="O325" s="2">
        <v>7622</v>
      </c>
      <c r="P325" s="2" t="s">
        <v>18488</v>
      </c>
      <c r="Q325" s="2" t="s">
        <v>1495</v>
      </c>
    </row>
    <row r="326" spans="1:17" x14ac:dyDescent="0.25">
      <c r="A326" t="s">
        <v>18489</v>
      </c>
      <c r="B326" t="s">
        <v>2444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17318</v>
      </c>
      <c r="F326" t="s">
        <v>17319</v>
      </c>
      <c r="G326" s="3">
        <v>1601</v>
      </c>
      <c r="H326">
        <v>408230</v>
      </c>
      <c r="I326" t="s">
        <v>2444</v>
      </c>
      <c r="J326" s="2">
        <v>225355</v>
      </c>
      <c r="K326" s="2" t="s">
        <v>2444</v>
      </c>
      <c r="L326" s="2" t="s">
        <v>18490</v>
      </c>
      <c r="M326" s="2" t="s">
        <v>18491</v>
      </c>
      <c r="N326" s="2" t="s">
        <v>18489</v>
      </c>
      <c r="O326" s="2">
        <v>6995</v>
      </c>
      <c r="P326" s="2" t="s">
        <v>18492</v>
      </c>
      <c r="Q326" s="2" t="s">
        <v>2444</v>
      </c>
    </row>
    <row r="327" spans="1:17" x14ac:dyDescent="0.25">
      <c r="A327" t="s">
        <v>18493</v>
      </c>
      <c r="B327" t="s">
        <v>2546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17420</v>
      </c>
      <c r="F327" t="s">
        <v>17319</v>
      </c>
      <c r="G327" s="3">
        <v>18</v>
      </c>
      <c r="H327">
        <v>491703</v>
      </c>
      <c r="I327" t="s">
        <v>2546</v>
      </c>
      <c r="J327" s="2">
        <v>1623768</v>
      </c>
      <c r="K327" s="2" t="s">
        <v>2546</v>
      </c>
      <c r="L327" s="2" t="s">
        <v>18494</v>
      </c>
      <c r="M327" s="2" t="s">
        <v>18495</v>
      </c>
      <c r="N327" s="2" t="s">
        <v>18493</v>
      </c>
      <c r="O327" s="2">
        <v>8405</v>
      </c>
      <c r="P327" s="2" t="s">
        <v>18496</v>
      </c>
      <c r="Q327" s="2" t="s">
        <v>2546</v>
      </c>
    </row>
    <row r="328" spans="1:17" x14ac:dyDescent="0.25">
      <c r="A328" t="s">
        <v>18497</v>
      </c>
      <c r="B328" t="s">
        <v>15430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17357</v>
      </c>
      <c r="F328" t="s">
        <v>17319</v>
      </c>
      <c r="G328" s="3">
        <v>7978</v>
      </c>
      <c r="H328">
        <v>518674</v>
      </c>
      <c r="I328" t="s">
        <v>15430</v>
      </c>
      <c r="J328" s="2">
        <v>1915105</v>
      </c>
      <c r="K328" s="2" t="s">
        <v>15430</v>
      </c>
      <c r="L328" s="2" t="s">
        <v>18498</v>
      </c>
      <c r="M328" s="4" t="s">
        <v>17355</v>
      </c>
      <c r="N328" s="2" t="s">
        <v>18497</v>
      </c>
      <c r="O328" s="2">
        <v>9196</v>
      </c>
      <c r="P328" s="2" t="s">
        <v>18499</v>
      </c>
      <c r="Q328" s="2" t="s">
        <v>15430</v>
      </c>
    </row>
    <row r="329" spans="1:17" hidden="1" x14ac:dyDescent="0.25">
      <c r="A329" t="s">
        <v>18500</v>
      </c>
      <c r="B329" t="s">
        <v>1310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17375</v>
      </c>
      <c r="F329" t="s">
        <v>17358</v>
      </c>
      <c r="G329" s="3">
        <v>4613</v>
      </c>
      <c r="H329">
        <v>425902</v>
      </c>
      <c r="I329" t="s">
        <v>1310</v>
      </c>
      <c r="J329" s="2">
        <v>390862</v>
      </c>
      <c r="K329" s="2" t="s">
        <v>1310</v>
      </c>
      <c r="L329" s="2" t="s">
        <v>18501</v>
      </c>
      <c r="M329" s="2" t="s">
        <v>18502</v>
      </c>
      <c r="N329" s="2" t="s">
        <v>18500</v>
      </c>
      <c r="O329" s="2">
        <v>7290</v>
      </c>
      <c r="P329" s="2" t="s">
        <v>18503</v>
      </c>
      <c r="Q329" s="2" t="s">
        <v>1310</v>
      </c>
    </row>
    <row r="330" spans="1:17" x14ac:dyDescent="0.25">
      <c r="A330" t="s">
        <v>18504</v>
      </c>
      <c r="B330" t="s">
        <v>2074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17678</v>
      </c>
      <c r="F330" t="s">
        <v>17319</v>
      </c>
      <c r="G330" s="3">
        <v>3926</v>
      </c>
      <c r="H330">
        <v>502272</v>
      </c>
      <c r="I330" t="s">
        <v>2074</v>
      </c>
      <c r="J330" s="2">
        <v>1604110</v>
      </c>
      <c r="K330" s="2" t="s">
        <v>2074</v>
      </c>
      <c r="L330" s="2" t="s">
        <v>18505</v>
      </c>
      <c r="M330" s="2" t="s">
        <v>18506</v>
      </c>
      <c r="N330" s="2" t="s">
        <v>18504</v>
      </c>
      <c r="O330" s="2">
        <v>8535</v>
      </c>
      <c r="P330" s="2" t="s">
        <v>18507</v>
      </c>
      <c r="Q330" s="2" t="s">
        <v>2074</v>
      </c>
    </row>
    <row r="331" spans="1:17" x14ac:dyDescent="0.25">
      <c r="A331" t="s">
        <v>18508</v>
      </c>
      <c r="B331" t="s">
        <v>1442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17431</v>
      </c>
      <c r="F331" t="s">
        <v>17319</v>
      </c>
      <c r="G331" s="3">
        <v>7754</v>
      </c>
      <c r="H331">
        <v>571666</v>
      </c>
      <c r="I331" t="s">
        <v>1442</v>
      </c>
      <c r="J331" s="2">
        <v>1740929</v>
      </c>
      <c r="K331" s="2" t="s">
        <v>18509</v>
      </c>
      <c r="L331" s="2" t="s">
        <v>18510</v>
      </c>
      <c r="M331" s="2" t="s">
        <v>18511</v>
      </c>
      <c r="N331" s="2" t="s">
        <v>18508</v>
      </c>
      <c r="O331" s="2">
        <v>9078</v>
      </c>
      <c r="P331" s="2" t="s">
        <v>18512</v>
      </c>
      <c r="Q331" s="2" t="s">
        <v>18509</v>
      </c>
    </row>
    <row r="332" spans="1:17" x14ac:dyDescent="0.25">
      <c r="A332" t="s">
        <v>18513</v>
      </c>
      <c r="B332" t="s">
        <v>2114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17329</v>
      </c>
      <c r="F332" t="s">
        <v>17319</v>
      </c>
      <c r="G332" s="3">
        <v>8077</v>
      </c>
      <c r="H332">
        <v>543155</v>
      </c>
      <c r="I332" t="s">
        <v>2114</v>
      </c>
      <c r="J332" s="2">
        <v>1910548</v>
      </c>
      <c r="K332" s="2" t="s">
        <v>2114</v>
      </c>
      <c r="L332" s="2" t="s">
        <v>18514</v>
      </c>
      <c r="M332" s="4" t="s">
        <v>17355</v>
      </c>
      <c r="N332" s="2" t="s">
        <v>18513</v>
      </c>
      <c r="O332" s="2">
        <v>9241</v>
      </c>
      <c r="P332" s="2" t="s">
        <v>18515</v>
      </c>
      <c r="Q332" s="2" t="s">
        <v>2114</v>
      </c>
    </row>
    <row r="333" spans="1:17" hidden="1" x14ac:dyDescent="0.25">
      <c r="A333" t="s">
        <v>18516</v>
      </c>
      <c r="B333" t="s">
        <v>572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17350</v>
      </c>
      <c r="F333" t="s">
        <v>1335</v>
      </c>
      <c r="G333" s="3">
        <v>1580</v>
      </c>
      <c r="H333">
        <v>408210</v>
      </c>
      <c r="I333" t="s">
        <v>572</v>
      </c>
      <c r="J333" s="2">
        <v>225356</v>
      </c>
      <c r="K333" s="2" t="s">
        <v>572</v>
      </c>
      <c r="L333" s="2" t="s">
        <v>18517</v>
      </c>
      <c r="M333" s="2" t="s">
        <v>18518</v>
      </c>
      <c r="N333" s="2" t="s">
        <v>18516</v>
      </c>
      <c r="O333" s="2">
        <v>6986</v>
      </c>
      <c r="P333" s="2" t="s">
        <v>18519</v>
      </c>
      <c r="Q333" s="2" t="s">
        <v>572</v>
      </c>
    </row>
    <row r="334" spans="1:17" x14ac:dyDescent="0.25">
      <c r="A334" t="s">
        <v>18520</v>
      </c>
      <c r="B334" t="s">
        <v>1981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17340</v>
      </c>
      <c r="F334" t="s">
        <v>17319</v>
      </c>
      <c r="G334" s="3">
        <v>6616</v>
      </c>
      <c r="H334">
        <v>471896</v>
      </c>
      <c r="I334" t="s">
        <v>1981</v>
      </c>
      <c r="J334" s="2">
        <v>1725469</v>
      </c>
      <c r="K334" s="2" t="s">
        <v>1981</v>
      </c>
      <c r="L334" s="2" t="s">
        <v>18521</v>
      </c>
      <c r="M334" s="4" t="s">
        <v>17355</v>
      </c>
      <c r="N334" s="2" t="s">
        <v>18520</v>
      </c>
      <c r="O334" s="2">
        <v>9159</v>
      </c>
      <c r="P334" s="2" t="s">
        <v>18522</v>
      </c>
      <c r="Q334" s="2" t="s">
        <v>1981</v>
      </c>
    </row>
    <row r="335" spans="1:17" x14ac:dyDescent="0.25">
      <c r="A335" t="s">
        <v>18523</v>
      </c>
      <c r="B335" t="s">
        <v>1415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17375</v>
      </c>
      <c r="F335" t="s">
        <v>17319</v>
      </c>
      <c r="G335" s="3">
        <v>9425</v>
      </c>
      <c r="H335">
        <v>450729</v>
      </c>
      <c r="I335" t="s">
        <v>1415</v>
      </c>
      <c r="J335" s="2">
        <v>1699360</v>
      </c>
      <c r="K335" s="2" t="s">
        <v>1415</v>
      </c>
      <c r="L335" s="2" t="s">
        <v>18524</v>
      </c>
      <c r="M335" s="2" t="s">
        <v>18525</v>
      </c>
      <c r="N335" s="2" t="s">
        <v>18523</v>
      </c>
      <c r="O335" s="2">
        <v>8554</v>
      </c>
      <c r="P335" s="2" t="s">
        <v>18526</v>
      </c>
      <c r="Q335" s="2" t="s">
        <v>1415</v>
      </c>
    </row>
    <row r="336" spans="1:17" hidden="1" x14ac:dyDescent="0.25">
      <c r="A336" t="s">
        <v>18527</v>
      </c>
      <c r="B336" t="s">
        <v>596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17451</v>
      </c>
      <c r="F336" t="s">
        <v>1335</v>
      </c>
      <c r="G336" s="3">
        <v>7888</v>
      </c>
      <c r="H336">
        <v>475247</v>
      </c>
      <c r="I336" t="s">
        <v>596</v>
      </c>
      <c r="J336" s="2">
        <v>1717082</v>
      </c>
      <c r="K336" s="2" t="s">
        <v>596</v>
      </c>
      <c r="L336" s="4" t="s">
        <v>17355</v>
      </c>
      <c r="M336" s="4" t="s">
        <v>17355</v>
      </c>
      <c r="N336" s="2" t="s">
        <v>18527</v>
      </c>
      <c r="O336" s="2">
        <v>9144</v>
      </c>
      <c r="P336" s="2" t="s">
        <v>18528</v>
      </c>
      <c r="Q336" s="2" t="s">
        <v>596</v>
      </c>
    </row>
    <row r="337" spans="1:17" hidden="1" x14ac:dyDescent="0.25">
      <c r="A337" t="s">
        <v>18529</v>
      </c>
      <c r="B337" t="s">
        <v>179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17426</v>
      </c>
      <c r="F337" t="s">
        <v>17408</v>
      </c>
      <c r="G337" s="3">
        <v>4166</v>
      </c>
      <c r="H337">
        <v>435520</v>
      </c>
      <c r="I337" t="s">
        <v>179</v>
      </c>
      <c r="J337" s="2">
        <v>546229</v>
      </c>
      <c r="K337" s="2" t="s">
        <v>179</v>
      </c>
      <c r="L337" s="2" t="s">
        <v>18530</v>
      </c>
      <c r="M337" s="2" t="s">
        <v>18531</v>
      </c>
      <c r="N337" s="2" t="s">
        <v>18529</v>
      </c>
      <c r="O337" s="2">
        <v>7990</v>
      </c>
      <c r="P337" s="2" t="s">
        <v>18532</v>
      </c>
      <c r="Q337" s="2" t="s">
        <v>179</v>
      </c>
    </row>
    <row r="338" spans="1:17" hidden="1" x14ac:dyDescent="0.25">
      <c r="A338" t="s">
        <v>18533</v>
      </c>
      <c r="B338" t="s">
        <v>740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17569</v>
      </c>
      <c r="F338" s="5" t="s">
        <v>17355</v>
      </c>
      <c r="G338" s="3" t="s">
        <v>739</v>
      </c>
      <c r="H338">
        <v>527038</v>
      </c>
      <c r="I338" t="s">
        <v>740</v>
      </c>
      <c r="J338" s="4" t="s">
        <v>17355</v>
      </c>
      <c r="K338" s="4" t="s">
        <v>17355</v>
      </c>
      <c r="L338" s="4" t="s">
        <v>17355</v>
      </c>
      <c r="M338" s="4" t="s">
        <v>17355</v>
      </c>
      <c r="N338" s="4" t="s">
        <v>17355</v>
      </c>
      <c r="O338" s="4" t="s">
        <v>17355</v>
      </c>
      <c r="P338" s="4" t="s">
        <v>17355</v>
      </c>
      <c r="Q338" s="4" t="s">
        <v>17355</v>
      </c>
    </row>
    <row r="339" spans="1:17" hidden="1" x14ac:dyDescent="0.25">
      <c r="A339" t="s">
        <v>18534</v>
      </c>
      <c r="B339" t="s">
        <v>315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17678</v>
      </c>
      <c r="F339" t="s">
        <v>17421</v>
      </c>
      <c r="G339" s="3">
        <v>8385</v>
      </c>
      <c r="H339">
        <v>465753</v>
      </c>
      <c r="I339" t="s">
        <v>315</v>
      </c>
      <c r="J339" s="2">
        <v>1209012</v>
      </c>
      <c r="K339" s="2" t="s">
        <v>315</v>
      </c>
      <c r="L339" s="2" t="s">
        <v>18535</v>
      </c>
      <c r="M339" s="2" t="s">
        <v>18536</v>
      </c>
      <c r="N339" s="2" t="s">
        <v>18534</v>
      </c>
      <c r="O339" s="2">
        <v>9069</v>
      </c>
      <c r="P339" s="2" t="s">
        <v>18537</v>
      </c>
      <c r="Q339" s="2" t="s">
        <v>315</v>
      </c>
    </row>
    <row r="340" spans="1:17" hidden="1" x14ac:dyDescent="0.25">
      <c r="A340" t="s">
        <v>18538</v>
      </c>
      <c r="B340" t="s">
        <v>1097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17478</v>
      </c>
      <c r="F340" t="s">
        <v>17408</v>
      </c>
      <c r="G340" s="3">
        <v>9134</v>
      </c>
      <c r="H340">
        <v>452095</v>
      </c>
      <c r="I340" t="s">
        <v>1097</v>
      </c>
      <c r="J340" s="2">
        <v>1539223</v>
      </c>
      <c r="K340" s="2" t="s">
        <v>1097</v>
      </c>
      <c r="L340" s="2" t="s">
        <v>18539</v>
      </c>
      <c r="M340" s="2" t="s">
        <v>18540</v>
      </c>
      <c r="N340" s="2" t="s">
        <v>18538</v>
      </c>
      <c r="O340" s="2">
        <v>8572</v>
      </c>
      <c r="P340" s="2" t="s">
        <v>18541</v>
      </c>
      <c r="Q340" s="2" t="s">
        <v>1097</v>
      </c>
    </row>
    <row r="341" spans="1:17" x14ac:dyDescent="0.25">
      <c r="A341" t="s">
        <v>18542</v>
      </c>
      <c r="B341" t="s">
        <v>1508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17478</v>
      </c>
      <c r="F341" t="s">
        <v>17319</v>
      </c>
      <c r="G341" s="3">
        <v>3886</v>
      </c>
      <c r="H341">
        <v>425856</v>
      </c>
      <c r="I341" t="s">
        <v>1508</v>
      </c>
      <c r="J341" s="2">
        <v>390847</v>
      </c>
      <c r="K341" s="2" t="s">
        <v>1508</v>
      </c>
      <c r="L341" s="2" t="s">
        <v>18543</v>
      </c>
      <c r="M341" s="2" t="s">
        <v>18544</v>
      </c>
      <c r="N341" s="2" t="s">
        <v>18542</v>
      </c>
      <c r="O341" s="2">
        <v>7297</v>
      </c>
      <c r="P341" s="2" t="s">
        <v>18545</v>
      </c>
      <c r="Q341" s="2" t="s">
        <v>1508</v>
      </c>
    </row>
    <row r="342" spans="1:17" x14ac:dyDescent="0.25">
      <c r="A342" t="s">
        <v>18546</v>
      </c>
      <c r="B342" t="s">
        <v>1702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17420</v>
      </c>
      <c r="F342" t="s">
        <v>17319</v>
      </c>
      <c r="G342" s="3">
        <v>5257</v>
      </c>
      <c r="H342">
        <v>521655</v>
      </c>
      <c r="I342" t="s">
        <v>1702</v>
      </c>
      <c r="J342" s="2">
        <v>1784693</v>
      </c>
      <c r="K342" s="2" t="s">
        <v>1702</v>
      </c>
      <c r="L342" s="4" t="s">
        <v>17355</v>
      </c>
      <c r="M342" s="4" t="s">
        <v>17355</v>
      </c>
      <c r="N342" s="2" t="s">
        <v>18546</v>
      </c>
      <c r="O342" s="2">
        <v>9042</v>
      </c>
      <c r="P342" s="2" t="s">
        <v>18547</v>
      </c>
      <c r="Q342" s="2" t="s">
        <v>1702</v>
      </c>
    </row>
    <row r="343" spans="1:17" hidden="1" x14ac:dyDescent="0.25">
      <c r="A343" t="s">
        <v>18548</v>
      </c>
      <c r="B343" t="s">
        <v>1015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17451</v>
      </c>
      <c r="F343" t="s">
        <v>17330</v>
      </c>
      <c r="G343" s="3">
        <v>1724</v>
      </c>
      <c r="H343">
        <v>217915</v>
      </c>
      <c r="I343" t="s">
        <v>1015</v>
      </c>
      <c r="J343" s="2">
        <v>292471</v>
      </c>
      <c r="K343" s="2" t="s">
        <v>1015</v>
      </c>
      <c r="L343" s="4" t="s">
        <v>17355</v>
      </c>
      <c r="M343" s="4" t="s">
        <v>17355</v>
      </c>
      <c r="N343" s="2" t="s">
        <v>18548</v>
      </c>
      <c r="O343" s="2">
        <v>7061</v>
      </c>
      <c r="P343" s="2" t="s">
        <v>18549</v>
      </c>
      <c r="Q343" s="2" t="s">
        <v>1015</v>
      </c>
    </row>
    <row r="344" spans="1:17" hidden="1" x14ac:dyDescent="0.25">
      <c r="A344" t="s">
        <v>18550</v>
      </c>
      <c r="B344" t="s">
        <v>881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17381</v>
      </c>
      <c r="F344" t="s">
        <v>1336</v>
      </c>
      <c r="G344" s="3">
        <v>7185</v>
      </c>
      <c r="H344">
        <v>523253</v>
      </c>
      <c r="I344" t="s">
        <v>881</v>
      </c>
      <c r="J344" s="2">
        <v>1735788</v>
      </c>
      <c r="K344" s="2" t="s">
        <v>881</v>
      </c>
      <c r="L344" s="4" t="s">
        <v>17355</v>
      </c>
      <c r="M344" s="2" t="s">
        <v>18551</v>
      </c>
      <c r="N344" s="2" t="s">
        <v>18550</v>
      </c>
      <c r="O344" s="2">
        <v>8921</v>
      </c>
      <c r="P344" s="2" t="s">
        <v>18552</v>
      </c>
      <c r="Q344" s="2" t="s">
        <v>881</v>
      </c>
    </row>
    <row r="345" spans="1:17" hidden="1" x14ac:dyDescent="0.25">
      <c r="A345" t="s">
        <v>18553</v>
      </c>
      <c r="B345" t="s">
        <v>1288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17600</v>
      </c>
      <c r="F345" t="s">
        <v>17330</v>
      </c>
      <c r="G345" s="3">
        <v>4062</v>
      </c>
      <c r="H345">
        <v>451594</v>
      </c>
      <c r="I345" t="s">
        <v>1288</v>
      </c>
      <c r="J345" s="2">
        <v>1208709</v>
      </c>
      <c r="K345" s="2" t="s">
        <v>1288</v>
      </c>
      <c r="L345" s="2" t="s">
        <v>18554</v>
      </c>
      <c r="M345" s="2" t="s">
        <v>18555</v>
      </c>
      <c r="N345" s="2" t="s">
        <v>18553</v>
      </c>
      <c r="O345" s="2">
        <v>8370</v>
      </c>
      <c r="P345" s="2" t="s">
        <v>18556</v>
      </c>
      <c r="Q345" s="2" t="s">
        <v>1288</v>
      </c>
    </row>
    <row r="346" spans="1:17" hidden="1" x14ac:dyDescent="0.25">
      <c r="A346" t="s">
        <v>18557</v>
      </c>
      <c r="B346" t="s">
        <v>769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17434</v>
      </c>
      <c r="F346" t="s">
        <v>17330</v>
      </c>
      <c r="G346" s="3">
        <v>4677</v>
      </c>
      <c r="H346">
        <v>450204</v>
      </c>
      <c r="I346" t="s">
        <v>769</v>
      </c>
      <c r="J346" s="2">
        <v>486536</v>
      </c>
      <c r="K346" s="2" t="s">
        <v>769</v>
      </c>
      <c r="L346" s="2" t="s">
        <v>18558</v>
      </c>
      <c r="M346" s="2" t="s">
        <v>18559</v>
      </c>
      <c r="N346" s="2" t="s">
        <v>18557</v>
      </c>
      <c r="O346" s="2">
        <v>7948</v>
      </c>
      <c r="P346" s="2" t="s">
        <v>18560</v>
      </c>
      <c r="Q346" s="2" t="s">
        <v>769</v>
      </c>
    </row>
    <row r="347" spans="1:17" x14ac:dyDescent="0.25">
      <c r="A347" t="s">
        <v>18561</v>
      </c>
      <c r="B347" t="s">
        <v>1491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17569</v>
      </c>
      <c r="F347" t="s">
        <v>17319</v>
      </c>
      <c r="G347" s="3">
        <v>1933</v>
      </c>
      <c r="H347">
        <v>407911</v>
      </c>
      <c r="I347" t="s">
        <v>1491</v>
      </c>
      <c r="J347" s="2">
        <v>484950</v>
      </c>
      <c r="K347" s="2" t="s">
        <v>1491</v>
      </c>
      <c r="L347" s="2" t="s">
        <v>18562</v>
      </c>
      <c r="M347" s="2" t="s">
        <v>18563</v>
      </c>
      <c r="N347" s="2" t="s">
        <v>18561</v>
      </c>
      <c r="O347" s="2">
        <v>7327</v>
      </c>
      <c r="P347" s="2" t="s">
        <v>18564</v>
      </c>
      <c r="Q347" s="2" t="s">
        <v>1491</v>
      </c>
    </row>
    <row r="348" spans="1:17" x14ac:dyDescent="0.25">
      <c r="A348" t="s">
        <v>18565</v>
      </c>
      <c r="B348" t="s">
        <v>2237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17600</v>
      </c>
      <c r="F348" t="s">
        <v>17319</v>
      </c>
      <c r="G348" s="3">
        <v>4684</v>
      </c>
      <c r="H348">
        <v>433585</v>
      </c>
      <c r="I348" t="s">
        <v>2237</v>
      </c>
      <c r="J348" s="2">
        <v>517683</v>
      </c>
      <c r="K348" s="2" t="s">
        <v>2237</v>
      </c>
      <c r="L348" s="2" t="s">
        <v>18566</v>
      </c>
      <c r="M348" s="2" t="s">
        <v>18567</v>
      </c>
      <c r="N348" s="2" t="s">
        <v>18565</v>
      </c>
      <c r="O348" s="2">
        <v>7383</v>
      </c>
      <c r="P348" s="2" t="s">
        <v>18568</v>
      </c>
      <c r="Q348" s="2" t="s">
        <v>2237</v>
      </c>
    </row>
    <row r="349" spans="1:17" hidden="1" x14ac:dyDescent="0.25">
      <c r="A349" t="s">
        <v>18569</v>
      </c>
      <c r="B349" t="s">
        <v>1000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17656</v>
      </c>
      <c r="F349" t="s">
        <v>17330</v>
      </c>
      <c r="G349" s="3">
        <v>4792</v>
      </c>
      <c r="H349">
        <v>425796</v>
      </c>
      <c r="I349" t="s">
        <v>1000</v>
      </c>
      <c r="J349" s="2">
        <v>389741</v>
      </c>
      <c r="K349" s="2" t="s">
        <v>1000</v>
      </c>
      <c r="L349" s="2" t="s">
        <v>18570</v>
      </c>
      <c r="M349" s="2" t="s">
        <v>18571</v>
      </c>
      <c r="N349" s="2" t="s">
        <v>18569</v>
      </c>
      <c r="O349" s="2">
        <v>7594</v>
      </c>
      <c r="P349" s="2" t="s">
        <v>18572</v>
      </c>
      <c r="Q349" s="2" t="s">
        <v>1000</v>
      </c>
    </row>
    <row r="350" spans="1:17" hidden="1" x14ac:dyDescent="0.25">
      <c r="A350" t="s">
        <v>18573</v>
      </c>
      <c r="B350" t="s">
        <v>1099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17471</v>
      </c>
      <c r="F350" t="s">
        <v>1335</v>
      </c>
      <c r="G350" s="3">
        <v>6978</v>
      </c>
      <c r="H350">
        <v>464433</v>
      </c>
      <c r="I350" t="s">
        <v>1099</v>
      </c>
      <c r="J350" s="2">
        <v>1600671</v>
      </c>
      <c r="K350" s="2" t="s">
        <v>1099</v>
      </c>
      <c r="L350" s="2" t="s">
        <v>18574</v>
      </c>
      <c r="M350" s="2" t="s">
        <v>18575</v>
      </c>
      <c r="N350" s="2" t="s">
        <v>18573</v>
      </c>
      <c r="O350" s="2">
        <v>8598</v>
      </c>
      <c r="P350" s="2" t="s">
        <v>18576</v>
      </c>
      <c r="Q350" s="2" t="s">
        <v>1099</v>
      </c>
    </row>
    <row r="351" spans="1:17" hidden="1" x14ac:dyDescent="0.25">
      <c r="A351" t="s">
        <v>18577</v>
      </c>
      <c r="B351" t="s">
        <v>794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17361</v>
      </c>
      <c r="F351" t="s">
        <v>1335</v>
      </c>
      <c r="G351" s="3">
        <v>7528</v>
      </c>
      <c r="H351">
        <v>435623</v>
      </c>
      <c r="I351" t="s">
        <v>794</v>
      </c>
      <c r="J351" s="2">
        <v>546041</v>
      </c>
      <c r="K351" s="2" t="s">
        <v>794</v>
      </c>
      <c r="L351" s="2" t="s">
        <v>18578</v>
      </c>
      <c r="M351" s="2" t="s">
        <v>18579</v>
      </c>
      <c r="N351" s="2" t="s">
        <v>18577</v>
      </c>
      <c r="O351" s="2">
        <v>7749</v>
      </c>
      <c r="P351" s="2" t="s">
        <v>18580</v>
      </c>
      <c r="Q351" s="2" t="s">
        <v>794</v>
      </c>
    </row>
    <row r="352" spans="1:17" hidden="1" x14ac:dyDescent="0.25">
      <c r="A352" t="s">
        <v>18581</v>
      </c>
      <c r="B352" t="s">
        <v>364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17350</v>
      </c>
      <c r="F352" t="s">
        <v>17421</v>
      </c>
      <c r="G352" s="3" t="s">
        <v>363</v>
      </c>
      <c r="H352">
        <v>545338</v>
      </c>
      <c r="I352" t="s">
        <v>364</v>
      </c>
      <c r="J352" s="4" t="s">
        <v>17355</v>
      </c>
      <c r="K352" s="4" t="s">
        <v>17355</v>
      </c>
      <c r="L352" s="4" t="s">
        <v>17355</v>
      </c>
      <c r="M352" s="4" t="s">
        <v>17355</v>
      </c>
      <c r="N352" s="2" t="s">
        <v>18581</v>
      </c>
      <c r="O352" s="2">
        <v>9115</v>
      </c>
      <c r="P352" s="2" t="s">
        <v>18582</v>
      </c>
      <c r="Q352" s="2" t="s">
        <v>364</v>
      </c>
    </row>
    <row r="353" spans="1:17" x14ac:dyDescent="0.25">
      <c r="A353" t="s">
        <v>18583</v>
      </c>
      <c r="B353" t="s">
        <v>2463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17420</v>
      </c>
      <c r="F353" t="s">
        <v>17319</v>
      </c>
      <c r="G353" s="3">
        <v>1906</v>
      </c>
      <c r="H353">
        <v>430630</v>
      </c>
      <c r="I353" t="s">
        <v>2463</v>
      </c>
      <c r="J353" s="2">
        <v>448928</v>
      </c>
      <c r="K353" s="2" t="s">
        <v>2463</v>
      </c>
      <c r="L353" s="2" t="s">
        <v>18584</v>
      </c>
      <c r="M353" s="2" t="s">
        <v>18585</v>
      </c>
      <c r="N353" s="2" t="s">
        <v>18583</v>
      </c>
      <c r="O353" s="2">
        <v>7310</v>
      </c>
      <c r="P353" s="2" t="s">
        <v>18586</v>
      </c>
      <c r="Q353" s="2" t="s">
        <v>2463</v>
      </c>
    </row>
    <row r="354" spans="1:17" hidden="1" x14ac:dyDescent="0.25">
      <c r="A354" t="s">
        <v>18587</v>
      </c>
      <c r="B354" t="s">
        <v>1176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17446</v>
      </c>
      <c r="F354" t="s">
        <v>1335</v>
      </c>
      <c r="G354" s="3">
        <v>785</v>
      </c>
      <c r="H354">
        <v>453943</v>
      </c>
      <c r="I354" t="s">
        <v>1176</v>
      </c>
      <c r="J354" s="2">
        <v>1630078</v>
      </c>
      <c r="K354" s="2" t="s">
        <v>1176</v>
      </c>
      <c r="L354" s="4" t="s">
        <v>17355</v>
      </c>
      <c r="M354" s="2" t="s">
        <v>18588</v>
      </c>
      <c r="N354" s="2" t="s">
        <v>18587</v>
      </c>
      <c r="O354" s="2">
        <v>8629</v>
      </c>
      <c r="P354" s="2" t="s">
        <v>18589</v>
      </c>
      <c r="Q354" s="2" t="s">
        <v>1176</v>
      </c>
    </row>
    <row r="355" spans="1:17" hidden="1" x14ac:dyDescent="0.25">
      <c r="A355" t="s">
        <v>18590</v>
      </c>
      <c r="B355" t="s">
        <v>1286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17471</v>
      </c>
      <c r="F355" t="s">
        <v>17358</v>
      </c>
      <c r="G355" s="3">
        <v>5361</v>
      </c>
      <c r="H355">
        <v>518692</v>
      </c>
      <c r="I355" t="s">
        <v>1286</v>
      </c>
      <c r="J355" s="2">
        <v>1630079</v>
      </c>
      <c r="K355" s="2" t="s">
        <v>1286</v>
      </c>
      <c r="L355" s="4" t="s">
        <v>17355</v>
      </c>
      <c r="M355" s="2" t="s">
        <v>18591</v>
      </c>
      <c r="N355" s="2" t="s">
        <v>18590</v>
      </c>
      <c r="O355" s="2">
        <v>8658</v>
      </c>
      <c r="P355" s="2" t="s">
        <v>18592</v>
      </c>
      <c r="Q355" s="2" t="s">
        <v>1286</v>
      </c>
    </row>
    <row r="356" spans="1:17" x14ac:dyDescent="0.25">
      <c r="A356" t="s">
        <v>18593</v>
      </c>
      <c r="B356" t="s">
        <v>2239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17357</v>
      </c>
      <c r="F356" t="s">
        <v>17319</v>
      </c>
      <c r="G356" s="3">
        <v>6832</v>
      </c>
      <c r="H356">
        <v>518693</v>
      </c>
      <c r="I356" t="s">
        <v>2239</v>
      </c>
      <c r="J356" s="2">
        <v>1915106</v>
      </c>
      <c r="K356" s="2" t="s">
        <v>2239</v>
      </c>
      <c r="L356" s="2" t="s">
        <v>18594</v>
      </c>
      <c r="M356" s="4" t="s">
        <v>17355</v>
      </c>
      <c r="N356" s="2" t="s">
        <v>18593</v>
      </c>
      <c r="O356" s="2">
        <v>9204</v>
      </c>
      <c r="P356" s="2" t="s">
        <v>18595</v>
      </c>
      <c r="Q356" s="2" t="s">
        <v>2239</v>
      </c>
    </row>
    <row r="357" spans="1:17" hidden="1" x14ac:dyDescent="0.25">
      <c r="A357" t="s">
        <v>18596</v>
      </c>
      <c r="B357" t="s">
        <v>1226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17357</v>
      </c>
      <c r="F357" t="s">
        <v>1335</v>
      </c>
      <c r="G357" s="3">
        <v>9549</v>
      </c>
      <c r="H357">
        <v>501896</v>
      </c>
      <c r="I357" t="s">
        <v>1226</v>
      </c>
      <c r="J357" s="2">
        <v>1225732</v>
      </c>
      <c r="K357" s="2" t="s">
        <v>1226</v>
      </c>
      <c r="L357" s="2" t="s">
        <v>18597</v>
      </c>
      <c r="M357" s="2" t="s">
        <v>18598</v>
      </c>
      <c r="N357" s="2" t="s">
        <v>18596</v>
      </c>
      <c r="O357" s="2">
        <v>8402</v>
      </c>
      <c r="P357" s="2" t="s">
        <v>18599</v>
      </c>
      <c r="Q357" s="2" t="s">
        <v>1226</v>
      </c>
    </row>
    <row r="358" spans="1:17" x14ac:dyDescent="0.25">
      <c r="A358" t="s">
        <v>18600</v>
      </c>
      <c r="B358" t="s">
        <v>2130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17600</v>
      </c>
      <c r="F358" t="s">
        <v>17319</v>
      </c>
      <c r="G358" s="3">
        <v>7942</v>
      </c>
      <c r="H358">
        <v>543184</v>
      </c>
      <c r="I358" t="s">
        <v>2130</v>
      </c>
      <c r="J358" s="2">
        <v>1685072</v>
      </c>
      <c r="K358" s="2" t="s">
        <v>2130</v>
      </c>
      <c r="L358" s="2" t="s">
        <v>18601</v>
      </c>
      <c r="M358" s="4" t="s">
        <v>17355</v>
      </c>
      <c r="N358" s="2" t="s">
        <v>18600</v>
      </c>
      <c r="O358" s="2">
        <v>8661</v>
      </c>
      <c r="P358" s="2" t="s">
        <v>18602</v>
      </c>
      <c r="Q358" s="2" t="s">
        <v>2130</v>
      </c>
    </row>
    <row r="359" spans="1:17" x14ac:dyDescent="0.25">
      <c r="A359" t="s">
        <v>18603</v>
      </c>
      <c r="B359" t="s">
        <v>1436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17488</v>
      </c>
      <c r="F359" t="s">
        <v>17319</v>
      </c>
      <c r="G359" s="3">
        <v>5178</v>
      </c>
      <c r="H359">
        <v>457117</v>
      </c>
      <c r="I359" t="s">
        <v>1436</v>
      </c>
      <c r="J359" s="2">
        <v>1390885</v>
      </c>
      <c r="K359" s="2" t="s">
        <v>1436</v>
      </c>
      <c r="L359" s="2" t="s">
        <v>18604</v>
      </c>
      <c r="M359" s="2" t="s">
        <v>18605</v>
      </c>
      <c r="N359" s="2" t="s">
        <v>18603</v>
      </c>
      <c r="O359" s="2">
        <v>8599</v>
      </c>
      <c r="P359" s="2" t="s">
        <v>18606</v>
      </c>
      <c r="Q359" s="2" t="s">
        <v>1436</v>
      </c>
    </row>
    <row r="360" spans="1:17" hidden="1" x14ac:dyDescent="0.25">
      <c r="A360" t="s">
        <v>18607</v>
      </c>
      <c r="B360" t="s">
        <v>650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17434</v>
      </c>
      <c r="F360" t="s">
        <v>17330</v>
      </c>
      <c r="G360" s="3">
        <v>8254</v>
      </c>
      <c r="H360">
        <v>453539</v>
      </c>
      <c r="I360" t="s">
        <v>650</v>
      </c>
      <c r="J360" s="2">
        <v>1102962</v>
      </c>
      <c r="K360" s="2" t="s">
        <v>650</v>
      </c>
      <c r="L360" s="2" t="s">
        <v>18608</v>
      </c>
      <c r="M360" s="2" t="s">
        <v>18609</v>
      </c>
      <c r="N360" s="2" t="s">
        <v>18607</v>
      </c>
      <c r="O360" s="2">
        <v>8133</v>
      </c>
      <c r="P360" s="2" t="s">
        <v>18610</v>
      </c>
      <c r="Q360" s="2" t="s">
        <v>650</v>
      </c>
    </row>
    <row r="361" spans="1:17" x14ac:dyDescent="0.25">
      <c r="A361" t="s">
        <v>18611</v>
      </c>
      <c r="B361" t="s">
        <v>2635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17350</v>
      </c>
      <c r="F361" t="s">
        <v>17319</v>
      </c>
      <c r="G361" s="3">
        <v>1370</v>
      </c>
      <c r="H361">
        <v>518703</v>
      </c>
      <c r="I361" t="s">
        <v>2635</v>
      </c>
      <c r="J361" s="2">
        <v>1757233</v>
      </c>
      <c r="K361" s="2" t="s">
        <v>2635</v>
      </c>
      <c r="L361" s="2" t="s">
        <v>18612</v>
      </c>
      <c r="M361" s="2" t="s">
        <v>18613</v>
      </c>
      <c r="N361" s="2" t="s">
        <v>18611</v>
      </c>
      <c r="O361" s="2">
        <v>8869</v>
      </c>
      <c r="P361" s="2" t="s">
        <v>18614</v>
      </c>
      <c r="Q361" s="2" t="s">
        <v>2635</v>
      </c>
    </row>
    <row r="362" spans="1:17" hidden="1" x14ac:dyDescent="0.25">
      <c r="A362" t="s">
        <v>18615</v>
      </c>
      <c r="B362" t="s">
        <v>996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17357</v>
      </c>
      <c r="F362" t="s">
        <v>17421</v>
      </c>
      <c r="G362" s="3">
        <v>88</v>
      </c>
      <c r="H362">
        <v>279577</v>
      </c>
      <c r="I362" t="s">
        <v>996</v>
      </c>
      <c r="J362" s="2">
        <v>174989</v>
      </c>
      <c r="K362" s="2" t="s">
        <v>996</v>
      </c>
      <c r="L362" s="2" t="s">
        <v>18616</v>
      </c>
      <c r="M362" s="2" t="s">
        <v>18617</v>
      </c>
      <c r="N362" s="2" t="s">
        <v>18615</v>
      </c>
      <c r="O362" s="2">
        <v>6404</v>
      </c>
      <c r="P362" s="2" t="s">
        <v>18618</v>
      </c>
      <c r="Q362" s="2" t="s">
        <v>996</v>
      </c>
    </row>
    <row r="363" spans="1:17" x14ac:dyDescent="0.25">
      <c r="A363" t="s">
        <v>18619</v>
      </c>
      <c r="B363" t="s">
        <v>1608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17324</v>
      </c>
      <c r="F363" t="s">
        <v>17319</v>
      </c>
      <c r="G363" s="3">
        <v>4222</v>
      </c>
      <c r="H363">
        <v>451482</v>
      </c>
      <c r="I363" t="s">
        <v>1608</v>
      </c>
      <c r="J363" s="2">
        <v>573175</v>
      </c>
      <c r="K363" s="2" t="s">
        <v>1608</v>
      </c>
      <c r="L363" s="2" t="s">
        <v>18620</v>
      </c>
      <c r="M363" s="2" t="s">
        <v>18621</v>
      </c>
      <c r="N363" s="2" t="s">
        <v>18619</v>
      </c>
      <c r="O363" s="2">
        <v>8140</v>
      </c>
      <c r="P363" s="2" t="s">
        <v>18622</v>
      </c>
      <c r="Q363" s="2" t="s">
        <v>1608</v>
      </c>
    </row>
    <row r="364" spans="1:17" x14ac:dyDescent="0.25">
      <c r="A364" t="s">
        <v>18623</v>
      </c>
      <c r="B364" t="s">
        <v>1466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17431</v>
      </c>
      <c r="F364" t="s">
        <v>17319</v>
      </c>
      <c r="G364" s="3">
        <v>8173</v>
      </c>
      <c r="H364">
        <v>451596</v>
      </c>
      <c r="I364" t="s">
        <v>1466</v>
      </c>
      <c r="J364" s="2">
        <v>1179742</v>
      </c>
      <c r="K364" s="2" t="s">
        <v>1466</v>
      </c>
      <c r="L364" s="2" t="s">
        <v>18624</v>
      </c>
      <c r="M364" s="2" t="s">
        <v>18625</v>
      </c>
      <c r="N364" s="2" t="s">
        <v>18623</v>
      </c>
      <c r="O364" s="2">
        <v>7926</v>
      </c>
      <c r="P364" s="2" t="s">
        <v>18626</v>
      </c>
      <c r="Q364" s="2" t="s">
        <v>1466</v>
      </c>
    </row>
    <row r="365" spans="1:17" hidden="1" x14ac:dyDescent="0.25">
      <c r="A365" t="s">
        <v>18627</v>
      </c>
      <c r="B365" t="s">
        <v>799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17361</v>
      </c>
      <c r="F365" t="s">
        <v>1336</v>
      </c>
      <c r="G365" s="3">
        <v>6609</v>
      </c>
      <c r="H365">
        <v>520471</v>
      </c>
      <c r="I365" t="s">
        <v>799</v>
      </c>
      <c r="J365" s="2">
        <v>1603347</v>
      </c>
      <c r="K365" s="2" t="s">
        <v>799</v>
      </c>
      <c r="L365" s="4" t="s">
        <v>17355</v>
      </c>
      <c r="M365" s="4" t="s">
        <v>17355</v>
      </c>
      <c r="N365" s="2" t="s">
        <v>18627</v>
      </c>
      <c r="O365" s="2">
        <v>9132</v>
      </c>
      <c r="P365" s="2" t="s">
        <v>18628</v>
      </c>
      <c r="Q365" s="2" t="s">
        <v>799</v>
      </c>
    </row>
    <row r="366" spans="1:17" hidden="1" x14ac:dyDescent="0.25">
      <c r="A366" t="s">
        <v>18629</v>
      </c>
      <c r="B366" t="s">
        <v>1211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17431</v>
      </c>
      <c r="F366" t="s">
        <v>17358</v>
      </c>
      <c r="G366" s="3">
        <v>4034</v>
      </c>
      <c r="H366">
        <v>451143</v>
      </c>
      <c r="I366" t="s">
        <v>1211</v>
      </c>
      <c r="J366" s="2">
        <v>1098929</v>
      </c>
      <c r="K366" s="2" t="s">
        <v>1211</v>
      </c>
      <c r="L366" s="2" t="s">
        <v>18630</v>
      </c>
      <c r="M366" s="2" t="s">
        <v>18631</v>
      </c>
      <c r="N366" s="2" t="s">
        <v>18629</v>
      </c>
      <c r="O366" s="2">
        <v>8345</v>
      </c>
      <c r="P366" s="2" t="s">
        <v>18632</v>
      </c>
      <c r="Q366" s="2" t="s">
        <v>1211</v>
      </c>
    </row>
    <row r="367" spans="1:17" hidden="1" x14ac:dyDescent="0.25">
      <c r="A367" t="s">
        <v>18633</v>
      </c>
      <c r="B367" t="s">
        <v>306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17375</v>
      </c>
      <c r="F367" t="s">
        <v>17330</v>
      </c>
      <c r="G367" s="3">
        <v>5760</v>
      </c>
      <c r="H367">
        <v>541645</v>
      </c>
      <c r="I367" t="s">
        <v>306</v>
      </c>
      <c r="J367" s="2">
        <v>1740934</v>
      </c>
      <c r="K367" s="2" t="s">
        <v>306</v>
      </c>
      <c r="L367" s="4" t="s">
        <v>17355</v>
      </c>
      <c r="M367" s="4" t="s">
        <v>17355</v>
      </c>
      <c r="N367" s="2" t="s">
        <v>18633</v>
      </c>
      <c r="O367" s="2">
        <v>9281</v>
      </c>
      <c r="P367" s="2" t="s">
        <v>18634</v>
      </c>
      <c r="Q367" s="2" t="s">
        <v>306</v>
      </c>
    </row>
    <row r="368" spans="1:17" x14ac:dyDescent="0.25">
      <c r="A368" t="s">
        <v>18635</v>
      </c>
      <c r="B368" t="s">
        <v>2445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17426</v>
      </c>
      <c r="F368" t="s">
        <v>17319</v>
      </c>
      <c r="G368" s="3">
        <v>4067</v>
      </c>
      <c r="H368">
        <v>451600</v>
      </c>
      <c r="I368" t="s">
        <v>2445</v>
      </c>
      <c r="J368" s="2">
        <v>1654383</v>
      </c>
      <c r="K368" s="2" t="s">
        <v>2445</v>
      </c>
      <c r="L368" s="4" t="s">
        <v>17355</v>
      </c>
      <c r="M368" s="4" t="s">
        <v>17355</v>
      </c>
      <c r="N368" s="2" t="s">
        <v>18635</v>
      </c>
      <c r="O368" s="2">
        <v>9269</v>
      </c>
      <c r="P368" s="2" t="s">
        <v>18636</v>
      </c>
      <c r="Q368" s="2" t="s">
        <v>2445</v>
      </c>
    </row>
    <row r="369" spans="1:17" x14ac:dyDescent="0.25">
      <c r="A369" t="s">
        <v>18637</v>
      </c>
      <c r="B369" t="s">
        <v>2543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17318</v>
      </c>
      <c r="F369" t="s">
        <v>17319</v>
      </c>
      <c r="G369" s="3">
        <v>1077</v>
      </c>
      <c r="H369">
        <v>150119</v>
      </c>
      <c r="I369" t="s">
        <v>2543</v>
      </c>
      <c r="J369" s="2">
        <v>21559</v>
      </c>
      <c r="K369" s="2" t="s">
        <v>2543</v>
      </c>
      <c r="L369" s="2" t="s">
        <v>18638</v>
      </c>
      <c r="M369" s="4" t="s">
        <v>17355</v>
      </c>
      <c r="N369" s="2" t="s">
        <v>18637</v>
      </c>
      <c r="O369" s="2">
        <v>6168</v>
      </c>
      <c r="P369" s="2" t="s">
        <v>18639</v>
      </c>
      <c r="Q369" s="2" t="s">
        <v>2543</v>
      </c>
    </row>
    <row r="370" spans="1:17" x14ac:dyDescent="0.25">
      <c r="A370" t="s">
        <v>18640</v>
      </c>
      <c r="B370" t="s">
        <v>2575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17335</v>
      </c>
      <c r="F370" t="s">
        <v>17319</v>
      </c>
      <c r="G370" s="3">
        <v>2873</v>
      </c>
      <c r="H370">
        <v>433586</v>
      </c>
      <c r="I370" t="s">
        <v>2575</v>
      </c>
      <c r="J370" s="2">
        <v>515663</v>
      </c>
      <c r="K370" s="2" t="s">
        <v>2575</v>
      </c>
      <c r="L370" s="2" t="s">
        <v>18641</v>
      </c>
      <c r="M370" s="2" t="s">
        <v>18642</v>
      </c>
      <c r="N370" s="2" t="s">
        <v>18640</v>
      </c>
      <c r="O370" s="2">
        <v>7401</v>
      </c>
      <c r="P370" s="2" t="s">
        <v>18643</v>
      </c>
      <c r="Q370" s="2" t="s">
        <v>2575</v>
      </c>
    </row>
    <row r="371" spans="1:17" x14ac:dyDescent="0.25">
      <c r="A371" t="s">
        <v>18644</v>
      </c>
      <c r="B371" t="s">
        <v>1400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17357</v>
      </c>
      <c r="F371" t="s">
        <v>17319</v>
      </c>
      <c r="G371" s="3">
        <v>8137</v>
      </c>
      <c r="H371">
        <v>448802</v>
      </c>
      <c r="I371" t="s">
        <v>1400</v>
      </c>
      <c r="J371" s="2">
        <v>1537183</v>
      </c>
      <c r="K371" s="2" t="s">
        <v>1400</v>
      </c>
      <c r="L371" s="2" t="s">
        <v>18645</v>
      </c>
      <c r="M371" s="2" t="s">
        <v>18646</v>
      </c>
      <c r="N371" s="2" t="s">
        <v>18644</v>
      </c>
      <c r="O371" s="2">
        <v>8300</v>
      </c>
      <c r="P371" s="2" t="s">
        <v>18647</v>
      </c>
      <c r="Q371" s="2" t="s">
        <v>1400</v>
      </c>
    </row>
    <row r="372" spans="1:17" hidden="1" x14ac:dyDescent="0.25">
      <c r="A372" t="s">
        <v>18648</v>
      </c>
      <c r="B372" t="s">
        <v>1154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17318</v>
      </c>
      <c r="F372" t="s">
        <v>17330</v>
      </c>
      <c r="G372" s="3">
        <v>9927</v>
      </c>
      <c r="H372">
        <v>458731</v>
      </c>
      <c r="I372" t="s">
        <v>1154</v>
      </c>
      <c r="J372" s="2">
        <v>1200052</v>
      </c>
      <c r="K372" s="2" t="s">
        <v>1154</v>
      </c>
      <c r="L372" s="2" t="s">
        <v>18649</v>
      </c>
      <c r="M372" s="2" t="s">
        <v>18650</v>
      </c>
      <c r="N372" s="2" t="s">
        <v>18648</v>
      </c>
      <c r="O372" s="2">
        <v>8289</v>
      </c>
      <c r="P372" s="2" t="s">
        <v>18651</v>
      </c>
      <c r="Q372" s="2" t="s">
        <v>1154</v>
      </c>
    </row>
    <row r="373" spans="1:17" x14ac:dyDescent="0.25">
      <c r="A373" t="s">
        <v>18652</v>
      </c>
      <c r="B373" t="s">
        <v>1475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17509</v>
      </c>
      <c r="F373" t="s">
        <v>17319</v>
      </c>
      <c r="G373" s="3">
        <v>3340</v>
      </c>
      <c r="H373">
        <v>490063</v>
      </c>
      <c r="I373" t="s">
        <v>1475</v>
      </c>
      <c r="J373" s="2">
        <v>1098892</v>
      </c>
      <c r="K373" s="2" t="s">
        <v>1475</v>
      </c>
      <c r="L373" s="2" t="s">
        <v>18653</v>
      </c>
      <c r="M373" s="2" t="s">
        <v>18654</v>
      </c>
      <c r="N373" s="2" t="s">
        <v>18652</v>
      </c>
      <c r="O373" s="2">
        <v>7823</v>
      </c>
      <c r="P373" s="2" t="s">
        <v>18655</v>
      </c>
      <c r="Q373" s="2" t="s">
        <v>1475</v>
      </c>
    </row>
    <row r="374" spans="1:17" hidden="1" x14ac:dyDescent="0.25">
      <c r="A374" t="s">
        <v>18656</v>
      </c>
      <c r="B374" t="s">
        <v>1173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17355</v>
      </c>
      <c r="F374" s="5" t="s">
        <v>17355</v>
      </c>
      <c r="G374" s="3" t="s">
        <v>1172</v>
      </c>
      <c r="H374">
        <v>594828</v>
      </c>
      <c r="I374" t="s">
        <v>1173</v>
      </c>
      <c r="J374" s="4" t="s">
        <v>17355</v>
      </c>
      <c r="K374" s="4" t="s">
        <v>17355</v>
      </c>
      <c r="L374" s="4" t="s">
        <v>17355</v>
      </c>
      <c r="M374" s="4" t="s">
        <v>17355</v>
      </c>
      <c r="N374" s="4" t="s">
        <v>17355</v>
      </c>
      <c r="O374" s="4" t="s">
        <v>17355</v>
      </c>
      <c r="P374" s="4" t="s">
        <v>17355</v>
      </c>
      <c r="Q374" s="4" t="s">
        <v>17355</v>
      </c>
    </row>
    <row r="375" spans="1:17" x14ac:dyDescent="0.25">
      <c r="A375" t="s">
        <v>18657</v>
      </c>
      <c r="B375" t="s">
        <v>2509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17389</v>
      </c>
      <c r="F375" t="s">
        <v>17319</v>
      </c>
      <c r="G375" s="3">
        <v>1783</v>
      </c>
      <c r="H375">
        <v>429985</v>
      </c>
      <c r="I375" t="s">
        <v>2509</v>
      </c>
      <c r="J375" s="2">
        <v>404386</v>
      </c>
      <c r="K375" s="2" t="s">
        <v>2509</v>
      </c>
      <c r="L375" s="2" t="s">
        <v>18658</v>
      </c>
      <c r="M375" s="2" t="s">
        <v>18659</v>
      </c>
      <c r="N375" s="2" t="s">
        <v>18657</v>
      </c>
      <c r="O375" s="2">
        <v>7199</v>
      </c>
      <c r="P375" s="2" t="s">
        <v>18660</v>
      </c>
      <c r="Q375" s="2" t="s">
        <v>2509</v>
      </c>
    </row>
    <row r="376" spans="1:17" x14ac:dyDescent="0.25">
      <c r="A376" t="s">
        <v>18661</v>
      </c>
      <c r="B376" t="s">
        <v>2578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17471</v>
      </c>
      <c r="F376" t="s">
        <v>17319</v>
      </c>
      <c r="G376" s="3">
        <v>7947</v>
      </c>
      <c r="H376">
        <v>518715</v>
      </c>
      <c r="I376" t="s">
        <v>2578</v>
      </c>
      <c r="J376" s="2">
        <v>1740938</v>
      </c>
      <c r="K376" s="2" t="s">
        <v>2578</v>
      </c>
      <c r="L376" s="4" t="s">
        <v>17355</v>
      </c>
      <c r="M376" s="2" t="s">
        <v>18662</v>
      </c>
      <c r="N376" s="2" t="s">
        <v>18661</v>
      </c>
      <c r="O376" s="2">
        <v>8910</v>
      </c>
      <c r="P376" s="2" t="s">
        <v>18663</v>
      </c>
      <c r="Q376" s="2" t="s">
        <v>2578</v>
      </c>
    </row>
    <row r="377" spans="1:17" x14ac:dyDescent="0.25">
      <c r="A377" t="s">
        <v>18664</v>
      </c>
      <c r="B377" t="s">
        <v>1480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17569</v>
      </c>
      <c r="F377" t="s">
        <v>17319</v>
      </c>
      <c r="G377" s="3">
        <v>7396</v>
      </c>
      <c r="H377">
        <v>518716</v>
      </c>
      <c r="I377" t="s">
        <v>1480</v>
      </c>
      <c r="J377" s="2">
        <v>1661428</v>
      </c>
      <c r="K377" s="2" t="s">
        <v>1480</v>
      </c>
      <c r="L377" s="2" t="s">
        <v>18665</v>
      </c>
      <c r="M377" s="2" t="s">
        <v>18666</v>
      </c>
      <c r="N377" s="2" t="s">
        <v>18664</v>
      </c>
      <c r="O377" s="2">
        <v>8816</v>
      </c>
      <c r="P377" s="2" t="s">
        <v>18667</v>
      </c>
      <c r="Q377" s="2" t="s">
        <v>1480</v>
      </c>
    </row>
    <row r="378" spans="1:17" hidden="1" x14ac:dyDescent="0.25">
      <c r="A378" t="s">
        <v>18668</v>
      </c>
      <c r="B378" t="s">
        <v>848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17420</v>
      </c>
      <c r="F378" t="s">
        <v>17330</v>
      </c>
      <c r="G378" s="3">
        <v>9571</v>
      </c>
      <c r="H378">
        <v>502226</v>
      </c>
      <c r="I378" t="s">
        <v>848</v>
      </c>
      <c r="J378" s="2">
        <v>1665405</v>
      </c>
      <c r="K378" s="2" t="s">
        <v>848</v>
      </c>
      <c r="L378" s="2" t="s">
        <v>18669</v>
      </c>
      <c r="M378" s="2" t="s">
        <v>18670</v>
      </c>
      <c r="N378" s="2" t="s">
        <v>18668</v>
      </c>
      <c r="O378" s="2">
        <v>8574</v>
      </c>
      <c r="P378" s="2" t="s">
        <v>18671</v>
      </c>
      <c r="Q378" s="2" t="s">
        <v>848</v>
      </c>
    </row>
    <row r="379" spans="1:17" x14ac:dyDescent="0.25">
      <c r="A379" t="s">
        <v>18672</v>
      </c>
      <c r="B379" t="s">
        <v>2242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17569</v>
      </c>
      <c r="F379" t="s">
        <v>17319</v>
      </c>
      <c r="G379" s="3" t="s">
        <v>2241</v>
      </c>
      <c r="H379">
        <v>542674</v>
      </c>
      <c r="I379" t="s">
        <v>2242</v>
      </c>
      <c r="J379" s="4" t="s">
        <v>17355</v>
      </c>
      <c r="K379" s="4" t="s">
        <v>17355</v>
      </c>
      <c r="L379" s="4" t="s">
        <v>17355</v>
      </c>
      <c r="M379" s="4" t="s">
        <v>17355</v>
      </c>
      <c r="N379" s="4" t="s">
        <v>17355</v>
      </c>
      <c r="O379" s="4" t="s">
        <v>17355</v>
      </c>
      <c r="P379" s="4" t="s">
        <v>17355</v>
      </c>
      <c r="Q379" s="4" t="s">
        <v>17355</v>
      </c>
    </row>
    <row r="380" spans="1:17" hidden="1" x14ac:dyDescent="0.25">
      <c r="A380" t="s">
        <v>18673</v>
      </c>
      <c r="B380" t="s">
        <v>398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17656</v>
      </c>
      <c r="F380" t="s">
        <v>1336</v>
      </c>
      <c r="G380" s="3">
        <v>3388</v>
      </c>
      <c r="H380">
        <v>460051</v>
      </c>
      <c r="I380" t="s">
        <v>398</v>
      </c>
      <c r="J380" s="2">
        <v>1098930</v>
      </c>
      <c r="K380" s="2" t="s">
        <v>398</v>
      </c>
      <c r="L380" s="2" t="s">
        <v>18674</v>
      </c>
      <c r="M380" s="2" t="s">
        <v>18675</v>
      </c>
      <c r="N380" s="2" t="s">
        <v>18673</v>
      </c>
      <c r="O380" s="2">
        <v>8321</v>
      </c>
      <c r="P380" s="2" t="s">
        <v>18676</v>
      </c>
      <c r="Q380" s="2" t="s">
        <v>398</v>
      </c>
    </row>
    <row r="381" spans="1:17" hidden="1" x14ac:dyDescent="0.25">
      <c r="A381" t="s">
        <v>18677</v>
      </c>
      <c r="B381" t="s">
        <v>909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17600</v>
      </c>
      <c r="F381" s="5" t="s">
        <v>17355</v>
      </c>
      <c r="G381" s="3">
        <v>818</v>
      </c>
      <c r="H381" s="5" t="s">
        <v>17355</v>
      </c>
      <c r="I381" s="5" t="s">
        <v>17355</v>
      </c>
      <c r="J381" s="4" t="s">
        <v>17355</v>
      </c>
      <c r="K381" s="4" t="s">
        <v>17355</v>
      </c>
      <c r="L381" s="4" t="s">
        <v>17355</v>
      </c>
      <c r="M381" s="4" t="s">
        <v>17355</v>
      </c>
      <c r="N381" s="4" t="s">
        <v>17355</v>
      </c>
      <c r="O381" s="4" t="s">
        <v>17355</v>
      </c>
      <c r="P381" s="4" t="s">
        <v>17355</v>
      </c>
      <c r="Q381" s="4" t="s">
        <v>17355</v>
      </c>
    </row>
    <row r="382" spans="1:17" hidden="1" x14ac:dyDescent="0.25">
      <c r="A382" t="s">
        <v>18678</v>
      </c>
      <c r="B382" t="s">
        <v>897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17656</v>
      </c>
      <c r="F382" t="s">
        <v>1336</v>
      </c>
      <c r="G382" s="3">
        <v>6740</v>
      </c>
      <c r="H382">
        <v>543213</v>
      </c>
      <c r="I382" t="s">
        <v>897</v>
      </c>
      <c r="J382" s="2">
        <v>1793166</v>
      </c>
      <c r="K382" s="2" t="s">
        <v>897</v>
      </c>
      <c r="L382" s="4" t="s">
        <v>17355</v>
      </c>
      <c r="M382" s="2" t="s">
        <v>18679</v>
      </c>
      <c r="N382" s="2" t="s">
        <v>18678</v>
      </c>
      <c r="O382" s="2">
        <v>9010</v>
      </c>
      <c r="P382" s="2" t="s">
        <v>18680</v>
      </c>
      <c r="Q382" s="2" t="s">
        <v>897</v>
      </c>
    </row>
    <row r="383" spans="1:17" x14ac:dyDescent="0.25">
      <c r="A383" t="s">
        <v>18681</v>
      </c>
      <c r="B383" t="s">
        <v>2161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17678</v>
      </c>
      <c r="F383" t="s">
        <v>17319</v>
      </c>
      <c r="G383" s="3" t="s">
        <v>2160</v>
      </c>
      <c r="H383">
        <v>502043</v>
      </c>
      <c r="I383" t="s">
        <v>2161</v>
      </c>
      <c r="J383" s="4" t="s">
        <v>17355</v>
      </c>
      <c r="K383" s="4" t="s">
        <v>17355</v>
      </c>
      <c r="L383" s="4" t="s">
        <v>17355</v>
      </c>
      <c r="M383" s="4" t="s">
        <v>17355</v>
      </c>
      <c r="N383" s="2" t="s">
        <v>18681</v>
      </c>
      <c r="O383" s="2">
        <v>8864</v>
      </c>
      <c r="P383" s="2" t="s">
        <v>18682</v>
      </c>
      <c r="Q383" s="2" t="s">
        <v>2161</v>
      </c>
    </row>
    <row r="384" spans="1:17" hidden="1" x14ac:dyDescent="0.25">
      <c r="A384" t="s">
        <v>18683</v>
      </c>
      <c r="B384" t="s">
        <v>853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17478</v>
      </c>
      <c r="F384" t="s">
        <v>1335</v>
      </c>
      <c r="G384" s="3">
        <v>9009</v>
      </c>
      <c r="H384">
        <v>543216</v>
      </c>
      <c r="I384" t="s">
        <v>853</v>
      </c>
      <c r="J384" s="2">
        <v>1639054</v>
      </c>
      <c r="K384" s="2" t="s">
        <v>18684</v>
      </c>
      <c r="L384" s="2" t="s">
        <v>18685</v>
      </c>
      <c r="M384" s="2" t="s">
        <v>18686</v>
      </c>
      <c r="N384" s="2" t="s">
        <v>18683</v>
      </c>
      <c r="O384" s="2">
        <v>8378</v>
      </c>
      <c r="P384" s="2" t="s">
        <v>18687</v>
      </c>
      <c r="Q384" s="2" t="s">
        <v>853</v>
      </c>
    </row>
    <row r="385" spans="1:17" hidden="1" x14ac:dyDescent="0.25">
      <c r="A385" t="s">
        <v>18688</v>
      </c>
      <c r="B385" t="s">
        <v>716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17478</v>
      </c>
      <c r="F385" t="s">
        <v>17408</v>
      </c>
      <c r="G385" s="3">
        <v>2172</v>
      </c>
      <c r="H385">
        <v>430591</v>
      </c>
      <c r="I385" t="s">
        <v>716</v>
      </c>
      <c r="J385" s="2">
        <v>448406</v>
      </c>
      <c r="K385" s="2" t="s">
        <v>716</v>
      </c>
      <c r="L385" s="4" t="s">
        <v>17355</v>
      </c>
      <c r="M385" s="2" t="s">
        <v>18689</v>
      </c>
      <c r="N385" s="2" t="s">
        <v>18688</v>
      </c>
      <c r="O385" s="2">
        <v>7894</v>
      </c>
      <c r="P385" s="2" t="s">
        <v>18690</v>
      </c>
      <c r="Q385" s="2" t="s">
        <v>716</v>
      </c>
    </row>
    <row r="386" spans="1:17" x14ac:dyDescent="0.25">
      <c r="A386" t="s">
        <v>18691</v>
      </c>
      <c r="B386" t="s">
        <v>16116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17340</v>
      </c>
      <c r="F386" t="s">
        <v>17319</v>
      </c>
      <c r="G386" s="3">
        <v>3128</v>
      </c>
      <c r="H386">
        <v>453232</v>
      </c>
      <c r="I386" t="s">
        <v>16116</v>
      </c>
      <c r="J386" s="2">
        <v>1838243</v>
      </c>
      <c r="K386" s="2" t="s">
        <v>16116</v>
      </c>
      <c r="L386" s="2" t="s">
        <v>18692</v>
      </c>
      <c r="M386" s="2" t="s">
        <v>18693</v>
      </c>
      <c r="N386" s="2" t="s">
        <v>18691</v>
      </c>
      <c r="O386" s="2">
        <v>8961</v>
      </c>
      <c r="P386" s="2" t="s">
        <v>18694</v>
      </c>
      <c r="Q386" s="2" t="s">
        <v>16116</v>
      </c>
    </row>
    <row r="387" spans="1:17" hidden="1" x14ac:dyDescent="0.25">
      <c r="A387" t="s">
        <v>18695</v>
      </c>
      <c r="B387" t="s">
        <v>1268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17610</v>
      </c>
      <c r="F387" t="s">
        <v>17358</v>
      </c>
      <c r="G387" s="3">
        <v>9218</v>
      </c>
      <c r="H387">
        <v>502671</v>
      </c>
      <c r="I387" t="s">
        <v>1268</v>
      </c>
      <c r="J387" s="2">
        <v>1765052</v>
      </c>
      <c r="K387" s="2" t="s">
        <v>1268</v>
      </c>
      <c r="L387" s="4" t="s">
        <v>17355</v>
      </c>
      <c r="M387" s="2" t="s">
        <v>18696</v>
      </c>
      <c r="N387" s="2" t="s">
        <v>18695</v>
      </c>
      <c r="O387" s="2">
        <v>8967</v>
      </c>
      <c r="P387" s="2" t="s">
        <v>18697</v>
      </c>
      <c r="Q387" s="2" t="s">
        <v>1268</v>
      </c>
    </row>
    <row r="388" spans="1:17" hidden="1" x14ac:dyDescent="0.25">
      <c r="A388" t="s">
        <v>18698</v>
      </c>
      <c r="B388" t="s">
        <v>1207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17345</v>
      </c>
      <c r="F388" t="s">
        <v>17330</v>
      </c>
      <c r="G388" s="3">
        <v>1845</v>
      </c>
      <c r="H388">
        <v>430404</v>
      </c>
      <c r="I388" t="s">
        <v>1207</v>
      </c>
      <c r="J388" s="2">
        <v>433807</v>
      </c>
      <c r="K388" s="2" t="s">
        <v>1207</v>
      </c>
      <c r="L388" s="2" t="s">
        <v>18699</v>
      </c>
      <c r="M388" s="2" t="s">
        <v>18700</v>
      </c>
      <c r="N388" s="2" t="s">
        <v>18698</v>
      </c>
      <c r="O388" s="2">
        <v>7245</v>
      </c>
      <c r="P388" s="2" t="s">
        <v>18701</v>
      </c>
      <c r="Q388" s="2" t="s">
        <v>1207</v>
      </c>
    </row>
    <row r="389" spans="1:17" hidden="1" x14ac:dyDescent="0.25">
      <c r="A389" t="s">
        <v>18702</v>
      </c>
      <c r="B389" t="s">
        <v>514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17370</v>
      </c>
      <c r="F389" t="s">
        <v>1335</v>
      </c>
      <c r="G389" s="3">
        <v>9627</v>
      </c>
      <c r="H389">
        <v>543228</v>
      </c>
      <c r="I389" t="s">
        <v>514</v>
      </c>
      <c r="J389" s="2">
        <v>1945612</v>
      </c>
      <c r="K389" s="2" t="s">
        <v>514</v>
      </c>
      <c r="L389" s="4" t="s">
        <v>17355</v>
      </c>
      <c r="M389" s="4" t="s">
        <v>17355</v>
      </c>
      <c r="N389" s="2" t="s">
        <v>18702</v>
      </c>
      <c r="O389" s="2">
        <v>9186</v>
      </c>
      <c r="P389" s="2" t="s">
        <v>18703</v>
      </c>
      <c r="Q389" s="2" t="s">
        <v>514</v>
      </c>
    </row>
    <row r="390" spans="1:17" hidden="1" x14ac:dyDescent="0.25">
      <c r="A390" t="s">
        <v>18704</v>
      </c>
      <c r="B390" t="s">
        <v>1054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17431</v>
      </c>
      <c r="F390" t="s">
        <v>17330</v>
      </c>
      <c r="G390" s="3">
        <v>4881</v>
      </c>
      <c r="H390">
        <v>460576</v>
      </c>
      <c r="I390" t="s">
        <v>1054</v>
      </c>
      <c r="J390" s="2">
        <v>1098932</v>
      </c>
      <c r="K390" s="2" t="s">
        <v>1054</v>
      </c>
      <c r="L390" s="2" t="s">
        <v>18705</v>
      </c>
      <c r="M390" s="2" t="s">
        <v>18706</v>
      </c>
      <c r="N390" s="2" t="s">
        <v>18704</v>
      </c>
      <c r="O390" s="2">
        <v>8023</v>
      </c>
      <c r="P390" s="2" t="s">
        <v>18707</v>
      </c>
      <c r="Q390" s="2" t="s">
        <v>1054</v>
      </c>
    </row>
    <row r="391" spans="1:17" hidden="1" x14ac:dyDescent="0.25">
      <c r="A391" t="s">
        <v>18708</v>
      </c>
      <c r="B391" t="s">
        <v>1049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17345</v>
      </c>
      <c r="F391" t="s">
        <v>17358</v>
      </c>
      <c r="G391" s="3">
        <v>5342</v>
      </c>
      <c r="H391">
        <v>450855</v>
      </c>
      <c r="I391" t="s">
        <v>1049</v>
      </c>
      <c r="J391" s="2">
        <v>1228265</v>
      </c>
      <c r="K391" s="2" t="s">
        <v>1049</v>
      </c>
      <c r="L391" s="4" t="s">
        <v>17355</v>
      </c>
      <c r="M391" s="4" t="s">
        <v>17355</v>
      </c>
      <c r="N391" s="2" t="s">
        <v>18708</v>
      </c>
      <c r="O391" s="2">
        <v>9182</v>
      </c>
      <c r="P391" s="2" t="s">
        <v>18709</v>
      </c>
      <c r="Q391" s="2" t="s">
        <v>1049</v>
      </c>
    </row>
    <row r="392" spans="1:17" hidden="1" x14ac:dyDescent="0.25">
      <c r="A392" t="s">
        <v>18710</v>
      </c>
      <c r="B392" t="s">
        <v>1280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17329</v>
      </c>
      <c r="F392" t="s">
        <v>17358</v>
      </c>
      <c r="G392" s="3">
        <v>1908</v>
      </c>
      <c r="H392">
        <v>408236</v>
      </c>
      <c r="I392" t="s">
        <v>1280</v>
      </c>
      <c r="J392" s="2">
        <v>288903</v>
      </c>
      <c r="K392" s="2" t="s">
        <v>1280</v>
      </c>
      <c r="L392" s="2" t="s">
        <v>18711</v>
      </c>
      <c r="M392" s="2" t="s">
        <v>18712</v>
      </c>
      <c r="N392" s="2" t="s">
        <v>18710</v>
      </c>
      <c r="O392" s="2">
        <v>7054</v>
      </c>
      <c r="P392" s="2" t="s">
        <v>18713</v>
      </c>
      <c r="Q392" s="2" t="s">
        <v>1280</v>
      </c>
    </row>
    <row r="393" spans="1:17" hidden="1" x14ac:dyDescent="0.25">
      <c r="A393" t="s">
        <v>18714</v>
      </c>
      <c r="B393" t="s">
        <v>876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17431</v>
      </c>
      <c r="F393" t="s">
        <v>17421</v>
      </c>
      <c r="G393" s="3">
        <v>520</v>
      </c>
      <c r="H393">
        <v>136460</v>
      </c>
      <c r="I393" t="s">
        <v>876</v>
      </c>
      <c r="J393" s="2">
        <v>18477</v>
      </c>
      <c r="K393" s="2" t="s">
        <v>876</v>
      </c>
      <c r="L393" s="2" t="s">
        <v>18711</v>
      </c>
      <c r="M393" s="2" t="s">
        <v>18715</v>
      </c>
      <c r="N393" s="2" t="s">
        <v>18714</v>
      </c>
      <c r="O393" s="2">
        <v>6077</v>
      </c>
      <c r="P393" s="2" t="s">
        <v>18716</v>
      </c>
      <c r="Q393" s="2" t="s">
        <v>876</v>
      </c>
    </row>
    <row r="394" spans="1:17" hidden="1" x14ac:dyDescent="0.25">
      <c r="A394" t="s">
        <v>18717</v>
      </c>
      <c r="B394" t="s">
        <v>190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17420</v>
      </c>
      <c r="F394" t="s">
        <v>1336</v>
      </c>
      <c r="G394" s="3">
        <v>4906</v>
      </c>
      <c r="H394">
        <v>471868</v>
      </c>
      <c r="I394" t="s">
        <v>190</v>
      </c>
      <c r="J394" s="2">
        <v>1103849</v>
      </c>
      <c r="K394" s="2" t="s">
        <v>190</v>
      </c>
      <c r="L394" s="2" t="s">
        <v>18711</v>
      </c>
      <c r="M394" s="2" t="s">
        <v>18718</v>
      </c>
      <c r="N394" s="2" t="s">
        <v>18717</v>
      </c>
      <c r="O394" s="2">
        <v>8111</v>
      </c>
      <c r="P394" s="2" t="s">
        <v>18719</v>
      </c>
      <c r="Q394" s="2" t="s">
        <v>190</v>
      </c>
    </row>
    <row r="395" spans="1:17" hidden="1" x14ac:dyDescent="0.25">
      <c r="A395" t="s">
        <v>18720</v>
      </c>
      <c r="B395" t="s">
        <v>1309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17600</v>
      </c>
      <c r="F395" t="s">
        <v>17330</v>
      </c>
      <c r="G395" s="3">
        <v>7287</v>
      </c>
      <c r="H395">
        <v>471865</v>
      </c>
      <c r="I395" t="s">
        <v>1309</v>
      </c>
      <c r="J395" s="2">
        <v>1103728</v>
      </c>
      <c r="K395" s="2" t="s">
        <v>1309</v>
      </c>
      <c r="L395" s="2" t="s">
        <v>18721</v>
      </c>
      <c r="M395" s="2" t="s">
        <v>18722</v>
      </c>
      <c r="N395" s="2" t="s">
        <v>18720</v>
      </c>
      <c r="O395" s="2">
        <v>7934</v>
      </c>
      <c r="P395" s="2" t="s">
        <v>18723</v>
      </c>
      <c r="Q395" s="2" t="s">
        <v>1309</v>
      </c>
    </row>
    <row r="396" spans="1:17" x14ac:dyDescent="0.25">
      <c r="A396" t="s">
        <v>18724</v>
      </c>
      <c r="B396" t="s">
        <v>1412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17426</v>
      </c>
      <c r="F396" t="s">
        <v>17319</v>
      </c>
      <c r="G396" s="3">
        <v>7448</v>
      </c>
      <c r="H396">
        <v>461829</v>
      </c>
      <c r="I396" t="s">
        <v>1412</v>
      </c>
      <c r="J396" s="2">
        <v>585618</v>
      </c>
      <c r="K396" s="2" t="s">
        <v>1412</v>
      </c>
      <c r="L396" s="2" t="s">
        <v>18725</v>
      </c>
      <c r="M396" s="2" t="s">
        <v>18726</v>
      </c>
      <c r="N396" s="2" t="s">
        <v>18724</v>
      </c>
      <c r="O396" s="2">
        <v>8179</v>
      </c>
      <c r="P396" s="2" t="s">
        <v>18727</v>
      </c>
      <c r="Q396" s="2" t="s">
        <v>1412</v>
      </c>
    </row>
    <row r="397" spans="1:17" hidden="1" x14ac:dyDescent="0.25">
      <c r="A397" t="s">
        <v>18728</v>
      </c>
      <c r="B397" t="s">
        <v>312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17324</v>
      </c>
      <c r="F397" t="s">
        <v>17421</v>
      </c>
      <c r="G397" s="3">
        <v>5497</v>
      </c>
      <c r="H397">
        <v>503556</v>
      </c>
      <c r="I397" t="s">
        <v>312</v>
      </c>
      <c r="J397" s="2">
        <v>1599169</v>
      </c>
      <c r="K397" s="2" t="s">
        <v>312</v>
      </c>
      <c r="L397" s="4" t="s">
        <v>17355</v>
      </c>
      <c r="M397" s="4" t="s">
        <v>17355</v>
      </c>
      <c r="N397" s="2" t="s">
        <v>18728</v>
      </c>
      <c r="O397" s="2">
        <v>9142</v>
      </c>
      <c r="P397" s="2" t="s">
        <v>18729</v>
      </c>
      <c r="Q397" s="2" t="s">
        <v>312</v>
      </c>
    </row>
    <row r="398" spans="1:17" x14ac:dyDescent="0.25">
      <c r="A398" t="s">
        <v>18730</v>
      </c>
      <c r="B398" t="s">
        <v>2493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17431</v>
      </c>
      <c r="F398" t="s">
        <v>17319</v>
      </c>
      <c r="G398" s="3">
        <v>1794</v>
      </c>
      <c r="H398">
        <v>283166</v>
      </c>
      <c r="I398" t="s">
        <v>2493</v>
      </c>
      <c r="J398" s="2">
        <v>175027</v>
      </c>
      <c r="K398" s="2" t="s">
        <v>18731</v>
      </c>
      <c r="L398" s="2" t="s">
        <v>18732</v>
      </c>
      <c r="M398" s="2" t="s">
        <v>18733</v>
      </c>
      <c r="N398" s="2" t="s">
        <v>18730</v>
      </c>
      <c r="O398" s="2">
        <v>7207</v>
      </c>
      <c r="P398" s="2" t="s">
        <v>18734</v>
      </c>
      <c r="Q398" s="2" t="s">
        <v>18731</v>
      </c>
    </row>
    <row r="399" spans="1:17" x14ac:dyDescent="0.25">
      <c r="A399" t="s">
        <v>18735</v>
      </c>
      <c r="B399" t="s">
        <v>1540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17451</v>
      </c>
      <c r="F399" t="s">
        <v>17319</v>
      </c>
      <c r="G399" s="3">
        <v>7024</v>
      </c>
      <c r="H399">
        <v>456068</v>
      </c>
      <c r="I399" t="s">
        <v>1540</v>
      </c>
      <c r="J399" s="2">
        <v>1208713</v>
      </c>
      <c r="K399" s="2" t="s">
        <v>1540</v>
      </c>
      <c r="L399" s="4" t="s">
        <v>17355</v>
      </c>
      <c r="M399" s="4" t="s">
        <v>17355</v>
      </c>
      <c r="N399" s="2" t="s">
        <v>18735</v>
      </c>
      <c r="O399" s="2">
        <v>8437</v>
      </c>
      <c r="P399" s="2" t="s">
        <v>18736</v>
      </c>
      <c r="Q399" s="2" t="s">
        <v>1540</v>
      </c>
    </row>
    <row r="400" spans="1:17" hidden="1" x14ac:dyDescent="0.25">
      <c r="A400" t="s">
        <v>18737</v>
      </c>
      <c r="B400" t="s">
        <v>1260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17656</v>
      </c>
      <c r="F400" t="s">
        <v>17330</v>
      </c>
      <c r="G400" s="3">
        <v>5209</v>
      </c>
      <c r="H400">
        <v>460086</v>
      </c>
      <c r="I400" t="s">
        <v>1260</v>
      </c>
      <c r="J400" s="2">
        <v>593271</v>
      </c>
      <c r="K400" s="2" t="s">
        <v>1260</v>
      </c>
      <c r="L400" s="2" t="s">
        <v>18738</v>
      </c>
      <c r="M400" s="2" t="s">
        <v>18739</v>
      </c>
      <c r="N400" s="2" t="s">
        <v>18737</v>
      </c>
      <c r="O400" s="2">
        <v>7907</v>
      </c>
      <c r="P400" s="2" t="s">
        <v>18740</v>
      </c>
      <c r="Q400" s="2" t="s">
        <v>1260</v>
      </c>
    </row>
    <row r="401" spans="1:17" hidden="1" x14ac:dyDescent="0.25">
      <c r="A401" t="s">
        <v>18741</v>
      </c>
      <c r="B401" t="s">
        <v>286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17329</v>
      </c>
      <c r="F401" t="s">
        <v>17421</v>
      </c>
      <c r="G401" s="3">
        <v>8203</v>
      </c>
      <c r="H401">
        <v>543829</v>
      </c>
      <c r="I401" t="s">
        <v>286</v>
      </c>
      <c r="J401" s="2">
        <v>1667054</v>
      </c>
      <c r="K401" s="2" t="s">
        <v>286</v>
      </c>
      <c r="L401" s="4" t="s">
        <v>17355</v>
      </c>
      <c r="M401" s="2" t="s">
        <v>18742</v>
      </c>
      <c r="N401" s="2" t="s">
        <v>18741</v>
      </c>
      <c r="O401" s="2">
        <v>8863</v>
      </c>
      <c r="P401" s="2" t="s">
        <v>18743</v>
      </c>
      <c r="Q401" s="2" t="s">
        <v>286</v>
      </c>
    </row>
    <row r="402" spans="1:17" x14ac:dyDescent="0.25">
      <c r="A402" t="s">
        <v>18744</v>
      </c>
      <c r="B402" t="s">
        <v>1941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17569</v>
      </c>
      <c r="F402" t="s">
        <v>17319</v>
      </c>
      <c r="G402" s="3" t="s">
        <v>1940</v>
      </c>
      <c r="H402">
        <v>571719</v>
      </c>
      <c r="I402" t="s">
        <v>1941</v>
      </c>
      <c r="J402" s="4" t="s">
        <v>17355</v>
      </c>
      <c r="K402" s="4" t="s">
        <v>17355</v>
      </c>
      <c r="L402" s="4" t="s">
        <v>17355</v>
      </c>
      <c r="M402" s="4" t="s">
        <v>17355</v>
      </c>
      <c r="N402" s="4" t="s">
        <v>17355</v>
      </c>
      <c r="O402" s="4" t="s">
        <v>17355</v>
      </c>
      <c r="P402" s="4" t="s">
        <v>17355</v>
      </c>
      <c r="Q402" s="4" t="s">
        <v>17355</v>
      </c>
    </row>
    <row r="403" spans="1:17" x14ac:dyDescent="0.25">
      <c r="A403" t="s">
        <v>18745</v>
      </c>
      <c r="B403" t="s">
        <v>2504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17431</v>
      </c>
      <c r="F403" t="s">
        <v>17319</v>
      </c>
      <c r="G403" s="3">
        <v>6244</v>
      </c>
      <c r="H403">
        <v>452733</v>
      </c>
      <c r="I403" t="s">
        <v>2504</v>
      </c>
      <c r="J403" s="2">
        <v>566069</v>
      </c>
      <c r="K403" s="2" t="s">
        <v>2504</v>
      </c>
      <c r="L403" s="2" t="s">
        <v>18746</v>
      </c>
      <c r="M403" s="2" t="s">
        <v>18747</v>
      </c>
      <c r="N403" s="2" t="s">
        <v>18745</v>
      </c>
      <c r="O403" s="2">
        <v>7678</v>
      </c>
      <c r="P403" s="2" t="s">
        <v>18748</v>
      </c>
      <c r="Q403" s="2" t="s">
        <v>2504</v>
      </c>
    </row>
    <row r="404" spans="1:17" hidden="1" x14ac:dyDescent="0.25">
      <c r="A404" t="s">
        <v>18749</v>
      </c>
      <c r="B404" t="s">
        <v>786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17414</v>
      </c>
      <c r="F404" t="s">
        <v>17330</v>
      </c>
      <c r="G404" s="3">
        <v>5097</v>
      </c>
      <c r="H404">
        <v>543238</v>
      </c>
      <c r="I404" t="s">
        <v>786</v>
      </c>
      <c r="J404" s="2">
        <v>1758976</v>
      </c>
      <c r="K404" s="2" t="s">
        <v>786</v>
      </c>
      <c r="L404" s="4" t="s">
        <v>17355</v>
      </c>
      <c r="M404" s="4" t="s">
        <v>17355</v>
      </c>
      <c r="N404" s="2" t="s">
        <v>18749</v>
      </c>
      <c r="O404" s="2">
        <v>9120</v>
      </c>
      <c r="P404" s="2" t="s">
        <v>18750</v>
      </c>
      <c r="Q404" s="2" t="s">
        <v>786</v>
      </c>
    </row>
    <row r="405" spans="1:17" hidden="1" x14ac:dyDescent="0.25">
      <c r="A405" t="s">
        <v>18751</v>
      </c>
      <c r="B405" t="s">
        <v>1275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17318</v>
      </c>
      <c r="F405" t="s">
        <v>17330</v>
      </c>
      <c r="G405" s="3">
        <v>4747</v>
      </c>
      <c r="H405">
        <v>434158</v>
      </c>
      <c r="I405" t="s">
        <v>1275</v>
      </c>
      <c r="J405" s="2">
        <v>393076</v>
      </c>
      <c r="K405" s="2" t="s">
        <v>1275</v>
      </c>
      <c r="L405" s="2" t="s">
        <v>18752</v>
      </c>
      <c r="M405" s="2" t="s">
        <v>18753</v>
      </c>
      <c r="N405" s="2" t="s">
        <v>18751</v>
      </c>
      <c r="O405" s="2">
        <v>7455</v>
      </c>
      <c r="P405" s="2" t="s">
        <v>18754</v>
      </c>
      <c r="Q405" s="2" t="s">
        <v>1275</v>
      </c>
    </row>
    <row r="406" spans="1:17" hidden="1" x14ac:dyDescent="0.25">
      <c r="A406" t="s">
        <v>18755</v>
      </c>
      <c r="B406" t="s">
        <v>1209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17381</v>
      </c>
      <c r="F406" t="s">
        <v>17408</v>
      </c>
      <c r="G406" s="3">
        <v>11368</v>
      </c>
      <c r="H406">
        <v>518735</v>
      </c>
      <c r="I406" t="s">
        <v>1209</v>
      </c>
      <c r="J406" s="2">
        <v>1765807</v>
      </c>
      <c r="K406" s="2" t="s">
        <v>1209</v>
      </c>
      <c r="L406" s="4" t="s">
        <v>17355</v>
      </c>
      <c r="M406" s="4" t="s">
        <v>17355</v>
      </c>
      <c r="N406" s="2" t="s">
        <v>18755</v>
      </c>
      <c r="O406" s="2">
        <v>9098</v>
      </c>
      <c r="P406" s="2" t="s">
        <v>18756</v>
      </c>
      <c r="Q406" s="2" t="s">
        <v>1209</v>
      </c>
    </row>
    <row r="407" spans="1:17" hidden="1" x14ac:dyDescent="0.25">
      <c r="A407" t="s">
        <v>18757</v>
      </c>
      <c r="B407" t="s">
        <v>15604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17355</v>
      </c>
      <c r="F407" s="5" t="s">
        <v>17355</v>
      </c>
      <c r="G407" s="3" t="s">
        <v>15603</v>
      </c>
      <c r="H407">
        <v>543243</v>
      </c>
      <c r="I407" t="s">
        <v>15604</v>
      </c>
      <c r="J407" s="4" t="s">
        <v>17355</v>
      </c>
      <c r="K407" s="4" t="s">
        <v>17355</v>
      </c>
      <c r="L407" s="4" t="s">
        <v>17355</v>
      </c>
      <c r="M407" s="4" t="s">
        <v>17355</v>
      </c>
      <c r="N407" s="4" t="s">
        <v>17355</v>
      </c>
      <c r="O407" s="4" t="s">
        <v>17355</v>
      </c>
      <c r="P407" s="4" t="s">
        <v>17355</v>
      </c>
      <c r="Q407" s="4" t="s">
        <v>17355</v>
      </c>
    </row>
    <row r="408" spans="1:17" hidden="1" x14ac:dyDescent="0.25">
      <c r="A408" t="s">
        <v>18758</v>
      </c>
      <c r="B408" t="s">
        <v>366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17340</v>
      </c>
      <c r="F408" t="s">
        <v>17330</v>
      </c>
      <c r="G408" s="3" t="s">
        <v>365</v>
      </c>
      <c r="H408">
        <v>502205</v>
      </c>
      <c r="I408" t="s">
        <v>366</v>
      </c>
      <c r="J408" s="4" t="s">
        <v>17355</v>
      </c>
      <c r="K408" s="4" t="s">
        <v>17355</v>
      </c>
      <c r="L408" s="4" t="s">
        <v>17355</v>
      </c>
      <c r="M408" s="4" t="s">
        <v>17355</v>
      </c>
      <c r="N408" s="2" t="s">
        <v>18758</v>
      </c>
      <c r="O408" s="2">
        <v>8866</v>
      </c>
      <c r="P408" s="2" t="s">
        <v>18759</v>
      </c>
      <c r="Q408" s="2" t="s">
        <v>366</v>
      </c>
    </row>
    <row r="409" spans="1:17" hidden="1" x14ac:dyDescent="0.25">
      <c r="A409" t="s">
        <v>18760</v>
      </c>
      <c r="B409" t="s">
        <v>1006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17431</v>
      </c>
      <c r="F409" t="s">
        <v>1335</v>
      </c>
      <c r="G409" s="3">
        <v>9147</v>
      </c>
      <c r="H409">
        <v>488919</v>
      </c>
      <c r="I409" t="s">
        <v>1006</v>
      </c>
      <c r="J409" s="2">
        <v>1623770</v>
      </c>
      <c r="K409" s="2" t="s">
        <v>1006</v>
      </c>
      <c r="L409" s="4" t="s">
        <v>17355</v>
      </c>
      <c r="M409" s="2" t="s">
        <v>18761</v>
      </c>
      <c r="N409" s="2" t="s">
        <v>18760</v>
      </c>
      <c r="O409" s="2">
        <v>9030</v>
      </c>
      <c r="P409" s="2" t="s">
        <v>18762</v>
      </c>
      <c r="Q409" s="2" t="s">
        <v>1006</v>
      </c>
    </row>
    <row r="410" spans="1:17" hidden="1" x14ac:dyDescent="0.25">
      <c r="A410" t="s">
        <v>18763</v>
      </c>
      <c r="B410" t="s">
        <v>796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17324</v>
      </c>
      <c r="F410" t="s">
        <v>1336</v>
      </c>
      <c r="G410" s="3">
        <v>4675</v>
      </c>
      <c r="H410">
        <v>460022</v>
      </c>
      <c r="I410" t="s">
        <v>796</v>
      </c>
      <c r="J410" s="2">
        <v>1654336</v>
      </c>
      <c r="K410" s="2" t="s">
        <v>796</v>
      </c>
      <c r="L410" s="2" t="s">
        <v>18764</v>
      </c>
      <c r="M410" s="2" t="s">
        <v>18765</v>
      </c>
      <c r="N410" s="2" t="s">
        <v>18763</v>
      </c>
      <c r="O410" s="2">
        <v>8463</v>
      </c>
      <c r="P410" s="2" t="s">
        <v>18766</v>
      </c>
      <c r="Q410" s="2" t="s">
        <v>796</v>
      </c>
    </row>
    <row r="411" spans="1:17" x14ac:dyDescent="0.25">
      <c r="A411" t="s">
        <v>18767</v>
      </c>
      <c r="B411" t="s">
        <v>1372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17381</v>
      </c>
      <c r="F411" t="s">
        <v>17319</v>
      </c>
      <c r="G411" s="3">
        <v>4090</v>
      </c>
      <c r="H411">
        <v>502381</v>
      </c>
      <c r="I411" t="s">
        <v>1372</v>
      </c>
      <c r="J411" s="2">
        <v>1604111</v>
      </c>
      <c r="K411" s="2" t="s">
        <v>1372</v>
      </c>
      <c r="L411" s="2" t="s">
        <v>18768</v>
      </c>
      <c r="M411" s="2" t="s">
        <v>18769</v>
      </c>
      <c r="N411" s="2" t="s">
        <v>18767</v>
      </c>
      <c r="O411" s="2">
        <v>8443</v>
      </c>
      <c r="P411" s="2" t="s">
        <v>18770</v>
      </c>
      <c r="Q411" s="2" t="s">
        <v>1372</v>
      </c>
    </row>
    <row r="412" spans="1:17" x14ac:dyDescent="0.25">
      <c r="A412" t="s">
        <v>18771</v>
      </c>
      <c r="B412" t="s">
        <v>16470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17451</v>
      </c>
      <c r="F412" t="s">
        <v>17319</v>
      </c>
      <c r="G412" s="3">
        <v>1793</v>
      </c>
      <c r="H412">
        <v>276514</v>
      </c>
      <c r="I412" t="s">
        <v>16470</v>
      </c>
      <c r="J412" s="2">
        <v>174914</v>
      </c>
      <c r="K412" s="2" t="s">
        <v>16470</v>
      </c>
      <c r="L412" s="2" t="s">
        <v>18772</v>
      </c>
      <c r="M412" s="2" t="s">
        <v>18773</v>
      </c>
      <c r="N412" s="2" t="s">
        <v>18771</v>
      </c>
      <c r="O412" s="2">
        <v>7206</v>
      </c>
      <c r="P412" s="2" t="s">
        <v>18774</v>
      </c>
      <c r="Q412" s="2" t="s">
        <v>16470</v>
      </c>
    </row>
    <row r="413" spans="1:17" hidden="1" x14ac:dyDescent="0.25">
      <c r="A413" t="s">
        <v>18775</v>
      </c>
      <c r="B413" t="s">
        <v>929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17610</v>
      </c>
      <c r="F413" t="s">
        <v>17421</v>
      </c>
      <c r="G413" s="3">
        <v>6012</v>
      </c>
      <c r="H413">
        <v>544369</v>
      </c>
      <c r="I413" t="s">
        <v>929</v>
      </c>
      <c r="J413" s="2">
        <v>1810724</v>
      </c>
      <c r="K413" s="2" t="s">
        <v>929</v>
      </c>
      <c r="L413" s="4" t="s">
        <v>17355</v>
      </c>
      <c r="M413" s="4" t="s">
        <v>17355</v>
      </c>
      <c r="N413" s="2" t="s">
        <v>18775</v>
      </c>
      <c r="O413" s="2">
        <v>9282</v>
      </c>
      <c r="P413" s="2" t="s">
        <v>18776</v>
      </c>
      <c r="Q413" s="2" t="s">
        <v>929</v>
      </c>
    </row>
    <row r="414" spans="1:17" x14ac:dyDescent="0.25">
      <c r="A414" t="s">
        <v>18777</v>
      </c>
      <c r="B414" t="s">
        <v>1390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17329</v>
      </c>
      <c r="F414" t="s">
        <v>17319</v>
      </c>
      <c r="G414" s="3">
        <v>1943</v>
      </c>
      <c r="H414">
        <v>425844</v>
      </c>
      <c r="I414" t="s">
        <v>1390</v>
      </c>
      <c r="J414" s="2">
        <v>390851</v>
      </c>
      <c r="K414" s="2" t="s">
        <v>1390</v>
      </c>
      <c r="L414" s="2" t="s">
        <v>18778</v>
      </c>
      <c r="M414" s="2" t="s">
        <v>18779</v>
      </c>
      <c r="N414" s="2" t="s">
        <v>18777</v>
      </c>
      <c r="O414" s="2">
        <v>7257</v>
      </c>
      <c r="P414" s="2" t="s">
        <v>18780</v>
      </c>
      <c r="Q414" s="2" t="s">
        <v>1390</v>
      </c>
    </row>
    <row r="415" spans="1:17" x14ac:dyDescent="0.25">
      <c r="A415" t="s">
        <v>18781</v>
      </c>
      <c r="B415" t="s">
        <v>1456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17340</v>
      </c>
      <c r="F415" t="s">
        <v>17319</v>
      </c>
      <c r="G415" s="3">
        <v>11132</v>
      </c>
      <c r="H415">
        <v>456167</v>
      </c>
      <c r="I415" t="s">
        <v>1456</v>
      </c>
      <c r="J415" s="2">
        <v>1974327</v>
      </c>
      <c r="K415" s="2" t="s">
        <v>1456</v>
      </c>
      <c r="L415" s="2" t="s">
        <v>18782</v>
      </c>
      <c r="M415" s="4" t="s">
        <v>17355</v>
      </c>
      <c r="N415" s="2" t="s">
        <v>18781</v>
      </c>
      <c r="O415" s="2">
        <v>9220</v>
      </c>
      <c r="P415" s="2" t="s">
        <v>18783</v>
      </c>
      <c r="Q415" s="2" t="s">
        <v>1456</v>
      </c>
    </row>
    <row r="416" spans="1:17" x14ac:dyDescent="0.25">
      <c r="A416" t="s">
        <v>18784</v>
      </c>
      <c r="B416" t="s">
        <v>1382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17394</v>
      </c>
      <c r="F416" t="s">
        <v>17319</v>
      </c>
      <c r="G416" s="3">
        <v>521</v>
      </c>
      <c r="H416">
        <v>276351</v>
      </c>
      <c r="I416" t="s">
        <v>1382</v>
      </c>
      <c r="J416" s="2">
        <v>25049</v>
      </c>
      <c r="K416" s="2" t="s">
        <v>1382</v>
      </c>
      <c r="L416" s="2" t="s">
        <v>18785</v>
      </c>
      <c r="M416" s="2" t="s">
        <v>18786</v>
      </c>
      <c r="N416" s="2" t="s">
        <v>18784</v>
      </c>
      <c r="O416" s="2">
        <v>6466</v>
      </c>
      <c r="P416" s="2" t="s">
        <v>18787</v>
      </c>
      <c r="Q416" s="2" t="s">
        <v>1382</v>
      </c>
    </row>
    <row r="417" spans="1:17" x14ac:dyDescent="0.25">
      <c r="A417" t="s">
        <v>18788</v>
      </c>
      <c r="B417" t="s">
        <v>1870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17420</v>
      </c>
      <c r="F417" t="s">
        <v>17319</v>
      </c>
      <c r="G417" s="3">
        <v>11720</v>
      </c>
      <c r="H417">
        <v>518748</v>
      </c>
      <c r="I417" t="s">
        <v>1870</v>
      </c>
      <c r="J417" s="2">
        <v>1989422</v>
      </c>
      <c r="K417" s="2" t="s">
        <v>1870</v>
      </c>
      <c r="L417" s="2" t="s">
        <v>18789</v>
      </c>
      <c r="M417" s="4" t="s">
        <v>17355</v>
      </c>
      <c r="N417" s="2" t="s">
        <v>18788</v>
      </c>
      <c r="O417" s="2">
        <v>9216</v>
      </c>
      <c r="P417" s="2" t="s">
        <v>18790</v>
      </c>
      <c r="Q417" s="2" t="s">
        <v>1870</v>
      </c>
    </row>
    <row r="418" spans="1:17" hidden="1" x14ac:dyDescent="0.25">
      <c r="A418" t="s">
        <v>18791</v>
      </c>
      <c r="B418" t="s">
        <v>940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17324</v>
      </c>
      <c r="F418" t="s">
        <v>17330</v>
      </c>
      <c r="G418" s="3" t="s">
        <v>939</v>
      </c>
      <c r="H418">
        <v>543257</v>
      </c>
      <c r="I418" t="s">
        <v>940</v>
      </c>
      <c r="J418" s="4" t="s">
        <v>17355</v>
      </c>
      <c r="K418" s="4" t="s">
        <v>17355</v>
      </c>
      <c r="L418" s="4" t="s">
        <v>17355</v>
      </c>
      <c r="M418" s="4" t="s">
        <v>17355</v>
      </c>
      <c r="N418" s="4" t="s">
        <v>17355</v>
      </c>
      <c r="O418" s="4" t="s">
        <v>17355</v>
      </c>
      <c r="P418" s="4" t="s">
        <v>17355</v>
      </c>
      <c r="Q418" s="4" t="s">
        <v>17355</v>
      </c>
    </row>
    <row r="419" spans="1:17" x14ac:dyDescent="0.25">
      <c r="A419" t="s">
        <v>18792</v>
      </c>
      <c r="B419" t="s">
        <v>2492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17329</v>
      </c>
      <c r="F419" t="s">
        <v>17319</v>
      </c>
      <c r="G419" s="3">
        <v>7407</v>
      </c>
      <c r="H419">
        <v>457915</v>
      </c>
      <c r="I419" t="s">
        <v>2492</v>
      </c>
      <c r="J419" s="2">
        <v>1725471</v>
      </c>
      <c r="K419" s="2" t="s">
        <v>2492</v>
      </c>
      <c r="L419" s="2" t="s">
        <v>18793</v>
      </c>
      <c r="M419" s="2" t="s">
        <v>18794</v>
      </c>
      <c r="N419" s="2" t="s">
        <v>18792</v>
      </c>
      <c r="O419" s="2">
        <v>8929</v>
      </c>
      <c r="P419" s="2" t="s">
        <v>18795</v>
      </c>
      <c r="Q419" s="2" t="s">
        <v>2492</v>
      </c>
    </row>
    <row r="420" spans="1:17" x14ac:dyDescent="0.25">
      <c r="A420" t="s">
        <v>18796</v>
      </c>
      <c r="B420" t="s">
        <v>2559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17329</v>
      </c>
      <c r="F420" t="s">
        <v>17319</v>
      </c>
      <c r="G420" s="3">
        <v>2061</v>
      </c>
      <c r="H420">
        <v>407825</v>
      </c>
      <c r="I420" t="s">
        <v>2559</v>
      </c>
      <c r="J420" s="2">
        <v>181983</v>
      </c>
      <c r="K420" s="2" t="s">
        <v>2559</v>
      </c>
      <c r="L420" s="2" t="s">
        <v>18797</v>
      </c>
      <c r="M420" s="2" t="s">
        <v>18798</v>
      </c>
      <c r="N420" s="2" t="s">
        <v>18796</v>
      </c>
      <c r="O420" s="2">
        <v>7355</v>
      </c>
      <c r="P420" s="2" t="s">
        <v>18799</v>
      </c>
      <c r="Q420" s="2" t="s">
        <v>2559</v>
      </c>
    </row>
    <row r="421" spans="1:17" x14ac:dyDescent="0.25">
      <c r="A421" t="s">
        <v>18800</v>
      </c>
      <c r="B421" t="s">
        <v>1550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17656</v>
      </c>
      <c r="F421" t="s">
        <v>17319</v>
      </c>
      <c r="G421" s="3">
        <v>2072</v>
      </c>
      <c r="H421">
        <v>425386</v>
      </c>
      <c r="I421" t="s">
        <v>1550</v>
      </c>
      <c r="J421" s="2">
        <v>390771</v>
      </c>
      <c r="K421" s="2" t="s">
        <v>1550</v>
      </c>
      <c r="L421" s="2" t="s">
        <v>18801</v>
      </c>
      <c r="M421" s="2" t="s">
        <v>18802</v>
      </c>
      <c r="N421" s="2" t="s">
        <v>18800</v>
      </c>
      <c r="O421" s="2">
        <v>7040</v>
      </c>
      <c r="P421" s="2" t="s">
        <v>18803</v>
      </c>
      <c r="Q421" s="2" t="s">
        <v>1550</v>
      </c>
    </row>
    <row r="422" spans="1:17" hidden="1" x14ac:dyDescent="0.25">
      <c r="A422" t="s">
        <v>18804</v>
      </c>
      <c r="B422" t="s">
        <v>598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17350</v>
      </c>
      <c r="F422" t="s">
        <v>17330</v>
      </c>
      <c r="G422" s="3">
        <v>3255</v>
      </c>
      <c r="H422">
        <v>429711</v>
      </c>
      <c r="I422" t="s">
        <v>598</v>
      </c>
      <c r="J422" s="2">
        <v>392462</v>
      </c>
      <c r="K422" s="2" t="s">
        <v>598</v>
      </c>
      <c r="L422" s="2" t="s">
        <v>18805</v>
      </c>
      <c r="M422" s="2" t="s">
        <v>18806</v>
      </c>
      <c r="N422" s="2" t="s">
        <v>18804</v>
      </c>
      <c r="O422" s="2">
        <v>7644</v>
      </c>
      <c r="P422" s="2" t="s">
        <v>18807</v>
      </c>
      <c r="Q422" s="2" t="s">
        <v>598</v>
      </c>
    </row>
    <row r="423" spans="1:17" hidden="1" x14ac:dyDescent="0.25">
      <c r="A423" t="s">
        <v>18808</v>
      </c>
      <c r="B423" t="s">
        <v>919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17434</v>
      </c>
      <c r="F423" t="s">
        <v>17330</v>
      </c>
      <c r="G423" s="3">
        <v>2636</v>
      </c>
      <c r="H423">
        <v>446386</v>
      </c>
      <c r="I423" t="s">
        <v>919</v>
      </c>
      <c r="J423" s="2">
        <v>1669646</v>
      </c>
      <c r="K423" s="2" t="s">
        <v>919</v>
      </c>
      <c r="L423" s="4" t="s">
        <v>17355</v>
      </c>
      <c r="M423" s="2" t="s">
        <v>18809</v>
      </c>
      <c r="N423" s="2" t="s">
        <v>18808</v>
      </c>
      <c r="O423" s="2">
        <v>8924</v>
      </c>
      <c r="P423" s="2" t="s">
        <v>18810</v>
      </c>
      <c r="Q423" s="2" t="s">
        <v>919</v>
      </c>
    </row>
    <row r="424" spans="1:17" hidden="1" x14ac:dyDescent="0.25">
      <c r="A424" t="s">
        <v>18811</v>
      </c>
      <c r="B424" t="s">
        <v>1101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17381</v>
      </c>
      <c r="F424" t="s">
        <v>17358</v>
      </c>
      <c r="G424" s="3">
        <v>3118</v>
      </c>
      <c r="H424">
        <v>461882</v>
      </c>
      <c r="I424" t="s">
        <v>1101</v>
      </c>
      <c r="J424" s="2">
        <v>1104372</v>
      </c>
      <c r="K424" s="2" t="s">
        <v>1101</v>
      </c>
      <c r="L424" s="2" t="s">
        <v>18812</v>
      </c>
      <c r="M424" s="2" t="s">
        <v>18813</v>
      </c>
      <c r="N424" s="2" t="s">
        <v>18811</v>
      </c>
      <c r="O424" s="2">
        <v>8484</v>
      </c>
      <c r="P424" s="2" t="s">
        <v>18814</v>
      </c>
      <c r="Q424" s="2" t="s">
        <v>1101</v>
      </c>
    </row>
    <row r="425" spans="1:17" hidden="1" x14ac:dyDescent="0.25">
      <c r="A425" t="s">
        <v>18815</v>
      </c>
      <c r="B425" t="s">
        <v>345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17329</v>
      </c>
      <c r="F425" t="s">
        <v>17330</v>
      </c>
      <c r="G425" s="3">
        <v>6141</v>
      </c>
      <c r="H425">
        <v>448242</v>
      </c>
      <c r="I425" t="s">
        <v>345</v>
      </c>
      <c r="J425" s="2">
        <v>489849</v>
      </c>
      <c r="K425" s="2" t="s">
        <v>345</v>
      </c>
      <c r="L425" s="2" t="s">
        <v>18816</v>
      </c>
      <c r="M425" s="2" t="s">
        <v>18817</v>
      </c>
      <c r="N425" s="2" t="s">
        <v>18815</v>
      </c>
      <c r="O425" s="2">
        <v>7814</v>
      </c>
      <c r="P425" s="2" t="s">
        <v>18818</v>
      </c>
      <c r="Q425" s="2" t="s">
        <v>18819</v>
      </c>
    </row>
    <row r="426" spans="1:17" hidden="1" x14ac:dyDescent="0.25">
      <c r="A426" t="s">
        <v>18820</v>
      </c>
      <c r="B426" t="s">
        <v>1025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17381</v>
      </c>
      <c r="F426" t="s">
        <v>1335</v>
      </c>
      <c r="G426" s="3" t="s">
        <v>1024</v>
      </c>
      <c r="H426">
        <v>576397</v>
      </c>
      <c r="I426" t="s">
        <v>1025</v>
      </c>
      <c r="J426" s="4" t="s">
        <v>17355</v>
      </c>
      <c r="K426" s="4" t="s">
        <v>17355</v>
      </c>
      <c r="L426" s="4" t="s">
        <v>17355</v>
      </c>
      <c r="M426" s="4" t="s">
        <v>17355</v>
      </c>
      <c r="N426" s="2" t="s">
        <v>18820</v>
      </c>
      <c r="O426" s="2">
        <v>9107</v>
      </c>
      <c r="P426" s="2" t="s">
        <v>18821</v>
      </c>
      <c r="Q426" s="2" t="s">
        <v>1025</v>
      </c>
    </row>
    <row r="427" spans="1:17" hidden="1" x14ac:dyDescent="0.25">
      <c r="A427" t="s">
        <v>18822</v>
      </c>
      <c r="B427" t="s">
        <v>1273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17318</v>
      </c>
      <c r="F427" t="s">
        <v>18823</v>
      </c>
      <c r="G427" s="3">
        <v>1573</v>
      </c>
      <c r="H427">
        <v>400098</v>
      </c>
      <c r="I427" t="s">
        <v>1273</v>
      </c>
      <c r="J427" s="2">
        <v>223614</v>
      </c>
      <c r="K427" s="2" t="s">
        <v>1273</v>
      </c>
      <c r="L427" s="2" t="s">
        <v>18824</v>
      </c>
      <c r="M427" s="2" t="s">
        <v>18825</v>
      </c>
      <c r="N427" s="2" t="s">
        <v>18822</v>
      </c>
      <c r="O427" s="2">
        <v>6980</v>
      </c>
      <c r="P427" s="2" t="s">
        <v>18826</v>
      </c>
      <c r="Q427" s="2" t="s">
        <v>1273</v>
      </c>
    </row>
    <row r="428" spans="1:17" x14ac:dyDescent="0.25">
      <c r="A428" t="s">
        <v>18827</v>
      </c>
      <c r="B428" t="s">
        <v>2418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17370</v>
      </c>
      <c r="F428" t="s">
        <v>17319</v>
      </c>
      <c r="G428" s="3">
        <v>1351</v>
      </c>
      <c r="H428">
        <v>444935</v>
      </c>
      <c r="I428" t="s">
        <v>2418</v>
      </c>
      <c r="J428" s="2">
        <v>1731942</v>
      </c>
      <c r="K428" s="2" t="s">
        <v>2418</v>
      </c>
      <c r="L428" s="4" t="s">
        <v>17355</v>
      </c>
      <c r="M428" s="2" t="s">
        <v>18828</v>
      </c>
      <c r="N428" s="2" t="s">
        <v>18827</v>
      </c>
      <c r="O428" s="2">
        <v>9028</v>
      </c>
      <c r="P428" s="2" t="s">
        <v>18829</v>
      </c>
      <c r="Q428" s="2" t="s">
        <v>2418</v>
      </c>
    </row>
    <row r="429" spans="1:17" hidden="1" x14ac:dyDescent="0.25">
      <c r="A429" t="s">
        <v>18830</v>
      </c>
      <c r="B429" t="s">
        <v>1019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17329</v>
      </c>
      <c r="F429" t="s">
        <v>17421</v>
      </c>
      <c r="G429" s="3">
        <v>144</v>
      </c>
      <c r="H429">
        <v>150020</v>
      </c>
      <c r="I429" t="s">
        <v>1019</v>
      </c>
      <c r="J429" s="2">
        <v>18778</v>
      </c>
      <c r="K429" s="2" t="s">
        <v>1019</v>
      </c>
      <c r="L429" s="2" t="s">
        <v>18831</v>
      </c>
      <c r="M429" s="2" t="s">
        <v>18832</v>
      </c>
      <c r="N429" s="2" t="s">
        <v>18830</v>
      </c>
      <c r="O429" s="2">
        <v>6127</v>
      </c>
      <c r="P429" s="2" t="s">
        <v>18833</v>
      </c>
      <c r="Q429" s="2" t="s">
        <v>18834</v>
      </c>
    </row>
    <row r="430" spans="1:17" hidden="1" x14ac:dyDescent="0.25">
      <c r="A430" t="s">
        <v>18835</v>
      </c>
      <c r="B430" t="s">
        <v>1155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17509</v>
      </c>
      <c r="F430" t="s">
        <v>17330</v>
      </c>
      <c r="G430" s="3">
        <v>1926</v>
      </c>
      <c r="H430">
        <v>430668</v>
      </c>
      <c r="I430" t="s">
        <v>1155</v>
      </c>
      <c r="J430" s="2">
        <v>393032</v>
      </c>
      <c r="K430" s="2" t="s">
        <v>1155</v>
      </c>
      <c r="L430" s="2" t="s">
        <v>18836</v>
      </c>
      <c r="M430" s="2" t="s">
        <v>18837</v>
      </c>
      <c r="N430" s="2" t="s">
        <v>18835</v>
      </c>
      <c r="O430" s="2">
        <v>7046</v>
      </c>
      <c r="P430" s="2" t="s">
        <v>18838</v>
      </c>
      <c r="Q430" s="2" t="s">
        <v>1155</v>
      </c>
    </row>
    <row r="431" spans="1:17" x14ac:dyDescent="0.25">
      <c r="A431" t="s">
        <v>18839</v>
      </c>
      <c r="B431" t="s">
        <v>1397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17361</v>
      </c>
      <c r="F431" t="s">
        <v>17319</v>
      </c>
      <c r="G431" s="3">
        <v>1303</v>
      </c>
      <c r="H431">
        <v>136880</v>
      </c>
      <c r="I431" t="s">
        <v>1397</v>
      </c>
      <c r="J431" s="2">
        <v>18820</v>
      </c>
      <c r="K431" s="2" t="s">
        <v>1397</v>
      </c>
      <c r="L431" s="2" t="s">
        <v>18840</v>
      </c>
      <c r="M431" s="2" t="s">
        <v>18841</v>
      </c>
      <c r="N431" s="2" t="s">
        <v>18839</v>
      </c>
      <c r="O431" s="2">
        <v>6134</v>
      </c>
      <c r="P431" s="2" t="s">
        <v>18842</v>
      </c>
      <c r="Q431" s="2" t="s">
        <v>1397</v>
      </c>
    </row>
    <row r="432" spans="1:17" x14ac:dyDescent="0.25">
      <c r="A432" t="s">
        <v>18843</v>
      </c>
      <c r="B432" t="s">
        <v>1403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17361</v>
      </c>
      <c r="F432" t="s">
        <v>17319</v>
      </c>
      <c r="G432" s="3">
        <v>4972</v>
      </c>
      <c r="H432">
        <v>430935</v>
      </c>
      <c r="I432" t="s">
        <v>1403</v>
      </c>
      <c r="J432" s="2">
        <v>479065</v>
      </c>
      <c r="K432" s="2" t="s">
        <v>1403</v>
      </c>
      <c r="L432" s="2" t="s">
        <v>18844</v>
      </c>
      <c r="M432" s="2" t="s">
        <v>18845</v>
      </c>
      <c r="N432" s="2" t="s">
        <v>18843</v>
      </c>
      <c r="O432" s="2">
        <v>7509</v>
      </c>
      <c r="P432" s="2" t="s">
        <v>18846</v>
      </c>
      <c r="Q432" s="2" t="s">
        <v>1403</v>
      </c>
    </row>
    <row r="433" spans="1:17" hidden="1" x14ac:dyDescent="0.25">
      <c r="A433" t="s">
        <v>18847</v>
      </c>
      <c r="B433" t="s">
        <v>887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17446</v>
      </c>
      <c r="F433" t="s">
        <v>17421</v>
      </c>
      <c r="G433" s="3" t="s">
        <v>886</v>
      </c>
      <c r="H433">
        <v>571740</v>
      </c>
      <c r="I433" t="s">
        <v>887</v>
      </c>
      <c r="J433" s="4" t="s">
        <v>17355</v>
      </c>
      <c r="K433" s="4" t="s">
        <v>17355</v>
      </c>
      <c r="L433" s="4" t="s">
        <v>17355</v>
      </c>
      <c r="M433" s="4" t="s">
        <v>17355</v>
      </c>
      <c r="N433" s="2" t="s">
        <v>18847</v>
      </c>
      <c r="O433" s="2">
        <v>9113</v>
      </c>
      <c r="P433" s="2" t="s">
        <v>18848</v>
      </c>
      <c r="Q433" s="2" t="s">
        <v>887</v>
      </c>
    </row>
    <row r="434" spans="1:17" hidden="1" x14ac:dyDescent="0.25">
      <c r="A434" t="s">
        <v>18849</v>
      </c>
      <c r="B434" t="s">
        <v>1255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17488</v>
      </c>
      <c r="F434" t="s">
        <v>17330</v>
      </c>
      <c r="G434" s="3">
        <v>1875</v>
      </c>
      <c r="H434">
        <v>285078</v>
      </c>
      <c r="I434" t="s">
        <v>1255</v>
      </c>
      <c r="J434" s="2">
        <v>174916</v>
      </c>
      <c r="K434" s="2" t="s">
        <v>1255</v>
      </c>
      <c r="L434" s="2" t="s">
        <v>18850</v>
      </c>
      <c r="M434" s="2" t="s">
        <v>18851</v>
      </c>
      <c r="N434" s="2" t="s">
        <v>18849</v>
      </c>
      <c r="O434" s="2">
        <v>6679</v>
      </c>
      <c r="P434" s="2" t="s">
        <v>18852</v>
      </c>
      <c r="Q434" s="2" t="s">
        <v>1255</v>
      </c>
    </row>
    <row r="435" spans="1:17" x14ac:dyDescent="0.25">
      <c r="A435" t="s">
        <v>18853</v>
      </c>
      <c r="B435" t="s">
        <v>1463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17451</v>
      </c>
      <c r="F435" t="s">
        <v>17319</v>
      </c>
      <c r="G435" s="3">
        <v>4538</v>
      </c>
      <c r="H435">
        <v>434628</v>
      </c>
      <c r="I435" t="s">
        <v>1463</v>
      </c>
      <c r="J435" s="2">
        <v>533001</v>
      </c>
      <c r="K435" s="2" t="s">
        <v>1463</v>
      </c>
      <c r="L435" s="2" t="s">
        <v>18854</v>
      </c>
      <c r="M435" s="2" t="s">
        <v>18855</v>
      </c>
      <c r="N435" s="2" t="s">
        <v>18853</v>
      </c>
      <c r="O435" s="2">
        <v>7709</v>
      </c>
      <c r="P435" s="2" t="s">
        <v>18856</v>
      </c>
      <c r="Q435" s="2" t="s">
        <v>1463</v>
      </c>
    </row>
    <row r="436" spans="1:17" x14ac:dyDescent="0.25">
      <c r="A436" t="s">
        <v>18857</v>
      </c>
      <c r="B436" t="s">
        <v>1699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17389</v>
      </c>
      <c r="F436" t="s">
        <v>17319</v>
      </c>
      <c r="G436" s="3">
        <v>9111</v>
      </c>
      <c r="H436">
        <v>543272</v>
      </c>
      <c r="I436" t="s">
        <v>1699</v>
      </c>
      <c r="J436" s="2">
        <v>1795804</v>
      </c>
      <c r="K436" s="2" t="s">
        <v>1699</v>
      </c>
      <c r="L436" s="2" t="s">
        <v>18858</v>
      </c>
      <c r="M436" s="2" t="s">
        <v>18859</v>
      </c>
      <c r="N436" s="2" t="s">
        <v>18857</v>
      </c>
      <c r="O436" s="2">
        <v>8955</v>
      </c>
      <c r="P436" s="2" t="s">
        <v>18860</v>
      </c>
      <c r="Q436" s="2" t="s">
        <v>1699</v>
      </c>
    </row>
    <row r="437" spans="1:17" hidden="1" x14ac:dyDescent="0.25">
      <c r="A437" t="s">
        <v>18861</v>
      </c>
      <c r="B437" t="s">
        <v>1034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17446</v>
      </c>
      <c r="F437" t="s">
        <v>17408</v>
      </c>
      <c r="G437" s="3">
        <v>4952</v>
      </c>
      <c r="H437">
        <v>452672</v>
      </c>
      <c r="I437" t="s">
        <v>1034</v>
      </c>
      <c r="J437" s="2">
        <v>585641</v>
      </c>
      <c r="K437" s="2" t="s">
        <v>1034</v>
      </c>
      <c r="L437" s="2" t="s">
        <v>18862</v>
      </c>
      <c r="M437" s="2" t="s">
        <v>18863</v>
      </c>
      <c r="N437" s="2" t="s">
        <v>18861</v>
      </c>
      <c r="O437" s="2">
        <v>8127</v>
      </c>
      <c r="P437" s="2" t="s">
        <v>18864</v>
      </c>
      <c r="Q437" s="2" t="s">
        <v>1034</v>
      </c>
    </row>
    <row r="438" spans="1:17" hidden="1" x14ac:dyDescent="0.25">
      <c r="A438" t="s">
        <v>18865</v>
      </c>
      <c r="B438" t="s">
        <v>770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17446</v>
      </c>
      <c r="F438" t="s">
        <v>1335</v>
      </c>
      <c r="G438" s="3">
        <v>3692</v>
      </c>
      <c r="H438">
        <v>435219</v>
      </c>
      <c r="I438" t="s">
        <v>770</v>
      </c>
      <c r="J438" s="2">
        <v>292452</v>
      </c>
      <c r="K438" s="2" t="s">
        <v>770</v>
      </c>
      <c r="L438" s="2" t="s">
        <v>18866</v>
      </c>
      <c r="M438" s="2" t="s">
        <v>18867</v>
      </c>
      <c r="N438" s="2" t="s">
        <v>18865</v>
      </c>
      <c r="O438" s="2">
        <v>7774</v>
      </c>
      <c r="P438" s="2" t="s">
        <v>18868</v>
      </c>
      <c r="Q438" s="2" t="s">
        <v>770</v>
      </c>
    </row>
    <row r="439" spans="1:17" x14ac:dyDescent="0.25">
      <c r="A439" t="s">
        <v>18869</v>
      </c>
      <c r="B439" t="s">
        <v>1500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17345</v>
      </c>
      <c r="F439" t="s">
        <v>17319</v>
      </c>
      <c r="G439" s="3">
        <v>2186</v>
      </c>
      <c r="H439">
        <v>430629</v>
      </c>
      <c r="I439" t="s">
        <v>1500</v>
      </c>
      <c r="J439" s="2">
        <v>448935</v>
      </c>
      <c r="K439" s="2" t="s">
        <v>1500</v>
      </c>
      <c r="L439" s="2" t="s">
        <v>18870</v>
      </c>
      <c r="M439" s="2" t="s">
        <v>18871</v>
      </c>
      <c r="N439" s="2" t="s">
        <v>18869</v>
      </c>
      <c r="O439" s="2">
        <v>7991</v>
      </c>
      <c r="P439" s="2" t="s">
        <v>18872</v>
      </c>
      <c r="Q439" s="2" t="s">
        <v>1500</v>
      </c>
    </row>
    <row r="440" spans="1:17" x14ac:dyDescent="0.25">
      <c r="A440" t="s">
        <v>18873</v>
      </c>
      <c r="B440" t="s">
        <v>1545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17488</v>
      </c>
      <c r="F440" t="s">
        <v>17319</v>
      </c>
      <c r="G440" s="3">
        <v>9129</v>
      </c>
      <c r="H440">
        <v>462102</v>
      </c>
      <c r="I440" t="s">
        <v>1545</v>
      </c>
      <c r="J440" s="2">
        <v>1616925</v>
      </c>
      <c r="K440" s="2" t="s">
        <v>1545</v>
      </c>
      <c r="L440" s="2" t="s">
        <v>18874</v>
      </c>
      <c r="M440" s="2" t="s">
        <v>18875</v>
      </c>
      <c r="N440" s="2" t="s">
        <v>18873</v>
      </c>
      <c r="O440" s="2">
        <v>8397</v>
      </c>
      <c r="P440" s="2" t="s">
        <v>18876</v>
      </c>
      <c r="Q440" s="2" t="s">
        <v>1545</v>
      </c>
    </row>
    <row r="441" spans="1:17" x14ac:dyDescent="0.25">
      <c r="A441" t="s">
        <v>18877</v>
      </c>
      <c r="B441" t="s">
        <v>1548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17414</v>
      </c>
      <c r="F441" t="s">
        <v>17319</v>
      </c>
      <c r="G441" s="3">
        <v>7410</v>
      </c>
      <c r="H441">
        <v>457918</v>
      </c>
      <c r="I441" t="s">
        <v>1548</v>
      </c>
      <c r="J441" s="2">
        <v>1184317</v>
      </c>
      <c r="K441" s="2" t="s">
        <v>1548</v>
      </c>
      <c r="L441" s="2" t="s">
        <v>18878</v>
      </c>
      <c r="M441" s="2" t="s">
        <v>18879</v>
      </c>
      <c r="N441" s="2" t="s">
        <v>18877</v>
      </c>
      <c r="O441" s="2">
        <v>8061</v>
      </c>
      <c r="P441" s="2" t="s">
        <v>18880</v>
      </c>
      <c r="Q441" s="2" t="s">
        <v>1548</v>
      </c>
    </row>
    <row r="442" spans="1:17" x14ac:dyDescent="0.25">
      <c r="A442" t="s">
        <v>18881</v>
      </c>
      <c r="B442" t="s">
        <v>2399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17329</v>
      </c>
      <c r="F442" t="s">
        <v>17319</v>
      </c>
      <c r="G442" s="3">
        <v>1451</v>
      </c>
      <c r="H442">
        <v>421685</v>
      </c>
      <c r="I442" t="s">
        <v>2399</v>
      </c>
      <c r="J442" s="2">
        <v>306411</v>
      </c>
      <c r="K442" s="2" t="s">
        <v>2399</v>
      </c>
      <c r="L442" s="2" t="s">
        <v>18882</v>
      </c>
      <c r="M442" s="2" t="s">
        <v>18883</v>
      </c>
      <c r="N442" s="2" t="s">
        <v>18881</v>
      </c>
      <c r="O442" s="2">
        <v>6936</v>
      </c>
      <c r="P442" s="2" t="s">
        <v>18884</v>
      </c>
      <c r="Q442" s="2" t="s">
        <v>2399</v>
      </c>
    </row>
    <row r="443" spans="1:17" hidden="1" x14ac:dyDescent="0.25">
      <c r="A443" t="s">
        <v>18885</v>
      </c>
      <c r="B443" t="s">
        <v>1087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17451</v>
      </c>
      <c r="F443" t="s">
        <v>17421</v>
      </c>
      <c r="G443" s="3">
        <v>3797</v>
      </c>
      <c r="H443">
        <v>429666</v>
      </c>
      <c r="I443" t="s">
        <v>1087</v>
      </c>
      <c r="J443" s="2">
        <v>292125</v>
      </c>
      <c r="K443" s="2" t="s">
        <v>1087</v>
      </c>
      <c r="L443" s="2" t="s">
        <v>18886</v>
      </c>
      <c r="M443" s="2" t="s">
        <v>18887</v>
      </c>
      <c r="N443" s="2" t="s">
        <v>18885</v>
      </c>
      <c r="O443" s="2">
        <v>7283</v>
      </c>
      <c r="P443" s="2" t="s">
        <v>18888</v>
      </c>
      <c r="Q443" s="2" t="s">
        <v>1087</v>
      </c>
    </row>
    <row r="444" spans="1:17" x14ac:dyDescent="0.25">
      <c r="A444" t="s">
        <v>18889</v>
      </c>
      <c r="B444" t="s">
        <v>1454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17426</v>
      </c>
      <c r="F444" t="s">
        <v>17319</v>
      </c>
      <c r="G444" s="3">
        <v>1757</v>
      </c>
      <c r="H444">
        <v>429717</v>
      </c>
      <c r="I444" t="s">
        <v>1454</v>
      </c>
      <c r="J444" s="2">
        <v>400617</v>
      </c>
      <c r="K444" s="2" t="s">
        <v>1454</v>
      </c>
      <c r="L444" s="2" t="s">
        <v>18890</v>
      </c>
      <c r="M444" s="2" t="s">
        <v>18891</v>
      </c>
      <c r="N444" s="2" t="s">
        <v>18889</v>
      </c>
      <c r="O444" s="2">
        <v>7172</v>
      </c>
      <c r="P444" s="2" t="s">
        <v>18892</v>
      </c>
      <c r="Q444" s="2" t="s">
        <v>1454</v>
      </c>
    </row>
    <row r="445" spans="1:17" hidden="1" x14ac:dyDescent="0.25">
      <c r="A445" t="s">
        <v>18893</v>
      </c>
      <c r="B445" t="s">
        <v>1290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17426</v>
      </c>
      <c r="F445" t="s">
        <v>17330</v>
      </c>
      <c r="G445" s="3">
        <v>11579</v>
      </c>
      <c r="H445">
        <v>547180</v>
      </c>
      <c r="I445" t="s">
        <v>1290</v>
      </c>
      <c r="J445" s="2">
        <v>1765813</v>
      </c>
      <c r="K445" s="2" t="s">
        <v>1290</v>
      </c>
      <c r="L445" s="4" t="s">
        <v>17355</v>
      </c>
      <c r="M445" s="4" t="s">
        <v>17355</v>
      </c>
      <c r="N445" s="2" t="s">
        <v>18893</v>
      </c>
      <c r="O445" s="2">
        <v>8875</v>
      </c>
      <c r="P445" s="2" t="s">
        <v>18894</v>
      </c>
      <c r="Q445" s="2" t="s">
        <v>1290</v>
      </c>
    </row>
    <row r="446" spans="1:17" x14ac:dyDescent="0.25">
      <c r="A446" t="s">
        <v>18895</v>
      </c>
      <c r="B446" t="s">
        <v>1531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17324</v>
      </c>
      <c r="F446" t="s">
        <v>17319</v>
      </c>
      <c r="G446" s="3">
        <v>7541</v>
      </c>
      <c r="H446">
        <v>449173</v>
      </c>
      <c r="I446" t="s">
        <v>1531</v>
      </c>
      <c r="J446" s="2">
        <v>1392899</v>
      </c>
      <c r="K446" s="2" t="s">
        <v>1531</v>
      </c>
      <c r="L446" s="2" t="s">
        <v>18896</v>
      </c>
      <c r="M446" s="2" t="s">
        <v>18897</v>
      </c>
      <c r="N446" s="2" t="s">
        <v>18895</v>
      </c>
      <c r="O446" s="2">
        <v>8775</v>
      </c>
      <c r="P446" s="2" t="s">
        <v>18898</v>
      </c>
      <c r="Q446" s="2" t="s">
        <v>1531</v>
      </c>
    </row>
    <row r="447" spans="1:17" hidden="1" x14ac:dyDescent="0.25">
      <c r="A447" t="s">
        <v>18899</v>
      </c>
      <c r="B447" t="s">
        <v>717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17394</v>
      </c>
      <c r="F447" t="s">
        <v>1335</v>
      </c>
      <c r="G447" s="3">
        <v>8202</v>
      </c>
      <c r="H447">
        <v>543281</v>
      </c>
      <c r="I447" t="s">
        <v>717</v>
      </c>
      <c r="J447" s="2">
        <v>1670494</v>
      </c>
      <c r="K447" s="2" t="s">
        <v>717</v>
      </c>
      <c r="L447" s="4" t="s">
        <v>17355</v>
      </c>
      <c r="M447" s="2" t="s">
        <v>18900</v>
      </c>
      <c r="N447" s="2" t="s">
        <v>18899</v>
      </c>
      <c r="O447" s="2">
        <v>8950</v>
      </c>
      <c r="P447" s="2" t="s">
        <v>18901</v>
      </c>
      <c r="Q447" s="2" t="s">
        <v>717</v>
      </c>
    </row>
    <row r="448" spans="1:17" x14ac:dyDescent="0.25">
      <c r="A448" t="s">
        <v>18902</v>
      </c>
      <c r="B448" t="s">
        <v>1506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17420</v>
      </c>
      <c r="F448" t="s">
        <v>17319</v>
      </c>
      <c r="G448" s="3">
        <v>5551</v>
      </c>
      <c r="H448">
        <v>457448</v>
      </c>
      <c r="I448" t="s">
        <v>1506</v>
      </c>
      <c r="J448" s="2">
        <v>1208715</v>
      </c>
      <c r="K448" s="2" t="s">
        <v>1506</v>
      </c>
      <c r="L448" s="2" t="s">
        <v>18903</v>
      </c>
      <c r="M448" s="2" t="s">
        <v>18904</v>
      </c>
      <c r="N448" s="2" t="s">
        <v>18902</v>
      </c>
      <c r="O448" s="2">
        <v>8182</v>
      </c>
      <c r="P448" s="2" t="s">
        <v>18905</v>
      </c>
      <c r="Q448" s="2" t="s">
        <v>1506</v>
      </c>
    </row>
    <row r="449" spans="1:17" hidden="1" x14ac:dyDescent="0.25">
      <c r="A449" t="s">
        <v>18906</v>
      </c>
      <c r="B449" t="s">
        <v>1277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17431</v>
      </c>
      <c r="F449" t="s">
        <v>17330</v>
      </c>
      <c r="G449" s="3">
        <v>1945</v>
      </c>
      <c r="H449">
        <v>430611</v>
      </c>
      <c r="I449" t="s">
        <v>1277</v>
      </c>
      <c r="J449" s="2">
        <v>448407</v>
      </c>
      <c r="K449" s="2" t="s">
        <v>1277</v>
      </c>
      <c r="L449" s="2" t="s">
        <v>18907</v>
      </c>
      <c r="M449" s="2" t="s">
        <v>18908</v>
      </c>
      <c r="N449" s="2" t="s">
        <v>18906</v>
      </c>
      <c r="O449" s="2">
        <v>7336</v>
      </c>
      <c r="P449" s="2" t="s">
        <v>18909</v>
      </c>
      <c r="Q449" s="2" t="s">
        <v>1277</v>
      </c>
    </row>
    <row r="450" spans="1:17" x14ac:dyDescent="0.25">
      <c r="A450" t="s">
        <v>18910</v>
      </c>
      <c r="B450" t="s">
        <v>1422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17569</v>
      </c>
      <c r="F450" t="s">
        <v>17319</v>
      </c>
      <c r="G450" s="3">
        <v>11713</v>
      </c>
      <c r="H450">
        <v>518774</v>
      </c>
      <c r="I450" t="s">
        <v>1422</v>
      </c>
      <c r="J450" s="2">
        <v>1765811</v>
      </c>
      <c r="K450" s="2" t="s">
        <v>1422</v>
      </c>
      <c r="L450" s="2" t="s">
        <v>18911</v>
      </c>
      <c r="M450" s="4" t="s">
        <v>17355</v>
      </c>
      <c r="N450" s="2" t="s">
        <v>18910</v>
      </c>
      <c r="O450" s="2">
        <v>9245</v>
      </c>
      <c r="P450" s="2" t="s">
        <v>18912</v>
      </c>
      <c r="Q450" s="2" t="s">
        <v>1422</v>
      </c>
    </row>
    <row r="451" spans="1:17" x14ac:dyDescent="0.25">
      <c r="A451" t="s">
        <v>18913</v>
      </c>
      <c r="B451" t="s">
        <v>2348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17389</v>
      </c>
      <c r="F451" t="s">
        <v>17319</v>
      </c>
      <c r="G451" s="3">
        <v>3299</v>
      </c>
      <c r="H451">
        <v>501822</v>
      </c>
      <c r="I451" t="s">
        <v>2348</v>
      </c>
      <c r="J451" s="2">
        <v>1473576</v>
      </c>
      <c r="K451" s="2" t="s">
        <v>2348</v>
      </c>
      <c r="L451" s="4" t="s">
        <v>17355</v>
      </c>
      <c r="M451" s="2" t="s">
        <v>18914</v>
      </c>
      <c r="N451" s="2" t="s">
        <v>18913</v>
      </c>
      <c r="O451" s="2">
        <v>8806</v>
      </c>
      <c r="P451" s="2" t="s">
        <v>18915</v>
      </c>
      <c r="Q451" s="2" t="s">
        <v>2348</v>
      </c>
    </row>
    <row r="452" spans="1:17" hidden="1" x14ac:dyDescent="0.25">
      <c r="A452" t="s">
        <v>18916</v>
      </c>
      <c r="B452" t="s">
        <v>294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17569</v>
      </c>
      <c r="F452" t="s">
        <v>1336</v>
      </c>
      <c r="G452" s="3" t="s">
        <v>293</v>
      </c>
      <c r="H452">
        <v>458704</v>
      </c>
      <c r="I452" t="s">
        <v>294</v>
      </c>
      <c r="J452" s="4" t="s">
        <v>17355</v>
      </c>
      <c r="K452" s="4" t="s">
        <v>17355</v>
      </c>
      <c r="L452" s="4" t="s">
        <v>17355</v>
      </c>
      <c r="M452" s="4" t="s">
        <v>17355</v>
      </c>
      <c r="N452" s="4" t="s">
        <v>17355</v>
      </c>
      <c r="O452" s="4" t="s">
        <v>17355</v>
      </c>
      <c r="P452" s="4" t="s">
        <v>17355</v>
      </c>
      <c r="Q452" s="4" t="s">
        <v>17355</v>
      </c>
    </row>
    <row r="453" spans="1:17" x14ac:dyDescent="0.25">
      <c r="A453" t="s">
        <v>18917</v>
      </c>
      <c r="B453" t="s">
        <v>2500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17488</v>
      </c>
      <c r="F453" t="s">
        <v>17319</v>
      </c>
      <c r="G453" s="3">
        <v>729</v>
      </c>
      <c r="H453">
        <v>115629</v>
      </c>
      <c r="I453" t="s">
        <v>2500</v>
      </c>
      <c r="J453" s="2">
        <v>7696</v>
      </c>
      <c r="K453" s="2" t="s">
        <v>2500</v>
      </c>
      <c r="L453" s="2" t="s">
        <v>18918</v>
      </c>
      <c r="M453" s="2" t="s">
        <v>18919</v>
      </c>
      <c r="N453" s="2" t="s">
        <v>18917</v>
      </c>
      <c r="O453" s="2">
        <v>5336</v>
      </c>
      <c r="P453" s="2" t="s">
        <v>18920</v>
      </c>
      <c r="Q453" s="2" t="s">
        <v>2500</v>
      </c>
    </row>
    <row r="454" spans="1:17" hidden="1" x14ac:dyDescent="0.25">
      <c r="A454" t="s">
        <v>18921</v>
      </c>
      <c r="B454" t="s">
        <v>1246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17381</v>
      </c>
      <c r="F454" t="s">
        <v>1335</v>
      </c>
      <c r="G454" s="3">
        <v>4720</v>
      </c>
      <c r="H454">
        <v>452104</v>
      </c>
      <c r="I454" t="s">
        <v>1246</v>
      </c>
      <c r="J454" s="2">
        <v>1103791</v>
      </c>
      <c r="K454" s="2" t="s">
        <v>1246</v>
      </c>
      <c r="L454" s="2" t="s">
        <v>18922</v>
      </c>
      <c r="M454" s="2" t="s">
        <v>18923</v>
      </c>
      <c r="N454" s="2" t="s">
        <v>18921</v>
      </c>
      <c r="O454" s="2">
        <v>8057</v>
      </c>
      <c r="P454" s="2" t="s">
        <v>18924</v>
      </c>
      <c r="Q454" s="2" t="s">
        <v>1246</v>
      </c>
    </row>
    <row r="455" spans="1:17" hidden="1" x14ac:dyDescent="0.25">
      <c r="A455" t="s">
        <v>18925</v>
      </c>
      <c r="B455" t="s">
        <v>463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17389</v>
      </c>
      <c r="F455" t="s">
        <v>17421</v>
      </c>
      <c r="G455" s="3">
        <v>10459</v>
      </c>
      <c r="H455">
        <v>588751</v>
      </c>
      <c r="I455" t="s">
        <v>463</v>
      </c>
      <c r="J455" s="2">
        <v>1744722</v>
      </c>
      <c r="K455" s="2" t="s">
        <v>463</v>
      </c>
      <c r="L455" s="4" t="s">
        <v>17355</v>
      </c>
      <c r="M455" s="4" t="s">
        <v>17355</v>
      </c>
      <c r="N455" s="2" t="s">
        <v>18925</v>
      </c>
      <c r="O455" s="2">
        <v>9259</v>
      </c>
      <c r="P455" s="2" t="s">
        <v>18926</v>
      </c>
      <c r="Q455" s="2" t="s">
        <v>463</v>
      </c>
    </row>
    <row r="456" spans="1:17" x14ac:dyDescent="0.25">
      <c r="A456" t="s">
        <v>18927</v>
      </c>
      <c r="B456" t="s">
        <v>2391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17569</v>
      </c>
      <c r="F456" t="s">
        <v>17319</v>
      </c>
      <c r="G456" s="3">
        <v>1989</v>
      </c>
      <c r="H456">
        <v>458550</v>
      </c>
      <c r="I456" t="s">
        <v>2391</v>
      </c>
      <c r="J456" s="2">
        <v>1741379</v>
      </c>
      <c r="K456" s="2" t="s">
        <v>2391</v>
      </c>
      <c r="L456" s="2" t="s">
        <v>18928</v>
      </c>
      <c r="M456" s="4" t="s">
        <v>17355</v>
      </c>
      <c r="N456" s="2" t="s">
        <v>18927</v>
      </c>
      <c r="O456" s="2">
        <v>9162</v>
      </c>
      <c r="P456" s="2" t="s">
        <v>18929</v>
      </c>
      <c r="Q456" s="2" t="s">
        <v>2391</v>
      </c>
    </row>
    <row r="457" spans="1:17" hidden="1" x14ac:dyDescent="0.25">
      <c r="A457" t="s">
        <v>18930</v>
      </c>
      <c r="B457" t="s">
        <v>1179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17446</v>
      </c>
      <c r="F457" t="s">
        <v>17330</v>
      </c>
      <c r="G457" s="3">
        <v>3978</v>
      </c>
      <c r="H457">
        <v>502317</v>
      </c>
      <c r="I457" t="s">
        <v>1179</v>
      </c>
      <c r="J457" s="2">
        <v>1603026</v>
      </c>
      <c r="K457" s="2" t="s">
        <v>1179</v>
      </c>
      <c r="L457" s="2" t="s">
        <v>18931</v>
      </c>
      <c r="M457" s="2" t="s">
        <v>18932</v>
      </c>
      <c r="N457" s="2" t="s">
        <v>18930</v>
      </c>
      <c r="O457" s="2">
        <v>8617</v>
      </c>
      <c r="P457" s="2" t="s">
        <v>18933</v>
      </c>
      <c r="Q457" s="2" t="s">
        <v>1179</v>
      </c>
    </row>
    <row r="458" spans="1:17" x14ac:dyDescent="0.25">
      <c r="A458" t="s">
        <v>18934</v>
      </c>
      <c r="B458" t="s">
        <v>1554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17434</v>
      </c>
      <c r="F458" t="s">
        <v>17319</v>
      </c>
      <c r="G458" s="3">
        <v>4371</v>
      </c>
      <c r="H458">
        <v>476451</v>
      </c>
      <c r="I458" t="s">
        <v>1554</v>
      </c>
      <c r="J458" s="2">
        <v>1619226</v>
      </c>
      <c r="K458" s="2" t="s">
        <v>1554</v>
      </c>
      <c r="L458" s="2" t="s">
        <v>18935</v>
      </c>
      <c r="M458" s="2" t="s">
        <v>18936</v>
      </c>
      <c r="N458" s="2" t="s">
        <v>18934</v>
      </c>
      <c r="O458" s="2">
        <v>8415</v>
      </c>
      <c r="P458" s="2" t="s">
        <v>18937</v>
      </c>
      <c r="Q458" s="2" t="s">
        <v>1554</v>
      </c>
    </row>
    <row r="459" spans="1:17" hidden="1" x14ac:dyDescent="0.25">
      <c r="A459" t="s">
        <v>18938</v>
      </c>
      <c r="B459" t="s">
        <v>1250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17600</v>
      </c>
      <c r="F459" t="s">
        <v>17358</v>
      </c>
      <c r="G459" s="3">
        <v>432</v>
      </c>
      <c r="H459">
        <v>115732</v>
      </c>
      <c r="I459" t="s">
        <v>1250</v>
      </c>
      <c r="J459" s="2">
        <v>7700</v>
      </c>
      <c r="K459" s="2" t="s">
        <v>1250</v>
      </c>
      <c r="L459" s="2" t="s">
        <v>18939</v>
      </c>
      <c r="M459" s="2" t="s">
        <v>18940</v>
      </c>
      <c r="N459" s="2" t="s">
        <v>18938</v>
      </c>
      <c r="O459" s="2">
        <v>5870</v>
      </c>
      <c r="P459" s="2" t="s">
        <v>18941</v>
      </c>
      <c r="Q459" s="2" t="s">
        <v>1250</v>
      </c>
    </row>
    <row r="460" spans="1:17" x14ac:dyDescent="0.25">
      <c r="A460" t="s">
        <v>18942</v>
      </c>
      <c r="B460" t="s">
        <v>2197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17431</v>
      </c>
      <c r="F460" t="s">
        <v>17319</v>
      </c>
      <c r="G460" s="3">
        <v>6653</v>
      </c>
      <c r="H460">
        <v>449104</v>
      </c>
      <c r="I460" t="s">
        <v>2197</v>
      </c>
      <c r="J460" s="2">
        <v>1803887</v>
      </c>
      <c r="K460" s="2" t="s">
        <v>2197</v>
      </c>
      <c r="L460" s="2" t="s">
        <v>18943</v>
      </c>
      <c r="M460" s="4" t="s">
        <v>17355</v>
      </c>
      <c r="N460" s="2" t="s">
        <v>18942</v>
      </c>
      <c r="O460" s="2">
        <v>9248</v>
      </c>
      <c r="P460" s="2" t="s">
        <v>18944</v>
      </c>
      <c r="Q460" s="2" t="s">
        <v>2197</v>
      </c>
    </row>
    <row r="461" spans="1:17" x14ac:dyDescent="0.25">
      <c r="A461" t="s">
        <v>18945</v>
      </c>
      <c r="B461" t="s">
        <v>2191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17678</v>
      </c>
      <c r="F461" t="s">
        <v>17319</v>
      </c>
      <c r="G461" s="3">
        <v>3548</v>
      </c>
      <c r="H461">
        <v>521230</v>
      </c>
      <c r="I461" t="s">
        <v>2191</v>
      </c>
      <c r="J461" s="2">
        <v>1756629</v>
      </c>
      <c r="K461" s="2" t="s">
        <v>2191</v>
      </c>
      <c r="L461" s="2" t="s">
        <v>18946</v>
      </c>
      <c r="M461" s="2" t="s">
        <v>18947</v>
      </c>
      <c r="N461" s="2" t="s">
        <v>18945</v>
      </c>
      <c r="O461" s="2">
        <v>9057</v>
      </c>
      <c r="P461" s="2" t="s">
        <v>18948</v>
      </c>
      <c r="Q461" s="2" t="s">
        <v>2191</v>
      </c>
    </row>
    <row r="462" spans="1:17" x14ac:dyDescent="0.25">
      <c r="A462" t="s">
        <v>18949</v>
      </c>
      <c r="B462" t="s">
        <v>2644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17610</v>
      </c>
      <c r="F462" t="s">
        <v>17319</v>
      </c>
      <c r="G462" s="3">
        <v>4259</v>
      </c>
      <c r="H462">
        <v>456696</v>
      </c>
      <c r="I462" t="s">
        <v>2644</v>
      </c>
      <c r="J462" s="2">
        <v>1630080</v>
      </c>
      <c r="K462" s="2" t="s">
        <v>2644</v>
      </c>
      <c r="L462" s="2" t="s">
        <v>18950</v>
      </c>
      <c r="M462" s="2" t="s">
        <v>18951</v>
      </c>
      <c r="N462" s="2" t="s">
        <v>18949</v>
      </c>
      <c r="O462" s="2">
        <v>8498</v>
      </c>
      <c r="P462" s="2" t="s">
        <v>18952</v>
      </c>
      <c r="Q462" s="2" t="s">
        <v>2644</v>
      </c>
    </row>
    <row r="463" spans="1:17" x14ac:dyDescent="0.25">
      <c r="A463" t="s">
        <v>18953</v>
      </c>
      <c r="B463" t="s">
        <v>1370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17350</v>
      </c>
      <c r="F463" t="s">
        <v>17319</v>
      </c>
      <c r="G463" s="3">
        <v>4772</v>
      </c>
      <c r="H463">
        <v>433587</v>
      </c>
      <c r="I463" t="s">
        <v>1370</v>
      </c>
      <c r="J463" s="2">
        <v>541516</v>
      </c>
      <c r="K463" s="2" t="s">
        <v>1370</v>
      </c>
      <c r="L463" s="2" t="s">
        <v>18954</v>
      </c>
      <c r="M463" s="2" t="s">
        <v>18955</v>
      </c>
      <c r="N463" s="2" t="s">
        <v>18953</v>
      </c>
      <c r="O463" s="2">
        <v>7487</v>
      </c>
      <c r="P463" s="2" t="s">
        <v>18956</v>
      </c>
      <c r="Q463" s="2" t="s">
        <v>1370</v>
      </c>
    </row>
    <row r="464" spans="1:17" hidden="1" x14ac:dyDescent="0.25">
      <c r="A464" t="s">
        <v>18957</v>
      </c>
      <c r="B464" t="s">
        <v>433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17389</v>
      </c>
      <c r="F464" t="s">
        <v>17330</v>
      </c>
      <c r="G464" s="3">
        <v>4146</v>
      </c>
      <c r="H464">
        <v>491676</v>
      </c>
      <c r="I464" t="s">
        <v>433</v>
      </c>
      <c r="J464" s="2">
        <v>1599715</v>
      </c>
      <c r="K464" s="2" t="s">
        <v>433</v>
      </c>
      <c r="L464" s="4" t="s">
        <v>17355</v>
      </c>
      <c r="M464" s="4" t="s">
        <v>17355</v>
      </c>
      <c r="N464" s="2" t="s">
        <v>18957</v>
      </c>
      <c r="O464" s="2">
        <v>9188</v>
      </c>
      <c r="P464" s="2" t="s">
        <v>18958</v>
      </c>
      <c r="Q464" s="2" t="s">
        <v>433</v>
      </c>
    </row>
    <row r="465" spans="1:17" hidden="1" x14ac:dyDescent="0.25">
      <c r="A465" t="s">
        <v>18959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17420</v>
      </c>
      <c r="F465" t="s">
        <v>17421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18960</v>
      </c>
      <c r="L465" s="2" t="s">
        <v>18961</v>
      </c>
      <c r="M465" s="2" t="s">
        <v>18962</v>
      </c>
      <c r="N465" s="2" t="s">
        <v>18959</v>
      </c>
      <c r="O465" s="2">
        <v>8066</v>
      </c>
      <c r="P465" s="2" t="s">
        <v>18963</v>
      </c>
      <c r="Q465" s="4" t="s">
        <v>17355</v>
      </c>
    </row>
    <row r="466" spans="1:17" hidden="1" x14ac:dyDescent="0.25">
      <c r="A466" t="s">
        <v>18964</v>
      </c>
      <c r="B466" t="s">
        <v>956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17600</v>
      </c>
      <c r="F466" t="s">
        <v>17408</v>
      </c>
      <c r="G466" s="3">
        <v>918</v>
      </c>
      <c r="H466">
        <v>150421</v>
      </c>
      <c r="I466" t="s">
        <v>956</v>
      </c>
      <c r="J466" s="2">
        <v>21581</v>
      </c>
      <c r="K466" s="2" t="s">
        <v>956</v>
      </c>
      <c r="L466" s="2" t="s">
        <v>18965</v>
      </c>
      <c r="M466" s="2" t="s">
        <v>18966</v>
      </c>
      <c r="N466" s="2" t="s">
        <v>18964</v>
      </c>
      <c r="O466" s="2">
        <v>6258</v>
      </c>
      <c r="P466" s="2" t="s">
        <v>18967</v>
      </c>
      <c r="Q466" s="2" t="s">
        <v>956</v>
      </c>
    </row>
    <row r="467" spans="1:17" hidden="1" x14ac:dyDescent="0.25">
      <c r="A467" t="s">
        <v>18968</v>
      </c>
      <c r="B467" t="s">
        <v>643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17600</v>
      </c>
      <c r="F467" t="s">
        <v>1336</v>
      </c>
      <c r="G467" s="3">
        <v>4182</v>
      </c>
      <c r="H467">
        <v>468406</v>
      </c>
      <c r="I467" t="s">
        <v>643</v>
      </c>
      <c r="J467" s="2">
        <v>1102926</v>
      </c>
      <c r="K467" s="2" t="s">
        <v>643</v>
      </c>
      <c r="L467" s="2" t="s">
        <v>18969</v>
      </c>
      <c r="M467" s="2" t="s">
        <v>18970</v>
      </c>
      <c r="N467" s="2" t="s">
        <v>18968</v>
      </c>
      <c r="O467" s="2">
        <v>8235</v>
      </c>
      <c r="P467" s="2" t="s">
        <v>18971</v>
      </c>
      <c r="Q467" s="2" t="s">
        <v>643</v>
      </c>
    </row>
    <row r="468" spans="1:17" x14ac:dyDescent="0.25">
      <c r="A468" t="s">
        <v>18972</v>
      </c>
      <c r="B468" t="s">
        <v>1368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17656</v>
      </c>
      <c r="F468" t="s">
        <v>17319</v>
      </c>
      <c r="G468" s="3">
        <v>6033</v>
      </c>
      <c r="H468">
        <v>516969</v>
      </c>
      <c r="I468" t="s">
        <v>1368</v>
      </c>
      <c r="J468" s="2">
        <v>1897843</v>
      </c>
      <c r="K468" s="2" t="s">
        <v>1368</v>
      </c>
      <c r="L468" s="4" t="s">
        <v>17355</v>
      </c>
      <c r="M468" s="2" t="s">
        <v>18973</v>
      </c>
      <c r="N468" s="2" t="s">
        <v>18972</v>
      </c>
      <c r="O468" s="2">
        <v>9089</v>
      </c>
      <c r="P468" s="2" t="s">
        <v>18974</v>
      </c>
      <c r="Q468" s="2" t="s">
        <v>1368</v>
      </c>
    </row>
    <row r="469" spans="1:17" hidden="1" x14ac:dyDescent="0.25">
      <c r="A469" t="s">
        <v>18975</v>
      </c>
      <c r="B469" t="s">
        <v>251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17355</v>
      </c>
      <c r="F469" s="5" t="s">
        <v>17355</v>
      </c>
      <c r="G469" s="3">
        <v>9284</v>
      </c>
      <c r="H469" s="5" t="s">
        <v>17355</v>
      </c>
      <c r="I469" s="5" t="s">
        <v>17355</v>
      </c>
      <c r="J469" s="4" t="s">
        <v>17355</v>
      </c>
      <c r="K469" s="4" t="s">
        <v>17355</v>
      </c>
      <c r="L469" s="4" t="s">
        <v>17355</v>
      </c>
      <c r="M469" s="4" t="s">
        <v>17355</v>
      </c>
      <c r="N469" s="4" t="s">
        <v>17355</v>
      </c>
      <c r="O469" s="4" t="s">
        <v>17355</v>
      </c>
      <c r="P469" s="4" t="s">
        <v>17355</v>
      </c>
      <c r="Q469" s="4" t="s">
        <v>17355</v>
      </c>
    </row>
    <row r="470" spans="1:17" hidden="1" x14ac:dyDescent="0.25">
      <c r="A470" t="s">
        <v>18976</v>
      </c>
      <c r="B470" t="s">
        <v>240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17488</v>
      </c>
      <c r="F470" t="s">
        <v>17408</v>
      </c>
      <c r="G470" s="3">
        <v>877</v>
      </c>
      <c r="H470">
        <v>452105</v>
      </c>
      <c r="I470" t="s">
        <v>240</v>
      </c>
      <c r="J470" s="2">
        <v>1603027</v>
      </c>
      <c r="K470" s="2" t="s">
        <v>240</v>
      </c>
      <c r="L470" s="2" t="s">
        <v>18977</v>
      </c>
      <c r="M470" s="2" t="s">
        <v>18978</v>
      </c>
      <c r="N470" s="2" t="s">
        <v>18976</v>
      </c>
      <c r="O470" s="2">
        <v>8568</v>
      </c>
      <c r="P470" s="2" t="s">
        <v>18979</v>
      </c>
      <c r="Q470" s="2" t="s">
        <v>240</v>
      </c>
    </row>
    <row r="471" spans="1:17" hidden="1" x14ac:dyDescent="0.25">
      <c r="A471" t="s">
        <v>18980</v>
      </c>
      <c r="B471" t="s">
        <v>1278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17471</v>
      </c>
      <c r="F471" t="s">
        <v>17330</v>
      </c>
      <c r="G471" s="3">
        <v>4940</v>
      </c>
      <c r="H471">
        <v>518792</v>
      </c>
      <c r="I471" t="s">
        <v>1278</v>
      </c>
      <c r="J471" s="2">
        <v>1611138</v>
      </c>
      <c r="K471" s="2" t="s">
        <v>1278</v>
      </c>
      <c r="L471" s="4" t="s">
        <v>17355</v>
      </c>
      <c r="M471" s="2" t="s">
        <v>18981</v>
      </c>
      <c r="N471" s="2" t="s">
        <v>18980</v>
      </c>
      <c r="O471" s="2">
        <v>8621</v>
      </c>
      <c r="P471" s="2" t="s">
        <v>18982</v>
      </c>
      <c r="Q471" s="2" t="s">
        <v>1278</v>
      </c>
    </row>
    <row r="472" spans="1:17" hidden="1" x14ac:dyDescent="0.25">
      <c r="A472" t="s">
        <v>18983</v>
      </c>
      <c r="B472" t="s">
        <v>843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17678</v>
      </c>
      <c r="F472" t="s">
        <v>17330</v>
      </c>
      <c r="G472" s="3" t="s">
        <v>842</v>
      </c>
      <c r="H472">
        <v>543305</v>
      </c>
      <c r="I472" t="s">
        <v>843</v>
      </c>
      <c r="J472" s="4" t="s">
        <v>17355</v>
      </c>
      <c r="K472" s="4" t="s">
        <v>17355</v>
      </c>
      <c r="L472" s="4" t="s">
        <v>17355</v>
      </c>
      <c r="M472" s="4" t="s">
        <v>17355</v>
      </c>
      <c r="N472" s="4" t="s">
        <v>17355</v>
      </c>
      <c r="O472" s="2">
        <v>9325</v>
      </c>
      <c r="P472" s="4" t="s">
        <v>17355</v>
      </c>
      <c r="Q472" s="2" t="s">
        <v>843</v>
      </c>
    </row>
    <row r="473" spans="1:17" hidden="1" x14ac:dyDescent="0.25">
      <c r="A473" t="s">
        <v>18984</v>
      </c>
      <c r="B473" t="s">
        <v>509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17569</v>
      </c>
      <c r="F473" t="s">
        <v>1335</v>
      </c>
      <c r="G473" s="3">
        <v>4003</v>
      </c>
      <c r="H473">
        <v>518794</v>
      </c>
      <c r="I473" t="s">
        <v>509</v>
      </c>
      <c r="J473" s="2">
        <v>1599170</v>
      </c>
      <c r="K473" s="2" t="s">
        <v>509</v>
      </c>
      <c r="L473" s="4" t="s">
        <v>17355</v>
      </c>
      <c r="M473" s="2" t="s">
        <v>18985</v>
      </c>
      <c r="N473" s="2" t="s">
        <v>18984</v>
      </c>
      <c r="O473" s="2">
        <v>8725</v>
      </c>
      <c r="P473" s="2" t="s">
        <v>18986</v>
      </c>
      <c r="Q473" s="2" t="s">
        <v>509</v>
      </c>
    </row>
    <row r="474" spans="1:17" hidden="1" x14ac:dyDescent="0.25">
      <c r="A474" t="s">
        <v>18987</v>
      </c>
      <c r="B474" t="s">
        <v>1214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17610</v>
      </c>
      <c r="F474" t="s">
        <v>1336</v>
      </c>
      <c r="G474" s="3">
        <v>6104</v>
      </c>
      <c r="H474">
        <v>431094</v>
      </c>
      <c r="I474" t="s">
        <v>1214</v>
      </c>
      <c r="J474" s="2">
        <v>484952</v>
      </c>
      <c r="K474" s="2" t="s">
        <v>1214</v>
      </c>
      <c r="L474" s="2" t="s">
        <v>18988</v>
      </c>
      <c r="M474" s="2" t="s">
        <v>18989</v>
      </c>
      <c r="N474" s="2" t="s">
        <v>18987</v>
      </c>
      <c r="O474" s="2">
        <v>7483</v>
      </c>
      <c r="P474" s="2" t="s">
        <v>18990</v>
      </c>
      <c r="Q474" s="2" t="s">
        <v>1214</v>
      </c>
    </row>
    <row r="475" spans="1:17" x14ac:dyDescent="0.25">
      <c r="A475" t="s">
        <v>18991</v>
      </c>
      <c r="B475" t="s">
        <v>1910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17414</v>
      </c>
      <c r="F475" t="s">
        <v>17319</v>
      </c>
      <c r="G475" s="3">
        <v>1882</v>
      </c>
      <c r="H475">
        <v>429718</v>
      </c>
      <c r="I475" t="s">
        <v>1910</v>
      </c>
      <c r="J475" s="2">
        <v>448409</v>
      </c>
      <c r="K475" s="2" t="s">
        <v>1910</v>
      </c>
      <c r="L475" s="4" t="s">
        <v>17355</v>
      </c>
      <c r="M475" s="4" t="s">
        <v>17355</v>
      </c>
      <c r="N475" s="2" t="s">
        <v>18991</v>
      </c>
      <c r="O475" s="2">
        <v>7350</v>
      </c>
      <c r="P475" s="2" t="s">
        <v>18992</v>
      </c>
      <c r="Q475" s="2" t="s">
        <v>1910</v>
      </c>
    </row>
    <row r="476" spans="1:17" hidden="1" x14ac:dyDescent="0.25">
      <c r="A476" t="s">
        <v>18993</v>
      </c>
      <c r="B476" t="s">
        <v>8455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17357</v>
      </c>
      <c r="F476" t="s">
        <v>17408</v>
      </c>
      <c r="G476" s="3">
        <v>8211</v>
      </c>
      <c r="H476">
        <v>518799</v>
      </c>
      <c r="I476" t="s">
        <v>8455</v>
      </c>
      <c r="J476" s="2">
        <v>1661503</v>
      </c>
      <c r="K476" s="2" t="s">
        <v>18994</v>
      </c>
      <c r="L476" s="4" t="s">
        <v>17355</v>
      </c>
      <c r="M476" s="2" t="s">
        <v>18995</v>
      </c>
      <c r="N476" s="2" t="s">
        <v>18993</v>
      </c>
      <c r="O476" s="2">
        <v>8785</v>
      </c>
      <c r="P476" s="2" t="s">
        <v>18996</v>
      </c>
      <c r="Q476" s="2" t="s">
        <v>8455</v>
      </c>
    </row>
    <row r="477" spans="1:17" hidden="1" x14ac:dyDescent="0.25">
      <c r="A477" t="s">
        <v>18997</v>
      </c>
      <c r="B477" t="s">
        <v>1009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17610</v>
      </c>
      <c r="F477" t="s">
        <v>17330</v>
      </c>
      <c r="G477" s="3">
        <v>1305</v>
      </c>
      <c r="H477">
        <v>400134</v>
      </c>
      <c r="I477" t="s">
        <v>1009</v>
      </c>
      <c r="J477" s="2">
        <v>211691</v>
      </c>
      <c r="K477" s="2" t="s">
        <v>1009</v>
      </c>
      <c r="L477" s="2" t="s">
        <v>18998</v>
      </c>
      <c r="M477" s="2" t="s">
        <v>18999</v>
      </c>
      <c r="N477" s="2" t="s">
        <v>18997</v>
      </c>
      <c r="O477" s="2">
        <v>6645</v>
      </c>
      <c r="P477" s="2" t="s">
        <v>19000</v>
      </c>
      <c r="Q477" s="2" t="s">
        <v>1009</v>
      </c>
    </row>
    <row r="478" spans="1:17" x14ac:dyDescent="0.25">
      <c r="A478" t="s">
        <v>19001</v>
      </c>
      <c r="B478" t="s">
        <v>1552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17656</v>
      </c>
      <c r="F478" t="s">
        <v>17319</v>
      </c>
      <c r="G478" s="3">
        <v>6943</v>
      </c>
      <c r="H478">
        <v>460024</v>
      </c>
      <c r="I478" t="s">
        <v>1552</v>
      </c>
      <c r="J478" s="2">
        <v>1116600</v>
      </c>
      <c r="K478" s="2" t="s">
        <v>1552</v>
      </c>
      <c r="L478" s="2" t="s">
        <v>19002</v>
      </c>
      <c r="M478" s="2" t="s">
        <v>19003</v>
      </c>
      <c r="N478" s="2" t="s">
        <v>19001</v>
      </c>
      <c r="O478" s="2">
        <v>7919</v>
      </c>
      <c r="P478" s="2" t="s">
        <v>19004</v>
      </c>
      <c r="Q478" s="2" t="s">
        <v>1552</v>
      </c>
    </row>
    <row r="479" spans="1:17" hidden="1" x14ac:dyDescent="0.25">
      <c r="A479" t="s">
        <v>19005</v>
      </c>
      <c r="B479" t="s">
        <v>949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17451</v>
      </c>
      <c r="F479" t="s">
        <v>17330</v>
      </c>
      <c r="G479" s="3">
        <v>6656</v>
      </c>
      <c r="H479">
        <v>543321</v>
      </c>
      <c r="I479" t="s">
        <v>949</v>
      </c>
      <c r="J479" s="2">
        <v>1910547</v>
      </c>
      <c r="K479" s="2" t="s">
        <v>949</v>
      </c>
      <c r="L479" s="4" t="s">
        <v>17355</v>
      </c>
      <c r="M479" s="4" t="s">
        <v>17355</v>
      </c>
      <c r="N479" s="2" t="s">
        <v>19005</v>
      </c>
      <c r="O479" s="2">
        <v>9307</v>
      </c>
      <c r="P479" s="2" t="s">
        <v>19006</v>
      </c>
      <c r="Q479" s="2" t="s">
        <v>949</v>
      </c>
    </row>
    <row r="480" spans="1:17" hidden="1" x14ac:dyDescent="0.25">
      <c r="A480" t="s">
        <v>19007</v>
      </c>
      <c r="B480" t="s">
        <v>159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17375</v>
      </c>
      <c r="F480" t="s">
        <v>17408</v>
      </c>
      <c r="G480" s="3">
        <v>11287</v>
      </c>
      <c r="H480">
        <v>592407</v>
      </c>
      <c r="I480" t="s">
        <v>159</v>
      </c>
      <c r="J480" s="2">
        <v>1794307</v>
      </c>
      <c r="K480" s="2" t="s">
        <v>159</v>
      </c>
      <c r="L480" s="4" t="s">
        <v>17355</v>
      </c>
      <c r="M480" s="4" t="s">
        <v>17355</v>
      </c>
      <c r="N480" s="2" t="s">
        <v>19007</v>
      </c>
      <c r="O480" s="2">
        <v>9208</v>
      </c>
      <c r="P480" s="2" t="s">
        <v>19008</v>
      </c>
      <c r="Q480" s="2" t="s">
        <v>159</v>
      </c>
    </row>
    <row r="481" spans="1:17" x14ac:dyDescent="0.25">
      <c r="A481" t="s">
        <v>19009</v>
      </c>
      <c r="B481" t="s">
        <v>1534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17420</v>
      </c>
      <c r="F481" t="s">
        <v>17319</v>
      </c>
      <c r="G481" s="3">
        <v>4141</v>
      </c>
      <c r="H481">
        <v>502706</v>
      </c>
      <c r="I481" t="s">
        <v>1534</v>
      </c>
      <c r="J481" s="2">
        <v>1630081</v>
      </c>
      <c r="K481" s="2" t="s">
        <v>1534</v>
      </c>
      <c r="L481" s="2" t="s">
        <v>19010</v>
      </c>
      <c r="M481" s="2" t="s">
        <v>19011</v>
      </c>
      <c r="N481" s="2" t="s">
        <v>19009</v>
      </c>
      <c r="O481" s="2">
        <v>8406</v>
      </c>
      <c r="P481" s="2" t="s">
        <v>19012</v>
      </c>
      <c r="Q481" s="2" t="s">
        <v>1534</v>
      </c>
    </row>
    <row r="482" spans="1:17" x14ac:dyDescent="0.25">
      <c r="A482" t="s">
        <v>19013</v>
      </c>
      <c r="B482" t="s">
        <v>1360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17656</v>
      </c>
      <c r="F482" t="s">
        <v>17319</v>
      </c>
      <c r="G482" s="3">
        <v>7196</v>
      </c>
      <c r="H482">
        <v>518813</v>
      </c>
      <c r="I482" t="s">
        <v>1360</v>
      </c>
      <c r="J482" s="2">
        <v>1758975</v>
      </c>
      <c r="K482" s="2" t="s">
        <v>1360</v>
      </c>
      <c r="L482" s="2" t="s">
        <v>19014</v>
      </c>
      <c r="M482" s="2" t="s">
        <v>19015</v>
      </c>
      <c r="N482" s="2" t="s">
        <v>19013</v>
      </c>
      <c r="O482" s="2">
        <v>8773</v>
      </c>
      <c r="P482" s="2" t="s">
        <v>19016</v>
      </c>
      <c r="Q482" s="2" t="s">
        <v>1360</v>
      </c>
    </row>
    <row r="483" spans="1:17" hidden="1" x14ac:dyDescent="0.25">
      <c r="A483" t="s">
        <v>19017</v>
      </c>
      <c r="B483" t="s">
        <v>1300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17357</v>
      </c>
      <c r="F483" t="s">
        <v>17330</v>
      </c>
      <c r="G483" s="3">
        <v>1873</v>
      </c>
      <c r="H483">
        <v>407812</v>
      </c>
      <c r="I483" t="s">
        <v>1300</v>
      </c>
      <c r="J483" s="2">
        <v>181555</v>
      </c>
      <c r="K483" s="2" t="s">
        <v>1300</v>
      </c>
      <c r="L483" s="2" t="s">
        <v>19018</v>
      </c>
      <c r="M483" s="2" t="s">
        <v>19019</v>
      </c>
      <c r="N483" s="2" t="s">
        <v>19017</v>
      </c>
      <c r="O483" s="2">
        <v>7311</v>
      </c>
      <c r="P483" s="2" t="s">
        <v>19020</v>
      </c>
      <c r="Q483" s="2" t="s">
        <v>1300</v>
      </c>
    </row>
    <row r="484" spans="1:17" hidden="1" x14ac:dyDescent="0.25">
      <c r="A484" t="s">
        <v>19021</v>
      </c>
      <c r="B484" t="s">
        <v>815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17345</v>
      </c>
      <c r="F484" s="5" t="s">
        <v>17355</v>
      </c>
      <c r="G484" s="3">
        <v>9345</v>
      </c>
      <c r="H484" s="5" t="s">
        <v>17355</v>
      </c>
      <c r="I484" s="5" t="s">
        <v>17355</v>
      </c>
      <c r="J484" s="4" t="s">
        <v>17355</v>
      </c>
      <c r="K484" s="4" t="s">
        <v>17355</v>
      </c>
      <c r="L484" s="4" t="s">
        <v>17355</v>
      </c>
      <c r="M484" s="4" t="s">
        <v>17355</v>
      </c>
      <c r="N484" s="4" t="s">
        <v>17355</v>
      </c>
      <c r="O484" s="4" t="s">
        <v>17355</v>
      </c>
      <c r="P484" s="4" t="s">
        <v>17355</v>
      </c>
      <c r="Q484" s="4" t="s">
        <v>17355</v>
      </c>
    </row>
    <row r="485" spans="1:17" x14ac:dyDescent="0.25">
      <c r="A485" t="s">
        <v>19022</v>
      </c>
      <c r="B485" t="s">
        <v>1381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17446</v>
      </c>
      <c r="F485" t="s">
        <v>17319</v>
      </c>
      <c r="G485" s="3">
        <v>9037</v>
      </c>
      <c r="H485">
        <v>543331</v>
      </c>
      <c r="I485" t="s">
        <v>1381</v>
      </c>
      <c r="J485" s="2">
        <v>1914484</v>
      </c>
      <c r="K485" s="2" t="s">
        <v>1381</v>
      </c>
      <c r="L485" s="4" t="s">
        <v>17355</v>
      </c>
      <c r="M485" s="4" t="s">
        <v>17355</v>
      </c>
      <c r="N485" s="2" t="s">
        <v>19022</v>
      </c>
      <c r="O485" s="2">
        <v>9163</v>
      </c>
      <c r="P485" s="2" t="s">
        <v>19023</v>
      </c>
      <c r="Q485" s="2" t="s">
        <v>1381</v>
      </c>
    </row>
    <row r="486" spans="1:17" x14ac:dyDescent="0.25">
      <c r="A486" t="s">
        <v>19024</v>
      </c>
      <c r="B486" t="s">
        <v>2483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17361</v>
      </c>
      <c r="F486" t="s">
        <v>17319</v>
      </c>
      <c r="G486" s="3">
        <v>596</v>
      </c>
      <c r="H486">
        <v>456662</v>
      </c>
      <c r="I486" t="s">
        <v>2483</v>
      </c>
      <c r="J486" s="2">
        <v>1740947</v>
      </c>
      <c r="K486" s="2" t="s">
        <v>2483</v>
      </c>
      <c r="L486" s="4" t="s">
        <v>17355</v>
      </c>
      <c r="M486" s="2" t="s">
        <v>19025</v>
      </c>
      <c r="N486" s="2" t="s">
        <v>19024</v>
      </c>
      <c r="O486" s="2">
        <v>8947</v>
      </c>
      <c r="P486" s="2" t="s">
        <v>19026</v>
      </c>
      <c r="Q486" s="2" t="s">
        <v>2483</v>
      </c>
    </row>
    <row r="487" spans="1:17" hidden="1" x14ac:dyDescent="0.25">
      <c r="A487" t="s">
        <v>19027</v>
      </c>
      <c r="B487" t="s">
        <v>1220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17656</v>
      </c>
      <c r="F487" t="s">
        <v>17358</v>
      </c>
      <c r="G487" s="3">
        <v>3516</v>
      </c>
      <c r="H487">
        <v>543333</v>
      </c>
      <c r="I487" t="s">
        <v>1220</v>
      </c>
      <c r="J487" s="2">
        <v>1669561</v>
      </c>
      <c r="K487" s="2" t="s">
        <v>1220</v>
      </c>
      <c r="L487" s="4" t="s">
        <v>17355</v>
      </c>
      <c r="M487" s="2" t="s">
        <v>19028</v>
      </c>
      <c r="N487" s="2" t="s">
        <v>19027</v>
      </c>
      <c r="O487" s="2">
        <v>8857</v>
      </c>
      <c r="P487" s="2" t="s">
        <v>19029</v>
      </c>
      <c r="Q487" s="2" t="s">
        <v>1220</v>
      </c>
    </row>
    <row r="488" spans="1:17" hidden="1" x14ac:dyDescent="0.25">
      <c r="A488" t="s">
        <v>19030</v>
      </c>
      <c r="B488" t="s">
        <v>1221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17361</v>
      </c>
      <c r="F488" t="s">
        <v>17358</v>
      </c>
      <c r="G488" s="3">
        <v>2154</v>
      </c>
      <c r="H488">
        <v>429667</v>
      </c>
      <c r="I488" t="s">
        <v>1221</v>
      </c>
      <c r="J488" s="2">
        <v>448940</v>
      </c>
      <c r="K488" s="2" t="s">
        <v>1221</v>
      </c>
      <c r="L488" s="2" t="s">
        <v>19031</v>
      </c>
      <c r="M488" s="2" t="s">
        <v>19032</v>
      </c>
      <c r="N488" s="2" t="s">
        <v>19030</v>
      </c>
      <c r="O488" s="2">
        <v>7437</v>
      </c>
      <c r="P488" s="2" t="s">
        <v>19033</v>
      </c>
      <c r="Q488" s="2" t="s">
        <v>1221</v>
      </c>
    </row>
    <row r="489" spans="1:17" x14ac:dyDescent="0.25">
      <c r="A489" t="s">
        <v>19034</v>
      </c>
      <c r="B489" t="s">
        <v>2415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17329</v>
      </c>
      <c r="F489" t="s">
        <v>17319</v>
      </c>
      <c r="G489" s="3">
        <v>8245</v>
      </c>
      <c r="H489">
        <v>434442</v>
      </c>
      <c r="I489" t="s">
        <v>2415</v>
      </c>
      <c r="J489" s="2">
        <v>530358</v>
      </c>
      <c r="K489" s="2" t="s">
        <v>2415</v>
      </c>
      <c r="L489" s="2" t="s">
        <v>19035</v>
      </c>
      <c r="M489" s="2" t="s">
        <v>19036</v>
      </c>
      <c r="N489" s="2" t="s">
        <v>19034</v>
      </c>
      <c r="O489" s="2">
        <v>7572</v>
      </c>
      <c r="P489" s="2" t="s">
        <v>19037</v>
      </c>
      <c r="Q489" s="2" t="s">
        <v>2415</v>
      </c>
    </row>
    <row r="490" spans="1:17" x14ac:dyDescent="0.25">
      <c r="A490" t="s">
        <v>19038</v>
      </c>
      <c r="B490" t="s">
        <v>1481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17610</v>
      </c>
      <c r="F490" t="s">
        <v>17319</v>
      </c>
      <c r="G490" s="3">
        <v>7146</v>
      </c>
      <c r="H490">
        <v>543339</v>
      </c>
      <c r="I490" t="s">
        <v>1481</v>
      </c>
      <c r="J490" s="2">
        <v>1697836</v>
      </c>
      <c r="K490" s="2" t="s">
        <v>1481</v>
      </c>
      <c r="L490" s="2" t="s">
        <v>19039</v>
      </c>
      <c r="M490" s="2" t="s">
        <v>19040</v>
      </c>
      <c r="N490" s="2" t="s">
        <v>19038</v>
      </c>
      <c r="O490" s="2">
        <v>8567</v>
      </c>
      <c r="P490" s="2" t="s">
        <v>19041</v>
      </c>
      <c r="Q490" s="2" t="s">
        <v>1481</v>
      </c>
    </row>
    <row r="491" spans="1:17" x14ac:dyDescent="0.25">
      <c r="A491" t="s">
        <v>19042</v>
      </c>
      <c r="B491" t="s">
        <v>1465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17471</v>
      </c>
      <c r="F491" t="s">
        <v>17319</v>
      </c>
      <c r="G491" s="3">
        <v>921</v>
      </c>
      <c r="H491">
        <v>218596</v>
      </c>
      <c r="I491" t="s">
        <v>1465</v>
      </c>
      <c r="J491" s="2">
        <v>132684</v>
      </c>
      <c r="K491" s="2" t="s">
        <v>1465</v>
      </c>
      <c r="L491" s="2" t="s">
        <v>19043</v>
      </c>
      <c r="M491" s="2" t="s">
        <v>19044</v>
      </c>
      <c r="N491" s="2" t="s">
        <v>19042</v>
      </c>
      <c r="O491" s="2">
        <v>6245</v>
      </c>
      <c r="P491" s="2" t="s">
        <v>19045</v>
      </c>
      <c r="Q491" s="2" t="s">
        <v>1465</v>
      </c>
    </row>
    <row r="492" spans="1:17" x14ac:dyDescent="0.25">
      <c r="A492" t="s">
        <v>19046</v>
      </c>
      <c r="B492" t="s">
        <v>1758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17370</v>
      </c>
      <c r="F492" t="s">
        <v>17319</v>
      </c>
      <c r="G492" s="3">
        <v>4257</v>
      </c>
      <c r="H492">
        <v>453307</v>
      </c>
      <c r="I492" t="s">
        <v>1758</v>
      </c>
      <c r="J492" s="2">
        <v>1623771</v>
      </c>
      <c r="K492" s="2" t="s">
        <v>1758</v>
      </c>
      <c r="L492" s="2" t="s">
        <v>19047</v>
      </c>
      <c r="M492" s="2" t="s">
        <v>19048</v>
      </c>
      <c r="N492" s="2" t="s">
        <v>19046</v>
      </c>
      <c r="O492" s="2">
        <v>8417</v>
      </c>
      <c r="P492" s="2" t="s">
        <v>19049</v>
      </c>
      <c r="Q492" s="2" t="s">
        <v>1758</v>
      </c>
    </row>
    <row r="493" spans="1:17" x14ac:dyDescent="0.25">
      <c r="A493" t="s">
        <v>19050</v>
      </c>
      <c r="B493" t="s">
        <v>2475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17394</v>
      </c>
      <c r="F493" t="s">
        <v>17319</v>
      </c>
      <c r="G493" s="3">
        <v>9325</v>
      </c>
      <c r="H493">
        <v>453172</v>
      </c>
      <c r="I493" t="s">
        <v>2475</v>
      </c>
      <c r="J493" s="2">
        <v>1895574</v>
      </c>
      <c r="K493" s="2" t="s">
        <v>2475</v>
      </c>
      <c r="L493" s="4" t="s">
        <v>17355</v>
      </c>
      <c r="M493" s="2" t="s">
        <v>19051</v>
      </c>
      <c r="N493" s="2" t="s">
        <v>19050</v>
      </c>
      <c r="O493" s="2">
        <v>9073</v>
      </c>
      <c r="P493" s="2" t="s">
        <v>19052</v>
      </c>
      <c r="Q493" s="2" t="s">
        <v>2475</v>
      </c>
    </row>
    <row r="494" spans="1:17" hidden="1" x14ac:dyDescent="0.25">
      <c r="A494" t="s">
        <v>19053</v>
      </c>
      <c r="B494" t="s">
        <v>393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17340</v>
      </c>
      <c r="F494" t="s">
        <v>1336</v>
      </c>
      <c r="G494" s="3">
        <v>4898</v>
      </c>
      <c r="H494">
        <v>471863</v>
      </c>
      <c r="I494" t="s">
        <v>393</v>
      </c>
      <c r="J494" s="2">
        <v>1104374</v>
      </c>
      <c r="K494" s="2" t="s">
        <v>393</v>
      </c>
      <c r="L494" s="2" t="s">
        <v>19054</v>
      </c>
      <c r="M494" s="2" t="s">
        <v>19055</v>
      </c>
      <c r="N494" s="2" t="s">
        <v>19053</v>
      </c>
      <c r="O494" s="2">
        <v>8715</v>
      </c>
      <c r="P494" s="2" t="s">
        <v>19056</v>
      </c>
      <c r="Q494" s="2" t="s">
        <v>393</v>
      </c>
    </row>
    <row r="495" spans="1:17" x14ac:dyDescent="0.25">
      <c r="A495" t="s">
        <v>19057</v>
      </c>
      <c r="B495" t="s">
        <v>1535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17318</v>
      </c>
      <c r="F495" t="s">
        <v>17319</v>
      </c>
      <c r="G495" s="3">
        <v>7450</v>
      </c>
      <c r="H495">
        <v>461833</v>
      </c>
      <c r="I495" t="s">
        <v>1535</v>
      </c>
      <c r="J495" s="2">
        <v>584965</v>
      </c>
      <c r="K495" s="2" t="s">
        <v>1535</v>
      </c>
      <c r="L495" s="2" t="s">
        <v>19058</v>
      </c>
      <c r="M495" s="2" t="s">
        <v>19059</v>
      </c>
      <c r="N495" s="2" t="s">
        <v>19057</v>
      </c>
      <c r="O495" s="2">
        <v>7913</v>
      </c>
      <c r="P495" s="2" t="s">
        <v>19060</v>
      </c>
      <c r="Q495" s="2" t="s">
        <v>1535</v>
      </c>
    </row>
    <row r="496" spans="1:17" x14ac:dyDescent="0.25">
      <c r="A496" t="s">
        <v>19061</v>
      </c>
      <c r="B496" t="s">
        <v>2304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17350</v>
      </c>
      <c r="F496" t="s">
        <v>17319</v>
      </c>
      <c r="G496" s="3" t="s">
        <v>2303</v>
      </c>
      <c r="H496">
        <v>543343</v>
      </c>
      <c r="I496" t="s">
        <v>2304</v>
      </c>
      <c r="J496" s="2">
        <v>1888603</v>
      </c>
      <c r="K496" s="2" t="s">
        <v>2304</v>
      </c>
      <c r="L496" s="4" t="s">
        <v>17355</v>
      </c>
      <c r="M496" s="4" t="s">
        <v>17355</v>
      </c>
      <c r="N496" s="2" t="s">
        <v>19061</v>
      </c>
      <c r="O496" s="2">
        <v>9127</v>
      </c>
      <c r="P496" s="2" t="s">
        <v>19062</v>
      </c>
      <c r="Q496" s="2" t="s">
        <v>2304</v>
      </c>
    </row>
    <row r="497" spans="1:17" x14ac:dyDescent="0.25">
      <c r="A497" t="s">
        <v>19063</v>
      </c>
      <c r="B497" t="s">
        <v>2172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17324</v>
      </c>
      <c r="F497" t="s">
        <v>17319</v>
      </c>
      <c r="G497" s="3">
        <v>8586</v>
      </c>
      <c r="H497">
        <v>458950</v>
      </c>
      <c r="I497" t="s">
        <v>2172</v>
      </c>
      <c r="J497" s="2">
        <v>546232</v>
      </c>
      <c r="K497" s="2" t="s">
        <v>2172</v>
      </c>
      <c r="L497" s="2" t="s">
        <v>19064</v>
      </c>
      <c r="M497" s="2" t="s">
        <v>19065</v>
      </c>
      <c r="N497" s="2" t="s">
        <v>19063</v>
      </c>
      <c r="O497" s="2">
        <v>7873</v>
      </c>
      <c r="P497" s="2" t="s">
        <v>19066</v>
      </c>
      <c r="Q497" s="2" t="s">
        <v>2172</v>
      </c>
    </row>
    <row r="498" spans="1:17" hidden="1" x14ac:dyDescent="0.25">
      <c r="A498" t="s">
        <v>19067</v>
      </c>
      <c r="B498" t="s">
        <v>505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17381</v>
      </c>
      <c r="F498" t="s">
        <v>17408</v>
      </c>
      <c r="G498" s="3">
        <v>3376</v>
      </c>
      <c r="H498">
        <v>460026</v>
      </c>
      <c r="I498" t="s">
        <v>505</v>
      </c>
      <c r="J498" s="2">
        <v>1200053</v>
      </c>
      <c r="K498" s="2" t="s">
        <v>505</v>
      </c>
      <c r="L498" s="2" t="s">
        <v>19068</v>
      </c>
      <c r="M498" s="2" t="s">
        <v>19069</v>
      </c>
      <c r="N498" s="2" t="s">
        <v>19067</v>
      </c>
      <c r="O498" s="2">
        <v>8294</v>
      </c>
      <c r="P498" s="2" t="s">
        <v>19070</v>
      </c>
      <c r="Q498" s="2" t="s">
        <v>505</v>
      </c>
    </row>
    <row r="499" spans="1:17" hidden="1" x14ac:dyDescent="0.25">
      <c r="A499" t="s">
        <v>19071</v>
      </c>
      <c r="B499" t="s">
        <v>1256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17375</v>
      </c>
      <c r="F499" t="s">
        <v>17330</v>
      </c>
      <c r="G499" s="3">
        <v>731</v>
      </c>
      <c r="H499">
        <v>116338</v>
      </c>
      <c r="I499" t="s">
        <v>1256</v>
      </c>
      <c r="J499" s="2">
        <v>10813</v>
      </c>
      <c r="K499" s="2" t="s">
        <v>1256</v>
      </c>
      <c r="L499" s="4" t="s">
        <v>17355</v>
      </c>
      <c r="M499" s="2" t="s">
        <v>19072</v>
      </c>
      <c r="N499" s="2" t="s">
        <v>19071</v>
      </c>
      <c r="O499" s="2">
        <v>5884</v>
      </c>
      <c r="P499" s="2" t="s">
        <v>19073</v>
      </c>
      <c r="Q499" s="2" t="s">
        <v>1256</v>
      </c>
    </row>
    <row r="500" spans="1:17" x14ac:dyDescent="0.25">
      <c r="A500" t="s">
        <v>19074</v>
      </c>
      <c r="B500" t="s">
        <v>1566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17451</v>
      </c>
      <c r="F500" t="s">
        <v>17319</v>
      </c>
      <c r="G500" s="3">
        <v>1157</v>
      </c>
      <c r="H500">
        <v>488984</v>
      </c>
      <c r="I500" t="s">
        <v>1566</v>
      </c>
      <c r="J500" s="2">
        <v>1595123</v>
      </c>
      <c r="K500" s="2" t="s">
        <v>1566</v>
      </c>
      <c r="L500" s="2" t="s">
        <v>19075</v>
      </c>
      <c r="M500" s="2" t="s">
        <v>19076</v>
      </c>
      <c r="N500" s="2" t="s">
        <v>19074</v>
      </c>
      <c r="O500" s="2">
        <v>8312</v>
      </c>
      <c r="P500" s="2" t="s">
        <v>19077</v>
      </c>
      <c r="Q500" s="2" t="s">
        <v>1566</v>
      </c>
    </row>
    <row r="501" spans="1:17" x14ac:dyDescent="0.25">
      <c r="A501" t="s">
        <v>19078</v>
      </c>
      <c r="B501" t="s">
        <v>2216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17414</v>
      </c>
      <c r="F501" t="s">
        <v>17319</v>
      </c>
      <c r="G501" s="3">
        <v>10732</v>
      </c>
      <c r="H501">
        <v>571800</v>
      </c>
      <c r="I501" t="s">
        <v>2216</v>
      </c>
      <c r="J501" s="2">
        <v>1812898</v>
      </c>
      <c r="K501" s="2" t="s">
        <v>2216</v>
      </c>
      <c r="L501" s="2" t="s">
        <v>19079</v>
      </c>
      <c r="M501" s="4" t="s">
        <v>17355</v>
      </c>
      <c r="N501" s="2" t="s">
        <v>19078</v>
      </c>
      <c r="O501" s="2">
        <v>9158</v>
      </c>
      <c r="P501" s="2" t="s">
        <v>19080</v>
      </c>
      <c r="Q501" s="2" t="s">
        <v>2216</v>
      </c>
    </row>
    <row r="502" spans="1:17" hidden="1" x14ac:dyDescent="0.25">
      <c r="A502" t="s">
        <v>19081</v>
      </c>
      <c r="B502" t="s">
        <v>1133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17488</v>
      </c>
      <c r="F502" t="s">
        <v>17408</v>
      </c>
      <c r="G502" s="3">
        <v>8267</v>
      </c>
      <c r="H502">
        <v>455104</v>
      </c>
      <c r="I502" t="s">
        <v>1133</v>
      </c>
      <c r="J502" s="2">
        <v>584802</v>
      </c>
      <c r="K502" s="2" t="s">
        <v>1133</v>
      </c>
      <c r="L502" s="2" t="s">
        <v>19082</v>
      </c>
      <c r="M502" s="2" t="s">
        <v>19083</v>
      </c>
      <c r="N502" s="2" t="s">
        <v>19081</v>
      </c>
      <c r="O502" s="2">
        <v>7845</v>
      </c>
      <c r="P502" s="2" t="s">
        <v>19084</v>
      </c>
      <c r="Q502" s="2" t="s">
        <v>1133</v>
      </c>
    </row>
    <row r="503" spans="1:17" hidden="1" x14ac:dyDescent="0.25">
      <c r="A503" t="s">
        <v>19085</v>
      </c>
      <c r="B503" t="s">
        <v>847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17350</v>
      </c>
      <c r="F503" t="s">
        <v>17330</v>
      </c>
      <c r="G503" s="3">
        <v>607</v>
      </c>
      <c r="H503">
        <v>116380</v>
      </c>
      <c r="I503" t="s">
        <v>847</v>
      </c>
      <c r="J503" s="2">
        <v>7744</v>
      </c>
      <c r="K503" s="2" t="s">
        <v>847</v>
      </c>
      <c r="L503" s="2" t="s">
        <v>19086</v>
      </c>
      <c r="M503" s="2" t="s">
        <v>19087</v>
      </c>
      <c r="N503" s="2" t="s">
        <v>19085</v>
      </c>
      <c r="O503" s="2">
        <v>5665</v>
      </c>
      <c r="P503" s="2" t="s">
        <v>19088</v>
      </c>
      <c r="Q503" s="2" t="s">
        <v>847</v>
      </c>
    </row>
    <row r="504" spans="1:17" x14ac:dyDescent="0.25">
      <c r="A504" t="s">
        <v>19089</v>
      </c>
      <c r="B504" t="s">
        <v>2271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17318</v>
      </c>
      <c r="F504" t="s">
        <v>17319</v>
      </c>
      <c r="G504" s="3">
        <v>10232</v>
      </c>
      <c r="H504">
        <v>579799</v>
      </c>
      <c r="I504" t="s">
        <v>2271</v>
      </c>
      <c r="J504" s="2">
        <v>1727802</v>
      </c>
      <c r="K504" s="2" t="s">
        <v>2271</v>
      </c>
      <c r="L504" s="4" t="s">
        <v>17355</v>
      </c>
      <c r="M504" s="2" t="s">
        <v>19090</v>
      </c>
      <c r="N504" s="2" t="s">
        <v>19089</v>
      </c>
      <c r="O504" s="2">
        <v>8613</v>
      </c>
      <c r="P504" s="2" t="s">
        <v>19091</v>
      </c>
      <c r="Q504" s="2" t="s">
        <v>2271</v>
      </c>
    </row>
    <row r="505" spans="1:17" hidden="1" x14ac:dyDescent="0.25">
      <c r="A505" t="s">
        <v>19092</v>
      </c>
      <c r="B505" t="s">
        <v>230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17345</v>
      </c>
      <c r="F505" t="s">
        <v>17421</v>
      </c>
      <c r="G505" s="3">
        <v>10231</v>
      </c>
      <c r="H505">
        <v>578428</v>
      </c>
      <c r="I505" t="s">
        <v>230</v>
      </c>
      <c r="J505" s="2">
        <v>1707364</v>
      </c>
      <c r="K505" s="2" t="s">
        <v>230</v>
      </c>
      <c r="L505" s="2" t="s">
        <v>19093</v>
      </c>
      <c r="M505" s="2" t="s">
        <v>19094</v>
      </c>
      <c r="N505" s="2" t="s">
        <v>19092</v>
      </c>
      <c r="O505" s="2">
        <v>8848</v>
      </c>
      <c r="P505" s="2" t="s">
        <v>19095</v>
      </c>
      <c r="Q505" s="2" t="s">
        <v>230</v>
      </c>
    </row>
    <row r="506" spans="1:17" hidden="1" x14ac:dyDescent="0.25">
      <c r="A506" t="s">
        <v>19096</v>
      </c>
      <c r="B506" t="s">
        <v>449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17361</v>
      </c>
      <c r="F506" t="s">
        <v>17330</v>
      </c>
      <c r="G506" s="3" t="s">
        <v>448</v>
      </c>
      <c r="H506">
        <v>542255</v>
      </c>
      <c r="I506" t="s">
        <v>449</v>
      </c>
      <c r="J506" s="4" t="s">
        <v>17355</v>
      </c>
      <c r="K506" s="4" t="s">
        <v>17355</v>
      </c>
      <c r="L506" s="4" t="s">
        <v>17355</v>
      </c>
      <c r="M506" s="4" t="s">
        <v>17355</v>
      </c>
      <c r="N506" s="4" t="s">
        <v>17355</v>
      </c>
      <c r="O506" s="4" t="s">
        <v>17355</v>
      </c>
      <c r="P506" s="4" t="s">
        <v>17355</v>
      </c>
      <c r="Q506" s="4" t="s">
        <v>17355</v>
      </c>
    </row>
    <row r="507" spans="1:17" hidden="1" x14ac:dyDescent="0.25">
      <c r="A507" t="s">
        <v>19097</v>
      </c>
      <c r="B507" t="s">
        <v>922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17375</v>
      </c>
      <c r="F507" t="s">
        <v>1336</v>
      </c>
      <c r="G507" s="3">
        <v>1609</v>
      </c>
      <c r="H507">
        <v>408299</v>
      </c>
      <c r="I507" t="s">
        <v>922</v>
      </c>
      <c r="J507" s="2">
        <v>225374</v>
      </c>
      <c r="K507" s="2" t="s">
        <v>922</v>
      </c>
      <c r="L507" s="2" t="s">
        <v>19098</v>
      </c>
      <c r="M507" s="2" t="s">
        <v>19099</v>
      </c>
      <c r="N507" s="2" t="s">
        <v>19097</v>
      </c>
      <c r="O507" s="2">
        <v>7016</v>
      </c>
      <c r="P507" s="2" t="s">
        <v>19100</v>
      </c>
      <c r="Q507" s="2" t="s">
        <v>922</v>
      </c>
    </row>
    <row r="508" spans="1:17" hidden="1" x14ac:dyDescent="0.25">
      <c r="A508" t="s">
        <v>19101</v>
      </c>
      <c r="B508" t="s">
        <v>629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17340</v>
      </c>
      <c r="F508" t="s">
        <v>1335</v>
      </c>
      <c r="G508" s="3">
        <v>470</v>
      </c>
      <c r="H508">
        <v>276346</v>
      </c>
      <c r="I508" t="s">
        <v>629</v>
      </c>
      <c r="J508" s="2">
        <v>128898</v>
      </c>
      <c r="K508" s="2" t="s">
        <v>629</v>
      </c>
      <c r="L508" s="2" t="s">
        <v>19102</v>
      </c>
      <c r="M508" s="2" t="s">
        <v>19103</v>
      </c>
      <c r="N508" s="2" t="s">
        <v>19101</v>
      </c>
      <c r="O508" s="2">
        <v>6681</v>
      </c>
      <c r="P508" s="2" t="s">
        <v>19104</v>
      </c>
      <c r="Q508" s="2" t="s">
        <v>629</v>
      </c>
    </row>
    <row r="509" spans="1:17" hidden="1" x14ac:dyDescent="0.25">
      <c r="A509" t="s">
        <v>19105</v>
      </c>
      <c r="B509" t="s">
        <v>601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17431</v>
      </c>
      <c r="F509" t="s">
        <v>17358</v>
      </c>
      <c r="G509" s="3">
        <v>4793</v>
      </c>
      <c r="H509">
        <v>448170</v>
      </c>
      <c r="I509" t="s">
        <v>601</v>
      </c>
      <c r="J509" s="2">
        <v>549249</v>
      </c>
      <c r="K509" s="2" t="s">
        <v>601</v>
      </c>
      <c r="L509" s="2" t="s">
        <v>19106</v>
      </c>
      <c r="M509" s="2" t="s">
        <v>19107</v>
      </c>
      <c r="N509" s="2" t="s">
        <v>19105</v>
      </c>
      <c r="O509" s="2">
        <v>7734</v>
      </c>
      <c r="P509" s="2" t="s">
        <v>19108</v>
      </c>
      <c r="Q509" s="2" t="s">
        <v>601</v>
      </c>
    </row>
    <row r="510" spans="1:17" x14ac:dyDescent="0.25">
      <c r="A510" t="s">
        <v>19109</v>
      </c>
      <c r="B510" t="s">
        <v>2272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17488</v>
      </c>
      <c r="F510" t="s">
        <v>17319</v>
      </c>
      <c r="G510" s="3">
        <v>1158</v>
      </c>
      <c r="H510">
        <v>116414</v>
      </c>
      <c r="I510" t="s">
        <v>2272</v>
      </c>
      <c r="J510" s="2">
        <v>7747</v>
      </c>
      <c r="K510" s="2" t="s">
        <v>2272</v>
      </c>
      <c r="L510" s="2" t="s">
        <v>19110</v>
      </c>
      <c r="M510" s="2" t="s">
        <v>19111</v>
      </c>
      <c r="N510" s="2" t="s">
        <v>19109</v>
      </c>
      <c r="O510" s="2">
        <v>5449</v>
      </c>
      <c r="P510" s="2" t="s">
        <v>19112</v>
      </c>
      <c r="Q510" s="2" t="s">
        <v>2272</v>
      </c>
    </row>
    <row r="511" spans="1:17" x14ac:dyDescent="0.25">
      <c r="A511" t="s">
        <v>19113</v>
      </c>
      <c r="B511" t="s">
        <v>1517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17350</v>
      </c>
      <c r="F511" t="s">
        <v>17319</v>
      </c>
      <c r="G511" s="3">
        <v>13048</v>
      </c>
      <c r="H511">
        <v>547874</v>
      </c>
      <c r="I511" t="s">
        <v>1517</v>
      </c>
      <c r="J511" s="2">
        <v>1933858</v>
      </c>
      <c r="K511" s="2" t="s">
        <v>1517</v>
      </c>
      <c r="L511" s="2" t="s">
        <v>19114</v>
      </c>
      <c r="M511" s="4" t="s">
        <v>17355</v>
      </c>
      <c r="N511" s="2" t="s">
        <v>19113</v>
      </c>
      <c r="O511" s="2">
        <v>9092</v>
      </c>
      <c r="P511" s="2" t="s">
        <v>19115</v>
      </c>
      <c r="Q511" s="2" t="s">
        <v>1517</v>
      </c>
    </row>
    <row r="512" spans="1:17" hidden="1" x14ac:dyDescent="0.25">
      <c r="A512" t="s">
        <v>19116</v>
      </c>
      <c r="B512" t="s">
        <v>1044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17414</v>
      </c>
      <c r="F512" t="s">
        <v>1335</v>
      </c>
      <c r="G512" s="3">
        <v>2437</v>
      </c>
      <c r="H512">
        <v>430895</v>
      </c>
      <c r="I512" t="s">
        <v>1044</v>
      </c>
      <c r="J512" s="2">
        <v>392082</v>
      </c>
      <c r="K512" s="2" t="s">
        <v>1044</v>
      </c>
      <c r="L512" s="2" t="s">
        <v>19117</v>
      </c>
      <c r="M512" s="2" t="s">
        <v>19118</v>
      </c>
      <c r="N512" s="2" t="s">
        <v>19116</v>
      </c>
      <c r="O512" s="2">
        <v>7420</v>
      </c>
      <c r="P512" s="2" t="s">
        <v>19119</v>
      </c>
      <c r="Q512" s="2" t="s">
        <v>1044</v>
      </c>
    </row>
    <row r="513" spans="1:17" hidden="1" x14ac:dyDescent="0.25">
      <c r="A513" t="s">
        <v>19120</v>
      </c>
      <c r="B513" t="s">
        <v>1216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17375</v>
      </c>
      <c r="F513" t="s">
        <v>17330</v>
      </c>
      <c r="G513" s="3">
        <v>9848</v>
      </c>
      <c r="H513">
        <v>457706</v>
      </c>
      <c r="I513" t="s">
        <v>1216</v>
      </c>
      <c r="J513" s="2">
        <v>1103265</v>
      </c>
      <c r="K513" s="2" t="s">
        <v>1216</v>
      </c>
      <c r="L513" s="2" t="s">
        <v>19121</v>
      </c>
      <c r="M513" s="2" t="s">
        <v>19122</v>
      </c>
      <c r="N513" s="2" t="s">
        <v>19120</v>
      </c>
      <c r="O513" s="2">
        <v>8412</v>
      </c>
      <c r="P513" s="2" t="s">
        <v>19123</v>
      </c>
      <c r="Q513" s="2" t="s">
        <v>1216</v>
      </c>
    </row>
    <row r="514" spans="1:17" hidden="1" x14ac:dyDescent="0.25">
      <c r="A514" t="s">
        <v>19124</v>
      </c>
      <c r="B514" t="s">
        <v>1106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17509</v>
      </c>
      <c r="F514" t="s">
        <v>17330</v>
      </c>
      <c r="G514" s="3">
        <v>9632</v>
      </c>
      <c r="H514">
        <v>571804</v>
      </c>
      <c r="I514" t="s">
        <v>1106</v>
      </c>
      <c r="J514" s="2">
        <v>1732409</v>
      </c>
      <c r="K514" s="2" t="s">
        <v>1106</v>
      </c>
      <c r="L514" s="4" t="s">
        <v>17355</v>
      </c>
      <c r="M514" s="4" t="s">
        <v>17355</v>
      </c>
      <c r="N514" s="2" t="s">
        <v>19124</v>
      </c>
      <c r="O514" s="2">
        <v>8850</v>
      </c>
      <c r="P514" s="2" t="s">
        <v>19125</v>
      </c>
      <c r="Q514" s="2" t="s">
        <v>1106</v>
      </c>
    </row>
    <row r="515" spans="1:17" x14ac:dyDescent="0.25">
      <c r="A515" t="s">
        <v>19126</v>
      </c>
      <c r="B515" t="s">
        <v>1487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17509</v>
      </c>
      <c r="F515" t="s">
        <v>17319</v>
      </c>
      <c r="G515" s="3">
        <v>1841</v>
      </c>
      <c r="H515">
        <v>429719</v>
      </c>
      <c r="I515" t="s">
        <v>1487</v>
      </c>
      <c r="J515" s="2">
        <v>433026</v>
      </c>
      <c r="K515" s="2" t="s">
        <v>1487</v>
      </c>
      <c r="L515" s="2" t="s">
        <v>19127</v>
      </c>
      <c r="M515" s="2" t="s">
        <v>19128</v>
      </c>
      <c r="N515" s="2" t="s">
        <v>19126</v>
      </c>
      <c r="O515" s="2">
        <v>7241</v>
      </c>
      <c r="P515" s="2" t="s">
        <v>19129</v>
      </c>
      <c r="Q515" s="2" t="s">
        <v>1487</v>
      </c>
    </row>
    <row r="516" spans="1:17" hidden="1" x14ac:dyDescent="0.25">
      <c r="A516" t="s">
        <v>19130</v>
      </c>
      <c r="B516" t="s">
        <v>357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17357</v>
      </c>
      <c r="F516" t="s">
        <v>17421</v>
      </c>
      <c r="G516" s="3">
        <v>6596</v>
      </c>
      <c r="H516">
        <v>474249</v>
      </c>
      <c r="I516" t="s">
        <v>357</v>
      </c>
      <c r="J516" s="2">
        <v>1804463</v>
      </c>
      <c r="K516" s="2" t="s">
        <v>357</v>
      </c>
      <c r="L516" s="4" t="s">
        <v>17355</v>
      </c>
      <c r="M516" s="4" t="s">
        <v>17355</v>
      </c>
      <c r="N516" s="2" t="s">
        <v>19130</v>
      </c>
      <c r="O516" s="2">
        <v>9264</v>
      </c>
      <c r="P516" s="2" t="s">
        <v>19131</v>
      </c>
      <c r="Q516" s="2" t="s">
        <v>357</v>
      </c>
    </row>
    <row r="517" spans="1:17" hidden="1" x14ac:dyDescent="0.25">
      <c r="A517" t="s">
        <v>19132</v>
      </c>
      <c r="B517" t="s">
        <v>124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17610</v>
      </c>
      <c r="F517" t="s">
        <v>17358</v>
      </c>
      <c r="G517" s="3">
        <v>2231</v>
      </c>
      <c r="H517">
        <v>408312</v>
      </c>
      <c r="I517" t="s">
        <v>124</v>
      </c>
      <c r="J517" s="2">
        <v>288909</v>
      </c>
      <c r="K517" s="2" t="s">
        <v>124</v>
      </c>
      <c r="L517" s="2" t="s">
        <v>19133</v>
      </c>
      <c r="M517" s="2" t="s">
        <v>19134</v>
      </c>
      <c r="N517" s="2" t="s">
        <v>19132</v>
      </c>
      <c r="O517" s="2">
        <v>7623</v>
      </c>
      <c r="P517" s="2" t="s">
        <v>19135</v>
      </c>
      <c r="Q517" s="4" t="s">
        <v>17355</v>
      </c>
    </row>
    <row r="518" spans="1:17" hidden="1" x14ac:dyDescent="0.25">
      <c r="A518" t="s">
        <v>19136</v>
      </c>
      <c r="B518" t="s">
        <v>358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17471</v>
      </c>
      <c r="F518" t="s">
        <v>17421</v>
      </c>
      <c r="G518" s="3">
        <v>7412</v>
      </c>
      <c r="H518">
        <v>457926</v>
      </c>
      <c r="I518" t="s">
        <v>358</v>
      </c>
      <c r="J518" s="2">
        <v>1099426</v>
      </c>
      <c r="K518" s="2" t="s">
        <v>358</v>
      </c>
      <c r="L518" s="2" t="s">
        <v>19137</v>
      </c>
      <c r="M518" s="2" t="s">
        <v>19138</v>
      </c>
      <c r="N518" s="2" t="s">
        <v>19136</v>
      </c>
      <c r="O518" s="2">
        <v>8245</v>
      </c>
      <c r="P518" s="2" t="s">
        <v>19139</v>
      </c>
      <c r="Q518" s="2" t="s">
        <v>358</v>
      </c>
    </row>
    <row r="519" spans="1:17" x14ac:dyDescent="0.25">
      <c r="A519" t="s">
        <v>19140</v>
      </c>
      <c r="B519" t="s">
        <v>1357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17329</v>
      </c>
      <c r="F519" t="s">
        <v>17319</v>
      </c>
      <c r="G519" s="3">
        <v>3096</v>
      </c>
      <c r="H519">
        <v>445276</v>
      </c>
      <c r="I519" t="s">
        <v>1357</v>
      </c>
      <c r="J519" s="2">
        <v>1208718</v>
      </c>
      <c r="K519" s="2" t="s">
        <v>1357</v>
      </c>
      <c r="L519" s="2" t="s">
        <v>19141</v>
      </c>
      <c r="M519" s="2" t="s">
        <v>19142</v>
      </c>
      <c r="N519" s="2" t="s">
        <v>19140</v>
      </c>
      <c r="O519" s="2">
        <v>8758</v>
      </c>
      <c r="P519" s="2" t="s">
        <v>19143</v>
      </c>
      <c r="Q519" s="2" t="s">
        <v>1357</v>
      </c>
    </row>
    <row r="520" spans="1:17" x14ac:dyDescent="0.25">
      <c r="A520" t="s">
        <v>19144</v>
      </c>
      <c r="B520" t="s">
        <v>1374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17414</v>
      </c>
      <c r="F520" t="s">
        <v>17319</v>
      </c>
      <c r="G520" s="3">
        <v>7355</v>
      </c>
      <c r="H520">
        <v>445163</v>
      </c>
      <c r="I520" t="s">
        <v>1374</v>
      </c>
      <c r="J520" s="2">
        <v>585620</v>
      </c>
      <c r="K520" s="2" t="s">
        <v>1374</v>
      </c>
      <c r="L520" s="2" t="s">
        <v>19145</v>
      </c>
      <c r="M520" s="2" t="s">
        <v>19146</v>
      </c>
      <c r="N520" s="2" t="s">
        <v>19144</v>
      </c>
      <c r="O520" s="2">
        <v>7748</v>
      </c>
      <c r="P520" s="2" t="s">
        <v>19147</v>
      </c>
      <c r="Q520" s="2" t="s">
        <v>1374</v>
      </c>
    </row>
    <row r="521" spans="1:17" hidden="1" x14ac:dyDescent="0.25">
      <c r="A521" t="s">
        <v>19148</v>
      </c>
      <c r="B521" t="s">
        <v>1238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17340</v>
      </c>
      <c r="F521" t="s">
        <v>17408</v>
      </c>
      <c r="G521" s="3">
        <v>5887</v>
      </c>
      <c r="H521">
        <v>444379</v>
      </c>
      <c r="I521" t="s">
        <v>1238</v>
      </c>
      <c r="J521" s="2">
        <v>1392901</v>
      </c>
      <c r="K521" s="2" t="s">
        <v>1238</v>
      </c>
      <c r="L521" s="2" t="s">
        <v>19149</v>
      </c>
      <c r="M521" s="2" t="s">
        <v>19150</v>
      </c>
      <c r="N521" s="2" t="s">
        <v>19148</v>
      </c>
      <c r="O521" s="2">
        <v>8368</v>
      </c>
      <c r="P521" s="2" t="s">
        <v>19151</v>
      </c>
      <c r="Q521" s="2" t="s">
        <v>1238</v>
      </c>
    </row>
    <row r="522" spans="1:17" hidden="1" x14ac:dyDescent="0.25">
      <c r="A522" t="s">
        <v>19152</v>
      </c>
      <c r="B522" t="s">
        <v>1171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17357</v>
      </c>
      <c r="F522" t="s">
        <v>17330</v>
      </c>
      <c r="G522" s="3">
        <v>5227</v>
      </c>
      <c r="H522">
        <v>445055</v>
      </c>
      <c r="I522" t="s">
        <v>1171</v>
      </c>
      <c r="J522" s="2">
        <v>1661504</v>
      </c>
      <c r="K522" s="2" t="s">
        <v>1171</v>
      </c>
      <c r="L522" s="2" t="s">
        <v>19153</v>
      </c>
      <c r="M522" s="2" t="s">
        <v>19154</v>
      </c>
      <c r="N522" s="2" t="s">
        <v>19152</v>
      </c>
      <c r="O522" s="2">
        <v>8717</v>
      </c>
      <c r="P522" s="2" t="s">
        <v>19155</v>
      </c>
      <c r="Q522" s="2" t="s">
        <v>1171</v>
      </c>
    </row>
    <row r="523" spans="1:17" x14ac:dyDescent="0.25">
      <c r="A523" t="s">
        <v>19156</v>
      </c>
      <c r="B523" t="s">
        <v>1728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17414</v>
      </c>
      <c r="F523" t="s">
        <v>19157</v>
      </c>
      <c r="G523" s="3">
        <v>10326</v>
      </c>
      <c r="H523">
        <v>554432</v>
      </c>
      <c r="I523" t="s">
        <v>1728</v>
      </c>
      <c r="J523" s="2">
        <v>1737883</v>
      </c>
      <c r="K523" s="2" t="s">
        <v>1728</v>
      </c>
      <c r="L523" s="2" t="s">
        <v>19158</v>
      </c>
      <c r="M523" s="4" t="s">
        <v>17355</v>
      </c>
      <c r="N523" s="2" t="s">
        <v>19156</v>
      </c>
      <c r="O523" s="2">
        <v>9261</v>
      </c>
      <c r="P523" s="2" t="s">
        <v>19159</v>
      </c>
      <c r="Q523" s="2" t="s">
        <v>1728</v>
      </c>
    </row>
    <row r="524" spans="1:17" x14ac:dyDescent="0.25">
      <c r="A524" t="s">
        <v>19160</v>
      </c>
      <c r="B524" t="s">
        <v>2302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17389</v>
      </c>
      <c r="F524" t="s">
        <v>17319</v>
      </c>
      <c r="G524" s="3">
        <v>8073</v>
      </c>
      <c r="H524">
        <v>543359</v>
      </c>
      <c r="I524" t="s">
        <v>2302</v>
      </c>
      <c r="J524" s="2">
        <v>1735789</v>
      </c>
      <c r="K524" s="2" t="s">
        <v>2302</v>
      </c>
      <c r="L524" s="4" t="s">
        <v>17355</v>
      </c>
      <c r="M524" s="4" t="s">
        <v>17355</v>
      </c>
      <c r="N524" s="2" t="s">
        <v>19160</v>
      </c>
      <c r="O524" s="2">
        <v>9171</v>
      </c>
      <c r="P524" s="2" t="s">
        <v>19161</v>
      </c>
      <c r="Q524" s="2" t="s">
        <v>2302</v>
      </c>
    </row>
    <row r="525" spans="1:17" hidden="1" x14ac:dyDescent="0.25">
      <c r="A525" t="s">
        <v>19162</v>
      </c>
      <c r="B525" t="s">
        <v>1102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17434</v>
      </c>
      <c r="F525" t="s">
        <v>17330</v>
      </c>
      <c r="G525" s="3">
        <v>1965</v>
      </c>
      <c r="H525">
        <v>457775</v>
      </c>
      <c r="I525" t="s">
        <v>1102</v>
      </c>
      <c r="J525" s="2">
        <v>1623772</v>
      </c>
      <c r="K525" s="2" t="s">
        <v>1102</v>
      </c>
      <c r="L525" s="2" t="s">
        <v>19163</v>
      </c>
      <c r="M525" s="2" t="s">
        <v>19164</v>
      </c>
      <c r="N525" s="2" t="s">
        <v>19162</v>
      </c>
      <c r="O525" s="2">
        <v>8651</v>
      </c>
      <c r="P525" s="2" t="s">
        <v>19165</v>
      </c>
      <c r="Q525" s="2" t="s">
        <v>1102</v>
      </c>
    </row>
    <row r="526" spans="1:17" x14ac:dyDescent="0.25">
      <c r="A526" t="s">
        <v>19166</v>
      </c>
      <c r="B526" t="s">
        <v>2574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17488</v>
      </c>
      <c r="F526" t="s">
        <v>17319</v>
      </c>
      <c r="G526" s="3">
        <v>6475</v>
      </c>
      <c r="H526">
        <v>448178</v>
      </c>
      <c r="I526" t="s">
        <v>2574</v>
      </c>
      <c r="J526" s="2">
        <v>1209013</v>
      </c>
      <c r="K526" s="2" t="s">
        <v>2574</v>
      </c>
      <c r="L526" s="2" t="s">
        <v>19167</v>
      </c>
      <c r="M526" s="2" t="s">
        <v>19168</v>
      </c>
      <c r="N526" s="2" t="s">
        <v>19166</v>
      </c>
      <c r="O526" s="2">
        <v>8380</v>
      </c>
      <c r="P526" s="2" t="s">
        <v>19169</v>
      </c>
      <c r="Q526" s="2" t="s">
        <v>2574</v>
      </c>
    </row>
    <row r="527" spans="1:17" hidden="1" x14ac:dyDescent="0.25">
      <c r="A527" t="s">
        <v>19170</v>
      </c>
      <c r="B527" t="s">
        <v>1051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17318</v>
      </c>
      <c r="F527" t="s">
        <v>17421</v>
      </c>
      <c r="G527" s="3">
        <v>826</v>
      </c>
      <c r="H527">
        <v>116539</v>
      </c>
      <c r="I527" t="s">
        <v>1051</v>
      </c>
      <c r="J527" s="2">
        <v>7758</v>
      </c>
      <c r="K527" s="2" t="s">
        <v>1051</v>
      </c>
      <c r="L527" s="2" t="s">
        <v>19171</v>
      </c>
      <c r="M527" s="2" t="s">
        <v>19172</v>
      </c>
      <c r="N527" s="2" t="s">
        <v>19170</v>
      </c>
      <c r="O527" s="2">
        <v>5406</v>
      </c>
      <c r="P527" s="2" t="s">
        <v>19173</v>
      </c>
      <c r="Q527" s="2" t="s">
        <v>1051</v>
      </c>
    </row>
    <row r="528" spans="1:17" hidden="1" x14ac:dyDescent="0.25">
      <c r="A528" t="s">
        <v>19174</v>
      </c>
      <c r="B528" t="s">
        <v>605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17414</v>
      </c>
      <c r="F528" t="s">
        <v>17408</v>
      </c>
      <c r="G528" s="3" t="s">
        <v>604</v>
      </c>
      <c r="H528">
        <v>543362</v>
      </c>
      <c r="I528" t="s">
        <v>605</v>
      </c>
      <c r="J528" s="4" t="s">
        <v>17355</v>
      </c>
      <c r="K528" s="4" t="s">
        <v>17355</v>
      </c>
      <c r="L528" s="4" t="s">
        <v>17355</v>
      </c>
      <c r="M528" s="4" t="s">
        <v>17355</v>
      </c>
      <c r="N528" s="4" t="s">
        <v>17355</v>
      </c>
      <c r="O528" s="4" t="s">
        <v>17355</v>
      </c>
      <c r="P528" s="4" t="s">
        <v>17355</v>
      </c>
      <c r="Q528" s="4" t="s">
        <v>17355</v>
      </c>
    </row>
    <row r="529" spans="1:17" x14ac:dyDescent="0.25">
      <c r="A529" t="s">
        <v>19175</v>
      </c>
      <c r="B529" t="s">
        <v>1536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17370</v>
      </c>
      <c r="F529" t="s">
        <v>17319</v>
      </c>
      <c r="G529" s="3">
        <v>3374</v>
      </c>
      <c r="H529">
        <v>434622</v>
      </c>
      <c r="I529" t="s">
        <v>1536</v>
      </c>
      <c r="J529" s="2">
        <v>533004</v>
      </c>
      <c r="K529" s="2" t="s">
        <v>1536</v>
      </c>
      <c r="L529" s="2" t="s">
        <v>19176</v>
      </c>
      <c r="M529" s="2" t="s">
        <v>19177</v>
      </c>
      <c r="N529" s="2" t="s">
        <v>19175</v>
      </c>
      <c r="O529" s="2">
        <v>7900</v>
      </c>
      <c r="P529" s="2" t="s">
        <v>19178</v>
      </c>
      <c r="Q529" s="2" t="s">
        <v>1536</v>
      </c>
    </row>
    <row r="530" spans="1:17" hidden="1" x14ac:dyDescent="0.25">
      <c r="A530" t="s">
        <v>19179</v>
      </c>
      <c r="B530" t="s">
        <v>916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17471</v>
      </c>
      <c r="F530" t="s">
        <v>1335</v>
      </c>
      <c r="G530" s="3">
        <v>1191</v>
      </c>
      <c r="H530">
        <v>453400</v>
      </c>
      <c r="I530" t="s">
        <v>916</v>
      </c>
      <c r="J530" s="2">
        <v>1599171</v>
      </c>
      <c r="K530" s="2" t="s">
        <v>916</v>
      </c>
      <c r="L530" s="2" t="s">
        <v>19180</v>
      </c>
      <c r="M530" s="2" t="s">
        <v>19181</v>
      </c>
      <c r="N530" s="2" t="s">
        <v>19179</v>
      </c>
      <c r="O530" s="2">
        <v>8585</v>
      </c>
      <c r="P530" s="2" t="s">
        <v>19182</v>
      </c>
      <c r="Q530" s="2" t="s">
        <v>916</v>
      </c>
    </row>
    <row r="531" spans="1:17" hidden="1" x14ac:dyDescent="0.25">
      <c r="A531" t="s">
        <v>19183</v>
      </c>
      <c r="B531" t="s">
        <v>1156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17434</v>
      </c>
      <c r="F531" t="s">
        <v>17358</v>
      </c>
      <c r="G531" s="3">
        <v>2167</v>
      </c>
      <c r="H531">
        <v>430681</v>
      </c>
      <c r="I531" t="s">
        <v>1156</v>
      </c>
      <c r="J531" s="2">
        <v>392909</v>
      </c>
      <c r="K531" s="2" t="s">
        <v>1156</v>
      </c>
      <c r="L531" s="4" t="s">
        <v>17355</v>
      </c>
      <c r="M531" s="2" t="s">
        <v>19184</v>
      </c>
      <c r="N531" s="2" t="s">
        <v>19183</v>
      </c>
      <c r="O531" s="2">
        <v>7436</v>
      </c>
      <c r="P531" s="2" t="s">
        <v>19185</v>
      </c>
      <c r="Q531" s="2" t="s">
        <v>1156</v>
      </c>
    </row>
    <row r="532" spans="1:17" hidden="1" x14ac:dyDescent="0.25">
      <c r="A532" t="s">
        <v>19186</v>
      </c>
      <c r="B532" t="s">
        <v>921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17434</v>
      </c>
      <c r="F532" t="s">
        <v>1336</v>
      </c>
      <c r="G532" s="3">
        <v>4751</v>
      </c>
      <c r="H532">
        <v>471107</v>
      </c>
      <c r="I532" t="s">
        <v>921</v>
      </c>
      <c r="J532" s="2">
        <v>548997</v>
      </c>
      <c r="K532" s="2" t="s">
        <v>921</v>
      </c>
      <c r="L532" s="2" t="s">
        <v>19187</v>
      </c>
      <c r="M532" s="2" t="s">
        <v>19188</v>
      </c>
      <c r="N532" s="2" t="s">
        <v>19186</v>
      </c>
      <c r="O532" s="2">
        <v>8204</v>
      </c>
      <c r="P532" s="2" t="s">
        <v>19189</v>
      </c>
      <c r="Q532" s="2" t="s">
        <v>921</v>
      </c>
    </row>
    <row r="533" spans="1:17" x14ac:dyDescent="0.25">
      <c r="A533" t="s">
        <v>19190</v>
      </c>
      <c r="B533" t="s">
        <v>1407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17451</v>
      </c>
      <c r="F533" t="s">
        <v>17319</v>
      </c>
      <c r="G533" s="3">
        <v>3656</v>
      </c>
      <c r="H533">
        <v>462382</v>
      </c>
      <c r="I533" t="s">
        <v>1407</v>
      </c>
      <c r="J533" s="2">
        <v>580522</v>
      </c>
      <c r="K533" s="2" t="s">
        <v>1407</v>
      </c>
      <c r="L533" s="2" t="s">
        <v>19191</v>
      </c>
      <c r="M533" s="2" t="s">
        <v>19192</v>
      </c>
      <c r="N533" s="2" t="s">
        <v>19190</v>
      </c>
      <c r="O533" s="2">
        <v>7825</v>
      </c>
      <c r="P533" s="2" t="s">
        <v>19193</v>
      </c>
      <c r="Q533" s="2" t="s">
        <v>1407</v>
      </c>
    </row>
    <row r="534" spans="1:17" x14ac:dyDescent="0.25">
      <c r="A534" t="s">
        <v>19194</v>
      </c>
      <c r="B534" t="s">
        <v>1411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17414</v>
      </c>
      <c r="F534" t="s">
        <v>17319</v>
      </c>
      <c r="G534" s="3">
        <v>4567</v>
      </c>
      <c r="H534">
        <v>435178</v>
      </c>
      <c r="I534" t="s">
        <v>1411</v>
      </c>
      <c r="J534" s="2">
        <v>546234</v>
      </c>
      <c r="K534" s="2" t="s">
        <v>1411</v>
      </c>
      <c r="L534" s="2" t="s">
        <v>19195</v>
      </c>
      <c r="M534" s="2" t="s">
        <v>19196</v>
      </c>
      <c r="N534" s="2" t="s">
        <v>19194</v>
      </c>
      <c r="O534" s="2">
        <v>7669</v>
      </c>
      <c r="P534" s="2" t="s">
        <v>19197</v>
      </c>
      <c r="Q534" s="2" t="s">
        <v>1411</v>
      </c>
    </row>
    <row r="535" spans="1:17" hidden="1" x14ac:dyDescent="0.25">
      <c r="A535" t="s">
        <v>19198</v>
      </c>
      <c r="B535" t="s">
        <v>945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17434</v>
      </c>
      <c r="F535" t="s">
        <v>1336</v>
      </c>
      <c r="G535" s="3">
        <v>2234</v>
      </c>
      <c r="H535">
        <v>430637</v>
      </c>
      <c r="I535" t="s">
        <v>945</v>
      </c>
      <c r="J535" s="2">
        <v>292279</v>
      </c>
      <c r="K535" s="2" t="s">
        <v>945</v>
      </c>
      <c r="L535" s="2" t="s">
        <v>19199</v>
      </c>
      <c r="M535" s="2" t="s">
        <v>19200</v>
      </c>
      <c r="N535" s="2" t="s">
        <v>19198</v>
      </c>
      <c r="O535" s="2">
        <v>7558</v>
      </c>
      <c r="P535" s="2" t="s">
        <v>19201</v>
      </c>
      <c r="Q535" s="2" t="s">
        <v>945</v>
      </c>
    </row>
    <row r="536" spans="1:17" hidden="1" x14ac:dyDescent="0.25">
      <c r="A536" t="s">
        <v>19202</v>
      </c>
      <c r="B536" t="s">
        <v>561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17471</v>
      </c>
      <c r="F536" t="s">
        <v>17330</v>
      </c>
      <c r="G536" s="3">
        <v>1702</v>
      </c>
      <c r="H536">
        <v>407862</v>
      </c>
      <c r="I536" t="s">
        <v>561</v>
      </c>
      <c r="J536" s="2">
        <v>225381</v>
      </c>
      <c r="K536" s="2" t="s">
        <v>561</v>
      </c>
      <c r="L536" s="2" t="s">
        <v>19203</v>
      </c>
      <c r="M536" s="2" t="s">
        <v>19204</v>
      </c>
      <c r="N536" s="2" t="s">
        <v>19202</v>
      </c>
      <c r="O536" s="2">
        <v>7118</v>
      </c>
      <c r="P536" s="2" t="s">
        <v>19205</v>
      </c>
      <c r="Q536" s="2" t="s">
        <v>561</v>
      </c>
    </row>
    <row r="537" spans="1:17" hidden="1" x14ac:dyDescent="0.25">
      <c r="A537" t="s">
        <v>19206</v>
      </c>
      <c r="B537" t="s">
        <v>347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17569</v>
      </c>
      <c r="F537" t="s">
        <v>17408</v>
      </c>
      <c r="G537" s="3">
        <v>8029</v>
      </c>
      <c r="H537">
        <v>453531</v>
      </c>
      <c r="I537" t="s">
        <v>347</v>
      </c>
      <c r="J537" s="2">
        <v>590372</v>
      </c>
      <c r="K537" s="2" t="s">
        <v>347</v>
      </c>
      <c r="L537" s="2" t="s">
        <v>19203</v>
      </c>
      <c r="M537" s="2" t="s">
        <v>19207</v>
      </c>
      <c r="N537" s="2" t="s">
        <v>19206</v>
      </c>
      <c r="O537" s="2">
        <v>8101</v>
      </c>
      <c r="P537" s="2" t="s">
        <v>19208</v>
      </c>
      <c r="Q537" s="2" t="s">
        <v>347</v>
      </c>
    </row>
    <row r="538" spans="1:17" x14ac:dyDescent="0.25">
      <c r="A538" t="s">
        <v>19209</v>
      </c>
      <c r="B538" t="s">
        <v>1903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17451</v>
      </c>
      <c r="F538" t="s">
        <v>17319</v>
      </c>
      <c r="G538" s="3">
        <v>4053</v>
      </c>
      <c r="H538">
        <v>489002</v>
      </c>
      <c r="I538" t="s">
        <v>1903</v>
      </c>
      <c r="J538" s="2">
        <v>1727408</v>
      </c>
      <c r="K538" s="2" t="s">
        <v>1903</v>
      </c>
      <c r="L538" s="2" t="s">
        <v>19210</v>
      </c>
      <c r="M538" s="4" t="s">
        <v>17355</v>
      </c>
      <c r="N538" s="2" t="s">
        <v>19209</v>
      </c>
      <c r="O538" s="2">
        <v>9205</v>
      </c>
      <c r="P538" s="2" t="s">
        <v>19211</v>
      </c>
      <c r="Q538" s="2" t="s">
        <v>1903</v>
      </c>
    </row>
    <row r="539" spans="1:17" hidden="1" x14ac:dyDescent="0.25">
      <c r="A539" t="s">
        <v>19212</v>
      </c>
      <c r="B539" t="s">
        <v>1259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17451</v>
      </c>
      <c r="F539" t="s">
        <v>17330</v>
      </c>
      <c r="G539" s="3">
        <v>6368</v>
      </c>
      <c r="H539">
        <v>430945</v>
      </c>
      <c r="I539" t="s">
        <v>1259</v>
      </c>
      <c r="J539" s="2">
        <v>479388</v>
      </c>
      <c r="K539" s="2" t="s">
        <v>1259</v>
      </c>
      <c r="L539" s="2" t="s">
        <v>19213</v>
      </c>
      <c r="M539" s="2" t="s">
        <v>19214</v>
      </c>
      <c r="N539" s="2" t="s">
        <v>19212</v>
      </c>
      <c r="O539" s="2">
        <v>7812</v>
      </c>
      <c r="P539" s="2" t="s">
        <v>19215</v>
      </c>
      <c r="Q539" s="2" t="s">
        <v>1259</v>
      </c>
    </row>
    <row r="540" spans="1:17" hidden="1" x14ac:dyDescent="0.25">
      <c r="A540" t="s">
        <v>19216</v>
      </c>
      <c r="B540" t="s">
        <v>1164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17394</v>
      </c>
      <c r="F540" t="s">
        <v>17358</v>
      </c>
      <c r="G540" s="3">
        <v>2714</v>
      </c>
      <c r="H540">
        <v>434540</v>
      </c>
      <c r="I540" t="s">
        <v>1164</v>
      </c>
      <c r="J540" s="2">
        <v>532869</v>
      </c>
      <c r="K540" s="2" t="s">
        <v>1164</v>
      </c>
      <c r="L540" s="2" t="s">
        <v>19217</v>
      </c>
      <c r="M540" s="2" t="s">
        <v>19218</v>
      </c>
      <c r="N540" s="2" t="s">
        <v>19216</v>
      </c>
      <c r="O540" s="2">
        <v>8024</v>
      </c>
      <c r="P540" s="2" t="s">
        <v>19219</v>
      </c>
      <c r="Q540" s="2" t="s">
        <v>1164</v>
      </c>
    </row>
    <row r="541" spans="1:17" x14ac:dyDescent="0.25">
      <c r="A541" t="s">
        <v>19220</v>
      </c>
      <c r="B541" t="s">
        <v>2534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17478</v>
      </c>
      <c r="F541" t="s">
        <v>17319</v>
      </c>
      <c r="G541" s="3">
        <v>4696</v>
      </c>
      <c r="H541">
        <v>518858</v>
      </c>
      <c r="I541" t="s">
        <v>2534</v>
      </c>
      <c r="J541" s="2">
        <v>1784687</v>
      </c>
      <c r="K541" s="2" t="s">
        <v>2534</v>
      </c>
      <c r="L541" s="2" t="s">
        <v>19221</v>
      </c>
      <c r="M541" s="4" t="s">
        <v>17355</v>
      </c>
      <c r="N541" s="2" t="s">
        <v>19220</v>
      </c>
      <c r="O541" s="2">
        <v>9141</v>
      </c>
      <c r="P541" s="2" t="s">
        <v>19222</v>
      </c>
      <c r="Q541" s="2" t="s">
        <v>2534</v>
      </c>
    </row>
    <row r="542" spans="1:17" hidden="1" x14ac:dyDescent="0.25">
      <c r="A542" t="s">
        <v>19223</v>
      </c>
      <c r="B542" t="s">
        <v>989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17318</v>
      </c>
      <c r="F542" s="5" t="s">
        <v>17355</v>
      </c>
      <c r="G542" s="3" t="s">
        <v>988</v>
      </c>
      <c r="H542">
        <v>543377</v>
      </c>
      <c r="I542" t="s">
        <v>989</v>
      </c>
      <c r="J542" s="4" t="s">
        <v>17355</v>
      </c>
      <c r="K542" s="4" t="s">
        <v>17355</v>
      </c>
      <c r="L542" s="4" t="s">
        <v>17355</v>
      </c>
      <c r="M542" s="4" t="s">
        <v>17355</v>
      </c>
      <c r="N542" s="4" t="s">
        <v>17355</v>
      </c>
      <c r="O542" s="4" t="s">
        <v>17355</v>
      </c>
      <c r="P542" s="4" t="s">
        <v>17355</v>
      </c>
      <c r="Q542" s="4" t="s">
        <v>17355</v>
      </c>
    </row>
    <row r="543" spans="1:17" hidden="1" x14ac:dyDescent="0.25">
      <c r="A543" t="s">
        <v>19224</v>
      </c>
      <c r="B543" t="s">
        <v>1243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17434</v>
      </c>
      <c r="F543" t="s">
        <v>17330</v>
      </c>
      <c r="G543" s="3">
        <v>3353</v>
      </c>
      <c r="H543">
        <v>459964</v>
      </c>
      <c r="I543" t="s">
        <v>1243</v>
      </c>
      <c r="J543" s="2">
        <v>1208719</v>
      </c>
      <c r="K543" s="2" t="s">
        <v>1243</v>
      </c>
      <c r="L543" s="2" t="s">
        <v>19225</v>
      </c>
      <c r="M543" s="2" t="s">
        <v>19226</v>
      </c>
      <c r="N543" s="2" t="s">
        <v>19224</v>
      </c>
      <c r="O543" s="2">
        <v>8239</v>
      </c>
      <c r="P543" s="2" t="s">
        <v>19227</v>
      </c>
      <c r="Q543" s="2" t="s">
        <v>1243</v>
      </c>
    </row>
    <row r="544" spans="1:17" x14ac:dyDescent="0.25">
      <c r="A544" t="s">
        <v>19228</v>
      </c>
      <c r="B544" t="s">
        <v>1763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17471</v>
      </c>
      <c r="F544" t="s">
        <v>17319</v>
      </c>
      <c r="G544" s="3">
        <v>5556</v>
      </c>
      <c r="H544">
        <v>457453</v>
      </c>
      <c r="I544" t="s">
        <v>1763</v>
      </c>
      <c r="J544" s="2">
        <v>1199811</v>
      </c>
      <c r="K544" s="2" t="s">
        <v>1763</v>
      </c>
      <c r="L544" s="2" t="s">
        <v>19229</v>
      </c>
      <c r="M544" s="2" t="s">
        <v>19230</v>
      </c>
      <c r="N544" s="2" t="s">
        <v>19228</v>
      </c>
      <c r="O544" s="2">
        <v>8091</v>
      </c>
      <c r="P544" s="2" t="s">
        <v>19231</v>
      </c>
      <c r="Q544" s="2" t="s">
        <v>1763</v>
      </c>
    </row>
    <row r="545" spans="1:17" hidden="1" x14ac:dyDescent="0.25">
      <c r="A545" t="s">
        <v>19232</v>
      </c>
      <c r="B545" t="s">
        <v>1144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17340</v>
      </c>
      <c r="F545" t="s">
        <v>17358</v>
      </c>
      <c r="G545" s="3">
        <v>4707</v>
      </c>
      <c r="H545">
        <v>451500</v>
      </c>
      <c r="I545" t="s">
        <v>1144</v>
      </c>
      <c r="J545" s="2">
        <v>1208721</v>
      </c>
      <c r="K545" s="2" t="s">
        <v>1144</v>
      </c>
      <c r="L545" s="2" t="s">
        <v>19233</v>
      </c>
      <c r="M545" s="2" t="s">
        <v>19234</v>
      </c>
      <c r="N545" s="2" t="s">
        <v>19232</v>
      </c>
      <c r="O545" s="2">
        <v>8363</v>
      </c>
      <c r="P545" s="2" t="s">
        <v>19235</v>
      </c>
      <c r="Q545" s="2" t="s">
        <v>1144</v>
      </c>
    </row>
    <row r="546" spans="1:17" hidden="1" x14ac:dyDescent="0.25">
      <c r="A546" t="s">
        <v>19236</v>
      </c>
      <c r="B546" t="s">
        <v>836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17345</v>
      </c>
      <c r="F546" t="s">
        <v>17330</v>
      </c>
      <c r="G546" s="3">
        <v>6962</v>
      </c>
      <c r="H546">
        <v>501888</v>
      </c>
      <c r="I546" t="s">
        <v>836</v>
      </c>
      <c r="J546" s="2">
        <v>1630083</v>
      </c>
      <c r="K546" s="2" t="s">
        <v>836</v>
      </c>
      <c r="L546" s="4" t="s">
        <v>17355</v>
      </c>
      <c r="M546" s="2" t="s">
        <v>19237</v>
      </c>
      <c r="N546" s="2" t="s">
        <v>19236</v>
      </c>
      <c r="O546" s="2">
        <v>8626</v>
      </c>
      <c r="P546" s="2" t="s">
        <v>19238</v>
      </c>
      <c r="Q546" s="2" t="s">
        <v>836</v>
      </c>
    </row>
    <row r="547" spans="1:17" x14ac:dyDescent="0.25">
      <c r="A547" t="s">
        <v>19239</v>
      </c>
      <c r="B547" t="s">
        <v>2499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17394</v>
      </c>
      <c r="F547" t="s">
        <v>17319</v>
      </c>
      <c r="G547" s="3">
        <v>5879</v>
      </c>
      <c r="H547">
        <v>444371</v>
      </c>
      <c r="I547" t="s">
        <v>2499</v>
      </c>
      <c r="J547" s="2">
        <v>580587</v>
      </c>
      <c r="K547" s="2" t="s">
        <v>2499</v>
      </c>
      <c r="L547" s="2" t="s">
        <v>19240</v>
      </c>
      <c r="M547" s="2" t="s">
        <v>19241</v>
      </c>
      <c r="N547" s="2" t="s">
        <v>19239</v>
      </c>
      <c r="O547" s="2">
        <v>7840</v>
      </c>
      <c r="P547" s="2" t="s">
        <v>19242</v>
      </c>
      <c r="Q547" s="2" t="s">
        <v>2499</v>
      </c>
    </row>
    <row r="548" spans="1:17" hidden="1" x14ac:dyDescent="0.25">
      <c r="A548" t="s">
        <v>19243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17355</v>
      </c>
      <c r="F548" s="5" t="s">
        <v>17355</v>
      </c>
      <c r="G548" s="3">
        <v>13047</v>
      </c>
      <c r="H548" s="5" t="s">
        <v>17355</v>
      </c>
      <c r="I548" s="5" t="s">
        <v>17355</v>
      </c>
      <c r="J548" s="4" t="s">
        <v>17355</v>
      </c>
      <c r="K548" s="4" t="s">
        <v>17355</v>
      </c>
      <c r="L548" s="4" t="s">
        <v>17355</v>
      </c>
      <c r="M548" s="4" t="s">
        <v>17355</v>
      </c>
      <c r="N548" s="4" t="s">
        <v>17355</v>
      </c>
      <c r="O548" s="4" t="s">
        <v>17355</v>
      </c>
      <c r="P548" s="4" t="s">
        <v>17355</v>
      </c>
      <c r="Q548" s="4" t="s">
        <v>17355</v>
      </c>
    </row>
    <row r="549" spans="1:17" hidden="1" x14ac:dyDescent="0.25">
      <c r="A549" t="s">
        <v>19244</v>
      </c>
      <c r="B549" t="s">
        <v>995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17389</v>
      </c>
      <c r="F549" t="s">
        <v>17330</v>
      </c>
      <c r="G549" s="3">
        <v>332</v>
      </c>
      <c r="H549">
        <v>400290</v>
      </c>
      <c r="I549" t="s">
        <v>995</v>
      </c>
      <c r="J549" s="2">
        <v>181966</v>
      </c>
      <c r="K549" s="2" t="s">
        <v>995</v>
      </c>
      <c r="L549" s="2" t="s">
        <v>19245</v>
      </c>
      <c r="M549" s="2" t="s">
        <v>19246</v>
      </c>
      <c r="N549" s="2" t="s">
        <v>19244</v>
      </c>
      <c r="O549" s="2">
        <v>6851</v>
      </c>
      <c r="P549" s="2" t="s">
        <v>19247</v>
      </c>
      <c r="Q549" s="2" t="s">
        <v>995</v>
      </c>
    </row>
    <row r="550" spans="1:17" x14ac:dyDescent="0.25">
      <c r="A550" t="s">
        <v>19248</v>
      </c>
      <c r="B550" t="s">
        <v>2460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17318</v>
      </c>
      <c r="F550" t="s">
        <v>17319</v>
      </c>
      <c r="G550" s="3">
        <v>7773</v>
      </c>
      <c r="H550">
        <v>518875</v>
      </c>
      <c r="I550" t="s">
        <v>2460</v>
      </c>
      <c r="J550" s="2">
        <v>1660812</v>
      </c>
      <c r="K550" s="2" t="s">
        <v>2460</v>
      </c>
      <c r="L550" s="2" t="s">
        <v>19249</v>
      </c>
      <c r="M550" s="2" t="s">
        <v>19250</v>
      </c>
      <c r="N550" s="2" t="s">
        <v>19248</v>
      </c>
      <c r="O550" s="2">
        <v>8439</v>
      </c>
      <c r="P550" s="2" t="s">
        <v>19251</v>
      </c>
      <c r="Q550" s="2" t="s">
        <v>2460</v>
      </c>
    </row>
    <row r="551" spans="1:17" x14ac:dyDescent="0.25">
      <c r="A551" t="s">
        <v>19252</v>
      </c>
      <c r="B551" t="s">
        <v>1496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17381</v>
      </c>
      <c r="F551" t="s">
        <v>17319</v>
      </c>
      <c r="G551" s="3">
        <v>9174</v>
      </c>
      <c r="H551">
        <v>543391</v>
      </c>
      <c r="I551" t="s">
        <v>1496</v>
      </c>
      <c r="J551" s="2">
        <v>1697837</v>
      </c>
      <c r="K551" s="2" t="s">
        <v>1496</v>
      </c>
      <c r="L551" s="2" t="s">
        <v>19253</v>
      </c>
      <c r="M551" s="4" t="s">
        <v>17355</v>
      </c>
      <c r="N551" s="2" t="s">
        <v>19252</v>
      </c>
      <c r="O551" s="2">
        <v>8867</v>
      </c>
      <c r="P551" s="2" t="s">
        <v>19254</v>
      </c>
      <c r="Q551" s="2" t="s">
        <v>1496</v>
      </c>
    </row>
    <row r="552" spans="1:17" x14ac:dyDescent="0.25">
      <c r="A552" t="s">
        <v>19255</v>
      </c>
      <c r="B552" t="s">
        <v>2516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17357</v>
      </c>
      <c r="F552" t="s">
        <v>17319</v>
      </c>
      <c r="G552" s="3">
        <v>9761</v>
      </c>
      <c r="H552">
        <v>523260</v>
      </c>
      <c r="I552" t="s">
        <v>2516</v>
      </c>
      <c r="J552" s="2">
        <v>1794767</v>
      </c>
      <c r="K552" s="2" t="s">
        <v>2516</v>
      </c>
      <c r="L552" s="2" t="s">
        <v>19256</v>
      </c>
      <c r="M552" s="4" t="s">
        <v>17355</v>
      </c>
      <c r="N552" s="2" t="s">
        <v>19255</v>
      </c>
      <c r="O552" s="2">
        <v>9212</v>
      </c>
      <c r="P552" s="2" t="s">
        <v>19257</v>
      </c>
      <c r="Q552" s="2" t="s">
        <v>2516</v>
      </c>
    </row>
    <row r="553" spans="1:17" hidden="1" x14ac:dyDescent="0.25">
      <c r="A553" t="s">
        <v>19258</v>
      </c>
      <c r="B553" t="s">
        <v>1308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17329</v>
      </c>
      <c r="F553" t="s">
        <v>17330</v>
      </c>
      <c r="G553" s="3">
        <v>5631</v>
      </c>
      <c r="H553">
        <v>461314</v>
      </c>
      <c r="I553" t="s">
        <v>1308</v>
      </c>
      <c r="J553" s="2">
        <v>549974</v>
      </c>
      <c r="K553" s="2" t="s">
        <v>1308</v>
      </c>
      <c r="L553" s="2" t="s">
        <v>19259</v>
      </c>
      <c r="M553" s="2" t="s">
        <v>19260</v>
      </c>
      <c r="N553" s="2" t="s">
        <v>19258</v>
      </c>
      <c r="O553" s="2">
        <v>7780</v>
      </c>
      <c r="P553" s="2" t="s">
        <v>19261</v>
      </c>
      <c r="Q553" s="2" t="s">
        <v>1308</v>
      </c>
    </row>
    <row r="554" spans="1:17" hidden="1" x14ac:dyDescent="0.25">
      <c r="A554" t="s">
        <v>19262</v>
      </c>
      <c r="B554" t="s">
        <v>1059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17488</v>
      </c>
      <c r="F554" t="s">
        <v>1336</v>
      </c>
      <c r="G554" s="3">
        <v>4229</v>
      </c>
      <c r="H554">
        <v>435062</v>
      </c>
      <c r="I554" t="s">
        <v>19263</v>
      </c>
      <c r="J554" s="2">
        <v>489785</v>
      </c>
      <c r="K554" s="2" t="s">
        <v>19263</v>
      </c>
      <c r="L554" s="2" t="s">
        <v>19264</v>
      </c>
      <c r="M554" s="2" t="s">
        <v>19265</v>
      </c>
      <c r="N554" s="2" t="s">
        <v>19262</v>
      </c>
      <c r="O554" s="2">
        <v>7746</v>
      </c>
      <c r="P554" s="2" t="s">
        <v>19266</v>
      </c>
      <c r="Q554" s="2" t="s">
        <v>1059</v>
      </c>
    </row>
    <row r="555" spans="1:17" x14ac:dyDescent="0.25">
      <c r="A555" t="s">
        <v>19267</v>
      </c>
      <c r="B555" t="s">
        <v>1538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17361</v>
      </c>
      <c r="F555" t="s">
        <v>17319</v>
      </c>
      <c r="G555" s="3">
        <v>6230</v>
      </c>
      <c r="H555">
        <v>452718</v>
      </c>
      <c r="I555" t="s">
        <v>1538</v>
      </c>
      <c r="J555" s="2">
        <v>1225738</v>
      </c>
      <c r="K555" s="2" t="s">
        <v>1538</v>
      </c>
      <c r="L555" s="2" t="s">
        <v>19268</v>
      </c>
      <c r="M555" s="2" t="s">
        <v>19269</v>
      </c>
      <c r="N555" s="2" t="s">
        <v>19267</v>
      </c>
      <c r="O555" s="2">
        <v>8053</v>
      </c>
      <c r="P555" s="2" t="s">
        <v>19270</v>
      </c>
      <c r="Q555" s="2" t="s">
        <v>1538</v>
      </c>
    </row>
    <row r="556" spans="1:17" x14ac:dyDescent="0.25">
      <c r="A556" t="s">
        <v>19271</v>
      </c>
      <c r="B556" t="s">
        <v>1449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17610</v>
      </c>
      <c r="F556" t="s">
        <v>17319</v>
      </c>
      <c r="G556" s="3">
        <v>6986</v>
      </c>
      <c r="H556">
        <v>453178</v>
      </c>
      <c r="I556" t="s">
        <v>1449</v>
      </c>
      <c r="J556" s="2">
        <v>1262690</v>
      </c>
      <c r="K556" s="2" t="s">
        <v>1449</v>
      </c>
      <c r="L556" s="2" t="s">
        <v>19272</v>
      </c>
      <c r="M556" s="2" t="s">
        <v>19273</v>
      </c>
      <c r="N556" s="2" t="s">
        <v>19271</v>
      </c>
      <c r="O556" s="2">
        <v>8099</v>
      </c>
      <c r="P556" s="2" t="s">
        <v>19274</v>
      </c>
      <c r="Q556" s="2" t="s">
        <v>1449</v>
      </c>
    </row>
    <row r="557" spans="1:17" hidden="1" x14ac:dyDescent="0.25">
      <c r="A557" t="s">
        <v>19275</v>
      </c>
      <c r="B557" t="s">
        <v>1149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17478</v>
      </c>
      <c r="F557" t="s">
        <v>1336</v>
      </c>
      <c r="G557" s="3">
        <v>3856</v>
      </c>
      <c r="H557">
        <v>433898</v>
      </c>
      <c r="I557" t="s">
        <v>1149</v>
      </c>
      <c r="J557" s="2">
        <v>393033</v>
      </c>
      <c r="K557" s="2" t="s">
        <v>1149</v>
      </c>
      <c r="L557" s="2" t="s">
        <v>19276</v>
      </c>
      <c r="M557" s="2" t="s">
        <v>19277</v>
      </c>
      <c r="N557" s="2" t="s">
        <v>19275</v>
      </c>
      <c r="O557" s="2">
        <v>7414</v>
      </c>
      <c r="P557" s="2" t="s">
        <v>19278</v>
      </c>
      <c r="Q557" s="2" t="s">
        <v>1149</v>
      </c>
    </row>
    <row r="558" spans="1:17" x14ac:dyDescent="0.25">
      <c r="A558" t="s">
        <v>19279</v>
      </c>
      <c r="B558" t="s">
        <v>1366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17329</v>
      </c>
      <c r="F558" t="s">
        <v>17319</v>
      </c>
      <c r="G558" s="3">
        <v>2036</v>
      </c>
      <c r="H558">
        <v>477132</v>
      </c>
      <c r="I558" t="s">
        <v>1366</v>
      </c>
      <c r="J558" s="2">
        <v>1221725</v>
      </c>
      <c r="K558" s="2" t="s">
        <v>1366</v>
      </c>
      <c r="L558" s="2" t="s">
        <v>19280</v>
      </c>
      <c r="M558" s="2" t="s">
        <v>19281</v>
      </c>
      <c r="N558" s="2" t="s">
        <v>19279</v>
      </c>
      <c r="O558" s="2">
        <v>8180</v>
      </c>
      <c r="P558" s="2" t="s">
        <v>19282</v>
      </c>
      <c r="Q558" s="2" t="s">
        <v>1366</v>
      </c>
    </row>
    <row r="559" spans="1:17" x14ac:dyDescent="0.25">
      <c r="A559" t="s">
        <v>19283</v>
      </c>
      <c r="B559" t="s">
        <v>2177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17324</v>
      </c>
      <c r="F559" t="s">
        <v>17319</v>
      </c>
      <c r="G559" s="3">
        <v>9434</v>
      </c>
      <c r="H559">
        <v>572971</v>
      </c>
      <c r="I559" t="s">
        <v>2177</v>
      </c>
      <c r="J559" s="2">
        <v>1979965</v>
      </c>
      <c r="K559" s="2" t="s">
        <v>2177</v>
      </c>
      <c r="L559" s="2" t="s">
        <v>19284</v>
      </c>
      <c r="M559" s="4" t="s">
        <v>17355</v>
      </c>
      <c r="N559" s="2" t="s">
        <v>19283</v>
      </c>
      <c r="O559" s="2">
        <v>9217</v>
      </c>
      <c r="P559" s="2" t="s">
        <v>19285</v>
      </c>
      <c r="Q559" s="2" t="s">
        <v>2177</v>
      </c>
    </row>
    <row r="560" spans="1:17" x14ac:dyDescent="0.25">
      <c r="A560" t="s">
        <v>19286</v>
      </c>
      <c r="B560" t="s">
        <v>1353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17471</v>
      </c>
      <c r="F560" t="s">
        <v>17319</v>
      </c>
      <c r="G560" s="3">
        <v>6655</v>
      </c>
      <c r="H560">
        <v>518886</v>
      </c>
      <c r="I560" t="s">
        <v>1353</v>
      </c>
      <c r="J560" s="2">
        <v>1718083</v>
      </c>
      <c r="K560" s="2" t="s">
        <v>1353</v>
      </c>
      <c r="L560" s="4" t="s">
        <v>17355</v>
      </c>
      <c r="M560" s="2" t="s">
        <v>19287</v>
      </c>
      <c r="N560" s="2" t="s">
        <v>19286</v>
      </c>
      <c r="O560" s="2">
        <v>8622</v>
      </c>
      <c r="P560" s="2" t="s">
        <v>19288</v>
      </c>
      <c r="Q560" s="2" t="s">
        <v>1353</v>
      </c>
    </row>
    <row r="561" spans="1:17" x14ac:dyDescent="0.25">
      <c r="A561" t="s">
        <v>19289</v>
      </c>
      <c r="B561" t="s">
        <v>2540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17350</v>
      </c>
      <c r="F561" t="s">
        <v>17319</v>
      </c>
      <c r="G561" s="3">
        <v>3638</v>
      </c>
      <c r="H561">
        <v>448337</v>
      </c>
      <c r="I561" t="s">
        <v>2540</v>
      </c>
      <c r="J561" s="2">
        <v>1113312</v>
      </c>
      <c r="K561" s="2" t="s">
        <v>2540</v>
      </c>
      <c r="L561" s="2" t="s">
        <v>19290</v>
      </c>
      <c r="M561" s="2" t="s">
        <v>19291</v>
      </c>
      <c r="N561" s="2" t="s">
        <v>19289</v>
      </c>
      <c r="O561" s="2">
        <v>7806</v>
      </c>
      <c r="P561" s="2" t="s">
        <v>19292</v>
      </c>
      <c r="Q561" s="2" t="s">
        <v>2540</v>
      </c>
    </row>
    <row r="562" spans="1:17" hidden="1" x14ac:dyDescent="0.25">
      <c r="A562" t="s">
        <v>19293</v>
      </c>
      <c r="B562" t="s">
        <v>1265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17420</v>
      </c>
      <c r="F562" t="s">
        <v>1336</v>
      </c>
      <c r="G562" s="3">
        <v>6195</v>
      </c>
      <c r="H562">
        <v>435079</v>
      </c>
      <c r="I562" t="s">
        <v>1265</v>
      </c>
      <c r="J562" s="2">
        <v>489854</v>
      </c>
      <c r="K562" s="2" t="s">
        <v>1265</v>
      </c>
      <c r="L562" s="2" t="s">
        <v>19294</v>
      </c>
      <c r="M562" s="2" t="s">
        <v>19295</v>
      </c>
      <c r="N562" s="2" t="s">
        <v>19293</v>
      </c>
      <c r="O562" s="2">
        <v>7490</v>
      </c>
      <c r="P562" s="2" t="s">
        <v>19296</v>
      </c>
      <c r="Q562" s="2" t="s">
        <v>1265</v>
      </c>
    </row>
    <row r="563" spans="1:17" x14ac:dyDescent="0.25">
      <c r="A563" t="s">
        <v>19297</v>
      </c>
      <c r="B563" t="s">
        <v>2301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17431</v>
      </c>
      <c r="F563" t="s">
        <v>17319</v>
      </c>
      <c r="G563" s="3">
        <v>9939</v>
      </c>
      <c r="H563">
        <v>445213</v>
      </c>
      <c r="I563" t="s">
        <v>2301</v>
      </c>
      <c r="J563" s="2">
        <v>1769564</v>
      </c>
      <c r="K563" s="2" t="s">
        <v>2301</v>
      </c>
      <c r="L563" s="4" t="s">
        <v>17355</v>
      </c>
      <c r="M563" s="2" t="s">
        <v>19298</v>
      </c>
      <c r="N563" s="2" t="s">
        <v>19297</v>
      </c>
      <c r="O563" s="2">
        <v>8821</v>
      </c>
      <c r="P563" s="2" t="s">
        <v>19299</v>
      </c>
      <c r="Q563" s="2" t="s">
        <v>2301</v>
      </c>
    </row>
    <row r="564" spans="1:17" hidden="1" x14ac:dyDescent="0.25">
      <c r="A564" t="s">
        <v>19300</v>
      </c>
      <c r="B564" t="s">
        <v>1124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17370</v>
      </c>
      <c r="F564" t="s">
        <v>1336</v>
      </c>
      <c r="G564" s="3">
        <v>9776</v>
      </c>
      <c r="H564">
        <v>543401</v>
      </c>
      <c r="I564" t="s">
        <v>1124</v>
      </c>
      <c r="J564" s="2">
        <v>1754188</v>
      </c>
      <c r="K564" s="2" t="s">
        <v>1124</v>
      </c>
      <c r="L564" s="4" t="s">
        <v>17355</v>
      </c>
      <c r="M564" s="2" t="s">
        <v>19301</v>
      </c>
      <c r="N564" s="2" t="s">
        <v>19300</v>
      </c>
      <c r="O564" s="2">
        <v>8853</v>
      </c>
      <c r="P564" s="2" t="s">
        <v>19302</v>
      </c>
      <c r="Q564" s="2" t="s">
        <v>1124</v>
      </c>
    </row>
    <row r="565" spans="1:17" x14ac:dyDescent="0.25">
      <c r="A565" t="s">
        <v>19303</v>
      </c>
      <c r="B565" t="s">
        <v>2041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17420</v>
      </c>
      <c r="F565" t="s">
        <v>17319</v>
      </c>
      <c r="G565" s="3">
        <v>9877</v>
      </c>
      <c r="H565">
        <v>457779</v>
      </c>
      <c r="I565" t="s">
        <v>2041</v>
      </c>
      <c r="J565" s="2">
        <v>1725466</v>
      </c>
      <c r="K565" s="2" t="s">
        <v>2041</v>
      </c>
      <c r="L565" s="2" t="s">
        <v>19304</v>
      </c>
      <c r="M565" s="2" t="s">
        <v>19305</v>
      </c>
      <c r="N565" s="2" t="s">
        <v>19303</v>
      </c>
      <c r="O565" s="2">
        <v>8790</v>
      </c>
      <c r="P565" s="2" t="s">
        <v>19306</v>
      </c>
      <c r="Q565" s="2" t="s">
        <v>2041</v>
      </c>
    </row>
    <row r="566" spans="1:17" x14ac:dyDescent="0.25">
      <c r="A566" t="s">
        <v>19307</v>
      </c>
      <c r="B566" t="s">
        <v>2190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17370</v>
      </c>
      <c r="F566" t="s">
        <v>17319</v>
      </c>
      <c r="G566" s="3">
        <v>2429</v>
      </c>
      <c r="H566">
        <v>446372</v>
      </c>
      <c r="I566" t="s">
        <v>2190</v>
      </c>
      <c r="J566" s="2">
        <v>1759018</v>
      </c>
      <c r="K566" s="2" t="s">
        <v>2190</v>
      </c>
      <c r="L566" s="2" t="s">
        <v>19308</v>
      </c>
      <c r="M566" s="2" t="s">
        <v>19309</v>
      </c>
      <c r="N566" s="2" t="s">
        <v>19307</v>
      </c>
      <c r="O566" s="2">
        <v>9048</v>
      </c>
      <c r="P566" s="2" t="s">
        <v>19310</v>
      </c>
      <c r="Q566" s="2" t="s">
        <v>2190</v>
      </c>
    </row>
    <row r="567" spans="1:17" x14ac:dyDescent="0.25">
      <c r="A567" t="s">
        <v>19311</v>
      </c>
      <c r="B567" t="s">
        <v>1988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17389</v>
      </c>
      <c r="F567" t="s">
        <v>17319</v>
      </c>
      <c r="G567" s="3">
        <v>6570</v>
      </c>
      <c r="H567">
        <v>543408</v>
      </c>
      <c r="I567" t="s">
        <v>1988</v>
      </c>
      <c r="J567" s="2">
        <v>1795805</v>
      </c>
      <c r="K567" s="2" t="s">
        <v>1988</v>
      </c>
      <c r="L567" s="2" t="s">
        <v>19312</v>
      </c>
      <c r="M567" s="4" t="s">
        <v>17355</v>
      </c>
      <c r="N567" s="2" t="s">
        <v>19311</v>
      </c>
      <c r="O567" s="2">
        <v>9294</v>
      </c>
      <c r="P567" s="2" t="s">
        <v>19313</v>
      </c>
      <c r="Q567" s="2" t="s">
        <v>1988</v>
      </c>
    </row>
    <row r="568" spans="1:17" hidden="1" x14ac:dyDescent="0.25">
      <c r="A568" t="s">
        <v>19314</v>
      </c>
      <c r="B568" t="s">
        <v>1298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17478</v>
      </c>
      <c r="F568" t="s">
        <v>17358</v>
      </c>
      <c r="G568" s="3">
        <v>242</v>
      </c>
      <c r="H568">
        <v>117244</v>
      </c>
      <c r="I568" t="s">
        <v>1298</v>
      </c>
      <c r="J568" s="2">
        <v>7791</v>
      </c>
      <c r="K568" s="2" t="s">
        <v>1298</v>
      </c>
      <c r="L568" s="2" t="s">
        <v>19315</v>
      </c>
      <c r="M568" s="2" t="s">
        <v>19316</v>
      </c>
      <c r="N568" s="2" t="s">
        <v>19314</v>
      </c>
      <c r="O568" s="2">
        <v>5908</v>
      </c>
      <c r="P568" s="2" t="s">
        <v>19317</v>
      </c>
      <c r="Q568" s="2" t="s">
        <v>1298</v>
      </c>
    </row>
    <row r="569" spans="1:17" x14ac:dyDescent="0.25">
      <c r="A569" t="s">
        <v>19318</v>
      </c>
      <c r="B569" t="s">
        <v>2544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17335</v>
      </c>
      <c r="F569" t="s">
        <v>17319</v>
      </c>
      <c r="G569" s="3">
        <v>9486</v>
      </c>
      <c r="H569">
        <v>502004</v>
      </c>
      <c r="I569" t="s">
        <v>2544</v>
      </c>
      <c r="J569" s="2">
        <v>1663105</v>
      </c>
      <c r="K569" s="2" t="s">
        <v>2544</v>
      </c>
      <c r="L569" s="4" t="s">
        <v>17355</v>
      </c>
      <c r="M569" s="2" t="s">
        <v>19319</v>
      </c>
      <c r="N569" s="2" t="s">
        <v>19318</v>
      </c>
      <c r="O569" s="2">
        <v>9064</v>
      </c>
      <c r="P569" s="2" t="s">
        <v>19320</v>
      </c>
      <c r="Q569" s="2" t="s">
        <v>2544</v>
      </c>
    </row>
    <row r="570" spans="1:17" x14ac:dyDescent="0.25">
      <c r="A570" t="s">
        <v>19321</v>
      </c>
      <c r="B570" t="s">
        <v>1884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17414</v>
      </c>
      <c r="F570" t="s">
        <v>17319</v>
      </c>
      <c r="G570" s="3">
        <v>4608</v>
      </c>
      <c r="H570">
        <v>445090</v>
      </c>
      <c r="I570" t="s">
        <v>1884</v>
      </c>
      <c r="J570" s="2">
        <v>451982</v>
      </c>
      <c r="K570" s="2" t="s">
        <v>1884</v>
      </c>
      <c r="L570" s="2" t="s">
        <v>19322</v>
      </c>
      <c r="M570" s="2" t="s">
        <v>19323</v>
      </c>
      <c r="N570" s="2" t="s">
        <v>19321</v>
      </c>
      <c r="O570" s="2">
        <v>8230</v>
      </c>
      <c r="P570" s="2" t="s">
        <v>19324</v>
      </c>
      <c r="Q570" s="2" t="s">
        <v>1884</v>
      </c>
    </row>
    <row r="571" spans="1:17" hidden="1" x14ac:dyDescent="0.25">
      <c r="A571" t="s">
        <v>19325</v>
      </c>
      <c r="B571" t="s">
        <v>1086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17370</v>
      </c>
      <c r="F571" t="s">
        <v>17358</v>
      </c>
      <c r="G571" s="3">
        <v>1930</v>
      </c>
      <c r="H571">
        <v>425773</v>
      </c>
      <c r="I571" t="s">
        <v>1086</v>
      </c>
      <c r="J571" s="2">
        <v>387403</v>
      </c>
      <c r="K571" s="2" t="s">
        <v>1086</v>
      </c>
      <c r="L571" s="2" t="s">
        <v>19326</v>
      </c>
      <c r="M571" s="2" t="s">
        <v>19327</v>
      </c>
      <c r="N571" s="2" t="s">
        <v>19325</v>
      </c>
      <c r="O571" s="2">
        <v>7293</v>
      </c>
      <c r="P571" s="2" t="s">
        <v>19328</v>
      </c>
      <c r="Q571" s="2" t="s">
        <v>1086</v>
      </c>
    </row>
    <row r="572" spans="1:17" hidden="1" x14ac:dyDescent="0.25">
      <c r="A572" t="s">
        <v>19329</v>
      </c>
      <c r="B572" t="s">
        <v>692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17381</v>
      </c>
      <c r="F572" t="s">
        <v>17330</v>
      </c>
      <c r="G572" s="3">
        <v>1042</v>
      </c>
      <c r="H572">
        <v>117276</v>
      </c>
      <c r="I572" t="s">
        <v>692</v>
      </c>
      <c r="J572" s="2">
        <v>7792</v>
      </c>
      <c r="K572" s="2" t="s">
        <v>692</v>
      </c>
      <c r="L572" s="2" t="s">
        <v>19330</v>
      </c>
      <c r="M572" s="2" t="s">
        <v>19331</v>
      </c>
      <c r="N572" s="2" t="s">
        <v>19329</v>
      </c>
      <c r="O572" s="2">
        <v>5846</v>
      </c>
      <c r="P572" s="2" t="s">
        <v>19332</v>
      </c>
      <c r="Q572" s="2" t="s">
        <v>692</v>
      </c>
    </row>
    <row r="573" spans="1:17" hidden="1" x14ac:dyDescent="0.25">
      <c r="A573" t="s">
        <v>19333</v>
      </c>
      <c r="B573" t="s">
        <v>1125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17656</v>
      </c>
      <c r="F573" t="s">
        <v>17408</v>
      </c>
      <c r="G573" s="3">
        <v>5506</v>
      </c>
      <c r="H573">
        <v>435459</v>
      </c>
      <c r="I573" t="s">
        <v>1125</v>
      </c>
      <c r="J573" s="2">
        <v>546236</v>
      </c>
      <c r="K573" s="2" t="s">
        <v>1125</v>
      </c>
      <c r="L573" s="2" t="s">
        <v>19334</v>
      </c>
      <c r="M573" s="2" t="s">
        <v>19335</v>
      </c>
      <c r="N573" s="2" t="s">
        <v>19333</v>
      </c>
      <c r="O573" s="2">
        <v>7941</v>
      </c>
      <c r="P573" s="2" t="s">
        <v>19336</v>
      </c>
      <c r="Q573" s="2" t="s">
        <v>1125</v>
      </c>
    </row>
    <row r="574" spans="1:17" hidden="1" x14ac:dyDescent="0.25">
      <c r="A574" t="s">
        <v>19337</v>
      </c>
      <c r="B574" t="s">
        <v>217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17357</v>
      </c>
      <c r="F574" t="s">
        <v>1336</v>
      </c>
      <c r="G574" s="3">
        <v>2539</v>
      </c>
      <c r="H574">
        <v>518902</v>
      </c>
      <c r="I574" t="s">
        <v>217</v>
      </c>
      <c r="J574" s="2">
        <v>1733857</v>
      </c>
      <c r="K574" s="2" t="s">
        <v>217</v>
      </c>
      <c r="L574" s="4" t="s">
        <v>17355</v>
      </c>
      <c r="M574" s="2" t="s">
        <v>19338</v>
      </c>
      <c r="N574" s="2" t="s">
        <v>19337</v>
      </c>
      <c r="O574" s="2">
        <v>8934</v>
      </c>
      <c r="P574" s="2" t="s">
        <v>19339</v>
      </c>
      <c r="Q574" s="2" t="s">
        <v>217</v>
      </c>
    </row>
    <row r="575" spans="1:17" hidden="1" x14ac:dyDescent="0.25">
      <c r="A575" t="s">
        <v>19340</v>
      </c>
      <c r="B575" t="s">
        <v>1091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17361</v>
      </c>
      <c r="F575" t="s">
        <v>17408</v>
      </c>
      <c r="G575" s="3">
        <v>4403</v>
      </c>
      <c r="H575">
        <v>456124</v>
      </c>
      <c r="I575" t="s">
        <v>1091</v>
      </c>
      <c r="J575" s="2">
        <v>585622</v>
      </c>
      <c r="K575" s="2" t="s">
        <v>1091</v>
      </c>
      <c r="L575" s="4" t="s">
        <v>17355</v>
      </c>
      <c r="M575" s="2" t="s">
        <v>19341</v>
      </c>
      <c r="N575" s="2" t="s">
        <v>19340</v>
      </c>
      <c r="O575" s="2">
        <v>8760</v>
      </c>
      <c r="P575" s="2" t="s">
        <v>19342</v>
      </c>
      <c r="Q575" s="2" t="s">
        <v>1091</v>
      </c>
    </row>
    <row r="576" spans="1:17" hidden="1" x14ac:dyDescent="0.25">
      <c r="A576" t="s">
        <v>19343</v>
      </c>
      <c r="B576" t="s">
        <v>1271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17610</v>
      </c>
      <c r="F576" t="s">
        <v>17330</v>
      </c>
      <c r="G576" s="3">
        <v>2161</v>
      </c>
      <c r="H576">
        <v>430585</v>
      </c>
      <c r="I576" t="s">
        <v>1271</v>
      </c>
      <c r="J576" s="2">
        <v>393034</v>
      </c>
      <c r="K576" s="2" t="s">
        <v>1271</v>
      </c>
      <c r="L576" s="2" t="s">
        <v>19344</v>
      </c>
      <c r="M576" s="2" t="s">
        <v>19345</v>
      </c>
      <c r="N576" s="2" t="s">
        <v>19343</v>
      </c>
      <c r="O576" s="2">
        <v>7425</v>
      </c>
      <c r="P576" s="2" t="s">
        <v>19346</v>
      </c>
      <c r="Q576" s="2" t="s">
        <v>1271</v>
      </c>
    </row>
    <row r="577" spans="1:17" x14ac:dyDescent="0.25">
      <c r="A577" t="s">
        <v>19347</v>
      </c>
      <c r="B577" t="s">
        <v>1507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17318</v>
      </c>
      <c r="F577" t="s">
        <v>17319</v>
      </c>
      <c r="G577" s="3">
        <v>3283</v>
      </c>
      <c r="H577">
        <v>493133</v>
      </c>
      <c r="I577" t="s">
        <v>1507</v>
      </c>
      <c r="J577" s="2">
        <v>1442917</v>
      </c>
      <c r="K577" s="2" t="s">
        <v>1507</v>
      </c>
      <c r="L577" s="2" t="s">
        <v>19348</v>
      </c>
      <c r="M577" s="2" t="s">
        <v>19349</v>
      </c>
      <c r="N577" s="2" t="s">
        <v>19347</v>
      </c>
      <c r="O577" s="2">
        <v>8167</v>
      </c>
      <c r="P577" s="2" t="s">
        <v>19350</v>
      </c>
      <c r="Q577" s="2" t="s">
        <v>1507</v>
      </c>
    </row>
    <row r="578" spans="1:17" x14ac:dyDescent="0.25">
      <c r="A578" t="s">
        <v>19351</v>
      </c>
      <c r="B578" t="s">
        <v>2186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17345</v>
      </c>
      <c r="F578" t="s">
        <v>17319</v>
      </c>
      <c r="G578" s="3">
        <v>1507</v>
      </c>
      <c r="H578">
        <v>407793</v>
      </c>
      <c r="I578" t="s">
        <v>2186</v>
      </c>
      <c r="J578" s="2">
        <v>223559</v>
      </c>
      <c r="K578" s="2" t="s">
        <v>2186</v>
      </c>
      <c r="L578" s="2" t="s">
        <v>19352</v>
      </c>
      <c r="M578" s="2" t="s">
        <v>19353</v>
      </c>
      <c r="N578" s="2" t="s">
        <v>19351</v>
      </c>
      <c r="O578" s="2">
        <v>6953</v>
      </c>
      <c r="P578" s="2" t="s">
        <v>19354</v>
      </c>
      <c r="Q578" s="2" t="s">
        <v>2186</v>
      </c>
    </row>
    <row r="579" spans="1:17" x14ac:dyDescent="0.25">
      <c r="A579" t="s">
        <v>19355</v>
      </c>
      <c r="B579" t="s">
        <v>2039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17414</v>
      </c>
      <c r="F579" t="s">
        <v>17319</v>
      </c>
      <c r="G579" s="3">
        <v>6248</v>
      </c>
      <c r="H579">
        <v>444836</v>
      </c>
      <c r="I579" t="s">
        <v>2039</v>
      </c>
      <c r="J579" s="2">
        <v>1200054</v>
      </c>
      <c r="K579" s="2" t="s">
        <v>2039</v>
      </c>
      <c r="L579" s="2" t="s">
        <v>19356</v>
      </c>
      <c r="M579" s="2" t="s">
        <v>19357</v>
      </c>
      <c r="N579" s="2" t="s">
        <v>19355</v>
      </c>
      <c r="O579" s="2">
        <v>8075</v>
      </c>
      <c r="P579" s="2" t="s">
        <v>19358</v>
      </c>
      <c r="Q579" s="2" t="s">
        <v>2039</v>
      </c>
    </row>
    <row r="580" spans="1:17" hidden="1" x14ac:dyDescent="0.25">
      <c r="A580" t="s">
        <v>19359</v>
      </c>
      <c r="B580" t="s">
        <v>636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17569</v>
      </c>
      <c r="F580" t="s">
        <v>17330</v>
      </c>
      <c r="G580" s="3" t="s">
        <v>635</v>
      </c>
      <c r="H580">
        <v>501571</v>
      </c>
      <c r="I580" t="s">
        <v>636</v>
      </c>
      <c r="J580" s="4" t="s">
        <v>17355</v>
      </c>
      <c r="K580" s="4" t="s">
        <v>17355</v>
      </c>
      <c r="L580" s="4" t="s">
        <v>17355</v>
      </c>
      <c r="M580" s="4" t="s">
        <v>17355</v>
      </c>
      <c r="N580" s="4" t="s">
        <v>17355</v>
      </c>
      <c r="O580" s="4" t="s">
        <v>17355</v>
      </c>
      <c r="P580" s="4" t="s">
        <v>17355</v>
      </c>
      <c r="Q580" s="4" t="s">
        <v>17355</v>
      </c>
    </row>
    <row r="581" spans="1:17" hidden="1" x14ac:dyDescent="0.25">
      <c r="A581" t="s">
        <v>19360</v>
      </c>
      <c r="B581" t="s">
        <v>1233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17509</v>
      </c>
      <c r="F581" t="s">
        <v>17358</v>
      </c>
      <c r="G581" s="3">
        <v>5462</v>
      </c>
      <c r="H581">
        <v>445933</v>
      </c>
      <c r="I581" t="s">
        <v>1233</v>
      </c>
      <c r="J581" s="2">
        <v>1104375</v>
      </c>
      <c r="K581" s="2" t="s">
        <v>1233</v>
      </c>
      <c r="L581" s="2" t="s">
        <v>19361</v>
      </c>
      <c r="M581" s="2" t="s">
        <v>19362</v>
      </c>
      <c r="N581" s="2" t="s">
        <v>19360</v>
      </c>
      <c r="O581" s="2">
        <v>7979</v>
      </c>
      <c r="P581" s="2" t="s">
        <v>19363</v>
      </c>
      <c r="Q581" s="2" t="s">
        <v>1233</v>
      </c>
    </row>
    <row r="582" spans="1:17" hidden="1" x14ac:dyDescent="0.25">
      <c r="A582" t="s">
        <v>19364</v>
      </c>
      <c r="B582" t="s">
        <v>640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17324</v>
      </c>
      <c r="F582" t="s">
        <v>1335</v>
      </c>
      <c r="G582" s="3">
        <v>5476</v>
      </c>
      <c r="H582">
        <v>477186</v>
      </c>
      <c r="I582" t="s">
        <v>640</v>
      </c>
      <c r="J582" s="2">
        <v>1737856</v>
      </c>
      <c r="K582" s="2" t="s">
        <v>640</v>
      </c>
      <c r="L582" s="4" t="s">
        <v>17355</v>
      </c>
      <c r="M582" s="2" t="s">
        <v>19365</v>
      </c>
      <c r="N582" s="2" t="s">
        <v>19364</v>
      </c>
      <c r="O582" s="2">
        <v>8992</v>
      </c>
      <c r="P582" s="2" t="s">
        <v>19366</v>
      </c>
      <c r="Q582" s="2" t="s">
        <v>640</v>
      </c>
    </row>
    <row r="583" spans="1:17" hidden="1" x14ac:dyDescent="0.25">
      <c r="A583" t="s">
        <v>19367</v>
      </c>
      <c r="B583" t="s">
        <v>647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17471</v>
      </c>
      <c r="F583" t="s">
        <v>17408</v>
      </c>
      <c r="G583" s="3">
        <v>1698</v>
      </c>
      <c r="H583">
        <v>408042</v>
      </c>
      <c r="I583" t="s">
        <v>647</v>
      </c>
      <c r="J583" s="2">
        <v>288967</v>
      </c>
      <c r="K583" s="2" t="s">
        <v>647</v>
      </c>
      <c r="L583" s="2" t="s">
        <v>19368</v>
      </c>
      <c r="M583" s="2" t="s">
        <v>19369</v>
      </c>
      <c r="N583" s="2" t="s">
        <v>19367</v>
      </c>
      <c r="O583" s="2">
        <v>7129</v>
      </c>
      <c r="P583" s="2" t="s">
        <v>19370</v>
      </c>
      <c r="Q583" s="2" t="s">
        <v>647</v>
      </c>
    </row>
    <row r="584" spans="1:17" hidden="1" x14ac:dyDescent="0.25">
      <c r="A584" t="s">
        <v>19371</v>
      </c>
      <c r="B584" t="s">
        <v>477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17509</v>
      </c>
      <c r="F584" t="s">
        <v>17408</v>
      </c>
      <c r="G584" s="3">
        <v>9246</v>
      </c>
      <c r="H584">
        <v>503351</v>
      </c>
      <c r="I584" t="s">
        <v>477</v>
      </c>
      <c r="J584" s="2">
        <v>1732410</v>
      </c>
      <c r="K584" s="2" t="s">
        <v>477</v>
      </c>
      <c r="L584" s="4" t="s">
        <v>17355</v>
      </c>
      <c r="M584" s="4" t="s">
        <v>17355</v>
      </c>
      <c r="N584" s="2" t="s">
        <v>19371</v>
      </c>
      <c r="O584" s="2">
        <v>9187</v>
      </c>
      <c r="P584" s="2" t="s">
        <v>19372</v>
      </c>
      <c r="Q584" s="2" t="s">
        <v>477</v>
      </c>
    </row>
    <row r="585" spans="1:17" hidden="1" x14ac:dyDescent="0.25">
      <c r="A585" t="s">
        <v>19373</v>
      </c>
      <c r="B585" t="s">
        <v>732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17488</v>
      </c>
      <c r="F585" t="s">
        <v>17330</v>
      </c>
      <c r="G585" s="3">
        <v>98</v>
      </c>
      <c r="H585">
        <v>407798</v>
      </c>
      <c r="I585" t="s">
        <v>732</v>
      </c>
      <c r="J585" s="2">
        <v>284619</v>
      </c>
      <c r="K585" s="2" t="s">
        <v>732</v>
      </c>
      <c r="L585" s="2" t="s">
        <v>19374</v>
      </c>
      <c r="M585" s="2" t="s">
        <v>19375</v>
      </c>
      <c r="N585" s="2" t="s">
        <v>19373</v>
      </c>
      <c r="O585" s="2">
        <v>6920</v>
      </c>
      <c r="P585" s="2" t="s">
        <v>19376</v>
      </c>
      <c r="Q585" s="2" t="s">
        <v>732</v>
      </c>
    </row>
    <row r="586" spans="1:17" x14ac:dyDescent="0.25">
      <c r="A586" t="s">
        <v>19377</v>
      </c>
      <c r="B586" t="s">
        <v>2321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17361</v>
      </c>
      <c r="F586" t="s">
        <v>17319</v>
      </c>
      <c r="G586" s="3">
        <v>7080</v>
      </c>
      <c r="H586">
        <v>458709</v>
      </c>
      <c r="I586" t="s">
        <v>2321</v>
      </c>
      <c r="J586" s="2">
        <v>1236946</v>
      </c>
      <c r="K586" s="2" t="s">
        <v>2321</v>
      </c>
      <c r="L586" s="2" t="s">
        <v>19378</v>
      </c>
      <c r="M586" s="2" t="s">
        <v>19379</v>
      </c>
      <c r="N586" s="2" t="s">
        <v>19377</v>
      </c>
      <c r="O586" s="2">
        <v>8074</v>
      </c>
      <c r="P586" s="2" t="s">
        <v>19380</v>
      </c>
      <c r="Q586" s="2" t="s">
        <v>2321</v>
      </c>
    </row>
    <row r="587" spans="1:17" hidden="1" x14ac:dyDescent="0.25">
      <c r="A587" t="s">
        <v>19381</v>
      </c>
      <c r="B587" t="s">
        <v>1195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17426</v>
      </c>
      <c r="F587" t="s">
        <v>17358</v>
      </c>
      <c r="G587" s="3">
        <v>1904</v>
      </c>
      <c r="H587">
        <v>425560</v>
      </c>
      <c r="I587" t="s">
        <v>1195</v>
      </c>
      <c r="J587" s="2">
        <v>390776</v>
      </c>
      <c r="K587" s="2" t="s">
        <v>1195</v>
      </c>
      <c r="L587" s="2" t="s">
        <v>19382</v>
      </c>
      <c r="M587" s="2" t="s">
        <v>19383</v>
      </c>
      <c r="N587" s="2" t="s">
        <v>19381</v>
      </c>
      <c r="O587" s="2">
        <v>7253</v>
      </c>
      <c r="P587" s="2" t="s">
        <v>19384</v>
      </c>
      <c r="Q587" s="2" t="s">
        <v>1195</v>
      </c>
    </row>
    <row r="588" spans="1:17" x14ac:dyDescent="0.25">
      <c r="A588" t="s">
        <v>19385</v>
      </c>
      <c r="B588" t="s">
        <v>1450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17446</v>
      </c>
      <c r="F588" t="s">
        <v>17319</v>
      </c>
      <c r="G588" s="3">
        <v>3815</v>
      </c>
      <c r="H588">
        <v>502009</v>
      </c>
      <c r="I588" t="s">
        <v>1450</v>
      </c>
      <c r="J588" s="2">
        <v>1630084</v>
      </c>
      <c r="K588" s="2" t="s">
        <v>1450</v>
      </c>
      <c r="L588" s="2" t="s">
        <v>19386</v>
      </c>
      <c r="M588" s="2" t="s">
        <v>19387</v>
      </c>
      <c r="N588" s="2" t="s">
        <v>19385</v>
      </c>
      <c r="O588" s="2">
        <v>8529</v>
      </c>
      <c r="P588" s="2" t="s">
        <v>19388</v>
      </c>
      <c r="Q588" s="2" t="s">
        <v>1450</v>
      </c>
    </row>
    <row r="589" spans="1:17" hidden="1" x14ac:dyDescent="0.25">
      <c r="A589" t="s">
        <v>19389</v>
      </c>
      <c r="B589" t="s">
        <v>977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17345</v>
      </c>
      <c r="F589" t="s">
        <v>17408</v>
      </c>
      <c r="G589" s="3">
        <v>8879</v>
      </c>
      <c r="H589">
        <v>543432</v>
      </c>
      <c r="I589" t="s">
        <v>977</v>
      </c>
      <c r="J589" s="2">
        <v>1799267</v>
      </c>
      <c r="K589" s="2" t="s">
        <v>977</v>
      </c>
      <c r="L589" s="4" t="s">
        <v>17355</v>
      </c>
      <c r="M589" s="2" t="s">
        <v>19390</v>
      </c>
      <c r="N589" s="2" t="s">
        <v>19389</v>
      </c>
      <c r="O589" s="2">
        <v>9020</v>
      </c>
      <c r="P589" s="2" t="s">
        <v>19391</v>
      </c>
      <c r="Q589" s="2" t="s">
        <v>977</v>
      </c>
    </row>
    <row r="590" spans="1:17" hidden="1" x14ac:dyDescent="0.25">
      <c r="A590" t="s">
        <v>19392</v>
      </c>
      <c r="B590" t="s">
        <v>1264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17414</v>
      </c>
      <c r="F590" t="s">
        <v>1335</v>
      </c>
      <c r="G590" s="3">
        <v>5247</v>
      </c>
      <c r="H590">
        <v>543434</v>
      </c>
      <c r="I590" t="s">
        <v>1264</v>
      </c>
      <c r="J590" s="2">
        <v>1665386</v>
      </c>
      <c r="K590" s="2" t="s">
        <v>1264</v>
      </c>
      <c r="L590" s="4" t="s">
        <v>17355</v>
      </c>
      <c r="M590" s="2" t="s">
        <v>19393</v>
      </c>
      <c r="N590" s="2" t="s">
        <v>19392</v>
      </c>
      <c r="O590" s="2">
        <v>8874</v>
      </c>
      <c r="P590" s="2" t="s">
        <v>19394</v>
      </c>
      <c r="Q590" s="2" t="s">
        <v>1264</v>
      </c>
    </row>
    <row r="591" spans="1:17" x14ac:dyDescent="0.25">
      <c r="A591" t="s">
        <v>19395</v>
      </c>
      <c r="B591" t="s">
        <v>1469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17329</v>
      </c>
      <c r="F591" t="s">
        <v>17319</v>
      </c>
      <c r="G591" s="3">
        <v>3731</v>
      </c>
      <c r="H591">
        <v>434181</v>
      </c>
      <c r="I591" t="s">
        <v>1469</v>
      </c>
      <c r="J591" s="2">
        <v>486544</v>
      </c>
      <c r="K591" s="2" t="s">
        <v>1469</v>
      </c>
      <c r="L591" s="2" t="s">
        <v>19396</v>
      </c>
      <c r="M591" s="2" t="s">
        <v>19397</v>
      </c>
      <c r="N591" s="2" t="s">
        <v>19395</v>
      </c>
      <c r="O591" s="2">
        <v>7464</v>
      </c>
      <c r="P591" s="2" t="s">
        <v>19398</v>
      </c>
      <c r="Q591" s="2" t="s">
        <v>1469</v>
      </c>
    </row>
    <row r="592" spans="1:17" x14ac:dyDescent="0.25">
      <c r="A592" t="s">
        <v>19399</v>
      </c>
      <c r="B592" t="s">
        <v>1543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17446</v>
      </c>
      <c r="F592" t="s">
        <v>17319</v>
      </c>
      <c r="G592" s="3">
        <v>10130</v>
      </c>
      <c r="H592">
        <v>502190</v>
      </c>
      <c r="I592" t="s">
        <v>1543</v>
      </c>
      <c r="J592" s="2">
        <v>1733668</v>
      </c>
      <c r="K592" s="2" t="s">
        <v>1543</v>
      </c>
      <c r="L592" s="2" t="s">
        <v>19400</v>
      </c>
      <c r="M592" s="2" t="s">
        <v>19401</v>
      </c>
      <c r="N592" s="2" t="s">
        <v>19399</v>
      </c>
      <c r="O592" s="2">
        <v>8680</v>
      </c>
      <c r="P592" s="2" t="s">
        <v>19402</v>
      </c>
      <c r="Q592" s="2" t="s">
        <v>1543</v>
      </c>
    </row>
    <row r="593" spans="1:17" x14ac:dyDescent="0.25">
      <c r="A593" t="s">
        <v>19403</v>
      </c>
      <c r="B593" t="s">
        <v>2446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17389</v>
      </c>
      <c r="F593" t="s">
        <v>17319</v>
      </c>
      <c r="G593" s="3">
        <v>5221</v>
      </c>
      <c r="H593">
        <v>453281</v>
      </c>
      <c r="I593" t="s">
        <v>2446</v>
      </c>
      <c r="J593" s="2">
        <v>1558273</v>
      </c>
      <c r="K593" s="2" t="s">
        <v>2446</v>
      </c>
      <c r="L593" s="2" t="s">
        <v>19404</v>
      </c>
      <c r="M593" s="2" t="s">
        <v>19405</v>
      </c>
      <c r="N593" s="2" t="s">
        <v>19403</v>
      </c>
      <c r="O593" s="2">
        <v>8353</v>
      </c>
      <c r="P593" s="2" t="s">
        <v>19406</v>
      </c>
      <c r="Q593" s="2" t="s">
        <v>2446</v>
      </c>
    </row>
    <row r="594" spans="1:17" x14ac:dyDescent="0.25">
      <c r="A594" t="s">
        <v>19407</v>
      </c>
      <c r="B594" t="s">
        <v>1419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17446</v>
      </c>
      <c r="F594" t="s">
        <v>17319</v>
      </c>
      <c r="G594" s="3">
        <v>4664</v>
      </c>
      <c r="H594">
        <v>459967</v>
      </c>
      <c r="I594" t="s">
        <v>1419</v>
      </c>
      <c r="J594" s="2">
        <v>1654388</v>
      </c>
      <c r="K594" s="2" t="s">
        <v>1419</v>
      </c>
      <c r="L594" s="2" t="s">
        <v>19408</v>
      </c>
      <c r="M594" s="2" t="s">
        <v>19409</v>
      </c>
      <c r="N594" s="2" t="s">
        <v>19407</v>
      </c>
      <c r="O594" s="2">
        <v>8737</v>
      </c>
      <c r="P594" s="2" t="s">
        <v>19410</v>
      </c>
      <c r="Q594" s="2" t="s">
        <v>1419</v>
      </c>
    </row>
    <row r="595" spans="1:17" hidden="1" x14ac:dyDescent="0.25">
      <c r="A595" t="s">
        <v>19411</v>
      </c>
      <c r="B595" t="s">
        <v>1096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17389</v>
      </c>
      <c r="F595" t="s">
        <v>17358</v>
      </c>
      <c r="G595" s="3">
        <v>243</v>
      </c>
      <c r="H595">
        <v>150324</v>
      </c>
      <c r="I595" t="s">
        <v>1096</v>
      </c>
      <c r="J595" s="2">
        <v>21607</v>
      </c>
      <c r="K595" s="2" t="s">
        <v>1096</v>
      </c>
      <c r="L595" s="2" t="s">
        <v>19412</v>
      </c>
      <c r="M595" s="2" t="s">
        <v>19413</v>
      </c>
      <c r="N595" s="2" t="s">
        <v>19411</v>
      </c>
      <c r="O595" s="2">
        <v>6161</v>
      </c>
      <c r="P595" s="2" t="s">
        <v>19414</v>
      </c>
      <c r="Q595" s="2" t="s">
        <v>1096</v>
      </c>
    </row>
    <row r="596" spans="1:17" x14ac:dyDescent="0.25">
      <c r="A596" t="s">
        <v>19415</v>
      </c>
      <c r="B596" t="s">
        <v>1376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17361</v>
      </c>
      <c r="F596" t="s">
        <v>17319</v>
      </c>
      <c r="G596" s="3">
        <v>1636</v>
      </c>
      <c r="H596">
        <v>424324</v>
      </c>
      <c r="I596" t="s">
        <v>1376</v>
      </c>
      <c r="J596" s="2">
        <v>370395</v>
      </c>
      <c r="K596" s="2" t="s">
        <v>1376</v>
      </c>
      <c r="L596" s="2" t="s">
        <v>19412</v>
      </c>
      <c r="M596" s="2" t="s">
        <v>19416</v>
      </c>
      <c r="N596" s="2" t="s">
        <v>19415</v>
      </c>
      <c r="O596" s="2">
        <v>7026</v>
      </c>
      <c r="P596" s="2" t="s">
        <v>19417</v>
      </c>
      <c r="Q596" s="2" t="s">
        <v>1376</v>
      </c>
    </row>
    <row r="597" spans="1:17" hidden="1" x14ac:dyDescent="0.25">
      <c r="A597" t="s">
        <v>19418</v>
      </c>
      <c r="B597" t="s">
        <v>1018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17600</v>
      </c>
      <c r="F597" t="s">
        <v>1336</v>
      </c>
      <c r="G597" s="3">
        <v>9874</v>
      </c>
      <c r="H597">
        <v>518934</v>
      </c>
      <c r="I597" t="s">
        <v>1018</v>
      </c>
      <c r="J597" s="2">
        <v>1740958</v>
      </c>
      <c r="K597" s="2" t="s">
        <v>1018</v>
      </c>
      <c r="L597" s="4" t="s">
        <v>17355</v>
      </c>
      <c r="M597" s="4" t="s">
        <v>17355</v>
      </c>
      <c r="N597" s="2" t="s">
        <v>19418</v>
      </c>
      <c r="O597" s="2">
        <v>8949</v>
      </c>
      <c r="P597" s="2" t="s">
        <v>19419</v>
      </c>
      <c r="Q597" s="2" t="s">
        <v>1018</v>
      </c>
    </row>
    <row r="598" spans="1:17" hidden="1" x14ac:dyDescent="0.25">
      <c r="A598" t="s">
        <v>19420</v>
      </c>
      <c r="B598" t="s">
        <v>492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17426</v>
      </c>
      <c r="F598" t="s">
        <v>17408</v>
      </c>
      <c r="G598" s="3">
        <v>5273</v>
      </c>
      <c r="H598">
        <v>506702</v>
      </c>
      <c r="I598" t="s">
        <v>492</v>
      </c>
      <c r="J598" s="2">
        <v>1928685</v>
      </c>
      <c r="K598" s="2" t="s">
        <v>492</v>
      </c>
      <c r="L598" s="4" t="s">
        <v>17355</v>
      </c>
      <c r="M598" s="4" t="s">
        <v>17355</v>
      </c>
      <c r="N598" s="2" t="s">
        <v>19420</v>
      </c>
      <c r="O598" s="2">
        <v>9180</v>
      </c>
      <c r="P598" s="2" t="s">
        <v>19421</v>
      </c>
      <c r="Q598" s="2" t="s">
        <v>492</v>
      </c>
    </row>
    <row r="599" spans="1:17" x14ac:dyDescent="0.25">
      <c r="A599" t="s">
        <v>19422</v>
      </c>
      <c r="B599" t="s">
        <v>2474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17394</v>
      </c>
      <c r="F599" t="s">
        <v>17319</v>
      </c>
      <c r="G599" s="3">
        <v>7645</v>
      </c>
      <c r="H599">
        <v>460092</v>
      </c>
      <c r="I599" t="s">
        <v>2474</v>
      </c>
      <c r="J599" s="2">
        <v>1654389</v>
      </c>
      <c r="K599" s="2" t="s">
        <v>2474</v>
      </c>
      <c r="L599" s="2" t="s">
        <v>19423</v>
      </c>
      <c r="M599" s="2" t="s">
        <v>19424</v>
      </c>
      <c r="N599" s="2" t="s">
        <v>19422</v>
      </c>
      <c r="O599" s="2">
        <v>8495</v>
      </c>
      <c r="P599" s="2" t="s">
        <v>19425</v>
      </c>
      <c r="Q599" s="2" t="s">
        <v>2474</v>
      </c>
    </row>
    <row r="600" spans="1:17" x14ac:dyDescent="0.25">
      <c r="A600" t="s">
        <v>19426</v>
      </c>
      <c r="B600" t="s">
        <v>1468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17345</v>
      </c>
      <c r="F600" t="s">
        <v>17319</v>
      </c>
      <c r="G600" s="3">
        <v>4930</v>
      </c>
      <c r="H600">
        <v>452657</v>
      </c>
      <c r="I600" t="s">
        <v>1468</v>
      </c>
      <c r="J600" s="2">
        <v>580589</v>
      </c>
      <c r="K600" s="2" t="s">
        <v>1468</v>
      </c>
      <c r="L600" s="2" t="s">
        <v>19427</v>
      </c>
      <c r="M600" s="2" t="s">
        <v>19428</v>
      </c>
      <c r="N600" s="2" t="s">
        <v>19426</v>
      </c>
      <c r="O600" s="2">
        <v>7790</v>
      </c>
      <c r="P600" s="2" t="s">
        <v>19429</v>
      </c>
      <c r="Q600" s="2" t="s">
        <v>1468</v>
      </c>
    </row>
    <row r="601" spans="1:17" x14ac:dyDescent="0.25">
      <c r="A601" t="s">
        <v>19430</v>
      </c>
      <c r="B601" t="s">
        <v>1502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17420</v>
      </c>
      <c r="F601" t="s">
        <v>17319</v>
      </c>
      <c r="G601" s="3">
        <v>1259</v>
      </c>
      <c r="H601">
        <v>407890</v>
      </c>
      <c r="I601" t="s">
        <v>1502</v>
      </c>
      <c r="J601" s="2">
        <v>284621</v>
      </c>
      <c r="K601" s="2" t="s">
        <v>1502</v>
      </c>
      <c r="L601" s="2" t="s">
        <v>19431</v>
      </c>
      <c r="M601" s="2" t="s">
        <v>19432</v>
      </c>
      <c r="N601" s="2" t="s">
        <v>19430</v>
      </c>
      <c r="O601" s="2">
        <v>6893</v>
      </c>
      <c r="P601" s="2" t="s">
        <v>19433</v>
      </c>
      <c r="Q601" s="2" t="s">
        <v>1502</v>
      </c>
    </row>
    <row r="602" spans="1:17" hidden="1" x14ac:dyDescent="0.25">
      <c r="A602" t="s">
        <v>19434</v>
      </c>
      <c r="B602" t="s">
        <v>958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17569</v>
      </c>
      <c r="F602" t="s">
        <v>17330</v>
      </c>
      <c r="G602" s="3">
        <v>4693</v>
      </c>
      <c r="H602">
        <v>430930</v>
      </c>
      <c r="I602" t="s">
        <v>958</v>
      </c>
      <c r="J602" s="2">
        <v>479032</v>
      </c>
      <c r="K602" s="2" t="s">
        <v>958</v>
      </c>
      <c r="L602" s="2" t="s">
        <v>19435</v>
      </c>
      <c r="M602" s="2" t="s">
        <v>19436</v>
      </c>
      <c r="N602" s="2" t="s">
        <v>19434</v>
      </c>
      <c r="O602" s="2">
        <v>7854</v>
      </c>
      <c r="P602" s="2" t="s">
        <v>19437</v>
      </c>
      <c r="Q602" s="2" t="s">
        <v>958</v>
      </c>
    </row>
    <row r="603" spans="1:17" hidden="1" x14ac:dyDescent="0.25">
      <c r="A603" t="s">
        <v>19438</v>
      </c>
      <c r="B603" t="s">
        <v>508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17350</v>
      </c>
      <c r="F603" t="s">
        <v>1335</v>
      </c>
      <c r="G603" s="3">
        <v>5411</v>
      </c>
      <c r="H603">
        <v>499926</v>
      </c>
      <c r="I603" t="s">
        <v>508</v>
      </c>
      <c r="J603" s="2">
        <v>1667060</v>
      </c>
      <c r="K603" s="2" t="s">
        <v>508</v>
      </c>
      <c r="L603" s="4" t="s">
        <v>17355</v>
      </c>
      <c r="M603" s="2" t="s">
        <v>19439</v>
      </c>
      <c r="N603" s="2" t="s">
        <v>19438</v>
      </c>
      <c r="O603" s="2">
        <v>9065</v>
      </c>
      <c r="P603" s="2" t="s">
        <v>19440</v>
      </c>
      <c r="Q603" s="2" t="s">
        <v>508</v>
      </c>
    </row>
    <row r="604" spans="1:17" x14ac:dyDescent="0.25">
      <c r="A604" t="s">
        <v>19441</v>
      </c>
      <c r="B604" t="s">
        <v>2343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17329</v>
      </c>
      <c r="F604" t="s">
        <v>17319</v>
      </c>
      <c r="G604" s="3">
        <v>833</v>
      </c>
      <c r="H604">
        <v>150404</v>
      </c>
      <c r="I604" t="s">
        <v>2343</v>
      </c>
      <c r="J604" s="2">
        <v>21612</v>
      </c>
      <c r="K604" s="2" t="s">
        <v>2343</v>
      </c>
      <c r="L604" s="2" t="s">
        <v>19442</v>
      </c>
      <c r="M604" s="2" t="s">
        <v>19443</v>
      </c>
      <c r="N604" s="2" t="s">
        <v>19441</v>
      </c>
      <c r="O604" s="2">
        <v>6223</v>
      </c>
      <c r="P604" s="2" t="s">
        <v>19444</v>
      </c>
      <c r="Q604" s="2" t="s">
        <v>2343</v>
      </c>
    </row>
    <row r="605" spans="1:17" x14ac:dyDescent="0.25">
      <c r="A605" t="s">
        <v>19445</v>
      </c>
      <c r="B605" t="s">
        <v>1439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17335</v>
      </c>
      <c r="F605" t="s">
        <v>17319</v>
      </c>
      <c r="G605" s="3">
        <v>5705</v>
      </c>
      <c r="H605">
        <v>453311</v>
      </c>
      <c r="I605" t="s">
        <v>1439</v>
      </c>
      <c r="J605" s="2">
        <v>1182822</v>
      </c>
      <c r="K605" s="2" t="s">
        <v>1439</v>
      </c>
      <c r="L605" s="2" t="s">
        <v>19446</v>
      </c>
      <c r="M605" s="2" t="s">
        <v>19447</v>
      </c>
      <c r="N605" s="2" t="s">
        <v>19445</v>
      </c>
      <c r="O605" s="2">
        <v>7981</v>
      </c>
      <c r="P605" s="2" t="s">
        <v>19448</v>
      </c>
      <c r="Q605" s="2" t="s">
        <v>1439</v>
      </c>
    </row>
    <row r="606" spans="1:17" x14ac:dyDescent="0.25">
      <c r="A606" t="s">
        <v>19449</v>
      </c>
      <c r="B606" t="s">
        <v>2159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17414</v>
      </c>
      <c r="F606" t="s">
        <v>17319</v>
      </c>
      <c r="G606" s="3">
        <v>4241</v>
      </c>
      <c r="H606">
        <v>453184</v>
      </c>
      <c r="I606" t="s">
        <v>2159</v>
      </c>
      <c r="J606" s="2">
        <v>1205580</v>
      </c>
      <c r="K606" s="2" t="s">
        <v>2159</v>
      </c>
      <c r="L606" s="2" t="s">
        <v>19450</v>
      </c>
      <c r="M606" s="2" t="s">
        <v>19451</v>
      </c>
      <c r="N606" s="2" t="s">
        <v>19449</v>
      </c>
      <c r="O606" s="2">
        <v>8646</v>
      </c>
      <c r="P606" s="2" t="s">
        <v>19452</v>
      </c>
      <c r="Q606" s="2" t="s">
        <v>2159</v>
      </c>
    </row>
    <row r="607" spans="1:17" hidden="1" x14ac:dyDescent="0.25">
      <c r="A607" t="s">
        <v>19453</v>
      </c>
      <c r="B607" t="s">
        <v>1196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17414</v>
      </c>
      <c r="F607" t="s">
        <v>17358</v>
      </c>
      <c r="G607" s="3">
        <v>8027</v>
      </c>
      <c r="H607">
        <v>452252</v>
      </c>
      <c r="I607" t="s">
        <v>1196</v>
      </c>
      <c r="J607" s="2">
        <v>547682</v>
      </c>
      <c r="K607" s="2" t="s">
        <v>1196</v>
      </c>
      <c r="L607" s="2" t="s">
        <v>19454</v>
      </c>
      <c r="M607" s="2" t="s">
        <v>19455</v>
      </c>
      <c r="N607" s="2" t="s">
        <v>19453</v>
      </c>
      <c r="O607" s="2">
        <v>7859</v>
      </c>
      <c r="P607" s="2" t="s">
        <v>19456</v>
      </c>
      <c r="Q607" s="2" t="s">
        <v>1196</v>
      </c>
    </row>
    <row r="608" spans="1:17" x14ac:dyDescent="0.25">
      <c r="A608" t="s">
        <v>19457</v>
      </c>
      <c r="B608" t="s">
        <v>2148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17420</v>
      </c>
      <c r="F608" t="s">
        <v>17319</v>
      </c>
      <c r="G608" s="3">
        <v>7882</v>
      </c>
      <c r="H608">
        <v>458676</v>
      </c>
      <c r="I608" t="s">
        <v>2148</v>
      </c>
      <c r="J608" s="2">
        <v>1667061</v>
      </c>
      <c r="K608" s="2" t="s">
        <v>2148</v>
      </c>
      <c r="L608" s="4" t="s">
        <v>17355</v>
      </c>
      <c r="M608" s="2" t="s">
        <v>19458</v>
      </c>
      <c r="N608" s="2" t="s">
        <v>19457</v>
      </c>
      <c r="O608" s="2">
        <v>8428</v>
      </c>
      <c r="P608" s="2" t="s">
        <v>19459</v>
      </c>
      <c r="Q608" s="2" t="s">
        <v>2148</v>
      </c>
    </row>
    <row r="609" spans="1:17" x14ac:dyDescent="0.25">
      <c r="A609" t="s">
        <v>19460</v>
      </c>
      <c r="B609" t="s">
        <v>2532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19461</v>
      </c>
      <c r="F609" t="s">
        <v>17319</v>
      </c>
      <c r="G609" s="3">
        <v>4604</v>
      </c>
      <c r="H609">
        <v>434637</v>
      </c>
      <c r="I609" t="s">
        <v>2532</v>
      </c>
      <c r="J609" s="2">
        <v>533054</v>
      </c>
      <c r="K609" s="2" t="s">
        <v>2532</v>
      </c>
      <c r="L609" s="2" t="s">
        <v>19462</v>
      </c>
      <c r="M609" s="2" t="s">
        <v>19463</v>
      </c>
      <c r="N609" s="2" t="s">
        <v>19460</v>
      </c>
      <c r="O609" s="2">
        <v>7958</v>
      </c>
      <c r="P609" s="2" t="s">
        <v>19464</v>
      </c>
      <c r="Q609" s="2" t="s">
        <v>2532</v>
      </c>
    </row>
    <row r="610" spans="1:17" x14ac:dyDescent="0.25">
      <c r="A610" t="s">
        <v>19465</v>
      </c>
      <c r="B610" t="s">
        <v>1518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17394</v>
      </c>
      <c r="F610" t="s">
        <v>17319</v>
      </c>
      <c r="G610" s="3">
        <v>3201</v>
      </c>
      <c r="H610">
        <v>434538</v>
      </c>
      <c r="I610" t="s">
        <v>1518</v>
      </c>
      <c r="J610" s="2">
        <v>530359</v>
      </c>
      <c r="K610" s="2" t="s">
        <v>1518</v>
      </c>
      <c r="L610" s="2" t="s">
        <v>19466</v>
      </c>
      <c r="M610" s="2" t="s">
        <v>19467</v>
      </c>
      <c r="N610" s="2" t="s">
        <v>19465</v>
      </c>
      <c r="O610" s="2">
        <v>7504</v>
      </c>
      <c r="P610" s="2" t="s">
        <v>19468</v>
      </c>
      <c r="Q610" s="2" t="s">
        <v>1518</v>
      </c>
    </row>
    <row r="611" spans="1:17" hidden="1" x14ac:dyDescent="0.25">
      <c r="A611" t="s">
        <v>19469</v>
      </c>
      <c r="B611" t="s">
        <v>447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17434</v>
      </c>
      <c r="F611" t="s">
        <v>17408</v>
      </c>
      <c r="G611" s="3">
        <v>4243</v>
      </c>
      <c r="H611">
        <v>446653</v>
      </c>
      <c r="I611" t="s">
        <v>447</v>
      </c>
      <c r="J611" s="2">
        <v>1104376</v>
      </c>
      <c r="K611" s="2" t="s">
        <v>447</v>
      </c>
      <c r="L611" s="2" t="s">
        <v>19470</v>
      </c>
      <c r="M611" s="2" t="s">
        <v>19471</v>
      </c>
      <c r="N611" s="2" t="s">
        <v>19469</v>
      </c>
      <c r="O611" s="2">
        <v>8521</v>
      </c>
      <c r="P611" s="2" t="s">
        <v>19472</v>
      </c>
      <c r="Q611" s="2" t="s">
        <v>447</v>
      </c>
    </row>
    <row r="612" spans="1:17" x14ac:dyDescent="0.25">
      <c r="A612" t="s">
        <v>19473</v>
      </c>
      <c r="B612" t="s">
        <v>2338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17394</v>
      </c>
      <c r="F612" t="s">
        <v>17319</v>
      </c>
      <c r="G612" s="3">
        <v>2929</v>
      </c>
      <c r="H612">
        <v>502046</v>
      </c>
      <c r="I612" t="s">
        <v>2338</v>
      </c>
      <c r="J612" s="2">
        <v>1630085</v>
      </c>
      <c r="K612" s="2" t="s">
        <v>2338</v>
      </c>
      <c r="L612" s="2" t="s">
        <v>19474</v>
      </c>
      <c r="M612" s="2" t="s">
        <v>19475</v>
      </c>
      <c r="N612" s="2" t="s">
        <v>19473</v>
      </c>
      <c r="O612" s="2">
        <v>9074</v>
      </c>
      <c r="P612" s="2" t="s">
        <v>19476</v>
      </c>
      <c r="Q612" s="2" t="s">
        <v>2338</v>
      </c>
    </row>
    <row r="613" spans="1:17" x14ac:dyDescent="0.25">
      <c r="A613" t="s">
        <v>19477</v>
      </c>
      <c r="B613" t="s">
        <v>2594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17431</v>
      </c>
      <c r="F613" t="s">
        <v>17319</v>
      </c>
      <c r="G613" s="3">
        <v>4422</v>
      </c>
      <c r="H613">
        <v>434180</v>
      </c>
      <c r="I613" t="s">
        <v>2594</v>
      </c>
      <c r="J613" s="2">
        <v>522449</v>
      </c>
      <c r="K613" s="2" t="s">
        <v>2594</v>
      </c>
      <c r="L613" s="2" t="s">
        <v>19478</v>
      </c>
      <c r="M613" s="2" t="s">
        <v>19479</v>
      </c>
      <c r="N613" s="2" t="s">
        <v>19477</v>
      </c>
      <c r="O613" s="2">
        <v>7465</v>
      </c>
      <c r="P613" s="2" t="s">
        <v>19480</v>
      </c>
      <c r="Q613" s="2" t="s">
        <v>2594</v>
      </c>
    </row>
    <row r="614" spans="1:17" x14ac:dyDescent="0.25">
      <c r="A614" t="s">
        <v>19481</v>
      </c>
      <c r="B614" t="s">
        <v>1429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17318</v>
      </c>
      <c r="F614" t="s">
        <v>17319</v>
      </c>
      <c r="G614" s="3">
        <v>5525</v>
      </c>
      <c r="H614">
        <v>457429</v>
      </c>
      <c r="I614" t="s">
        <v>1429</v>
      </c>
      <c r="J614" s="2">
        <v>1098960</v>
      </c>
      <c r="K614" s="2" t="s">
        <v>1429</v>
      </c>
      <c r="L614" s="2" t="s">
        <v>19482</v>
      </c>
      <c r="M614" s="2" t="s">
        <v>19483</v>
      </c>
      <c r="N614" s="2" t="s">
        <v>19481</v>
      </c>
      <c r="O614" s="2">
        <v>7715</v>
      </c>
      <c r="P614" s="2" t="s">
        <v>19484</v>
      </c>
      <c r="Q614" s="2" t="s">
        <v>1429</v>
      </c>
    </row>
    <row r="615" spans="1:17" x14ac:dyDescent="0.25">
      <c r="A615" t="s">
        <v>19485</v>
      </c>
      <c r="B615" t="s">
        <v>1497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17357</v>
      </c>
      <c r="F615" t="s">
        <v>17319</v>
      </c>
      <c r="G615" s="3">
        <v>739</v>
      </c>
      <c r="H615">
        <v>346798</v>
      </c>
      <c r="I615" t="s">
        <v>1497</v>
      </c>
      <c r="J615" s="2">
        <v>223481</v>
      </c>
      <c r="K615" s="2" t="s">
        <v>1497</v>
      </c>
      <c r="L615" s="2" t="s">
        <v>19486</v>
      </c>
      <c r="M615" s="2" t="s">
        <v>19487</v>
      </c>
      <c r="N615" s="2" t="s">
        <v>19485</v>
      </c>
      <c r="O615" s="2">
        <v>6751</v>
      </c>
      <c r="P615" s="2" t="s">
        <v>19488</v>
      </c>
      <c r="Q615" s="2" t="s">
        <v>1497</v>
      </c>
    </row>
    <row r="616" spans="1:17" hidden="1" x14ac:dyDescent="0.25">
      <c r="A616" t="s">
        <v>19489</v>
      </c>
      <c r="B616" t="s">
        <v>913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17426</v>
      </c>
      <c r="F616" t="s">
        <v>1336</v>
      </c>
      <c r="G616" s="3">
        <v>5422</v>
      </c>
      <c r="H616">
        <v>543459</v>
      </c>
      <c r="I616" t="s">
        <v>913</v>
      </c>
      <c r="J616" s="2">
        <v>1740960</v>
      </c>
      <c r="K616" s="2" t="s">
        <v>19490</v>
      </c>
      <c r="L616" s="4" t="s">
        <v>17355</v>
      </c>
      <c r="M616" s="2" t="s">
        <v>19491</v>
      </c>
      <c r="N616" s="2" t="s">
        <v>19489</v>
      </c>
      <c r="O616" s="2">
        <v>9038</v>
      </c>
      <c r="P616" s="2" t="s">
        <v>19492</v>
      </c>
      <c r="Q616" s="2" t="s">
        <v>913</v>
      </c>
    </row>
    <row r="617" spans="1:17" hidden="1" x14ac:dyDescent="0.25">
      <c r="A617" t="s">
        <v>19493</v>
      </c>
      <c r="B617" t="s">
        <v>777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17434</v>
      </c>
      <c r="F617" t="s">
        <v>17358</v>
      </c>
      <c r="G617" s="3">
        <v>4556</v>
      </c>
      <c r="H617">
        <v>425766</v>
      </c>
      <c r="I617" t="s">
        <v>777</v>
      </c>
      <c r="J617" s="2">
        <v>390777</v>
      </c>
      <c r="K617" s="2" t="s">
        <v>777</v>
      </c>
      <c r="L617" s="2" t="s">
        <v>19494</v>
      </c>
      <c r="M617" s="2" t="s">
        <v>19495</v>
      </c>
      <c r="N617" s="2" t="s">
        <v>19493</v>
      </c>
      <c r="O617" s="2">
        <v>7725</v>
      </c>
      <c r="P617" s="2" t="s">
        <v>19496</v>
      </c>
      <c r="Q617" s="2" t="s">
        <v>777</v>
      </c>
    </row>
    <row r="618" spans="1:17" hidden="1" x14ac:dyDescent="0.25">
      <c r="A618" t="s">
        <v>19497</v>
      </c>
      <c r="B618" t="s">
        <v>1291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17434</v>
      </c>
      <c r="F618" t="s">
        <v>1335</v>
      </c>
      <c r="G618" s="3">
        <v>9368</v>
      </c>
      <c r="H618">
        <v>446334</v>
      </c>
      <c r="I618" t="s">
        <v>1291</v>
      </c>
      <c r="J618" s="2">
        <v>1114751</v>
      </c>
      <c r="K618" s="2" t="s">
        <v>1291</v>
      </c>
      <c r="L618" s="2" t="s">
        <v>19498</v>
      </c>
      <c r="M618" s="2" t="s">
        <v>19499</v>
      </c>
      <c r="N618" s="2" t="s">
        <v>19497</v>
      </c>
      <c r="O618" s="2">
        <v>7914</v>
      </c>
      <c r="P618" s="2" t="s">
        <v>19500</v>
      </c>
      <c r="Q618" s="2" t="s">
        <v>1291</v>
      </c>
    </row>
    <row r="619" spans="1:17" x14ac:dyDescent="0.25">
      <c r="A619" t="s">
        <v>19501</v>
      </c>
      <c r="B619" t="s">
        <v>2624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17335</v>
      </c>
      <c r="F619" t="s">
        <v>17319</v>
      </c>
      <c r="G619" s="3">
        <v>1663</v>
      </c>
      <c r="H619">
        <v>425657</v>
      </c>
      <c r="I619" t="s">
        <v>2624</v>
      </c>
      <c r="J619" s="2">
        <v>390720</v>
      </c>
      <c r="K619" s="2" t="s">
        <v>2624</v>
      </c>
      <c r="L619" s="2" t="s">
        <v>19502</v>
      </c>
      <c r="M619" s="2" t="s">
        <v>19503</v>
      </c>
      <c r="N619" s="2" t="s">
        <v>19501</v>
      </c>
      <c r="O619" s="2">
        <v>7079</v>
      </c>
      <c r="P619" s="2" t="s">
        <v>19504</v>
      </c>
      <c r="Q619" s="2" t="s">
        <v>2624</v>
      </c>
    </row>
    <row r="620" spans="1:17" hidden="1" x14ac:dyDescent="0.25">
      <c r="A620" t="s">
        <v>19505</v>
      </c>
      <c r="B620" t="s">
        <v>948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19461</v>
      </c>
      <c r="F620" t="s">
        <v>1336</v>
      </c>
      <c r="G620" s="3">
        <v>3114</v>
      </c>
      <c r="H620">
        <v>430946</v>
      </c>
      <c r="I620" t="s">
        <v>948</v>
      </c>
      <c r="J620" s="2">
        <v>224425</v>
      </c>
      <c r="K620" s="2" t="s">
        <v>948</v>
      </c>
      <c r="L620" s="2" t="s">
        <v>19502</v>
      </c>
      <c r="M620" s="2" t="s">
        <v>19506</v>
      </c>
      <c r="N620" s="2" t="s">
        <v>19505</v>
      </c>
      <c r="O620" s="2">
        <v>7392</v>
      </c>
      <c r="P620" s="2" t="s">
        <v>19507</v>
      </c>
      <c r="Q620" s="2" t="s">
        <v>948</v>
      </c>
    </row>
    <row r="621" spans="1:17" x14ac:dyDescent="0.25">
      <c r="A621" t="s">
        <v>19508</v>
      </c>
      <c r="B621" t="s">
        <v>2615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17600</v>
      </c>
      <c r="F621" t="s">
        <v>17319</v>
      </c>
      <c r="G621" s="3">
        <v>4227</v>
      </c>
      <c r="H621">
        <v>446641</v>
      </c>
      <c r="I621" t="s">
        <v>2615</v>
      </c>
      <c r="J621" s="2">
        <v>1390890</v>
      </c>
      <c r="K621" s="2" t="s">
        <v>2615</v>
      </c>
      <c r="L621" s="2" t="s">
        <v>19509</v>
      </c>
      <c r="M621" s="2" t="s">
        <v>19510</v>
      </c>
      <c r="N621" s="2" t="s">
        <v>19508</v>
      </c>
      <c r="O621" s="2">
        <v>8566</v>
      </c>
      <c r="P621" s="2" t="s">
        <v>19511</v>
      </c>
      <c r="Q621" s="2" t="s">
        <v>2615</v>
      </c>
    </row>
    <row r="622" spans="1:17" hidden="1" x14ac:dyDescent="0.25">
      <c r="A622" t="s">
        <v>19512</v>
      </c>
      <c r="B622" t="s">
        <v>562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17656</v>
      </c>
      <c r="F622" t="s">
        <v>17330</v>
      </c>
      <c r="G622" s="3">
        <v>7215</v>
      </c>
      <c r="H622">
        <v>518953</v>
      </c>
      <c r="I622" t="s">
        <v>562</v>
      </c>
      <c r="J622" s="2">
        <v>1732909</v>
      </c>
      <c r="K622" s="2" t="s">
        <v>562</v>
      </c>
      <c r="L622" s="4" t="s">
        <v>17355</v>
      </c>
      <c r="M622" s="4" t="s">
        <v>17355</v>
      </c>
      <c r="N622" s="2" t="s">
        <v>19512</v>
      </c>
      <c r="O622" s="2">
        <v>8663</v>
      </c>
      <c r="P622" s="2" t="s">
        <v>19513</v>
      </c>
      <c r="Q622" s="2" t="s">
        <v>562</v>
      </c>
    </row>
    <row r="623" spans="1:17" x14ac:dyDescent="0.25">
      <c r="A623" t="s">
        <v>19514</v>
      </c>
      <c r="B623" t="s">
        <v>2593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17414</v>
      </c>
      <c r="F623" t="s">
        <v>17319</v>
      </c>
      <c r="G623" s="3">
        <v>10343</v>
      </c>
      <c r="H623">
        <v>571901</v>
      </c>
      <c r="I623" t="s">
        <v>2593</v>
      </c>
      <c r="J623" s="2">
        <v>1960798</v>
      </c>
      <c r="K623" s="2" t="s">
        <v>2593</v>
      </c>
      <c r="L623" s="2" t="s">
        <v>19515</v>
      </c>
      <c r="M623" s="4" t="s">
        <v>17355</v>
      </c>
      <c r="N623" s="2" t="s">
        <v>19514</v>
      </c>
      <c r="O623" s="2">
        <v>9236</v>
      </c>
      <c r="P623" s="2" t="s">
        <v>19516</v>
      </c>
      <c r="Q623" s="2" t="s">
        <v>2593</v>
      </c>
    </row>
    <row r="624" spans="1:17" x14ac:dyDescent="0.25">
      <c r="A624" t="s">
        <v>19517</v>
      </c>
      <c r="B624" t="s">
        <v>2260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17318</v>
      </c>
      <c r="F624" t="s">
        <v>17319</v>
      </c>
      <c r="G624" s="3">
        <v>199</v>
      </c>
      <c r="H624">
        <v>117955</v>
      </c>
      <c r="I624" t="s">
        <v>2260</v>
      </c>
      <c r="J624" s="2">
        <v>7831</v>
      </c>
      <c r="K624" s="2" t="s">
        <v>2260</v>
      </c>
      <c r="L624" s="2" t="s">
        <v>19518</v>
      </c>
      <c r="M624" s="2" t="s">
        <v>19519</v>
      </c>
      <c r="N624" s="2" t="s">
        <v>19517</v>
      </c>
      <c r="O624" s="2">
        <v>5801</v>
      </c>
      <c r="P624" s="2" t="s">
        <v>19520</v>
      </c>
      <c r="Q624" s="2" t="s">
        <v>2260</v>
      </c>
    </row>
    <row r="625" spans="1:17" x14ac:dyDescent="0.25">
      <c r="A625" t="s">
        <v>19521</v>
      </c>
      <c r="B625" t="s">
        <v>2524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17420</v>
      </c>
      <c r="F625" t="s">
        <v>17319</v>
      </c>
      <c r="G625" s="3">
        <v>7416</v>
      </c>
      <c r="H625">
        <v>450275</v>
      </c>
      <c r="I625" t="s">
        <v>2524</v>
      </c>
      <c r="J625" s="2">
        <v>1098962</v>
      </c>
      <c r="K625" s="2" t="s">
        <v>2524</v>
      </c>
      <c r="L625" s="2" t="s">
        <v>19522</v>
      </c>
      <c r="M625" s="2" t="s">
        <v>19523</v>
      </c>
      <c r="N625" s="2" t="s">
        <v>19521</v>
      </c>
      <c r="O625" s="2">
        <v>7810</v>
      </c>
      <c r="P625" s="2" t="s">
        <v>19524</v>
      </c>
      <c r="Q625" s="2" t="s">
        <v>2524</v>
      </c>
    </row>
    <row r="626" spans="1:17" hidden="1" x14ac:dyDescent="0.25">
      <c r="A626" t="s">
        <v>19525</v>
      </c>
      <c r="B626" t="s">
        <v>1145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17340</v>
      </c>
      <c r="F626" t="s">
        <v>17421</v>
      </c>
      <c r="G626" s="3">
        <v>4418</v>
      </c>
      <c r="H626">
        <v>476704</v>
      </c>
      <c r="I626" t="s">
        <v>1145</v>
      </c>
      <c r="J626" s="2">
        <v>1098963</v>
      </c>
      <c r="K626" s="2" t="s">
        <v>1145</v>
      </c>
      <c r="L626" s="2" t="s">
        <v>19526</v>
      </c>
      <c r="M626" s="2" t="s">
        <v>19527</v>
      </c>
      <c r="N626" s="2" t="s">
        <v>19525</v>
      </c>
      <c r="O626" s="2">
        <v>8200</v>
      </c>
      <c r="P626" s="2" t="s">
        <v>19528</v>
      </c>
      <c r="Q626" s="2" t="s">
        <v>1145</v>
      </c>
    </row>
    <row r="627" spans="1:17" hidden="1" x14ac:dyDescent="0.25">
      <c r="A627" t="s">
        <v>19529</v>
      </c>
      <c r="B627" t="s">
        <v>1180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17431</v>
      </c>
      <c r="F627" t="s">
        <v>17408</v>
      </c>
      <c r="G627" s="3">
        <v>7870</v>
      </c>
      <c r="H627">
        <v>518960</v>
      </c>
      <c r="I627" t="s">
        <v>1180</v>
      </c>
      <c r="J627" s="2">
        <v>1657581</v>
      </c>
      <c r="K627" s="2" t="s">
        <v>1180</v>
      </c>
      <c r="L627" s="2" t="s">
        <v>19530</v>
      </c>
      <c r="M627" s="2" t="s">
        <v>19531</v>
      </c>
      <c r="N627" s="2" t="s">
        <v>19529</v>
      </c>
      <c r="O627" s="2">
        <v>8609</v>
      </c>
      <c r="P627" s="2" t="s">
        <v>19532</v>
      </c>
      <c r="Q627" s="2" t="s">
        <v>1180</v>
      </c>
    </row>
    <row r="628" spans="1:17" hidden="1" x14ac:dyDescent="0.25">
      <c r="A628" t="s">
        <v>19533</v>
      </c>
      <c r="B628" t="s">
        <v>1219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17446</v>
      </c>
      <c r="F628" t="s">
        <v>17330</v>
      </c>
      <c r="G628" s="3">
        <v>1260</v>
      </c>
      <c r="H628">
        <v>407886</v>
      </c>
      <c r="I628" t="s">
        <v>1219</v>
      </c>
      <c r="J628" s="2">
        <v>223483</v>
      </c>
      <c r="K628" s="2" t="s">
        <v>1219</v>
      </c>
      <c r="L628" s="2" t="s">
        <v>19534</v>
      </c>
      <c r="M628" s="2" t="s">
        <v>19535</v>
      </c>
      <c r="N628" s="2" t="s">
        <v>19533</v>
      </c>
      <c r="O628" s="2">
        <v>6862</v>
      </c>
      <c r="P628" s="2" t="s">
        <v>19536</v>
      </c>
      <c r="Q628" s="2" t="s">
        <v>1219</v>
      </c>
    </row>
    <row r="629" spans="1:17" x14ac:dyDescent="0.25">
      <c r="A629" t="s">
        <v>19537</v>
      </c>
      <c r="B629" t="s">
        <v>2638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17381</v>
      </c>
      <c r="F629" t="s">
        <v>17319</v>
      </c>
      <c r="G629" s="3">
        <v>1984</v>
      </c>
      <c r="H629">
        <v>458537</v>
      </c>
      <c r="I629" t="s">
        <v>2638</v>
      </c>
      <c r="J629" s="2">
        <v>1717006</v>
      </c>
      <c r="K629" s="2" t="s">
        <v>2638</v>
      </c>
      <c r="L629" s="2" t="s">
        <v>19538</v>
      </c>
      <c r="M629" s="2" t="s">
        <v>19539</v>
      </c>
      <c r="N629" s="2" t="s">
        <v>19537</v>
      </c>
      <c r="O629" s="2">
        <v>8778</v>
      </c>
      <c r="P629" s="2" t="s">
        <v>19540</v>
      </c>
      <c r="Q629" s="2" t="s">
        <v>2638</v>
      </c>
    </row>
    <row r="630" spans="1:17" x14ac:dyDescent="0.25">
      <c r="A630" t="s">
        <v>19541</v>
      </c>
      <c r="B630" t="s">
        <v>2454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17350</v>
      </c>
      <c r="F630" t="s">
        <v>17319</v>
      </c>
      <c r="G630" s="3">
        <v>8337</v>
      </c>
      <c r="H630">
        <v>476595</v>
      </c>
      <c r="I630" t="s">
        <v>2454</v>
      </c>
      <c r="J630" s="2">
        <v>1925712</v>
      </c>
      <c r="K630" s="2" t="s">
        <v>2454</v>
      </c>
      <c r="L630" s="2" t="s">
        <v>19542</v>
      </c>
      <c r="M630" s="4" t="s">
        <v>17355</v>
      </c>
      <c r="N630" s="2" t="s">
        <v>19541</v>
      </c>
      <c r="O630" s="2">
        <v>9133</v>
      </c>
      <c r="P630" s="2" t="s">
        <v>19543</v>
      </c>
      <c r="Q630" s="2" t="s">
        <v>2454</v>
      </c>
    </row>
    <row r="631" spans="1:17" hidden="1" x14ac:dyDescent="0.25">
      <c r="A631" t="s">
        <v>19544</v>
      </c>
      <c r="B631" t="s">
        <v>754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17446</v>
      </c>
      <c r="F631" t="s">
        <v>17358</v>
      </c>
      <c r="G631" s="3" t="s">
        <v>753</v>
      </c>
      <c r="H631">
        <v>544371</v>
      </c>
      <c r="I631" t="s">
        <v>754</v>
      </c>
      <c r="J631" s="4" t="s">
        <v>17355</v>
      </c>
      <c r="K631" s="4" t="s">
        <v>17355</v>
      </c>
      <c r="L631" s="4" t="s">
        <v>17355</v>
      </c>
      <c r="M631" s="4" t="s">
        <v>17355</v>
      </c>
      <c r="N631" s="4" t="s">
        <v>17355</v>
      </c>
      <c r="O631" s="4" t="s">
        <v>17355</v>
      </c>
      <c r="P631" s="4" t="s">
        <v>17355</v>
      </c>
      <c r="Q631" s="4" t="s">
        <v>17355</v>
      </c>
    </row>
    <row r="632" spans="1:17" hidden="1" x14ac:dyDescent="0.25">
      <c r="A632" t="s">
        <v>19545</v>
      </c>
      <c r="B632" t="s">
        <v>992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17569</v>
      </c>
      <c r="F632" t="s">
        <v>1335</v>
      </c>
      <c r="G632" s="3">
        <v>3735</v>
      </c>
      <c r="H632">
        <v>518963</v>
      </c>
      <c r="I632" t="s">
        <v>992</v>
      </c>
      <c r="J632" s="2">
        <v>1666193</v>
      </c>
      <c r="K632" s="2" t="s">
        <v>992</v>
      </c>
      <c r="L632" s="4" t="s">
        <v>17355</v>
      </c>
      <c r="M632" s="4" t="s">
        <v>17355</v>
      </c>
      <c r="N632" s="2" t="s">
        <v>19545</v>
      </c>
      <c r="O632" s="2">
        <v>9164</v>
      </c>
      <c r="P632" s="2" t="s">
        <v>19546</v>
      </c>
      <c r="Q632" s="2" t="s">
        <v>992</v>
      </c>
    </row>
    <row r="633" spans="1:17" x14ac:dyDescent="0.25">
      <c r="A633" t="s">
        <v>19547</v>
      </c>
      <c r="B633" t="s">
        <v>1533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17324</v>
      </c>
      <c r="F633" t="s">
        <v>17319</v>
      </c>
      <c r="G633" s="3">
        <v>7593</v>
      </c>
      <c r="H633">
        <v>543475</v>
      </c>
      <c r="I633" t="s">
        <v>1533</v>
      </c>
      <c r="J633" s="2">
        <v>1717424</v>
      </c>
      <c r="K633" s="2" t="s">
        <v>1533</v>
      </c>
      <c r="L633" s="2" t="s">
        <v>19548</v>
      </c>
      <c r="M633" s="2" t="s">
        <v>19549</v>
      </c>
      <c r="N633" s="2" t="s">
        <v>19547</v>
      </c>
      <c r="O633" s="2">
        <v>8856</v>
      </c>
      <c r="P633" s="2" t="s">
        <v>19550</v>
      </c>
      <c r="Q633" s="2" t="s">
        <v>1533</v>
      </c>
    </row>
    <row r="634" spans="1:17" x14ac:dyDescent="0.25">
      <c r="A634" t="s">
        <v>19551</v>
      </c>
      <c r="B634" t="s">
        <v>1437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17357</v>
      </c>
      <c r="F634" t="s">
        <v>17319</v>
      </c>
      <c r="G634" s="3">
        <v>2520</v>
      </c>
      <c r="H634">
        <v>458681</v>
      </c>
      <c r="I634" t="s">
        <v>1437</v>
      </c>
      <c r="J634" s="2">
        <v>1733864</v>
      </c>
      <c r="K634" s="2" t="s">
        <v>1437</v>
      </c>
      <c r="L634" s="2" t="s">
        <v>19552</v>
      </c>
      <c r="M634" s="2" t="s">
        <v>19553</v>
      </c>
      <c r="N634" s="2" t="s">
        <v>19551</v>
      </c>
      <c r="O634" s="2">
        <v>8650</v>
      </c>
      <c r="P634" s="2" t="s">
        <v>19554</v>
      </c>
      <c r="Q634" s="2" t="s">
        <v>1437</v>
      </c>
    </row>
    <row r="635" spans="1:17" x14ac:dyDescent="0.25">
      <c r="A635" t="s">
        <v>19555</v>
      </c>
      <c r="B635" t="s">
        <v>2613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17569</v>
      </c>
      <c r="F635" t="s">
        <v>17319</v>
      </c>
      <c r="G635" s="3">
        <v>1312</v>
      </c>
      <c r="H635">
        <v>407193</v>
      </c>
      <c r="I635" t="s">
        <v>2613</v>
      </c>
      <c r="J635" s="2">
        <v>245546</v>
      </c>
      <c r="K635" s="2" t="s">
        <v>2613</v>
      </c>
      <c r="L635" s="2" t="s">
        <v>19556</v>
      </c>
      <c r="M635" s="2" t="s">
        <v>19557</v>
      </c>
      <c r="N635" s="2" t="s">
        <v>19555</v>
      </c>
      <c r="O635" s="2">
        <v>6775</v>
      </c>
      <c r="P635" s="2" t="s">
        <v>19558</v>
      </c>
      <c r="Q635" s="2" t="s">
        <v>2613</v>
      </c>
    </row>
    <row r="636" spans="1:17" hidden="1" x14ac:dyDescent="0.25">
      <c r="A636" t="s">
        <v>19559</v>
      </c>
      <c r="B636" t="s">
        <v>1107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17451</v>
      </c>
      <c r="F636" t="s">
        <v>1335</v>
      </c>
      <c r="G636" s="3">
        <v>11493</v>
      </c>
      <c r="H636">
        <v>592518</v>
      </c>
      <c r="I636" t="s">
        <v>1107</v>
      </c>
      <c r="J636" s="2">
        <v>1765812</v>
      </c>
      <c r="K636" s="2" t="s">
        <v>1107</v>
      </c>
      <c r="L636" s="4" t="s">
        <v>17355</v>
      </c>
      <c r="M636" s="4" t="s">
        <v>17355</v>
      </c>
      <c r="N636" s="2" t="s">
        <v>19559</v>
      </c>
      <c r="O636" s="2">
        <v>9111</v>
      </c>
      <c r="P636" s="2" t="s">
        <v>19560</v>
      </c>
      <c r="Q636" s="2" t="s">
        <v>1107</v>
      </c>
    </row>
    <row r="637" spans="1:17" x14ac:dyDescent="0.25">
      <c r="A637" t="s">
        <v>19561</v>
      </c>
      <c r="B637" t="s">
        <v>2643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17488</v>
      </c>
      <c r="F637" t="s">
        <v>17319</v>
      </c>
      <c r="G637" s="3">
        <v>1852</v>
      </c>
      <c r="H637">
        <v>425492</v>
      </c>
      <c r="I637" t="s">
        <v>2643</v>
      </c>
      <c r="J637" s="2">
        <v>383447</v>
      </c>
      <c r="K637" s="2" t="s">
        <v>2643</v>
      </c>
      <c r="L637" s="2" t="s">
        <v>19562</v>
      </c>
      <c r="M637" s="2" t="s">
        <v>19563</v>
      </c>
      <c r="N637" s="2" t="s">
        <v>19561</v>
      </c>
      <c r="O637" s="2">
        <v>7071</v>
      </c>
      <c r="P637" s="2" t="s">
        <v>19564</v>
      </c>
      <c r="Q637" s="2" t="s">
        <v>2643</v>
      </c>
    </row>
    <row r="638" spans="1:17" x14ac:dyDescent="0.25">
      <c r="A638" t="s">
        <v>19565</v>
      </c>
      <c r="B638" t="s">
        <v>1490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17471</v>
      </c>
      <c r="F638" t="s">
        <v>17319</v>
      </c>
      <c r="G638" s="3">
        <v>8678</v>
      </c>
      <c r="H638">
        <v>430904</v>
      </c>
      <c r="I638" t="s">
        <v>1490</v>
      </c>
      <c r="J638" s="2">
        <v>482825</v>
      </c>
      <c r="K638" s="2" t="s">
        <v>1490</v>
      </c>
      <c r="L638" s="2" t="s">
        <v>19566</v>
      </c>
      <c r="M638" s="2" t="s">
        <v>19567</v>
      </c>
      <c r="N638" s="2" t="s">
        <v>19565</v>
      </c>
      <c r="O638" s="2">
        <v>7636</v>
      </c>
      <c r="P638" s="2" t="s">
        <v>19568</v>
      </c>
      <c r="Q638" s="2" t="s">
        <v>1490</v>
      </c>
    </row>
    <row r="639" spans="1:17" hidden="1" x14ac:dyDescent="0.25">
      <c r="A639" t="s">
        <v>19569</v>
      </c>
      <c r="B639" t="s">
        <v>617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17656</v>
      </c>
      <c r="F639" t="s">
        <v>17330</v>
      </c>
      <c r="G639" s="3">
        <v>5588</v>
      </c>
      <c r="H639">
        <v>430574</v>
      </c>
      <c r="I639" t="s">
        <v>617</v>
      </c>
      <c r="J639" s="2">
        <v>448948</v>
      </c>
      <c r="K639" s="2" t="s">
        <v>617</v>
      </c>
      <c r="L639" s="2" t="s">
        <v>19570</v>
      </c>
      <c r="M639" s="2" t="s">
        <v>19571</v>
      </c>
      <c r="N639" s="2" t="s">
        <v>19569</v>
      </c>
      <c r="O639" s="2">
        <v>7899</v>
      </c>
      <c r="P639" s="2" t="s">
        <v>19572</v>
      </c>
      <c r="Q639" s="2" t="s">
        <v>617</v>
      </c>
    </row>
    <row r="640" spans="1:17" x14ac:dyDescent="0.25">
      <c r="A640" t="s">
        <v>19573</v>
      </c>
      <c r="B640" t="s">
        <v>1759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17569</v>
      </c>
      <c r="F640" t="s">
        <v>17319</v>
      </c>
      <c r="G640" s="3">
        <v>4773</v>
      </c>
      <c r="H640">
        <v>429720</v>
      </c>
      <c r="I640" t="s">
        <v>1759</v>
      </c>
      <c r="J640" s="2">
        <v>479206</v>
      </c>
      <c r="K640" s="2" t="s">
        <v>1759</v>
      </c>
      <c r="L640" s="4" t="s">
        <v>17355</v>
      </c>
      <c r="M640" s="4" t="s">
        <v>17355</v>
      </c>
      <c r="N640" s="4" t="s">
        <v>17355</v>
      </c>
      <c r="O640" s="4" t="s">
        <v>17355</v>
      </c>
      <c r="P640" s="4" t="s">
        <v>17355</v>
      </c>
      <c r="Q640" s="4" t="s">
        <v>17355</v>
      </c>
    </row>
    <row r="641" spans="1:17" x14ac:dyDescent="0.25">
      <c r="A641" t="s">
        <v>19574</v>
      </c>
      <c r="B641" t="s">
        <v>2408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17389</v>
      </c>
      <c r="F641" t="s">
        <v>17319</v>
      </c>
      <c r="G641" s="3">
        <v>885</v>
      </c>
      <c r="H641">
        <v>453186</v>
      </c>
      <c r="I641" t="s">
        <v>2408</v>
      </c>
      <c r="J641" s="2">
        <v>1671053</v>
      </c>
      <c r="K641" s="2" t="s">
        <v>2408</v>
      </c>
      <c r="L641" s="4" t="s">
        <v>17355</v>
      </c>
      <c r="M641" s="2" t="s">
        <v>19575</v>
      </c>
      <c r="N641" s="2" t="s">
        <v>19574</v>
      </c>
      <c r="O641" s="2">
        <v>8794</v>
      </c>
      <c r="P641" s="2" t="s">
        <v>19576</v>
      </c>
      <c r="Q641" s="2" t="s">
        <v>2408</v>
      </c>
    </row>
    <row r="642" spans="1:17" hidden="1" x14ac:dyDescent="0.25">
      <c r="A642" t="s">
        <v>19577</v>
      </c>
      <c r="B642" t="s">
        <v>696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17431</v>
      </c>
      <c r="F642" t="s">
        <v>17408</v>
      </c>
      <c r="G642" s="3">
        <v>6887</v>
      </c>
      <c r="H642">
        <v>455117</v>
      </c>
      <c r="I642" t="s">
        <v>696</v>
      </c>
      <c r="J642" s="2">
        <v>1601825</v>
      </c>
      <c r="K642" s="2" t="s">
        <v>696</v>
      </c>
      <c r="L642" s="4" t="s">
        <v>17355</v>
      </c>
      <c r="M642" s="2" t="s">
        <v>19578</v>
      </c>
      <c r="N642" s="2" t="s">
        <v>19577</v>
      </c>
      <c r="O642" s="2">
        <v>9045</v>
      </c>
      <c r="P642" s="2" t="s">
        <v>19579</v>
      </c>
      <c r="Q642" s="2" t="s">
        <v>696</v>
      </c>
    </row>
    <row r="643" spans="1:17" x14ac:dyDescent="0.25">
      <c r="A643" t="s">
        <v>19580</v>
      </c>
      <c r="B643" t="s">
        <v>1504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17569</v>
      </c>
      <c r="F643" t="s">
        <v>17319</v>
      </c>
      <c r="G643" s="3">
        <v>6204</v>
      </c>
      <c r="H643">
        <v>451788</v>
      </c>
      <c r="I643" t="s">
        <v>1504</v>
      </c>
      <c r="J643" s="2">
        <v>564466</v>
      </c>
      <c r="K643" s="2" t="s">
        <v>1504</v>
      </c>
      <c r="L643" s="2" t="s">
        <v>19581</v>
      </c>
      <c r="M643" s="2" t="s">
        <v>19582</v>
      </c>
      <c r="N643" s="2" t="s">
        <v>19580</v>
      </c>
      <c r="O643" s="2">
        <v>7661</v>
      </c>
      <c r="P643" s="2" t="s">
        <v>19583</v>
      </c>
      <c r="Q643" s="2" t="s">
        <v>1504</v>
      </c>
    </row>
    <row r="644" spans="1:17" hidden="1" x14ac:dyDescent="0.25">
      <c r="A644" t="s">
        <v>19584</v>
      </c>
      <c r="B644" t="s">
        <v>793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17389</v>
      </c>
      <c r="F644" t="s">
        <v>17330</v>
      </c>
      <c r="G644" s="3" t="s">
        <v>792</v>
      </c>
      <c r="H644">
        <v>545350</v>
      </c>
      <c r="I644" t="s">
        <v>793</v>
      </c>
      <c r="J644" s="4" t="s">
        <v>17355</v>
      </c>
      <c r="K644" s="4" t="s">
        <v>17355</v>
      </c>
      <c r="L644" s="4" t="s">
        <v>17355</v>
      </c>
      <c r="M644" s="4" t="s">
        <v>17355</v>
      </c>
      <c r="N644" s="4" t="s">
        <v>17355</v>
      </c>
      <c r="O644" s="2">
        <v>9340</v>
      </c>
      <c r="P644" s="2" t="s">
        <v>19585</v>
      </c>
      <c r="Q644" s="2" t="s">
        <v>793</v>
      </c>
    </row>
    <row r="645" spans="1:17" hidden="1" x14ac:dyDescent="0.25">
      <c r="A645" t="s">
        <v>19586</v>
      </c>
      <c r="B645" t="s">
        <v>1234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  <v>455976</v>
      </c>
      <c r="I645" t="s">
        <v>1234</v>
      </c>
      <c r="J645" s="2">
        <v>547591</v>
      </c>
      <c r="K645" s="2" t="s">
        <v>1234</v>
      </c>
      <c r="L645" s="2" t="s">
        <v>19587</v>
      </c>
      <c r="M645" s="2" t="s">
        <v>19588</v>
      </c>
      <c r="N645" s="2" t="s">
        <v>19586</v>
      </c>
      <c r="O645" s="2">
        <v>7707</v>
      </c>
      <c r="P645" s="2" t="s">
        <v>19589</v>
      </c>
      <c r="Q645" s="2" t="s">
        <v>1234</v>
      </c>
    </row>
    <row r="646" spans="1:17" x14ac:dyDescent="0.25">
      <c r="A646" t="s">
        <v>19590</v>
      </c>
      <c r="B646" t="s">
        <v>1405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17509</v>
      </c>
      <c r="F646" t="s">
        <v>17319</v>
      </c>
      <c r="G646" s="3">
        <v>2790</v>
      </c>
      <c r="H646">
        <v>461791</v>
      </c>
      <c r="I646" t="s">
        <v>1405</v>
      </c>
      <c r="J646" s="2">
        <v>580591</v>
      </c>
      <c r="K646" s="2" t="s">
        <v>1405</v>
      </c>
      <c r="L646" s="2" t="s">
        <v>19591</v>
      </c>
      <c r="M646" s="2" t="s">
        <v>19592</v>
      </c>
      <c r="N646" s="2" t="s">
        <v>19590</v>
      </c>
      <c r="O646" s="2">
        <v>7789</v>
      </c>
      <c r="P646" s="2" t="s">
        <v>19593</v>
      </c>
      <c r="Q646" s="2" t="s">
        <v>1405</v>
      </c>
    </row>
    <row r="647" spans="1:17" x14ac:dyDescent="0.25">
      <c r="A647" t="s">
        <v>19594</v>
      </c>
      <c r="B647" t="s">
        <v>2427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17488</v>
      </c>
      <c r="F647" t="s">
        <v>17319</v>
      </c>
      <c r="G647" s="3">
        <v>12530</v>
      </c>
      <c r="H647">
        <v>543488</v>
      </c>
      <c r="I647" t="s">
        <v>2427</v>
      </c>
      <c r="J647" s="2">
        <v>1947823</v>
      </c>
      <c r="K647" s="2" t="s">
        <v>2427</v>
      </c>
      <c r="L647" s="4" t="s">
        <v>17355</v>
      </c>
      <c r="M647" s="4" t="s">
        <v>17355</v>
      </c>
      <c r="N647" s="2" t="s">
        <v>19594</v>
      </c>
      <c r="O647" s="2">
        <v>9280</v>
      </c>
      <c r="P647" s="2" t="s">
        <v>19595</v>
      </c>
      <c r="Q647" s="2" t="s">
        <v>2427</v>
      </c>
    </row>
    <row r="648" spans="1:17" x14ac:dyDescent="0.25">
      <c r="A648" t="s">
        <v>19596</v>
      </c>
      <c r="B648" t="s">
        <v>2212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17381</v>
      </c>
      <c r="F648" t="s">
        <v>17319</v>
      </c>
      <c r="G648" s="3">
        <v>105</v>
      </c>
      <c r="H648">
        <v>150302</v>
      </c>
      <c r="I648" t="s">
        <v>2212</v>
      </c>
      <c r="J648" s="2">
        <v>127096</v>
      </c>
      <c r="K648" s="2" t="s">
        <v>2212</v>
      </c>
      <c r="L648" s="2" t="s">
        <v>19597</v>
      </c>
      <c r="M648" s="2" t="s">
        <v>19598</v>
      </c>
      <c r="N648" s="2" t="s">
        <v>19596</v>
      </c>
      <c r="O648" s="2">
        <v>6493</v>
      </c>
      <c r="P648" s="2" t="s">
        <v>19599</v>
      </c>
      <c r="Q648" s="2" t="s">
        <v>2212</v>
      </c>
    </row>
    <row r="649" spans="1:17" x14ac:dyDescent="0.25">
      <c r="A649" t="s">
        <v>19600</v>
      </c>
      <c r="B649" t="s">
        <v>1358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17446</v>
      </c>
      <c r="F649" t="s">
        <v>17319</v>
      </c>
      <c r="G649" s="3">
        <v>5905</v>
      </c>
      <c r="H649">
        <v>445156</v>
      </c>
      <c r="I649" t="s">
        <v>1358</v>
      </c>
      <c r="J649" s="2">
        <v>580592</v>
      </c>
      <c r="K649" s="2" t="s">
        <v>1358</v>
      </c>
      <c r="L649" s="2" t="s">
        <v>19601</v>
      </c>
      <c r="M649" s="2" t="s">
        <v>19602</v>
      </c>
      <c r="N649" s="2" t="s">
        <v>19600</v>
      </c>
      <c r="O649" s="2">
        <v>7718</v>
      </c>
      <c r="P649" s="2" t="s">
        <v>19603</v>
      </c>
      <c r="Q649" s="2" t="s">
        <v>1358</v>
      </c>
    </row>
    <row r="650" spans="1:17" hidden="1" x14ac:dyDescent="0.25">
      <c r="A650" t="s">
        <v>19604</v>
      </c>
      <c r="B650" t="s">
        <v>536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17370</v>
      </c>
      <c r="F650" t="s">
        <v>17408</v>
      </c>
      <c r="G650" s="3">
        <v>7610</v>
      </c>
      <c r="H650">
        <v>453974</v>
      </c>
      <c r="I650" t="s">
        <v>536</v>
      </c>
      <c r="J650" s="2">
        <v>1184318</v>
      </c>
      <c r="K650" s="2" t="s">
        <v>536</v>
      </c>
      <c r="L650" s="2" t="s">
        <v>19605</v>
      </c>
      <c r="M650" s="2" t="s">
        <v>19606</v>
      </c>
      <c r="N650" s="2" t="s">
        <v>19604</v>
      </c>
      <c r="O650" s="2">
        <v>8356</v>
      </c>
      <c r="P650" s="2" t="s">
        <v>19607</v>
      </c>
      <c r="Q650" s="2" t="s">
        <v>536</v>
      </c>
    </row>
    <row r="651" spans="1:17" x14ac:dyDescent="0.25">
      <c r="A651" t="s">
        <v>19608</v>
      </c>
      <c r="B651" t="s">
        <v>2193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17375</v>
      </c>
      <c r="F651" t="s">
        <v>17319</v>
      </c>
      <c r="G651" s="3">
        <v>8651</v>
      </c>
      <c r="H651">
        <v>501687</v>
      </c>
      <c r="I651" t="s">
        <v>2193</v>
      </c>
      <c r="J651" s="2">
        <v>1894634</v>
      </c>
      <c r="K651" s="2" t="s">
        <v>2193</v>
      </c>
      <c r="L651" s="4" t="s">
        <v>17355</v>
      </c>
      <c r="M651" s="2" t="s">
        <v>19609</v>
      </c>
      <c r="N651" s="2" t="s">
        <v>19608</v>
      </c>
      <c r="O651" s="2">
        <v>9037</v>
      </c>
      <c r="P651" s="2" t="s">
        <v>19610</v>
      </c>
      <c r="Q651" s="2" t="s">
        <v>2193</v>
      </c>
    </row>
    <row r="652" spans="1:17" hidden="1" x14ac:dyDescent="0.25">
      <c r="A652" t="s">
        <v>19611</v>
      </c>
      <c r="B652" t="s">
        <v>1126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17394</v>
      </c>
      <c r="F652" t="s">
        <v>17330</v>
      </c>
      <c r="G652" s="3">
        <v>9241</v>
      </c>
      <c r="H652">
        <v>516782</v>
      </c>
      <c r="I652" t="s">
        <v>1126</v>
      </c>
      <c r="J652" s="2">
        <v>1741213</v>
      </c>
      <c r="K652" s="2" t="s">
        <v>1126</v>
      </c>
      <c r="L652" s="4" t="s">
        <v>17355</v>
      </c>
      <c r="M652" s="4" t="s">
        <v>17355</v>
      </c>
      <c r="N652" s="2" t="s">
        <v>19611</v>
      </c>
      <c r="O652" s="2">
        <v>9118</v>
      </c>
      <c r="P652" s="2" t="s">
        <v>19612</v>
      </c>
      <c r="Q652" s="2" t="s">
        <v>1126</v>
      </c>
    </row>
    <row r="653" spans="1:17" x14ac:dyDescent="0.25">
      <c r="A653" t="s">
        <v>19613</v>
      </c>
      <c r="B653" t="s">
        <v>2328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17357</v>
      </c>
      <c r="F653" t="s">
        <v>17319</v>
      </c>
      <c r="G653" s="3">
        <v>5158</v>
      </c>
      <c r="H653">
        <v>469690</v>
      </c>
      <c r="I653" t="s">
        <v>2328</v>
      </c>
      <c r="J653" s="2">
        <v>1663441</v>
      </c>
      <c r="K653" s="2" t="s">
        <v>2328</v>
      </c>
      <c r="L653" s="2" t="s">
        <v>19614</v>
      </c>
      <c r="M653" s="2" t="s">
        <v>19615</v>
      </c>
      <c r="N653" s="2" t="s">
        <v>19613</v>
      </c>
      <c r="O653" s="2">
        <v>8582</v>
      </c>
      <c r="P653" s="2" t="s">
        <v>19616</v>
      </c>
      <c r="Q653" s="2" t="s">
        <v>2328</v>
      </c>
    </row>
    <row r="654" spans="1:17" x14ac:dyDescent="0.25">
      <c r="A654" t="s">
        <v>19617</v>
      </c>
      <c r="B654" t="s">
        <v>2626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17471</v>
      </c>
      <c r="F654" t="s">
        <v>17319</v>
      </c>
      <c r="G654" s="3">
        <v>5337</v>
      </c>
      <c r="H654">
        <v>450852</v>
      </c>
      <c r="I654" t="s">
        <v>2626</v>
      </c>
      <c r="J654" s="2">
        <v>1679140</v>
      </c>
      <c r="K654" s="2" t="s">
        <v>2626</v>
      </c>
      <c r="L654" s="2" t="s">
        <v>19618</v>
      </c>
      <c r="M654" s="2" t="s">
        <v>19619</v>
      </c>
      <c r="N654" s="2" t="s">
        <v>19617</v>
      </c>
      <c r="O654" s="2">
        <v>8481</v>
      </c>
      <c r="P654" s="2" t="s">
        <v>19620</v>
      </c>
      <c r="Q654" s="2" t="s">
        <v>2626</v>
      </c>
    </row>
    <row r="655" spans="1:17" hidden="1" x14ac:dyDescent="0.25">
      <c r="A655" t="s">
        <v>19621</v>
      </c>
      <c r="B655" t="s">
        <v>984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17324</v>
      </c>
      <c r="F655" t="s">
        <v>17330</v>
      </c>
      <c r="G655" s="3">
        <v>9210</v>
      </c>
      <c r="H655">
        <v>494686</v>
      </c>
      <c r="I655" t="s">
        <v>984</v>
      </c>
      <c r="J655" s="2">
        <v>1099379</v>
      </c>
      <c r="K655" s="2" t="s">
        <v>984</v>
      </c>
      <c r="L655" s="2" t="s">
        <v>19622</v>
      </c>
      <c r="M655" s="2" t="s">
        <v>19623</v>
      </c>
      <c r="N655" s="2" t="s">
        <v>19621</v>
      </c>
      <c r="O655" s="2">
        <v>8408</v>
      </c>
      <c r="P655" s="2" t="s">
        <v>19624</v>
      </c>
      <c r="Q655" s="2" t="s">
        <v>984</v>
      </c>
    </row>
    <row r="656" spans="1:17" hidden="1" x14ac:dyDescent="0.25">
      <c r="A656" t="s">
        <v>19625</v>
      </c>
      <c r="B656" t="s">
        <v>914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17324</v>
      </c>
      <c r="F656" t="s">
        <v>17330</v>
      </c>
      <c r="G656" s="3">
        <v>6184</v>
      </c>
      <c r="H656">
        <v>502110</v>
      </c>
      <c r="I656" t="s">
        <v>914</v>
      </c>
      <c r="J656" s="2">
        <v>1795780</v>
      </c>
      <c r="K656" s="2" t="s">
        <v>914</v>
      </c>
      <c r="L656" s="4" t="s">
        <v>17355</v>
      </c>
      <c r="M656" s="2" t="s">
        <v>19626</v>
      </c>
      <c r="N656" s="2" t="s">
        <v>19625</v>
      </c>
      <c r="O656" s="2">
        <v>9002</v>
      </c>
      <c r="P656" s="2" t="s">
        <v>19627</v>
      </c>
      <c r="Q656" s="2" t="s">
        <v>914</v>
      </c>
    </row>
    <row r="657" spans="1:17" hidden="1" x14ac:dyDescent="0.25">
      <c r="A657" t="s">
        <v>19628</v>
      </c>
      <c r="B657" t="s">
        <v>1147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17420</v>
      </c>
      <c r="F657" t="s">
        <v>17330</v>
      </c>
      <c r="G657" s="3">
        <v>11846</v>
      </c>
      <c r="H657">
        <v>547982</v>
      </c>
      <c r="I657" t="s">
        <v>1147</v>
      </c>
      <c r="J657" s="2">
        <v>1827526</v>
      </c>
      <c r="K657" s="2" t="s">
        <v>1147</v>
      </c>
      <c r="L657" s="4" t="s">
        <v>17355</v>
      </c>
      <c r="M657" s="2" t="s">
        <v>19629</v>
      </c>
      <c r="N657" s="2" t="s">
        <v>19628</v>
      </c>
      <c r="O657" s="2">
        <v>8922</v>
      </c>
      <c r="P657" s="2" t="s">
        <v>19630</v>
      </c>
      <c r="Q657" s="2" t="s">
        <v>1147</v>
      </c>
    </row>
    <row r="658" spans="1:17" hidden="1" x14ac:dyDescent="0.25">
      <c r="A658" t="s">
        <v>19631</v>
      </c>
      <c r="B658" t="s">
        <v>192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17451</v>
      </c>
      <c r="F658" t="s">
        <v>17408</v>
      </c>
      <c r="G658" s="3">
        <v>2481</v>
      </c>
      <c r="H658">
        <v>446208</v>
      </c>
      <c r="I658" t="s">
        <v>192</v>
      </c>
      <c r="J658" s="2">
        <v>1784684</v>
      </c>
      <c r="K658" s="2" t="s">
        <v>192</v>
      </c>
      <c r="L658" s="4" t="s">
        <v>17355</v>
      </c>
      <c r="M658" s="2" t="s">
        <v>19632</v>
      </c>
      <c r="N658" s="2" t="s">
        <v>19631</v>
      </c>
      <c r="O658" s="2">
        <v>8985</v>
      </c>
      <c r="P658" s="2" t="s">
        <v>19633</v>
      </c>
      <c r="Q658" s="2" t="s">
        <v>192</v>
      </c>
    </row>
    <row r="659" spans="1:17" hidden="1" x14ac:dyDescent="0.25">
      <c r="A659" t="s">
        <v>19634</v>
      </c>
      <c r="B659" t="s">
        <v>210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17361</v>
      </c>
      <c r="F659" t="s">
        <v>1336</v>
      </c>
      <c r="G659" s="3">
        <v>7358</v>
      </c>
      <c r="H659">
        <v>492841</v>
      </c>
      <c r="I659" t="s">
        <v>210</v>
      </c>
      <c r="J659" s="2">
        <v>1670362</v>
      </c>
      <c r="K659" s="2" t="s">
        <v>210</v>
      </c>
      <c r="L659" s="4" t="s">
        <v>17355</v>
      </c>
      <c r="M659" s="2" t="s">
        <v>19635</v>
      </c>
      <c r="N659" s="2" t="s">
        <v>19634</v>
      </c>
      <c r="O659" s="2">
        <v>8887</v>
      </c>
      <c r="P659" s="2" t="s">
        <v>19636</v>
      </c>
      <c r="Q659" s="2" t="s">
        <v>210</v>
      </c>
    </row>
    <row r="660" spans="1:17" hidden="1" x14ac:dyDescent="0.25">
      <c r="A660" t="s">
        <v>19637</v>
      </c>
      <c r="B660" t="s">
        <v>1212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17375</v>
      </c>
      <c r="F660" t="s">
        <v>17408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19637</v>
      </c>
      <c r="O660" s="2">
        <v>6853</v>
      </c>
      <c r="P660" s="2"/>
      <c r="Q660" s="2"/>
    </row>
    <row r="661" spans="1:17" hidden="1" x14ac:dyDescent="0.25">
      <c r="A661" t="s">
        <v>19638</v>
      </c>
      <c r="B661" t="s">
        <v>1043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17394</v>
      </c>
      <c r="F661" t="s">
        <v>17408</v>
      </c>
      <c r="G661" s="3">
        <v>4616</v>
      </c>
      <c r="H661">
        <v>431145</v>
      </c>
      <c r="I661" t="s">
        <v>1043</v>
      </c>
      <c r="J661" s="2">
        <v>483767</v>
      </c>
      <c r="K661" s="2" t="s">
        <v>1043</v>
      </c>
      <c r="L661" s="2" t="s">
        <v>19639</v>
      </c>
      <c r="M661" s="2" t="s">
        <v>19640</v>
      </c>
      <c r="N661" s="2" t="s">
        <v>19638</v>
      </c>
      <c r="O661" s="2">
        <v>7628</v>
      </c>
      <c r="P661" s="2" t="s">
        <v>19641</v>
      </c>
      <c r="Q661" s="2" t="s">
        <v>1043</v>
      </c>
    </row>
    <row r="662" spans="1:17" x14ac:dyDescent="0.25">
      <c r="A662" t="s">
        <v>19642</v>
      </c>
      <c r="B662" t="s">
        <v>2542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17446</v>
      </c>
      <c r="F662" t="s">
        <v>17319</v>
      </c>
      <c r="G662" s="3">
        <v>7267</v>
      </c>
      <c r="H662">
        <v>434665</v>
      </c>
      <c r="I662" t="s">
        <v>2542</v>
      </c>
      <c r="J662" s="2">
        <v>541517</v>
      </c>
      <c r="K662" s="2" t="s">
        <v>2542</v>
      </c>
      <c r="L662" s="2" t="s">
        <v>19643</v>
      </c>
      <c r="M662" s="2" t="s">
        <v>19644</v>
      </c>
      <c r="N662" s="2" t="s">
        <v>19642</v>
      </c>
      <c r="O662" s="2">
        <v>7805</v>
      </c>
      <c r="P662" s="2" t="s">
        <v>19645</v>
      </c>
      <c r="Q662" s="2" t="s">
        <v>2542</v>
      </c>
    </row>
    <row r="663" spans="1:17" x14ac:dyDescent="0.25">
      <c r="A663" t="s">
        <v>19646</v>
      </c>
      <c r="B663" t="s">
        <v>1483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17370</v>
      </c>
      <c r="F663" t="s">
        <v>17319</v>
      </c>
      <c r="G663" s="3">
        <v>2038</v>
      </c>
      <c r="H663">
        <v>475416</v>
      </c>
      <c r="I663" t="s">
        <v>1483</v>
      </c>
      <c r="J663" s="2">
        <v>1262692</v>
      </c>
      <c r="K663" s="2" t="s">
        <v>1483</v>
      </c>
      <c r="L663" s="2" t="s">
        <v>19647</v>
      </c>
      <c r="M663" s="2" t="s">
        <v>19648</v>
      </c>
      <c r="N663" s="2" t="s">
        <v>19646</v>
      </c>
      <c r="O663" s="2">
        <v>8194</v>
      </c>
      <c r="P663" s="2" t="s">
        <v>19649</v>
      </c>
      <c r="Q663" s="2" t="s">
        <v>1483</v>
      </c>
    </row>
    <row r="664" spans="1:17" hidden="1" x14ac:dyDescent="0.25">
      <c r="A664" t="s">
        <v>19650</v>
      </c>
      <c r="B664" t="s">
        <v>350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17678</v>
      </c>
      <c r="F664" t="s">
        <v>17330</v>
      </c>
      <c r="G664" s="3">
        <v>7316</v>
      </c>
      <c r="H664">
        <v>518991</v>
      </c>
      <c r="I664" t="s">
        <v>350</v>
      </c>
      <c r="J664" s="2">
        <v>1740965</v>
      </c>
      <c r="K664" s="2" t="s">
        <v>350</v>
      </c>
      <c r="L664" s="4" t="s">
        <v>17355</v>
      </c>
      <c r="M664" s="4" t="s">
        <v>17355</v>
      </c>
      <c r="N664" s="2" t="s">
        <v>19650</v>
      </c>
      <c r="O664" s="2">
        <v>9026</v>
      </c>
      <c r="P664" s="2" t="s">
        <v>19651</v>
      </c>
      <c r="Q664" s="2" t="s">
        <v>350</v>
      </c>
    </row>
    <row r="665" spans="1:17" hidden="1" x14ac:dyDescent="0.25">
      <c r="A665" t="s">
        <v>19652</v>
      </c>
      <c r="B665" t="s">
        <v>237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17509</v>
      </c>
      <c r="F665" t="s">
        <v>17330</v>
      </c>
      <c r="G665" s="3">
        <v>3714</v>
      </c>
      <c r="H665">
        <v>458628</v>
      </c>
      <c r="I665" t="s">
        <v>237</v>
      </c>
      <c r="J665" s="2">
        <v>1350359</v>
      </c>
      <c r="K665" s="2" t="s">
        <v>237</v>
      </c>
      <c r="L665" s="2" t="s">
        <v>19653</v>
      </c>
      <c r="M665" s="2" t="s">
        <v>19654</v>
      </c>
      <c r="N665" s="2" t="s">
        <v>19652</v>
      </c>
      <c r="O665" s="2">
        <v>8261</v>
      </c>
      <c r="P665" s="2" t="s">
        <v>19655</v>
      </c>
      <c r="Q665" s="2" t="s">
        <v>237</v>
      </c>
    </row>
    <row r="666" spans="1:17" hidden="1" x14ac:dyDescent="0.25">
      <c r="A666" t="s">
        <v>19656</v>
      </c>
      <c r="B666" t="s">
        <v>133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17389</v>
      </c>
      <c r="F666" t="s">
        <v>17408</v>
      </c>
      <c r="G666" s="3">
        <v>3448</v>
      </c>
      <c r="H666">
        <v>425772</v>
      </c>
      <c r="I666" t="s">
        <v>133</v>
      </c>
      <c r="J666" s="2">
        <v>292722</v>
      </c>
      <c r="K666" s="2" t="s">
        <v>133</v>
      </c>
      <c r="L666" s="2" t="s">
        <v>19657</v>
      </c>
      <c r="M666" s="2" t="s">
        <v>19658</v>
      </c>
      <c r="N666" s="2" t="s">
        <v>19656</v>
      </c>
      <c r="O666" s="2">
        <v>7296</v>
      </c>
      <c r="P666" s="2" t="s">
        <v>19659</v>
      </c>
      <c r="Q666" s="2" t="s">
        <v>133</v>
      </c>
    </row>
    <row r="667" spans="1:17" x14ac:dyDescent="0.25">
      <c r="A667" t="s">
        <v>19660</v>
      </c>
      <c r="B667" t="s">
        <v>1969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17345</v>
      </c>
      <c r="F667" t="s">
        <v>17319</v>
      </c>
      <c r="G667" s="3">
        <v>7775</v>
      </c>
      <c r="H667">
        <v>493137</v>
      </c>
      <c r="I667" t="s">
        <v>1969</v>
      </c>
      <c r="J667" s="2">
        <v>1145060</v>
      </c>
      <c r="K667" s="2" t="s">
        <v>1969</v>
      </c>
      <c r="L667" s="2" t="s">
        <v>19661</v>
      </c>
      <c r="M667" s="2" t="s">
        <v>19662</v>
      </c>
      <c r="N667" s="2" t="s">
        <v>19660</v>
      </c>
      <c r="O667" s="2">
        <v>7906</v>
      </c>
      <c r="P667" s="2" t="s">
        <v>19663</v>
      </c>
      <c r="Q667" s="2" t="s">
        <v>1969</v>
      </c>
    </row>
    <row r="668" spans="1:17" x14ac:dyDescent="0.25">
      <c r="A668" t="s">
        <v>19664</v>
      </c>
      <c r="B668" t="s">
        <v>2215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17426</v>
      </c>
      <c r="F668" t="s">
        <v>17319</v>
      </c>
      <c r="G668" s="3">
        <v>7169</v>
      </c>
      <c r="H668">
        <v>458919</v>
      </c>
      <c r="I668" t="s">
        <v>2215</v>
      </c>
      <c r="J668" s="2">
        <v>1601138</v>
      </c>
      <c r="K668" s="2" t="s">
        <v>2215</v>
      </c>
      <c r="L668" s="2" t="s">
        <v>19665</v>
      </c>
      <c r="M668" s="2" t="s">
        <v>19666</v>
      </c>
      <c r="N668" s="2" t="s">
        <v>19664</v>
      </c>
      <c r="O668" s="2">
        <v>8963</v>
      </c>
      <c r="P668" s="2" t="s">
        <v>19667</v>
      </c>
      <c r="Q668" s="2" t="s">
        <v>2215</v>
      </c>
    </row>
    <row r="669" spans="1:17" x14ac:dyDescent="0.25">
      <c r="A669" t="s">
        <v>19668</v>
      </c>
      <c r="B669" t="s">
        <v>1494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17451</v>
      </c>
      <c r="F669" t="s">
        <v>17319</v>
      </c>
      <c r="G669" s="3">
        <v>2646</v>
      </c>
      <c r="H669">
        <v>451085</v>
      </c>
      <c r="I669" t="s">
        <v>1494</v>
      </c>
      <c r="J669" s="2">
        <v>1629067</v>
      </c>
      <c r="K669" s="2" t="s">
        <v>1494</v>
      </c>
      <c r="L669" s="2" t="s">
        <v>19669</v>
      </c>
      <c r="M669" s="2" t="s">
        <v>19670</v>
      </c>
      <c r="N669" s="2" t="s">
        <v>19668</v>
      </c>
      <c r="O669" s="2">
        <v>8418</v>
      </c>
      <c r="P669" s="2" t="s">
        <v>19671</v>
      </c>
      <c r="Q669" s="2" t="s">
        <v>1494</v>
      </c>
    </row>
    <row r="670" spans="1:17" hidden="1" x14ac:dyDescent="0.25">
      <c r="A670" t="s">
        <v>19672</v>
      </c>
      <c r="B670" t="s">
        <v>1282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17678</v>
      </c>
      <c r="F670" t="s">
        <v>17408</v>
      </c>
      <c r="G670" s="3">
        <v>1857</v>
      </c>
      <c r="H670">
        <v>408045</v>
      </c>
      <c r="I670" t="s">
        <v>1282</v>
      </c>
      <c r="J670" s="2">
        <v>288970</v>
      </c>
      <c r="K670" s="2" t="s">
        <v>1282</v>
      </c>
      <c r="L670" s="2" t="s">
        <v>19673</v>
      </c>
      <c r="M670" s="2" t="s">
        <v>19674</v>
      </c>
      <c r="N670" s="2" t="s">
        <v>19672</v>
      </c>
      <c r="O670" s="2">
        <v>7062</v>
      </c>
      <c r="P670" s="2" t="s">
        <v>19675</v>
      </c>
      <c r="Q670" s="2" t="s">
        <v>1282</v>
      </c>
    </row>
    <row r="671" spans="1:17" hidden="1" x14ac:dyDescent="0.25">
      <c r="A671" t="s">
        <v>19676</v>
      </c>
      <c r="B671" t="s">
        <v>998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17324</v>
      </c>
      <c r="F671" t="s">
        <v>17330</v>
      </c>
      <c r="G671" s="3">
        <v>6827</v>
      </c>
      <c r="H671">
        <v>452239</v>
      </c>
      <c r="I671" t="s">
        <v>998</v>
      </c>
      <c r="J671" s="2">
        <v>1208665</v>
      </c>
      <c r="K671" s="2" t="s">
        <v>998</v>
      </c>
      <c r="L671" s="2" t="s">
        <v>19677</v>
      </c>
      <c r="M671" s="2" t="s">
        <v>19678</v>
      </c>
      <c r="N671" s="2" t="s">
        <v>19676</v>
      </c>
      <c r="O671" s="2">
        <v>8124</v>
      </c>
      <c r="P671" s="2" t="s">
        <v>19679</v>
      </c>
      <c r="Q671" s="2" t="s">
        <v>998</v>
      </c>
    </row>
    <row r="672" spans="1:17" hidden="1" x14ac:dyDescent="0.25">
      <c r="A672" t="s">
        <v>19680</v>
      </c>
      <c r="B672" t="s">
        <v>1026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17361</v>
      </c>
      <c r="F672" t="s">
        <v>17330</v>
      </c>
      <c r="G672" s="3">
        <v>3390</v>
      </c>
      <c r="H672">
        <v>460055</v>
      </c>
      <c r="I672" t="s">
        <v>1026</v>
      </c>
      <c r="J672" s="2">
        <v>1537187</v>
      </c>
      <c r="K672" s="2" t="s">
        <v>1026</v>
      </c>
      <c r="L672" s="2" t="s">
        <v>19681</v>
      </c>
      <c r="M672" s="2" t="s">
        <v>19682</v>
      </c>
      <c r="N672" s="2" t="s">
        <v>19680</v>
      </c>
      <c r="O672" s="2">
        <v>8496</v>
      </c>
      <c r="P672" s="2" t="s">
        <v>19683</v>
      </c>
      <c r="Q672" s="2" t="s">
        <v>1026</v>
      </c>
    </row>
    <row r="673" spans="1:17" hidden="1" x14ac:dyDescent="0.25">
      <c r="A673" t="s">
        <v>19684</v>
      </c>
      <c r="B673" t="s">
        <v>910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17381</v>
      </c>
      <c r="F673" t="s">
        <v>17330</v>
      </c>
      <c r="G673" s="3">
        <v>5223</v>
      </c>
      <c r="H673">
        <v>457727</v>
      </c>
      <c r="I673" t="s">
        <v>910</v>
      </c>
      <c r="J673" s="2">
        <v>1098967</v>
      </c>
      <c r="K673" s="2" t="s">
        <v>910</v>
      </c>
      <c r="L673" s="2" t="s">
        <v>19685</v>
      </c>
      <c r="M673" s="2" t="s">
        <v>19686</v>
      </c>
      <c r="N673" s="2" t="s">
        <v>19684</v>
      </c>
      <c r="O673" s="2">
        <v>7684</v>
      </c>
      <c r="P673" s="2" t="s">
        <v>19687</v>
      </c>
      <c r="Q673" s="2" t="s">
        <v>910</v>
      </c>
    </row>
    <row r="674" spans="1:17" hidden="1" x14ac:dyDescent="0.25">
      <c r="A674" t="s">
        <v>19688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17431</v>
      </c>
      <c r="F674" t="s">
        <v>1336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19689</v>
      </c>
      <c r="M674" s="2" t="s">
        <v>19690</v>
      </c>
      <c r="N674" s="2" t="s">
        <v>19688</v>
      </c>
      <c r="O674" s="2">
        <v>8362</v>
      </c>
      <c r="P674" s="2" t="s">
        <v>19691</v>
      </c>
      <c r="Q674" s="2" t="s">
        <v>45</v>
      </c>
    </row>
    <row r="675" spans="1:17" x14ac:dyDescent="0.25">
      <c r="A675" t="s">
        <v>19692</v>
      </c>
      <c r="B675" t="s">
        <v>2318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17370</v>
      </c>
      <c r="F675" t="s">
        <v>17319</v>
      </c>
      <c r="G675" s="3">
        <v>2895</v>
      </c>
      <c r="H675">
        <v>502083</v>
      </c>
      <c r="I675" t="s">
        <v>2318</v>
      </c>
      <c r="J675" s="2">
        <v>1713866</v>
      </c>
      <c r="K675" s="2" t="s">
        <v>2318</v>
      </c>
      <c r="L675" s="2" t="s">
        <v>19693</v>
      </c>
      <c r="M675" s="2" t="s">
        <v>19694</v>
      </c>
      <c r="N675" s="2" t="s">
        <v>19692</v>
      </c>
      <c r="O675" s="2">
        <v>8982</v>
      </c>
      <c r="P675" s="2" t="s">
        <v>19695</v>
      </c>
      <c r="Q675" s="2" t="s">
        <v>2318</v>
      </c>
    </row>
    <row r="676" spans="1:17" hidden="1" x14ac:dyDescent="0.25">
      <c r="A676" t="s">
        <v>19696</v>
      </c>
      <c r="B676" t="s">
        <v>1064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17355</v>
      </c>
      <c r="F676" s="5" t="s">
        <v>17355</v>
      </c>
      <c r="G676" s="3">
        <v>9373</v>
      </c>
      <c r="H676" s="5" t="s">
        <v>17355</v>
      </c>
      <c r="I676" s="5" t="s">
        <v>17355</v>
      </c>
      <c r="J676" s="4" t="s">
        <v>17355</v>
      </c>
      <c r="K676" s="4" t="s">
        <v>17355</v>
      </c>
      <c r="L676" s="4" t="s">
        <v>17355</v>
      </c>
      <c r="M676" s="4" t="s">
        <v>17355</v>
      </c>
      <c r="N676" s="4" t="s">
        <v>17355</v>
      </c>
      <c r="O676" s="4" t="s">
        <v>17355</v>
      </c>
      <c r="P676" s="4" t="s">
        <v>17355</v>
      </c>
      <c r="Q676" s="4" t="s">
        <v>17355</v>
      </c>
    </row>
    <row r="677" spans="1:17" hidden="1" x14ac:dyDescent="0.25">
      <c r="A677" t="s">
        <v>19697</v>
      </c>
      <c r="B677" t="s">
        <v>1223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17471</v>
      </c>
      <c r="F677" t="s">
        <v>17408</v>
      </c>
      <c r="G677" s="3">
        <v>4810</v>
      </c>
      <c r="H677">
        <v>435263</v>
      </c>
      <c r="I677" t="s">
        <v>1223</v>
      </c>
      <c r="J677" s="2">
        <v>541104</v>
      </c>
      <c r="K677" s="2" t="s">
        <v>1223</v>
      </c>
      <c r="L677" s="2" t="s">
        <v>19698</v>
      </c>
      <c r="M677" s="2" t="s">
        <v>19699</v>
      </c>
      <c r="N677" s="2" t="s">
        <v>19697</v>
      </c>
      <c r="O677" s="2">
        <v>7569</v>
      </c>
      <c r="P677" s="2" t="s">
        <v>19700</v>
      </c>
      <c r="Q677" s="2" t="s">
        <v>1223</v>
      </c>
    </row>
    <row r="678" spans="1:17" x14ac:dyDescent="0.25">
      <c r="A678" t="s">
        <v>19701</v>
      </c>
      <c r="B678" t="s">
        <v>1438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17610</v>
      </c>
      <c r="F678" t="s">
        <v>17319</v>
      </c>
      <c r="G678" s="3">
        <v>4662</v>
      </c>
      <c r="H678">
        <v>435221</v>
      </c>
      <c r="I678" t="s">
        <v>1438</v>
      </c>
      <c r="J678" s="2">
        <v>541105</v>
      </c>
      <c r="K678" s="2" t="s">
        <v>1438</v>
      </c>
      <c r="L678" s="2" t="s">
        <v>19702</v>
      </c>
      <c r="M678" s="2" t="s">
        <v>19703</v>
      </c>
      <c r="N678" s="2" t="s">
        <v>19701</v>
      </c>
      <c r="O678" s="2">
        <v>7484</v>
      </c>
      <c r="P678" s="2" t="s">
        <v>19704</v>
      </c>
      <c r="Q678" s="2" t="s">
        <v>1438</v>
      </c>
    </row>
    <row r="679" spans="1:17" x14ac:dyDescent="0.25">
      <c r="A679" t="s">
        <v>19705</v>
      </c>
      <c r="B679" t="s">
        <v>1911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17357</v>
      </c>
      <c r="F679" t="s">
        <v>17319</v>
      </c>
      <c r="G679" s="3">
        <v>4845</v>
      </c>
      <c r="H679">
        <v>449072</v>
      </c>
      <c r="I679" t="s">
        <v>1911</v>
      </c>
      <c r="J679" s="2">
        <v>1390891</v>
      </c>
      <c r="K679" s="2" t="s">
        <v>1911</v>
      </c>
      <c r="L679" s="2" t="s">
        <v>19706</v>
      </c>
      <c r="M679" s="2" t="s">
        <v>19707</v>
      </c>
      <c r="N679" s="2" t="s">
        <v>19705</v>
      </c>
      <c r="O679" s="2">
        <v>8202</v>
      </c>
      <c r="P679" s="2" t="s">
        <v>19708</v>
      </c>
      <c r="Q679" s="2" t="s">
        <v>1911</v>
      </c>
    </row>
    <row r="680" spans="1:17" x14ac:dyDescent="0.25">
      <c r="A680" t="s">
        <v>19709</v>
      </c>
      <c r="B680" t="s">
        <v>2393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17431</v>
      </c>
      <c r="F680" t="s">
        <v>17319</v>
      </c>
      <c r="G680" s="3">
        <v>9587</v>
      </c>
      <c r="H680">
        <v>501873</v>
      </c>
      <c r="I680" t="s">
        <v>2393</v>
      </c>
      <c r="J680" s="2">
        <v>1765050</v>
      </c>
      <c r="K680" s="2" t="s">
        <v>2393</v>
      </c>
      <c r="L680" s="4" t="s">
        <v>17355</v>
      </c>
      <c r="M680" s="2" t="s">
        <v>19710</v>
      </c>
      <c r="N680" s="2" t="s">
        <v>19709</v>
      </c>
      <c r="O680" s="2">
        <v>8786</v>
      </c>
      <c r="P680" s="2" t="s">
        <v>19711</v>
      </c>
      <c r="Q680" s="2" t="s">
        <v>2393</v>
      </c>
    </row>
    <row r="681" spans="1:17" hidden="1" x14ac:dyDescent="0.25">
      <c r="A681" t="s">
        <v>19712</v>
      </c>
      <c r="B681" t="s">
        <v>324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17414</v>
      </c>
      <c r="F681" t="s">
        <v>1336</v>
      </c>
      <c r="G681" s="3">
        <v>4583</v>
      </c>
      <c r="H681">
        <v>453454</v>
      </c>
      <c r="I681" t="s">
        <v>324</v>
      </c>
      <c r="J681" s="2">
        <v>1667922</v>
      </c>
      <c r="K681" s="2" t="s">
        <v>324</v>
      </c>
      <c r="L681" s="2" t="s">
        <v>19713</v>
      </c>
      <c r="M681" s="2" t="s">
        <v>19714</v>
      </c>
      <c r="N681" s="2" t="s">
        <v>19712</v>
      </c>
      <c r="O681" s="2">
        <v>8591</v>
      </c>
      <c r="P681" s="2" t="s">
        <v>19715</v>
      </c>
      <c r="Q681" s="2" t="s">
        <v>324</v>
      </c>
    </row>
    <row r="682" spans="1:17" hidden="1" x14ac:dyDescent="0.25">
      <c r="A682" t="s">
        <v>19716</v>
      </c>
      <c r="B682" t="s">
        <v>1302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17394</v>
      </c>
      <c r="F682" t="s">
        <v>17330</v>
      </c>
      <c r="G682" s="3">
        <v>9847</v>
      </c>
      <c r="H682">
        <v>457705</v>
      </c>
      <c r="I682" t="s">
        <v>1302</v>
      </c>
      <c r="J682" s="2">
        <v>1103290</v>
      </c>
      <c r="K682" s="2" t="s">
        <v>1302</v>
      </c>
      <c r="L682" s="2" t="s">
        <v>19717</v>
      </c>
      <c r="M682" s="2" t="s">
        <v>19718</v>
      </c>
      <c r="N682" s="2" t="s">
        <v>19716</v>
      </c>
      <c r="O682" s="2">
        <v>7977</v>
      </c>
      <c r="P682" s="2" t="s">
        <v>19719</v>
      </c>
      <c r="Q682" s="2" t="s">
        <v>1302</v>
      </c>
    </row>
    <row r="683" spans="1:17" hidden="1" x14ac:dyDescent="0.25">
      <c r="A683" t="s">
        <v>19720</v>
      </c>
      <c r="B683" t="s">
        <v>855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17318</v>
      </c>
      <c r="F683" t="s">
        <v>17330</v>
      </c>
      <c r="G683" s="3">
        <v>1867</v>
      </c>
      <c r="H683">
        <v>150021</v>
      </c>
      <c r="I683" t="s">
        <v>855</v>
      </c>
      <c r="J683" s="2">
        <v>225399</v>
      </c>
      <c r="K683" s="2" t="s">
        <v>855</v>
      </c>
      <c r="L683" s="2" t="s">
        <v>19721</v>
      </c>
      <c r="M683" s="2" t="s">
        <v>19722</v>
      </c>
      <c r="N683" s="2" t="s">
        <v>19720</v>
      </c>
      <c r="O683" s="2">
        <v>6641</v>
      </c>
      <c r="P683" s="2" t="s">
        <v>19723</v>
      </c>
      <c r="Q683" s="2" t="s">
        <v>855</v>
      </c>
    </row>
    <row r="684" spans="1:17" x14ac:dyDescent="0.25">
      <c r="A684" t="s">
        <v>19724</v>
      </c>
      <c r="B684" t="s">
        <v>1530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17394</v>
      </c>
      <c r="F684" t="s">
        <v>17319</v>
      </c>
      <c r="G684" s="3">
        <v>5523</v>
      </c>
      <c r="H684">
        <v>457428</v>
      </c>
      <c r="I684" t="s">
        <v>1530</v>
      </c>
      <c r="J684" s="2">
        <v>1402913</v>
      </c>
      <c r="K684" s="2" t="s">
        <v>1530</v>
      </c>
      <c r="L684" s="2" t="s">
        <v>19725</v>
      </c>
      <c r="M684" s="2" t="s">
        <v>19726</v>
      </c>
      <c r="N684" s="2" t="s">
        <v>19724</v>
      </c>
      <c r="O684" s="2">
        <v>8358</v>
      </c>
      <c r="P684" s="2" t="s">
        <v>19727</v>
      </c>
      <c r="Q684" s="2" t="s">
        <v>1530</v>
      </c>
    </row>
    <row r="685" spans="1:17" hidden="1" x14ac:dyDescent="0.25">
      <c r="A685" t="s">
        <v>19728</v>
      </c>
      <c r="B685" t="s">
        <v>437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17610</v>
      </c>
      <c r="F685" t="s">
        <v>17421</v>
      </c>
      <c r="G685" s="3">
        <v>395</v>
      </c>
      <c r="H685">
        <v>150348</v>
      </c>
      <c r="I685" t="s">
        <v>437</v>
      </c>
      <c r="J685" s="2">
        <v>21632</v>
      </c>
      <c r="K685" s="2" t="s">
        <v>437</v>
      </c>
      <c r="L685" s="2" t="s">
        <v>19725</v>
      </c>
      <c r="M685" s="2" t="s">
        <v>19729</v>
      </c>
      <c r="N685" s="2" t="s">
        <v>19728</v>
      </c>
      <c r="O685" s="2">
        <v>6269</v>
      </c>
      <c r="P685" s="2" t="s">
        <v>19730</v>
      </c>
      <c r="Q685" s="2" t="s">
        <v>437</v>
      </c>
    </row>
    <row r="686" spans="1:17" x14ac:dyDescent="0.25">
      <c r="A686" t="s">
        <v>19731</v>
      </c>
      <c r="B686" t="s">
        <v>1364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17434</v>
      </c>
      <c r="F686" t="s">
        <v>17319</v>
      </c>
      <c r="G686" s="3">
        <v>7550</v>
      </c>
      <c r="H686">
        <v>459429</v>
      </c>
      <c r="I686" t="s">
        <v>1364</v>
      </c>
      <c r="J686" s="2">
        <v>1262693</v>
      </c>
      <c r="K686" s="2" t="s">
        <v>1364</v>
      </c>
      <c r="L686" s="4" t="s">
        <v>17355</v>
      </c>
      <c r="M686" s="2" t="s">
        <v>19732</v>
      </c>
      <c r="N686" s="2" t="s">
        <v>19731</v>
      </c>
      <c r="O686" s="2">
        <v>8176</v>
      </c>
      <c r="P686" s="2" t="s">
        <v>19733</v>
      </c>
      <c r="Q686" s="2" t="s">
        <v>1364</v>
      </c>
    </row>
    <row r="687" spans="1:17" hidden="1" x14ac:dyDescent="0.25">
      <c r="A687" t="s">
        <v>19734</v>
      </c>
      <c r="B687" t="s">
        <v>1042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17318</v>
      </c>
      <c r="F687" t="s">
        <v>1335</v>
      </c>
      <c r="G687" s="3">
        <v>6086</v>
      </c>
      <c r="H687">
        <v>431171</v>
      </c>
      <c r="I687" t="s">
        <v>1042</v>
      </c>
      <c r="J687" s="2">
        <v>489788</v>
      </c>
      <c r="K687" s="2" t="s">
        <v>1042</v>
      </c>
      <c r="L687" s="2" t="s">
        <v>19735</v>
      </c>
      <c r="M687" s="2" t="s">
        <v>19736</v>
      </c>
      <c r="N687" s="2" t="s">
        <v>19734</v>
      </c>
      <c r="O687" s="2">
        <v>8359</v>
      </c>
      <c r="P687" s="2" t="s">
        <v>19737</v>
      </c>
      <c r="Q687" s="2" t="s">
        <v>1042</v>
      </c>
    </row>
    <row r="688" spans="1:17" hidden="1" x14ac:dyDescent="0.25">
      <c r="A688" t="s">
        <v>19738</v>
      </c>
      <c r="B688" t="s">
        <v>662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17370</v>
      </c>
      <c r="F688" t="s">
        <v>17358</v>
      </c>
      <c r="G688" s="3" t="s">
        <v>661</v>
      </c>
      <c r="H688">
        <v>573027</v>
      </c>
      <c r="I688" t="s">
        <v>19739</v>
      </c>
      <c r="J688" s="2">
        <v>1741609</v>
      </c>
      <c r="K688" s="2" t="s">
        <v>19739</v>
      </c>
      <c r="L688" s="4" t="s">
        <v>17355</v>
      </c>
      <c r="M688" s="4" t="s">
        <v>17355</v>
      </c>
      <c r="N688" s="4" t="s">
        <v>17355</v>
      </c>
      <c r="O688" s="4" t="s">
        <v>17355</v>
      </c>
      <c r="P688" s="4" t="s">
        <v>17355</v>
      </c>
      <c r="Q688" s="4" t="s">
        <v>17355</v>
      </c>
    </row>
    <row r="689" spans="1:17" x14ac:dyDescent="0.25">
      <c r="A689" t="s">
        <v>19740</v>
      </c>
      <c r="B689" t="s">
        <v>2300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17569</v>
      </c>
      <c r="F689" t="s">
        <v>17319</v>
      </c>
      <c r="G689" s="3">
        <v>7531</v>
      </c>
      <c r="H689">
        <v>543521</v>
      </c>
      <c r="I689" t="s">
        <v>2300</v>
      </c>
      <c r="J689" s="2">
        <v>2008575</v>
      </c>
      <c r="K689" s="2" t="s">
        <v>2300</v>
      </c>
      <c r="L689" s="2" t="s">
        <v>19741</v>
      </c>
      <c r="M689" s="4" t="s">
        <v>17355</v>
      </c>
      <c r="N689" s="2" t="s">
        <v>19740</v>
      </c>
      <c r="O689" s="2">
        <v>9275</v>
      </c>
      <c r="P689" s="2" t="s">
        <v>19742</v>
      </c>
      <c r="Q689" s="2" t="s">
        <v>2300</v>
      </c>
    </row>
    <row r="690" spans="1:17" hidden="1" x14ac:dyDescent="0.25">
      <c r="A690" t="s">
        <v>19743</v>
      </c>
      <c r="B690" t="s">
        <v>705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17394</v>
      </c>
      <c r="F690" t="s">
        <v>17408</v>
      </c>
      <c r="G690" s="3">
        <v>9628</v>
      </c>
      <c r="H690">
        <v>502374</v>
      </c>
      <c r="I690" t="s">
        <v>705</v>
      </c>
      <c r="J690" s="2">
        <v>1537188</v>
      </c>
      <c r="K690" s="2" t="s">
        <v>705</v>
      </c>
      <c r="L690" s="2" t="s">
        <v>19744</v>
      </c>
      <c r="M690" s="2" t="s">
        <v>19745</v>
      </c>
      <c r="N690" s="2" t="s">
        <v>19743</v>
      </c>
      <c r="O690" s="2">
        <v>8819</v>
      </c>
      <c r="P690" s="2" t="s">
        <v>19746</v>
      </c>
      <c r="Q690" s="2" t="s">
        <v>705</v>
      </c>
    </row>
    <row r="691" spans="1:17" hidden="1" x14ac:dyDescent="0.25">
      <c r="A691" t="s">
        <v>19747</v>
      </c>
      <c r="B691" t="s">
        <v>993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17451</v>
      </c>
      <c r="F691" t="s">
        <v>17330</v>
      </c>
      <c r="G691" s="3">
        <v>3190</v>
      </c>
      <c r="H691">
        <v>434661</v>
      </c>
      <c r="I691" t="s">
        <v>993</v>
      </c>
      <c r="J691" s="2">
        <v>392541</v>
      </c>
      <c r="K691" s="2" t="s">
        <v>993</v>
      </c>
      <c r="L691" s="2" t="s">
        <v>19748</v>
      </c>
      <c r="M691" s="2" t="s">
        <v>19749</v>
      </c>
      <c r="N691" s="2" t="s">
        <v>19747</v>
      </c>
      <c r="O691" s="2">
        <v>7513</v>
      </c>
      <c r="P691" s="2" t="s">
        <v>19750</v>
      </c>
      <c r="Q691" s="2" t="s">
        <v>993</v>
      </c>
    </row>
    <row r="692" spans="1:17" x14ac:dyDescent="0.25">
      <c r="A692" t="s">
        <v>19751</v>
      </c>
      <c r="B692" t="s">
        <v>2424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17394</v>
      </c>
      <c r="F692" t="s">
        <v>17319</v>
      </c>
      <c r="G692" s="3">
        <v>5009</v>
      </c>
      <c r="H692">
        <v>519015</v>
      </c>
      <c r="I692" t="s">
        <v>2424</v>
      </c>
      <c r="J692" s="2">
        <v>2007973</v>
      </c>
      <c r="K692" s="2" t="s">
        <v>2424</v>
      </c>
      <c r="L692" s="4" t="s">
        <v>17355</v>
      </c>
      <c r="M692" s="4" t="s">
        <v>17355</v>
      </c>
      <c r="N692" s="2" t="s">
        <v>19751</v>
      </c>
      <c r="O692" s="2">
        <v>9273</v>
      </c>
      <c r="P692" s="2" t="s">
        <v>19752</v>
      </c>
      <c r="Q692" s="2" t="s">
        <v>2424</v>
      </c>
    </row>
    <row r="693" spans="1:17" x14ac:dyDescent="0.25">
      <c r="A693" t="s">
        <v>19753</v>
      </c>
      <c r="B693" t="s">
        <v>1385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17471</v>
      </c>
      <c r="F693" t="s">
        <v>17319</v>
      </c>
      <c r="G693" s="3">
        <v>9417</v>
      </c>
      <c r="H693">
        <v>450665</v>
      </c>
      <c r="I693" t="s">
        <v>1385</v>
      </c>
      <c r="J693" s="2">
        <v>1647778</v>
      </c>
      <c r="K693" s="2" t="s">
        <v>1385</v>
      </c>
      <c r="L693" s="2" t="s">
        <v>19754</v>
      </c>
      <c r="M693" s="2" t="s">
        <v>19755</v>
      </c>
      <c r="N693" s="2" t="s">
        <v>19753</v>
      </c>
      <c r="O693" s="2">
        <v>8475</v>
      </c>
      <c r="P693" s="2" t="s">
        <v>19756</v>
      </c>
      <c r="Q693" s="2" t="s">
        <v>1385</v>
      </c>
    </row>
    <row r="694" spans="1:17" hidden="1" x14ac:dyDescent="0.25">
      <c r="A694" t="s">
        <v>19757</v>
      </c>
      <c r="B694" t="s">
        <v>947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17471</v>
      </c>
      <c r="F694" s="5" t="s">
        <v>17355</v>
      </c>
      <c r="G694" s="3" t="s">
        <v>946</v>
      </c>
      <c r="H694">
        <v>448171</v>
      </c>
      <c r="I694" t="s">
        <v>947</v>
      </c>
      <c r="J694" s="4" t="s">
        <v>17355</v>
      </c>
      <c r="K694" s="4" t="s">
        <v>17355</v>
      </c>
      <c r="L694" s="4" t="s">
        <v>17355</v>
      </c>
      <c r="M694" s="4" t="s">
        <v>17355</v>
      </c>
      <c r="N694" s="4" t="s">
        <v>17355</v>
      </c>
      <c r="O694" s="4" t="s">
        <v>17355</v>
      </c>
      <c r="P694" s="4" t="s">
        <v>17355</v>
      </c>
      <c r="Q694" s="4" t="s">
        <v>17355</v>
      </c>
    </row>
    <row r="695" spans="1:17" x14ac:dyDescent="0.25">
      <c r="A695" t="s">
        <v>19758</v>
      </c>
      <c r="B695" t="s">
        <v>2151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17569</v>
      </c>
      <c r="F695" t="s">
        <v>17319</v>
      </c>
      <c r="G695" s="3">
        <v>8476</v>
      </c>
      <c r="H695">
        <v>516769</v>
      </c>
      <c r="I695" t="s">
        <v>2151</v>
      </c>
      <c r="J695" s="2">
        <v>1697838</v>
      </c>
      <c r="K695" s="2" t="s">
        <v>2151</v>
      </c>
      <c r="L695" s="4" t="s">
        <v>17355</v>
      </c>
      <c r="M695" s="2" t="s">
        <v>19759</v>
      </c>
      <c r="N695" s="2" t="s">
        <v>19758</v>
      </c>
      <c r="O695" s="2">
        <v>8667</v>
      </c>
      <c r="P695" s="2" t="s">
        <v>19760</v>
      </c>
      <c r="Q695" s="2" t="s">
        <v>2151</v>
      </c>
    </row>
    <row r="696" spans="1:17" x14ac:dyDescent="0.25">
      <c r="A696" t="s">
        <v>19761</v>
      </c>
      <c r="B696" t="s">
        <v>2632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17394</v>
      </c>
      <c r="F696" t="s">
        <v>17319</v>
      </c>
      <c r="G696" s="3">
        <v>4264</v>
      </c>
      <c r="H696">
        <v>453343</v>
      </c>
      <c r="I696" t="s">
        <v>2632</v>
      </c>
      <c r="J696" s="2">
        <v>1493886</v>
      </c>
      <c r="K696" s="2" t="s">
        <v>2632</v>
      </c>
      <c r="L696" s="2" t="s">
        <v>19762</v>
      </c>
      <c r="M696" s="2" t="s">
        <v>19763</v>
      </c>
      <c r="N696" s="2" t="s">
        <v>19761</v>
      </c>
      <c r="O696" s="2">
        <v>8458</v>
      </c>
      <c r="P696" s="2" t="s">
        <v>19764</v>
      </c>
      <c r="Q696" s="2" t="s">
        <v>2632</v>
      </c>
    </row>
    <row r="697" spans="1:17" x14ac:dyDescent="0.25">
      <c r="A697" t="s">
        <v>19765</v>
      </c>
      <c r="B697" t="s">
        <v>2128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17656</v>
      </c>
      <c r="F697" t="s">
        <v>17319</v>
      </c>
      <c r="G697" s="3">
        <v>3126</v>
      </c>
      <c r="H697">
        <v>434669</v>
      </c>
      <c r="I697" t="s">
        <v>2128</v>
      </c>
      <c r="J697" s="2">
        <v>533211</v>
      </c>
      <c r="K697" s="2" t="s">
        <v>2128</v>
      </c>
      <c r="L697" s="2" t="s">
        <v>19766</v>
      </c>
      <c r="M697" s="2" t="s">
        <v>19767</v>
      </c>
      <c r="N697" s="2" t="s">
        <v>19765</v>
      </c>
      <c r="O697" s="2">
        <v>8134</v>
      </c>
      <c r="P697" s="2" t="s">
        <v>19768</v>
      </c>
      <c r="Q697" s="2" t="s">
        <v>2128</v>
      </c>
    </row>
    <row r="698" spans="1:17" hidden="1" x14ac:dyDescent="0.25">
      <c r="A698" t="s">
        <v>19769</v>
      </c>
      <c r="B698" t="s">
        <v>497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17394</v>
      </c>
      <c r="F698" t="s">
        <v>1336</v>
      </c>
      <c r="G698" s="3">
        <v>6547</v>
      </c>
      <c r="H698">
        <v>474568</v>
      </c>
      <c r="I698" t="s">
        <v>497</v>
      </c>
      <c r="J698" s="2">
        <v>1667441</v>
      </c>
      <c r="K698" s="2" t="s">
        <v>497</v>
      </c>
      <c r="L698" s="4" t="s">
        <v>17355</v>
      </c>
      <c r="M698" s="4" t="s">
        <v>17355</v>
      </c>
      <c r="N698" s="2" t="s">
        <v>19769</v>
      </c>
      <c r="O698" s="2">
        <v>9198</v>
      </c>
      <c r="P698" s="2" t="s">
        <v>19770</v>
      </c>
      <c r="Q698" s="2" t="s">
        <v>497</v>
      </c>
    </row>
    <row r="699" spans="1:17" hidden="1" x14ac:dyDescent="0.25">
      <c r="A699" t="s">
        <v>19771</v>
      </c>
      <c r="B699" t="s">
        <v>8427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17355</v>
      </c>
      <c r="F699" s="5" t="s">
        <v>17355</v>
      </c>
      <c r="G699" s="3" t="s">
        <v>8426</v>
      </c>
      <c r="H699" s="5" t="s">
        <v>17355</v>
      </c>
      <c r="I699" s="5" t="s">
        <v>17355</v>
      </c>
      <c r="J699" s="4" t="s">
        <v>17355</v>
      </c>
      <c r="K699" s="4" t="s">
        <v>17355</v>
      </c>
      <c r="L699" s="4" t="s">
        <v>17355</v>
      </c>
      <c r="M699" s="4" t="s">
        <v>17355</v>
      </c>
      <c r="N699" s="4" t="s">
        <v>17355</v>
      </c>
      <c r="O699" s="4" t="s">
        <v>17355</v>
      </c>
      <c r="P699" s="4" t="s">
        <v>17355</v>
      </c>
      <c r="Q699" s="4" t="s">
        <v>17355</v>
      </c>
    </row>
    <row r="700" spans="1:17" hidden="1" x14ac:dyDescent="0.25">
      <c r="A700" t="s">
        <v>19772</v>
      </c>
      <c r="B700" t="s">
        <v>443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17318</v>
      </c>
      <c r="F700" t="s">
        <v>17330</v>
      </c>
      <c r="G700" s="3">
        <v>447</v>
      </c>
      <c r="H700">
        <v>444859</v>
      </c>
      <c r="I700" t="s">
        <v>443</v>
      </c>
      <c r="J700" s="2">
        <v>1670557</v>
      </c>
      <c r="K700" s="2" t="s">
        <v>443</v>
      </c>
      <c r="L700" s="4" t="s">
        <v>17355</v>
      </c>
      <c r="M700" s="4" t="s">
        <v>17355</v>
      </c>
      <c r="N700" s="2" t="s">
        <v>19772</v>
      </c>
      <c r="O700" s="2">
        <v>9308</v>
      </c>
      <c r="P700" s="2" t="s">
        <v>19773</v>
      </c>
      <c r="Q700" s="2" t="s">
        <v>443</v>
      </c>
    </row>
    <row r="701" spans="1:17" hidden="1" x14ac:dyDescent="0.25">
      <c r="A701" t="s">
        <v>19774</v>
      </c>
      <c r="B701" t="s">
        <v>1143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17446</v>
      </c>
      <c r="F701" t="s">
        <v>17408</v>
      </c>
      <c r="G701" s="3">
        <v>5666</v>
      </c>
      <c r="H701">
        <v>519023</v>
      </c>
      <c r="I701" t="s">
        <v>1143</v>
      </c>
      <c r="J701" s="2">
        <v>1660451</v>
      </c>
      <c r="K701" s="2" t="s">
        <v>1143</v>
      </c>
      <c r="L701" s="4" t="s">
        <v>17355</v>
      </c>
      <c r="M701" s="2" t="s">
        <v>19775</v>
      </c>
      <c r="N701" s="2" t="s">
        <v>19774</v>
      </c>
      <c r="O701" s="2">
        <v>8851</v>
      </c>
      <c r="P701" s="2" t="s">
        <v>19776</v>
      </c>
      <c r="Q701" s="2" t="s">
        <v>1143</v>
      </c>
    </row>
    <row r="702" spans="1:17" hidden="1" x14ac:dyDescent="0.25">
      <c r="A702" t="s">
        <v>19777</v>
      </c>
      <c r="B702" t="s">
        <v>1074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17345</v>
      </c>
      <c r="F702" t="s">
        <v>1335</v>
      </c>
      <c r="G702" s="3">
        <v>7002</v>
      </c>
      <c r="H702">
        <v>519025</v>
      </c>
      <c r="I702" t="s">
        <v>1074</v>
      </c>
      <c r="J702" s="2">
        <v>1805190</v>
      </c>
      <c r="K702" s="2" t="s">
        <v>1074</v>
      </c>
      <c r="L702" s="4" t="s">
        <v>17355</v>
      </c>
      <c r="M702" s="4" t="s">
        <v>17355</v>
      </c>
      <c r="N702" s="2" t="s">
        <v>19777</v>
      </c>
      <c r="O702" s="2">
        <v>9109</v>
      </c>
      <c r="P702" s="2" t="s">
        <v>19778</v>
      </c>
      <c r="Q702" s="2" t="s">
        <v>1074</v>
      </c>
    </row>
    <row r="703" spans="1:17" x14ac:dyDescent="0.25">
      <c r="A703" t="s">
        <v>19779</v>
      </c>
      <c r="B703" t="s">
        <v>2604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17335</v>
      </c>
      <c r="F703" t="s">
        <v>17319</v>
      </c>
      <c r="G703" s="3">
        <v>4140</v>
      </c>
      <c r="H703">
        <v>467726</v>
      </c>
      <c r="I703" t="s">
        <v>2604</v>
      </c>
      <c r="J703" s="2">
        <v>580593</v>
      </c>
      <c r="K703" s="2" t="s">
        <v>2604</v>
      </c>
      <c r="L703" s="2" t="s">
        <v>19780</v>
      </c>
      <c r="M703" s="2" t="s">
        <v>19781</v>
      </c>
      <c r="N703" s="2" t="s">
        <v>19779</v>
      </c>
      <c r="O703" s="2">
        <v>8351</v>
      </c>
      <c r="P703" s="2" t="s">
        <v>19782</v>
      </c>
      <c r="Q703" s="2" t="s">
        <v>2604</v>
      </c>
    </row>
    <row r="704" spans="1:17" x14ac:dyDescent="0.25">
      <c r="A704" t="s">
        <v>19783</v>
      </c>
      <c r="B704" t="s">
        <v>1473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17610</v>
      </c>
      <c r="F704" t="s">
        <v>17319</v>
      </c>
      <c r="G704" s="3">
        <v>8779</v>
      </c>
      <c r="H704">
        <v>489119</v>
      </c>
      <c r="I704" t="s">
        <v>1473</v>
      </c>
      <c r="J704" s="2">
        <v>1716842</v>
      </c>
      <c r="K704" s="2" t="s">
        <v>1473</v>
      </c>
      <c r="L704" s="2" t="s">
        <v>19784</v>
      </c>
      <c r="M704" s="2" t="s">
        <v>19785</v>
      </c>
      <c r="N704" s="2" t="s">
        <v>19783</v>
      </c>
      <c r="O704" s="2">
        <v>9017</v>
      </c>
      <c r="P704" s="2" t="s">
        <v>19786</v>
      </c>
      <c r="Q704" s="2" t="s">
        <v>1473</v>
      </c>
    </row>
    <row r="705" spans="1:17" x14ac:dyDescent="0.25">
      <c r="A705" t="s">
        <v>19787</v>
      </c>
      <c r="B705" t="s">
        <v>2378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17345</v>
      </c>
      <c r="F705" t="s">
        <v>17319</v>
      </c>
      <c r="G705" s="3">
        <v>6785</v>
      </c>
      <c r="H705">
        <v>453192</v>
      </c>
      <c r="I705" t="s">
        <v>2378</v>
      </c>
      <c r="J705" s="2">
        <v>1116708</v>
      </c>
      <c r="K705" s="2" t="s">
        <v>2378</v>
      </c>
      <c r="L705" s="2" t="s">
        <v>19788</v>
      </c>
      <c r="M705" s="2" t="s">
        <v>19789</v>
      </c>
      <c r="N705" s="2" t="s">
        <v>19787</v>
      </c>
      <c r="O705" s="2">
        <v>7847</v>
      </c>
      <c r="P705" s="2" t="s">
        <v>19790</v>
      </c>
      <c r="Q705" s="2" t="s">
        <v>2378</v>
      </c>
    </row>
    <row r="706" spans="1:17" x14ac:dyDescent="0.25">
      <c r="A706" t="s">
        <v>19791</v>
      </c>
      <c r="B706" t="s">
        <v>2145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17318</v>
      </c>
      <c r="F706" t="s">
        <v>17319</v>
      </c>
      <c r="G706" s="3">
        <v>7458</v>
      </c>
      <c r="H706">
        <v>461848</v>
      </c>
      <c r="I706" t="s">
        <v>2145</v>
      </c>
      <c r="J706" s="2">
        <v>589253</v>
      </c>
      <c r="K706" s="2" t="s">
        <v>2145</v>
      </c>
      <c r="L706" s="2" t="s">
        <v>19792</v>
      </c>
      <c r="M706" s="2" t="s">
        <v>19793</v>
      </c>
      <c r="N706" s="2" t="s">
        <v>19791</v>
      </c>
      <c r="O706" s="2">
        <v>8348</v>
      </c>
      <c r="P706" s="2" t="s">
        <v>19794</v>
      </c>
      <c r="Q706" s="2" t="s">
        <v>2145</v>
      </c>
    </row>
    <row r="707" spans="1:17" x14ac:dyDescent="0.25">
      <c r="A707" t="s">
        <v>19795</v>
      </c>
      <c r="B707" t="s">
        <v>1410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17357</v>
      </c>
      <c r="F707" t="s">
        <v>17319</v>
      </c>
      <c r="G707" s="3">
        <v>10197</v>
      </c>
      <c r="H707">
        <v>571946</v>
      </c>
      <c r="I707" t="s">
        <v>1410</v>
      </c>
      <c r="J707" s="2">
        <v>1739603</v>
      </c>
      <c r="K707" s="2" t="s">
        <v>1410</v>
      </c>
      <c r="L707" s="2" t="s">
        <v>19796</v>
      </c>
      <c r="M707" s="4" t="s">
        <v>17355</v>
      </c>
      <c r="N707" s="2" t="s">
        <v>19795</v>
      </c>
      <c r="O707" s="2">
        <v>8871</v>
      </c>
      <c r="P707" s="2" t="s">
        <v>19797</v>
      </c>
      <c r="Q707" s="2" t="s">
        <v>1410</v>
      </c>
    </row>
    <row r="708" spans="1:17" x14ac:dyDescent="0.25">
      <c r="A708" t="s">
        <v>19798</v>
      </c>
      <c r="B708" t="s">
        <v>1976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17488</v>
      </c>
      <c r="F708" t="s">
        <v>17319</v>
      </c>
      <c r="G708" s="3">
        <v>4420</v>
      </c>
      <c r="H708">
        <v>502166</v>
      </c>
      <c r="I708" t="s">
        <v>1976</v>
      </c>
      <c r="J708" s="2">
        <v>1663605</v>
      </c>
      <c r="K708" s="2" t="s">
        <v>1976</v>
      </c>
      <c r="L708" s="2" t="s">
        <v>19799</v>
      </c>
      <c r="M708" s="2" t="s">
        <v>19800</v>
      </c>
      <c r="N708" s="2" t="s">
        <v>19798</v>
      </c>
      <c r="O708" s="2">
        <v>8420</v>
      </c>
      <c r="P708" s="2" t="s">
        <v>19801</v>
      </c>
      <c r="Q708" s="2" t="s">
        <v>1976</v>
      </c>
    </row>
    <row r="709" spans="1:17" x14ac:dyDescent="0.25">
      <c r="A709" t="s">
        <v>19802</v>
      </c>
      <c r="B709" t="s">
        <v>2337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17350</v>
      </c>
      <c r="F709" t="s">
        <v>17319</v>
      </c>
      <c r="G709" s="3">
        <v>106</v>
      </c>
      <c r="H709">
        <v>119154</v>
      </c>
      <c r="I709" t="s">
        <v>2337</v>
      </c>
      <c r="J709" s="2">
        <v>7889</v>
      </c>
      <c r="K709" s="2" t="s">
        <v>2337</v>
      </c>
      <c r="L709" s="2" t="s">
        <v>19803</v>
      </c>
      <c r="M709" s="2" t="s">
        <v>19804</v>
      </c>
      <c r="N709" s="2" t="s">
        <v>19802</v>
      </c>
      <c r="O709" s="2">
        <v>5848</v>
      </c>
      <c r="P709" s="2" t="s">
        <v>19805</v>
      </c>
      <c r="Q709" s="2" t="s">
        <v>2337</v>
      </c>
    </row>
    <row r="710" spans="1:17" x14ac:dyDescent="0.25">
      <c r="A710" t="s">
        <v>19806</v>
      </c>
      <c r="B710" t="s">
        <v>1459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17340</v>
      </c>
      <c r="F710" t="s">
        <v>17319</v>
      </c>
      <c r="G710" s="3">
        <v>7608</v>
      </c>
      <c r="H710">
        <v>543548</v>
      </c>
      <c r="I710" t="s">
        <v>1459</v>
      </c>
      <c r="J710" s="2">
        <v>1846229</v>
      </c>
      <c r="K710" s="2" t="s">
        <v>1459</v>
      </c>
      <c r="L710" s="2" t="s">
        <v>19807</v>
      </c>
      <c r="M710" s="2" t="s">
        <v>19808</v>
      </c>
      <c r="N710" s="2" t="s">
        <v>19806</v>
      </c>
      <c r="O710" s="2">
        <v>9035</v>
      </c>
      <c r="P710" s="2" t="s">
        <v>19809</v>
      </c>
      <c r="Q710" s="2" t="s">
        <v>19810</v>
      </c>
    </row>
    <row r="711" spans="1:17" x14ac:dyDescent="0.25">
      <c r="A711" t="s">
        <v>19811</v>
      </c>
      <c r="B711" t="s">
        <v>1492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17471</v>
      </c>
      <c r="F711" t="s">
        <v>17319</v>
      </c>
      <c r="G711" s="3">
        <v>10021</v>
      </c>
      <c r="H711">
        <v>501985</v>
      </c>
      <c r="I711" t="s">
        <v>1492</v>
      </c>
      <c r="J711" s="2">
        <v>1735792</v>
      </c>
      <c r="K711" s="2" t="s">
        <v>1492</v>
      </c>
      <c r="L711" s="2" t="s">
        <v>19812</v>
      </c>
      <c r="M711" s="2" t="s">
        <v>19813</v>
      </c>
      <c r="N711" s="2" t="s">
        <v>19811</v>
      </c>
      <c r="O711" s="2">
        <v>8781</v>
      </c>
      <c r="P711" s="2" t="s">
        <v>19814</v>
      </c>
      <c r="Q711" s="2" t="s">
        <v>1492</v>
      </c>
    </row>
    <row r="712" spans="1:17" x14ac:dyDescent="0.25">
      <c r="A712" t="s">
        <v>19815</v>
      </c>
      <c r="B712" t="s">
        <v>1869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17350</v>
      </c>
      <c r="F712" t="s">
        <v>17319</v>
      </c>
      <c r="G712" s="3">
        <v>5354</v>
      </c>
      <c r="H712">
        <v>543551</v>
      </c>
      <c r="I712" t="s">
        <v>1869</v>
      </c>
      <c r="J712" s="2">
        <v>1737857</v>
      </c>
      <c r="K712" s="2" t="s">
        <v>1869</v>
      </c>
      <c r="L712" s="2" t="s">
        <v>19816</v>
      </c>
      <c r="M712" s="4" t="s">
        <v>17355</v>
      </c>
      <c r="N712" s="2" t="s">
        <v>19815</v>
      </c>
      <c r="O712" s="2">
        <v>9169</v>
      </c>
      <c r="P712" s="2" t="s">
        <v>19817</v>
      </c>
      <c r="Q712" s="2" t="s">
        <v>1869</v>
      </c>
    </row>
    <row r="713" spans="1:17" hidden="1" x14ac:dyDescent="0.25">
      <c r="A713" t="s">
        <v>19818</v>
      </c>
      <c r="B713" t="s">
        <v>543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17434</v>
      </c>
      <c r="F713" t="s">
        <v>17408</v>
      </c>
      <c r="G713" s="3">
        <v>25</v>
      </c>
      <c r="H713">
        <v>150040</v>
      </c>
      <c r="I713" t="s">
        <v>543</v>
      </c>
      <c r="J713" s="2">
        <v>27429</v>
      </c>
      <c r="K713" s="2" t="s">
        <v>543</v>
      </c>
      <c r="L713" s="2" t="s">
        <v>19819</v>
      </c>
      <c r="M713" s="2" t="s">
        <v>19820</v>
      </c>
      <c r="N713" s="2" t="s">
        <v>19818</v>
      </c>
      <c r="O713" s="2">
        <v>6330</v>
      </c>
      <c r="P713" s="2" t="s">
        <v>19821</v>
      </c>
      <c r="Q713" s="2" t="s">
        <v>543</v>
      </c>
    </row>
    <row r="714" spans="1:17" hidden="1" x14ac:dyDescent="0.25">
      <c r="A714" t="s">
        <v>19822</v>
      </c>
      <c r="B714" t="s">
        <v>1237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17357</v>
      </c>
      <c r="F714" t="s">
        <v>17408</v>
      </c>
      <c r="G714" s="3">
        <v>7007</v>
      </c>
      <c r="H714">
        <v>425877</v>
      </c>
      <c r="I714" t="s">
        <v>1237</v>
      </c>
      <c r="J714" s="2">
        <v>390815</v>
      </c>
      <c r="K714" s="2" t="s">
        <v>1237</v>
      </c>
      <c r="L714" s="2" t="s">
        <v>19823</v>
      </c>
      <c r="M714" s="2" t="s">
        <v>19824</v>
      </c>
      <c r="N714" s="2" t="s">
        <v>19822</v>
      </c>
      <c r="O714" s="2">
        <v>7345</v>
      </c>
      <c r="P714" s="2" t="s">
        <v>19825</v>
      </c>
      <c r="Q714" s="2" t="s">
        <v>1237</v>
      </c>
    </row>
    <row r="715" spans="1:17" hidden="1" x14ac:dyDescent="0.25">
      <c r="A715" t="s">
        <v>19826</v>
      </c>
      <c r="B715" t="s">
        <v>1010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17350</v>
      </c>
      <c r="F715" t="s">
        <v>18823</v>
      </c>
      <c r="G715" s="3">
        <v>5514</v>
      </c>
      <c r="H715">
        <v>524968</v>
      </c>
      <c r="I715" t="s">
        <v>1010</v>
      </c>
      <c r="J715" s="2">
        <v>1495872</v>
      </c>
      <c r="K715" s="2" t="s">
        <v>1010</v>
      </c>
      <c r="L715" s="4" t="s">
        <v>17355</v>
      </c>
      <c r="M715" s="2" t="s">
        <v>19827</v>
      </c>
      <c r="N715" s="2" t="s">
        <v>19826</v>
      </c>
      <c r="O715" s="2">
        <v>8638</v>
      </c>
      <c r="P715" s="2" t="s">
        <v>19828</v>
      </c>
      <c r="Q715" s="2" t="s">
        <v>1010</v>
      </c>
    </row>
    <row r="716" spans="1:17" hidden="1" x14ac:dyDescent="0.25">
      <c r="A716" t="s">
        <v>19829</v>
      </c>
      <c r="B716" t="s">
        <v>1249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17610</v>
      </c>
      <c r="F716" t="s">
        <v>17408</v>
      </c>
      <c r="G716" s="3">
        <v>3364</v>
      </c>
      <c r="H716">
        <v>471083</v>
      </c>
      <c r="I716" t="s">
        <v>1249</v>
      </c>
      <c r="J716" s="2">
        <v>580594</v>
      </c>
      <c r="K716" s="2" t="s">
        <v>1249</v>
      </c>
      <c r="L716" s="2" t="s">
        <v>19830</v>
      </c>
      <c r="M716" s="2" t="s">
        <v>19831</v>
      </c>
      <c r="N716" s="2" t="s">
        <v>19829</v>
      </c>
      <c r="O716" s="2">
        <v>7865</v>
      </c>
      <c r="P716" s="2" t="s">
        <v>19832</v>
      </c>
      <c r="Q716" s="2" t="s">
        <v>1249</v>
      </c>
    </row>
    <row r="717" spans="1:17" hidden="1" x14ac:dyDescent="0.25">
      <c r="A717" t="s">
        <v>19833</v>
      </c>
      <c r="B717" t="s">
        <v>298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17656</v>
      </c>
      <c r="F717" t="s">
        <v>17408</v>
      </c>
      <c r="G717" s="3">
        <v>9362</v>
      </c>
      <c r="H717">
        <v>446192</v>
      </c>
      <c r="I717" t="s">
        <v>298</v>
      </c>
      <c r="J717" s="2">
        <v>1225742</v>
      </c>
      <c r="K717" s="2" t="s">
        <v>298</v>
      </c>
      <c r="L717" s="2" t="s">
        <v>19834</v>
      </c>
      <c r="M717" s="2" t="s">
        <v>19835</v>
      </c>
      <c r="N717" s="2" t="s">
        <v>19833</v>
      </c>
      <c r="O717" s="2">
        <v>8597</v>
      </c>
      <c r="P717" s="2" t="s">
        <v>19836</v>
      </c>
      <c r="Q717" s="2" t="s">
        <v>298</v>
      </c>
    </row>
    <row r="718" spans="1:17" x14ac:dyDescent="0.25">
      <c r="A718" t="s">
        <v>19837</v>
      </c>
      <c r="B718" t="s">
        <v>1447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17434</v>
      </c>
      <c r="F718" t="s">
        <v>17319</v>
      </c>
      <c r="G718" s="3">
        <v>1890</v>
      </c>
      <c r="H718">
        <v>519043</v>
      </c>
      <c r="I718" t="s">
        <v>1447</v>
      </c>
      <c r="J718" s="2">
        <v>1739600</v>
      </c>
      <c r="K718" s="2" t="s">
        <v>1447</v>
      </c>
      <c r="L718" s="2" t="s">
        <v>19838</v>
      </c>
      <c r="M718" s="2" t="s">
        <v>19839</v>
      </c>
      <c r="N718" s="2" t="s">
        <v>19837</v>
      </c>
      <c r="O718" s="2">
        <v>8873</v>
      </c>
      <c r="P718" s="2" t="s">
        <v>19840</v>
      </c>
      <c r="Q718" s="2" t="s">
        <v>1447</v>
      </c>
    </row>
    <row r="719" spans="1:17" hidden="1" x14ac:dyDescent="0.25">
      <c r="A719" t="s">
        <v>19841</v>
      </c>
      <c r="B719" t="s">
        <v>864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17324</v>
      </c>
      <c r="F719" t="s">
        <v>1335</v>
      </c>
      <c r="G719" s="3">
        <v>4390</v>
      </c>
      <c r="H719">
        <v>445599</v>
      </c>
      <c r="I719" t="s">
        <v>864</v>
      </c>
      <c r="J719" s="2">
        <v>547900</v>
      </c>
      <c r="K719" s="2" t="s">
        <v>864</v>
      </c>
      <c r="L719" s="2" t="s">
        <v>19842</v>
      </c>
      <c r="M719" s="2" t="s">
        <v>19843</v>
      </c>
      <c r="N719" s="2" t="s">
        <v>19841</v>
      </c>
      <c r="O719" s="2">
        <v>7867</v>
      </c>
      <c r="P719" s="2" t="s">
        <v>19844</v>
      </c>
      <c r="Q719" s="2" t="s">
        <v>864</v>
      </c>
    </row>
    <row r="720" spans="1:17" hidden="1" x14ac:dyDescent="0.25">
      <c r="A720" t="s">
        <v>19845</v>
      </c>
      <c r="B720" t="s">
        <v>970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17426</v>
      </c>
      <c r="F720" t="s">
        <v>17358</v>
      </c>
      <c r="G720" s="3">
        <v>7244</v>
      </c>
      <c r="H720">
        <v>489138</v>
      </c>
      <c r="I720" t="s">
        <v>970</v>
      </c>
      <c r="J720" s="2">
        <v>1740975</v>
      </c>
      <c r="K720" s="2" t="s">
        <v>970</v>
      </c>
      <c r="L720" s="4" t="s">
        <v>17355</v>
      </c>
      <c r="M720" s="4" t="s">
        <v>17355</v>
      </c>
      <c r="N720" s="2" t="s">
        <v>19845</v>
      </c>
      <c r="O720" s="2">
        <v>9170</v>
      </c>
      <c r="P720" s="2" t="s">
        <v>19846</v>
      </c>
      <c r="Q720" s="2" t="s">
        <v>970</v>
      </c>
    </row>
    <row r="721" spans="1:17" x14ac:dyDescent="0.25">
      <c r="A721" t="s">
        <v>19847</v>
      </c>
      <c r="B721" t="s">
        <v>2333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17345</v>
      </c>
      <c r="F721" t="s">
        <v>17319</v>
      </c>
      <c r="G721" s="3">
        <v>5088</v>
      </c>
      <c r="H721">
        <v>462985</v>
      </c>
      <c r="I721" t="s">
        <v>2333</v>
      </c>
      <c r="J721" s="2">
        <v>1200730</v>
      </c>
      <c r="K721" s="2" t="s">
        <v>2333</v>
      </c>
      <c r="L721" s="2" t="s">
        <v>19848</v>
      </c>
      <c r="M721" s="2" t="s">
        <v>19849</v>
      </c>
      <c r="N721" s="2" t="s">
        <v>19847</v>
      </c>
      <c r="O721" s="2">
        <v>7951</v>
      </c>
      <c r="P721" s="2" t="s">
        <v>19850</v>
      </c>
      <c r="Q721" s="2" t="s">
        <v>2333</v>
      </c>
    </row>
    <row r="722" spans="1:17" hidden="1" x14ac:dyDescent="0.25">
      <c r="A722" t="s">
        <v>19851</v>
      </c>
      <c r="B722" t="s">
        <v>1197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17350</v>
      </c>
      <c r="F722" t="s">
        <v>17358</v>
      </c>
      <c r="G722" s="3">
        <v>8610</v>
      </c>
      <c r="H722">
        <v>434778</v>
      </c>
      <c r="I722" t="s">
        <v>1197</v>
      </c>
      <c r="J722" s="2">
        <v>534114</v>
      </c>
      <c r="K722" s="2" t="s">
        <v>1197</v>
      </c>
      <c r="L722" s="2" t="s">
        <v>19852</v>
      </c>
      <c r="M722" s="2" t="s">
        <v>19853</v>
      </c>
      <c r="N722" s="2" t="s">
        <v>19851</v>
      </c>
      <c r="O722" s="2">
        <v>7481</v>
      </c>
      <c r="P722" s="2" t="s">
        <v>19854</v>
      </c>
      <c r="Q722" s="2" t="s">
        <v>1197</v>
      </c>
    </row>
    <row r="723" spans="1:17" hidden="1" x14ac:dyDescent="0.25">
      <c r="A723" t="s">
        <v>19855</v>
      </c>
      <c r="B723" t="s">
        <v>1166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17420</v>
      </c>
      <c r="F723" t="s">
        <v>17358</v>
      </c>
      <c r="G723" s="3">
        <v>3086</v>
      </c>
      <c r="H723">
        <v>519048</v>
      </c>
      <c r="I723" t="s">
        <v>1166</v>
      </c>
      <c r="J723" s="2">
        <v>1666536</v>
      </c>
      <c r="K723" s="2" t="s">
        <v>1166</v>
      </c>
      <c r="L723" s="4" t="s">
        <v>17355</v>
      </c>
      <c r="M723" s="2" t="s">
        <v>19856</v>
      </c>
      <c r="N723" s="2" t="s">
        <v>19855</v>
      </c>
      <c r="O723" s="2">
        <v>8772</v>
      </c>
      <c r="P723" s="2" t="s">
        <v>19857</v>
      </c>
      <c r="Q723" s="2" t="s">
        <v>1166</v>
      </c>
    </row>
    <row r="724" spans="1:17" hidden="1" x14ac:dyDescent="0.25">
      <c r="A724" t="s">
        <v>19858</v>
      </c>
      <c r="B724" t="s">
        <v>807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17431</v>
      </c>
      <c r="F724" t="s">
        <v>17330</v>
      </c>
      <c r="G724" s="3">
        <v>4885</v>
      </c>
      <c r="H724">
        <v>460579</v>
      </c>
      <c r="I724" t="s">
        <v>807</v>
      </c>
      <c r="J724" s="2">
        <v>1099503</v>
      </c>
      <c r="K724" s="2" t="s">
        <v>807</v>
      </c>
      <c r="L724" s="2" t="s">
        <v>19859</v>
      </c>
      <c r="M724" s="2" t="s">
        <v>19860</v>
      </c>
      <c r="N724" s="2" t="s">
        <v>19858</v>
      </c>
      <c r="O724" s="2">
        <v>8116</v>
      </c>
      <c r="P724" s="2" t="s">
        <v>19861</v>
      </c>
      <c r="Q724" s="2" t="s">
        <v>807</v>
      </c>
    </row>
    <row r="725" spans="1:17" hidden="1" x14ac:dyDescent="0.25">
      <c r="A725" t="s">
        <v>19862</v>
      </c>
      <c r="B725" t="s">
        <v>1206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17678</v>
      </c>
      <c r="F725" t="s">
        <v>17358</v>
      </c>
      <c r="G725" s="3">
        <v>1737</v>
      </c>
      <c r="H725">
        <v>408047</v>
      </c>
      <c r="I725" t="s">
        <v>1206</v>
      </c>
      <c r="J725" s="2">
        <v>288974</v>
      </c>
      <c r="K725" s="2" t="s">
        <v>1206</v>
      </c>
      <c r="L725" s="2" t="s">
        <v>19863</v>
      </c>
      <c r="M725" s="2" t="s">
        <v>19864</v>
      </c>
      <c r="N725" s="2" t="s">
        <v>19862</v>
      </c>
      <c r="O725" s="2">
        <v>7063</v>
      </c>
      <c r="P725" s="2" t="s">
        <v>19865</v>
      </c>
      <c r="Q725" s="2" t="s">
        <v>1206</v>
      </c>
    </row>
    <row r="726" spans="1:17" x14ac:dyDescent="0.25">
      <c r="A726" t="s">
        <v>19866</v>
      </c>
      <c r="B726" t="s">
        <v>2342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17394</v>
      </c>
      <c r="F726" t="s">
        <v>17319</v>
      </c>
      <c r="G726" s="3">
        <v>10234</v>
      </c>
      <c r="H726">
        <v>457768</v>
      </c>
      <c r="I726" t="s">
        <v>2342</v>
      </c>
      <c r="J726" s="2">
        <v>1725407</v>
      </c>
      <c r="K726" s="2" t="s">
        <v>2342</v>
      </c>
      <c r="L726" s="4" t="s">
        <v>17355</v>
      </c>
      <c r="M726" s="4" t="s">
        <v>17355</v>
      </c>
      <c r="N726" s="2" t="s">
        <v>19866</v>
      </c>
      <c r="O726" s="2">
        <v>9221</v>
      </c>
      <c r="P726" s="2" t="s">
        <v>19867</v>
      </c>
      <c r="Q726" s="2" t="s">
        <v>2342</v>
      </c>
    </row>
    <row r="727" spans="1:17" hidden="1" x14ac:dyDescent="0.25">
      <c r="A727" t="s">
        <v>19868</v>
      </c>
      <c r="B727" t="s">
        <v>1258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17389</v>
      </c>
      <c r="F727" t="s">
        <v>17330</v>
      </c>
      <c r="G727" s="3">
        <v>9205</v>
      </c>
      <c r="H727">
        <v>489149</v>
      </c>
      <c r="I727" t="s">
        <v>1258</v>
      </c>
      <c r="J727" s="2">
        <v>1630087</v>
      </c>
      <c r="K727" s="2" t="s">
        <v>1258</v>
      </c>
      <c r="L727" s="4" t="s">
        <v>17355</v>
      </c>
      <c r="M727" s="2" t="s">
        <v>19869</v>
      </c>
      <c r="N727" s="2" t="s">
        <v>19868</v>
      </c>
      <c r="O727" s="2">
        <v>8633</v>
      </c>
      <c r="P727" s="2" t="s">
        <v>19870</v>
      </c>
      <c r="Q727" s="2" t="s">
        <v>1258</v>
      </c>
    </row>
    <row r="728" spans="1:17" x14ac:dyDescent="0.25">
      <c r="A728" t="s">
        <v>19871</v>
      </c>
      <c r="B728" t="s">
        <v>1440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17414</v>
      </c>
      <c r="F728" t="s">
        <v>17319</v>
      </c>
      <c r="G728" s="3">
        <v>9346</v>
      </c>
      <c r="H728">
        <v>453344</v>
      </c>
      <c r="I728" t="s">
        <v>1440</v>
      </c>
      <c r="J728" s="2">
        <v>1200838</v>
      </c>
      <c r="K728" s="2" t="s">
        <v>1440</v>
      </c>
      <c r="L728" s="2" t="s">
        <v>19872</v>
      </c>
      <c r="M728" s="2" t="s">
        <v>19873</v>
      </c>
      <c r="N728" s="2" t="s">
        <v>19871</v>
      </c>
      <c r="O728" s="2">
        <v>8002</v>
      </c>
      <c r="P728" s="2" t="s">
        <v>19874</v>
      </c>
      <c r="Q728" s="2" t="s">
        <v>1440</v>
      </c>
    </row>
    <row r="729" spans="1:17" hidden="1" x14ac:dyDescent="0.25">
      <c r="A729" t="s">
        <v>19875</v>
      </c>
      <c r="B729" t="s">
        <v>1070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17350</v>
      </c>
      <c r="F729" t="s">
        <v>17330</v>
      </c>
      <c r="G729" s="3">
        <v>3035</v>
      </c>
      <c r="H729">
        <v>434604</v>
      </c>
      <c r="I729" t="s">
        <v>1070</v>
      </c>
      <c r="J729" s="2">
        <v>489791</v>
      </c>
      <c r="K729" s="2" t="s">
        <v>1070</v>
      </c>
      <c r="L729" s="2" t="s">
        <v>19876</v>
      </c>
      <c r="M729" s="2" t="s">
        <v>19877</v>
      </c>
      <c r="N729" s="2" t="s">
        <v>19875</v>
      </c>
      <c r="O729" s="2">
        <v>7562</v>
      </c>
      <c r="P729" s="2" t="s">
        <v>19878</v>
      </c>
      <c r="Q729" s="2" t="s">
        <v>1070</v>
      </c>
    </row>
    <row r="730" spans="1:17" x14ac:dyDescent="0.25">
      <c r="A730" t="s">
        <v>19879</v>
      </c>
      <c r="B730" t="s">
        <v>2402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17394</v>
      </c>
      <c r="F730" t="s">
        <v>17319</v>
      </c>
      <c r="G730" s="3">
        <v>4676</v>
      </c>
      <c r="H730">
        <v>450203</v>
      </c>
      <c r="I730" t="s">
        <v>2402</v>
      </c>
      <c r="J730" s="2">
        <v>1390876</v>
      </c>
      <c r="K730" s="2" t="s">
        <v>2402</v>
      </c>
      <c r="L730" s="2" t="s">
        <v>19880</v>
      </c>
      <c r="M730" s="2" t="s">
        <v>19881</v>
      </c>
      <c r="N730" s="2" t="s">
        <v>19879</v>
      </c>
      <c r="O730" s="2">
        <v>8270</v>
      </c>
      <c r="P730" s="2" t="s">
        <v>19882</v>
      </c>
      <c r="Q730" s="2" t="s">
        <v>2402</v>
      </c>
    </row>
    <row r="731" spans="1:17" x14ac:dyDescent="0.25">
      <c r="A731" t="s">
        <v>19883</v>
      </c>
      <c r="B731" t="s">
        <v>16690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17381</v>
      </c>
      <c r="F731" t="s">
        <v>17319</v>
      </c>
      <c r="G731" s="3">
        <v>7060</v>
      </c>
      <c r="H731">
        <v>400291</v>
      </c>
      <c r="I731" t="s">
        <v>16690</v>
      </c>
      <c r="J731" s="2">
        <v>223487</v>
      </c>
      <c r="K731" s="2" t="s">
        <v>16690</v>
      </c>
      <c r="L731" s="2" t="s">
        <v>19884</v>
      </c>
      <c r="M731" s="2" t="s">
        <v>19885</v>
      </c>
      <c r="N731" s="2" t="s">
        <v>19883</v>
      </c>
      <c r="O731" s="2">
        <v>7507</v>
      </c>
      <c r="P731" s="2" t="s">
        <v>19886</v>
      </c>
      <c r="Q731" s="2" t="s">
        <v>16690</v>
      </c>
    </row>
    <row r="732" spans="1:17" hidden="1" x14ac:dyDescent="0.25">
      <c r="A732" t="s">
        <v>19887</v>
      </c>
      <c r="B732" t="s">
        <v>1123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17340</v>
      </c>
      <c r="F732" t="s">
        <v>17330</v>
      </c>
      <c r="G732" s="3">
        <v>4467</v>
      </c>
      <c r="H732">
        <v>461235</v>
      </c>
      <c r="I732" t="s">
        <v>1123</v>
      </c>
      <c r="J732" s="2">
        <v>490865</v>
      </c>
      <c r="K732" s="2" t="s">
        <v>1123</v>
      </c>
      <c r="L732" s="2" t="s">
        <v>19888</v>
      </c>
      <c r="M732" s="2" t="s">
        <v>19889</v>
      </c>
      <c r="N732" s="2" t="s">
        <v>19887</v>
      </c>
      <c r="O732" s="2">
        <v>8082</v>
      </c>
      <c r="P732" s="2" t="s">
        <v>19890</v>
      </c>
      <c r="Q732" s="2" t="s">
        <v>1123</v>
      </c>
    </row>
    <row r="733" spans="1:17" x14ac:dyDescent="0.25">
      <c r="A733" t="s">
        <v>19891</v>
      </c>
      <c r="B733" t="s">
        <v>1383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17357</v>
      </c>
      <c r="F733" t="s">
        <v>17319</v>
      </c>
      <c r="G733" s="3">
        <v>5861</v>
      </c>
      <c r="H733">
        <v>435400</v>
      </c>
      <c r="I733" t="s">
        <v>1383</v>
      </c>
      <c r="J733" s="2">
        <v>546238</v>
      </c>
      <c r="K733" s="2" t="s">
        <v>1383</v>
      </c>
      <c r="L733" s="2" t="s">
        <v>19892</v>
      </c>
      <c r="M733" s="2" t="s">
        <v>19893</v>
      </c>
      <c r="N733" s="2" t="s">
        <v>19891</v>
      </c>
      <c r="O733" s="2">
        <v>8369</v>
      </c>
      <c r="P733" s="2" t="s">
        <v>19894</v>
      </c>
      <c r="Q733" s="2" t="s">
        <v>1383</v>
      </c>
    </row>
    <row r="734" spans="1:17" hidden="1" x14ac:dyDescent="0.25">
      <c r="A734" t="s">
        <v>19895</v>
      </c>
      <c r="B734" t="s">
        <v>1134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17656</v>
      </c>
      <c r="F734" t="s">
        <v>1335</v>
      </c>
      <c r="G734" s="3">
        <v>4892</v>
      </c>
      <c r="H734">
        <v>519058</v>
      </c>
      <c r="I734" t="s">
        <v>1134</v>
      </c>
      <c r="J734" s="2">
        <v>1232128</v>
      </c>
      <c r="K734" s="2" t="s">
        <v>1134</v>
      </c>
      <c r="L734" s="4" t="s">
        <v>17355</v>
      </c>
      <c r="M734" s="2" t="s">
        <v>19896</v>
      </c>
      <c r="N734" s="2" t="s">
        <v>19895</v>
      </c>
      <c r="O734" s="2">
        <v>8685</v>
      </c>
      <c r="P734" s="2" t="s">
        <v>19897</v>
      </c>
      <c r="Q734" s="2" t="s">
        <v>1134</v>
      </c>
    </row>
    <row r="735" spans="1:17" x14ac:dyDescent="0.25">
      <c r="A735" t="s">
        <v>19898</v>
      </c>
      <c r="B735" t="s">
        <v>2377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17471</v>
      </c>
      <c r="F735" t="s">
        <v>17319</v>
      </c>
      <c r="G735" s="3">
        <v>4891</v>
      </c>
      <c r="H735">
        <v>493247</v>
      </c>
      <c r="I735" t="s">
        <v>2377</v>
      </c>
      <c r="J735" s="2">
        <v>1102973</v>
      </c>
      <c r="K735" s="2" t="s">
        <v>2377</v>
      </c>
      <c r="L735" s="2" t="s">
        <v>19899</v>
      </c>
      <c r="M735" s="2" t="s">
        <v>19900</v>
      </c>
      <c r="N735" s="2" t="s">
        <v>19898</v>
      </c>
      <c r="O735" s="2">
        <v>7728</v>
      </c>
      <c r="P735" s="2" t="s">
        <v>19901</v>
      </c>
      <c r="Q735" s="2" t="s">
        <v>2377</v>
      </c>
    </row>
    <row r="736" spans="1:17" x14ac:dyDescent="0.25">
      <c r="A736" t="s">
        <v>19902</v>
      </c>
      <c r="B736" t="s">
        <v>2612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17357</v>
      </c>
      <c r="F736" t="s">
        <v>17319</v>
      </c>
      <c r="G736" s="3">
        <v>3970</v>
      </c>
      <c r="H736">
        <v>465629</v>
      </c>
      <c r="I736" t="s">
        <v>2612</v>
      </c>
      <c r="J736" s="2">
        <v>580528</v>
      </c>
      <c r="K736" s="2" t="s">
        <v>2612</v>
      </c>
      <c r="L736" s="2" t="s">
        <v>19903</v>
      </c>
      <c r="M736" s="2" t="s">
        <v>19904</v>
      </c>
      <c r="N736" s="2" t="s">
        <v>19902</v>
      </c>
      <c r="O736" s="2">
        <v>7801</v>
      </c>
      <c r="P736" s="2" t="s">
        <v>19905</v>
      </c>
      <c r="Q736" s="2" t="s">
        <v>2612</v>
      </c>
    </row>
    <row r="737" spans="1:17" hidden="1" x14ac:dyDescent="0.25">
      <c r="A737" t="s">
        <v>19906</v>
      </c>
      <c r="B737" t="s">
        <v>1217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17420</v>
      </c>
      <c r="F737" t="s">
        <v>17330</v>
      </c>
      <c r="G737" s="3">
        <v>6035</v>
      </c>
      <c r="H737">
        <v>461815</v>
      </c>
      <c r="I737" t="s">
        <v>1217</v>
      </c>
      <c r="J737" s="2">
        <v>486548</v>
      </c>
      <c r="K737" s="2" t="s">
        <v>1217</v>
      </c>
      <c r="L737" s="2" t="s">
        <v>19907</v>
      </c>
      <c r="M737" s="2" t="s">
        <v>19908</v>
      </c>
      <c r="N737" s="2" t="s">
        <v>19906</v>
      </c>
      <c r="O737" s="2">
        <v>7862</v>
      </c>
      <c r="P737" s="2" t="s">
        <v>19909</v>
      </c>
      <c r="Q737" s="2" t="s">
        <v>1217</v>
      </c>
    </row>
    <row r="738" spans="1:17" hidden="1" x14ac:dyDescent="0.25">
      <c r="A738" t="s">
        <v>19910</v>
      </c>
      <c r="B738" t="s">
        <v>1081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17569</v>
      </c>
      <c r="F738" t="s">
        <v>1336</v>
      </c>
      <c r="G738" s="3">
        <v>4316</v>
      </c>
      <c r="H738">
        <v>502517</v>
      </c>
      <c r="I738" t="s">
        <v>1081</v>
      </c>
      <c r="J738" s="2">
        <v>1208667</v>
      </c>
      <c r="K738" s="2" t="s">
        <v>1081</v>
      </c>
      <c r="L738" s="2" t="s">
        <v>19907</v>
      </c>
      <c r="M738" s="2" t="s">
        <v>19911</v>
      </c>
      <c r="N738" s="2" t="s">
        <v>19910</v>
      </c>
      <c r="O738" s="2">
        <v>8314</v>
      </c>
      <c r="P738" s="2" t="s">
        <v>19912</v>
      </c>
      <c r="Q738" s="2" t="s">
        <v>1081</v>
      </c>
    </row>
    <row r="739" spans="1:17" hidden="1" x14ac:dyDescent="0.25">
      <c r="A739" t="s">
        <v>19913</v>
      </c>
      <c r="B739" t="s">
        <v>1069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17355</v>
      </c>
      <c r="F739" s="5" t="s">
        <v>17355</v>
      </c>
      <c r="G739" s="3" t="s">
        <v>1068</v>
      </c>
      <c r="H739">
        <v>608589</v>
      </c>
      <c r="I739" t="s">
        <v>1069</v>
      </c>
      <c r="J739" s="4" t="s">
        <v>17355</v>
      </c>
      <c r="K739" s="4" t="s">
        <v>17355</v>
      </c>
      <c r="L739" s="4" t="s">
        <v>17355</v>
      </c>
      <c r="M739" s="4" t="s">
        <v>17355</v>
      </c>
      <c r="N739" s="4" t="s">
        <v>17355</v>
      </c>
      <c r="O739" s="4" t="s">
        <v>17355</v>
      </c>
      <c r="P739" s="4" t="s">
        <v>17355</v>
      </c>
      <c r="Q739" s="4" t="s">
        <v>17355</v>
      </c>
    </row>
    <row r="740" spans="1:17" x14ac:dyDescent="0.25">
      <c r="A740" t="s">
        <v>19914</v>
      </c>
      <c r="B740" t="s">
        <v>1546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17370</v>
      </c>
      <c r="F740" t="s">
        <v>17319</v>
      </c>
      <c r="G740" s="3">
        <v>962</v>
      </c>
      <c r="H740">
        <v>408206</v>
      </c>
      <c r="I740" t="s">
        <v>1546</v>
      </c>
      <c r="J740" s="2">
        <v>288913</v>
      </c>
      <c r="K740" s="2" t="s">
        <v>1546</v>
      </c>
      <c r="L740" s="2" t="s">
        <v>19915</v>
      </c>
      <c r="M740" s="2" t="s">
        <v>19916</v>
      </c>
      <c r="N740" s="2" t="s">
        <v>19914</v>
      </c>
      <c r="O740" s="2">
        <v>6864</v>
      </c>
      <c r="P740" s="2" t="s">
        <v>19917</v>
      </c>
      <c r="Q740" s="2" t="s">
        <v>1546</v>
      </c>
    </row>
    <row r="741" spans="1:17" hidden="1" x14ac:dyDescent="0.25">
      <c r="A741" t="s">
        <v>19918</v>
      </c>
      <c r="B741" t="s">
        <v>1203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17434</v>
      </c>
      <c r="F741" t="s">
        <v>17330</v>
      </c>
      <c r="G741" s="3" t="s">
        <v>1202</v>
      </c>
      <c r="H741">
        <v>571976</v>
      </c>
      <c r="I741" t="s">
        <v>1203</v>
      </c>
      <c r="J741" s="2">
        <v>1744704</v>
      </c>
      <c r="K741" s="2" t="s">
        <v>1203</v>
      </c>
      <c r="L741" s="4" t="s">
        <v>17355</v>
      </c>
      <c r="M741" s="4" t="s">
        <v>17355</v>
      </c>
      <c r="N741" s="2" t="s">
        <v>19918</v>
      </c>
      <c r="O741" s="2">
        <v>8859</v>
      </c>
      <c r="P741" s="2" t="s">
        <v>19919</v>
      </c>
      <c r="Q741" s="2" t="s">
        <v>1203</v>
      </c>
    </row>
    <row r="742" spans="1:17" hidden="1" x14ac:dyDescent="0.25">
      <c r="A742" t="s">
        <v>19920</v>
      </c>
      <c r="B742" t="s">
        <v>195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17335</v>
      </c>
      <c r="F742" t="s">
        <v>17330</v>
      </c>
      <c r="G742" s="3">
        <v>1658</v>
      </c>
      <c r="H742">
        <v>294558</v>
      </c>
      <c r="I742" t="s">
        <v>195</v>
      </c>
      <c r="J742" s="2">
        <v>205682</v>
      </c>
      <c r="K742" s="2" t="s">
        <v>195</v>
      </c>
      <c r="L742" s="2" t="s">
        <v>19921</v>
      </c>
      <c r="M742" s="2" t="s">
        <v>19922</v>
      </c>
      <c r="N742" s="2" t="s">
        <v>19920</v>
      </c>
      <c r="O742" s="2">
        <v>6610</v>
      </c>
      <c r="P742" s="2" t="s">
        <v>19923</v>
      </c>
      <c r="Q742" s="2" t="s">
        <v>195</v>
      </c>
    </row>
    <row r="743" spans="1:17" hidden="1" x14ac:dyDescent="0.25">
      <c r="A743" t="s">
        <v>21296</v>
      </c>
      <c r="B743" t="s">
        <v>19924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17340</v>
      </c>
      <c r="F743" t="s">
        <v>17421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19925</v>
      </c>
      <c r="B744" t="s">
        <v>1294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17345</v>
      </c>
      <c r="F744" t="s">
        <v>17408</v>
      </c>
      <c r="G744" s="3">
        <v>3057</v>
      </c>
      <c r="H744">
        <v>435063</v>
      </c>
      <c r="I744" t="s">
        <v>1294</v>
      </c>
      <c r="J744" s="2">
        <v>293103</v>
      </c>
      <c r="K744" s="2" t="s">
        <v>1294</v>
      </c>
      <c r="L744" s="2" t="s">
        <v>19926</v>
      </c>
      <c r="M744" s="2" t="s">
        <v>19927</v>
      </c>
      <c r="N744" s="2" t="s">
        <v>19925</v>
      </c>
      <c r="O744" s="2">
        <v>7754</v>
      </c>
      <c r="P744" s="2" t="s">
        <v>19928</v>
      </c>
      <c r="Q744" s="2" t="s">
        <v>1294</v>
      </c>
    </row>
    <row r="745" spans="1:17" x14ac:dyDescent="0.25">
      <c r="A745" t="s">
        <v>19929</v>
      </c>
      <c r="B745" t="s">
        <v>1562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17431</v>
      </c>
      <c r="F745" t="s">
        <v>17319</v>
      </c>
      <c r="G745" s="3">
        <v>2141</v>
      </c>
      <c r="H745">
        <v>429780</v>
      </c>
      <c r="I745" t="s">
        <v>1562</v>
      </c>
      <c r="J745" s="2">
        <v>448956</v>
      </c>
      <c r="K745" s="2" t="s">
        <v>1562</v>
      </c>
      <c r="L745" s="2" t="s">
        <v>19930</v>
      </c>
      <c r="M745" s="2" t="s">
        <v>19931</v>
      </c>
      <c r="N745" s="2" t="s">
        <v>19929</v>
      </c>
      <c r="O745" s="2">
        <v>7508</v>
      </c>
      <c r="P745" s="2" t="s">
        <v>19932</v>
      </c>
      <c r="Q745" s="2" t="s">
        <v>1562</v>
      </c>
    </row>
    <row r="746" spans="1:17" x14ac:dyDescent="0.25">
      <c r="A746" t="s">
        <v>19933</v>
      </c>
      <c r="B746" t="s">
        <v>1391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17420</v>
      </c>
      <c r="F746" t="s">
        <v>17319</v>
      </c>
      <c r="G746" s="3">
        <v>1122</v>
      </c>
      <c r="H746">
        <v>150274</v>
      </c>
      <c r="I746" t="s">
        <v>1391</v>
      </c>
      <c r="J746" s="2">
        <v>21655</v>
      </c>
      <c r="K746" s="2" t="s">
        <v>1391</v>
      </c>
      <c r="L746" s="2" t="s">
        <v>19934</v>
      </c>
      <c r="M746" s="2" t="s">
        <v>19935</v>
      </c>
      <c r="N746" s="2" t="s">
        <v>19933</v>
      </c>
      <c r="O746" s="2">
        <v>6205</v>
      </c>
      <c r="P746" s="2" t="s">
        <v>19936</v>
      </c>
      <c r="Q746" s="2" t="s">
        <v>1391</v>
      </c>
    </row>
    <row r="747" spans="1:17" hidden="1" x14ac:dyDescent="0.25">
      <c r="A747" t="s">
        <v>19937</v>
      </c>
      <c r="B747" t="s">
        <v>1032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17345</v>
      </c>
      <c r="F747" t="s">
        <v>17330</v>
      </c>
      <c r="G747" s="3">
        <v>5450</v>
      </c>
      <c r="H747">
        <v>537953</v>
      </c>
      <c r="I747" t="s">
        <v>1032</v>
      </c>
      <c r="J747" s="2">
        <v>1601139</v>
      </c>
      <c r="K747" s="2" t="s">
        <v>1032</v>
      </c>
      <c r="L747" s="4" t="s">
        <v>17355</v>
      </c>
      <c r="M747" s="2" t="s">
        <v>19938</v>
      </c>
      <c r="N747" s="2" t="s">
        <v>19937</v>
      </c>
      <c r="O747" s="2">
        <v>8742</v>
      </c>
      <c r="P747" s="2" t="s">
        <v>19939</v>
      </c>
      <c r="Q747" s="2" t="s">
        <v>1032</v>
      </c>
    </row>
    <row r="748" spans="1:17" hidden="1" x14ac:dyDescent="0.25">
      <c r="A748" t="s">
        <v>19940</v>
      </c>
      <c r="B748" t="s">
        <v>767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17509</v>
      </c>
      <c r="F748" t="s">
        <v>17408</v>
      </c>
      <c r="G748" s="3">
        <v>3179</v>
      </c>
      <c r="H748">
        <v>425900</v>
      </c>
      <c r="I748" t="s">
        <v>767</v>
      </c>
      <c r="J748" s="2">
        <v>387245</v>
      </c>
      <c r="K748" s="2" t="s">
        <v>767</v>
      </c>
      <c r="L748" s="4" t="s">
        <v>17355</v>
      </c>
      <c r="M748" s="4" t="s">
        <v>17355</v>
      </c>
      <c r="N748" s="4" t="s">
        <v>17355</v>
      </c>
      <c r="O748" s="2">
        <v>7276</v>
      </c>
      <c r="P748" s="2" t="s">
        <v>19941</v>
      </c>
      <c r="Q748" s="2" t="s">
        <v>767</v>
      </c>
    </row>
    <row r="749" spans="1:17" hidden="1" x14ac:dyDescent="0.25">
      <c r="A749" t="s">
        <v>19942</v>
      </c>
      <c r="B749" t="s">
        <v>917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17370</v>
      </c>
      <c r="F749" t="s">
        <v>17330</v>
      </c>
      <c r="G749" s="3">
        <v>9461</v>
      </c>
      <c r="H749">
        <v>489166</v>
      </c>
      <c r="I749" t="s">
        <v>917</v>
      </c>
      <c r="J749" s="2">
        <v>1733549</v>
      </c>
      <c r="K749" s="2" t="s">
        <v>917</v>
      </c>
      <c r="L749" s="4" t="s">
        <v>17355</v>
      </c>
      <c r="M749" s="4" t="s">
        <v>17355</v>
      </c>
      <c r="N749" s="2" t="s">
        <v>19942</v>
      </c>
      <c r="O749" s="2">
        <v>9287</v>
      </c>
      <c r="P749" s="2" t="s">
        <v>19943</v>
      </c>
      <c r="Q749" s="2" t="s">
        <v>917</v>
      </c>
    </row>
    <row r="750" spans="1:17" hidden="1" x14ac:dyDescent="0.25">
      <c r="A750" t="s">
        <v>19944</v>
      </c>
      <c r="B750" t="s">
        <v>1130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17600</v>
      </c>
      <c r="F750" t="s">
        <v>1335</v>
      </c>
      <c r="G750" s="3">
        <v>8175</v>
      </c>
      <c r="H750">
        <v>455126</v>
      </c>
      <c r="I750" t="s">
        <v>1130</v>
      </c>
      <c r="J750" s="2">
        <v>548998</v>
      </c>
      <c r="K750" s="2" t="s">
        <v>1130</v>
      </c>
      <c r="L750" s="2" t="s">
        <v>19945</v>
      </c>
      <c r="M750" s="2" t="s">
        <v>19946</v>
      </c>
      <c r="N750" s="2" t="s">
        <v>19944</v>
      </c>
      <c r="O750" s="2">
        <v>8592</v>
      </c>
      <c r="P750" s="2" t="s">
        <v>19947</v>
      </c>
      <c r="Q750" s="2" t="s">
        <v>1130</v>
      </c>
    </row>
    <row r="751" spans="1:17" x14ac:dyDescent="0.25">
      <c r="A751" t="s">
        <v>19948</v>
      </c>
      <c r="B751" t="s">
        <v>2631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17340</v>
      </c>
      <c r="F751" t="s">
        <v>17319</v>
      </c>
      <c r="G751" s="3">
        <v>4682</v>
      </c>
      <c r="H751">
        <v>450212</v>
      </c>
      <c r="I751" t="s">
        <v>2631</v>
      </c>
      <c r="J751" s="2">
        <v>549738</v>
      </c>
      <c r="K751" s="2" t="s">
        <v>2631</v>
      </c>
      <c r="L751" s="2" t="s">
        <v>19949</v>
      </c>
      <c r="M751" s="2" t="s">
        <v>19950</v>
      </c>
      <c r="N751" s="2" t="s">
        <v>19948</v>
      </c>
      <c r="O751" s="2">
        <v>7792</v>
      </c>
      <c r="P751" s="2" t="s">
        <v>19951</v>
      </c>
      <c r="Q751" s="2" t="s">
        <v>2631</v>
      </c>
    </row>
    <row r="752" spans="1:17" x14ac:dyDescent="0.25">
      <c r="A752" t="s">
        <v>19952</v>
      </c>
      <c r="B752" t="s">
        <v>2566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17600</v>
      </c>
      <c r="F752" t="s">
        <v>17319</v>
      </c>
      <c r="G752" s="3">
        <v>7731</v>
      </c>
      <c r="H752">
        <v>504379</v>
      </c>
      <c r="I752" t="s">
        <v>2566</v>
      </c>
      <c r="J752" s="2">
        <v>1725393</v>
      </c>
      <c r="K752" s="2" t="s">
        <v>2566</v>
      </c>
      <c r="L752" s="2" t="s">
        <v>19953</v>
      </c>
      <c r="M752" s="2" t="s">
        <v>19954</v>
      </c>
      <c r="N752" s="2" t="s">
        <v>19952</v>
      </c>
      <c r="O752" s="2">
        <v>8942</v>
      </c>
      <c r="P752" s="2" t="s">
        <v>19955</v>
      </c>
      <c r="Q752" s="2" t="s">
        <v>2566</v>
      </c>
    </row>
    <row r="753" spans="1:17" hidden="1" x14ac:dyDescent="0.25">
      <c r="A753" t="s">
        <v>19956</v>
      </c>
      <c r="B753" t="s">
        <v>223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17569</v>
      </c>
      <c r="F753" t="s">
        <v>17408</v>
      </c>
      <c r="G753" s="3">
        <v>7419</v>
      </c>
      <c r="H753">
        <v>435081</v>
      </c>
      <c r="I753" t="s">
        <v>223</v>
      </c>
      <c r="J753" s="2">
        <v>538914</v>
      </c>
      <c r="K753" s="2" t="s">
        <v>223</v>
      </c>
      <c r="L753" s="4" t="s">
        <v>17355</v>
      </c>
      <c r="M753" s="2" t="s">
        <v>19957</v>
      </c>
      <c r="N753" s="2" t="s">
        <v>19956</v>
      </c>
      <c r="O753" s="2">
        <v>8808</v>
      </c>
      <c r="P753" s="2" t="s">
        <v>19958</v>
      </c>
      <c r="Q753" s="2" t="s">
        <v>223</v>
      </c>
    </row>
    <row r="754" spans="1:17" x14ac:dyDescent="0.25">
      <c r="A754" t="s">
        <v>19959</v>
      </c>
      <c r="B754" t="s">
        <v>1516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17434</v>
      </c>
      <c r="F754" t="s">
        <v>17319</v>
      </c>
      <c r="G754" s="3">
        <v>8591</v>
      </c>
      <c r="H754">
        <v>435298</v>
      </c>
      <c r="I754" t="s">
        <v>1516</v>
      </c>
      <c r="J754" s="2">
        <v>541523</v>
      </c>
      <c r="K754" s="2" t="s">
        <v>1516</v>
      </c>
      <c r="L754" s="2" t="s">
        <v>19960</v>
      </c>
      <c r="M754" s="2" t="s">
        <v>19961</v>
      </c>
      <c r="N754" s="2" t="s">
        <v>19959</v>
      </c>
      <c r="O754" s="2">
        <v>7915</v>
      </c>
      <c r="P754" s="2" t="s">
        <v>19962</v>
      </c>
      <c r="Q754" s="2" t="s">
        <v>1516</v>
      </c>
    </row>
    <row r="755" spans="1:17" x14ac:dyDescent="0.25">
      <c r="A755" t="s">
        <v>19963</v>
      </c>
      <c r="B755" t="s">
        <v>1457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17569</v>
      </c>
      <c r="F755" t="s">
        <v>17319</v>
      </c>
      <c r="G755" s="3">
        <v>4424</v>
      </c>
      <c r="H755">
        <v>477003</v>
      </c>
      <c r="I755" t="s">
        <v>1457</v>
      </c>
      <c r="J755" s="2">
        <v>1537190</v>
      </c>
      <c r="K755" s="2" t="s">
        <v>19964</v>
      </c>
      <c r="L755" s="2" t="s">
        <v>19965</v>
      </c>
      <c r="M755" s="2" t="s">
        <v>19966</v>
      </c>
      <c r="N755" s="2" t="s">
        <v>19963</v>
      </c>
      <c r="O755" s="2">
        <v>8333</v>
      </c>
      <c r="P755" s="2" t="s">
        <v>19967</v>
      </c>
      <c r="Q755" s="2" t="s">
        <v>1457</v>
      </c>
    </row>
    <row r="756" spans="1:17" hidden="1" x14ac:dyDescent="0.25">
      <c r="A756" t="s">
        <v>19968</v>
      </c>
      <c r="B756" t="s">
        <v>878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17569</v>
      </c>
      <c r="F756" t="s">
        <v>17330</v>
      </c>
      <c r="G756" s="3">
        <v>6400</v>
      </c>
      <c r="H756">
        <v>543590</v>
      </c>
      <c r="I756" t="s">
        <v>878</v>
      </c>
      <c r="J756" s="2">
        <v>1667064</v>
      </c>
      <c r="K756" s="2" t="s">
        <v>878</v>
      </c>
      <c r="L756" s="4" t="s">
        <v>17355</v>
      </c>
      <c r="M756" s="4" t="s">
        <v>17355</v>
      </c>
      <c r="N756" s="2" t="s">
        <v>19968</v>
      </c>
      <c r="O756" s="2">
        <v>9152</v>
      </c>
      <c r="P756" s="2" t="s">
        <v>19969</v>
      </c>
      <c r="Q756" s="2" t="s">
        <v>878</v>
      </c>
    </row>
    <row r="757" spans="1:17" hidden="1" x14ac:dyDescent="0.25">
      <c r="A757" t="s">
        <v>19970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17610</v>
      </c>
      <c r="F757" t="s">
        <v>17408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19971</v>
      </c>
      <c r="M757" s="2" t="s">
        <v>19972</v>
      </c>
      <c r="N757" s="2" t="s">
        <v>19970</v>
      </c>
      <c r="O757" s="2">
        <v>6968</v>
      </c>
      <c r="P757" s="2" t="s">
        <v>19973</v>
      </c>
      <c r="Q757" s="2" t="s">
        <v>50</v>
      </c>
    </row>
    <row r="758" spans="1:17" hidden="1" x14ac:dyDescent="0.25">
      <c r="A758" t="s">
        <v>19974</v>
      </c>
      <c r="B758" t="s">
        <v>583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17355</v>
      </c>
      <c r="F758" s="5" t="s">
        <v>17355</v>
      </c>
      <c r="G758" s="3">
        <v>11531</v>
      </c>
      <c r="H758" s="5" t="s">
        <v>17355</v>
      </c>
      <c r="I758" s="5" t="s">
        <v>17355</v>
      </c>
      <c r="J758" s="4" t="s">
        <v>17355</v>
      </c>
      <c r="K758" s="4" t="s">
        <v>17355</v>
      </c>
      <c r="L758" s="4" t="s">
        <v>17355</v>
      </c>
      <c r="M758" s="4" t="s">
        <v>17355</v>
      </c>
      <c r="N758" s="4" t="s">
        <v>17355</v>
      </c>
      <c r="O758" s="4" t="s">
        <v>17355</v>
      </c>
      <c r="P758" s="4" t="s">
        <v>17355</v>
      </c>
      <c r="Q758" s="4" t="s">
        <v>17355</v>
      </c>
    </row>
    <row r="759" spans="1:17" hidden="1" x14ac:dyDescent="0.25">
      <c r="A759" t="s">
        <v>19975</v>
      </c>
      <c r="B759" t="s">
        <v>800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17318</v>
      </c>
      <c r="F759" t="s">
        <v>1335</v>
      </c>
      <c r="G759" s="3">
        <v>3790</v>
      </c>
      <c r="H759">
        <v>434624</v>
      </c>
      <c r="I759" t="s">
        <v>800</v>
      </c>
      <c r="J759" s="2">
        <v>292038</v>
      </c>
      <c r="K759" s="2" t="s">
        <v>800</v>
      </c>
      <c r="L759" s="2" t="s">
        <v>19976</v>
      </c>
      <c r="M759" s="2" t="s">
        <v>19977</v>
      </c>
      <c r="N759" s="2" t="s">
        <v>19975</v>
      </c>
      <c r="O759" s="2">
        <v>8168</v>
      </c>
      <c r="P759" s="2" t="s">
        <v>19978</v>
      </c>
      <c r="Q759" s="2" t="s">
        <v>800</v>
      </c>
    </row>
    <row r="760" spans="1:17" hidden="1" x14ac:dyDescent="0.25">
      <c r="A760" t="s">
        <v>19979</v>
      </c>
      <c r="B760" t="s">
        <v>884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17361</v>
      </c>
      <c r="F760" t="s">
        <v>17330</v>
      </c>
      <c r="G760" s="3">
        <v>1766</v>
      </c>
      <c r="H760">
        <v>425556</v>
      </c>
      <c r="I760" t="s">
        <v>884</v>
      </c>
      <c r="J760" s="2">
        <v>225411</v>
      </c>
      <c r="K760" s="2" t="s">
        <v>884</v>
      </c>
      <c r="L760" s="2" t="s">
        <v>19980</v>
      </c>
      <c r="M760" s="2" t="s">
        <v>19981</v>
      </c>
      <c r="N760" s="2" t="s">
        <v>19979</v>
      </c>
      <c r="O760" s="2">
        <v>7176</v>
      </c>
      <c r="P760" s="2" t="s">
        <v>19982</v>
      </c>
      <c r="Q760" s="2" t="s">
        <v>884</v>
      </c>
    </row>
    <row r="761" spans="1:17" x14ac:dyDescent="0.25">
      <c r="A761" t="s">
        <v>19983</v>
      </c>
      <c r="B761" t="s">
        <v>2129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17350</v>
      </c>
      <c r="F761" t="s">
        <v>17319</v>
      </c>
      <c r="G761" s="3">
        <v>3292</v>
      </c>
      <c r="H761">
        <v>456051</v>
      </c>
      <c r="I761" t="s">
        <v>2129</v>
      </c>
      <c r="J761" s="2">
        <v>1725348</v>
      </c>
      <c r="K761" s="2" t="s">
        <v>2129</v>
      </c>
      <c r="L761" s="2" t="s">
        <v>19984</v>
      </c>
      <c r="M761" s="2" t="s">
        <v>19985</v>
      </c>
      <c r="N761" s="2" t="s">
        <v>19983</v>
      </c>
      <c r="O761" s="2">
        <v>8901</v>
      </c>
      <c r="P761" s="2" t="s">
        <v>19986</v>
      </c>
      <c r="Q761" s="2" t="s">
        <v>2129</v>
      </c>
    </row>
    <row r="762" spans="1:17" x14ac:dyDescent="0.25">
      <c r="A762" t="s">
        <v>19987</v>
      </c>
      <c r="B762" t="s">
        <v>1461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17389</v>
      </c>
      <c r="F762" t="s">
        <v>17319</v>
      </c>
      <c r="G762" s="3">
        <v>3830</v>
      </c>
      <c r="H762">
        <v>445060</v>
      </c>
      <c r="I762" t="s">
        <v>1461</v>
      </c>
      <c r="J762" s="2">
        <v>580595</v>
      </c>
      <c r="K762" s="2" t="s">
        <v>1461</v>
      </c>
      <c r="L762" s="2" t="s">
        <v>19988</v>
      </c>
      <c r="M762" s="2" t="s">
        <v>19989</v>
      </c>
      <c r="N762" s="2" t="s">
        <v>19987</v>
      </c>
      <c r="O762" s="2">
        <v>7720</v>
      </c>
      <c r="P762" s="2" t="s">
        <v>19990</v>
      </c>
      <c r="Q762" s="2" t="s">
        <v>1461</v>
      </c>
    </row>
    <row r="763" spans="1:17" x14ac:dyDescent="0.25">
      <c r="A763" t="s">
        <v>19991</v>
      </c>
      <c r="B763" t="s">
        <v>2494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17340</v>
      </c>
      <c r="F763" t="s">
        <v>17319</v>
      </c>
      <c r="G763" s="3">
        <v>8432</v>
      </c>
      <c r="H763">
        <v>467099</v>
      </c>
      <c r="I763" t="s">
        <v>2494</v>
      </c>
      <c r="J763" s="2">
        <v>1669887</v>
      </c>
      <c r="K763" s="2" t="s">
        <v>2494</v>
      </c>
      <c r="L763" s="2" t="s">
        <v>19992</v>
      </c>
      <c r="M763" s="2" t="s">
        <v>19993</v>
      </c>
      <c r="N763" s="2" t="s">
        <v>19991</v>
      </c>
      <c r="O763" s="2">
        <v>8704</v>
      </c>
      <c r="P763" s="2" t="s">
        <v>19994</v>
      </c>
      <c r="Q763" s="2" t="s">
        <v>2494</v>
      </c>
    </row>
    <row r="764" spans="1:17" x14ac:dyDescent="0.25">
      <c r="A764" t="s">
        <v>19995</v>
      </c>
      <c r="B764" t="s">
        <v>1520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17324</v>
      </c>
      <c r="F764" t="s">
        <v>17319</v>
      </c>
      <c r="G764" s="3">
        <v>9492</v>
      </c>
      <c r="H764">
        <v>502032</v>
      </c>
      <c r="I764" t="s">
        <v>1520</v>
      </c>
      <c r="J764" s="2">
        <v>1657583</v>
      </c>
      <c r="K764" s="2" t="s">
        <v>1520</v>
      </c>
      <c r="L764" s="2" t="s">
        <v>19996</v>
      </c>
      <c r="M764" s="2" t="s">
        <v>19997</v>
      </c>
      <c r="N764" s="2" t="s">
        <v>19995</v>
      </c>
      <c r="O764" s="2">
        <v>8540</v>
      </c>
      <c r="P764" s="2" t="s">
        <v>19998</v>
      </c>
      <c r="Q764" s="2" t="s">
        <v>1520</v>
      </c>
    </row>
    <row r="765" spans="1:17" hidden="1" x14ac:dyDescent="0.25">
      <c r="A765" t="s">
        <v>19999</v>
      </c>
      <c r="B765" t="s">
        <v>669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17340</v>
      </c>
      <c r="F765" t="s">
        <v>17408</v>
      </c>
      <c r="G765" s="3">
        <v>6867</v>
      </c>
      <c r="H765">
        <v>519083</v>
      </c>
      <c r="I765" t="s">
        <v>669</v>
      </c>
      <c r="J765" s="2">
        <v>1669888</v>
      </c>
      <c r="K765" s="2" t="s">
        <v>669</v>
      </c>
      <c r="L765" s="4" t="s">
        <v>17355</v>
      </c>
      <c r="M765" s="4" t="s">
        <v>17355</v>
      </c>
      <c r="N765" s="2" t="s">
        <v>19999</v>
      </c>
      <c r="O765" s="2">
        <v>8876</v>
      </c>
      <c r="P765" s="2" t="s">
        <v>20000</v>
      </c>
      <c r="Q765" s="2" t="s">
        <v>669</v>
      </c>
    </row>
    <row r="766" spans="1:17" x14ac:dyDescent="0.25">
      <c r="A766" t="s">
        <v>20001</v>
      </c>
      <c r="B766" t="s">
        <v>1523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17318</v>
      </c>
      <c r="F766" t="s">
        <v>17319</v>
      </c>
      <c r="G766" s="3">
        <v>1994</v>
      </c>
      <c r="H766">
        <v>467100</v>
      </c>
      <c r="I766" t="s">
        <v>1523</v>
      </c>
      <c r="J766" s="2">
        <v>1655641</v>
      </c>
      <c r="K766" s="2" t="s">
        <v>1523</v>
      </c>
      <c r="L766" s="2" t="s">
        <v>20002</v>
      </c>
      <c r="M766" s="2" t="s">
        <v>20003</v>
      </c>
      <c r="N766" s="2" t="s">
        <v>20001</v>
      </c>
      <c r="O766" s="2">
        <v>8728</v>
      </c>
      <c r="P766" s="2" t="s">
        <v>20004</v>
      </c>
      <c r="Q766" s="2" t="s">
        <v>1523</v>
      </c>
    </row>
    <row r="767" spans="1:17" hidden="1" x14ac:dyDescent="0.25">
      <c r="A767" t="s">
        <v>20005</v>
      </c>
      <c r="B767" t="s">
        <v>685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17318</v>
      </c>
      <c r="F767" t="s">
        <v>1335</v>
      </c>
      <c r="G767" s="3">
        <v>6848</v>
      </c>
      <c r="H767">
        <v>456488</v>
      </c>
      <c r="I767" t="s">
        <v>685</v>
      </c>
      <c r="J767" s="2">
        <v>1098979</v>
      </c>
      <c r="K767" s="2" t="s">
        <v>685</v>
      </c>
      <c r="L767" s="2" t="s">
        <v>20006</v>
      </c>
      <c r="M767" s="2" t="s">
        <v>20007</v>
      </c>
      <c r="N767" s="2" t="s">
        <v>20005</v>
      </c>
      <c r="O767" s="2">
        <v>8789</v>
      </c>
      <c r="P767" s="2" t="s">
        <v>20008</v>
      </c>
      <c r="Q767" s="2" t="s">
        <v>685</v>
      </c>
    </row>
    <row r="768" spans="1:17" x14ac:dyDescent="0.25">
      <c r="A768" t="s">
        <v>20009</v>
      </c>
      <c r="B768" t="s">
        <v>1393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17451</v>
      </c>
      <c r="F768" t="s">
        <v>17319</v>
      </c>
      <c r="G768" s="3">
        <v>3321</v>
      </c>
      <c r="H768">
        <v>503285</v>
      </c>
      <c r="I768" t="s">
        <v>1393</v>
      </c>
      <c r="J768" s="2">
        <v>1208736</v>
      </c>
      <c r="K768" s="2" t="s">
        <v>1393</v>
      </c>
      <c r="L768" s="2" t="s">
        <v>20010</v>
      </c>
      <c r="M768" s="2" t="s">
        <v>20011</v>
      </c>
      <c r="N768" s="2" t="s">
        <v>20009</v>
      </c>
      <c r="O768" s="2">
        <v>8207</v>
      </c>
      <c r="P768" s="2" t="s">
        <v>20012</v>
      </c>
      <c r="Q768" s="2" t="s">
        <v>1393</v>
      </c>
    </row>
    <row r="769" spans="1:17" x14ac:dyDescent="0.25">
      <c r="A769" t="s">
        <v>20013</v>
      </c>
      <c r="B769" t="s">
        <v>2056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17434</v>
      </c>
      <c r="F769" t="s">
        <v>20014</v>
      </c>
      <c r="G769" s="3">
        <v>6397</v>
      </c>
      <c r="H769">
        <v>543606</v>
      </c>
      <c r="I769" t="s">
        <v>2056</v>
      </c>
      <c r="J769" s="2">
        <v>1757975</v>
      </c>
      <c r="K769" s="2" t="s">
        <v>2056</v>
      </c>
      <c r="L769" s="2" t="s">
        <v>20015</v>
      </c>
      <c r="M769" s="4" t="s">
        <v>17355</v>
      </c>
      <c r="N769" s="2" t="s">
        <v>20013</v>
      </c>
      <c r="O769" s="2">
        <v>9310</v>
      </c>
      <c r="P769" s="2" t="s">
        <v>20016</v>
      </c>
      <c r="Q769" s="2" t="s">
        <v>2056</v>
      </c>
    </row>
    <row r="770" spans="1:17" x14ac:dyDescent="0.25">
      <c r="A770" t="s">
        <v>20017</v>
      </c>
      <c r="B770" t="s">
        <v>1379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17471</v>
      </c>
      <c r="F770" t="s">
        <v>17319</v>
      </c>
      <c r="G770" s="3">
        <v>5746</v>
      </c>
      <c r="H770">
        <v>447714</v>
      </c>
      <c r="I770" t="s">
        <v>1379</v>
      </c>
      <c r="J770" s="2">
        <v>1103051</v>
      </c>
      <c r="K770" s="2" t="s">
        <v>1379</v>
      </c>
      <c r="L770" s="2" t="s">
        <v>20018</v>
      </c>
      <c r="M770" s="2" t="s">
        <v>20019</v>
      </c>
      <c r="N770" s="2" t="s">
        <v>20017</v>
      </c>
      <c r="O770" s="2">
        <v>7837</v>
      </c>
      <c r="P770" s="2" t="s">
        <v>20020</v>
      </c>
      <c r="Q770" s="2" t="s">
        <v>1379</v>
      </c>
    </row>
    <row r="771" spans="1:17" x14ac:dyDescent="0.25">
      <c r="A771" t="s">
        <v>20021</v>
      </c>
      <c r="B771" t="s">
        <v>1451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17420</v>
      </c>
      <c r="F771" t="s">
        <v>17319</v>
      </c>
      <c r="G771" s="3">
        <v>10261</v>
      </c>
      <c r="H771">
        <v>468396</v>
      </c>
      <c r="I771" t="s">
        <v>1451</v>
      </c>
      <c r="J771" s="2">
        <v>1174266</v>
      </c>
      <c r="K771" s="2" t="s">
        <v>1451</v>
      </c>
      <c r="L771" s="2" t="s">
        <v>20022</v>
      </c>
      <c r="M771" s="2" t="s">
        <v>20023</v>
      </c>
      <c r="N771" s="2" t="s">
        <v>20021</v>
      </c>
      <c r="O771" s="2">
        <v>8743</v>
      </c>
      <c r="P771" s="2" t="s">
        <v>20024</v>
      </c>
      <c r="Q771" s="2" t="s">
        <v>1451</v>
      </c>
    </row>
    <row r="772" spans="1:17" x14ac:dyDescent="0.25">
      <c r="A772" t="s">
        <v>20025</v>
      </c>
      <c r="B772" t="s">
        <v>2625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17414</v>
      </c>
      <c r="F772" t="s">
        <v>17319</v>
      </c>
      <c r="G772" s="3">
        <v>206</v>
      </c>
      <c r="H772">
        <v>119984</v>
      </c>
      <c r="I772" t="s">
        <v>2625</v>
      </c>
      <c r="J772" s="2">
        <v>7941</v>
      </c>
      <c r="K772" s="2" t="s">
        <v>2625</v>
      </c>
      <c r="L772" s="2" t="s">
        <v>20026</v>
      </c>
      <c r="M772" s="2" t="s">
        <v>20027</v>
      </c>
      <c r="N772" s="2" t="s">
        <v>20025</v>
      </c>
      <c r="O772" s="2">
        <v>5127</v>
      </c>
      <c r="P772" s="2" t="s">
        <v>20028</v>
      </c>
      <c r="Q772" s="2" t="s">
        <v>2625</v>
      </c>
    </row>
    <row r="773" spans="1:17" x14ac:dyDescent="0.25">
      <c r="A773" t="s">
        <v>20029</v>
      </c>
      <c r="B773" t="s">
        <v>2231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17678</v>
      </c>
      <c r="F773" t="s">
        <v>17319</v>
      </c>
      <c r="G773" s="3">
        <v>9167</v>
      </c>
      <c r="H773">
        <v>500902</v>
      </c>
      <c r="I773" t="s">
        <v>2231</v>
      </c>
      <c r="J773" s="2">
        <v>1741054</v>
      </c>
      <c r="K773" s="2" t="s">
        <v>2231</v>
      </c>
      <c r="L773" s="4" t="s">
        <v>17355</v>
      </c>
      <c r="M773" s="2" t="s">
        <v>20030</v>
      </c>
      <c r="N773" s="2" t="s">
        <v>20029</v>
      </c>
      <c r="O773" s="2">
        <v>8980</v>
      </c>
      <c r="P773" s="2" t="s">
        <v>20031</v>
      </c>
      <c r="Q773" s="2" t="s">
        <v>2231</v>
      </c>
    </row>
    <row r="774" spans="1:17" hidden="1" x14ac:dyDescent="0.25">
      <c r="A774" t="s">
        <v>20032</v>
      </c>
      <c r="B774" t="s">
        <v>1005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17350</v>
      </c>
      <c r="F774" t="s">
        <v>17408</v>
      </c>
      <c r="G774" s="3">
        <v>1638</v>
      </c>
      <c r="H774">
        <v>400018</v>
      </c>
      <c r="I774" t="s">
        <v>1005</v>
      </c>
      <c r="J774" s="2">
        <v>223565</v>
      </c>
      <c r="K774" s="2" t="s">
        <v>1005</v>
      </c>
      <c r="L774" s="2" t="s">
        <v>20033</v>
      </c>
      <c r="M774" s="2" t="s">
        <v>20034</v>
      </c>
      <c r="N774" s="2" t="s">
        <v>20032</v>
      </c>
      <c r="O774" s="2">
        <v>7028</v>
      </c>
      <c r="P774" s="2" t="s">
        <v>20035</v>
      </c>
      <c r="Q774" s="2" t="s">
        <v>1005</v>
      </c>
    </row>
    <row r="775" spans="1:17" hidden="1" x14ac:dyDescent="0.25">
      <c r="A775" t="s">
        <v>20036</v>
      </c>
      <c r="B775" t="s">
        <v>1204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17420</v>
      </c>
      <c r="F775" t="s">
        <v>1335</v>
      </c>
      <c r="G775" s="3">
        <v>10698</v>
      </c>
      <c r="H775">
        <v>592609</v>
      </c>
      <c r="I775" t="s">
        <v>1204</v>
      </c>
      <c r="J775" s="2">
        <v>1757980</v>
      </c>
      <c r="K775" s="2" t="s">
        <v>1204</v>
      </c>
      <c r="L775" s="4" t="s">
        <v>17355</v>
      </c>
      <c r="M775" s="4" t="s">
        <v>17355</v>
      </c>
      <c r="N775" s="2" t="s">
        <v>20036</v>
      </c>
      <c r="O775" s="2">
        <v>9254</v>
      </c>
      <c r="P775" s="2" t="s">
        <v>20037</v>
      </c>
      <c r="Q775" s="2" t="s">
        <v>1204</v>
      </c>
    </row>
    <row r="776" spans="1:17" x14ac:dyDescent="0.25">
      <c r="A776" t="s">
        <v>20038</v>
      </c>
      <c r="B776" t="s">
        <v>2140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17446</v>
      </c>
      <c r="F776" t="s">
        <v>17319</v>
      </c>
      <c r="G776" s="3">
        <v>3677</v>
      </c>
      <c r="H776">
        <v>446185</v>
      </c>
      <c r="I776" t="s">
        <v>2140</v>
      </c>
      <c r="J776" s="2">
        <v>1725349</v>
      </c>
      <c r="K776" s="2" t="s">
        <v>2140</v>
      </c>
      <c r="L776" s="2" t="s">
        <v>20039</v>
      </c>
      <c r="M776" s="2" t="s">
        <v>20040</v>
      </c>
      <c r="N776" s="2" t="s">
        <v>20038</v>
      </c>
      <c r="O776" s="2">
        <v>8703</v>
      </c>
      <c r="P776" s="2" t="s">
        <v>20041</v>
      </c>
      <c r="Q776" s="2" t="s">
        <v>2140</v>
      </c>
    </row>
    <row r="777" spans="1:17" hidden="1" x14ac:dyDescent="0.25">
      <c r="A777" t="s">
        <v>20042</v>
      </c>
      <c r="B777" t="s">
        <v>238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17361</v>
      </c>
      <c r="F777" t="s">
        <v>1336</v>
      </c>
      <c r="G777" s="3">
        <v>2748</v>
      </c>
      <c r="H777">
        <v>434681</v>
      </c>
      <c r="I777" t="s">
        <v>238</v>
      </c>
      <c r="J777" s="2">
        <v>292414</v>
      </c>
      <c r="K777" s="2" t="s">
        <v>238</v>
      </c>
      <c r="L777" s="2" t="s">
        <v>20043</v>
      </c>
      <c r="M777" s="2" t="s">
        <v>20044</v>
      </c>
      <c r="N777" s="2" t="s">
        <v>20042</v>
      </c>
      <c r="O777" s="2">
        <v>7424</v>
      </c>
      <c r="P777" s="2" t="s">
        <v>20045</v>
      </c>
      <c r="Q777" s="2" t="s">
        <v>238</v>
      </c>
    </row>
    <row r="778" spans="1:17" hidden="1" x14ac:dyDescent="0.25">
      <c r="A778" t="s">
        <v>20046</v>
      </c>
      <c r="B778" t="s">
        <v>821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17600</v>
      </c>
      <c r="F778" t="s">
        <v>17330</v>
      </c>
      <c r="G778" s="3">
        <v>10323</v>
      </c>
      <c r="H778">
        <v>542364</v>
      </c>
      <c r="I778" t="s">
        <v>821</v>
      </c>
      <c r="J778" s="2">
        <v>2017392</v>
      </c>
      <c r="K778" s="2" t="s">
        <v>821</v>
      </c>
      <c r="L778" s="4" t="s">
        <v>17355</v>
      </c>
      <c r="M778" s="4" t="s">
        <v>17355</v>
      </c>
      <c r="N778" s="2" t="s">
        <v>20046</v>
      </c>
      <c r="O778" s="2">
        <v>9313</v>
      </c>
      <c r="P778" s="2" t="s">
        <v>20047</v>
      </c>
      <c r="Q778" s="2" t="s">
        <v>821</v>
      </c>
    </row>
    <row r="779" spans="1:17" hidden="1" x14ac:dyDescent="0.25">
      <c r="A779" t="s">
        <v>20048</v>
      </c>
      <c r="B779" t="s">
        <v>1313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17345</v>
      </c>
      <c r="F779" t="s">
        <v>18823</v>
      </c>
      <c r="G779" s="3">
        <v>745</v>
      </c>
      <c r="H779">
        <v>120074</v>
      </c>
      <c r="I779" t="s">
        <v>1313</v>
      </c>
      <c r="J779" s="2">
        <v>8236</v>
      </c>
      <c r="K779" s="2" t="s">
        <v>1313</v>
      </c>
      <c r="L779" s="2" t="s">
        <v>20049</v>
      </c>
      <c r="M779" s="2" t="s">
        <v>20050</v>
      </c>
      <c r="N779" s="2" t="s">
        <v>20048</v>
      </c>
      <c r="O779" s="2">
        <v>5909</v>
      </c>
      <c r="P779" s="2" t="s">
        <v>20051</v>
      </c>
      <c r="Q779" s="2" t="s">
        <v>1313</v>
      </c>
    </row>
    <row r="780" spans="1:17" x14ac:dyDescent="0.25">
      <c r="A780" t="s">
        <v>20052</v>
      </c>
      <c r="B780" t="s">
        <v>2501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17420</v>
      </c>
      <c r="F780" t="s">
        <v>17319</v>
      </c>
      <c r="G780" s="3">
        <v>571</v>
      </c>
      <c r="H780">
        <v>400061</v>
      </c>
      <c r="I780" t="s">
        <v>2501</v>
      </c>
      <c r="J780" s="2">
        <v>212033</v>
      </c>
      <c r="K780" s="2" t="s">
        <v>2501</v>
      </c>
      <c r="L780" s="2" t="s">
        <v>20053</v>
      </c>
      <c r="M780" s="2" t="s">
        <v>20054</v>
      </c>
      <c r="N780" s="2" t="s">
        <v>20052</v>
      </c>
      <c r="O780" s="2">
        <v>6646</v>
      </c>
      <c r="P780" s="2" t="s">
        <v>20055</v>
      </c>
      <c r="Q780" s="2" t="s">
        <v>2501</v>
      </c>
    </row>
    <row r="781" spans="1:17" x14ac:dyDescent="0.25">
      <c r="A781" t="s">
        <v>20056</v>
      </c>
      <c r="B781" t="s">
        <v>2481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17600</v>
      </c>
      <c r="F781" t="s">
        <v>17319</v>
      </c>
      <c r="G781" s="3">
        <v>1247</v>
      </c>
      <c r="H781">
        <v>493603</v>
      </c>
      <c r="I781" t="s">
        <v>2481</v>
      </c>
      <c r="J781" s="2">
        <v>1537191</v>
      </c>
      <c r="K781" s="2" t="s">
        <v>2481</v>
      </c>
      <c r="L781" s="2" t="s">
        <v>20057</v>
      </c>
      <c r="M781" s="2" t="s">
        <v>20058</v>
      </c>
      <c r="N781" s="2" t="s">
        <v>20056</v>
      </c>
      <c r="O781" s="2">
        <v>8736</v>
      </c>
      <c r="P781" s="2" t="s">
        <v>20059</v>
      </c>
      <c r="Q781" s="2" t="s">
        <v>2481</v>
      </c>
    </row>
    <row r="782" spans="1:17" x14ac:dyDescent="0.25">
      <c r="A782" t="s">
        <v>20060</v>
      </c>
      <c r="B782" t="s">
        <v>1996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17600</v>
      </c>
      <c r="F782" t="s">
        <v>17319</v>
      </c>
      <c r="G782" s="3">
        <v>4004</v>
      </c>
      <c r="H782">
        <v>489189</v>
      </c>
      <c r="I782" t="s">
        <v>1996</v>
      </c>
      <c r="J782" s="2">
        <v>1447030</v>
      </c>
      <c r="K782" s="2" t="s">
        <v>1996</v>
      </c>
      <c r="L782" s="2" t="s">
        <v>20061</v>
      </c>
      <c r="M782" s="2" t="s">
        <v>20062</v>
      </c>
      <c r="N782" s="2" t="s">
        <v>20060</v>
      </c>
      <c r="O782" s="2">
        <v>8371</v>
      </c>
      <c r="P782" s="2" t="s">
        <v>20063</v>
      </c>
      <c r="Q782" s="2" t="s">
        <v>1996</v>
      </c>
    </row>
    <row r="783" spans="1:17" hidden="1" x14ac:dyDescent="0.25">
      <c r="A783" t="s">
        <v>20064</v>
      </c>
      <c r="B783" t="s">
        <v>961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17471</v>
      </c>
      <c r="F783" t="s">
        <v>17358</v>
      </c>
      <c r="G783" s="3">
        <v>1617</v>
      </c>
      <c r="H783">
        <v>407489</v>
      </c>
      <c r="I783" t="s">
        <v>961</v>
      </c>
      <c r="J783" s="2">
        <v>181597</v>
      </c>
      <c r="K783" s="2" t="s">
        <v>961</v>
      </c>
      <c r="L783" s="2" t="s">
        <v>20065</v>
      </c>
      <c r="M783" s="2" t="s">
        <v>20066</v>
      </c>
      <c r="N783" s="2" t="s">
        <v>20064</v>
      </c>
      <c r="O783" s="2">
        <v>6639</v>
      </c>
      <c r="P783" s="2" t="s">
        <v>20067</v>
      </c>
      <c r="Q783" s="2" t="s">
        <v>961</v>
      </c>
    </row>
    <row r="784" spans="1:17" x14ac:dyDescent="0.25">
      <c r="A784" t="s">
        <v>20068</v>
      </c>
      <c r="B784" t="s">
        <v>152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17381</v>
      </c>
      <c r="F784" t="s">
        <v>17319</v>
      </c>
      <c r="G784" s="3">
        <v>4253</v>
      </c>
      <c r="H784">
        <v>452249</v>
      </c>
      <c r="I784" t="s">
        <v>152</v>
      </c>
      <c r="J784" s="2">
        <v>1098982</v>
      </c>
      <c r="K784" s="2" t="s">
        <v>152</v>
      </c>
      <c r="L784" s="2" t="s">
        <v>20069</v>
      </c>
      <c r="M784" s="2" t="s">
        <v>20070</v>
      </c>
      <c r="N784" s="2" t="s">
        <v>20068</v>
      </c>
      <c r="O784" s="2">
        <v>7936</v>
      </c>
      <c r="P784" s="2" t="s">
        <v>20071</v>
      </c>
      <c r="Q784" s="2" t="s">
        <v>152</v>
      </c>
    </row>
    <row r="785" spans="1:17" hidden="1" x14ac:dyDescent="0.25">
      <c r="A785" t="s">
        <v>20072</v>
      </c>
      <c r="B785" t="s">
        <v>1028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17600</v>
      </c>
      <c r="F785" t="s">
        <v>17408</v>
      </c>
      <c r="G785" s="3">
        <v>2677</v>
      </c>
      <c r="H785">
        <v>457574</v>
      </c>
      <c r="I785" t="s">
        <v>1028</v>
      </c>
      <c r="J785" s="2">
        <v>1736379</v>
      </c>
      <c r="K785" s="2" t="s">
        <v>1028</v>
      </c>
      <c r="L785" s="4" t="s">
        <v>17355</v>
      </c>
      <c r="M785" s="2" t="s">
        <v>20073</v>
      </c>
      <c r="N785" s="2" t="s">
        <v>20072</v>
      </c>
      <c r="O785" s="2">
        <v>9067</v>
      </c>
      <c r="P785" s="2" t="s">
        <v>20074</v>
      </c>
      <c r="Q785" s="2" t="s">
        <v>1028</v>
      </c>
    </row>
    <row r="786" spans="1:17" hidden="1" x14ac:dyDescent="0.25">
      <c r="A786" t="s">
        <v>20075</v>
      </c>
      <c r="B786" t="s">
        <v>1065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17335</v>
      </c>
      <c r="F786" t="s">
        <v>17330</v>
      </c>
      <c r="G786" s="3">
        <v>2918</v>
      </c>
      <c r="H786">
        <v>434636</v>
      </c>
      <c r="I786" t="s">
        <v>1065</v>
      </c>
      <c r="J786" s="2">
        <v>490155</v>
      </c>
      <c r="K786" s="2" t="s">
        <v>1065</v>
      </c>
      <c r="L786" s="2" t="s">
        <v>20076</v>
      </c>
      <c r="M786" s="2" t="s">
        <v>20077</v>
      </c>
      <c r="N786" s="2" t="s">
        <v>20075</v>
      </c>
      <c r="O786" s="2">
        <v>7717</v>
      </c>
      <c r="P786" s="2" t="s">
        <v>20078</v>
      </c>
      <c r="Q786" s="2" t="s">
        <v>1065</v>
      </c>
    </row>
    <row r="787" spans="1:17" x14ac:dyDescent="0.25">
      <c r="A787" t="s">
        <v>20079</v>
      </c>
      <c r="B787" t="s">
        <v>1363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17361</v>
      </c>
      <c r="F787" t="s">
        <v>17319</v>
      </c>
      <c r="G787" s="3">
        <v>5975</v>
      </c>
      <c r="H787">
        <v>449097</v>
      </c>
      <c r="I787" t="s">
        <v>1363</v>
      </c>
      <c r="J787" s="2">
        <v>549684</v>
      </c>
      <c r="K787" s="2" t="s">
        <v>1363</v>
      </c>
      <c r="L787" s="2" t="s">
        <v>20080</v>
      </c>
      <c r="M787" s="2" t="s">
        <v>20081</v>
      </c>
      <c r="N787" s="2" t="s">
        <v>20079</v>
      </c>
      <c r="O787" s="2">
        <v>7614</v>
      </c>
      <c r="P787" s="2" t="s">
        <v>20082</v>
      </c>
      <c r="Q787" s="2" t="s">
        <v>1363</v>
      </c>
    </row>
    <row r="788" spans="1:17" hidden="1" x14ac:dyDescent="0.25">
      <c r="A788" t="s">
        <v>20083</v>
      </c>
      <c r="B788" t="s">
        <v>151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17324</v>
      </c>
      <c r="F788" t="s">
        <v>1335</v>
      </c>
      <c r="G788" s="3">
        <v>5481</v>
      </c>
      <c r="H788">
        <v>517370</v>
      </c>
      <c r="I788" t="s">
        <v>151</v>
      </c>
      <c r="J788" s="2">
        <v>1740985</v>
      </c>
      <c r="K788" s="2" t="s">
        <v>151</v>
      </c>
      <c r="L788" s="4" t="s">
        <v>17355</v>
      </c>
      <c r="M788" s="2" t="s">
        <v>20084</v>
      </c>
      <c r="N788" s="2" t="s">
        <v>20083</v>
      </c>
      <c r="O788" s="2">
        <v>9005</v>
      </c>
      <c r="P788" s="2" t="s">
        <v>20085</v>
      </c>
      <c r="Q788" s="2" t="s">
        <v>151</v>
      </c>
    </row>
    <row r="789" spans="1:17" x14ac:dyDescent="0.25">
      <c r="A789" t="s">
        <v>20086</v>
      </c>
      <c r="B789" t="s">
        <v>1434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17340</v>
      </c>
      <c r="F789" t="s">
        <v>17319</v>
      </c>
      <c r="G789" s="3">
        <v>4913</v>
      </c>
      <c r="H789">
        <v>519105</v>
      </c>
      <c r="I789" t="s">
        <v>1434</v>
      </c>
      <c r="J789" s="2">
        <v>1531180</v>
      </c>
      <c r="K789" s="2" t="s">
        <v>1434</v>
      </c>
      <c r="L789" s="2" t="s">
        <v>20087</v>
      </c>
      <c r="M789" s="2" t="s">
        <v>20088</v>
      </c>
      <c r="N789" s="2" t="s">
        <v>20086</v>
      </c>
      <c r="O789" s="2">
        <v>8414</v>
      </c>
      <c r="P789" s="2" t="s">
        <v>20089</v>
      </c>
      <c r="Q789" s="2" t="s">
        <v>1434</v>
      </c>
    </row>
    <row r="790" spans="1:17" hidden="1" x14ac:dyDescent="0.25">
      <c r="A790" t="s">
        <v>20090</v>
      </c>
      <c r="B790" t="s">
        <v>1045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17678</v>
      </c>
      <c r="F790" t="s">
        <v>17358</v>
      </c>
      <c r="G790" s="3">
        <v>2554</v>
      </c>
      <c r="H790">
        <v>476633</v>
      </c>
      <c r="I790" t="s">
        <v>1045</v>
      </c>
      <c r="J790" s="2">
        <v>1670981</v>
      </c>
      <c r="K790" s="2" t="s">
        <v>1045</v>
      </c>
      <c r="L790" s="4" t="s">
        <v>17355</v>
      </c>
      <c r="M790" s="2" t="s">
        <v>20091</v>
      </c>
      <c r="N790" s="2" t="s">
        <v>20090</v>
      </c>
      <c r="O790" s="2">
        <v>9062</v>
      </c>
      <c r="P790" s="2" t="s">
        <v>20092</v>
      </c>
      <c r="Q790" s="2" t="s">
        <v>1045</v>
      </c>
    </row>
    <row r="791" spans="1:17" x14ac:dyDescent="0.25">
      <c r="A791" t="s">
        <v>20093</v>
      </c>
      <c r="B791" t="s">
        <v>1373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17569</v>
      </c>
      <c r="F791" t="s">
        <v>17319</v>
      </c>
      <c r="G791" s="3">
        <v>9926</v>
      </c>
      <c r="H791">
        <v>458730</v>
      </c>
      <c r="I791" t="s">
        <v>1373</v>
      </c>
      <c r="J791" s="2">
        <v>1537192</v>
      </c>
      <c r="K791" s="2" t="s">
        <v>1373</v>
      </c>
      <c r="L791" s="2" t="s">
        <v>20094</v>
      </c>
      <c r="M791" s="2" t="s">
        <v>20095</v>
      </c>
      <c r="N791" s="2" t="s">
        <v>20093</v>
      </c>
      <c r="O791" s="2">
        <v>8338</v>
      </c>
      <c r="P791" s="2" t="s">
        <v>20096</v>
      </c>
      <c r="Q791" s="2" t="s">
        <v>1373</v>
      </c>
    </row>
    <row r="792" spans="1:17" hidden="1" x14ac:dyDescent="0.25">
      <c r="A792" t="s">
        <v>20097</v>
      </c>
      <c r="B792" t="s">
        <v>1095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17610</v>
      </c>
      <c r="F792" t="s">
        <v>17330</v>
      </c>
      <c r="G792" s="3">
        <v>8553</v>
      </c>
      <c r="H792">
        <v>467827</v>
      </c>
      <c r="I792" t="s">
        <v>1095</v>
      </c>
      <c r="J792" s="2">
        <v>1208924</v>
      </c>
      <c r="K792" s="2" t="s">
        <v>1095</v>
      </c>
      <c r="L792" s="2" t="s">
        <v>20098</v>
      </c>
      <c r="M792" s="2" t="s">
        <v>20099</v>
      </c>
      <c r="N792" s="2" t="s">
        <v>20097</v>
      </c>
      <c r="O792" s="2">
        <v>8473</v>
      </c>
      <c r="P792" s="2" t="s">
        <v>20100</v>
      </c>
      <c r="Q792" s="2" t="s">
        <v>1095</v>
      </c>
    </row>
    <row r="793" spans="1:17" x14ac:dyDescent="0.25">
      <c r="A793" t="s">
        <v>20101</v>
      </c>
      <c r="B793" t="s">
        <v>2498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17446</v>
      </c>
      <c r="F793" t="s">
        <v>17319</v>
      </c>
      <c r="G793" s="3">
        <v>4279</v>
      </c>
      <c r="H793">
        <v>448159</v>
      </c>
      <c r="I793" t="s">
        <v>2498</v>
      </c>
      <c r="J793" s="2">
        <v>392119</v>
      </c>
      <c r="K793" s="2" t="s">
        <v>2498</v>
      </c>
      <c r="L793" s="2" t="s">
        <v>20102</v>
      </c>
      <c r="M793" s="2" t="s">
        <v>20103</v>
      </c>
      <c r="N793" s="2" t="s">
        <v>20101</v>
      </c>
      <c r="O793" s="2">
        <v>8069</v>
      </c>
      <c r="P793" s="2" t="s">
        <v>20104</v>
      </c>
      <c r="Q793" s="2" t="s">
        <v>2498</v>
      </c>
    </row>
    <row r="794" spans="1:17" hidden="1" x14ac:dyDescent="0.25">
      <c r="A794" t="s">
        <v>20105</v>
      </c>
      <c r="B794" t="s">
        <v>850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17471</v>
      </c>
      <c r="F794" t="s">
        <v>17421</v>
      </c>
      <c r="G794" s="3">
        <v>6777</v>
      </c>
      <c r="H794">
        <v>543629</v>
      </c>
      <c r="I794" t="s">
        <v>850</v>
      </c>
      <c r="J794" s="2">
        <v>1740986</v>
      </c>
      <c r="K794" s="2" t="s">
        <v>850</v>
      </c>
      <c r="L794" s="4" t="s">
        <v>17355</v>
      </c>
      <c r="M794" s="4" t="s">
        <v>17355</v>
      </c>
      <c r="N794" s="2" t="s">
        <v>20105</v>
      </c>
      <c r="O794" s="2">
        <v>9090</v>
      </c>
      <c r="P794" s="2" t="s">
        <v>20106</v>
      </c>
      <c r="Q794" s="2" t="s">
        <v>850</v>
      </c>
    </row>
    <row r="795" spans="1:17" x14ac:dyDescent="0.25">
      <c r="A795" t="s">
        <v>20107</v>
      </c>
      <c r="B795" t="s">
        <v>2614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17451</v>
      </c>
      <c r="F795" t="s">
        <v>17319</v>
      </c>
      <c r="G795" s="3">
        <v>8368</v>
      </c>
      <c r="H795">
        <v>461856</v>
      </c>
      <c r="I795" t="s">
        <v>2614</v>
      </c>
      <c r="J795" s="2">
        <v>1205561</v>
      </c>
      <c r="K795" s="2" t="s">
        <v>2614</v>
      </c>
      <c r="L795" s="2" t="s">
        <v>20108</v>
      </c>
      <c r="M795" s="2" t="s">
        <v>20109</v>
      </c>
      <c r="N795" s="2" t="s">
        <v>20107</v>
      </c>
      <c r="O795" s="2">
        <v>7962</v>
      </c>
      <c r="P795" s="2" t="s">
        <v>20110</v>
      </c>
      <c r="Q795" s="2" t="s">
        <v>2614</v>
      </c>
    </row>
    <row r="796" spans="1:17" x14ac:dyDescent="0.25">
      <c r="A796" t="s">
        <v>20111</v>
      </c>
      <c r="B796" t="s">
        <v>2174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17414</v>
      </c>
      <c r="F796" t="s">
        <v>17319</v>
      </c>
      <c r="G796" s="3">
        <v>3625</v>
      </c>
      <c r="H796">
        <v>456102</v>
      </c>
      <c r="I796" t="s">
        <v>2174</v>
      </c>
      <c r="J796" s="2">
        <v>580598</v>
      </c>
      <c r="K796" s="2" t="s">
        <v>2174</v>
      </c>
      <c r="L796" s="2" t="s">
        <v>20112</v>
      </c>
      <c r="M796" s="2" t="s">
        <v>20113</v>
      </c>
      <c r="N796" s="2" t="s">
        <v>20111</v>
      </c>
      <c r="O796" s="2">
        <v>7782</v>
      </c>
      <c r="P796" s="2" t="s">
        <v>20114</v>
      </c>
      <c r="Q796" s="2" t="s">
        <v>2174</v>
      </c>
    </row>
    <row r="797" spans="1:17" x14ac:dyDescent="0.25">
      <c r="A797" t="s">
        <v>20115</v>
      </c>
      <c r="B797" t="s">
        <v>2514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17656</v>
      </c>
      <c r="F797" t="s">
        <v>17319</v>
      </c>
      <c r="G797" s="3">
        <v>3777</v>
      </c>
      <c r="H797">
        <v>462956</v>
      </c>
      <c r="I797" t="s">
        <v>2514</v>
      </c>
      <c r="J797" s="2">
        <v>580599</v>
      </c>
      <c r="K797" s="2" t="s">
        <v>2514</v>
      </c>
      <c r="L797" s="2" t="s">
        <v>20116</v>
      </c>
      <c r="M797" s="2" t="s">
        <v>20117</v>
      </c>
      <c r="N797" s="2" t="s">
        <v>20115</v>
      </c>
      <c r="O797" s="2">
        <v>8106</v>
      </c>
      <c r="P797" s="2" t="s">
        <v>20118</v>
      </c>
      <c r="Q797" s="2" t="s">
        <v>2514</v>
      </c>
    </row>
    <row r="798" spans="1:17" hidden="1" x14ac:dyDescent="0.25">
      <c r="A798" t="s">
        <v>20119</v>
      </c>
      <c r="B798" t="s">
        <v>150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17451</v>
      </c>
      <c r="F798" t="s">
        <v>17408</v>
      </c>
      <c r="G798" s="3">
        <v>2129</v>
      </c>
      <c r="H798">
        <v>425661</v>
      </c>
      <c r="I798" t="s">
        <v>150</v>
      </c>
      <c r="J798" s="2">
        <v>225415</v>
      </c>
      <c r="K798" s="2" t="s">
        <v>150</v>
      </c>
      <c r="L798" s="2" t="s">
        <v>20120</v>
      </c>
      <c r="M798" s="2" t="s">
        <v>20121</v>
      </c>
      <c r="N798" s="2" t="s">
        <v>20119</v>
      </c>
      <c r="O798" s="2">
        <v>7089</v>
      </c>
      <c r="P798" s="2" t="s">
        <v>20122</v>
      </c>
      <c r="Q798" s="2" t="s">
        <v>150</v>
      </c>
    </row>
    <row r="799" spans="1:17" hidden="1" x14ac:dyDescent="0.25">
      <c r="A799" t="s">
        <v>20123</v>
      </c>
      <c r="B799" t="s">
        <v>1041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17446</v>
      </c>
      <c r="F799" t="s">
        <v>17330</v>
      </c>
      <c r="G799" s="3">
        <v>5963</v>
      </c>
      <c r="H799">
        <v>449082</v>
      </c>
      <c r="I799" t="s">
        <v>1041</v>
      </c>
      <c r="J799" s="2">
        <v>1098984</v>
      </c>
      <c r="K799" s="2" t="s">
        <v>1041</v>
      </c>
      <c r="L799" s="2" t="s">
        <v>20124</v>
      </c>
      <c r="M799" s="2" t="s">
        <v>20125</v>
      </c>
      <c r="N799" s="2" t="s">
        <v>20123</v>
      </c>
      <c r="O799" s="2">
        <v>8467</v>
      </c>
      <c r="P799" s="2" t="s">
        <v>20126</v>
      </c>
      <c r="Q799" s="2" t="s">
        <v>1041</v>
      </c>
    </row>
    <row r="800" spans="1:17" x14ac:dyDescent="0.25">
      <c r="A800" t="s">
        <v>20127</v>
      </c>
      <c r="B800" t="s">
        <v>2274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17350</v>
      </c>
      <c r="F800" t="s">
        <v>17319</v>
      </c>
      <c r="G800" s="3" t="s">
        <v>2273</v>
      </c>
      <c r="H800">
        <v>572020</v>
      </c>
      <c r="I800" t="s">
        <v>2274</v>
      </c>
      <c r="J800" s="2">
        <v>1805124</v>
      </c>
      <c r="K800" s="2" t="s">
        <v>2274</v>
      </c>
      <c r="L800" s="4" t="s">
        <v>17355</v>
      </c>
      <c r="M800" s="4" t="s">
        <v>17355</v>
      </c>
      <c r="N800" s="4" t="s">
        <v>17355</v>
      </c>
      <c r="O800" s="2">
        <v>9331</v>
      </c>
      <c r="P800" s="2" t="s">
        <v>20128</v>
      </c>
      <c r="Q800" s="2" t="s">
        <v>2274</v>
      </c>
    </row>
    <row r="801" spans="1:17" x14ac:dyDescent="0.25">
      <c r="A801" t="s">
        <v>20129</v>
      </c>
      <c r="B801" t="s">
        <v>1902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17324</v>
      </c>
      <c r="F801" t="s">
        <v>17319</v>
      </c>
      <c r="G801" s="3">
        <v>5401</v>
      </c>
      <c r="H801">
        <v>502748</v>
      </c>
      <c r="I801" t="s">
        <v>1902</v>
      </c>
      <c r="J801" s="2">
        <v>1833104</v>
      </c>
      <c r="K801" s="2" t="s">
        <v>1902</v>
      </c>
      <c r="L801" s="4" t="s">
        <v>17355</v>
      </c>
      <c r="M801" s="4" t="s">
        <v>17355</v>
      </c>
      <c r="N801" s="2" t="s">
        <v>20129</v>
      </c>
      <c r="O801" s="2">
        <v>9039</v>
      </c>
      <c r="P801" s="2" t="s">
        <v>20130</v>
      </c>
      <c r="Q801" s="2" t="s">
        <v>1902</v>
      </c>
    </row>
    <row r="802" spans="1:17" hidden="1" x14ac:dyDescent="0.25">
      <c r="A802" t="s">
        <v>20131</v>
      </c>
      <c r="B802" t="s">
        <v>8651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17451</v>
      </c>
      <c r="F802" t="s">
        <v>17358</v>
      </c>
      <c r="G802" s="3">
        <v>9957</v>
      </c>
      <c r="H802">
        <v>456665</v>
      </c>
      <c r="I802" t="s">
        <v>8651</v>
      </c>
      <c r="J802" s="2">
        <v>1221813</v>
      </c>
      <c r="K802" s="2" t="s">
        <v>8651</v>
      </c>
      <c r="L802" s="2" t="s">
        <v>20132</v>
      </c>
      <c r="M802" s="2" t="s">
        <v>20133</v>
      </c>
      <c r="N802" s="2" t="s">
        <v>20131</v>
      </c>
      <c r="O802" s="2">
        <v>8117</v>
      </c>
      <c r="P802" s="2" t="s">
        <v>20134</v>
      </c>
      <c r="Q802" s="2" t="s">
        <v>8651</v>
      </c>
    </row>
    <row r="803" spans="1:17" x14ac:dyDescent="0.25">
      <c r="A803" t="s">
        <v>20135</v>
      </c>
      <c r="B803" t="s">
        <v>1443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17478</v>
      </c>
      <c r="F803" t="s">
        <v>17319</v>
      </c>
      <c r="G803" s="3">
        <v>1051</v>
      </c>
      <c r="H803">
        <v>408241</v>
      </c>
      <c r="I803" t="s">
        <v>1443</v>
      </c>
      <c r="J803" s="2">
        <v>288915</v>
      </c>
      <c r="K803" s="2" t="s">
        <v>1443</v>
      </c>
      <c r="L803" s="2" t="s">
        <v>20136</v>
      </c>
      <c r="M803" s="2" t="s">
        <v>20137</v>
      </c>
      <c r="N803" s="2" t="s">
        <v>20135</v>
      </c>
      <c r="O803" s="2">
        <v>6872</v>
      </c>
      <c r="P803" s="2" t="s">
        <v>20138</v>
      </c>
      <c r="Q803" s="2" t="s">
        <v>1443</v>
      </c>
    </row>
    <row r="804" spans="1:17" hidden="1" x14ac:dyDescent="0.25">
      <c r="A804" t="s">
        <v>20139</v>
      </c>
      <c r="B804" t="s">
        <v>1281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17345</v>
      </c>
      <c r="F804" t="s">
        <v>1336</v>
      </c>
      <c r="G804" s="3">
        <v>8370</v>
      </c>
      <c r="H804">
        <v>456030</v>
      </c>
      <c r="I804" t="s">
        <v>1281</v>
      </c>
      <c r="J804" s="2">
        <v>547429</v>
      </c>
      <c r="K804" s="2" t="s">
        <v>1281</v>
      </c>
      <c r="L804" s="2" t="s">
        <v>20140</v>
      </c>
      <c r="M804" s="2" t="s">
        <v>20141</v>
      </c>
      <c r="N804" s="2" t="s">
        <v>20139</v>
      </c>
      <c r="O804" s="2">
        <v>7631</v>
      </c>
      <c r="P804" s="2" t="s">
        <v>20142</v>
      </c>
      <c r="Q804" s="2" t="s">
        <v>1281</v>
      </c>
    </row>
    <row r="805" spans="1:17" hidden="1" x14ac:dyDescent="0.25">
      <c r="A805" t="s">
        <v>20143</v>
      </c>
      <c r="B805" t="s">
        <v>329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17350</v>
      </c>
      <c r="F805" t="s">
        <v>17330</v>
      </c>
      <c r="G805" s="3">
        <v>8760</v>
      </c>
      <c r="H805">
        <v>451713</v>
      </c>
      <c r="I805" t="s">
        <v>329</v>
      </c>
      <c r="J805" s="2">
        <v>1740988</v>
      </c>
      <c r="K805" s="2" t="s">
        <v>329</v>
      </c>
      <c r="L805" s="4" t="s">
        <v>17355</v>
      </c>
      <c r="M805" s="2" t="s">
        <v>20144</v>
      </c>
      <c r="N805" s="2" t="s">
        <v>20143</v>
      </c>
      <c r="O805" s="2">
        <v>8908</v>
      </c>
      <c r="P805" s="2" t="s">
        <v>20145</v>
      </c>
      <c r="Q805" s="2" t="s">
        <v>329</v>
      </c>
    </row>
    <row r="806" spans="1:17" hidden="1" x14ac:dyDescent="0.25">
      <c r="A806" t="s">
        <v>20146</v>
      </c>
      <c r="B806" t="s">
        <v>356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17335</v>
      </c>
      <c r="F806" t="s">
        <v>17330</v>
      </c>
      <c r="G806" s="3">
        <v>5496</v>
      </c>
      <c r="H806">
        <v>501317</v>
      </c>
      <c r="I806" t="s">
        <v>356</v>
      </c>
      <c r="J806" s="2">
        <v>1666195</v>
      </c>
      <c r="K806" s="2" t="s">
        <v>356</v>
      </c>
      <c r="L806" s="4" t="s">
        <v>17355</v>
      </c>
      <c r="M806" s="4" t="s">
        <v>17355</v>
      </c>
      <c r="N806" s="2" t="s">
        <v>20146</v>
      </c>
      <c r="O806" s="2">
        <v>9276</v>
      </c>
      <c r="P806" s="2" t="s">
        <v>20147</v>
      </c>
      <c r="Q806" s="2" t="s">
        <v>356</v>
      </c>
    </row>
    <row r="807" spans="1:17" x14ac:dyDescent="0.25">
      <c r="A807" t="s">
        <v>20148</v>
      </c>
      <c r="B807" t="s">
        <v>2319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17678</v>
      </c>
      <c r="F807" t="s">
        <v>17319</v>
      </c>
      <c r="G807" s="3">
        <v>5203</v>
      </c>
      <c r="H807">
        <v>460059</v>
      </c>
      <c r="I807" t="s">
        <v>2319</v>
      </c>
      <c r="J807" s="2">
        <v>585032</v>
      </c>
      <c r="K807" s="2" t="s">
        <v>2319</v>
      </c>
      <c r="L807" s="2" t="s">
        <v>20149</v>
      </c>
      <c r="M807" s="2" t="s">
        <v>20150</v>
      </c>
      <c r="N807" s="2" t="s">
        <v>20148</v>
      </c>
      <c r="O807" s="2">
        <v>7807</v>
      </c>
      <c r="P807" s="2" t="s">
        <v>20151</v>
      </c>
      <c r="Q807" s="2" t="s">
        <v>2319</v>
      </c>
    </row>
    <row r="808" spans="1:17" hidden="1" x14ac:dyDescent="0.25">
      <c r="A808" t="s">
        <v>20152</v>
      </c>
      <c r="B808" t="s">
        <v>512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17375</v>
      </c>
      <c r="F808" t="s">
        <v>17408</v>
      </c>
      <c r="G808" s="3">
        <v>3231</v>
      </c>
      <c r="H808">
        <v>430910</v>
      </c>
      <c r="I808" t="s">
        <v>512</v>
      </c>
      <c r="J808" s="2">
        <v>392100</v>
      </c>
      <c r="K808" s="2" t="s">
        <v>512</v>
      </c>
      <c r="L808" s="2" t="s">
        <v>20153</v>
      </c>
      <c r="M808" s="2" t="s">
        <v>20154</v>
      </c>
      <c r="N808" s="2" t="s">
        <v>20152</v>
      </c>
      <c r="O808" s="2">
        <v>7551</v>
      </c>
      <c r="P808" s="2" t="s">
        <v>20155</v>
      </c>
      <c r="Q808" s="2" t="s">
        <v>512</v>
      </c>
    </row>
    <row r="809" spans="1:17" hidden="1" x14ac:dyDescent="0.25">
      <c r="A809" t="s">
        <v>20156</v>
      </c>
      <c r="B809" t="s">
        <v>1245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17324</v>
      </c>
      <c r="F809" t="s">
        <v>17358</v>
      </c>
      <c r="G809" s="3">
        <v>934</v>
      </c>
      <c r="H809">
        <v>150289</v>
      </c>
      <c r="I809" t="s">
        <v>1245</v>
      </c>
      <c r="J809" s="2">
        <v>127567</v>
      </c>
      <c r="K809" s="2" t="s">
        <v>1245</v>
      </c>
      <c r="L809" s="2" t="s">
        <v>20157</v>
      </c>
      <c r="M809" s="2" t="s">
        <v>20158</v>
      </c>
      <c r="N809" s="2" t="s">
        <v>20156</v>
      </c>
      <c r="O809" s="2">
        <v>6621</v>
      </c>
      <c r="P809" s="2" t="s">
        <v>20159</v>
      </c>
      <c r="Q809" s="2" t="s">
        <v>1245</v>
      </c>
    </row>
    <row r="810" spans="1:17" hidden="1" x14ac:dyDescent="0.25">
      <c r="A810" t="s">
        <v>20160</v>
      </c>
      <c r="B810" t="s">
        <v>174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17471</v>
      </c>
      <c r="F810" t="s">
        <v>17421</v>
      </c>
      <c r="G810" s="3">
        <v>8841</v>
      </c>
      <c r="H810">
        <v>455369</v>
      </c>
      <c r="I810" t="s">
        <v>174</v>
      </c>
      <c r="J810" s="2">
        <v>594100</v>
      </c>
      <c r="K810" s="2" t="s">
        <v>174</v>
      </c>
      <c r="L810" s="2" t="s">
        <v>20161</v>
      </c>
      <c r="M810" s="2" t="s">
        <v>20162</v>
      </c>
      <c r="N810" s="2" t="s">
        <v>20160</v>
      </c>
      <c r="O810" s="2">
        <v>8441</v>
      </c>
      <c r="P810" s="2" t="s">
        <v>20163</v>
      </c>
      <c r="Q810" s="2" t="s">
        <v>174</v>
      </c>
    </row>
    <row r="811" spans="1:17" hidden="1" x14ac:dyDescent="0.25">
      <c r="A811" t="s">
        <v>20164</v>
      </c>
      <c r="B811" t="s">
        <v>1117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17335</v>
      </c>
      <c r="F811" t="s">
        <v>17330</v>
      </c>
      <c r="G811" s="3">
        <v>8252</v>
      </c>
      <c r="H811">
        <v>452254</v>
      </c>
      <c r="I811" t="s">
        <v>1117</v>
      </c>
      <c r="J811" s="2">
        <v>584806</v>
      </c>
      <c r="K811" s="2" t="s">
        <v>1117</v>
      </c>
      <c r="L811" s="2" t="s">
        <v>20165</v>
      </c>
      <c r="M811" s="2" t="s">
        <v>20166</v>
      </c>
      <c r="N811" s="2" t="s">
        <v>20164</v>
      </c>
      <c r="O811" s="2">
        <v>7963</v>
      </c>
      <c r="P811" s="2" t="s">
        <v>20167</v>
      </c>
      <c r="Q811" s="2" t="s">
        <v>1117</v>
      </c>
    </row>
    <row r="812" spans="1:17" hidden="1" x14ac:dyDescent="0.25">
      <c r="A812" t="s">
        <v>20168</v>
      </c>
      <c r="B812" t="s">
        <v>959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17610</v>
      </c>
      <c r="F812" t="s">
        <v>17421</v>
      </c>
      <c r="G812" s="3">
        <v>3395</v>
      </c>
      <c r="H812">
        <v>460060</v>
      </c>
      <c r="I812" t="s">
        <v>959</v>
      </c>
      <c r="J812" s="2">
        <v>583198</v>
      </c>
      <c r="K812" s="2" t="s">
        <v>959</v>
      </c>
      <c r="L812" s="2" t="s">
        <v>20169</v>
      </c>
      <c r="M812" s="2" t="s">
        <v>20170</v>
      </c>
      <c r="N812" s="2" t="s">
        <v>20168</v>
      </c>
      <c r="O812" s="2">
        <v>8324</v>
      </c>
      <c r="P812" s="2" t="s">
        <v>20171</v>
      </c>
      <c r="Q812" s="2" t="s">
        <v>959</v>
      </c>
    </row>
    <row r="813" spans="1:17" hidden="1" x14ac:dyDescent="0.25">
      <c r="A813" t="s">
        <v>20172</v>
      </c>
      <c r="B813" t="s">
        <v>1033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17375</v>
      </c>
      <c r="F813" t="s">
        <v>17421</v>
      </c>
      <c r="G813" s="3">
        <v>1738</v>
      </c>
      <c r="H813">
        <v>425509</v>
      </c>
      <c r="I813" t="s">
        <v>1033</v>
      </c>
      <c r="J813" s="2">
        <v>224393</v>
      </c>
      <c r="K813" s="2" t="s">
        <v>1033</v>
      </c>
      <c r="L813" s="2" t="s">
        <v>20173</v>
      </c>
      <c r="M813" s="2" t="s">
        <v>20174</v>
      </c>
      <c r="N813" s="2" t="s">
        <v>20172</v>
      </c>
      <c r="O813" s="2">
        <v>7156</v>
      </c>
      <c r="P813" s="2" t="s">
        <v>20175</v>
      </c>
      <c r="Q813" s="2" t="s">
        <v>1033</v>
      </c>
    </row>
    <row r="814" spans="1:17" x14ac:dyDescent="0.25">
      <c r="A814" t="s">
        <v>20176</v>
      </c>
      <c r="B814" t="s">
        <v>2629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17434</v>
      </c>
      <c r="F814" t="s">
        <v>17319</v>
      </c>
      <c r="G814" s="3">
        <v>2332</v>
      </c>
      <c r="H814">
        <v>407908</v>
      </c>
      <c r="I814" t="s">
        <v>2629</v>
      </c>
      <c r="J814" s="2">
        <v>538896</v>
      </c>
      <c r="K814" s="2" t="s">
        <v>2629</v>
      </c>
      <c r="L814" s="2" t="s">
        <v>20173</v>
      </c>
      <c r="M814" s="2" t="s">
        <v>20177</v>
      </c>
      <c r="N814" s="2" t="s">
        <v>20176</v>
      </c>
      <c r="O814" s="2">
        <v>7553</v>
      </c>
      <c r="P814" s="2" t="s">
        <v>20178</v>
      </c>
      <c r="Q814" s="2" t="s">
        <v>2629</v>
      </c>
    </row>
    <row r="815" spans="1:17" x14ac:dyDescent="0.25">
      <c r="A815" t="s">
        <v>20179</v>
      </c>
      <c r="B815" t="s">
        <v>1467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17431</v>
      </c>
      <c r="F815" t="s">
        <v>17319</v>
      </c>
      <c r="G815" s="3">
        <v>7738</v>
      </c>
      <c r="H815">
        <v>503449</v>
      </c>
      <c r="I815" t="s">
        <v>1467</v>
      </c>
      <c r="J815" s="2">
        <v>1784971</v>
      </c>
      <c r="K815" s="2" t="s">
        <v>1467</v>
      </c>
      <c r="L815" s="4" t="s">
        <v>17355</v>
      </c>
      <c r="M815" s="4" t="s">
        <v>17355</v>
      </c>
      <c r="N815" s="2" t="s">
        <v>20179</v>
      </c>
      <c r="O815" s="2">
        <v>9019</v>
      </c>
      <c r="P815" s="2" t="s">
        <v>20180</v>
      </c>
      <c r="Q815" s="2" t="s">
        <v>1467</v>
      </c>
    </row>
    <row r="816" spans="1:17" x14ac:dyDescent="0.25">
      <c r="A816" t="s">
        <v>20181</v>
      </c>
      <c r="B816" t="s">
        <v>2028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17355</v>
      </c>
      <c r="F816" t="s">
        <v>17319</v>
      </c>
      <c r="G816" s="3">
        <v>5380</v>
      </c>
      <c r="H816">
        <v>466412</v>
      </c>
      <c r="I816" t="s">
        <v>2028</v>
      </c>
      <c r="J816" s="2">
        <v>1655643</v>
      </c>
      <c r="K816" s="2" t="s">
        <v>20182</v>
      </c>
      <c r="L816" s="2" t="s">
        <v>20183</v>
      </c>
      <c r="M816" s="2" t="s">
        <v>20184</v>
      </c>
      <c r="N816" s="2" t="s">
        <v>20181</v>
      </c>
      <c r="O816" s="2">
        <v>8425</v>
      </c>
      <c r="P816" s="2" t="s">
        <v>20185</v>
      </c>
      <c r="Q816" s="2" t="s">
        <v>2028</v>
      </c>
    </row>
    <row r="817" spans="1:17" x14ac:dyDescent="0.25">
      <c r="A817" t="s">
        <v>20186</v>
      </c>
      <c r="B817" t="s">
        <v>2580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17370</v>
      </c>
      <c r="F817" t="s">
        <v>17319</v>
      </c>
      <c r="G817" s="3">
        <v>5213</v>
      </c>
      <c r="H817">
        <v>453198</v>
      </c>
      <c r="I817" t="s">
        <v>2580</v>
      </c>
      <c r="J817" s="2">
        <v>1209053</v>
      </c>
      <c r="K817" s="2" t="s">
        <v>2580</v>
      </c>
      <c r="L817" s="2" t="s">
        <v>20187</v>
      </c>
      <c r="M817" s="2" t="s">
        <v>20188</v>
      </c>
      <c r="N817" s="2" t="s">
        <v>20186</v>
      </c>
      <c r="O817" s="2">
        <v>8251</v>
      </c>
      <c r="P817" s="2" t="s">
        <v>20189</v>
      </c>
      <c r="Q817" s="2" t="s">
        <v>2580</v>
      </c>
    </row>
    <row r="818" spans="1:17" hidden="1" x14ac:dyDescent="0.25">
      <c r="A818" t="s">
        <v>20190</v>
      </c>
      <c r="B818" t="s">
        <v>397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17355</v>
      </c>
      <c r="F818" s="5" t="s">
        <v>17355</v>
      </c>
      <c r="G818" s="3">
        <v>10299</v>
      </c>
      <c r="H818" s="5" t="s">
        <v>17355</v>
      </c>
      <c r="I818" s="5" t="s">
        <v>17355</v>
      </c>
      <c r="J818" s="4" t="s">
        <v>17355</v>
      </c>
      <c r="K818" s="4" t="s">
        <v>17355</v>
      </c>
      <c r="L818" s="4" t="s">
        <v>17355</v>
      </c>
      <c r="M818" s="4" t="s">
        <v>17355</v>
      </c>
      <c r="N818" s="4" t="s">
        <v>17355</v>
      </c>
      <c r="O818" s="4" t="s">
        <v>17355</v>
      </c>
      <c r="P818" s="4" t="s">
        <v>17355</v>
      </c>
      <c r="Q818" s="4" t="s">
        <v>17355</v>
      </c>
    </row>
    <row r="819" spans="1:17" hidden="1" x14ac:dyDescent="0.25">
      <c r="A819" t="s">
        <v>20191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17375</v>
      </c>
      <c r="F819" t="s">
        <v>1336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17355</v>
      </c>
      <c r="M819" s="4" t="s">
        <v>17355</v>
      </c>
      <c r="N819" s="2" t="s">
        <v>20191</v>
      </c>
      <c r="O819" s="2">
        <v>9213</v>
      </c>
      <c r="P819" s="2" t="s">
        <v>20192</v>
      </c>
      <c r="Q819" s="2" t="s">
        <v>94</v>
      </c>
    </row>
    <row r="820" spans="1:17" x14ac:dyDescent="0.25">
      <c r="A820" t="s">
        <v>20193</v>
      </c>
      <c r="B820" t="s">
        <v>246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17355</v>
      </c>
      <c r="F820" t="s">
        <v>17319</v>
      </c>
      <c r="G820" s="3">
        <v>2557</v>
      </c>
      <c r="H820">
        <v>448722</v>
      </c>
      <c r="I820" t="s">
        <v>246</v>
      </c>
      <c r="J820" s="2">
        <v>580752</v>
      </c>
      <c r="K820" s="2" t="s">
        <v>246</v>
      </c>
      <c r="L820" s="4" t="s">
        <v>17355</v>
      </c>
      <c r="M820" s="2" t="s">
        <v>20194</v>
      </c>
      <c r="N820" s="2" t="s">
        <v>20193</v>
      </c>
      <c r="O820" s="2">
        <v>7882</v>
      </c>
      <c r="P820" s="2" t="s">
        <v>20195</v>
      </c>
      <c r="Q820" s="2" t="s">
        <v>246</v>
      </c>
    </row>
    <row r="821" spans="1:17" x14ac:dyDescent="0.25">
      <c r="A821" t="s">
        <v>20196</v>
      </c>
      <c r="B821" t="s">
        <v>2572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17414</v>
      </c>
      <c r="F821" t="s">
        <v>17319</v>
      </c>
      <c r="G821" s="3">
        <v>6389</v>
      </c>
      <c r="H821">
        <v>469802</v>
      </c>
      <c r="I821" t="s">
        <v>2572</v>
      </c>
      <c r="J821" s="2">
        <v>1654343</v>
      </c>
      <c r="K821" s="2" t="s">
        <v>2572</v>
      </c>
      <c r="L821" s="2" t="s">
        <v>20197</v>
      </c>
      <c r="M821" s="2" t="s">
        <v>20198</v>
      </c>
      <c r="N821" s="2" t="s">
        <v>20196</v>
      </c>
      <c r="O821" s="2">
        <v>8902</v>
      </c>
      <c r="P821" s="2" t="s">
        <v>20199</v>
      </c>
      <c r="Q821" s="2" t="s">
        <v>2572</v>
      </c>
    </row>
    <row r="822" spans="1:17" x14ac:dyDescent="0.25">
      <c r="A822" t="s">
        <v>20200</v>
      </c>
      <c r="B822" t="s">
        <v>1524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17420</v>
      </c>
      <c r="F822" t="s">
        <v>17319</v>
      </c>
      <c r="G822" s="3">
        <v>6902</v>
      </c>
      <c r="H822">
        <v>527048</v>
      </c>
      <c r="I822" t="s">
        <v>1524</v>
      </c>
      <c r="J822" s="2">
        <v>1674411</v>
      </c>
      <c r="K822" s="2" t="s">
        <v>1524</v>
      </c>
      <c r="L822" s="2" t="s">
        <v>20201</v>
      </c>
      <c r="M822" s="4" t="s">
        <v>17355</v>
      </c>
      <c r="N822" s="2" t="s">
        <v>20200</v>
      </c>
      <c r="O822" s="2">
        <v>8652</v>
      </c>
      <c r="P822" s="2" t="s">
        <v>20202</v>
      </c>
      <c r="Q822" s="2" t="s">
        <v>1524</v>
      </c>
    </row>
    <row r="823" spans="1:17" x14ac:dyDescent="0.25">
      <c r="A823" t="s">
        <v>20203</v>
      </c>
      <c r="B823" t="s">
        <v>2200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17355</v>
      </c>
      <c r="F823" t="s">
        <v>17319</v>
      </c>
      <c r="G823" s="3">
        <v>1514</v>
      </c>
      <c r="H823">
        <v>424144</v>
      </c>
      <c r="I823" t="s">
        <v>2200</v>
      </c>
      <c r="J823" s="2">
        <v>225417</v>
      </c>
      <c r="K823" s="2" t="s">
        <v>2200</v>
      </c>
      <c r="L823" s="2" t="s">
        <v>20204</v>
      </c>
      <c r="M823" s="2" t="s">
        <v>20205</v>
      </c>
      <c r="N823" s="2" t="s">
        <v>20203</v>
      </c>
      <c r="O823" s="2">
        <v>6945</v>
      </c>
      <c r="P823" s="2" t="s">
        <v>20206</v>
      </c>
      <c r="Q823" s="2" t="s">
        <v>2200</v>
      </c>
    </row>
    <row r="824" spans="1:17" hidden="1" x14ac:dyDescent="0.25">
      <c r="A824" t="s">
        <v>20207</v>
      </c>
      <c r="B824" t="s">
        <v>1135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17656</v>
      </c>
      <c r="F824" t="s">
        <v>17408</v>
      </c>
      <c r="G824" s="3">
        <v>7304</v>
      </c>
      <c r="H824">
        <v>521692</v>
      </c>
      <c r="I824" t="s">
        <v>1135</v>
      </c>
      <c r="J824" s="2">
        <v>1793168</v>
      </c>
      <c r="K824" s="2" t="s">
        <v>1135</v>
      </c>
      <c r="L824" s="4" t="s">
        <v>17355</v>
      </c>
      <c r="M824" s="2" t="s">
        <v>20208</v>
      </c>
      <c r="N824" s="2" t="s">
        <v>20207</v>
      </c>
      <c r="O824" s="2">
        <v>9015</v>
      </c>
      <c r="P824" s="2" t="s">
        <v>20209</v>
      </c>
      <c r="Q824" s="2" t="s">
        <v>1135</v>
      </c>
    </row>
    <row r="825" spans="1:17" x14ac:dyDescent="0.25">
      <c r="A825" t="s">
        <v>20210</v>
      </c>
      <c r="B825" t="s">
        <v>1396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17678</v>
      </c>
      <c r="F825" t="s">
        <v>17319</v>
      </c>
      <c r="G825" s="3">
        <v>8041</v>
      </c>
      <c r="H825">
        <v>450282</v>
      </c>
      <c r="I825" t="s">
        <v>1396</v>
      </c>
      <c r="J825" s="2">
        <v>549693</v>
      </c>
      <c r="K825" s="2" t="s">
        <v>1396</v>
      </c>
      <c r="L825" s="2" t="s">
        <v>20211</v>
      </c>
      <c r="M825" s="2" t="s">
        <v>20212</v>
      </c>
      <c r="N825" s="2" t="s">
        <v>20210</v>
      </c>
      <c r="O825" s="2">
        <v>7711</v>
      </c>
      <c r="P825" s="2" t="s">
        <v>20213</v>
      </c>
      <c r="Q825" s="2" t="s">
        <v>1396</v>
      </c>
    </row>
    <row r="826" spans="1:17" x14ac:dyDescent="0.25">
      <c r="A826" t="s">
        <v>20214</v>
      </c>
      <c r="B826" t="s">
        <v>2639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17370</v>
      </c>
      <c r="F826" t="s">
        <v>17319</v>
      </c>
      <c r="G826" s="3">
        <v>4782</v>
      </c>
      <c r="H826">
        <v>502260</v>
      </c>
      <c r="I826" t="s">
        <v>2639</v>
      </c>
      <c r="J826" s="2">
        <v>1771184</v>
      </c>
      <c r="K826" s="2" t="s">
        <v>2639</v>
      </c>
      <c r="L826" s="2" t="s">
        <v>20215</v>
      </c>
      <c r="M826" s="2" t="s">
        <v>20216</v>
      </c>
      <c r="N826" s="2" t="s">
        <v>20214</v>
      </c>
      <c r="O826" s="2">
        <v>8841</v>
      </c>
      <c r="P826" s="2" t="s">
        <v>20217</v>
      </c>
      <c r="Q826" s="2" t="s">
        <v>2639</v>
      </c>
    </row>
    <row r="827" spans="1:17" hidden="1" x14ac:dyDescent="0.25">
      <c r="A827" t="s">
        <v>20218</v>
      </c>
      <c r="B827" t="s">
        <v>831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17389</v>
      </c>
      <c r="F827" t="s">
        <v>17330</v>
      </c>
      <c r="G827" s="3">
        <v>2567</v>
      </c>
      <c r="H827">
        <v>519128</v>
      </c>
      <c r="I827" t="s">
        <v>831</v>
      </c>
      <c r="J827" s="2">
        <v>1671056</v>
      </c>
      <c r="K827" s="2" t="s">
        <v>831</v>
      </c>
      <c r="L827" s="4" t="s">
        <v>17355</v>
      </c>
      <c r="M827" s="2" t="s">
        <v>20219</v>
      </c>
      <c r="N827" s="2" t="s">
        <v>20218</v>
      </c>
      <c r="O827" s="2">
        <v>8726</v>
      </c>
      <c r="P827" s="2" t="s">
        <v>20220</v>
      </c>
      <c r="Q827" s="2" t="s">
        <v>831</v>
      </c>
    </row>
    <row r="828" spans="1:17" x14ac:dyDescent="0.25">
      <c r="A828" t="s">
        <v>20221</v>
      </c>
      <c r="B828" t="s">
        <v>1474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17318</v>
      </c>
      <c r="F828" t="s">
        <v>17319</v>
      </c>
      <c r="G828" s="3">
        <v>840</v>
      </c>
      <c r="H828">
        <v>120485</v>
      </c>
      <c r="I828" t="s">
        <v>1474</v>
      </c>
      <c r="J828" s="2">
        <v>7976</v>
      </c>
      <c r="K828" s="2" t="s">
        <v>1474</v>
      </c>
      <c r="L828" s="2" t="s">
        <v>20222</v>
      </c>
      <c r="M828" s="4" t="s">
        <v>17355</v>
      </c>
      <c r="N828" s="2" t="s">
        <v>20221</v>
      </c>
      <c r="O828" s="2">
        <v>5331</v>
      </c>
      <c r="P828" s="2" t="s">
        <v>20223</v>
      </c>
      <c r="Q828" s="2" t="s">
        <v>1474</v>
      </c>
    </row>
    <row r="829" spans="1:17" x14ac:dyDescent="0.25">
      <c r="A829" t="s">
        <v>20224</v>
      </c>
      <c r="B829" t="s">
        <v>2324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17361</v>
      </c>
      <c r="F829" t="s">
        <v>17319</v>
      </c>
      <c r="G829" s="3" t="s">
        <v>2323</v>
      </c>
      <c r="H829">
        <v>543643</v>
      </c>
      <c r="I829" t="s">
        <v>2324</v>
      </c>
      <c r="J829" s="4" t="s">
        <v>17355</v>
      </c>
      <c r="K829" s="4" t="s">
        <v>17355</v>
      </c>
      <c r="L829" s="4" t="s">
        <v>17355</v>
      </c>
      <c r="M829" s="4" t="s">
        <v>17355</v>
      </c>
      <c r="N829" s="4" t="s">
        <v>17355</v>
      </c>
      <c r="O829" s="4" t="s">
        <v>17355</v>
      </c>
      <c r="P829" s="4" t="s">
        <v>17355</v>
      </c>
      <c r="Q829" s="4" t="s">
        <v>17355</v>
      </c>
    </row>
    <row r="830" spans="1:17" hidden="1" x14ac:dyDescent="0.25">
      <c r="A830" t="s">
        <v>20225</v>
      </c>
      <c r="B830" t="s">
        <v>839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17355</v>
      </c>
      <c r="F830" s="5" t="s">
        <v>17355</v>
      </c>
      <c r="G830" s="3">
        <v>8631</v>
      </c>
      <c r="H830" s="5" t="s">
        <v>17355</v>
      </c>
      <c r="I830" s="5" t="s">
        <v>17355</v>
      </c>
      <c r="J830" s="4" t="s">
        <v>17355</v>
      </c>
      <c r="K830" s="4" t="s">
        <v>17355</v>
      </c>
      <c r="L830" s="4" t="s">
        <v>17355</v>
      </c>
      <c r="M830" s="4" t="s">
        <v>17355</v>
      </c>
      <c r="N830" s="4" t="s">
        <v>17355</v>
      </c>
      <c r="O830" s="4" t="s">
        <v>17355</v>
      </c>
      <c r="P830" s="4" t="s">
        <v>17355</v>
      </c>
      <c r="Q830" s="4" t="s">
        <v>17355</v>
      </c>
    </row>
    <row r="831" spans="1:17" x14ac:dyDescent="0.25">
      <c r="A831" t="s">
        <v>20226</v>
      </c>
      <c r="B831" t="s">
        <v>1505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17318</v>
      </c>
      <c r="F831" t="s">
        <v>17319</v>
      </c>
      <c r="G831" s="3">
        <v>6316</v>
      </c>
      <c r="H831">
        <v>475479</v>
      </c>
      <c r="I831" t="s">
        <v>1505</v>
      </c>
      <c r="J831" s="2">
        <v>1800944</v>
      </c>
      <c r="K831" s="2" t="s">
        <v>1505</v>
      </c>
      <c r="L831" s="2" t="s">
        <v>20227</v>
      </c>
      <c r="M831" s="4" t="s">
        <v>17355</v>
      </c>
      <c r="N831" s="2" t="s">
        <v>20226</v>
      </c>
      <c r="O831" s="2">
        <v>9148</v>
      </c>
      <c r="P831" s="2" t="s">
        <v>20228</v>
      </c>
      <c r="Q831" s="2" t="s">
        <v>1505</v>
      </c>
    </row>
    <row r="832" spans="1:17" hidden="1" x14ac:dyDescent="0.25">
      <c r="A832" t="s">
        <v>20229</v>
      </c>
      <c r="B832" t="s">
        <v>1183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17446</v>
      </c>
      <c r="F832" t="s">
        <v>1336</v>
      </c>
      <c r="G832" s="3">
        <v>791</v>
      </c>
      <c r="H832">
        <v>408252</v>
      </c>
      <c r="I832" t="s">
        <v>1183</v>
      </c>
      <c r="J832" s="2">
        <v>225418</v>
      </c>
      <c r="K832" s="2" t="s">
        <v>1183</v>
      </c>
      <c r="L832" s="2" t="s">
        <v>20230</v>
      </c>
      <c r="M832" s="2" t="s">
        <v>20231</v>
      </c>
      <c r="N832" s="2" t="s">
        <v>20229</v>
      </c>
      <c r="O832" s="2">
        <v>6857</v>
      </c>
      <c r="P832" s="2" t="s">
        <v>20232</v>
      </c>
      <c r="Q832" s="2" t="s">
        <v>1183</v>
      </c>
    </row>
    <row r="833" spans="1:17" hidden="1" x14ac:dyDescent="0.25">
      <c r="A833" t="s">
        <v>20233</v>
      </c>
      <c r="B833" t="s">
        <v>597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17446</v>
      </c>
      <c r="F833" t="s">
        <v>17330</v>
      </c>
      <c r="G833" s="3">
        <v>6968</v>
      </c>
      <c r="H833">
        <v>464426</v>
      </c>
      <c r="I833" t="s">
        <v>597</v>
      </c>
      <c r="J833" s="2">
        <v>1740991</v>
      </c>
      <c r="K833" s="2" t="s">
        <v>597</v>
      </c>
      <c r="L833" s="4" t="s">
        <v>17355</v>
      </c>
      <c r="M833" s="4" t="s">
        <v>17355</v>
      </c>
      <c r="N833" s="2" t="s">
        <v>20233</v>
      </c>
      <c r="O833" s="2">
        <v>9283</v>
      </c>
      <c r="P833" s="2" t="s">
        <v>20234</v>
      </c>
      <c r="Q833" s="2" t="s">
        <v>597</v>
      </c>
    </row>
    <row r="834" spans="1:17" hidden="1" x14ac:dyDescent="0.25">
      <c r="A834" t="s">
        <v>20235</v>
      </c>
      <c r="B834" t="s">
        <v>865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17389</v>
      </c>
      <c r="F834" t="s">
        <v>17330</v>
      </c>
      <c r="G834" s="3">
        <v>443</v>
      </c>
      <c r="H834">
        <v>334393</v>
      </c>
      <c r="I834" t="s">
        <v>865</v>
      </c>
      <c r="J834" s="2">
        <v>132725</v>
      </c>
      <c r="K834" s="2" t="s">
        <v>865</v>
      </c>
      <c r="L834" s="2" t="s">
        <v>20236</v>
      </c>
      <c r="M834" s="2" t="s">
        <v>20237</v>
      </c>
      <c r="N834" s="2" t="s">
        <v>20235</v>
      </c>
      <c r="O834" s="2">
        <v>6550</v>
      </c>
      <c r="P834" s="2" t="s">
        <v>20238</v>
      </c>
      <c r="Q834" s="2" t="s">
        <v>865</v>
      </c>
    </row>
    <row r="835" spans="1:17" hidden="1" x14ac:dyDescent="0.25">
      <c r="A835" t="s">
        <v>20239</v>
      </c>
      <c r="B835" t="s">
        <v>1131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17420</v>
      </c>
      <c r="F835" t="s">
        <v>17408</v>
      </c>
      <c r="G835" s="3">
        <v>746</v>
      </c>
      <c r="H835">
        <v>150229</v>
      </c>
      <c r="I835" t="s">
        <v>1131</v>
      </c>
      <c r="J835" s="2">
        <v>18720</v>
      </c>
      <c r="K835" s="2" t="s">
        <v>1131</v>
      </c>
      <c r="L835" s="2" t="s">
        <v>20240</v>
      </c>
      <c r="M835" s="2" t="s">
        <v>20241</v>
      </c>
      <c r="N835" s="2" t="s">
        <v>20239</v>
      </c>
      <c r="O835" s="2">
        <v>6109</v>
      </c>
      <c r="P835" s="2" t="s">
        <v>20242</v>
      </c>
      <c r="Q835" s="2" t="s">
        <v>1131</v>
      </c>
    </row>
    <row r="836" spans="1:17" hidden="1" x14ac:dyDescent="0.25">
      <c r="A836" t="s">
        <v>20243</v>
      </c>
      <c r="B836" t="s">
        <v>885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17335</v>
      </c>
      <c r="F836" t="s">
        <v>17358</v>
      </c>
      <c r="G836" s="3">
        <v>5834</v>
      </c>
      <c r="H836">
        <v>489209</v>
      </c>
      <c r="I836" t="s">
        <v>885</v>
      </c>
      <c r="J836" s="2">
        <v>1666694</v>
      </c>
      <c r="K836" s="2" t="s">
        <v>885</v>
      </c>
      <c r="L836" s="2" t="s">
        <v>20244</v>
      </c>
      <c r="M836" s="2" t="s">
        <v>20245</v>
      </c>
      <c r="N836" s="2" t="s">
        <v>20243</v>
      </c>
      <c r="O836" s="2">
        <v>9041</v>
      </c>
      <c r="P836" s="2" t="s">
        <v>20246</v>
      </c>
      <c r="Q836" s="2" t="s">
        <v>885</v>
      </c>
    </row>
    <row r="837" spans="1:17" hidden="1" x14ac:dyDescent="0.25">
      <c r="A837" t="s">
        <v>20247</v>
      </c>
      <c r="B837" t="s">
        <v>748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17656</v>
      </c>
      <c r="F837" t="s">
        <v>17408</v>
      </c>
      <c r="G837" s="3">
        <v>2829</v>
      </c>
      <c r="H837">
        <v>444489</v>
      </c>
      <c r="I837" t="s">
        <v>748</v>
      </c>
      <c r="J837" s="2">
        <v>1662811</v>
      </c>
      <c r="K837" s="2" t="s">
        <v>748</v>
      </c>
      <c r="L837" s="2" t="s">
        <v>20248</v>
      </c>
      <c r="M837" s="2" t="s">
        <v>20249</v>
      </c>
      <c r="N837" s="2" t="s">
        <v>20247</v>
      </c>
      <c r="O837" s="2">
        <v>9004</v>
      </c>
      <c r="P837" s="2" t="s">
        <v>20250</v>
      </c>
      <c r="Q837" s="2" t="s">
        <v>20251</v>
      </c>
    </row>
    <row r="838" spans="1:17" x14ac:dyDescent="0.25">
      <c r="A838" t="s">
        <v>20252</v>
      </c>
      <c r="B838" t="s">
        <v>2414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17318</v>
      </c>
      <c r="F838" t="s">
        <v>17319</v>
      </c>
      <c r="G838" s="3">
        <v>5372</v>
      </c>
      <c r="H838">
        <v>501381</v>
      </c>
      <c r="I838" t="s">
        <v>2414</v>
      </c>
      <c r="J838" s="2">
        <v>1741763</v>
      </c>
      <c r="K838" s="2" t="s">
        <v>2414</v>
      </c>
      <c r="L838" s="2" t="s">
        <v>20253</v>
      </c>
      <c r="M838" s="2" t="s">
        <v>20254</v>
      </c>
      <c r="N838" s="2" t="s">
        <v>20252</v>
      </c>
      <c r="O838" s="2">
        <v>8759</v>
      </c>
      <c r="P838" s="2" t="s">
        <v>20255</v>
      </c>
      <c r="Q838" s="2" t="s">
        <v>2414</v>
      </c>
    </row>
    <row r="839" spans="1:17" hidden="1" x14ac:dyDescent="0.25">
      <c r="A839" t="s">
        <v>20256</v>
      </c>
      <c r="B839" t="s">
        <v>1082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17678</v>
      </c>
      <c r="F839" t="s">
        <v>17330</v>
      </c>
      <c r="G839" s="3">
        <v>7462</v>
      </c>
      <c r="H839">
        <v>461858</v>
      </c>
      <c r="I839" t="s">
        <v>1082</v>
      </c>
      <c r="J839" s="2">
        <v>1103761</v>
      </c>
      <c r="K839" s="2" t="s">
        <v>1082</v>
      </c>
      <c r="L839" s="2" t="s">
        <v>20257</v>
      </c>
      <c r="M839" s="2" t="s">
        <v>20258</v>
      </c>
      <c r="N839" s="2" t="s">
        <v>20256</v>
      </c>
      <c r="O839" s="2">
        <v>8733</v>
      </c>
      <c r="P839" s="2" t="s">
        <v>20259</v>
      </c>
      <c r="Q839" s="2" t="s">
        <v>1082</v>
      </c>
    </row>
    <row r="840" spans="1:17" hidden="1" x14ac:dyDescent="0.25">
      <c r="A840" t="s">
        <v>20260</v>
      </c>
      <c r="B840" t="s">
        <v>599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17389</v>
      </c>
      <c r="F840" t="s">
        <v>1335</v>
      </c>
      <c r="G840" s="3">
        <v>1176</v>
      </c>
      <c r="H840">
        <v>135784</v>
      </c>
      <c r="I840" t="s">
        <v>599</v>
      </c>
      <c r="J840" s="2">
        <v>11714</v>
      </c>
      <c r="K840" s="2" t="s">
        <v>599</v>
      </c>
      <c r="L840" s="2" t="s">
        <v>20261</v>
      </c>
      <c r="M840" s="2" t="s">
        <v>20262</v>
      </c>
      <c r="N840" s="2" t="s">
        <v>20260</v>
      </c>
      <c r="O840" s="2">
        <v>6049</v>
      </c>
      <c r="P840" s="2" t="s">
        <v>20263</v>
      </c>
      <c r="Q840" s="2" t="s">
        <v>599</v>
      </c>
    </row>
    <row r="841" spans="1:17" hidden="1" x14ac:dyDescent="0.25">
      <c r="A841" t="s">
        <v>20264</v>
      </c>
      <c r="B841" t="s">
        <v>720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17610</v>
      </c>
      <c r="F841" t="s">
        <v>17330</v>
      </c>
      <c r="G841" s="3">
        <v>9256</v>
      </c>
      <c r="H841">
        <v>572041</v>
      </c>
      <c r="I841" t="s">
        <v>720</v>
      </c>
      <c r="J841" s="2">
        <v>1740992</v>
      </c>
      <c r="K841" s="2" t="s">
        <v>720</v>
      </c>
      <c r="L841" s="4" t="s">
        <v>17355</v>
      </c>
      <c r="M841" s="4" t="s">
        <v>17355</v>
      </c>
      <c r="N841" s="2" t="s">
        <v>20264</v>
      </c>
      <c r="O841" s="2">
        <v>9157</v>
      </c>
      <c r="P841" s="2" t="s">
        <v>20265</v>
      </c>
      <c r="Q841" s="2" t="s">
        <v>20266</v>
      </c>
    </row>
    <row r="842" spans="1:17" x14ac:dyDescent="0.25">
      <c r="A842" t="s">
        <v>20267</v>
      </c>
      <c r="B842" t="s">
        <v>2291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17600</v>
      </c>
      <c r="F842" t="s">
        <v>17319</v>
      </c>
      <c r="G842" s="3">
        <v>11426</v>
      </c>
      <c r="H842">
        <v>519141</v>
      </c>
      <c r="I842" t="s">
        <v>2291</v>
      </c>
      <c r="J842" s="2">
        <v>1765810</v>
      </c>
      <c r="K842" s="2" t="s">
        <v>2291</v>
      </c>
      <c r="L842" s="2" t="s">
        <v>20268</v>
      </c>
      <c r="M842" s="2" t="s">
        <v>20269</v>
      </c>
      <c r="N842" s="2" t="s">
        <v>20267</v>
      </c>
      <c r="O842" s="2">
        <v>9068</v>
      </c>
      <c r="P842" s="2" t="s">
        <v>20270</v>
      </c>
      <c r="Q842" s="2" t="s">
        <v>2291</v>
      </c>
    </row>
    <row r="843" spans="1:17" x14ac:dyDescent="0.25">
      <c r="A843" t="s">
        <v>20271</v>
      </c>
      <c r="B843" t="s">
        <v>2368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17451</v>
      </c>
      <c r="F843" t="s">
        <v>17319</v>
      </c>
      <c r="G843" s="3">
        <v>6382</v>
      </c>
      <c r="H843">
        <v>456421</v>
      </c>
      <c r="I843" t="s">
        <v>2368</v>
      </c>
      <c r="J843" s="2">
        <v>1568447</v>
      </c>
      <c r="K843" s="2" t="s">
        <v>20272</v>
      </c>
      <c r="L843" s="4" t="s">
        <v>17355</v>
      </c>
      <c r="M843" s="4" t="s">
        <v>17355</v>
      </c>
      <c r="N843" s="2" t="s">
        <v>20271</v>
      </c>
      <c r="O843" s="2">
        <v>9175</v>
      </c>
      <c r="P843" s="2" t="s">
        <v>20273</v>
      </c>
      <c r="Q843" s="2" t="s">
        <v>2368</v>
      </c>
    </row>
    <row r="844" spans="1:17" x14ac:dyDescent="0.25">
      <c r="A844" t="s">
        <v>20274</v>
      </c>
      <c r="B844" t="s">
        <v>1482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17375</v>
      </c>
      <c r="F844" t="s">
        <v>17319</v>
      </c>
      <c r="G844" s="3">
        <v>2717</v>
      </c>
      <c r="H844">
        <v>519144</v>
      </c>
      <c r="I844" t="s">
        <v>1482</v>
      </c>
      <c r="J844" s="2">
        <v>1232129</v>
      </c>
      <c r="K844" s="2" t="s">
        <v>1482</v>
      </c>
      <c r="L844" s="2" t="s">
        <v>20275</v>
      </c>
      <c r="M844" s="2" t="s">
        <v>20276</v>
      </c>
      <c r="N844" s="2" t="s">
        <v>20274</v>
      </c>
      <c r="O844" s="2">
        <v>8419</v>
      </c>
      <c r="P844" s="2" t="s">
        <v>20277</v>
      </c>
      <c r="Q844" s="2" t="s">
        <v>1482</v>
      </c>
    </row>
    <row r="845" spans="1:17" hidden="1" x14ac:dyDescent="0.25">
      <c r="A845" t="s">
        <v>20278</v>
      </c>
      <c r="B845" t="s">
        <v>1304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17335</v>
      </c>
      <c r="F845" t="s">
        <v>17408</v>
      </c>
      <c r="G845" s="3">
        <v>9166</v>
      </c>
      <c r="H845">
        <v>457763</v>
      </c>
      <c r="I845" t="s">
        <v>1304</v>
      </c>
      <c r="J845" s="2">
        <v>1660162</v>
      </c>
      <c r="K845" s="2" t="s">
        <v>1304</v>
      </c>
      <c r="L845" s="2" t="s">
        <v>20279</v>
      </c>
      <c r="M845" s="2" t="s">
        <v>20280</v>
      </c>
      <c r="N845" s="2" t="s">
        <v>20278</v>
      </c>
      <c r="O845" s="2">
        <v>8578</v>
      </c>
      <c r="P845" s="2" t="s">
        <v>20281</v>
      </c>
      <c r="Q845" s="2" t="s">
        <v>1304</v>
      </c>
    </row>
    <row r="846" spans="1:17" hidden="1" x14ac:dyDescent="0.25">
      <c r="A846" t="s">
        <v>20282</v>
      </c>
      <c r="B846" t="s">
        <v>1231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17610</v>
      </c>
      <c r="F846" t="s">
        <v>17330</v>
      </c>
      <c r="G846" s="3">
        <v>3312</v>
      </c>
      <c r="H846">
        <v>445988</v>
      </c>
      <c r="I846" t="s">
        <v>1231</v>
      </c>
      <c r="J846" s="2">
        <v>548120</v>
      </c>
      <c r="K846" s="2" t="s">
        <v>1231</v>
      </c>
      <c r="L846" s="2" t="s">
        <v>20283</v>
      </c>
      <c r="M846" s="2" t="s">
        <v>20284</v>
      </c>
      <c r="N846" s="2" t="s">
        <v>20282</v>
      </c>
      <c r="O846" s="2">
        <v>7737</v>
      </c>
      <c r="P846" s="2" t="s">
        <v>20285</v>
      </c>
      <c r="Q846" s="2" t="s">
        <v>1231</v>
      </c>
    </row>
    <row r="847" spans="1:17" hidden="1" x14ac:dyDescent="0.25">
      <c r="A847" t="s">
        <v>20286</v>
      </c>
      <c r="B847" t="s">
        <v>1103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17394</v>
      </c>
      <c r="F847" t="s">
        <v>17330</v>
      </c>
      <c r="G847" s="3">
        <v>5305</v>
      </c>
      <c r="H847">
        <v>502100</v>
      </c>
      <c r="I847" t="s">
        <v>1103</v>
      </c>
      <c r="J847" s="2">
        <v>1603038</v>
      </c>
      <c r="K847" s="2" t="s">
        <v>1103</v>
      </c>
      <c r="L847" s="4" t="s">
        <v>17355</v>
      </c>
      <c r="M847" s="2" t="s">
        <v>20287</v>
      </c>
      <c r="N847" s="2" t="s">
        <v>20286</v>
      </c>
      <c r="O847" s="2">
        <v>8823</v>
      </c>
      <c r="P847" s="2" t="s">
        <v>20288</v>
      </c>
      <c r="Q847" s="2" t="s">
        <v>1103</v>
      </c>
    </row>
    <row r="848" spans="1:17" x14ac:dyDescent="0.25">
      <c r="A848" t="s">
        <v>20289</v>
      </c>
      <c r="B848" t="s">
        <v>1388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17434</v>
      </c>
      <c r="F848" t="s">
        <v>17319</v>
      </c>
      <c r="G848" s="3">
        <v>3184</v>
      </c>
      <c r="H848">
        <v>456034</v>
      </c>
      <c r="I848" t="s">
        <v>1388</v>
      </c>
      <c r="J848" s="2">
        <v>1232130</v>
      </c>
      <c r="K848" s="2" t="s">
        <v>1388</v>
      </c>
      <c r="L848" s="2" t="s">
        <v>20290</v>
      </c>
      <c r="M848" s="2" t="s">
        <v>20291</v>
      </c>
      <c r="N848" s="2" t="s">
        <v>20289</v>
      </c>
      <c r="O848" s="2">
        <v>8175</v>
      </c>
      <c r="P848" s="2" t="s">
        <v>20292</v>
      </c>
      <c r="Q848" s="2" t="s">
        <v>1388</v>
      </c>
    </row>
    <row r="849" spans="1:17" hidden="1" x14ac:dyDescent="0.25">
      <c r="A849" t="s">
        <v>20293</v>
      </c>
      <c r="B849" t="s">
        <v>516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17361</v>
      </c>
      <c r="F849" t="s">
        <v>17330</v>
      </c>
      <c r="G849" s="3">
        <v>4611</v>
      </c>
      <c r="H849">
        <v>445095</v>
      </c>
      <c r="I849" t="s">
        <v>516</v>
      </c>
      <c r="J849" s="2">
        <v>489859</v>
      </c>
      <c r="K849" s="2" t="s">
        <v>516</v>
      </c>
      <c r="L849" s="2" t="s">
        <v>20294</v>
      </c>
      <c r="M849" s="2" t="s">
        <v>20295</v>
      </c>
      <c r="N849" s="2" t="s">
        <v>20293</v>
      </c>
      <c r="O849" s="2">
        <v>7693</v>
      </c>
      <c r="P849" s="2" t="s">
        <v>20296</v>
      </c>
      <c r="Q849" s="2" t="s">
        <v>516</v>
      </c>
    </row>
    <row r="850" spans="1:17" hidden="1" x14ac:dyDescent="0.25">
      <c r="A850" t="s">
        <v>20297</v>
      </c>
      <c r="B850" t="s">
        <v>212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17431</v>
      </c>
      <c r="F850" t="s">
        <v>17330</v>
      </c>
      <c r="G850" s="3" t="s">
        <v>211</v>
      </c>
      <c r="H850">
        <v>572389</v>
      </c>
      <c r="I850" t="s">
        <v>212</v>
      </c>
      <c r="J850" s="4" t="s">
        <v>17355</v>
      </c>
      <c r="K850" s="4" t="s">
        <v>17355</v>
      </c>
      <c r="L850" s="4" t="s">
        <v>17355</v>
      </c>
      <c r="M850" s="4" t="s">
        <v>17355</v>
      </c>
      <c r="N850" s="4" t="s">
        <v>17355</v>
      </c>
      <c r="O850" s="4" t="s">
        <v>17355</v>
      </c>
      <c r="P850" s="4" t="s">
        <v>17355</v>
      </c>
      <c r="Q850" s="4" t="s">
        <v>17355</v>
      </c>
    </row>
    <row r="851" spans="1:17" hidden="1" x14ac:dyDescent="0.25">
      <c r="A851" t="s">
        <v>20298</v>
      </c>
      <c r="B851" t="s">
        <v>1167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17420</v>
      </c>
      <c r="F851" t="s">
        <v>17421</v>
      </c>
      <c r="G851" s="3">
        <v>10815</v>
      </c>
      <c r="H851">
        <v>595777</v>
      </c>
      <c r="I851" t="s">
        <v>1167</v>
      </c>
      <c r="J851" s="2">
        <v>1796123</v>
      </c>
      <c r="K851" s="2" t="s">
        <v>1167</v>
      </c>
      <c r="L851" s="4" t="s">
        <v>17355</v>
      </c>
      <c r="M851" s="4" t="s">
        <v>17355</v>
      </c>
      <c r="N851" s="2" t="s">
        <v>20298</v>
      </c>
      <c r="O851" s="2">
        <v>9112</v>
      </c>
      <c r="P851" s="2" t="s">
        <v>20299</v>
      </c>
      <c r="Q851" s="2" t="s">
        <v>1167</v>
      </c>
    </row>
    <row r="852" spans="1:17" x14ac:dyDescent="0.25">
      <c r="A852" t="s">
        <v>20300</v>
      </c>
      <c r="B852" t="s">
        <v>2098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17350</v>
      </c>
      <c r="F852" t="s">
        <v>17319</v>
      </c>
      <c r="G852" s="3">
        <v>10663</v>
      </c>
      <c r="H852">
        <v>543668</v>
      </c>
      <c r="I852" t="s">
        <v>2098</v>
      </c>
      <c r="J852" s="2">
        <v>1939520</v>
      </c>
      <c r="K852" s="2" t="s">
        <v>2098</v>
      </c>
      <c r="L852" s="2" t="s">
        <v>20301</v>
      </c>
      <c r="M852" s="4" t="s">
        <v>17355</v>
      </c>
      <c r="N852" s="2" t="s">
        <v>20300</v>
      </c>
      <c r="O852" s="2">
        <v>9202</v>
      </c>
      <c r="P852" s="2" t="s">
        <v>20302</v>
      </c>
      <c r="Q852" s="2" t="s">
        <v>2098</v>
      </c>
    </row>
    <row r="853" spans="1:17" hidden="1" x14ac:dyDescent="0.25">
      <c r="A853" t="s">
        <v>20303</v>
      </c>
      <c r="B853" t="s">
        <v>1301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17488</v>
      </c>
      <c r="F853" t="s">
        <v>17358</v>
      </c>
      <c r="G853" s="3">
        <v>1177</v>
      </c>
      <c r="H853">
        <v>405395</v>
      </c>
      <c r="I853" t="s">
        <v>1301</v>
      </c>
      <c r="J853" s="2">
        <v>223571</v>
      </c>
      <c r="K853" s="2" t="s">
        <v>1301</v>
      </c>
      <c r="L853" s="2" t="s">
        <v>20304</v>
      </c>
      <c r="M853" s="2" t="s">
        <v>20305</v>
      </c>
      <c r="N853" s="2" t="s">
        <v>20303</v>
      </c>
      <c r="O853" s="2">
        <v>6619</v>
      </c>
      <c r="P853" s="2" t="s">
        <v>20306</v>
      </c>
      <c r="Q853" s="2" t="s">
        <v>1301</v>
      </c>
    </row>
    <row r="854" spans="1:17" hidden="1" x14ac:dyDescent="0.25">
      <c r="A854" t="s">
        <v>20307</v>
      </c>
      <c r="B854" t="s">
        <v>515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17329</v>
      </c>
      <c r="F854" t="s">
        <v>1335</v>
      </c>
      <c r="G854" s="3">
        <v>1429</v>
      </c>
      <c r="H854">
        <v>346857</v>
      </c>
      <c r="I854" t="s">
        <v>515</v>
      </c>
      <c r="J854" s="2">
        <v>129299</v>
      </c>
      <c r="K854" s="2" t="s">
        <v>515</v>
      </c>
      <c r="L854" s="2" t="s">
        <v>20308</v>
      </c>
      <c r="M854" s="2" t="s">
        <v>20309</v>
      </c>
      <c r="N854" s="2" t="s">
        <v>20307</v>
      </c>
      <c r="O854" s="2">
        <v>6793</v>
      </c>
      <c r="P854" s="2" t="s">
        <v>20310</v>
      </c>
      <c r="Q854" s="2" t="s">
        <v>515</v>
      </c>
    </row>
    <row r="855" spans="1:17" x14ac:dyDescent="0.25">
      <c r="A855" t="s">
        <v>20311</v>
      </c>
      <c r="B855" t="s">
        <v>2645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17610</v>
      </c>
      <c r="F855" t="s">
        <v>17319</v>
      </c>
      <c r="G855" s="3">
        <v>1795</v>
      </c>
      <c r="H855">
        <v>407816</v>
      </c>
      <c r="I855" t="s">
        <v>2645</v>
      </c>
      <c r="J855" s="2">
        <v>225422</v>
      </c>
      <c r="K855" s="2" t="s">
        <v>2645</v>
      </c>
      <c r="L855" s="2" t="s">
        <v>20312</v>
      </c>
      <c r="M855" s="2" t="s">
        <v>20313</v>
      </c>
      <c r="N855" s="2" t="s">
        <v>20311</v>
      </c>
      <c r="O855" s="2">
        <v>7205</v>
      </c>
      <c r="P855" s="2" t="s">
        <v>20314</v>
      </c>
      <c r="Q855" s="2" t="s">
        <v>2645</v>
      </c>
    </row>
    <row r="856" spans="1:17" hidden="1" x14ac:dyDescent="0.25">
      <c r="A856" t="s">
        <v>20315</v>
      </c>
      <c r="B856" t="s">
        <v>1295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17381</v>
      </c>
      <c r="F856" t="s">
        <v>17330</v>
      </c>
      <c r="G856" s="3">
        <v>6274</v>
      </c>
      <c r="H856">
        <v>435041</v>
      </c>
      <c r="I856" t="s">
        <v>1295</v>
      </c>
      <c r="J856" s="2">
        <v>490156</v>
      </c>
      <c r="K856" s="2" t="s">
        <v>1295</v>
      </c>
      <c r="L856" s="2" t="s">
        <v>20316</v>
      </c>
      <c r="M856" s="2" t="s">
        <v>20317</v>
      </c>
      <c r="N856" s="2" t="s">
        <v>20315</v>
      </c>
      <c r="O856" s="2">
        <v>7485</v>
      </c>
      <c r="P856" s="2" t="s">
        <v>20318</v>
      </c>
      <c r="Q856" s="2" t="s">
        <v>1295</v>
      </c>
    </row>
    <row r="857" spans="1:17" hidden="1" x14ac:dyDescent="0.25">
      <c r="A857" t="s">
        <v>20319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17656</v>
      </c>
      <c r="F857" t="s">
        <v>17408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20320</v>
      </c>
      <c r="M857" s="2" t="s">
        <v>20321</v>
      </c>
      <c r="N857" s="2" t="s">
        <v>20319</v>
      </c>
      <c r="O857" s="2">
        <v>7235</v>
      </c>
      <c r="P857" s="2" t="s">
        <v>20322</v>
      </c>
      <c r="Q857" s="2" t="s">
        <v>69</v>
      </c>
    </row>
    <row r="858" spans="1:17" x14ac:dyDescent="0.25">
      <c r="A858" t="s">
        <v>20323</v>
      </c>
      <c r="B858" t="s">
        <v>2364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17478</v>
      </c>
      <c r="F858" t="s">
        <v>17319</v>
      </c>
      <c r="G858" s="3">
        <v>11423</v>
      </c>
      <c r="H858">
        <v>500779</v>
      </c>
      <c r="I858" t="s">
        <v>2364</v>
      </c>
      <c r="J858" s="2">
        <v>1913316</v>
      </c>
      <c r="K858" s="2" t="s">
        <v>2364</v>
      </c>
      <c r="L858" s="2" t="s">
        <v>20324</v>
      </c>
      <c r="M858" s="4" t="s">
        <v>17355</v>
      </c>
      <c r="N858" s="2" t="s">
        <v>20323</v>
      </c>
      <c r="O858" s="2">
        <v>9176</v>
      </c>
      <c r="P858" s="2" t="s">
        <v>20325</v>
      </c>
      <c r="Q858" s="2" t="s">
        <v>2364</v>
      </c>
    </row>
    <row r="859" spans="1:17" hidden="1" x14ac:dyDescent="0.25">
      <c r="A859" t="s">
        <v>20326</v>
      </c>
      <c r="B859" t="s">
        <v>436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17355</v>
      </c>
      <c r="F859" t="s">
        <v>17421</v>
      </c>
      <c r="G859" s="3">
        <v>6335</v>
      </c>
      <c r="H859">
        <v>435560</v>
      </c>
      <c r="I859" t="s">
        <v>436</v>
      </c>
      <c r="J859" s="2">
        <v>490393</v>
      </c>
      <c r="K859" s="2" t="s">
        <v>436</v>
      </c>
      <c r="L859" s="2" t="s">
        <v>20327</v>
      </c>
      <c r="M859" s="2" t="s">
        <v>20328</v>
      </c>
      <c r="N859" s="2" t="s">
        <v>20326</v>
      </c>
      <c r="O859" s="2">
        <v>7615</v>
      </c>
      <c r="P859" s="2" t="s">
        <v>20329</v>
      </c>
      <c r="Q859" s="2" t="s">
        <v>436</v>
      </c>
    </row>
    <row r="860" spans="1:17" hidden="1" x14ac:dyDescent="0.25">
      <c r="A860" t="s">
        <v>20330</v>
      </c>
      <c r="B860" t="s">
        <v>728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17375</v>
      </c>
      <c r="F860" t="s">
        <v>17330</v>
      </c>
      <c r="G860" s="3">
        <v>2218</v>
      </c>
      <c r="H860">
        <v>430605</v>
      </c>
      <c r="I860" t="s">
        <v>728</v>
      </c>
      <c r="J860" s="2">
        <v>448416</v>
      </c>
      <c r="K860" s="2" t="s">
        <v>728</v>
      </c>
      <c r="L860" s="2" t="s">
        <v>20331</v>
      </c>
      <c r="M860" s="2" t="s">
        <v>20332</v>
      </c>
      <c r="N860" s="2" t="s">
        <v>20330</v>
      </c>
      <c r="O860" s="2">
        <v>7454</v>
      </c>
      <c r="P860" s="2" t="s">
        <v>20333</v>
      </c>
      <c r="Q860" s="2" t="s">
        <v>728</v>
      </c>
    </row>
    <row r="861" spans="1:17" hidden="1" x14ac:dyDescent="0.25">
      <c r="A861" t="s">
        <v>20334</v>
      </c>
      <c r="B861" t="s">
        <v>915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17478</v>
      </c>
      <c r="F861" t="s">
        <v>17421</v>
      </c>
      <c r="G861" s="3">
        <v>5133</v>
      </c>
      <c r="H861">
        <v>493351</v>
      </c>
      <c r="I861" t="s">
        <v>915</v>
      </c>
      <c r="J861" s="2">
        <v>1507970</v>
      </c>
      <c r="K861" s="2" t="s">
        <v>915</v>
      </c>
      <c r="L861" s="2" t="s">
        <v>20335</v>
      </c>
      <c r="M861" s="2" t="s">
        <v>20336</v>
      </c>
      <c r="N861" s="2" t="s">
        <v>20334</v>
      </c>
      <c r="O861" s="2">
        <v>8169</v>
      </c>
      <c r="P861" s="2" t="s">
        <v>20337</v>
      </c>
      <c r="Q861" s="2" t="s">
        <v>915</v>
      </c>
    </row>
    <row r="862" spans="1:17" hidden="1" x14ac:dyDescent="0.25">
      <c r="A862" t="s">
        <v>20338</v>
      </c>
      <c r="B862" t="s">
        <v>1287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17431</v>
      </c>
      <c r="F862" t="s">
        <v>1335</v>
      </c>
      <c r="G862" s="3">
        <v>1002</v>
      </c>
      <c r="H862">
        <v>133380</v>
      </c>
      <c r="I862" t="s">
        <v>1287</v>
      </c>
      <c r="J862" s="2">
        <v>11073</v>
      </c>
      <c r="K862" s="2" t="s">
        <v>1287</v>
      </c>
      <c r="L862" s="2" t="s">
        <v>20335</v>
      </c>
      <c r="M862" s="2" t="s">
        <v>20339</v>
      </c>
      <c r="N862" s="2" t="s">
        <v>20338</v>
      </c>
      <c r="O862" s="2">
        <v>6014</v>
      </c>
      <c r="P862" s="2" t="s">
        <v>20340</v>
      </c>
      <c r="Q862" s="2" t="s">
        <v>1287</v>
      </c>
    </row>
    <row r="863" spans="1:17" x14ac:dyDescent="0.25">
      <c r="A863" t="s">
        <v>20341</v>
      </c>
      <c r="B863" t="s">
        <v>1927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17569</v>
      </c>
      <c r="F863" t="s">
        <v>17319</v>
      </c>
      <c r="G863" s="3">
        <v>2247</v>
      </c>
      <c r="H863">
        <v>468517</v>
      </c>
      <c r="I863" t="s">
        <v>1927</v>
      </c>
      <c r="J863" s="2">
        <v>1787651</v>
      </c>
      <c r="K863" s="2" t="s">
        <v>1927</v>
      </c>
      <c r="L863" s="2" t="s">
        <v>20342</v>
      </c>
      <c r="M863" s="4" t="s">
        <v>17355</v>
      </c>
      <c r="N863" s="2" t="s">
        <v>20341</v>
      </c>
      <c r="O863" s="2">
        <v>8892</v>
      </c>
      <c r="P863" s="2" t="s">
        <v>20343</v>
      </c>
      <c r="Q863" s="2" t="s">
        <v>1927</v>
      </c>
    </row>
    <row r="864" spans="1:17" x14ac:dyDescent="0.25">
      <c r="A864" t="s">
        <v>20344</v>
      </c>
      <c r="B864" t="s">
        <v>1435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17350</v>
      </c>
      <c r="F864" t="s">
        <v>17319</v>
      </c>
      <c r="G864" s="3">
        <v>10314</v>
      </c>
      <c r="H864">
        <v>541640</v>
      </c>
      <c r="I864" t="s">
        <v>1435</v>
      </c>
      <c r="J864" s="2">
        <v>1939521</v>
      </c>
      <c r="K864" s="2" t="s">
        <v>1435</v>
      </c>
      <c r="L864" s="2" t="s">
        <v>20345</v>
      </c>
      <c r="M864" s="4" t="s">
        <v>17355</v>
      </c>
      <c r="N864" s="2" t="s">
        <v>20344</v>
      </c>
      <c r="O864" s="2">
        <v>9135</v>
      </c>
      <c r="P864" s="2" t="s">
        <v>20346</v>
      </c>
      <c r="Q864" s="2" t="s">
        <v>1435</v>
      </c>
    </row>
    <row r="865" spans="1:17" hidden="1" x14ac:dyDescent="0.25">
      <c r="A865" t="s">
        <v>20347</v>
      </c>
      <c r="B865" t="s">
        <v>1239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17329</v>
      </c>
      <c r="F865" t="s">
        <v>17421</v>
      </c>
      <c r="G865" s="3">
        <v>8001</v>
      </c>
      <c r="H865">
        <v>434670</v>
      </c>
      <c r="I865" t="s">
        <v>1239</v>
      </c>
      <c r="J865" s="2">
        <v>393458</v>
      </c>
      <c r="K865" s="2" t="s">
        <v>1239</v>
      </c>
      <c r="L865" s="2" t="s">
        <v>20348</v>
      </c>
      <c r="M865" s="2" t="s">
        <v>20349</v>
      </c>
      <c r="N865" s="2" t="s">
        <v>20347</v>
      </c>
      <c r="O865" s="2">
        <v>7488</v>
      </c>
      <c r="P865" s="2" t="s">
        <v>20350</v>
      </c>
      <c r="Q865" s="2" t="s">
        <v>1239</v>
      </c>
    </row>
    <row r="866" spans="1:17" x14ac:dyDescent="0.25">
      <c r="A866" t="s">
        <v>20351</v>
      </c>
      <c r="B866" t="s">
        <v>2565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17569</v>
      </c>
      <c r="F866" t="s">
        <v>17319</v>
      </c>
      <c r="G866" s="3">
        <v>7986</v>
      </c>
      <c r="H866">
        <v>430673</v>
      </c>
      <c r="I866" t="s">
        <v>2565</v>
      </c>
      <c r="J866" s="2">
        <v>448960</v>
      </c>
      <c r="K866" s="2" t="s">
        <v>2565</v>
      </c>
      <c r="L866" s="2" t="s">
        <v>20352</v>
      </c>
      <c r="M866" s="2" t="s">
        <v>20353</v>
      </c>
      <c r="N866" s="2" t="s">
        <v>20351</v>
      </c>
      <c r="O866" s="2">
        <v>7730</v>
      </c>
      <c r="P866" s="2" t="s">
        <v>20354</v>
      </c>
      <c r="Q866" s="2" t="s">
        <v>2565</v>
      </c>
    </row>
    <row r="867" spans="1:17" x14ac:dyDescent="0.25">
      <c r="A867" t="s">
        <v>20355</v>
      </c>
      <c r="B867" t="s">
        <v>2473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17389</v>
      </c>
      <c r="F867" t="s">
        <v>17319</v>
      </c>
      <c r="G867" s="3">
        <v>8350</v>
      </c>
      <c r="H867">
        <v>573109</v>
      </c>
      <c r="I867" t="s">
        <v>2473</v>
      </c>
      <c r="J867" s="2">
        <v>1945284</v>
      </c>
      <c r="K867" s="2" t="s">
        <v>2473</v>
      </c>
      <c r="L867" s="4" t="s">
        <v>17355</v>
      </c>
      <c r="M867" s="4" t="s">
        <v>17355</v>
      </c>
      <c r="N867" s="2" t="s">
        <v>20355</v>
      </c>
      <c r="O867" s="2">
        <v>9298</v>
      </c>
      <c r="P867" s="2" t="s">
        <v>20356</v>
      </c>
      <c r="Q867" s="2" t="s">
        <v>2473</v>
      </c>
    </row>
    <row r="868" spans="1:17" x14ac:dyDescent="0.25">
      <c r="A868" t="s">
        <v>20357</v>
      </c>
      <c r="B868" t="s">
        <v>1919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17434</v>
      </c>
      <c r="F868" t="s">
        <v>17319</v>
      </c>
      <c r="G868" s="3">
        <v>3357</v>
      </c>
      <c r="H868">
        <v>459987</v>
      </c>
      <c r="I868" t="s">
        <v>1919</v>
      </c>
      <c r="J868" s="2">
        <v>1543512</v>
      </c>
      <c r="K868" s="2" t="s">
        <v>1919</v>
      </c>
      <c r="L868" s="2" t="s">
        <v>20358</v>
      </c>
      <c r="M868" s="2" t="s">
        <v>20359</v>
      </c>
      <c r="N868" s="2" t="s">
        <v>20357</v>
      </c>
      <c r="O868" s="2">
        <v>8593</v>
      </c>
      <c r="P868" s="2" t="s">
        <v>20360</v>
      </c>
      <c r="Q868" s="2" t="s">
        <v>1919</v>
      </c>
    </row>
    <row r="869" spans="1:17" hidden="1" x14ac:dyDescent="0.25">
      <c r="A869" t="s">
        <v>20361</v>
      </c>
      <c r="B869" t="s">
        <v>1058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17426</v>
      </c>
      <c r="F869" t="s">
        <v>17408</v>
      </c>
      <c r="G869" s="3">
        <v>1433</v>
      </c>
      <c r="H869">
        <v>467092</v>
      </c>
      <c r="I869" t="s">
        <v>1058</v>
      </c>
      <c r="J869" s="2">
        <v>1654347</v>
      </c>
      <c r="K869" s="2" t="s">
        <v>1058</v>
      </c>
      <c r="L869" s="2" t="s">
        <v>20362</v>
      </c>
      <c r="M869" s="2" t="s">
        <v>20363</v>
      </c>
      <c r="N869" s="2" t="s">
        <v>20361</v>
      </c>
      <c r="O869" s="2">
        <v>8620</v>
      </c>
      <c r="P869" s="2" t="s">
        <v>20364</v>
      </c>
      <c r="Q869" s="2" t="s">
        <v>1058</v>
      </c>
    </row>
    <row r="870" spans="1:17" x14ac:dyDescent="0.25">
      <c r="A870" t="s">
        <v>20365</v>
      </c>
      <c r="B870" t="s">
        <v>2535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17318</v>
      </c>
      <c r="F870" t="s">
        <v>17319</v>
      </c>
      <c r="G870" s="3">
        <v>4831</v>
      </c>
      <c r="H870">
        <v>449060</v>
      </c>
      <c r="I870" t="s">
        <v>2535</v>
      </c>
      <c r="J870" s="2">
        <v>1174235</v>
      </c>
      <c r="K870" s="2" t="s">
        <v>2535</v>
      </c>
      <c r="L870" s="2" t="s">
        <v>20366</v>
      </c>
      <c r="M870" s="2" t="s">
        <v>20367</v>
      </c>
      <c r="N870" s="2" t="s">
        <v>20365</v>
      </c>
      <c r="O870" s="2">
        <v>8056</v>
      </c>
      <c r="P870" s="2" t="s">
        <v>20368</v>
      </c>
      <c r="Q870" s="2" t="s">
        <v>2535</v>
      </c>
    </row>
    <row r="871" spans="1:17" hidden="1" x14ac:dyDescent="0.25">
      <c r="A871" t="s">
        <v>20369</v>
      </c>
      <c r="B871" t="s">
        <v>1146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17414</v>
      </c>
      <c r="F871" t="s">
        <v>17330</v>
      </c>
      <c r="G871" s="3">
        <v>9893</v>
      </c>
      <c r="H871">
        <v>458675</v>
      </c>
      <c r="I871" t="s">
        <v>1146</v>
      </c>
      <c r="J871" s="2">
        <v>1184596</v>
      </c>
      <c r="K871" s="2" t="s">
        <v>1146</v>
      </c>
      <c r="L871" s="2" t="s">
        <v>20370</v>
      </c>
      <c r="M871" s="2" t="s">
        <v>20371</v>
      </c>
      <c r="N871" s="2" t="s">
        <v>20369</v>
      </c>
      <c r="O871" s="2">
        <v>8190</v>
      </c>
      <c r="P871" s="2" t="s">
        <v>20372</v>
      </c>
      <c r="Q871" s="2" t="s">
        <v>1146</v>
      </c>
    </row>
    <row r="872" spans="1:17" x14ac:dyDescent="0.25">
      <c r="A872" t="s">
        <v>20373</v>
      </c>
      <c r="B872" t="s">
        <v>2545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17389</v>
      </c>
      <c r="F872" t="s">
        <v>17319</v>
      </c>
      <c r="G872" s="3">
        <v>1475</v>
      </c>
      <c r="H872">
        <v>400010</v>
      </c>
      <c r="I872" t="s">
        <v>2545</v>
      </c>
      <c r="J872" s="2">
        <v>220082</v>
      </c>
      <c r="K872" s="2" t="s">
        <v>2545</v>
      </c>
      <c r="L872" s="2" t="s">
        <v>20374</v>
      </c>
      <c r="M872" s="2" t="s">
        <v>20375</v>
      </c>
      <c r="N872" s="2" t="s">
        <v>20373</v>
      </c>
      <c r="O872" s="2">
        <v>6620</v>
      </c>
      <c r="P872" s="2" t="s">
        <v>20376</v>
      </c>
      <c r="Q872" s="2" t="s">
        <v>2545</v>
      </c>
    </row>
    <row r="873" spans="1:17" hidden="1" x14ac:dyDescent="0.25">
      <c r="A873" t="s">
        <v>20377</v>
      </c>
      <c r="B873" t="s">
        <v>774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17569</v>
      </c>
      <c r="F873" t="s">
        <v>17408</v>
      </c>
      <c r="G873" s="3">
        <v>4063</v>
      </c>
      <c r="H873">
        <v>489232</v>
      </c>
      <c r="I873" t="s">
        <v>774</v>
      </c>
      <c r="J873" s="2">
        <v>1520598</v>
      </c>
      <c r="K873" s="2" t="s">
        <v>774</v>
      </c>
      <c r="L873" s="4" t="s">
        <v>17355</v>
      </c>
      <c r="M873" s="2" t="s">
        <v>20378</v>
      </c>
      <c r="N873" s="2" t="s">
        <v>20377</v>
      </c>
      <c r="O873" s="2">
        <v>9023</v>
      </c>
      <c r="P873" s="2" t="s">
        <v>20379</v>
      </c>
      <c r="Q873" s="2" t="s">
        <v>774</v>
      </c>
    </row>
    <row r="874" spans="1:17" hidden="1" x14ac:dyDescent="0.25">
      <c r="A874" t="s">
        <v>20380</v>
      </c>
      <c r="B874" t="s">
        <v>1073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17340</v>
      </c>
      <c r="F874" t="s">
        <v>17330</v>
      </c>
      <c r="G874" s="3">
        <v>3892</v>
      </c>
      <c r="H874">
        <v>502210</v>
      </c>
      <c r="I874" t="s">
        <v>1073</v>
      </c>
      <c r="J874" s="2">
        <v>1662780</v>
      </c>
      <c r="K874" s="2" t="s">
        <v>1073</v>
      </c>
      <c r="L874" s="2" t="s">
        <v>20381</v>
      </c>
      <c r="M874" s="2" t="s">
        <v>20382</v>
      </c>
      <c r="N874" s="2" t="s">
        <v>20380</v>
      </c>
      <c r="O874" s="2">
        <v>8544</v>
      </c>
      <c r="P874" s="2" t="s">
        <v>20383</v>
      </c>
      <c r="Q874" s="2" t="s">
        <v>1073</v>
      </c>
    </row>
    <row r="875" spans="1:17" x14ac:dyDescent="0.25">
      <c r="A875" t="s">
        <v>20384</v>
      </c>
      <c r="B875" t="s">
        <v>1399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17478</v>
      </c>
      <c r="F875" t="s">
        <v>17319</v>
      </c>
      <c r="G875" s="3">
        <v>10586</v>
      </c>
      <c r="H875">
        <v>592665</v>
      </c>
      <c r="I875" t="s">
        <v>1399</v>
      </c>
      <c r="J875" s="2">
        <v>1813264</v>
      </c>
      <c r="K875" s="2" t="s">
        <v>1399</v>
      </c>
      <c r="L875" s="4" t="s">
        <v>17355</v>
      </c>
      <c r="M875" s="2" t="s">
        <v>20385</v>
      </c>
      <c r="N875" s="2" t="s">
        <v>20384</v>
      </c>
      <c r="O875" s="2">
        <v>9053</v>
      </c>
      <c r="P875" s="2" t="s">
        <v>20386</v>
      </c>
      <c r="Q875" s="2" t="s">
        <v>1399</v>
      </c>
    </row>
    <row r="876" spans="1:17" hidden="1" x14ac:dyDescent="0.25">
      <c r="A876" t="s">
        <v>20387</v>
      </c>
      <c r="B876" t="s">
        <v>1150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17451</v>
      </c>
      <c r="F876" t="s">
        <v>17330</v>
      </c>
      <c r="G876" s="3">
        <v>3441</v>
      </c>
      <c r="H876">
        <v>460099</v>
      </c>
      <c r="I876" t="s">
        <v>1150</v>
      </c>
      <c r="J876" s="2">
        <v>1200078</v>
      </c>
      <c r="K876" s="2" t="s">
        <v>1150</v>
      </c>
      <c r="L876" s="2" t="s">
        <v>20388</v>
      </c>
      <c r="M876" s="2" t="s">
        <v>20389</v>
      </c>
      <c r="N876" s="2" t="s">
        <v>20387</v>
      </c>
      <c r="O876" s="2">
        <v>8191</v>
      </c>
      <c r="P876" s="2" t="s">
        <v>20390</v>
      </c>
      <c r="Q876" s="2" t="s">
        <v>1150</v>
      </c>
    </row>
    <row r="877" spans="1:17" hidden="1" x14ac:dyDescent="0.25">
      <c r="A877" t="s">
        <v>20391</v>
      </c>
      <c r="B877" t="s">
        <v>1175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17426</v>
      </c>
      <c r="F877" t="s">
        <v>1335</v>
      </c>
      <c r="G877" s="3" t="s">
        <v>1174</v>
      </c>
      <c r="H877">
        <v>543685</v>
      </c>
      <c r="I877" t="s">
        <v>1175</v>
      </c>
      <c r="J877" s="4" t="s">
        <v>17355</v>
      </c>
      <c r="K877" s="4" t="s">
        <v>17355</v>
      </c>
      <c r="L877" s="4" t="s">
        <v>17355</v>
      </c>
      <c r="M877" s="4" t="s">
        <v>17355</v>
      </c>
      <c r="N877" s="2" t="s">
        <v>20391</v>
      </c>
      <c r="O877" s="2">
        <v>9106</v>
      </c>
      <c r="P877" s="2" t="s">
        <v>20392</v>
      </c>
      <c r="Q877" s="2" t="s">
        <v>1175</v>
      </c>
    </row>
    <row r="878" spans="1:17" x14ac:dyDescent="0.25">
      <c r="A878" t="s">
        <v>20393</v>
      </c>
      <c r="B878" t="s">
        <v>2496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17340</v>
      </c>
      <c r="F878" t="s">
        <v>17319</v>
      </c>
      <c r="G878" s="3">
        <v>3799</v>
      </c>
      <c r="H878">
        <v>434592</v>
      </c>
      <c r="I878" t="s">
        <v>2496</v>
      </c>
      <c r="J878" s="2">
        <v>533014</v>
      </c>
      <c r="K878" s="2" t="s">
        <v>2496</v>
      </c>
      <c r="L878" s="2" t="s">
        <v>20394</v>
      </c>
      <c r="M878" s="2" t="s">
        <v>20395</v>
      </c>
      <c r="N878" s="2" t="s">
        <v>20393</v>
      </c>
      <c r="O878" s="2">
        <v>7589</v>
      </c>
      <c r="P878" s="2" t="s">
        <v>20396</v>
      </c>
      <c r="Q878" s="2" t="s">
        <v>2496</v>
      </c>
    </row>
    <row r="879" spans="1:17" hidden="1" x14ac:dyDescent="0.25">
      <c r="A879" t="s">
        <v>20397</v>
      </c>
      <c r="B879" t="s">
        <v>824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17361</v>
      </c>
      <c r="F879" t="s">
        <v>17330</v>
      </c>
      <c r="G879" s="3">
        <v>4712</v>
      </c>
      <c r="H879">
        <v>519184</v>
      </c>
      <c r="I879" t="s">
        <v>824</v>
      </c>
      <c r="J879" s="2">
        <v>1630089</v>
      </c>
      <c r="K879" s="2" t="s">
        <v>824</v>
      </c>
      <c r="L879" s="4" t="s">
        <v>17355</v>
      </c>
      <c r="M879" s="2" t="s">
        <v>20398</v>
      </c>
      <c r="N879" s="2" t="s">
        <v>20397</v>
      </c>
      <c r="O879" s="2">
        <v>8687</v>
      </c>
      <c r="P879" s="2" t="s">
        <v>20399</v>
      </c>
      <c r="Q879" s="2" t="s">
        <v>824</v>
      </c>
    </row>
    <row r="880" spans="1:17" hidden="1" x14ac:dyDescent="0.25">
      <c r="A880" t="s">
        <v>20400</v>
      </c>
      <c r="B880" t="s">
        <v>1248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17414</v>
      </c>
      <c r="F880" t="s">
        <v>17421</v>
      </c>
      <c r="G880" s="3">
        <v>1736</v>
      </c>
      <c r="H880">
        <v>408314</v>
      </c>
      <c r="I880" t="s">
        <v>1248</v>
      </c>
      <c r="J880" s="2">
        <v>288917</v>
      </c>
      <c r="K880" s="2" t="s">
        <v>1248</v>
      </c>
      <c r="L880" s="2" t="s">
        <v>20401</v>
      </c>
      <c r="M880" s="2" t="s">
        <v>20402</v>
      </c>
      <c r="N880" s="2" t="s">
        <v>20400</v>
      </c>
      <c r="O880" s="2">
        <v>7066</v>
      </c>
      <c r="P880" s="2" t="s">
        <v>20403</v>
      </c>
      <c r="Q880" s="2" t="s">
        <v>1248</v>
      </c>
    </row>
    <row r="881" spans="1:17" hidden="1" x14ac:dyDescent="0.25">
      <c r="A881" t="s">
        <v>20404</v>
      </c>
      <c r="B881" t="s">
        <v>1170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17370</v>
      </c>
      <c r="F881" t="s">
        <v>1335</v>
      </c>
      <c r="G881" s="3">
        <v>7619</v>
      </c>
      <c r="H881">
        <v>448602</v>
      </c>
      <c r="I881" t="s">
        <v>1170</v>
      </c>
      <c r="J881" s="2">
        <v>1098995</v>
      </c>
      <c r="K881" s="2" t="s">
        <v>1170</v>
      </c>
      <c r="L881" s="2" t="s">
        <v>20405</v>
      </c>
      <c r="M881" s="2" t="s">
        <v>20406</v>
      </c>
      <c r="N881" s="2" t="s">
        <v>20404</v>
      </c>
      <c r="O881" s="2">
        <v>8030</v>
      </c>
      <c r="P881" s="2" t="s">
        <v>20407</v>
      </c>
      <c r="Q881" s="2" t="s">
        <v>1170</v>
      </c>
    </row>
    <row r="882" spans="1:17" x14ac:dyDescent="0.25">
      <c r="A882" t="s">
        <v>20408</v>
      </c>
      <c r="B882" t="s">
        <v>2605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17610</v>
      </c>
      <c r="F882" t="s">
        <v>17319</v>
      </c>
      <c r="G882" s="3">
        <v>8887</v>
      </c>
      <c r="H882">
        <v>519186</v>
      </c>
      <c r="I882" t="s">
        <v>2605</v>
      </c>
      <c r="J882" s="2">
        <v>1736381</v>
      </c>
      <c r="K882" s="2" t="s">
        <v>2605</v>
      </c>
      <c r="L882" s="2" t="s">
        <v>20405</v>
      </c>
      <c r="M882" s="2" t="s">
        <v>20409</v>
      </c>
      <c r="N882" s="2" t="s">
        <v>20408</v>
      </c>
      <c r="O882" s="2">
        <v>8788</v>
      </c>
      <c r="P882" s="2" t="s">
        <v>20410</v>
      </c>
      <c r="Q882" s="2" t="s">
        <v>2605</v>
      </c>
    </row>
    <row r="883" spans="1:17" hidden="1" x14ac:dyDescent="0.25">
      <c r="A883" t="s">
        <v>20411</v>
      </c>
      <c r="B883" t="s">
        <v>726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17355</v>
      </c>
      <c r="F883" s="5" t="s">
        <v>17355</v>
      </c>
      <c r="G883" s="3">
        <v>9802</v>
      </c>
      <c r="H883" s="5" t="s">
        <v>17355</v>
      </c>
      <c r="I883" s="5" t="s">
        <v>17355</v>
      </c>
      <c r="J883" s="4" t="s">
        <v>17355</v>
      </c>
      <c r="K883" s="4" t="s">
        <v>17355</v>
      </c>
      <c r="L883" s="4" t="s">
        <v>17355</v>
      </c>
      <c r="M883" s="4" t="s">
        <v>17355</v>
      </c>
      <c r="N883" s="4" t="s">
        <v>17355</v>
      </c>
      <c r="O883" s="4" t="s">
        <v>17355</v>
      </c>
      <c r="P883" s="4" t="s">
        <v>17355</v>
      </c>
      <c r="Q883" s="4" t="s">
        <v>17355</v>
      </c>
    </row>
    <row r="884" spans="1:17" x14ac:dyDescent="0.25">
      <c r="A884" t="s">
        <v>20412</v>
      </c>
      <c r="B884" t="s">
        <v>1522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17381</v>
      </c>
      <c r="F884" t="s">
        <v>17319</v>
      </c>
      <c r="G884" s="3">
        <v>3551</v>
      </c>
      <c r="H884">
        <v>453385</v>
      </c>
      <c r="I884" t="s">
        <v>1522</v>
      </c>
      <c r="J884" s="2">
        <v>1103052</v>
      </c>
      <c r="K884" s="2" t="s">
        <v>1522</v>
      </c>
      <c r="L884" s="2" t="s">
        <v>20413</v>
      </c>
      <c r="M884" s="2" t="s">
        <v>20414</v>
      </c>
      <c r="N884" s="2" t="s">
        <v>20412</v>
      </c>
      <c r="O884" s="2">
        <v>8309</v>
      </c>
      <c r="P884" s="2" t="s">
        <v>20415</v>
      </c>
      <c r="Q884" s="2" t="s">
        <v>1522</v>
      </c>
    </row>
    <row r="885" spans="1:17" x14ac:dyDescent="0.25">
      <c r="A885" t="s">
        <v>20416</v>
      </c>
      <c r="B885" t="s">
        <v>1553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17488</v>
      </c>
      <c r="F885" t="s">
        <v>17319</v>
      </c>
      <c r="G885" s="3">
        <v>9784</v>
      </c>
      <c r="H885">
        <v>572070</v>
      </c>
      <c r="I885" t="s">
        <v>1553</v>
      </c>
      <c r="J885" s="2">
        <v>1741652</v>
      </c>
      <c r="K885" s="2" t="s">
        <v>1553</v>
      </c>
      <c r="L885" s="2" t="s">
        <v>20417</v>
      </c>
      <c r="M885" s="2" t="s">
        <v>20418</v>
      </c>
      <c r="N885" s="2" t="s">
        <v>20416</v>
      </c>
      <c r="O885" s="2">
        <v>9012</v>
      </c>
      <c r="P885" s="2" t="s">
        <v>20419</v>
      </c>
      <c r="Q885" s="2" t="s">
        <v>1553</v>
      </c>
    </row>
    <row r="886" spans="1:17" x14ac:dyDescent="0.25">
      <c r="A886" t="s">
        <v>20420</v>
      </c>
      <c r="B886" t="s">
        <v>1603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17414</v>
      </c>
      <c r="F886" t="s">
        <v>17319</v>
      </c>
      <c r="G886" s="3">
        <v>4307</v>
      </c>
      <c r="H886">
        <v>446341</v>
      </c>
      <c r="I886" t="s">
        <v>1603</v>
      </c>
      <c r="J886" s="2">
        <v>1626568</v>
      </c>
      <c r="K886" s="2" t="s">
        <v>1603</v>
      </c>
      <c r="L886" s="2" t="s">
        <v>20421</v>
      </c>
      <c r="M886" s="2" t="s">
        <v>20422</v>
      </c>
      <c r="N886" s="2" t="s">
        <v>20420</v>
      </c>
      <c r="O886" s="2">
        <v>8311</v>
      </c>
      <c r="P886" s="2" t="s">
        <v>20423</v>
      </c>
      <c r="Q886" s="2" t="s">
        <v>1603</v>
      </c>
    </row>
    <row r="887" spans="1:17" hidden="1" x14ac:dyDescent="0.25">
      <c r="A887" t="s">
        <v>20424</v>
      </c>
      <c r="B887" t="s">
        <v>1132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17434</v>
      </c>
      <c r="F887" t="s">
        <v>17330</v>
      </c>
      <c r="G887" s="3">
        <v>2090</v>
      </c>
      <c r="H887">
        <v>425567</v>
      </c>
      <c r="I887" t="s">
        <v>1132</v>
      </c>
      <c r="J887" s="2">
        <v>383411</v>
      </c>
      <c r="K887" s="2" t="s">
        <v>1132</v>
      </c>
      <c r="L887" s="2" t="s">
        <v>20425</v>
      </c>
      <c r="M887" s="2" t="s">
        <v>20426</v>
      </c>
      <c r="N887" s="2" t="s">
        <v>20424</v>
      </c>
      <c r="O887" s="2">
        <v>7254</v>
      </c>
      <c r="P887" s="2" t="s">
        <v>20427</v>
      </c>
      <c r="Q887" s="2" t="s">
        <v>1132</v>
      </c>
    </row>
    <row r="888" spans="1:17" hidden="1" x14ac:dyDescent="0.25">
      <c r="A888" t="s">
        <v>20428</v>
      </c>
      <c r="B888" t="s">
        <v>1038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17329</v>
      </c>
      <c r="F888" t="s">
        <v>17330</v>
      </c>
      <c r="G888" s="3">
        <v>843</v>
      </c>
      <c r="H888">
        <v>407487</v>
      </c>
      <c r="I888" t="s">
        <v>1038</v>
      </c>
      <c r="J888" s="2">
        <v>225428</v>
      </c>
      <c r="K888" s="2" t="s">
        <v>1038</v>
      </c>
      <c r="L888" s="2" t="s">
        <v>20429</v>
      </c>
      <c r="M888" s="2" t="s">
        <v>20430</v>
      </c>
      <c r="N888" s="2" t="s">
        <v>20428</v>
      </c>
      <c r="O888" s="2">
        <v>6805</v>
      </c>
      <c r="P888" s="2" t="s">
        <v>20431</v>
      </c>
      <c r="Q888" s="2" t="s">
        <v>1038</v>
      </c>
    </row>
    <row r="889" spans="1:17" x14ac:dyDescent="0.25">
      <c r="A889" t="s">
        <v>20432</v>
      </c>
      <c r="B889" t="s">
        <v>1359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17318</v>
      </c>
      <c r="F889" t="s">
        <v>17319</v>
      </c>
      <c r="G889" s="3">
        <v>844</v>
      </c>
      <c r="H889">
        <v>121250</v>
      </c>
      <c r="I889" t="s">
        <v>1359</v>
      </c>
      <c r="J889" s="2">
        <v>8019</v>
      </c>
      <c r="K889" s="2" t="s">
        <v>1359</v>
      </c>
      <c r="L889" s="2" t="s">
        <v>20433</v>
      </c>
      <c r="M889" s="2" t="s">
        <v>20434</v>
      </c>
      <c r="N889" s="2" t="s">
        <v>20432</v>
      </c>
      <c r="O889" s="2">
        <v>5400</v>
      </c>
      <c r="P889" s="2" t="s">
        <v>20435</v>
      </c>
      <c r="Q889" s="2" t="s">
        <v>1359</v>
      </c>
    </row>
    <row r="890" spans="1:17" hidden="1" x14ac:dyDescent="0.25">
      <c r="A890" t="s">
        <v>20436</v>
      </c>
      <c r="B890" t="s">
        <v>1303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17509</v>
      </c>
      <c r="F890" t="s">
        <v>17358</v>
      </c>
      <c r="G890" s="3">
        <v>3473</v>
      </c>
      <c r="H890">
        <v>519203</v>
      </c>
      <c r="I890" t="s">
        <v>1303</v>
      </c>
      <c r="J890" s="2">
        <v>1670417</v>
      </c>
      <c r="K890" s="2" t="s">
        <v>1303</v>
      </c>
      <c r="L890" s="4" t="s">
        <v>17355</v>
      </c>
      <c r="M890" s="2" t="s">
        <v>20437</v>
      </c>
      <c r="N890" s="2" t="s">
        <v>20436</v>
      </c>
      <c r="O890" s="2">
        <v>8868</v>
      </c>
      <c r="P890" s="2" t="s">
        <v>20438</v>
      </c>
      <c r="Q890" s="2" t="s">
        <v>1303</v>
      </c>
    </row>
    <row r="891" spans="1:17" hidden="1" x14ac:dyDescent="0.25">
      <c r="A891" t="s">
        <v>20439</v>
      </c>
      <c r="B891" t="s">
        <v>763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17451</v>
      </c>
      <c r="F891" t="s">
        <v>1336</v>
      </c>
      <c r="G891" s="3">
        <v>166</v>
      </c>
      <c r="H891">
        <v>406878</v>
      </c>
      <c r="I891" t="s">
        <v>763</v>
      </c>
      <c r="J891" s="2">
        <v>223690</v>
      </c>
      <c r="K891" s="2" t="s">
        <v>763</v>
      </c>
      <c r="L891" s="2" t="s">
        <v>20440</v>
      </c>
      <c r="M891" s="2" t="s">
        <v>20441</v>
      </c>
      <c r="N891" s="2" t="s">
        <v>20439</v>
      </c>
      <c r="O891" s="2">
        <v>6741</v>
      </c>
      <c r="P891" s="2" t="s">
        <v>20442</v>
      </c>
      <c r="Q891" s="2" t="s">
        <v>763</v>
      </c>
    </row>
    <row r="892" spans="1:17" x14ac:dyDescent="0.25">
      <c r="A892" t="s">
        <v>20443</v>
      </c>
      <c r="B892" t="s">
        <v>1355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17318</v>
      </c>
      <c r="F892" t="s">
        <v>17319</v>
      </c>
      <c r="G892" s="3">
        <v>8241</v>
      </c>
      <c r="H892">
        <v>502085</v>
      </c>
      <c r="I892" t="s">
        <v>1355</v>
      </c>
      <c r="J892" s="2">
        <v>1622557</v>
      </c>
      <c r="K892" s="2" t="s">
        <v>1355</v>
      </c>
      <c r="L892" s="2" t="s">
        <v>20444</v>
      </c>
      <c r="M892" s="2" t="s">
        <v>20445</v>
      </c>
      <c r="N892" s="2" t="s">
        <v>20443</v>
      </c>
      <c r="O892" s="2">
        <v>8287</v>
      </c>
      <c r="P892" s="2" t="s">
        <v>20446</v>
      </c>
      <c r="Q892" s="2" t="s">
        <v>1355</v>
      </c>
    </row>
    <row r="893" spans="1:17" hidden="1" x14ac:dyDescent="0.25">
      <c r="A893" t="s">
        <v>20447</v>
      </c>
      <c r="B893" t="s">
        <v>665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17434</v>
      </c>
      <c r="F893" t="s">
        <v>1335</v>
      </c>
      <c r="G893" s="3">
        <v>5653</v>
      </c>
      <c r="H893">
        <v>440251</v>
      </c>
      <c r="I893" t="s">
        <v>665</v>
      </c>
      <c r="J893" s="2">
        <v>580529</v>
      </c>
      <c r="K893" s="2" t="s">
        <v>665</v>
      </c>
      <c r="L893" s="2" t="s">
        <v>20448</v>
      </c>
      <c r="M893" s="2" t="s">
        <v>20449</v>
      </c>
      <c r="N893" s="2" t="s">
        <v>20447</v>
      </c>
      <c r="O893" s="2">
        <v>7826</v>
      </c>
      <c r="P893" s="2" t="s">
        <v>20450</v>
      </c>
      <c r="Q893" s="2" t="s">
        <v>665</v>
      </c>
    </row>
    <row r="894" spans="1:17" x14ac:dyDescent="0.25">
      <c r="A894" t="s">
        <v>20451</v>
      </c>
      <c r="B894" t="s">
        <v>2118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17678</v>
      </c>
      <c r="F894" t="s">
        <v>17319</v>
      </c>
      <c r="G894" s="3">
        <v>3223</v>
      </c>
      <c r="H894">
        <v>502356</v>
      </c>
      <c r="I894" t="s">
        <v>2118</v>
      </c>
      <c r="J894" s="2">
        <v>1708188</v>
      </c>
      <c r="K894" s="2" t="s">
        <v>2118</v>
      </c>
      <c r="L894" s="4" t="s">
        <v>17355</v>
      </c>
      <c r="M894" s="4" t="s">
        <v>17355</v>
      </c>
      <c r="N894" s="2" t="s">
        <v>20451</v>
      </c>
      <c r="O894" s="2">
        <v>9222</v>
      </c>
      <c r="P894" s="2" t="s">
        <v>20452</v>
      </c>
      <c r="Q894" s="2" t="s">
        <v>2118</v>
      </c>
    </row>
    <row r="895" spans="1:17" hidden="1" x14ac:dyDescent="0.25">
      <c r="A895" t="s">
        <v>20453</v>
      </c>
      <c r="B895" t="s">
        <v>663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17357</v>
      </c>
      <c r="F895" t="s">
        <v>17330</v>
      </c>
      <c r="G895" s="3">
        <v>4249</v>
      </c>
      <c r="H895">
        <v>453203</v>
      </c>
      <c r="I895" t="s">
        <v>663</v>
      </c>
      <c r="J895" s="2">
        <v>1667067</v>
      </c>
      <c r="K895" s="2" t="s">
        <v>663</v>
      </c>
      <c r="L895" s="2" t="s">
        <v>20454</v>
      </c>
      <c r="M895" s="2" t="s">
        <v>20455</v>
      </c>
      <c r="N895" s="2" t="s">
        <v>20453</v>
      </c>
      <c r="O895" s="2">
        <v>8468</v>
      </c>
      <c r="P895" s="2" t="s">
        <v>20456</v>
      </c>
      <c r="Q895" s="2" t="s">
        <v>663</v>
      </c>
    </row>
    <row r="896" spans="1:17" hidden="1" x14ac:dyDescent="0.25">
      <c r="A896" t="s">
        <v>20457</v>
      </c>
      <c r="B896" t="s">
        <v>697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17451</v>
      </c>
      <c r="F896" t="s">
        <v>17330</v>
      </c>
      <c r="G896" s="3">
        <v>9875</v>
      </c>
      <c r="H896">
        <v>477054</v>
      </c>
      <c r="I896" t="s">
        <v>697</v>
      </c>
      <c r="J896" s="2">
        <v>1603040</v>
      </c>
      <c r="K896" s="2" t="s">
        <v>697</v>
      </c>
      <c r="L896" s="2" t="s">
        <v>20458</v>
      </c>
      <c r="M896" s="2" t="s">
        <v>20459</v>
      </c>
      <c r="N896" s="2" t="s">
        <v>20457</v>
      </c>
      <c r="O896" s="2">
        <v>9008</v>
      </c>
      <c r="P896" s="2" t="s">
        <v>20460</v>
      </c>
      <c r="Q896" s="2" t="s">
        <v>697</v>
      </c>
    </row>
    <row r="897" spans="1:17" x14ac:dyDescent="0.25">
      <c r="A897" t="s">
        <v>20461</v>
      </c>
      <c r="B897" t="s">
        <v>1369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17434</v>
      </c>
      <c r="F897" t="s">
        <v>17319</v>
      </c>
      <c r="G897" s="3">
        <v>494</v>
      </c>
      <c r="H897">
        <v>407845</v>
      </c>
      <c r="I897" t="s">
        <v>1369</v>
      </c>
      <c r="J897" s="2">
        <v>284634</v>
      </c>
      <c r="K897" s="2" t="s">
        <v>1369</v>
      </c>
      <c r="L897" s="2" t="s">
        <v>20462</v>
      </c>
      <c r="M897" s="2" t="s">
        <v>20463</v>
      </c>
      <c r="N897" s="2" t="s">
        <v>20461</v>
      </c>
      <c r="O897" s="2">
        <v>6922</v>
      </c>
      <c r="P897" s="2" t="s">
        <v>20464</v>
      </c>
      <c r="Q897" s="2" t="s">
        <v>1369</v>
      </c>
    </row>
    <row r="898" spans="1:17" hidden="1" x14ac:dyDescent="0.25">
      <c r="A898" t="s">
        <v>20465</v>
      </c>
      <c r="B898" t="s">
        <v>1186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17318</v>
      </c>
      <c r="F898" t="s">
        <v>1335</v>
      </c>
      <c r="G898" s="3">
        <v>1274</v>
      </c>
      <c r="H898">
        <v>121347</v>
      </c>
      <c r="I898" t="s">
        <v>1186</v>
      </c>
      <c r="J898" s="2">
        <v>8023</v>
      </c>
      <c r="K898" s="2" t="s">
        <v>1186</v>
      </c>
      <c r="L898" s="2" t="s">
        <v>20466</v>
      </c>
      <c r="M898" s="2" t="s">
        <v>20467</v>
      </c>
      <c r="N898" s="2" t="s">
        <v>20465</v>
      </c>
      <c r="O898" s="2">
        <v>5275</v>
      </c>
      <c r="P898" s="2" t="s">
        <v>20468</v>
      </c>
      <c r="Q898" s="2" t="s">
        <v>1186</v>
      </c>
    </row>
    <row r="899" spans="1:17" x14ac:dyDescent="0.25">
      <c r="A899" t="s">
        <v>20469</v>
      </c>
      <c r="B899" t="s">
        <v>1855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17324</v>
      </c>
      <c r="F899" t="s">
        <v>17319</v>
      </c>
      <c r="G899" s="3">
        <v>8948</v>
      </c>
      <c r="H899">
        <v>444553</v>
      </c>
      <c r="I899" t="s">
        <v>1855</v>
      </c>
      <c r="J899" s="2">
        <v>1787647</v>
      </c>
      <c r="K899" s="2" t="s">
        <v>1855</v>
      </c>
      <c r="L899" s="2" t="s">
        <v>20466</v>
      </c>
      <c r="M899" s="2" t="s">
        <v>20470</v>
      </c>
      <c r="N899" s="2" t="s">
        <v>20469</v>
      </c>
      <c r="O899" s="2">
        <v>8877</v>
      </c>
      <c r="P899" s="2" t="s">
        <v>20471</v>
      </c>
      <c r="Q899" s="2" t="s">
        <v>1855</v>
      </c>
    </row>
    <row r="900" spans="1:17" x14ac:dyDescent="0.25">
      <c r="A900" t="s">
        <v>20472</v>
      </c>
      <c r="B900" t="s">
        <v>2497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17340</v>
      </c>
      <c r="F900" t="s">
        <v>17319</v>
      </c>
      <c r="G900" s="3">
        <v>7558</v>
      </c>
      <c r="H900">
        <v>451775</v>
      </c>
      <c r="I900" t="s">
        <v>2497</v>
      </c>
      <c r="J900" s="2">
        <v>1479781</v>
      </c>
      <c r="K900" s="2" t="s">
        <v>2497</v>
      </c>
      <c r="L900" s="2" t="s">
        <v>20473</v>
      </c>
      <c r="M900" s="2" t="s">
        <v>20474</v>
      </c>
      <c r="N900" s="2" t="s">
        <v>20472</v>
      </c>
      <c r="O900" s="2">
        <v>8460</v>
      </c>
      <c r="P900" s="2" t="s">
        <v>20475</v>
      </c>
      <c r="Q900" s="2" t="s">
        <v>2497</v>
      </c>
    </row>
    <row r="901" spans="1:17" x14ac:dyDescent="0.25">
      <c r="A901" t="s">
        <v>20476</v>
      </c>
      <c r="B901" t="s">
        <v>2611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17431</v>
      </c>
      <c r="F901" t="s">
        <v>17319</v>
      </c>
      <c r="G901" s="3">
        <v>1642</v>
      </c>
      <c r="H901">
        <v>408061</v>
      </c>
      <c r="I901" t="s">
        <v>2611</v>
      </c>
      <c r="J901" s="2">
        <v>288981</v>
      </c>
      <c r="K901" s="2" t="s">
        <v>20477</v>
      </c>
      <c r="L901" s="2" t="s">
        <v>20473</v>
      </c>
      <c r="M901" s="2" t="s">
        <v>20478</v>
      </c>
      <c r="N901" s="2" t="s">
        <v>20476</v>
      </c>
      <c r="O901" s="2">
        <v>7029</v>
      </c>
      <c r="P901" s="2" t="s">
        <v>20479</v>
      </c>
      <c r="Q901" s="2" t="s">
        <v>2611</v>
      </c>
    </row>
    <row r="902" spans="1:17" x14ac:dyDescent="0.25">
      <c r="A902" t="s">
        <v>20480</v>
      </c>
      <c r="B902" t="s">
        <v>973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20481</v>
      </c>
      <c r="F902" t="s">
        <v>17319</v>
      </c>
      <c r="G902" s="3">
        <v>7983</v>
      </c>
      <c r="H902">
        <v>469159</v>
      </c>
      <c r="I902" t="s">
        <v>973</v>
      </c>
      <c r="J902" s="2">
        <v>1392907</v>
      </c>
      <c r="K902" s="2" t="s">
        <v>973</v>
      </c>
      <c r="L902" s="2" t="s">
        <v>20482</v>
      </c>
      <c r="M902" s="2" t="s">
        <v>20483</v>
      </c>
      <c r="N902" s="2" t="s">
        <v>20480</v>
      </c>
      <c r="O902" s="2">
        <v>8603</v>
      </c>
      <c r="P902" s="2" t="s">
        <v>20484</v>
      </c>
      <c r="Q902" s="2" t="s">
        <v>973</v>
      </c>
    </row>
    <row r="903" spans="1:17" hidden="1" x14ac:dyDescent="0.25">
      <c r="A903" t="s">
        <v>20485</v>
      </c>
      <c r="B903" t="s">
        <v>973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17446</v>
      </c>
      <c r="F903" t="s">
        <v>1336</v>
      </c>
      <c r="G903" s="3">
        <v>6371</v>
      </c>
      <c r="H903">
        <v>514719</v>
      </c>
      <c r="I903" t="s">
        <v>973</v>
      </c>
      <c r="J903" s="2">
        <v>1808508</v>
      </c>
      <c r="K903" s="2" t="s">
        <v>973</v>
      </c>
      <c r="L903" s="4" t="s">
        <v>17355</v>
      </c>
      <c r="M903" s="4" t="s">
        <v>17355</v>
      </c>
      <c r="N903" s="2" t="s">
        <v>20485</v>
      </c>
      <c r="O903" s="2">
        <v>9284</v>
      </c>
      <c r="P903" s="2" t="s">
        <v>20484</v>
      </c>
      <c r="Q903" s="2" t="s">
        <v>973</v>
      </c>
    </row>
    <row r="904" spans="1:17" hidden="1" x14ac:dyDescent="0.25">
      <c r="A904" t="s">
        <v>20486</v>
      </c>
      <c r="B904" t="s">
        <v>866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17434</v>
      </c>
      <c r="F904" t="s">
        <v>17421</v>
      </c>
      <c r="G904" s="3">
        <v>6589</v>
      </c>
      <c r="H904">
        <v>446481</v>
      </c>
      <c r="I904" t="s">
        <v>866</v>
      </c>
      <c r="J904" s="2">
        <v>490329</v>
      </c>
      <c r="K904" s="2" t="s">
        <v>866</v>
      </c>
      <c r="L904" s="2" t="s">
        <v>20487</v>
      </c>
      <c r="M904" s="2" t="s">
        <v>20488</v>
      </c>
      <c r="N904" s="2" t="s">
        <v>20486</v>
      </c>
      <c r="O904" s="2">
        <v>8224</v>
      </c>
      <c r="P904" s="2" t="s">
        <v>20489</v>
      </c>
      <c r="Q904" s="2" t="s">
        <v>866</v>
      </c>
    </row>
    <row r="905" spans="1:17" x14ac:dyDescent="0.25">
      <c r="A905" t="s">
        <v>20490</v>
      </c>
      <c r="B905" t="s">
        <v>2628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17329</v>
      </c>
      <c r="F905" t="s">
        <v>17319</v>
      </c>
      <c r="G905" s="3">
        <v>13398</v>
      </c>
      <c r="H905">
        <v>572089</v>
      </c>
      <c r="I905" t="s">
        <v>2628</v>
      </c>
      <c r="J905" s="2">
        <v>2011399</v>
      </c>
      <c r="K905" s="2" t="s">
        <v>3706</v>
      </c>
      <c r="L905" s="4" t="s">
        <v>17355</v>
      </c>
      <c r="M905" s="4" t="s">
        <v>17355</v>
      </c>
      <c r="N905" s="2" t="s">
        <v>20490</v>
      </c>
      <c r="O905" s="2">
        <v>9306</v>
      </c>
      <c r="P905" s="2" t="s">
        <v>20491</v>
      </c>
      <c r="Q905" s="2" t="s">
        <v>2628</v>
      </c>
    </row>
    <row r="906" spans="1:17" x14ac:dyDescent="0.25">
      <c r="A906" t="s">
        <v>20492</v>
      </c>
      <c r="B906" t="s">
        <v>1477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17394</v>
      </c>
      <c r="F906" t="s">
        <v>17319</v>
      </c>
      <c r="G906" s="3">
        <v>2586</v>
      </c>
      <c r="H906">
        <v>434643</v>
      </c>
      <c r="I906" t="s">
        <v>1477</v>
      </c>
      <c r="J906" s="2">
        <v>533047</v>
      </c>
      <c r="K906" s="2" t="s">
        <v>1477</v>
      </c>
      <c r="L906" s="2" t="s">
        <v>20493</v>
      </c>
      <c r="M906" s="2" t="s">
        <v>20494</v>
      </c>
      <c r="N906" s="2" t="s">
        <v>20492</v>
      </c>
      <c r="O906" s="2">
        <v>7552</v>
      </c>
      <c r="P906" s="2" t="s">
        <v>20495</v>
      </c>
      <c r="Q906" s="2" t="s">
        <v>1477</v>
      </c>
    </row>
    <row r="907" spans="1:17" x14ac:dyDescent="0.25">
      <c r="A907" t="s">
        <v>20496</v>
      </c>
      <c r="B907" t="s">
        <v>2547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17600</v>
      </c>
      <c r="F907" t="s">
        <v>17319</v>
      </c>
      <c r="G907" s="3">
        <v>6317</v>
      </c>
      <c r="H907">
        <v>469134</v>
      </c>
      <c r="I907" t="s">
        <v>2547</v>
      </c>
      <c r="J907" s="2">
        <v>1392908</v>
      </c>
      <c r="K907" s="2" t="s">
        <v>2547</v>
      </c>
      <c r="L907" s="2" t="s">
        <v>20497</v>
      </c>
      <c r="M907" s="2" t="s">
        <v>20498</v>
      </c>
      <c r="N907" s="2" t="s">
        <v>20496</v>
      </c>
      <c r="O907" s="2">
        <v>8595</v>
      </c>
      <c r="P907" s="2" t="s">
        <v>20499</v>
      </c>
      <c r="Q907" s="2" t="s">
        <v>2547</v>
      </c>
    </row>
    <row r="908" spans="1:17" x14ac:dyDescent="0.25">
      <c r="A908" t="s">
        <v>20500</v>
      </c>
      <c r="B908" t="s">
        <v>1489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17431</v>
      </c>
      <c r="F908" t="s">
        <v>17319</v>
      </c>
      <c r="G908" s="3">
        <v>4083</v>
      </c>
      <c r="H908">
        <v>449161</v>
      </c>
      <c r="I908" t="s">
        <v>1489</v>
      </c>
      <c r="J908" s="2">
        <v>1179744</v>
      </c>
      <c r="K908" s="2" t="s">
        <v>1489</v>
      </c>
      <c r="L908" s="2" t="s">
        <v>20501</v>
      </c>
      <c r="M908" s="2" t="s">
        <v>20502</v>
      </c>
      <c r="N908" s="2" t="s">
        <v>20500</v>
      </c>
      <c r="O908" s="2">
        <v>8826</v>
      </c>
      <c r="P908" s="2" t="s">
        <v>20503</v>
      </c>
      <c r="Q908" s="2" t="s">
        <v>1489</v>
      </c>
    </row>
    <row r="909" spans="1:17" hidden="1" x14ac:dyDescent="0.25">
      <c r="A909" t="s">
        <v>20504</v>
      </c>
      <c r="B909" t="s">
        <v>1160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17361</v>
      </c>
      <c r="F909" t="s">
        <v>17421</v>
      </c>
      <c r="G909" s="3">
        <v>971</v>
      </c>
      <c r="H909">
        <v>276519</v>
      </c>
      <c r="I909" t="s">
        <v>1160</v>
      </c>
      <c r="J909" s="2">
        <v>132668</v>
      </c>
      <c r="K909" s="2" t="s">
        <v>1160</v>
      </c>
      <c r="L909" s="2" t="s">
        <v>20505</v>
      </c>
      <c r="M909" s="2" t="s">
        <v>20506</v>
      </c>
      <c r="N909" s="2" t="s">
        <v>20504</v>
      </c>
      <c r="O909" s="2">
        <v>6419</v>
      </c>
      <c r="P909" s="2" t="s">
        <v>20507</v>
      </c>
      <c r="Q909" s="2" t="s">
        <v>1160</v>
      </c>
    </row>
    <row r="910" spans="1:17" x14ac:dyDescent="0.25">
      <c r="A910" t="s">
        <v>20508</v>
      </c>
      <c r="B910" t="s">
        <v>1551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17414</v>
      </c>
      <c r="F910" t="s">
        <v>17319</v>
      </c>
      <c r="G910" s="3">
        <v>3403</v>
      </c>
      <c r="H910">
        <v>460069</v>
      </c>
      <c r="I910" t="s">
        <v>1551</v>
      </c>
      <c r="J910" s="2">
        <v>585626</v>
      </c>
      <c r="K910" s="2" t="s">
        <v>1551</v>
      </c>
      <c r="L910" s="2" t="s">
        <v>20509</v>
      </c>
      <c r="M910" s="2" t="s">
        <v>20510</v>
      </c>
      <c r="N910" s="2" t="s">
        <v>20508</v>
      </c>
      <c r="O910" s="2">
        <v>8424</v>
      </c>
      <c r="P910" s="2" t="s">
        <v>20511</v>
      </c>
      <c r="Q910" s="2" t="s">
        <v>1551</v>
      </c>
    </row>
    <row r="911" spans="1:17" hidden="1" x14ac:dyDescent="0.25">
      <c r="A911" t="s">
        <v>20512</v>
      </c>
      <c r="B911" t="s">
        <v>113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17488</v>
      </c>
      <c r="F911" t="s">
        <v>1335</v>
      </c>
      <c r="G911" s="3">
        <v>1159</v>
      </c>
      <c r="H911">
        <v>461865</v>
      </c>
      <c r="I911" t="s">
        <v>113</v>
      </c>
      <c r="J911" s="2">
        <v>1599178</v>
      </c>
      <c r="K911" s="2" t="s">
        <v>113</v>
      </c>
      <c r="L911" s="4" t="s">
        <v>17355</v>
      </c>
      <c r="M911" s="2" t="s">
        <v>20513</v>
      </c>
      <c r="N911" s="2" t="s">
        <v>20512</v>
      </c>
      <c r="O911" s="2">
        <v>8842</v>
      </c>
      <c r="P911" s="2" t="s">
        <v>20514</v>
      </c>
      <c r="Q911" s="2" t="s">
        <v>113</v>
      </c>
    </row>
    <row r="912" spans="1:17" x14ac:dyDescent="0.25">
      <c r="A912" t="s">
        <v>20515</v>
      </c>
      <c r="B912" t="s">
        <v>1354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17335</v>
      </c>
      <c r="F912" t="s">
        <v>17319</v>
      </c>
      <c r="G912" s="3">
        <v>9817</v>
      </c>
      <c r="H912">
        <v>489265</v>
      </c>
      <c r="I912" t="s">
        <v>1354</v>
      </c>
      <c r="J912" s="2">
        <v>1587078</v>
      </c>
      <c r="K912" s="2" t="s">
        <v>1354</v>
      </c>
      <c r="L912" s="2" t="s">
        <v>20516</v>
      </c>
      <c r="M912" s="2" t="s">
        <v>20517</v>
      </c>
      <c r="N912" s="2" t="s">
        <v>20515</v>
      </c>
      <c r="O912" s="2">
        <v>8282</v>
      </c>
      <c r="P912" s="2" t="s">
        <v>20518</v>
      </c>
      <c r="Q912" s="2" t="s">
        <v>1354</v>
      </c>
    </row>
    <row r="913" spans="1:17" x14ac:dyDescent="0.25">
      <c r="A913" t="s">
        <v>20519</v>
      </c>
      <c r="B913" t="s">
        <v>1879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17375</v>
      </c>
      <c r="F913" t="s">
        <v>17319</v>
      </c>
      <c r="G913" s="3" t="s">
        <v>1878</v>
      </c>
      <c r="H913">
        <v>541652</v>
      </c>
      <c r="I913" t="s">
        <v>1879</v>
      </c>
      <c r="J913" s="2">
        <v>1956424</v>
      </c>
      <c r="K913" s="2" t="s">
        <v>1879</v>
      </c>
      <c r="L913" s="4" t="s">
        <v>17355</v>
      </c>
      <c r="M913" s="4" t="s">
        <v>17355</v>
      </c>
      <c r="N913" s="2" t="s">
        <v>20519</v>
      </c>
      <c r="O913" s="2">
        <v>9315</v>
      </c>
      <c r="P913" s="2" t="s">
        <v>20520</v>
      </c>
      <c r="Q913" s="2" t="s">
        <v>1879</v>
      </c>
    </row>
    <row r="914" spans="1:17" hidden="1" x14ac:dyDescent="0.25">
      <c r="A914" t="s">
        <v>20521</v>
      </c>
      <c r="B914" t="s">
        <v>2214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17355</v>
      </c>
      <c r="F914" s="5" t="s">
        <v>17355</v>
      </c>
      <c r="G914" s="3" t="s">
        <v>2213</v>
      </c>
      <c r="H914">
        <v>444468</v>
      </c>
      <c r="I914" t="s">
        <v>2214</v>
      </c>
      <c r="J914" s="4" t="s">
        <v>17355</v>
      </c>
      <c r="K914" s="4" t="s">
        <v>17355</v>
      </c>
      <c r="L914" s="4" t="s">
        <v>17355</v>
      </c>
      <c r="M914" s="4" t="s">
        <v>17355</v>
      </c>
      <c r="N914" s="4" t="s">
        <v>17355</v>
      </c>
      <c r="O914" s="2">
        <v>8631</v>
      </c>
      <c r="P914" s="2" t="s">
        <v>20522</v>
      </c>
      <c r="Q914" s="2" t="s">
        <v>2214</v>
      </c>
    </row>
    <row r="915" spans="1:17" x14ac:dyDescent="0.25">
      <c r="A915" t="s">
        <v>20523</v>
      </c>
      <c r="B915" t="s">
        <v>2228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17600</v>
      </c>
      <c r="F915" t="s">
        <v>17319</v>
      </c>
      <c r="G915" s="3">
        <v>2047</v>
      </c>
      <c r="H915">
        <v>407822</v>
      </c>
      <c r="I915" t="s">
        <v>20524</v>
      </c>
      <c r="J915" s="2">
        <v>284591</v>
      </c>
      <c r="K915" s="2" t="s">
        <v>20524</v>
      </c>
      <c r="L915" s="2" t="s">
        <v>20525</v>
      </c>
      <c r="M915" s="2" t="s">
        <v>20526</v>
      </c>
      <c r="N915" s="2" t="s">
        <v>20523</v>
      </c>
      <c r="O915" s="2">
        <v>7281</v>
      </c>
      <c r="P915" s="2" t="s">
        <v>20527</v>
      </c>
      <c r="Q915" s="2" t="s">
        <v>20524</v>
      </c>
    </row>
    <row r="916" spans="1:17" hidden="1" x14ac:dyDescent="0.25">
      <c r="A916" t="s">
        <v>20528</v>
      </c>
      <c r="B916" t="s">
        <v>498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17340</v>
      </c>
      <c r="F916" t="s">
        <v>1336</v>
      </c>
      <c r="G916" s="3">
        <v>9682</v>
      </c>
      <c r="H916">
        <v>489267</v>
      </c>
      <c r="I916" t="s">
        <v>498</v>
      </c>
      <c r="J916" s="2">
        <v>1102977</v>
      </c>
      <c r="K916" s="2" t="s">
        <v>498</v>
      </c>
      <c r="L916" s="2" t="s">
        <v>20529</v>
      </c>
      <c r="M916" s="2" t="s">
        <v>20530</v>
      </c>
      <c r="N916" s="2" t="s">
        <v>20528</v>
      </c>
      <c r="O916" s="2">
        <v>8320</v>
      </c>
      <c r="P916" s="2" t="s">
        <v>20531</v>
      </c>
      <c r="Q916" s="2" t="s">
        <v>498</v>
      </c>
    </row>
    <row r="917" spans="1:17" hidden="1" x14ac:dyDescent="0.25">
      <c r="A917" t="s">
        <v>20532</v>
      </c>
      <c r="B917" t="s">
        <v>1208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17600</v>
      </c>
      <c r="F917" t="s">
        <v>17408</v>
      </c>
      <c r="G917" s="3">
        <v>8002</v>
      </c>
      <c r="H917">
        <v>501647</v>
      </c>
      <c r="I917" t="s">
        <v>1208</v>
      </c>
      <c r="J917" s="2">
        <v>1663024</v>
      </c>
      <c r="K917" s="2" t="s">
        <v>1208</v>
      </c>
      <c r="L917" s="4" t="s">
        <v>17355</v>
      </c>
      <c r="M917" s="2" t="s">
        <v>20533</v>
      </c>
      <c r="N917" s="2" t="s">
        <v>20532</v>
      </c>
      <c r="O917" s="2">
        <v>8854</v>
      </c>
      <c r="P917" s="2" t="s">
        <v>20534</v>
      </c>
      <c r="Q917" s="2" t="s">
        <v>1208</v>
      </c>
    </row>
    <row r="918" spans="1:17" x14ac:dyDescent="0.25">
      <c r="A918" t="s">
        <v>20535</v>
      </c>
      <c r="B918" t="s">
        <v>2259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17600</v>
      </c>
      <c r="F918" t="s">
        <v>17319</v>
      </c>
      <c r="G918" s="3" t="s">
        <v>2258</v>
      </c>
      <c r="H918">
        <v>572095</v>
      </c>
      <c r="I918" t="s">
        <v>2259</v>
      </c>
      <c r="J918" s="4" t="s">
        <v>17355</v>
      </c>
      <c r="K918" s="4" t="s">
        <v>17355</v>
      </c>
      <c r="L918" s="4" t="s">
        <v>17355</v>
      </c>
      <c r="M918" s="4" t="s">
        <v>17355</v>
      </c>
      <c r="N918" s="4" t="s">
        <v>17355</v>
      </c>
      <c r="O918" s="4" t="s">
        <v>17355</v>
      </c>
      <c r="P918" s="4" t="s">
        <v>17355</v>
      </c>
      <c r="Q918" s="4" t="s">
        <v>17355</v>
      </c>
    </row>
    <row r="919" spans="1:17" x14ac:dyDescent="0.25">
      <c r="A919" t="s">
        <v>20536</v>
      </c>
      <c r="B919" t="s">
        <v>1392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17357</v>
      </c>
      <c r="F919" t="s">
        <v>17319</v>
      </c>
      <c r="G919" s="3">
        <v>10745</v>
      </c>
      <c r="H919">
        <v>572096</v>
      </c>
      <c r="I919" t="s">
        <v>1392</v>
      </c>
      <c r="J919" s="2">
        <v>1937341</v>
      </c>
      <c r="K919" s="2" t="s">
        <v>1392</v>
      </c>
      <c r="L919" s="2" t="s">
        <v>20537</v>
      </c>
      <c r="M919" s="4" t="s">
        <v>17355</v>
      </c>
      <c r="N919" s="2" t="s">
        <v>20536</v>
      </c>
      <c r="O919" s="2">
        <v>9240</v>
      </c>
      <c r="P919" s="2" t="s">
        <v>20538</v>
      </c>
      <c r="Q919" s="2" t="s">
        <v>1392</v>
      </c>
    </row>
    <row r="920" spans="1:17" hidden="1" x14ac:dyDescent="0.25">
      <c r="A920" t="s">
        <v>20539</v>
      </c>
      <c r="B920" t="s">
        <v>1210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17610</v>
      </c>
      <c r="F920" t="s">
        <v>17330</v>
      </c>
      <c r="G920" s="3">
        <v>1760</v>
      </c>
      <c r="H920">
        <v>425496</v>
      </c>
      <c r="I920" t="s">
        <v>1210</v>
      </c>
      <c r="J920" s="2">
        <v>181896</v>
      </c>
      <c r="K920" s="2" t="s">
        <v>1210</v>
      </c>
      <c r="L920" s="2" t="s">
        <v>20540</v>
      </c>
      <c r="M920" s="2" t="s">
        <v>20541</v>
      </c>
      <c r="N920" s="2" t="s">
        <v>20539</v>
      </c>
      <c r="O920" s="2">
        <v>7053</v>
      </c>
      <c r="P920" s="2" t="s">
        <v>20542</v>
      </c>
      <c r="Q920" s="2" t="s">
        <v>1210</v>
      </c>
    </row>
    <row r="921" spans="1:17" hidden="1" x14ac:dyDescent="0.25">
      <c r="A921" t="s">
        <v>20543</v>
      </c>
      <c r="B921" t="s">
        <v>1136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17345</v>
      </c>
      <c r="F921" t="s">
        <v>17408</v>
      </c>
      <c r="G921" s="3">
        <v>1551</v>
      </c>
      <c r="H921">
        <v>424325</v>
      </c>
      <c r="I921" t="s">
        <v>1136</v>
      </c>
      <c r="J921" s="2">
        <v>288982</v>
      </c>
      <c r="K921" s="2" t="s">
        <v>1136</v>
      </c>
      <c r="L921" s="2" t="s">
        <v>20544</v>
      </c>
      <c r="M921" s="2" t="s">
        <v>20545</v>
      </c>
      <c r="N921" s="2" t="s">
        <v>20543</v>
      </c>
      <c r="O921" s="2">
        <v>6956</v>
      </c>
      <c r="P921" s="2" t="s">
        <v>20546</v>
      </c>
      <c r="Q921" s="2" t="s">
        <v>1136</v>
      </c>
    </row>
    <row r="922" spans="1:17" x14ac:dyDescent="0.25">
      <c r="A922" t="s">
        <v>20547</v>
      </c>
      <c r="B922" t="s">
        <v>2550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17420</v>
      </c>
      <c r="F922" t="s">
        <v>17319</v>
      </c>
      <c r="G922" s="3">
        <v>6819</v>
      </c>
      <c r="H922">
        <v>543726</v>
      </c>
      <c r="I922" t="s">
        <v>2550</v>
      </c>
      <c r="J922" s="2">
        <v>1935245</v>
      </c>
      <c r="K922" s="2" t="s">
        <v>2550</v>
      </c>
      <c r="L922" s="2" t="s">
        <v>20548</v>
      </c>
      <c r="M922" s="4" t="s">
        <v>17355</v>
      </c>
      <c r="N922" s="2" t="s">
        <v>20547</v>
      </c>
      <c r="O922" s="2">
        <v>9139</v>
      </c>
      <c r="P922" s="2" t="s">
        <v>20549</v>
      </c>
      <c r="Q922" s="2" t="s">
        <v>2550</v>
      </c>
    </row>
    <row r="923" spans="1:17" x14ac:dyDescent="0.25">
      <c r="A923" t="s">
        <v>20550</v>
      </c>
      <c r="B923" t="s">
        <v>2371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17381</v>
      </c>
      <c r="F923" t="s">
        <v>17319</v>
      </c>
      <c r="G923" s="3">
        <v>7872</v>
      </c>
      <c r="H923">
        <v>475115</v>
      </c>
      <c r="I923" t="s">
        <v>2371</v>
      </c>
      <c r="J923" s="2">
        <v>1655631</v>
      </c>
      <c r="K923" s="2" t="s">
        <v>2371</v>
      </c>
      <c r="L923" s="2" t="s">
        <v>20551</v>
      </c>
      <c r="M923" s="2" t="s">
        <v>20552</v>
      </c>
      <c r="N923" s="2" t="s">
        <v>20550</v>
      </c>
      <c r="O923" s="2">
        <v>8699</v>
      </c>
      <c r="P923" s="2" t="s">
        <v>20553</v>
      </c>
      <c r="Q923" s="2" t="s">
        <v>2371</v>
      </c>
    </row>
    <row r="924" spans="1:17" hidden="1" x14ac:dyDescent="0.25">
      <c r="A924" t="s">
        <v>20554</v>
      </c>
      <c r="B924" t="s">
        <v>1153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17361</v>
      </c>
      <c r="F924" t="s">
        <v>17358</v>
      </c>
      <c r="G924" s="3">
        <v>9929</v>
      </c>
      <c r="H924">
        <v>573131</v>
      </c>
      <c r="I924" t="s">
        <v>1153</v>
      </c>
      <c r="J924" s="2">
        <v>1812895</v>
      </c>
      <c r="K924" s="2" t="s">
        <v>1153</v>
      </c>
      <c r="L924" s="4" t="s">
        <v>17355</v>
      </c>
      <c r="M924" s="4" t="s">
        <v>17355</v>
      </c>
      <c r="N924" s="2" t="s">
        <v>20554</v>
      </c>
      <c r="O924" s="2">
        <v>9279</v>
      </c>
      <c r="P924" s="2" t="s">
        <v>20555</v>
      </c>
      <c r="Q924" s="2" t="s">
        <v>1153</v>
      </c>
    </row>
    <row r="925" spans="1:17" hidden="1" x14ac:dyDescent="0.25">
      <c r="A925" t="s">
        <v>20556</v>
      </c>
      <c r="B925" t="s">
        <v>1152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17389</v>
      </c>
      <c r="F925" t="s">
        <v>17330</v>
      </c>
      <c r="G925" s="3">
        <v>7620</v>
      </c>
      <c r="H925">
        <v>448605</v>
      </c>
      <c r="I925" t="s">
        <v>1152</v>
      </c>
      <c r="J925" s="2">
        <v>1103292</v>
      </c>
      <c r="K925" s="2" t="s">
        <v>1152</v>
      </c>
      <c r="L925" s="2" t="s">
        <v>20557</v>
      </c>
      <c r="M925" s="2" t="s">
        <v>20558</v>
      </c>
      <c r="N925" s="2" t="s">
        <v>20556</v>
      </c>
      <c r="O925" s="2">
        <v>8145</v>
      </c>
      <c r="P925" s="2" t="s">
        <v>20559</v>
      </c>
      <c r="Q925" s="2" t="s">
        <v>1152</v>
      </c>
    </row>
    <row r="926" spans="1:17" hidden="1" x14ac:dyDescent="0.25">
      <c r="A926" t="s">
        <v>20560</v>
      </c>
      <c r="B926" t="s">
        <v>1269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17361</v>
      </c>
      <c r="F926" t="s">
        <v>17408</v>
      </c>
      <c r="G926" s="3">
        <v>2579</v>
      </c>
      <c r="H926">
        <v>434563</v>
      </c>
      <c r="I926" t="s">
        <v>1269</v>
      </c>
      <c r="J926" s="2">
        <v>532870</v>
      </c>
      <c r="K926" s="2" t="s">
        <v>1269</v>
      </c>
      <c r="L926" s="2" t="s">
        <v>20561</v>
      </c>
      <c r="M926" s="2" t="s">
        <v>20562</v>
      </c>
      <c r="N926" s="2" t="s">
        <v>20560</v>
      </c>
      <c r="O926" s="2">
        <v>7757</v>
      </c>
      <c r="P926" s="2" t="s">
        <v>20563</v>
      </c>
      <c r="Q926" s="2" t="s">
        <v>1269</v>
      </c>
    </row>
    <row r="927" spans="1:17" x14ac:dyDescent="0.25">
      <c r="A927" t="s">
        <v>20564</v>
      </c>
      <c r="B927" t="s">
        <v>2562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17335</v>
      </c>
      <c r="F927" t="s">
        <v>17319</v>
      </c>
      <c r="G927" s="3">
        <v>4080</v>
      </c>
      <c r="H927">
        <v>502130</v>
      </c>
      <c r="I927" t="s">
        <v>2562</v>
      </c>
      <c r="J927" s="2">
        <v>1707201</v>
      </c>
      <c r="K927" s="2" t="s">
        <v>2562</v>
      </c>
      <c r="L927" s="2" t="s">
        <v>20565</v>
      </c>
      <c r="M927" s="2" t="s">
        <v>20566</v>
      </c>
      <c r="N927" s="2" t="s">
        <v>20564</v>
      </c>
      <c r="O927" s="2">
        <v>8579</v>
      </c>
      <c r="P927" s="2" t="s">
        <v>20567</v>
      </c>
      <c r="Q927" s="2" t="s">
        <v>2562</v>
      </c>
    </row>
    <row r="928" spans="1:17" x14ac:dyDescent="0.25">
      <c r="A928" t="s">
        <v>20568</v>
      </c>
      <c r="B928" t="s">
        <v>1472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17509</v>
      </c>
      <c r="F928" t="s">
        <v>17319</v>
      </c>
      <c r="G928" s="3">
        <v>4089</v>
      </c>
      <c r="H928">
        <v>460701</v>
      </c>
      <c r="I928" t="s">
        <v>1472</v>
      </c>
      <c r="J928" s="2">
        <v>1732411</v>
      </c>
      <c r="K928" s="2" t="s">
        <v>1472</v>
      </c>
      <c r="L928" s="2" t="s">
        <v>20569</v>
      </c>
      <c r="M928" s="2" t="s">
        <v>20570</v>
      </c>
      <c r="N928" s="2" t="s">
        <v>20568</v>
      </c>
      <c r="O928" s="2">
        <v>8695</v>
      </c>
      <c r="P928" s="2" t="s">
        <v>20571</v>
      </c>
      <c r="Q928" s="2" t="s">
        <v>1472</v>
      </c>
    </row>
    <row r="929" spans="1:17" hidden="1" x14ac:dyDescent="0.25">
      <c r="A929" t="s">
        <v>20572</v>
      </c>
      <c r="B929" t="s">
        <v>1193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17600</v>
      </c>
      <c r="F929" t="s">
        <v>17421</v>
      </c>
      <c r="G929" s="3">
        <v>11167</v>
      </c>
      <c r="H929">
        <v>592710</v>
      </c>
      <c r="I929" t="s">
        <v>1193</v>
      </c>
      <c r="J929" s="2">
        <v>1947835</v>
      </c>
      <c r="K929" s="2" t="s">
        <v>1193</v>
      </c>
      <c r="L929" s="4" t="s">
        <v>17355</v>
      </c>
      <c r="M929" s="4" t="s">
        <v>17355</v>
      </c>
      <c r="N929" s="2" t="s">
        <v>20572</v>
      </c>
      <c r="O929" s="2">
        <v>9237</v>
      </c>
      <c r="P929" s="2" t="s">
        <v>20573</v>
      </c>
      <c r="Q929" s="2" t="s">
        <v>1193</v>
      </c>
    </row>
    <row r="930" spans="1:17" hidden="1" x14ac:dyDescent="0.25">
      <c r="A930" t="s">
        <v>20574</v>
      </c>
      <c r="B930" t="s">
        <v>206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17350</v>
      </c>
      <c r="F930" t="s">
        <v>17421</v>
      </c>
      <c r="G930" s="3">
        <v>6073</v>
      </c>
      <c r="H930">
        <v>453895</v>
      </c>
      <c r="I930" t="s">
        <v>206</v>
      </c>
      <c r="J930" s="2">
        <v>580791</v>
      </c>
      <c r="K930" s="2" t="s">
        <v>206</v>
      </c>
      <c r="L930" s="2" t="s">
        <v>20575</v>
      </c>
      <c r="M930" s="2" t="s">
        <v>20576</v>
      </c>
      <c r="N930" s="2" t="s">
        <v>20574</v>
      </c>
      <c r="O930" s="2">
        <v>8042</v>
      </c>
      <c r="P930" s="2" t="s">
        <v>20577</v>
      </c>
      <c r="Q930" s="2" t="s">
        <v>206</v>
      </c>
    </row>
    <row r="931" spans="1:17" x14ac:dyDescent="0.25">
      <c r="A931" t="s">
        <v>20578</v>
      </c>
      <c r="B931" t="s">
        <v>2469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17357</v>
      </c>
      <c r="F931" t="s">
        <v>17319</v>
      </c>
      <c r="G931" s="3">
        <v>6612</v>
      </c>
      <c r="H931">
        <v>519240</v>
      </c>
      <c r="I931" t="s">
        <v>2469</v>
      </c>
      <c r="J931" s="2">
        <v>1674412</v>
      </c>
      <c r="K931" s="2" t="s">
        <v>2469</v>
      </c>
      <c r="L931" s="2" t="s">
        <v>20579</v>
      </c>
      <c r="M931" s="2" t="s">
        <v>20580</v>
      </c>
      <c r="N931" s="2" t="s">
        <v>20578</v>
      </c>
      <c r="O931" s="2">
        <v>8523</v>
      </c>
      <c r="P931" s="2" t="s">
        <v>20581</v>
      </c>
      <c r="Q931" s="2" t="s">
        <v>2469</v>
      </c>
    </row>
    <row r="932" spans="1:17" x14ac:dyDescent="0.25">
      <c r="A932" t="s">
        <v>20582</v>
      </c>
      <c r="B932" t="s">
        <v>1402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17318</v>
      </c>
      <c r="F932" t="s">
        <v>17319</v>
      </c>
      <c r="G932" s="3">
        <v>404</v>
      </c>
      <c r="H932">
        <v>282332</v>
      </c>
      <c r="I932" t="s">
        <v>1402</v>
      </c>
      <c r="J932" s="2">
        <v>174974</v>
      </c>
      <c r="K932" s="2" t="s">
        <v>1402</v>
      </c>
      <c r="L932" s="2" t="s">
        <v>20583</v>
      </c>
      <c r="M932" s="2" t="s">
        <v>20584</v>
      </c>
      <c r="N932" s="2" t="s">
        <v>20582</v>
      </c>
      <c r="O932" s="2">
        <v>6603</v>
      </c>
      <c r="P932" s="2" t="s">
        <v>20585</v>
      </c>
      <c r="Q932" s="2" t="s">
        <v>1402</v>
      </c>
    </row>
    <row r="933" spans="1:17" x14ac:dyDescent="0.25">
      <c r="A933" t="s">
        <v>20586</v>
      </c>
      <c r="B933" t="s">
        <v>2630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17357</v>
      </c>
      <c r="F933" t="s">
        <v>17319</v>
      </c>
      <c r="G933" s="3">
        <v>4971</v>
      </c>
      <c r="H933">
        <v>477569</v>
      </c>
      <c r="I933" t="s">
        <v>2630</v>
      </c>
      <c r="J933" s="2">
        <v>1661513</v>
      </c>
      <c r="K933" s="2" t="s">
        <v>2630</v>
      </c>
      <c r="L933" s="2" t="s">
        <v>20587</v>
      </c>
      <c r="M933" s="2" t="s">
        <v>20588</v>
      </c>
      <c r="N933" s="2" t="s">
        <v>20586</v>
      </c>
      <c r="O933" s="2">
        <v>8739</v>
      </c>
      <c r="P933" s="2" t="s">
        <v>20589</v>
      </c>
      <c r="Q933" s="2" t="s">
        <v>2630</v>
      </c>
    </row>
    <row r="934" spans="1:17" x14ac:dyDescent="0.25">
      <c r="A934" t="s">
        <v>20590</v>
      </c>
      <c r="B934" t="s">
        <v>1406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17478</v>
      </c>
      <c r="F934" t="s">
        <v>17319</v>
      </c>
      <c r="G934" s="3">
        <v>10603</v>
      </c>
      <c r="H934">
        <v>519242</v>
      </c>
      <c r="I934" t="s">
        <v>1406</v>
      </c>
      <c r="J934" s="2">
        <v>1762602</v>
      </c>
      <c r="K934" s="2" t="s">
        <v>1406</v>
      </c>
      <c r="L934" s="2" t="s">
        <v>20591</v>
      </c>
      <c r="M934" s="2" t="s">
        <v>20592</v>
      </c>
      <c r="N934" s="2" t="s">
        <v>20590</v>
      </c>
      <c r="O934" s="2">
        <v>8780</v>
      </c>
      <c r="P934" s="2" t="s">
        <v>20593</v>
      </c>
      <c r="Q934" s="2" t="s">
        <v>1406</v>
      </c>
    </row>
    <row r="935" spans="1:17" hidden="1" x14ac:dyDescent="0.25">
      <c r="A935" t="s">
        <v>20594</v>
      </c>
      <c r="B935" t="s">
        <v>1046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17345</v>
      </c>
      <c r="F935" t="s">
        <v>17408</v>
      </c>
      <c r="G935" s="3">
        <v>5557</v>
      </c>
      <c r="H935">
        <v>457454</v>
      </c>
      <c r="I935" t="s">
        <v>1046</v>
      </c>
      <c r="J935" s="2">
        <v>584807</v>
      </c>
      <c r="K935" s="2" t="s">
        <v>1046</v>
      </c>
      <c r="L935" s="2" t="s">
        <v>20595</v>
      </c>
      <c r="M935" s="2" t="s">
        <v>20596</v>
      </c>
      <c r="N935" s="2" t="s">
        <v>20594</v>
      </c>
      <c r="O935" s="2">
        <v>7939</v>
      </c>
      <c r="P935" s="2" t="s">
        <v>20597</v>
      </c>
      <c r="Q935" s="2" t="s">
        <v>1046</v>
      </c>
    </row>
    <row r="936" spans="1:17" x14ac:dyDescent="0.25">
      <c r="A936" t="s">
        <v>20598</v>
      </c>
      <c r="B936" t="s">
        <v>1471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17509</v>
      </c>
      <c r="F936" t="s">
        <v>17319</v>
      </c>
      <c r="G936" s="3">
        <v>3254</v>
      </c>
      <c r="H936">
        <v>502188</v>
      </c>
      <c r="I936" t="s">
        <v>1471</v>
      </c>
      <c r="J936" s="2">
        <v>1114753</v>
      </c>
      <c r="K936" s="2" t="s">
        <v>1471</v>
      </c>
      <c r="L936" s="2" t="s">
        <v>20599</v>
      </c>
      <c r="M936" s="2" t="s">
        <v>20600</v>
      </c>
      <c r="N936" s="2" t="s">
        <v>20598</v>
      </c>
      <c r="O936" s="2">
        <v>8281</v>
      </c>
      <c r="P936" s="2" t="s">
        <v>20601</v>
      </c>
      <c r="Q936" s="2" t="s">
        <v>1471</v>
      </c>
    </row>
    <row r="937" spans="1:17" x14ac:dyDescent="0.25">
      <c r="A937" t="s">
        <v>20602</v>
      </c>
      <c r="B937" t="s">
        <v>1947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17389</v>
      </c>
      <c r="F937" t="s">
        <v>17319</v>
      </c>
      <c r="G937" s="3">
        <v>5350</v>
      </c>
      <c r="H937">
        <v>502253</v>
      </c>
      <c r="I937" t="s">
        <v>1947</v>
      </c>
      <c r="J937" s="2">
        <v>1755082</v>
      </c>
      <c r="K937" s="2" t="s">
        <v>1947</v>
      </c>
      <c r="L937" s="4" t="s">
        <v>17355</v>
      </c>
      <c r="M937" s="4" t="s">
        <v>17355</v>
      </c>
      <c r="N937" s="2" t="s">
        <v>20602</v>
      </c>
      <c r="O937" s="2">
        <v>8750</v>
      </c>
      <c r="P937" s="2" t="s">
        <v>20603</v>
      </c>
      <c r="Q937" s="2" t="s">
        <v>1947</v>
      </c>
    </row>
    <row r="938" spans="1:17" x14ac:dyDescent="0.25">
      <c r="A938" t="s">
        <v>20604</v>
      </c>
      <c r="B938" t="s">
        <v>1430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17375</v>
      </c>
      <c r="F938" t="s">
        <v>17319</v>
      </c>
      <c r="G938" s="3">
        <v>3284</v>
      </c>
      <c r="H938">
        <v>434671</v>
      </c>
      <c r="I938" t="s">
        <v>1430</v>
      </c>
      <c r="J938" s="2">
        <v>533212</v>
      </c>
      <c r="K938" s="2" t="s">
        <v>1430</v>
      </c>
      <c r="L938" s="2" t="s">
        <v>20605</v>
      </c>
      <c r="M938" s="2" t="s">
        <v>20606</v>
      </c>
      <c r="N938" s="2" t="s">
        <v>20604</v>
      </c>
      <c r="O938" s="2">
        <v>7701</v>
      </c>
      <c r="P938" s="2" t="s">
        <v>20607</v>
      </c>
      <c r="Q938" s="2" t="s">
        <v>1430</v>
      </c>
    </row>
    <row r="939" spans="1:17" x14ac:dyDescent="0.25">
      <c r="A939" t="s">
        <v>20608</v>
      </c>
      <c r="B939" t="s">
        <v>2070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17357</v>
      </c>
      <c r="F939" t="s">
        <v>17319</v>
      </c>
      <c r="G939" s="3">
        <v>2966</v>
      </c>
      <c r="H939">
        <v>500674</v>
      </c>
      <c r="I939" t="s">
        <v>2070</v>
      </c>
      <c r="J939" s="2">
        <v>1733866</v>
      </c>
      <c r="K939" s="2" t="s">
        <v>2070</v>
      </c>
      <c r="L939" s="2" t="s">
        <v>20609</v>
      </c>
      <c r="M939" s="2" t="s">
        <v>20610</v>
      </c>
      <c r="N939" s="2" t="s">
        <v>20608</v>
      </c>
      <c r="O939" s="2">
        <v>8890</v>
      </c>
      <c r="P939" s="2" t="s">
        <v>20611</v>
      </c>
      <c r="Q939" s="2" t="s">
        <v>2070</v>
      </c>
    </row>
    <row r="940" spans="1:17" hidden="1" x14ac:dyDescent="0.25">
      <c r="A940" t="s">
        <v>20612</v>
      </c>
      <c r="B940" t="s">
        <v>1129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17389</v>
      </c>
      <c r="F940" t="s">
        <v>17358</v>
      </c>
      <c r="G940" s="3">
        <v>3361</v>
      </c>
      <c r="H940">
        <v>459991</v>
      </c>
      <c r="I940" t="s">
        <v>1129</v>
      </c>
      <c r="J940" s="2">
        <v>1102812</v>
      </c>
      <c r="K940" s="2" t="s">
        <v>1129</v>
      </c>
      <c r="L940" s="2" t="s">
        <v>20613</v>
      </c>
      <c r="M940" s="2" t="s">
        <v>20614</v>
      </c>
      <c r="N940" s="2" t="s">
        <v>20612</v>
      </c>
      <c r="O940" s="2">
        <v>8385</v>
      </c>
      <c r="P940" s="2" t="s">
        <v>20615</v>
      </c>
      <c r="Q940" s="2" t="s">
        <v>1129</v>
      </c>
    </row>
    <row r="941" spans="1:17" hidden="1" x14ac:dyDescent="0.25">
      <c r="A941" t="s">
        <v>20616</v>
      </c>
      <c r="B941" t="s">
        <v>551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17335</v>
      </c>
      <c r="F941" t="s">
        <v>17408</v>
      </c>
      <c r="G941" s="3">
        <v>10289</v>
      </c>
      <c r="H941">
        <v>516949</v>
      </c>
      <c r="I941" t="s">
        <v>551</v>
      </c>
      <c r="J941" s="2">
        <v>1733551</v>
      </c>
      <c r="K941" s="2" t="s">
        <v>551</v>
      </c>
      <c r="L941" s="4" t="s">
        <v>17355</v>
      </c>
      <c r="M941" s="2" t="s">
        <v>20617</v>
      </c>
      <c r="N941" s="2" t="s">
        <v>20616</v>
      </c>
      <c r="O941" s="2">
        <v>8972</v>
      </c>
      <c r="P941" s="2" t="s">
        <v>20618</v>
      </c>
      <c r="Q941" s="2" t="s">
        <v>551</v>
      </c>
    </row>
    <row r="942" spans="1:17" hidden="1" x14ac:dyDescent="0.25">
      <c r="A942" t="s">
        <v>20619</v>
      </c>
      <c r="B942" t="s">
        <v>1253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17335</v>
      </c>
      <c r="F942" t="s">
        <v>1335</v>
      </c>
      <c r="G942" s="3">
        <v>5409</v>
      </c>
      <c r="H942">
        <v>467055</v>
      </c>
      <c r="I942" t="s">
        <v>1253</v>
      </c>
      <c r="J942" s="2">
        <v>585912</v>
      </c>
      <c r="K942" s="2" t="s">
        <v>1253</v>
      </c>
      <c r="L942" s="2" t="s">
        <v>20620</v>
      </c>
      <c r="M942" s="2" t="s">
        <v>20621</v>
      </c>
      <c r="N942" s="2" t="s">
        <v>20619</v>
      </c>
      <c r="O942" s="2">
        <v>8326</v>
      </c>
      <c r="P942" s="2" t="s">
        <v>20622</v>
      </c>
      <c r="Q942" s="2" t="s">
        <v>1253</v>
      </c>
    </row>
    <row r="943" spans="1:17" hidden="1" x14ac:dyDescent="0.25">
      <c r="A943" t="s">
        <v>20623</v>
      </c>
      <c r="B943" t="s">
        <v>934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17394</v>
      </c>
      <c r="F943" t="s">
        <v>17330</v>
      </c>
      <c r="G943" s="3">
        <v>4016</v>
      </c>
      <c r="H943">
        <v>543742</v>
      </c>
      <c r="I943" t="s">
        <v>934</v>
      </c>
      <c r="J943" s="2">
        <v>1741387</v>
      </c>
      <c r="K943" s="2" t="s">
        <v>934</v>
      </c>
      <c r="L943" s="4" t="s">
        <v>17355</v>
      </c>
      <c r="M943" s="2" t="s">
        <v>20624</v>
      </c>
      <c r="N943" s="2" t="s">
        <v>20623</v>
      </c>
      <c r="O943" s="2">
        <v>8907</v>
      </c>
      <c r="P943" s="2" t="s">
        <v>20625</v>
      </c>
      <c r="Q943" s="2" t="s">
        <v>934</v>
      </c>
    </row>
    <row r="944" spans="1:17" hidden="1" x14ac:dyDescent="0.25">
      <c r="A944" t="s">
        <v>20626</v>
      </c>
      <c r="B944" t="s">
        <v>1272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17370</v>
      </c>
      <c r="F944" t="s">
        <v>17408</v>
      </c>
      <c r="G944" s="3">
        <v>2396</v>
      </c>
      <c r="H944">
        <v>467793</v>
      </c>
      <c r="I944" t="s">
        <v>1272</v>
      </c>
      <c r="J944" s="2">
        <v>1208743</v>
      </c>
      <c r="K944" s="2" t="s">
        <v>1272</v>
      </c>
      <c r="L944" s="2" t="s">
        <v>20627</v>
      </c>
      <c r="M944" s="2" t="s">
        <v>20628</v>
      </c>
      <c r="N944" s="2" t="s">
        <v>20626</v>
      </c>
      <c r="O944" s="2">
        <v>8619</v>
      </c>
      <c r="P944" s="2" t="s">
        <v>20629</v>
      </c>
      <c r="Q944" s="2" t="s">
        <v>1272</v>
      </c>
    </row>
    <row r="945" spans="1:17" x14ac:dyDescent="0.25">
      <c r="A945" t="s">
        <v>20630</v>
      </c>
      <c r="B945" t="s">
        <v>1565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17656</v>
      </c>
      <c r="F945" t="s">
        <v>17319</v>
      </c>
      <c r="G945" s="3">
        <v>3200</v>
      </c>
      <c r="H945">
        <v>429722</v>
      </c>
      <c r="I945" t="s">
        <v>1565</v>
      </c>
      <c r="J945" s="2">
        <v>479168</v>
      </c>
      <c r="K945" s="2" t="s">
        <v>1565</v>
      </c>
      <c r="L945" s="2" t="s">
        <v>20631</v>
      </c>
      <c r="M945" s="2" t="s">
        <v>20632</v>
      </c>
      <c r="N945" s="2" t="s">
        <v>20630</v>
      </c>
      <c r="O945" s="2">
        <v>7547</v>
      </c>
      <c r="P945" s="2" t="s">
        <v>20633</v>
      </c>
      <c r="Q945" s="2" t="s">
        <v>1565</v>
      </c>
    </row>
    <row r="946" spans="1:17" x14ac:dyDescent="0.25">
      <c r="A946" t="s">
        <v>20634</v>
      </c>
      <c r="B946" t="s">
        <v>1503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17569</v>
      </c>
      <c r="F946" t="s">
        <v>17319</v>
      </c>
      <c r="G946" s="3">
        <v>755</v>
      </c>
      <c r="H946">
        <v>276371</v>
      </c>
      <c r="I946" t="s">
        <v>1503</v>
      </c>
      <c r="J946" s="2">
        <v>174948</v>
      </c>
      <c r="K946" s="2" t="s">
        <v>1503</v>
      </c>
      <c r="L946" s="2" t="s">
        <v>20635</v>
      </c>
      <c r="M946" s="2" t="s">
        <v>20636</v>
      </c>
      <c r="N946" s="2" t="s">
        <v>20634</v>
      </c>
      <c r="O946" s="2">
        <v>6441</v>
      </c>
      <c r="P946" s="2" t="s">
        <v>20637</v>
      </c>
      <c r="Q946" s="2" t="s">
        <v>1503</v>
      </c>
    </row>
    <row r="947" spans="1:17" x14ac:dyDescent="0.25">
      <c r="A947" t="s">
        <v>20638</v>
      </c>
      <c r="B947" t="s">
        <v>2083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17478</v>
      </c>
      <c r="F947" t="s">
        <v>17319</v>
      </c>
      <c r="G947" s="3">
        <v>4026</v>
      </c>
      <c r="H947">
        <v>502327</v>
      </c>
      <c r="I947" t="s">
        <v>2083</v>
      </c>
      <c r="J947" s="2">
        <v>1740998</v>
      </c>
      <c r="K947" s="2" t="s">
        <v>2083</v>
      </c>
      <c r="L947" s="4" t="s">
        <v>17355</v>
      </c>
      <c r="M947" s="2" t="s">
        <v>20639</v>
      </c>
      <c r="N947" s="2" t="s">
        <v>20638</v>
      </c>
      <c r="O947" s="2">
        <v>8976</v>
      </c>
      <c r="P947" s="2" t="s">
        <v>20640</v>
      </c>
      <c r="Q947" s="2" t="s">
        <v>2083</v>
      </c>
    </row>
    <row r="948" spans="1:17" hidden="1" x14ac:dyDescent="0.25">
      <c r="A948" t="s">
        <v>20641</v>
      </c>
      <c r="B948" t="s">
        <v>646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17375</v>
      </c>
      <c r="F948" t="s">
        <v>1336</v>
      </c>
      <c r="G948" s="3">
        <v>1417</v>
      </c>
      <c r="H948">
        <v>421124</v>
      </c>
      <c r="I948" t="s">
        <v>646</v>
      </c>
      <c r="J948" s="2">
        <v>292697</v>
      </c>
      <c r="K948" s="2" t="s">
        <v>646</v>
      </c>
      <c r="L948" s="2" t="s">
        <v>20642</v>
      </c>
      <c r="M948" s="2" t="s">
        <v>20643</v>
      </c>
      <c r="N948" s="2" t="s">
        <v>20641</v>
      </c>
      <c r="O948" s="2">
        <v>6933</v>
      </c>
      <c r="P948" s="2" t="s">
        <v>20644</v>
      </c>
      <c r="Q948" s="2" t="s">
        <v>646</v>
      </c>
    </row>
    <row r="949" spans="1:17" x14ac:dyDescent="0.25">
      <c r="A949" t="s">
        <v>20645</v>
      </c>
      <c r="B949" t="s">
        <v>1479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17414</v>
      </c>
      <c r="F949" t="s">
        <v>17319</v>
      </c>
      <c r="G949" s="3">
        <v>4734</v>
      </c>
      <c r="H949">
        <v>435045</v>
      </c>
      <c r="I949" t="s">
        <v>1479</v>
      </c>
      <c r="J949" s="2">
        <v>392208</v>
      </c>
      <c r="K949" s="2" t="s">
        <v>1479</v>
      </c>
      <c r="L949" s="2" t="s">
        <v>20646</v>
      </c>
      <c r="M949" s="2" t="s">
        <v>20647</v>
      </c>
      <c r="N949" s="2" t="s">
        <v>20645</v>
      </c>
      <c r="O949" s="2">
        <v>8694</v>
      </c>
      <c r="P949" s="2" t="s">
        <v>20648</v>
      </c>
      <c r="Q949" s="2" t="s">
        <v>1479</v>
      </c>
    </row>
    <row r="950" spans="1:17" hidden="1" x14ac:dyDescent="0.25">
      <c r="A950" t="s">
        <v>20649</v>
      </c>
      <c r="B950" t="s">
        <v>943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17509</v>
      </c>
      <c r="F950" t="s">
        <v>17330</v>
      </c>
      <c r="G950" s="3">
        <v>6898</v>
      </c>
      <c r="H950">
        <v>543743</v>
      </c>
      <c r="I950" t="s">
        <v>943</v>
      </c>
      <c r="J950" s="2">
        <v>1740999</v>
      </c>
      <c r="K950" s="2" t="s">
        <v>943</v>
      </c>
      <c r="L950" s="4" t="s">
        <v>17355</v>
      </c>
      <c r="M950" s="2" t="s">
        <v>20650</v>
      </c>
      <c r="N950" s="2" t="s">
        <v>20649</v>
      </c>
      <c r="O950" s="2">
        <v>9013</v>
      </c>
      <c r="P950" s="2" t="s">
        <v>20651</v>
      </c>
      <c r="Q950" s="2" t="s">
        <v>943</v>
      </c>
    </row>
    <row r="951" spans="1:17" x14ac:dyDescent="0.25">
      <c r="A951" t="s">
        <v>20652</v>
      </c>
      <c r="B951" t="s">
        <v>1558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17350</v>
      </c>
      <c r="F951" t="s">
        <v>17319</v>
      </c>
      <c r="G951" s="3">
        <v>4366</v>
      </c>
      <c r="H951">
        <v>434578</v>
      </c>
      <c r="I951" t="s">
        <v>1558</v>
      </c>
      <c r="J951" s="2">
        <v>533017</v>
      </c>
      <c r="K951" s="2" t="s">
        <v>1558</v>
      </c>
      <c r="L951" s="2" t="s">
        <v>20653</v>
      </c>
      <c r="M951" s="2" t="s">
        <v>20654</v>
      </c>
      <c r="N951" s="2" t="s">
        <v>20652</v>
      </c>
      <c r="O951" s="2">
        <v>7621</v>
      </c>
      <c r="P951" s="2" t="s">
        <v>20655</v>
      </c>
      <c r="Q951" s="2" t="s">
        <v>1558</v>
      </c>
    </row>
    <row r="952" spans="1:17" hidden="1" x14ac:dyDescent="0.25">
      <c r="A952" t="s">
        <v>20656</v>
      </c>
      <c r="B952" t="s">
        <v>877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17350</v>
      </c>
      <c r="F952" t="s">
        <v>17330</v>
      </c>
      <c r="G952" s="3">
        <v>9981</v>
      </c>
      <c r="H952">
        <v>459431</v>
      </c>
      <c r="I952" t="s">
        <v>877</v>
      </c>
      <c r="J952" s="2">
        <v>1208675</v>
      </c>
      <c r="K952" s="2" t="s">
        <v>877</v>
      </c>
      <c r="L952" s="2" t="s">
        <v>20657</v>
      </c>
      <c r="M952" s="2" t="s">
        <v>20658</v>
      </c>
      <c r="N952" s="2" t="s">
        <v>20656</v>
      </c>
      <c r="O952" s="2">
        <v>8538</v>
      </c>
      <c r="P952" s="2" t="s">
        <v>20659</v>
      </c>
      <c r="Q952" s="2" t="s">
        <v>877</v>
      </c>
    </row>
    <row r="953" spans="1:17" hidden="1" x14ac:dyDescent="0.25">
      <c r="A953" t="s">
        <v>20660</v>
      </c>
      <c r="B953" t="s">
        <v>111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17471</v>
      </c>
      <c r="F953" t="s">
        <v>17330</v>
      </c>
      <c r="G953" s="3">
        <v>9883</v>
      </c>
      <c r="H953">
        <v>457788</v>
      </c>
      <c r="I953" t="s">
        <v>111</v>
      </c>
      <c r="J953" s="2">
        <v>1208745</v>
      </c>
      <c r="K953" s="2" t="s">
        <v>111</v>
      </c>
      <c r="L953" s="2" t="s">
        <v>20661</v>
      </c>
      <c r="M953" s="2" t="s">
        <v>20662</v>
      </c>
      <c r="N953" s="2" t="s">
        <v>20660</v>
      </c>
      <c r="O953" s="2">
        <v>8188</v>
      </c>
      <c r="P953" s="2" t="s">
        <v>20663</v>
      </c>
      <c r="Q953" s="2" t="s">
        <v>111</v>
      </c>
    </row>
    <row r="954" spans="1:17" hidden="1" x14ac:dyDescent="0.25">
      <c r="A954" t="s">
        <v>20664</v>
      </c>
      <c r="B954" t="s">
        <v>964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17431</v>
      </c>
      <c r="F954" t="s">
        <v>17330</v>
      </c>
      <c r="G954" s="3">
        <v>7937</v>
      </c>
      <c r="H954">
        <v>502582</v>
      </c>
      <c r="I954" t="s">
        <v>964</v>
      </c>
      <c r="J954" s="2">
        <v>1665391</v>
      </c>
      <c r="K954" s="2" t="s">
        <v>964</v>
      </c>
      <c r="L954" s="4" t="s">
        <v>17355</v>
      </c>
      <c r="M954" s="2" t="s">
        <v>20665</v>
      </c>
      <c r="N954" s="2" t="s">
        <v>20664</v>
      </c>
      <c r="O954" s="2">
        <v>9046</v>
      </c>
      <c r="P954" s="2" t="s">
        <v>20666</v>
      </c>
      <c r="Q954" s="2" t="s">
        <v>964</v>
      </c>
    </row>
    <row r="955" spans="1:17" x14ac:dyDescent="0.25">
      <c r="A955" t="s">
        <v>20667</v>
      </c>
      <c r="B955" t="s">
        <v>2412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17420</v>
      </c>
      <c r="F955" t="s">
        <v>17319</v>
      </c>
      <c r="G955" s="3">
        <v>10267</v>
      </c>
      <c r="H955">
        <v>489294</v>
      </c>
      <c r="I955" t="s">
        <v>2412</v>
      </c>
      <c r="J955" s="2">
        <v>1731943</v>
      </c>
      <c r="K955" s="2" t="s">
        <v>2412</v>
      </c>
      <c r="L955" s="2" t="s">
        <v>20668</v>
      </c>
      <c r="M955" s="4" t="s">
        <v>17355</v>
      </c>
      <c r="N955" s="2" t="s">
        <v>20667</v>
      </c>
      <c r="O955" s="2">
        <v>8654</v>
      </c>
      <c r="P955" s="2" t="s">
        <v>20669</v>
      </c>
      <c r="Q955" s="2" t="s">
        <v>2412</v>
      </c>
    </row>
    <row r="956" spans="1:17" x14ac:dyDescent="0.25">
      <c r="A956" t="s">
        <v>20670</v>
      </c>
      <c r="B956" t="s">
        <v>1421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17375</v>
      </c>
      <c r="F956" t="s">
        <v>17319</v>
      </c>
      <c r="G956" s="3">
        <v>3137</v>
      </c>
      <c r="H956">
        <v>453286</v>
      </c>
      <c r="I956" t="s">
        <v>1421</v>
      </c>
      <c r="J956" s="2">
        <v>1225651</v>
      </c>
      <c r="K956" s="2" t="s">
        <v>1421</v>
      </c>
      <c r="L956" s="2" t="s">
        <v>20671</v>
      </c>
      <c r="M956" s="2" t="s">
        <v>20672</v>
      </c>
      <c r="N956" s="2" t="s">
        <v>20670</v>
      </c>
      <c r="O956" s="2">
        <v>8193</v>
      </c>
      <c r="P956" s="2" t="s">
        <v>20673</v>
      </c>
      <c r="Q956" s="2" t="s">
        <v>1421</v>
      </c>
    </row>
    <row r="957" spans="1:17" hidden="1" x14ac:dyDescent="0.25">
      <c r="A957" t="s">
        <v>20674</v>
      </c>
      <c r="B957" t="s">
        <v>1094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17509</v>
      </c>
      <c r="F957" t="s">
        <v>17330</v>
      </c>
      <c r="G957" s="3">
        <v>6201</v>
      </c>
      <c r="H957">
        <v>435625</v>
      </c>
      <c r="I957" t="s">
        <v>1094</v>
      </c>
      <c r="J957" s="2">
        <v>490437</v>
      </c>
      <c r="K957" s="2" t="s">
        <v>1094</v>
      </c>
      <c r="L957" s="2" t="s">
        <v>20675</v>
      </c>
      <c r="M957" s="2" t="s">
        <v>20676</v>
      </c>
      <c r="N957" s="2" t="s">
        <v>20674</v>
      </c>
      <c r="O957" s="2">
        <v>8054</v>
      </c>
      <c r="P957" s="2" t="s">
        <v>20677</v>
      </c>
      <c r="Q957" s="2" t="s">
        <v>1094</v>
      </c>
    </row>
    <row r="958" spans="1:17" hidden="1" x14ac:dyDescent="0.25">
      <c r="A958" t="s">
        <v>20678</v>
      </c>
      <c r="B958" t="s">
        <v>578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17329</v>
      </c>
      <c r="F958" t="s">
        <v>17330</v>
      </c>
      <c r="G958" s="3">
        <v>3704</v>
      </c>
      <c r="H958">
        <v>435401</v>
      </c>
      <c r="I958" t="s">
        <v>578</v>
      </c>
      <c r="J958" s="2">
        <v>392876</v>
      </c>
      <c r="K958" s="2" t="s">
        <v>578</v>
      </c>
      <c r="L958" s="2" t="s">
        <v>20679</v>
      </c>
      <c r="M958" s="2" t="s">
        <v>20680</v>
      </c>
      <c r="N958" s="2" t="s">
        <v>20678</v>
      </c>
      <c r="O958" s="2">
        <v>7567</v>
      </c>
      <c r="P958" s="2" t="s">
        <v>20681</v>
      </c>
      <c r="Q958" s="2" t="s">
        <v>578</v>
      </c>
    </row>
    <row r="959" spans="1:17" x14ac:dyDescent="0.25">
      <c r="A959" t="s">
        <v>20682</v>
      </c>
      <c r="B959" t="s">
        <v>2230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17569</v>
      </c>
      <c r="F959" t="s">
        <v>17319</v>
      </c>
      <c r="G959" s="3">
        <v>7851</v>
      </c>
      <c r="H959">
        <v>452737</v>
      </c>
      <c r="I959" t="s">
        <v>2230</v>
      </c>
      <c r="J959" s="2">
        <v>1846230</v>
      </c>
      <c r="K959" s="2" t="s">
        <v>2230</v>
      </c>
      <c r="L959" s="2" t="s">
        <v>20683</v>
      </c>
      <c r="M959" s="2" t="s">
        <v>20684</v>
      </c>
      <c r="N959" s="2" t="s">
        <v>20682</v>
      </c>
      <c r="O959" s="2">
        <v>8946</v>
      </c>
      <c r="P959" s="2" t="s">
        <v>20685</v>
      </c>
      <c r="Q959" s="2" t="s">
        <v>2230</v>
      </c>
    </row>
    <row r="960" spans="1:17" hidden="1" x14ac:dyDescent="0.25">
      <c r="A960" t="s">
        <v>20686</v>
      </c>
      <c r="B960" t="s">
        <v>1151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17434</v>
      </c>
      <c r="F960" t="s">
        <v>18823</v>
      </c>
      <c r="G960" s="3">
        <v>3469</v>
      </c>
      <c r="H960">
        <v>432928</v>
      </c>
      <c r="I960" t="s">
        <v>1151</v>
      </c>
      <c r="J960" s="2">
        <v>393622</v>
      </c>
      <c r="K960" s="2" t="s">
        <v>1151</v>
      </c>
      <c r="L960" s="2" t="s">
        <v>20687</v>
      </c>
      <c r="M960" s="2" t="s">
        <v>20688</v>
      </c>
      <c r="N960" s="2" t="s">
        <v>20686</v>
      </c>
      <c r="O960" s="2">
        <v>7521</v>
      </c>
      <c r="P960" s="2" t="s">
        <v>20689</v>
      </c>
      <c r="Q960" s="2" t="s">
        <v>1151</v>
      </c>
    </row>
    <row r="961" spans="1:17" x14ac:dyDescent="0.25">
      <c r="A961" t="s">
        <v>20690</v>
      </c>
      <c r="B961" t="s">
        <v>2462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17340</v>
      </c>
      <c r="F961" t="s">
        <v>17319</v>
      </c>
      <c r="G961" s="3">
        <v>7525</v>
      </c>
      <c r="H961">
        <v>519267</v>
      </c>
      <c r="I961" t="s">
        <v>2462</v>
      </c>
      <c r="J961" s="2">
        <v>1784688</v>
      </c>
      <c r="K961" s="2" t="s">
        <v>2462</v>
      </c>
      <c r="L961" s="4" t="s">
        <v>17355</v>
      </c>
      <c r="M961" s="2" t="s">
        <v>20691</v>
      </c>
      <c r="N961" s="2" t="s">
        <v>20690</v>
      </c>
      <c r="O961" s="2">
        <v>8913</v>
      </c>
      <c r="P961" s="2" t="s">
        <v>20692</v>
      </c>
      <c r="Q961" s="2" t="s">
        <v>2462</v>
      </c>
    </row>
    <row r="962" spans="1:17" hidden="1" x14ac:dyDescent="0.25">
      <c r="A962" t="s">
        <v>20693</v>
      </c>
      <c r="B962" t="s">
        <v>860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17335</v>
      </c>
      <c r="F962" t="s">
        <v>1336</v>
      </c>
      <c r="G962" s="3">
        <v>1555</v>
      </c>
      <c r="H962">
        <v>340192</v>
      </c>
      <c r="I962" t="s">
        <v>860</v>
      </c>
      <c r="J962" s="2">
        <v>132691</v>
      </c>
      <c r="K962" s="2" t="s">
        <v>860</v>
      </c>
      <c r="L962" s="2" t="s">
        <v>20694</v>
      </c>
      <c r="M962" s="2" t="s">
        <v>20695</v>
      </c>
      <c r="N962" s="2" t="s">
        <v>20693</v>
      </c>
      <c r="O962" s="2">
        <v>6966</v>
      </c>
      <c r="P962" s="2" t="s">
        <v>20696</v>
      </c>
      <c r="Q962" s="2" t="s">
        <v>860</v>
      </c>
    </row>
    <row r="963" spans="1:17" hidden="1" x14ac:dyDescent="0.25">
      <c r="A963" t="s">
        <v>20697</v>
      </c>
      <c r="B963" t="s">
        <v>1080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17350</v>
      </c>
      <c r="F963" t="s">
        <v>1335</v>
      </c>
      <c r="G963" s="3">
        <v>9785</v>
      </c>
      <c r="H963">
        <v>572122</v>
      </c>
      <c r="I963" t="s">
        <v>1080</v>
      </c>
      <c r="J963" s="2">
        <v>1741002</v>
      </c>
      <c r="K963" s="2" t="s">
        <v>1080</v>
      </c>
      <c r="L963" s="4" t="s">
        <v>17355</v>
      </c>
      <c r="M963" s="2" t="s">
        <v>20698</v>
      </c>
      <c r="N963" s="2" t="s">
        <v>20697</v>
      </c>
      <c r="O963" s="2">
        <v>8984</v>
      </c>
      <c r="P963" s="2" t="s">
        <v>20699</v>
      </c>
      <c r="Q963" s="2" t="s">
        <v>1080</v>
      </c>
    </row>
    <row r="964" spans="1:17" hidden="1" x14ac:dyDescent="0.25">
      <c r="A964" t="s">
        <v>20700</v>
      </c>
      <c r="B964" t="s">
        <v>1105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17431</v>
      </c>
      <c r="F964" t="s">
        <v>17421</v>
      </c>
      <c r="G964" s="3">
        <v>5933</v>
      </c>
      <c r="H964">
        <v>516416</v>
      </c>
      <c r="I964" t="s">
        <v>1105</v>
      </c>
      <c r="J964" s="2">
        <v>1798566</v>
      </c>
      <c r="K964" s="2" t="s">
        <v>1105</v>
      </c>
      <c r="L964" s="4" t="s">
        <v>17355</v>
      </c>
      <c r="M964" s="4" t="s">
        <v>17355</v>
      </c>
      <c r="N964" s="2" t="s">
        <v>20700</v>
      </c>
      <c r="O964" s="2">
        <v>9247</v>
      </c>
      <c r="P964" s="2" t="s">
        <v>20701</v>
      </c>
      <c r="Q964" s="2" t="s">
        <v>1105</v>
      </c>
    </row>
    <row r="965" spans="1:17" x14ac:dyDescent="0.25">
      <c r="A965" t="s">
        <v>20702</v>
      </c>
      <c r="B965" t="s">
        <v>2442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17370</v>
      </c>
      <c r="F965" t="s">
        <v>17319</v>
      </c>
      <c r="G965" s="3">
        <v>8110</v>
      </c>
      <c r="H965">
        <v>543766</v>
      </c>
      <c r="I965" t="s">
        <v>2442</v>
      </c>
      <c r="J965" s="2">
        <v>1734606</v>
      </c>
      <c r="K965" s="2" t="s">
        <v>2442</v>
      </c>
      <c r="L965" s="4" t="s">
        <v>17355</v>
      </c>
      <c r="M965" s="2" t="s">
        <v>20703</v>
      </c>
      <c r="N965" s="2" t="s">
        <v>20702</v>
      </c>
      <c r="O965" s="2">
        <v>8962</v>
      </c>
      <c r="P965" s="2" t="s">
        <v>20704</v>
      </c>
      <c r="Q965" s="2" t="s">
        <v>2442</v>
      </c>
    </row>
    <row r="966" spans="1:17" x14ac:dyDescent="0.25">
      <c r="A966" t="s">
        <v>20705</v>
      </c>
      <c r="B966" t="s">
        <v>1423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17656</v>
      </c>
      <c r="F966" t="s">
        <v>17319</v>
      </c>
      <c r="G966" s="3">
        <v>7059</v>
      </c>
      <c r="H966">
        <v>448306</v>
      </c>
      <c r="I966" t="s">
        <v>1423</v>
      </c>
      <c r="J966" s="2">
        <v>580602</v>
      </c>
      <c r="K966" s="2" t="s">
        <v>1423</v>
      </c>
      <c r="L966" s="2" t="s">
        <v>20706</v>
      </c>
      <c r="M966" s="2" t="s">
        <v>20707</v>
      </c>
      <c r="N966" s="2" t="s">
        <v>20705</v>
      </c>
      <c r="O966" s="2">
        <v>7779</v>
      </c>
      <c r="P966" s="2" t="s">
        <v>20708</v>
      </c>
      <c r="Q966" s="2" t="s">
        <v>1423</v>
      </c>
    </row>
    <row r="967" spans="1:17" hidden="1" x14ac:dyDescent="0.25">
      <c r="A967" t="s">
        <v>20709</v>
      </c>
      <c r="B967" t="s">
        <v>542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17350</v>
      </c>
      <c r="F967" t="s">
        <v>17408</v>
      </c>
      <c r="G967" s="3">
        <v>3867</v>
      </c>
      <c r="H967">
        <v>431159</v>
      </c>
      <c r="I967" t="s">
        <v>542</v>
      </c>
      <c r="J967" s="2">
        <v>484146</v>
      </c>
      <c r="K967" s="2" t="s">
        <v>542</v>
      </c>
      <c r="L967" s="2" t="s">
        <v>20710</v>
      </c>
      <c r="M967" s="2" t="s">
        <v>20711</v>
      </c>
      <c r="N967" s="2" t="s">
        <v>20709</v>
      </c>
      <c r="O967" s="2">
        <v>7493</v>
      </c>
      <c r="P967" s="2" t="s">
        <v>20712</v>
      </c>
      <c r="Q967" s="2" t="s">
        <v>542</v>
      </c>
    </row>
    <row r="968" spans="1:17" hidden="1" x14ac:dyDescent="0.25">
      <c r="A968" t="s">
        <v>20713</v>
      </c>
      <c r="B968" t="s">
        <v>791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17414</v>
      </c>
      <c r="F968" t="s">
        <v>17330</v>
      </c>
      <c r="G968" s="3">
        <v>6050</v>
      </c>
      <c r="H968">
        <v>501213</v>
      </c>
      <c r="I968" t="s">
        <v>791</v>
      </c>
      <c r="J968" s="2">
        <v>1666824</v>
      </c>
      <c r="K968" s="2" t="s">
        <v>791</v>
      </c>
      <c r="L968" s="4" t="s">
        <v>17355</v>
      </c>
      <c r="M968" s="4" t="s">
        <v>17355</v>
      </c>
      <c r="N968" s="2" t="s">
        <v>20713</v>
      </c>
      <c r="O968" s="2">
        <v>9251</v>
      </c>
      <c r="P968" s="2" t="s">
        <v>20714</v>
      </c>
      <c r="Q968" s="2" t="s">
        <v>791</v>
      </c>
    </row>
    <row r="969" spans="1:17" hidden="1" x14ac:dyDescent="0.25">
      <c r="A969" t="s">
        <v>20715</v>
      </c>
      <c r="B969" t="s">
        <v>966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17471</v>
      </c>
      <c r="F969" t="s">
        <v>17421</v>
      </c>
      <c r="G969" s="3">
        <v>10847</v>
      </c>
      <c r="H969">
        <v>592743</v>
      </c>
      <c r="I969" t="s">
        <v>966</v>
      </c>
      <c r="J969" s="2">
        <v>1918584</v>
      </c>
      <c r="K969" s="2" t="s">
        <v>966</v>
      </c>
      <c r="L969" s="4" t="s">
        <v>17355</v>
      </c>
      <c r="M969" s="4" t="s">
        <v>17355</v>
      </c>
      <c r="N969" s="2" t="s">
        <v>20715</v>
      </c>
      <c r="O969" s="2">
        <v>9201</v>
      </c>
      <c r="P969" s="2" t="s">
        <v>20716</v>
      </c>
      <c r="Q969" s="2" t="s">
        <v>966</v>
      </c>
    </row>
    <row r="970" spans="1:17" x14ac:dyDescent="0.25">
      <c r="A970" t="s">
        <v>20717</v>
      </c>
      <c r="B970" t="s">
        <v>1448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17446</v>
      </c>
      <c r="F970" t="s">
        <v>17319</v>
      </c>
      <c r="G970" s="3">
        <v>2155</v>
      </c>
      <c r="H970">
        <v>430580</v>
      </c>
      <c r="I970" t="s">
        <v>1448</v>
      </c>
      <c r="J970" s="2">
        <v>448968</v>
      </c>
      <c r="K970" s="2" t="s">
        <v>1448</v>
      </c>
      <c r="L970" s="2" t="s">
        <v>20718</v>
      </c>
      <c r="M970" s="2" t="s">
        <v>20719</v>
      </c>
      <c r="N970" s="2" t="s">
        <v>20717</v>
      </c>
      <c r="O970" s="2">
        <v>7975</v>
      </c>
      <c r="P970" s="2" t="s">
        <v>20720</v>
      </c>
      <c r="Q970" s="2" t="s">
        <v>1448</v>
      </c>
    </row>
    <row r="971" spans="1:17" hidden="1" x14ac:dyDescent="0.25">
      <c r="A971" t="s">
        <v>20721</v>
      </c>
      <c r="B971" t="s">
        <v>1201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17355</v>
      </c>
      <c r="F971" t="s">
        <v>17358</v>
      </c>
      <c r="G971" s="3" t="s">
        <v>1200</v>
      </c>
      <c r="H971">
        <v>572138</v>
      </c>
      <c r="I971" t="s">
        <v>1201</v>
      </c>
      <c r="J971" s="4" t="s">
        <v>17355</v>
      </c>
      <c r="K971" s="4" t="s">
        <v>17355</v>
      </c>
      <c r="L971" s="4" t="s">
        <v>17355</v>
      </c>
      <c r="M971" s="4" t="s">
        <v>17355</v>
      </c>
      <c r="N971" s="2" t="s">
        <v>20721</v>
      </c>
      <c r="O971" s="2">
        <v>9099</v>
      </c>
      <c r="P971" s="2" t="s">
        <v>20722</v>
      </c>
      <c r="Q971" s="2" t="s">
        <v>1201</v>
      </c>
    </row>
    <row r="972" spans="1:17" x14ac:dyDescent="0.25">
      <c r="A972" t="s">
        <v>20723</v>
      </c>
      <c r="B972" t="s">
        <v>2437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17610</v>
      </c>
      <c r="F972" t="s">
        <v>17319</v>
      </c>
      <c r="G972" s="3">
        <v>8280</v>
      </c>
      <c r="H972">
        <v>448609</v>
      </c>
      <c r="I972" t="s">
        <v>2437</v>
      </c>
      <c r="J972" s="2">
        <v>583494</v>
      </c>
      <c r="K972" s="2" t="s">
        <v>2437</v>
      </c>
      <c r="L972" s="2" t="s">
        <v>20724</v>
      </c>
      <c r="M972" s="2" t="s">
        <v>20725</v>
      </c>
      <c r="N972" s="2" t="s">
        <v>20723</v>
      </c>
      <c r="O972" s="2">
        <v>7949</v>
      </c>
      <c r="P972" s="2" t="s">
        <v>20726</v>
      </c>
      <c r="Q972" s="2" t="s">
        <v>2437</v>
      </c>
    </row>
    <row r="973" spans="1:17" x14ac:dyDescent="0.25">
      <c r="A973" t="s">
        <v>20727</v>
      </c>
      <c r="B973" t="s">
        <v>1521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17610</v>
      </c>
      <c r="F973" t="s">
        <v>17319</v>
      </c>
      <c r="G973" s="3">
        <v>10190</v>
      </c>
      <c r="H973">
        <v>572140</v>
      </c>
      <c r="I973" t="s">
        <v>1521</v>
      </c>
      <c r="J973" s="2">
        <v>1758900</v>
      </c>
      <c r="K973" s="2" t="s">
        <v>1521</v>
      </c>
      <c r="L973" s="2" t="s">
        <v>20728</v>
      </c>
      <c r="M973" s="4" t="s">
        <v>17355</v>
      </c>
      <c r="N973" s="2" t="s">
        <v>20727</v>
      </c>
      <c r="O973" s="2">
        <v>9126</v>
      </c>
      <c r="P973" s="2" t="s">
        <v>20729</v>
      </c>
      <c r="Q973" s="2" t="s">
        <v>1521</v>
      </c>
    </row>
    <row r="974" spans="1:17" hidden="1" x14ac:dyDescent="0.25">
      <c r="A974" t="s">
        <v>20730</v>
      </c>
      <c r="B974" t="s">
        <v>200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17389</v>
      </c>
      <c r="F974" t="s">
        <v>17408</v>
      </c>
      <c r="G974" s="3" t="s">
        <v>199</v>
      </c>
      <c r="H974">
        <v>543788</v>
      </c>
      <c r="I974" t="s">
        <v>200</v>
      </c>
      <c r="J974" s="4" t="s">
        <v>17355</v>
      </c>
      <c r="K974" s="4" t="s">
        <v>17355</v>
      </c>
      <c r="L974" s="4" t="s">
        <v>17355</v>
      </c>
      <c r="M974" s="4" t="s">
        <v>17355</v>
      </c>
      <c r="N974" s="4" t="s">
        <v>17355</v>
      </c>
      <c r="O974" s="4" t="s">
        <v>17355</v>
      </c>
      <c r="P974" s="4" t="s">
        <v>17355</v>
      </c>
      <c r="Q974" s="4" t="s">
        <v>17355</v>
      </c>
    </row>
    <row r="975" spans="1:17" x14ac:dyDescent="0.25">
      <c r="A975" t="s">
        <v>20731</v>
      </c>
      <c r="B975" t="s">
        <v>2406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17370</v>
      </c>
      <c r="F975" t="s">
        <v>17319</v>
      </c>
      <c r="G975" s="3">
        <v>9918</v>
      </c>
      <c r="H975">
        <v>458713</v>
      </c>
      <c r="I975" t="s">
        <v>2406</v>
      </c>
      <c r="J975" s="2">
        <v>1102931</v>
      </c>
      <c r="K975" s="2" t="s">
        <v>2406</v>
      </c>
      <c r="L975" s="4" t="s">
        <v>17355</v>
      </c>
      <c r="M975" s="4" t="s">
        <v>17355</v>
      </c>
      <c r="N975" s="4" t="s">
        <v>17355</v>
      </c>
      <c r="O975" s="4" t="s">
        <v>17355</v>
      </c>
      <c r="P975" s="4" t="s">
        <v>17355</v>
      </c>
      <c r="Q975" s="4" t="s">
        <v>17355</v>
      </c>
    </row>
    <row r="976" spans="1:17" hidden="1" x14ac:dyDescent="0.25">
      <c r="A976" t="s">
        <v>20732</v>
      </c>
      <c r="B976" t="s">
        <v>1128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17340</v>
      </c>
      <c r="F976" t="s">
        <v>17330</v>
      </c>
      <c r="G976" s="3">
        <v>7331</v>
      </c>
      <c r="H976">
        <v>452234</v>
      </c>
      <c r="I976" t="s">
        <v>1128</v>
      </c>
      <c r="J976" s="2">
        <v>549985</v>
      </c>
      <c r="K976" s="2" t="s">
        <v>1128</v>
      </c>
      <c r="L976" s="2" t="s">
        <v>20733</v>
      </c>
      <c r="M976" s="2" t="s">
        <v>20734</v>
      </c>
      <c r="N976" s="2" t="s">
        <v>20732</v>
      </c>
      <c r="O976" s="2">
        <v>8144</v>
      </c>
      <c r="P976" s="2" t="s">
        <v>20735</v>
      </c>
      <c r="Q976" s="2" t="s">
        <v>1128</v>
      </c>
    </row>
    <row r="977" spans="1:17" x14ac:dyDescent="0.25">
      <c r="A977" t="s">
        <v>20736</v>
      </c>
      <c r="B977" t="s">
        <v>2199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17656</v>
      </c>
      <c r="F977" t="s">
        <v>17319</v>
      </c>
      <c r="G977" s="3">
        <v>8048</v>
      </c>
      <c r="H977">
        <v>519293</v>
      </c>
      <c r="I977" t="s">
        <v>2199</v>
      </c>
      <c r="J977" s="2">
        <v>1666825</v>
      </c>
      <c r="K977" s="2" t="s">
        <v>2199</v>
      </c>
      <c r="L977" s="2" t="s">
        <v>20737</v>
      </c>
      <c r="M977" s="4" t="s">
        <v>17355</v>
      </c>
      <c r="N977" s="2" t="s">
        <v>20736</v>
      </c>
      <c r="O977" s="2">
        <v>9193</v>
      </c>
      <c r="P977" s="2" t="s">
        <v>20738</v>
      </c>
      <c r="Q977" s="2" t="s">
        <v>2199</v>
      </c>
    </row>
    <row r="978" spans="1:17" hidden="1" x14ac:dyDescent="0.25">
      <c r="A978" t="s">
        <v>20739</v>
      </c>
      <c r="B978" t="s">
        <v>990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17350</v>
      </c>
      <c r="F978" t="s">
        <v>17358</v>
      </c>
      <c r="G978" s="3">
        <v>9054</v>
      </c>
      <c r="H978">
        <v>475253</v>
      </c>
      <c r="I978" t="s">
        <v>990</v>
      </c>
      <c r="J978" s="2">
        <v>1630092</v>
      </c>
      <c r="K978" s="2" t="s">
        <v>990</v>
      </c>
      <c r="L978" s="4" t="s">
        <v>17355</v>
      </c>
      <c r="M978" s="2" t="s">
        <v>20740</v>
      </c>
      <c r="N978" s="2" t="s">
        <v>20739</v>
      </c>
      <c r="O978" s="2">
        <v>8653</v>
      </c>
      <c r="P978" s="2" t="s">
        <v>20741</v>
      </c>
      <c r="Q978" s="2" t="s">
        <v>990</v>
      </c>
    </row>
    <row r="979" spans="1:17" x14ac:dyDescent="0.25">
      <c r="A979" t="s">
        <v>20742</v>
      </c>
      <c r="B979" t="s">
        <v>2539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17375</v>
      </c>
      <c r="F979" t="s">
        <v>17319</v>
      </c>
      <c r="G979" s="3">
        <v>11760</v>
      </c>
      <c r="H979">
        <v>592767</v>
      </c>
      <c r="I979" t="s">
        <v>2539</v>
      </c>
      <c r="J979" s="2">
        <v>1840445</v>
      </c>
      <c r="K979" s="2" t="s">
        <v>2539</v>
      </c>
      <c r="L979" s="2" t="s">
        <v>20743</v>
      </c>
      <c r="M979" s="4" t="s">
        <v>17355</v>
      </c>
      <c r="N979" s="2" t="s">
        <v>20742</v>
      </c>
      <c r="O979" s="2">
        <v>9140</v>
      </c>
      <c r="P979" s="2" t="s">
        <v>20744</v>
      </c>
      <c r="Q979" s="2" t="s">
        <v>2539</v>
      </c>
    </row>
    <row r="980" spans="1:17" hidden="1" x14ac:dyDescent="0.25">
      <c r="A980" t="s">
        <v>20745</v>
      </c>
      <c r="B980" t="s">
        <v>1037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17394</v>
      </c>
      <c r="F980" t="s">
        <v>17330</v>
      </c>
      <c r="G980" s="3">
        <v>2830</v>
      </c>
      <c r="H980">
        <v>501983</v>
      </c>
      <c r="I980" t="s">
        <v>1037</v>
      </c>
      <c r="J980" s="2">
        <v>1232132</v>
      </c>
      <c r="K980" s="2" t="s">
        <v>1037</v>
      </c>
      <c r="L980" s="2" t="s">
        <v>20746</v>
      </c>
      <c r="M980" s="2" t="s">
        <v>20747</v>
      </c>
      <c r="N980" s="2" t="s">
        <v>20745</v>
      </c>
      <c r="O980" s="2">
        <v>8304</v>
      </c>
      <c r="P980" s="2" t="s">
        <v>20748</v>
      </c>
      <c r="Q980" s="2" t="s">
        <v>1037</v>
      </c>
    </row>
    <row r="981" spans="1:17" hidden="1" x14ac:dyDescent="0.25">
      <c r="A981" t="s">
        <v>20749</v>
      </c>
      <c r="B981" t="s">
        <v>744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17420</v>
      </c>
      <c r="F981" t="s">
        <v>17358</v>
      </c>
      <c r="G981" s="3">
        <v>9856</v>
      </c>
      <c r="H981">
        <v>474319</v>
      </c>
      <c r="I981" t="s">
        <v>744</v>
      </c>
      <c r="J981" s="2">
        <v>1661347</v>
      </c>
      <c r="K981" s="2" t="s">
        <v>744</v>
      </c>
      <c r="L981" s="2" t="s">
        <v>20750</v>
      </c>
      <c r="M981" s="2" t="s">
        <v>20751</v>
      </c>
      <c r="N981" s="2" t="s">
        <v>20749</v>
      </c>
      <c r="O981" s="2">
        <v>8624</v>
      </c>
      <c r="P981" s="2" t="s">
        <v>20752</v>
      </c>
      <c r="Q981" s="2" t="s">
        <v>744</v>
      </c>
    </row>
    <row r="982" spans="1:17" hidden="1" x14ac:dyDescent="0.25">
      <c r="A982" t="s">
        <v>20753</v>
      </c>
      <c r="B982" t="s">
        <v>924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17324</v>
      </c>
      <c r="F982" t="s">
        <v>17408</v>
      </c>
      <c r="G982" s="3">
        <v>4606</v>
      </c>
      <c r="H982">
        <v>430965</v>
      </c>
      <c r="I982" t="s">
        <v>924</v>
      </c>
      <c r="J982" s="2">
        <v>392209</v>
      </c>
      <c r="K982" s="2" t="s">
        <v>924</v>
      </c>
      <c r="L982" s="2" t="s">
        <v>20754</v>
      </c>
      <c r="M982" s="2" t="s">
        <v>20755</v>
      </c>
      <c r="N982" s="2" t="s">
        <v>20753</v>
      </c>
      <c r="O982" s="2">
        <v>7409</v>
      </c>
      <c r="P982" s="2" t="s">
        <v>20756</v>
      </c>
      <c r="Q982" s="2" t="s">
        <v>924</v>
      </c>
    </row>
    <row r="983" spans="1:17" hidden="1" x14ac:dyDescent="0.25">
      <c r="A983" t="s">
        <v>20757</v>
      </c>
      <c r="B983" t="s">
        <v>755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17340</v>
      </c>
      <c r="F983" t="s">
        <v>1335</v>
      </c>
      <c r="G983" s="3">
        <v>7927</v>
      </c>
      <c r="H983">
        <v>519299</v>
      </c>
      <c r="I983" t="s">
        <v>755</v>
      </c>
      <c r="J983" s="2">
        <v>1600755</v>
      </c>
      <c r="K983" s="2" t="s">
        <v>755</v>
      </c>
      <c r="L983" s="4" t="s">
        <v>17355</v>
      </c>
      <c r="M983" s="2" t="s">
        <v>20758</v>
      </c>
      <c r="N983" s="2" t="s">
        <v>20757</v>
      </c>
      <c r="O983" s="2">
        <v>8828</v>
      </c>
      <c r="P983" s="2" t="s">
        <v>20759</v>
      </c>
      <c r="Q983" s="2" t="s">
        <v>755</v>
      </c>
    </row>
    <row r="984" spans="1:17" hidden="1" x14ac:dyDescent="0.25">
      <c r="A984" t="s">
        <v>20760</v>
      </c>
      <c r="B984" t="s">
        <v>491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17389</v>
      </c>
      <c r="F984" t="s">
        <v>1336</v>
      </c>
      <c r="G984" s="3">
        <v>8623</v>
      </c>
      <c r="H984">
        <v>456781</v>
      </c>
      <c r="I984" t="s">
        <v>491</v>
      </c>
      <c r="J984" s="2">
        <v>1666544</v>
      </c>
      <c r="K984" s="2" t="s">
        <v>491</v>
      </c>
      <c r="L984" s="4" t="s">
        <v>17355</v>
      </c>
      <c r="M984" s="4" t="s">
        <v>17355</v>
      </c>
      <c r="N984" s="2" t="s">
        <v>20760</v>
      </c>
      <c r="O984" s="2">
        <v>9190</v>
      </c>
      <c r="P984" s="2" t="s">
        <v>20761</v>
      </c>
      <c r="Q984" s="2" t="s">
        <v>491</v>
      </c>
    </row>
    <row r="985" spans="1:17" hidden="1" x14ac:dyDescent="0.25">
      <c r="A985" t="s">
        <v>20762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17355</v>
      </c>
      <c r="F985" s="5" t="s">
        <v>17355</v>
      </c>
      <c r="G985" s="3">
        <v>8848</v>
      </c>
      <c r="H985" s="5" t="s">
        <v>17355</v>
      </c>
      <c r="I985" s="5" t="s">
        <v>17355</v>
      </c>
      <c r="J985" s="4" t="s">
        <v>17355</v>
      </c>
      <c r="K985" s="4" t="s">
        <v>17355</v>
      </c>
      <c r="L985" s="4" t="s">
        <v>17355</v>
      </c>
      <c r="M985" s="4" t="s">
        <v>17355</v>
      </c>
      <c r="N985" s="4" t="s">
        <v>17355</v>
      </c>
      <c r="O985" s="4" t="s">
        <v>17355</v>
      </c>
      <c r="P985" s="4" t="s">
        <v>17355</v>
      </c>
      <c r="Q985" s="4" t="s">
        <v>17355</v>
      </c>
    </row>
    <row r="986" spans="1:17" hidden="1" x14ac:dyDescent="0.25">
      <c r="A986" t="s">
        <v>20763</v>
      </c>
      <c r="B986" t="s">
        <v>1192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17509</v>
      </c>
      <c r="F986" t="s">
        <v>17330</v>
      </c>
      <c r="G986" s="3">
        <v>847</v>
      </c>
      <c r="H986">
        <v>150093</v>
      </c>
      <c r="I986" t="s">
        <v>1192</v>
      </c>
      <c r="J986" s="2">
        <v>127572</v>
      </c>
      <c r="K986" s="2" t="s">
        <v>1192</v>
      </c>
      <c r="L986" s="2" t="s">
        <v>20764</v>
      </c>
      <c r="M986" s="2" t="s">
        <v>20765</v>
      </c>
      <c r="N986" s="2" t="s">
        <v>20763</v>
      </c>
      <c r="O986" s="2">
        <v>6154</v>
      </c>
      <c r="P986" s="2" t="s">
        <v>20766</v>
      </c>
      <c r="Q986" s="2" t="s">
        <v>1192</v>
      </c>
    </row>
    <row r="987" spans="1:17" x14ac:dyDescent="0.25">
      <c r="A987" t="s">
        <v>20767</v>
      </c>
      <c r="B987" t="s">
        <v>2587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17420</v>
      </c>
      <c r="F987" t="s">
        <v>17319</v>
      </c>
      <c r="G987" s="3">
        <v>6941</v>
      </c>
      <c r="H987">
        <v>465657</v>
      </c>
      <c r="I987" t="s">
        <v>2587</v>
      </c>
      <c r="J987" s="2">
        <v>1182834</v>
      </c>
      <c r="K987" s="2" t="s">
        <v>2587</v>
      </c>
      <c r="L987" s="2" t="s">
        <v>20768</v>
      </c>
      <c r="M987" s="2" t="s">
        <v>20769</v>
      </c>
      <c r="N987" s="2" t="s">
        <v>20767</v>
      </c>
      <c r="O987" s="2">
        <v>7964</v>
      </c>
      <c r="P987" s="2" t="s">
        <v>20770</v>
      </c>
      <c r="Q987" s="2" t="s">
        <v>2587</v>
      </c>
    </row>
    <row r="988" spans="1:17" x14ac:dyDescent="0.25">
      <c r="A988" t="s">
        <v>20771</v>
      </c>
      <c r="B988" t="s">
        <v>1418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20481</v>
      </c>
      <c r="F988" t="s">
        <v>17319</v>
      </c>
      <c r="G988" s="3">
        <v>1100</v>
      </c>
      <c r="H988">
        <v>400089</v>
      </c>
      <c r="I988" t="s">
        <v>1418</v>
      </c>
      <c r="J988" s="2">
        <v>210750</v>
      </c>
      <c r="K988" s="2" t="s">
        <v>1418</v>
      </c>
      <c r="L988" s="2" t="s">
        <v>20772</v>
      </c>
      <c r="M988" s="2" t="s">
        <v>20773</v>
      </c>
      <c r="N988" s="2" t="s">
        <v>20771</v>
      </c>
      <c r="O988" s="2">
        <v>6662</v>
      </c>
      <c r="P988" s="2" t="s">
        <v>20774</v>
      </c>
      <c r="Q988" s="2" t="s">
        <v>1418</v>
      </c>
    </row>
    <row r="989" spans="1:17" hidden="1" x14ac:dyDescent="0.25">
      <c r="A989" t="s">
        <v>20775</v>
      </c>
      <c r="B989" t="s">
        <v>1104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17420</v>
      </c>
      <c r="F989" t="s">
        <v>17408</v>
      </c>
      <c r="G989" s="3">
        <v>3707</v>
      </c>
      <c r="H989">
        <v>434567</v>
      </c>
      <c r="I989" t="s">
        <v>1104</v>
      </c>
      <c r="J989" s="2">
        <v>392194</v>
      </c>
      <c r="K989" s="2" t="s">
        <v>1104</v>
      </c>
      <c r="L989" s="2" t="s">
        <v>20776</v>
      </c>
      <c r="M989" s="2" t="s">
        <v>20777</v>
      </c>
      <c r="N989" s="2" t="s">
        <v>20775</v>
      </c>
      <c r="O989" s="2">
        <v>7662</v>
      </c>
      <c r="P989" s="2" t="s">
        <v>20778</v>
      </c>
      <c r="Q989" s="2" t="s">
        <v>1104</v>
      </c>
    </row>
    <row r="990" spans="1:17" hidden="1" x14ac:dyDescent="0.25">
      <c r="A990" t="s">
        <v>20779</v>
      </c>
      <c r="B990" t="s">
        <v>1077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17426</v>
      </c>
      <c r="F990" t="s">
        <v>17330</v>
      </c>
      <c r="G990" s="3">
        <v>8347</v>
      </c>
      <c r="H990">
        <v>452655</v>
      </c>
      <c r="I990" t="s">
        <v>1077</v>
      </c>
      <c r="J990" s="2">
        <v>549986</v>
      </c>
      <c r="K990" s="2" t="s">
        <v>1077</v>
      </c>
      <c r="L990" s="2" t="s">
        <v>20780</v>
      </c>
      <c r="M990" s="2" t="s">
        <v>20781</v>
      </c>
      <c r="N990" s="2" t="s">
        <v>20779</v>
      </c>
      <c r="O990" s="2">
        <v>8213</v>
      </c>
      <c r="P990" s="2" t="s">
        <v>20782</v>
      </c>
      <c r="Q990" s="2" t="s">
        <v>1077</v>
      </c>
    </row>
    <row r="991" spans="1:17" hidden="1" x14ac:dyDescent="0.25">
      <c r="A991" t="s">
        <v>20783</v>
      </c>
      <c r="B991" t="s">
        <v>507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17324</v>
      </c>
      <c r="F991" t="s">
        <v>17330</v>
      </c>
      <c r="G991" s="3" t="s">
        <v>506</v>
      </c>
      <c r="H991">
        <v>543807</v>
      </c>
      <c r="I991" t="s">
        <v>507</v>
      </c>
      <c r="J991" s="4" t="s">
        <v>17355</v>
      </c>
      <c r="K991" s="4" t="s">
        <v>17355</v>
      </c>
      <c r="L991" s="4" t="s">
        <v>17355</v>
      </c>
      <c r="M991" s="4" t="s">
        <v>17355</v>
      </c>
      <c r="N991" s="4" t="s">
        <v>17355</v>
      </c>
      <c r="O991" s="2">
        <v>9339</v>
      </c>
      <c r="P991" s="2" t="s">
        <v>20784</v>
      </c>
      <c r="Q991" s="2" t="s">
        <v>507</v>
      </c>
    </row>
    <row r="992" spans="1:17" x14ac:dyDescent="0.25">
      <c r="A992" t="s">
        <v>20785</v>
      </c>
      <c r="B992" t="s">
        <v>2595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17426</v>
      </c>
      <c r="F992" t="s">
        <v>17319</v>
      </c>
      <c r="G992" s="3">
        <v>7274</v>
      </c>
      <c r="H992">
        <v>489334</v>
      </c>
      <c r="I992" t="s">
        <v>2595</v>
      </c>
      <c r="J992" s="2">
        <v>1671002</v>
      </c>
      <c r="K992" s="2" t="s">
        <v>2595</v>
      </c>
      <c r="L992" s="2" t="s">
        <v>20786</v>
      </c>
      <c r="M992" s="2" t="s">
        <v>20787</v>
      </c>
      <c r="N992" s="2" t="s">
        <v>20785</v>
      </c>
      <c r="O992" s="2">
        <v>8480</v>
      </c>
      <c r="P992" s="2" t="s">
        <v>20788</v>
      </c>
      <c r="Q992" s="2" t="s">
        <v>2595</v>
      </c>
    </row>
    <row r="993" spans="1:17" hidden="1" x14ac:dyDescent="0.25">
      <c r="A993" t="s">
        <v>20789</v>
      </c>
      <c r="B993" t="s">
        <v>1317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17389</v>
      </c>
      <c r="F993" t="s">
        <v>17330</v>
      </c>
      <c r="G993" s="3">
        <v>4949</v>
      </c>
      <c r="H993">
        <v>519317</v>
      </c>
      <c r="I993" t="s">
        <v>1317</v>
      </c>
      <c r="J993" s="2">
        <v>1630093</v>
      </c>
      <c r="K993" s="2" t="s">
        <v>1317</v>
      </c>
      <c r="L993" s="4" t="s">
        <v>17355</v>
      </c>
      <c r="M993" s="2" t="s">
        <v>20790</v>
      </c>
      <c r="N993" s="2" t="s">
        <v>20789</v>
      </c>
      <c r="O993" s="2">
        <v>8634</v>
      </c>
      <c r="P993" s="2" t="s">
        <v>20791</v>
      </c>
      <c r="Q993" s="2" t="s">
        <v>1317</v>
      </c>
    </row>
    <row r="994" spans="1:17" x14ac:dyDescent="0.25">
      <c r="A994" t="s">
        <v>20792</v>
      </c>
      <c r="B994" t="s">
        <v>2541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17381</v>
      </c>
      <c r="F994" t="s">
        <v>17319</v>
      </c>
      <c r="G994" s="3">
        <v>6432</v>
      </c>
      <c r="H994">
        <v>431162</v>
      </c>
      <c r="I994" t="s">
        <v>2541</v>
      </c>
      <c r="J994" s="2">
        <v>484529</v>
      </c>
      <c r="K994" s="2" t="s">
        <v>2541</v>
      </c>
      <c r="L994" s="2" t="s">
        <v>20793</v>
      </c>
      <c r="M994" s="2" t="s">
        <v>20794</v>
      </c>
      <c r="N994" s="2" t="s">
        <v>20792</v>
      </c>
      <c r="O994" s="2">
        <v>7500</v>
      </c>
      <c r="P994" s="2" t="s">
        <v>20795</v>
      </c>
      <c r="Q994" s="2" t="s">
        <v>2541</v>
      </c>
    </row>
    <row r="995" spans="1:17" hidden="1" x14ac:dyDescent="0.25">
      <c r="A995" t="s">
        <v>20796</v>
      </c>
      <c r="B995" t="s">
        <v>471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17318</v>
      </c>
      <c r="F995" t="s">
        <v>17408</v>
      </c>
      <c r="G995" s="3">
        <v>3878</v>
      </c>
      <c r="H995">
        <v>455755</v>
      </c>
      <c r="I995" t="s">
        <v>471</v>
      </c>
      <c r="J995" s="2">
        <v>489806</v>
      </c>
      <c r="K995" s="2" t="s">
        <v>471</v>
      </c>
      <c r="L995" s="4" t="s">
        <v>17355</v>
      </c>
      <c r="M995" s="2" t="s">
        <v>20797</v>
      </c>
      <c r="N995" s="2" t="s">
        <v>20796</v>
      </c>
      <c r="O995" s="2">
        <v>7857</v>
      </c>
      <c r="P995" s="2" t="s">
        <v>20798</v>
      </c>
      <c r="Q995" s="2" t="s">
        <v>471</v>
      </c>
    </row>
    <row r="996" spans="1:17" hidden="1" x14ac:dyDescent="0.25">
      <c r="A996" t="s">
        <v>20799</v>
      </c>
      <c r="B996" t="s">
        <v>718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17509</v>
      </c>
      <c r="F996" t="s">
        <v>1335</v>
      </c>
      <c r="G996" s="3">
        <v>5950</v>
      </c>
      <c r="H996">
        <v>456655</v>
      </c>
      <c r="I996" t="s">
        <v>718</v>
      </c>
      <c r="J996" s="2">
        <v>584808</v>
      </c>
      <c r="K996" s="2" t="s">
        <v>718</v>
      </c>
      <c r="L996" s="2" t="s">
        <v>20800</v>
      </c>
      <c r="M996" s="2" t="s">
        <v>20801</v>
      </c>
      <c r="N996" s="2" t="s">
        <v>20799</v>
      </c>
      <c r="O996" s="2">
        <v>7993</v>
      </c>
      <c r="P996" s="2" t="s">
        <v>20802</v>
      </c>
      <c r="Q996" s="2" t="s">
        <v>718</v>
      </c>
    </row>
    <row r="997" spans="1:17" x14ac:dyDescent="0.25">
      <c r="A997" t="s">
        <v>20803</v>
      </c>
      <c r="B997" t="s">
        <v>1783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17431</v>
      </c>
      <c r="F997" t="s">
        <v>17319</v>
      </c>
      <c r="G997" s="3">
        <v>3219</v>
      </c>
      <c r="H997">
        <v>502139</v>
      </c>
      <c r="I997" t="s">
        <v>1783</v>
      </c>
      <c r="J997" s="2">
        <v>1741013</v>
      </c>
      <c r="K997" s="2" t="s">
        <v>1783</v>
      </c>
      <c r="L997" s="4" t="s">
        <v>17355</v>
      </c>
      <c r="M997" s="2" t="s">
        <v>20804</v>
      </c>
      <c r="N997" s="2" t="s">
        <v>20803</v>
      </c>
      <c r="O997" s="2">
        <v>9043</v>
      </c>
      <c r="P997" s="2" t="s">
        <v>20805</v>
      </c>
      <c r="Q997" s="2" t="s">
        <v>1783</v>
      </c>
    </row>
    <row r="998" spans="1:17" x14ac:dyDescent="0.25">
      <c r="A998" t="s">
        <v>20806</v>
      </c>
      <c r="B998" t="s">
        <v>1380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17426</v>
      </c>
      <c r="F998" t="s">
        <v>17319</v>
      </c>
      <c r="G998" s="3">
        <v>6983</v>
      </c>
      <c r="H998">
        <v>519322</v>
      </c>
      <c r="I998" t="s">
        <v>1380</v>
      </c>
      <c r="J998" s="2">
        <v>1724102</v>
      </c>
      <c r="K998" s="2" t="s">
        <v>1380</v>
      </c>
      <c r="L998" s="4" t="s">
        <v>17355</v>
      </c>
      <c r="M998" s="2" t="s">
        <v>20807</v>
      </c>
      <c r="N998" s="2" t="s">
        <v>20806</v>
      </c>
      <c r="O998" s="2">
        <v>8618</v>
      </c>
      <c r="P998" s="2" t="s">
        <v>20808</v>
      </c>
      <c r="Q998" s="2" t="s">
        <v>1380</v>
      </c>
    </row>
    <row r="999" spans="1:17" x14ac:dyDescent="0.25">
      <c r="A999" t="s">
        <v>20809</v>
      </c>
      <c r="B999" t="s">
        <v>16842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17414</v>
      </c>
      <c r="F999" t="s">
        <v>17319</v>
      </c>
      <c r="G999" s="3">
        <v>4721</v>
      </c>
      <c r="H999">
        <v>493547</v>
      </c>
      <c r="I999" t="s">
        <v>16842</v>
      </c>
      <c r="J999" s="2">
        <v>2000126</v>
      </c>
      <c r="K999" s="2" t="s">
        <v>16842</v>
      </c>
      <c r="L999" s="2" t="s">
        <v>20810</v>
      </c>
      <c r="M999" s="4" t="s">
        <v>17355</v>
      </c>
      <c r="N999" s="2" t="s">
        <v>20809</v>
      </c>
      <c r="O999" s="2">
        <v>9257</v>
      </c>
      <c r="P999" s="2" t="s">
        <v>20811</v>
      </c>
      <c r="Q999" s="2" t="s">
        <v>16842</v>
      </c>
    </row>
    <row r="1000" spans="1:17" x14ac:dyDescent="0.25">
      <c r="A1000" t="s">
        <v>20812</v>
      </c>
      <c r="B1000" t="s">
        <v>1498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17340</v>
      </c>
      <c r="F1000" t="s">
        <v>17319</v>
      </c>
      <c r="G1000" s="3">
        <v>9460</v>
      </c>
      <c r="H1000">
        <v>573185</v>
      </c>
      <c r="I1000" t="s">
        <v>1498</v>
      </c>
      <c r="J1000" s="2">
        <v>1988996</v>
      </c>
      <c r="K1000" s="2" t="s">
        <v>1498</v>
      </c>
      <c r="L1000" s="2" t="s">
        <v>20813</v>
      </c>
      <c r="M1000" s="4" t="s">
        <v>17355</v>
      </c>
      <c r="N1000" s="2" t="s">
        <v>20812</v>
      </c>
      <c r="O1000" s="2">
        <v>9255</v>
      </c>
      <c r="P1000" s="2" t="s">
        <v>20814</v>
      </c>
      <c r="Q1000" s="2" t="s">
        <v>20815</v>
      </c>
    </row>
    <row r="1001" spans="1:17" x14ac:dyDescent="0.25">
      <c r="A1001" t="s">
        <v>20816</v>
      </c>
      <c r="B1001" t="s">
        <v>1361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17426</v>
      </c>
      <c r="F1001" t="s">
        <v>17319</v>
      </c>
      <c r="G1001" s="3">
        <v>10131</v>
      </c>
      <c r="H1001">
        <v>544931</v>
      </c>
      <c r="I1001" t="s">
        <v>1361</v>
      </c>
      <c r="J1001" s="2">
        <v>1675980</v>
      </c>
      <c r="K1001" s="2" t="s">
        <v>1361</v>
      </c>
      <c r="L1001" s="2" t="s">
        <v>20817</v>
      </c>
      <c r="M1001" s="2" t="s">
        <v>20818</v>
      </c>
      <c r="N1001" s="2" t="s">
        <v>20816</v>
      </c>
      <c r="O1001" s="2">
        <v>8562</v>
      </c>
      <c r="P1001" s="2" t="s">
        <v>20819</v>
      </c>
      <c r="Q1001" s="2" t="s">
        <v>1361</v>
      </c>
    </row>
    <row r="1002" spans="1:17" x14ac:dyDescent="0.25">
      <c r="A1002" t="s">
        <v>20820</v>
      </c>
      <c r="B1002" t="s">
        <v>1356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17381</v>
      </c>
      <c r="F1002" t="s">
        <v>17319</v>
      </c>
      <c r="G1002" s="3">
        <v>8258</v>
      </c>
      <c r="H1002">
        <v>434718</v>
      </c>
      <c r="I1002" t="s">
        <v>1356</v>
      </c>
      <c r="J1002" s="2">
        <v>546345</v>
      </c>
      <c r="K1002" s="2" t="s">
        <v>1356</v>
      </c>
      <c r="L1002" s="2" t="s">
        <v>20821</v>
      </c>
      <c r="M1002" s="2" t="s">
        <v>20822</v>
      </c>
      <c r="N1002" s="2" t="s">
        <v>20820</v>
      </c>
      <c r="O1002" s="2">
        <v>7468</v>
      </c>
      <c r="P1002" s="2" t="s">
        <v>20823</v>
      </c>
      <c r="Q1002" s="2" t="s">
        <v>1356</v>
      </c>
    </row>
    <row r="1003" spans="1:17" hidden="1" x14ac:dyDescent="0.25">
      <c r="A1003" t="s">
        <v>20824</v>
      </c>
      <c r="B1003" t="s">
        <v>11035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17355</v>
      </c>
      <c r="F1003" s="5" t="s">
        <v>17355</v>
      </c>
      <c r="G1003" s="3" t="s">
        <v>11034</v>
      </c>
      <c r="H1003">
        <v>573186</v>
      </c>
      <c r="I1003" t="s">
        <v>11035</v>
      </c>
      <c r="J1003" s="4" t="s">
        <v>17355</v>
      </c>
      <c r="K1003" s="4" t="s">
        <v>17355</v>
      </c>
      <c r="L1003" s="4" t="s">
        <v>17355</v>
      </c>
      <c r="M1003" s="4" t="s">
        <v>17355</v>
      </c>
      <c r="N1003" s="4" t="s">
        <v>17355</v>
      </c>
      <c r="O1003" s="4" t="s">
        <v>17355</v>
      </c>
      <c r="P1003" s="4" t="s">
        <v>17355</v>
      </c>
      <c r="Q1003" s="4" t="s">
        <v>17355</v>
      </c>
    </row>
    <row r="1004" spans="1:17" x14ac:dyDescent="0.25">
      <c r="A1004" t="s">
        <v>20825</v>
      </c>
      <c r="B1004" t="s">
        <v>1431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17451</v>
      </c>
      <c r="F1004" t="s">
        <v>17319</v>
      </c>
      <c r="G1004" s="3">
        <v>4070</v>
      </c>
      <c r="H1004">
        <v>467008</v>
      </c>
      <c r="I1004" t="s">
        <v>1431</v>
      </c>
      <c r="J1004" s="2">
        <v>1392909</v>
      </c>
      <c r="K1004" s="2" t="s">
        <v>1431</v>
      </c>
      <c r="L1004" s="2" t="s">
        <v>20826</v>
      </c>
      <c r="M1004" s="2" t="s">
        <v>20827</v>
      </c>
      <c r="N1004" s="2" t="s">
        <v>20825</v>
      </c>
      <c r="O1004" s="2">
        <v>8565</v>
      </c>
      <c r="P1004" s="2" t="s">
        <v>20828</v>
      </c>
      <c r="Q1004" s="2" t="s">
        <v>1431</v>
      </c>
    </row>
    <row r="1005" spans="1:17" x14ac:dyDescent="0.25">
      <c r="A1005" t="s">
        <v>20829</v>
      </c>
      <c r="B1005" t="s">
        <v>2290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17361</v>
      </c>
      <c r="F1005" t="s">
        <v>17319</v>
      </c>
      <c r="G1005" s="3">
        <v>6550</v>
      </c>
      <c r="H1005">
        <v>452741</v>
      </c>
      <c r="I1005" t="s">
        <v>2290</v>
      </c>
      <c r="J1005" s="2">
        <v>1741616</v>
      </c>
      <c r="K1005" s="2" t="s">
        <v>2290</v>
      </c>
      <c r="L1005" s="2" t="s">
        <v>20830</v>
      </c>
      <c r="M1005" s="2" t="s">
        <v>20831</v>
      </c>
      <c r="N1005" s="2" t="s">
        <v>20829</v>
      </c>
      <c r="O1005" s="2">
        <v>8912</v>
      </c>
      <c r="P1005" s="2" t="s">
        <v>20832</v>
      </c>
      <c r="Q1005" s="2" t="s">
        <v>2290</v>
      </c>
    </row>
    <row r="1006" spans="1:17" hidden="1" x14ac:dyDescent="0.25">
      <c r="A1006" t="s">
        <v>20833</v>
      </c>
      <c r="B1006" t="s">
        <v>483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17370</v>
      </c>
      <c r="F1006" t="s">
        <v>17330</v>
      </c>
      <c r="G1006" s="3">
        <v>9328</v>
      </c>
      <c r="H1006">
        <v>453211</v>
      </c>
      <c r="I1006" t="s">
        <v>483</v>
      </c>
      <c r="J1006" s="2">
        <v>1114754</v>
      </c>
      <c r="K1006" s="2" t="s">
        <v>483</v>
      </c>
      <c r="L1006" s="2" t="s">
        <v>20834</v>
      </c>
      <c r="M1006" s="2" t="s">
        <v>20835</v>
      </c>
      <c r="N1006" s="2" t="s">
        <v>20833</v>
      </c>
      <c r="O1006" s="2">
        <v>8528</v>
      </c>
      <c r="P1006" s="2" t="s">
        <v>20836</v>
      </c>
      <c r="Q1006" s="2" t="s">
        <v>483</v>
      </c>
    </row>
    <row r="1007" spans="1:17" x14ac:dyDescent="0.25">
      <c r="A1007" t="s">
        <v>20837</v>
      </c>
      <c r="B1007" t="s">
        <v>2315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17381</v>
      </c>
      <c r="F1007" t="s">
        <v>17319</v>
      </c>
      <c r="G1007" s="3">
        <v>8011</v>
      </c>
      <c r="H1007">
        <v>445590</v>
      </c>
      <c r="I1007" t="s">
        <v>2315</v>
      </c>
      <c r="J1007" s="2">
        <v>593276</v>
      </c>
      <c r="K1007" s="2" t="s">
        <v>2315</v>
      </c>
      <c r="L1007" s="2" t="s">
        <v>20838</v>
      </c>
      <c r="M1007" s="2" t="s">
        <v>20839</v>
      </c>
      <c r="N1007" s="2" t="s">
        <v>20837</v>
      </c>
      <c r="O1007" s="2">
        <v>7869</v>
      </c>
      <c r="P1007" s="2" t="s">
        <v>20840</v>
      </c>
      <c r="Q1007" s="2" t="s">
        <v>2315</v>
      </c>
    </row>
    <row r="1008" spans="1:17" hidden="1" x14ac:dyDescent="0.25">
      <c r="A1008" t="s">
        <v>20841</v>
      </c>
      <c r="B1008" t="s">
        <v>898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17318</v>
      </c>
      <c r="F1008" t="s">
        <v>17330</v>
      </c>
      <c r="G1008" s="3">
        <v>1101</v>
      </c>
      <c r="H1008">
        <v>400085</v>
      </c>
      <c r="I1008" t="s">
        <v>898</v>
      </c>
      <c r="J1008" s="2">
        <v>211807</v>
      </c>
      <c r="K1008" s="2" t="s">
        <v>898</v>
      </c>
      <c r="L1008" s="2" t="s">
        <v>20842</v>
      </c>
      <c r="M1008" s="2" t="s">
        <v>20843</v>
      </c>
      <c r="N1008" s="2" t="s">
        <v>20841</v>
      </c>
      <c r="O1008" s="2">
        <v>6615</v>
      </c>
      <c r="P1008" s="2" t="s">
        <v>20844</v>
      </c>
      <c r="Q1008" s="2" t="s">
        <v>898</v>
      </c>
    </row>
    <row r="1009" spans="1:17" hidden="1" x14ac:dyDescent="0.25">
      <c r="A1009" t="s">
        <v>20845</v>
      </c>
      <c r="B1009" t="s">
        <v>997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20481</v>
      </c>
      <c r="F1009" t="s">
        <v>17408</v>
      </c>
      <c r="G1009" s="3">
        <v>8259</v>
      </c>
      <c r="H1009">
        <v>435559</v>
      </c>
      <c r="I1009" t="s">
        <v>997</v>
      </c>
      <c r="J1009" s="2">
        <v>546504</v>
      </c>
      <c r="K1009" s="2" t="s">
        <v>997</v>
      </c>
      <c r="L1009" s="2" t="s">
        <v>20846</v>
      </c>
      <c r="M1009" s="2" t="s">
        <v>20847</v>
      </c>
      <c r="N1009" s="2" t="s">
        <v>20845</v>
      </c>
      <c r="O1009" s="2">
        <v>8052</v>
      </c>
      <c r="P1009" s="2" t="s">
        <v>20848</v>
      </c>
      <c r="Q1009" s="2" t="s">
        <v>997</v>
      </c>
    </row>
    <row r="1010" spans="1:17" x14ac:dyDescent="0.25">
      <c r="A1010" t="s">
        <v>20849</v>
      </c>
      <c r="B1010" t="s">
        <v>2154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17678</v>
      </c>
      <c r="F1010" t="s">
        <v>17319</v>
      </c>
      <c r="G1010" s="3">
        <v>7466</v>
      </c>
      <c r="H1010">
        <v>461872</v>
      </c>
      <c r="I1010" t="s">
        <v>2154</v>
      </c>
      <c r="J1010" s="2">
        <v>1102983</v>
      </c>
      <c r="K1010" s="2" t="s">
        <v>2154</v>
      </c>
      <c r="L1010" s="2" t="s">
        <v>20850</v>
      </c>
      <c r="M1010" s="2" t="s">
        <v>20851</v>
      </c>
      <c r="N1010" s="2" t="s">
        <v>20849</v>
      </c>
      <c r="O1010" s="2">
        <v>8479</v>
      </c>
      <c r="P1010" s="2" t="s">
        <v>20852</v>
      </c>
      <c r="Q1010" s="2" t="s">
        <v>2154</v>
      </c>
    </row>
    <row r="1011" spans="1:17" hidden="1" x14ac:dyDescent="0.25">
      <c r="A1011" t="s">
        <v>20853</v>
      </c>
      <c r="B1011" t="s">
        <v>906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17345</v>
      </c>
      <c r="F1011" t="s">
        <v>17330</v>
      </c>
      <c r="G1011" s="3">
        <v>6352</v>
      </c>
      <c r="H1011">
        <v>435220</v>
      </c>
      <c r="I1011" t="s">
        <v>906</v>
      </c>
      <c r="J1011" s="2">
        <v>489807</v>
      </c>
      <c r="K1011" s="2" t="s">
        <v>906</v>
      </c>
      <c r="L1011" s="2" t="s">
        <v>20854</v>
      </c>
      <c r="M1011" s="2" t="s">
        <v>20855</v>
      </c>
      <c r="N1011" s="2" t="s">
        <v>20853</v>
      </c>
      <c r="O1011" s="2">
        <v>7858</v>
      </c>
      <c r="P1011" s="2" t="s">
        <v>20856</v>
      </c>
      <c r="Q1011" s="2" t="s">
        <v>906</v>
      </c>
    </row>
    <row r="1012" spans="1:17" x14ac:dyDescent="0.25">
      <c r="A1012" t="s">
        <v>20857</v>
      </c>
      <c r="B1012" t="s">
        <v>16807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17370</v>
      </c>
      <c r="F1012" t="s">
        <v>17319</v>
      </c>
      <c r="G1012" s="3">
        <v>539</v>
      </c>
      <c r="H1012">
        <v>449881</v>
      </c>
      <c r="I1012" t="s">
        <v>16807</v>
      </c>
      <c r="J1012" s="4" t="s">
        <v>17355</v>
      </c>
      <c r="K1012" s="4" t="s">
        <v>17355</v>
      </c>
      <c r="L1012" s="4" t="s">
        <v>17355</v>
      </c>
      <c r="M1012" s="4" t="s">
        <v>17355</v>
      </c>
      <c r="N1012" s="4" t="s">
        <v>17355</v>
      </c>
      <c r="O1012" s="4" t="s">
        <v>17355</v>
      </c>
      <c r="P1012" s="4" t="s">
        <v>17355</v>
      </c>
      <c r="Q1012" s="4" t="s">
        <v>17355</v>
      </c>
    </row>
    <row r="1013" spans="1:17" hidden="1" x14ac:dyDescent="0.25">
      <c r="A1013" t="s">
        <v>20858</v>
      </c>
      <c r="B1013" t="s">
        <v>1241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17370</v>
      </c>
      <c r="F1013" t="s">
        <v>17330</v>
      </c>
      <c r="G1013" s="3">
        <v>4599</v>
      </c>
      <c r="H1013">
        <v>430897</v>
      </c>
      <c r="I1013" t="s">
        <v>1241</v>
      </c>
      <c r="J1013" s="2">
        <v>392256</v>
      </c>
      <c r="K1013" s="2" t="s">
        <v>1241</v>
      </c>
      <c r="L1013" s="2" t="s">
        <v>20859</v>
      </c>
      <c r="M1013" s="2" t="s">
        <v>20860</v>
      </c>
      <c r="N1013" s="2" t="s">
        <v>20858</v>
      </c>
      <c r="O1013" s="2">
        <v>7435</v>
      </c>
      <c r="P1013" s="2" t="s">
        <v>20861</v>
      </c>
      <c r="Q1013" s="2" t="s">
        <v>1241</v>
      </c>
    </row>
    <row r="1014" spans="1:17" hidden="1" x14ac:dyDescent="0.25">
      <c r="A1014" t="s">
        <v>20862</v>
      </c>
      <c r="B1014" t="s">
        <v>1002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17394</v>
      </c>
      <c r="F1014" t="s">
        <v>17330</v>
      </c>
      <c r="G1014" s="3">
        <v>2411</v>
      </c>
      <c r="H1014">
        <v>467798</v>
      </c>
      <c r="I1014" t="s">
        <v>1002</v>
      </c>
      <c r="J1014" s="2">
        <v>1099004</v>
      </c>
      <c r="K1014" s="2" t="s">
        <v>1002</v>
      </c>
      <c r="L1014" s="2" t="s">
        <v>20863</v>
      </c>
      <c r="M1014" s="2" t="s">
        <v>20864</v>
      </c>
      <c r="N1014" s="2" t="s">
        <v>20862</v>
      </c>
      <c r="O1014" s="2">
        <v>8647</v>
      </c>
      <c r="P1014" s="2" t="s">
        <v>20865</v>
      </c>
      <c r="Q1014" s="2" t="s">
        <v>1002</v>
      </c>
    </row>
    <row r="1015" spans="1:17" x14ac:dyDescent="0.25">
      <c r="A1015" t="s">
        <v>20866</v>
      </c>
      <c r="B1015" t="s">
        <v>2553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17394</v>
      </c>
      <c r="F1015" t="s">
        <v>17319</v>
      </c>
      <c r="G1015" s="3">
        <v>10091</v>
      </c>
      <c r="H1015">
        <v>538227</v>
      </c>
      <c r="I1015" t="s">
        <v>2553</v>
      </c>
      <c r="J1015" s="2">
        <v>1735874</v>
      </c>
      <c r="K1015" s="2" t="s">
        <v>2553</v>
      </c>
      <c r="L1015" s="4" t="s">
        <v>17355</v>
      </c>
      <c r="M1015" s="2" t="s">
        <v>20867</v>
      </c>
      <c r="N1015" s="2" t="s">
        <v>20866</v>
      </c>
      <c r="O1015" s="2">
        <v>8688</v>
      </c>
      <c r="P1015" s="2" t="s">
        <v>20868</v>
      </c>
      <c r="Q1015" s="2" t="s">
        <v>2553</v>
      </c>
    </row>
    <row r="1016" spans="1:17" x14ac:dyDescent="0.25">
      <c r="A1016" t="s">
        <v>20869</v>
      </c>
      <c r="B1016" t="s">
        <v>2451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17420</v>
      </c>
      <c r="F1016" t="s">
        <v>17319</v>
      </c>
      <c r="G1016" s="3">
        <v>11651</v>
      </c>
      <c r="H1016">
        <v>599899</v>
      </c>
      <c r="I1016" t="s">
        <v>2451</v>
      </c>
      <c r="J1016" s="2">
        <v>1786404</v>
      </c>
      <c r="K1016" s="2" t="s">
        <v>2451</v>
      </c>
      <c r="L1016" s="2" t="s">
        <v>20870</v>
      </c>
      <c r="M1016" s="2" t="s">
        <v>20871</v>
      </c>
      <c r="N1016" s="2" t="s">
        <v>20869</v>
      </c>
      <c r="O1016" s="2">
        <v>8844</v>
      </c>
      <c r="P1016" s="2" t="s">
        <v>20872</v>
      </c>
      <c r="Q1016" s="2" t="s">
        <v>2451</v>
      </c>
    </row>
    <row r="1017" spans="1:17" hidden="1" x14ac:dyDescent="0.25">
      <c r="A1017" t="s">
        <v>20873</v>
      </c>
      <c r="B1017" t="s">
        <v>1229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17357</v>
      </c>
      <c r="F1017" t="s">
        <v>20874</v>
      </c>
      <c r="G1017" s="3" t="s">
        <v>1228</v>
      </c>
      <c r="H1017">
        <v>570805</v>
      </c>
      <c r="I1017" t="s">
        <v>1229</v>
      </c>
      <c r="J1017" s="4" t="s">
        <v>17355</v>
      </c>
      <c r="K1017" s="4" t="s">
        <v>17355</v>
      </c>
      <c r="L1017" s="4" t="s">
        <v>17355</v>
      </c>
      <c r="M1017" s="4" t="s">
        <v>17355</v>
      </c>
      <c r="N1017" s="4" t="s">
        <v>17355</v>
      </c>
      <c r="O1017" s="4" t="s">
        <v>17355</v>
      </c>
      <c r="P1017" s="4" t="s">
        <v>17355</v>
      </c>
      <c r="Q1017" s="4" t="s">
        <v>17355</v>
      </c>
    </row>
    <row r="1018" spans="1:17" x14ac:dyDescent="0.25">
      <c r="A1018" t="s">
        <v>20875</v>
      </c>
      <c r="B1018" t="s">
        <v>1622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17488</v>
      </c>
      <c r="F1018" t="s">
        <v>17319</v>
      </c>
      <c r="G1018" s="3">
        <v>7896</v>
      </c>
      <c r="H1018">
        <v>476531</v>
      </c>
      <c r="I1018" t="s">
        <v>1622</v>
      </c>
      <c r="J1018" s="2">
        <v>1735058</v>
      </c>
      <c r="K1018" s="2" t="s">
        <v>1622</v>
      </c>
      <c r="L1018" s="4" t="s">
        <v>17355</v>
      </c>
      <c r="M1018" s="4" t="s">
        <v>17355</v>
      </c>
      <c r="N1018" s="2" t="s">
        <v>20875</v>
      </c>
      <c r="O1018" s="2">
        <v>9289</v>
      </c>
      <c r="P1018" s="2" t="s">
        <v>20876</v>
      </c>
      <c r="Q1018" s="2" t="s">
        <v>1622</v>
      </c>
    </row>
    <row r="1019" spans="1:17" hidden="1" x14ac:dyDescent="0.25">
      <c r="A1019" t="s">
        <v>20877</v>
      </c>
      <c r="B1019" t="s">
        <v>760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17340</v>
      </c>
      <c r="F1019" t="s">
        <v>17330</v>
      </c>
      <c r="G1019" s="3">
        <v>2591</v>
      </c>
      <c r="H1019">
        <v>446345</v>
      </c>
      <c r="I1019" t="s">
        <v>760</v>
      </c>
      <c r="J1019" s="2">
        <v>1680621</v>
      </c>
      <c r="K1019" s="2" t="s">
        <v>760</v>
      </c>
      <c r="L1019" s="4" t="s">
        <v>17355</v>
      </c>
      <c r="M1019" s="2" t="s">
        <v>20878</v>
      </c>
      <c r="N1019" s="2" t="s">
        <v>20877</v>
      </c>
      <c r="O1019" s="2">
        <v>8642</v>
      </c>
      <c r="P1019" s="2" t="s">
        <v>20879</v>
      </c>
      <c r="Q1019" s="2" t="s">
        <v>760</v>
      </c>
    </row>
    <row r="1020" spans="1:17" x14ac:dyDescent="0.25">
      <c r="A1020" t="s">
        <v>20880</v>
      </c>
      <c r="B1020" t="s">
        <v>2567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17345</v>
      </c>
      <c r="F1020" t="s">
        <v>17319</v>
      </c>
      <c r="G1020" s="3">
        <v>4079</v>
      </c>
      <c r="H1020">
        <v>547749</v>
      </c>
      <c r="I1020" t="s">
        <v>2567</v>
      </c>
      <c r="J1020" s="2">
        <v>1655261</v>
      </c>
      <c r="K1020" s="2" t="s">
        <v>2567</v>
      </c>
      <c r="L1020" s="2" t="s">
        <v>20881</v>
      </c>
      <c r="M1020" s="2" t="s">
        <v>20882</v>
      </c>
      <c r="N1020" s="2" t="s">
        <v>20880</v>
      </c>
      <c r="O1020" s="2">
        <v>8392</v>
      </c>
      <c r="P1020" s="2" t="s">
        <v>20883</v>
      </c>
      <c r="Q1020" s="2" t="s">
        <v>2567</v>
      </c>
    </row>
    <row r="1021" spans="1:17" hidden="1" x14ac:dyDescent="0.25">
      <c r="A1021" t="s">
        <v>20884</v>
      </c>
      <c r="B1021" t="s">
        <v>222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17451</v>
      </c>
      <c r="F1021" t="s">
        <v>17408</v>
      </c>
      <c r="G1021" s="3">
        <v>5199</v>
      </c>
      <c r="H1021">
        <v>460003</v>
      </c>
      <c r="I1021" t="s">
        <v>222</v>
      </c>
      <c r="J1021" s="2">
        <v>593277</v>
      </c>
      <c r="K1021" s="2" t="s">
        <v>222</v>
      </c>
      <c r="L1021" s="2" t="s">
        <v>20885</v>
      </c>
      <c r="M1021" s="2" t="s">
        <v>20886</v>
      </c>
      <c r="N1021" s="2" t="s">
        <v>20884</v>
      </c>
      <c r="O1021" s="2">
        <v>8306</v>
      </c>
      <c r="P1021" s="2" t="s">
        <v>20887</v>
      </c>
      <c r="Q1021" s="2" t="s">
        <v>222</v>
      </c>
    </row>
    <row r="1022" spans="1:17" x14ac:dyDescent="0.25">
      <c r="A1022" t="s">
        <v>20888</v>
      </c>
      <c r="B1022" t="s">
        <v>1484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17471</v>
      </c>
      <c r="F1022" t="s">
        <v>17319</v>
      </c>
      <c r="G1022" s="3">
        <v>6797</v>
      </c>
      <c r="H1022">
        <v>527054</v>
      </c>
      <c r="I1022" t="s">
        <v>1484</v>
      </c>
      <c r="J1022" s="2">
        <v>1718082</v>
      </c>
      <c r="K1022" s="2" t="s">
        <v>1484</v>
      </c>
      <c r="L1022" s="2" t="s">
        <v>20889</v>
      </c>
      <c r="M1022" s="2" t="s">
        <v>20890</v>
      </c>
      <c r="N1022" s="2" t="s">
        <v>20888</v>
      </c>
      <c r="O1022" s="2">
        <v>8846</v>
      </c>
      <c r="P1022" s="2" t="s">
        <v>20891</v>
      </c>
      <c r="Q1022" s="2" t="s">
        <v>1484</v>
      </c>
    </row>
    <row r="1023" spans="1:17" hidden="1" x14ac:dyDescent="0.25">
      <c r="A1023" t="s">
        <v>20892</v>
      </c>
      <c r="B1023" t="s">
        <v>1285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17318</v>
      </c>
      <c r="F1023" t="s">
        <v>17358</v>
      </c>
      <c r="G1023" s="3">
        <v>1281</v>
      </c>
      <c r="H1023">
        <v>407893</v>
      </c>
      <c r="I1023" t="s">
        <v>1285</v>
      </c>
      <c r="J1023" s="2">
        <v>284645</v>
      </c>
      <c r="K1023" s="2" t="s">
        <v>1285</v>
      </c>
      <c r="L1023" s="2" t="s">
        <v>20893</v>
      </c>
      <c r="M1023" s="2" t="s">
        <v>20894</v>
      </c>
      <c r="N1023" s="2" t="s">
        <v>20892</v>
      </c>
      <c r="O1023" s="2">
        <v>6788</v>
      </c>
      <c r="P1023" s="2" t="s">
        <v>20895</v>
      </c>
      <c r="Q1023" s="2" t="s">
        <v>1285</v>
      </c>
    </row>
    <row r="1024" spans="1:17" hidden="1" x14ac:dyDescent="0.25">
      <c r="A1024" t="s">
        <v>20896</v>
      </c>
      <c r="B1024" t="s">
        <v>852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17569</v>
      </c>
      <c r="F1024" t="s">
        <v>17421</v>
      </c>
      <c r="G1024" s="3">
        <v>5519</v>
      </c>
      <c r="H1024">
        <v>514913</v>
      </c>
      <c r="I1024" t="s">
        <v>852</v>
      </c>
      <c r="J1024" s="2">
        <v>1595127</v>
      </c>
      <c r="K1024" s="2" t="s">
        <v>852</v>
      </c>
      <c r="L1024" s="4" t="s">
        <v>17355</v>
      </c>
      <c r="M1024" s="2" t="s">
        <v>20897</v>
      </c>
      <c r="N1024" s="2" t="s">
        <v>20896</v>
      </c>
      <c r="O1024" s="2">
        <v>8672</v>
      </c>
      <c r="P1024" s="2" t="s">
        <v>20898</v>
      </c>
      <c r="Q1024" s="2" t="s">
        <v>852</v>
      </c>
    </row>
    <row r="1025" spans="1:17" hidden="1" x14ac:dyDescent="0.25">
      <c r="A1025" t="s">
        <v>20899</v>
      </c>
      <c r="B1025" t="s">
        <v>648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17355</v>
      </c>
      <c r="F1025" s="5" t="s">
        <v>17355</v>
      </c>
      <c r="G1025" s="3">
        <v>8810</v>
      </c>
      <c r="H1025" s="5" t="s">
        <v>17355</v>
      </c>
      <c r="I1025" s="5" t="s">
        <v>17355</v>
      </c>
      <c r="J1025" s="4" t="s">
        <v>17355</v>
      </c>
      <c r="K1025" s="4" t="s">
        <v>17355</v>
      </c>
      <c r="L1025" s="4" t="s">
        <v>17355</v>
      </c>
      <c r="M1025" s="4" t="s">
        <v>17355</v>
      </c>
      <c r="N1025" s="4" t="s">
        <v>17355</v>
      </c>
      <c r="O1025" s="4" t="s">
        <v>17355</v>
      </c>
      <c r="P1025" s="4" t="s">
        <v>17355</v>
      </c>
      <c r="Q1025" s="4" t="s">
        <v>17355</v>
      </c>
    </row>
    <row r="1026" spans="1:17" hidden="1" x14ac:dyDescent="0.25">
      <c r="A1026" t="s">
        <v>20900</v>
      </c>
      <c r="B1026" t="s">
        <v>723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17350</v>
      </c>
      <c r="F1026" t="s">
        <v>17330</v>
      </c>
      <c r="G1026" s="3">
        <v>3711</v>
      </c>
      <c r="H1026">
        <v>519346</v>
      </c>
      <c r="I1026" t="s">
        <v>723</v>
      </c>
      <c r="J1026" s="2">
        <v>1741019</v>
      </c>
      <c r="K1026" s="2" t="s">
        <v>723</v>
      </c>
      <c r="L1026" s="4" t="s">
        <v>17355</v>
      </c>
      <c r="M1026" s="2" t="s">
        <v>20901</v>
      </c>
      <c r="N1026" s="2" t="s">
        <v>20900</v>
      </c>
      <c r="O1026" s="2">
        <v>8930</v>
      </c>
      <c r="P1026" s="2" t="s">
        <v>20902</v>
      </c>
      <c r="Q1026" s="2" t="s">
        <v>723</v>
      </c>
    </row>
    <row r="1027" spans="1:17" x14ac:dyDescent="0.25">
      <c r="A1027" t="s">
        <v>20903</v>
      </c>
      <c r="B1027" t="s">
        <v>2642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17381</v>
      </c>
      <c r="F1027" t="s">
        <v>17319</v>
      </c>
      <c r="G1027" s="3">
        <v>4620</v>
      </c>
      <c r="H1027">
        <v>491159</v>
      </c>
      <c r="I1027" t="s">
        <v>2642</v>
      </c>
      <c r="J1027" s="2">
        <v>1208680</v>
      </c>
      <c r="K1027" s="2" t="s">
        <v>2642</v>
      </c>
      <c r="L1027" s="2" t="s">
        <v>20904</v>
      </c>
      <c r="M1027" s="2" t="s">
        <v>20905</v>
      </c>
      <c r="N1027" s="2" t="s">
        <v>20903</v>
      </c>
      <c r="O1027" s="2">
        <v>8076</v>
      </c>
      <c r="P1027" s="2" t="s">
        <v>20906</v>
      </c>
      <c r="Q1027" s="2" t="s">
        <v>2642</v>
      </c>
    </row>
    <row r="1028" spans="1:17" x14ac:dyDescent="0.25">
      <c r="A1028" t="s">
        <v>20907</v>
      </c>
      <c r="B1028" t="s">
        <v>2590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17381</v>
      </c>
      <c r="F1028" t="s">
        <v>17319</v>
      </c>
      <c r="G1028" s="3">
        <v>5032</v>
      </c>
      <c r="H1028">
        <v>445612</v>
      </c>
      <c r="I1028" t="s">
        <v>2590</v>
      </c>
      <c r="J1028" s="2">
        <v>1103764</v>
      </c>
      <c r="K1028" s="2" t="s">
        <v>2590</v>
      </c>
      <c r="L1028" s="2" t="s">
        <v>20908</v>
      </c>
      <c r="M1028" s="2" t="s">
        <v>20909</v>
      </c>
      <c r="N1028" s="2" t="s">
        <v>20907</v>
      </c>
      <c r="O1028" s="2">
        <v>8486</v>
      </c>
      <c r="P1028" s="2" t="s">
        <v>20910</v>
      </c>
      <c r="Q1028" s="2" t="s">
        <v>2590</v>
      </c>
    </row>
    <row r="1029" spans="1:17" hidden="1" x14ac:dyDescent="0.25">
      <c r="A1029" t="s">
        <v>20911</v>
      </c>
      <c r="B1029" t="s">
        <v>493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17335</v>
      </c>
      <c r="F1029" t="s">
        <v>1336</v>
      </c>
      <c r="G1029" s="3">
        <v>3811</v>
      </c>
      <c r="H1029">
        <v>444135</v>
      </c>
      <c r="I1029" t="s">
        <v>493</v>
      </c>
      <c r="J1029" s="2">
        <v>392195</v>
      </c>
      <c r="K1029" s="2" t="s">
        <v>493</v>
      </c>
      <c r="L1029" s="2" t="s">
        <v>20912</v>
      </c>
      <c r="M1029" s="2" t="s">
        <v>20913</v>
      </c>
      <c r="N1029" s="2" t="s">
        <v>20911</v>
      </c>
      <c r="O1029" s="2">
        <v>7670</v>
      </c>
      <c r="P1029" s="2" t="s">
        <v>20914</v>
      </c>
      <c r="Q1029" s="2" t="s">
        <v>493</v>
      </c>
    </row>
    <row r="1030" spans="1:17" hidden="1" x14ac:dyDescent="0.25">
      <c r="A1030" t="s">
        <v>20915</v>
      </c>
      <c r="B1030" t="s">
        <v>830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17414</v>
      </c>
      <c r="F1030" t="s">
        <v>17408</v>
      </c>
      <c r="G1030" s="3">
        <v>9689</v>
      </c>
      <c r="H1030">
        <v>489365</v>
      </c>
      <c r="I1030" t="s">
        <v>830</v>
      </c>
      <c r="J1030" s="2">
        <v>1661439</v>
      </c>
      <c r="K1030" s="2" t="s">
        <v>830</v>
      </c>
      <c r="L1030" s="2" t="s">
        <v>20916</v>
      </c>
      <c r="M1030" s="2" t="s">
        <v>20917</v>
      </c>
      <c r="N1030" s="2" t="s">
        <v>20915</v>
      </c>
      <c r="O1030" s="2">
        <v>8569</v>
      </c>
      <c r="P1030" s="2" t="s">
        <v>20918</v>
      </c>
      <c r="Q1030" s="2" t="s">
        <v>830</v>
      </c>
    </row>
    <row r="1031" spans="1:17" x14ac:dyDescent="0.25">
      <c r="A1031" t="s">
        <v>20919</v>
      </c>
      <c r="B1031" t="s">
        <v>2084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17318</v>
      </c>
      <c r="F1031" t="s">
        <v>17319</v>
      </c>
      <c r="G1031" s="3">
        <v>9910</v>
      </c>
      <c r="H1031">
        <v>476206</v>
      </c>
      <c r="I1031" t="s">
        <v>2084</v>
      </c>
      <c r="J1031" s="2">
        <v>1207708</v>
      </c>
      <c r="K1031" s="2" t="s">
        <v>2084</v>
      </c>
      <c r="L1031" s="2" t="s">
        <v>20920</v>
      </c>
      <c r="M1031" s="2" t="s">
        <v>20921</v>
      </c>
      <c r="N1031" s="2" t="s">
        <v>20919</v>
      </c>
      <c r="O1031" s="2">
        <v>8360</v>
      </c>
      <c r="P1031" s="2" t="s">
        <v>20922</v>
      </c>
      <c r="Q1031" s="2" t="s">
        <v>2084</v>
      </c>
    </row>
    <row r="1032" spans="1:17" hidden="1" x14ac:dyDescent="0.25">
      <c r="A1032" t="s">
        <v>20923</v>
      </c>
      <c r="B1032" t="s">
        <v>1225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17361</v>
      </c>
      <c r="F1032" t="s">
        <v>17358</v>
      </c>
      <c r="G1032" s="3">
        <v>409</v>
      </c>
      <c r="H1032">
        <v>123272</v>
      </c>
      <c r="I1032" t="s">
        <v>1225</v>
      </c>
      <c r="J1032" s="2">
        <v>8127</v>
      </c>
      <c r="K1032" s="2" t="s">
        <v>1225</v>
      </c>
      <c r="L1032" s="2" t="s">
        <v>20924</v>
      </c>
      <c r="M1032" s="2" t="s">
        <v>20925</v>
      </c>
      <c r="N1032" s="2" t="s">
        <v>20923</v>
      </c>
      <c r="O1032" s="2">
        <v>4762</v>
      </c>
      <c r="P1032" s="2" t="s">
        <v>20926</v>
      </c>
      <c r="Q1032" s="2" t="s">
        <v>1225</v>
      </c>
    </row>
    <row r="1033" spans="1:17" x14ac:dyDescent="0.25">
      <c r="A1033" t="s">
        <v>20927</v>
      </c>
      <c r="B1033" t="s">
        <v>2636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17478</v>
      </c>
      <c r="F1033" t="s">
        <v>17319</v>
      </c>
      <c r="G1033" s="3">
        <v>1918</v>
      </c>
      <c r="H1033">
        <v>407819</v>
      </c>
      <c r="I1033" t="s">
        <v>2636</v>
      </c>
      <c r="J1033" s="2">
        <v>224395</v>
      </c>
      <c r="K1033" s="2" t="s">
        <v>2636</v>
      </c>
      <c r="L1033" s="2" t="s">
        <v>20928</v>
      </c>
      <c r="M1033" s="2" t="s">
        <v>20929</v>
      </c>
      <c r="N1033" s="2" t="s">
        <v>20927</v>
      </c>
      <c r="O1033" s="2">
        <v>7212</v>
      </c>
      <c r="P1033" s="2" t="s">
        <v>20930</v>
      </c>
      <c r="Q1033" s="2" t="s">
        <v>2636</v>
      </c>
    </row>
    <row r="1034" spans="1:17" x14ac:dyDescent="0.25">
      <c r="A1034" t="s">
        <v>20931</v>
      </c>
      <c r="B1034" t="s">
        <v>1978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17431</v>
      </c>
      <c r="F1034" t="s">
        <v>17319</v>
      </c>
      <c r="G1034" s="3">
        <v>10688</v>
      </c>
      <c r="H1034">
        <v>592804</v>
      </c>
      <c r="I1034" t="s">
        <v>1978</v>
      </c>
      <c r="J1034" s="2">
        <v>1840443</v>
      </c>
      <c r="K1034" s="2" t="s">
        <v>1978</v>
      </c>
      <c r="L1034" s="2" t="s">
        <v>20932</v>
      </c>
      <c r="M1034" s="4" t="s">
        <v>17355</v>
      </c>
      <c r="N1034" s="2" t="s">
        <v>20931</v>
      </c>
      <c r="O1034" s="2">
        <v>9219</v>
      </c>
      <c r="P1034" s="2" t="s">
        <v>20933</v>
      </c>
      <c r="Q1034" s="2" t="s">
        <v>1978</v>
      </c>
    </row>
    <row r="1035" spans="1:17" x14ac:dyDescent="0.25">
      <c r="A1035" t="s">
        <v>20934</v>
      </c>
      <c r="B1035" t="s">
        <v>1525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17451</v>
      </c>
      <c r="F1035" t="s">
        <v>17319</v>
      </c>
      <c r="G1035" s="3">
        <v>5279</v>
      </c>
      <c r="H1035">
        <v>501957</v>
      </c>
      <c r="I1035" t="s">
        <v>1525</v>
      </c>
      <c r="J1035" s="2">
        <v>1499976</v>
      </c>
      <c r="K1035" s="2" t="s">
        <v>1525</v>
      </c>
      <c r="L1035" s="2" t="s">
        <v>20935</v>
      </c>
      <c r="M1035" s="2" t="s">
        <v>20936</v>
      </c>
      <c r="N1035" s="2" t="s">
        <v>20934</v>
      </c>
      <c r="O1035" s="2">
        <v>8411</v>
      </c>
      <c r="P1035" s="2" t="s">
        <v>20937</v>
      </c>
      <c r="Q1035" s="2" t="s">
        <v>1525</v>
      </c>
    </row>
    <row r="1036" spans="1:17" x14ac:dyDescent="0.25">
      <c r="A1036" t="s">
        <v>20938</v>
      </c>
      <c r="B1036" t="s">
        <v>2603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17329</v>
      </c>
      <c r="F1036" t="s">
        <v>17319</v>
      </c>
      <c r="G1036" s="3">
        <v>10481</v>
      </c>
      <c r="H1036">
        <v>474521</v>
      </c>
      <c r="I1036" t="s">
        <v>2603</v>
      </c>
      <c r="J1036" s="2">
        <v>1957303</v>
      </c>
      <c r="K1036" s="2" t="s">
        <v>2603</v>
      </c>
      <c r="L1036" s="2" t="s">
        <v>20939</v>
      </c>
      <c r="M1036" s="4" t="s">
        <v>17355</v>
      </c>
      <c r="N1036" s="2" t="s">
        <v>20938</v>
      </c>
      <c r="O1036" s="2">
        <v>9206</v>
      </c>
      <c r="P1036" s="2" t="s">
        <v>20940</v>
      </c>
      <c r="Q1036" s="2" t="s">
        <v>2603</v>
      </c>
    </row>
    <row r="1037" spans="1:17" hidden="1" x14ac:dyDescent="0.25">
      <c r="A1037" t="s">
        <v>20941</v>
      </c>
      <c r="B1037" t="s">
        <v>937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17335</v>
      </c>
      <c r="F1037" t="s">
        <v>17330</v>
      </c>
      <c r="G1037" s="3">
        <v>1488</v>
      </c>
      <c r="H1037">
        <v>400083</v>
      </c>
      <c r="I1037" t="s">
        <v>937</v>
      </c>
      <c r="J1037" s="2">
        <v>223497</v>
      </c>
      <c r="K1037" s="2" t="s">
        <v>937</v>
      </c>
      <c r="L1037" s="2" t="s">
        <v>20942</v>
      </c>
      <c r="M1037" s="2" t="s">
        <v>20943</v>
      </c>
      <c r="N1037" s="2" t="s">
        <v>20941</v>
      </c>
      <c r="O1037" s="2">
        <v>6901</v>
      </c>
      <c r="P1037" s="2" t="s">
        <v>20944</v>
      </c>
      <c r="Q1037" s="2" t="s">
        <v>937</v>
      </c>
    </row>
    <row r="1038" spans="1:17" hidden="1" x14ac:dyDescent="0.25">
      <c r="A1038" t="s">
        <v>20945</v>
      </c>
      <c r="B1038" t="s">
        <v>1035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17431</v>
      </c>
      <c r="F1038" t="s">
        <v>17408</v>
      </c>
      <c r="G1038" s="3">
        <v>1135</v>
      </c>
      <c r="H1038">
        <v>150275</v>
      </c>
      <c r="I1038" t="s">
        <v>1035</v>
      </c>
      <c r="J1038" s="2">
        <v>21717</v>
      </c>
      <c r="K1038" s="2" t="s">
        <v>1035</v>
      </c>
      <c r="L1038" s="2" t="s">
        <v>20946</v>
      </c>
      <c r="M1038" s="2" t="s">
        <v>20947</v>
      </c>
      <c r="N1038" s="2" t="s">
        <v>20945</v>
      </c>
      <c r="O1038" s="2">
        <v>6795</v>
      </c>
      <c r="P1038" s="2" t="s">
        <v>20948</v>
      </c>
      <c r="Q1038" s="2" t="s">
        <v>1035</v>
      </c>
    </row>
    <row r="1039" spans="1:17" hidden="1" x14ac:dyDescent="0.25">
      <c r="A1039" t="s">
        <v>20949</v>
      </c>
      <c r="B1039" t="s">
        <v>323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17569</v>
      </c>
      <c r="F1039" t="s">
        <v>17421</v>
      </c>
      <c r="G1039" s="3" t="s">
        <v>322</v>
      </c>
      <c r="H1039">
        <v>541600</v>
      </c>
      <c r="I1039" t="s">
        <v>323</v>
      </c>
      <c r="J1039" s="4" t="s">
        <v>17355</v>
      </c>
      <c r="K1039" s="4" t="s">
        <v>17355</v>
      </c>
      <c r="L1039" s="4" t="s">
        <v>17355</v>
      </c>
      <c r="M1039" s="4" t="s">
        <v>17355</v>
      </c>
      <c r="N1039" s="4" t="s">
        <v>17355</v>
      </c>
      <c r="O1039" s="4" t="s">
        <v>17355</v>
      </c>
      <c r="P1039" s="4" t="s">
        <v>17355</v>
      </c>
      <c r="Q1039" s="4" t="s">
        <v>17355</v>
      </c>
    </row>
    <row r="1040" spans="1:17" hidden="1" x14ac:dyDescent="0.25">
      <c r="A1040" t="s">
        <v>20950</v>
      </c>
      <c r="B1040" t="s">
        <v>679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17426</v>
      </c>
      <c r="F1040" t="s">
        <v>1335</v>
      </c>
      <c r="G1040" s="3">
        <v>1888</v>
      </c>
      <c r="H1040">
        <v>429710</v>
      </c>
      <c r="I1040" t="s">
        <v>679</v>
      </c>
      <c r="J1040" s="2">
        <v>292020</v>
      </c>
      <c r="K1040" s="2" t="s">
        <v>679</v>
      </c>
      <c r="L1040" s="4" t="s">
        <v>17355</v>
      </c>
      <c r="M1040" s="4" t="s">
        <v>17355</v>
      </c>
      <c r="N1040" s="2" t="s">
        <v>20950</v>
      </c>
      <c r="O1040" s="2">
        <v>7047</v>
      </c>
      <c r="P1040" s="2" t="s">
        <v>20951</v>
      </c>
      <c r="Q1040" s="2" t="s">
        <v>679</v>
      </c>
    </row>
    <row r="1041" spans="1:17" hidden="1" x14ac:dyDescent="0.25">
      <c r="A1041" t="s">
        <v>20952</v>
      </c>
      <c r="B1041" t="s">
        <v>301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17350</v>
      </c>
      <c r="F1041" t="s">
        <v>17421</v>
      </c>
      <c r="G1041" s="3">
        <v>193</v>
      </c>
      <c r="H1041">
        <v>508892</v>
      </c>
      <c r="I1041" t="s">
        <v>301</v>
      </c>
      <c r="J1041" s="2">
        <v>1207709</v>
      </c>
      <c r="K1041" s="2" t="s">
        <v>301</v>
      </c>
      <c r="L1041" s="4" t="s">
        <v>17355</v>
      </c>
      <c r="M1041" s="4" t="s">
        <v>17355</v>
      </c>
      <c r="N1041" s="2" t="s">
        <v>20952</v>
      </c>
      <c r="O1041" s="2">
        <v>9303</v>
      </c>
      <c r="P1041" s="2" t="s">
        <v>20953</v>
      </c>
      <c r="Q1041" s="2" t="s">
        <v>301</v>
      </c>
    </row>
    <row r="1042" spans="1:17" hidden="1" x14ac:dyDescent="0.25">
      <c r="A1042" t="s">
        <v>20954</v>
      </c>
      <c r="B1042" t="s">
        <v>1306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17488</v>
      </c>
      <c r="F1042" t="s">
        <v>17330</v>
      </c>
      <c r="G1042" s="3">
        <v>10155</v>
      </c>
      <c r="H1042">
        <v>545361</v>
      </c>
      <c r="I1042" t="s">
        <v>1306</v>
      </c>
      <c r="J1042" s="2">
        <v>1739608</v>
      </c>
      <c r="K1042" s="2" t="s">
        <v>1306</v>
      </c>
      <c r="L1042" s="4" t="s">
        <v>17355</v>
      </c>
      <c r="M1042" s="2" t="s">
        <v>20955</v>
      </c>
      <c r="N1042" s="2" t="s">
        <v>20954</v>
      </c>
      <c r="O1042" s="2">
        <v>8861</v>
      </c>
      <c r="P1042" s="2" t="s">
        <v>20956</v>
      </c>
      <c r="Q1042" s="2" t="s">
        <v>1306</v>
      </c>
    </row>
    <row r="1043" spans="1:17" hidden="1" x14ac:dyDescent="0.25">
      <c r="A1043" t="s">
        <v>20957</v>
      </c>
      <c r="B1043" t="s">
        <v>1242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17488</v>
      </c>
      <c r="F1043" t="s">
        <v>1335</v>
      </c>
      <c r="G1043" s="3">
        <v>6876</v>
      </c>
      <c r="H1043">
        <v>444432</v>
      </c>
      <c r="I1043" t="s">
        <v>1242</v>
      </c>
      <c r="J1043" s="2">
        <v>1104384</v>
      </c>
      <c r="K1043" s="2" t="s">
        <v>1242</v>
      </c>
      <c r="L1043" s="2" t="s">
        <v>20958</v>
      </c>
      <c r="M1043" s="2" t="s">
        <v>20959</v>
      </c>
      <c r="N1043" s="2" t="s">
        <v>20957</v>
      </c>
      <c r="O1043" s="2">
        <v>8824</v>
      </c>
      <c r="P1043" s="2" t="s">
        <v>20960</v>
      </c>
      <c r="Q1043" s="2" t="s">
        <v>1242</v>
      </c>
    </row>
    <row r="1044" spans="1:17" hidden="1" x14ac:dyDescent="0.25">
      <c r="A1044" t="s">
        <v>20961</v>
      </c>
      <c r="B1044" t="s">
        <v>1311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17600</v>
      </c>
      <c r="F1044" t="s">
        <v>17421</v>
      </c>
      <c r="G1044" s="3">
        <v>3531</v>
      </c>
      <c r="H1044">
        <v>453064</v>
      </c>
      <c r="I1044" t="s">
        <v>1311</v>
      </c>
      <c r="J1044" s="2">
        <v>589256</v>
      </c>
      <c r="K1044" s="2" t="s">
        <v>1311</v>
      </c>
      <c r="L1044" s="2" t="s">
        <v>20962</v>
      </c>
      <c r="M1044" s="2" t="s">
        <v>20963</v>
      </c>
      <c r="N1044" s="2" t="s">
        <v>20961</v>
      </c>
      <c r="O1044" s="2">
        <v>7850</v>
      </c>
      <c r="P1044" s="2" t="s">
        <v>20964</v>
      </c>
      <c r="Q1044" s="2" t="s">
        <v>1311</v>
      </c>
    </row>
    <row r="1045" spans="1:17" x14ac:dyDescent="0.25">
      <c r="A1045" t="s">
        <v>20965</v>
      </c>
      <c r="B1045" t="s">
        <v>1549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17389</v>
      </c>
      <c r="F1045" t="s">
        <v>17319</v>
      </c>
      <c r="G1045" s="3">
        <v>10185</v>
      </c>
      <c r="H1045">
        <v>545363</v>
      </c>
      <c r="I1045" t="s">
        <v>1549</v>
      </c>
      <c r="J1045" s="2">
        <v>1699971</v>
      </c>
      <c r="K1045" s="2" t="s">
        <v>1549</v>
      </c>
      <c r="L1045" s="2" t="s">
        <v>20966</v>
      </c>
      <c r="M1045" s="2" t="s">
        <v>20967</v>
      </c>
      <c r="N1045" s="2" t="s">
        <v>20965</v>
      </c>
      <c r="O1045" s="2">
        <v>8855</v>
      </c>
      <c r="P1045" s="2" t="s">
        <v>20968</v>
      </c>
      <c r="Q1045" s="2" t="s">
        <v>1549</v>
      </c>
    </row>
    <row r="1046" spans="1:17" hidden="1" x14ac:dyDescent="0.25">
      <c r="A1046" t="s">
        <v>20969</v>
      </c>
      <c r="B1046" t="s">
        <v>974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17569</v>
      </c>
      <c r="F1046" t="s">
        <v>1336</v>
      </c>
      <c r="G1046" s="3">
        <v>5235</v>
      </c>
      <c r="H1046">
        <v>457759</v>
      </c>
      <c r="I1046" t="s">
        <v>974</v>
      </c>
      <c r="J1046" s="2">
        <v>1600680</v>
      </c>
      <c r="K1046" s="2" t="s">
        <v>974</v>
      </c>
      <c r="L1046" s="2" t="s">
        <v>20966</v>
      </c>
      <c r="M1046" s="2" t="s">
        <v>20970</v>
      </c>
      <c r="N1046" s="2" t="s">
        <v>20969</v>
      </c>
      <c r="O1046" s="2">
        <v>8588</v>
      </c>
      <c r="P1046" s="2" t="s">
        <v>20971</v>
      </c>
      <c r="Q1046" s="2" t="s">
        <v>974</v>
      </c>
    </row>
    <row r="1047" spans="1:17" x14ac:dyDescent="0.25">
      <c r="A1047" t="s">
        <v>20972</v>
      </c>
      <c r="B1047" t="s">
        <v>1362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17345</v>
      </c>
      <c r="F1047" t="s">
        <v>17319</v>
      </c>
      <c r="G1047" s="3">
        <v>9227</v>
      </c>
      <c r="H1047">
        <v>493157</v>
      </c>
      <c r="I1047" t="s">
        <v>1362</v>
      </c>
      <c r="J1047" s="2">
        <v>1657590</v>
      </c>
      <c r="K1047" s="2" t="s">
        <v>1362</v>
      </c>
      <c r="L1047" s="2" t="s">
        <v>20973</v>
      </c>
      <c r="M1047" s="2" t="s">
        <v>20974</v>
      </c>
      <c r="N1047" s="2" t="s">
        <v>20972</v>
      </c>
      <c r="O1047" s="2">
        <v>8394</v>
      </c>
      <c r="P1047" s="2" t="s">
        <v>20975</v>
      </c>
      <c r="Q1047" s="2" t="s">
        <v>1362</v>
      </c>
    </row>
    <row r="1048" spans="1:17" hidden="1" x14ac:dyDescent="0.25">
      <c r="A1048" t="s">
        <v>20976</v>
      </c>
      <c r="B1048" t="s">
        <v>1194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17471</v>
      </c>
      <c r="F1048" t="s">
        <v>1336</v>
      </c>
      <c r="G1048" s="3">
        <v>3442</v>
      </c>
      <c r="H1048">
        <v>462564</v>
      </c>
      <c r="I1048" t="s">
        <v>1194</v>
      </c>
      <c r="J1048" s="2">
        <v>292238</v>
      </c>
      <c r="K1048" s="2" t="s">
        <v>1194</v>
      </c>
      <c r="L1048" s="2" t="s">
        <v>20977</v>
      </c>
      <c r="M1048" s="2" t="s">
        <v>20978</v>
      </c>
      <c r="N1048" s="2" t="s">
        <v>20976</v>
      </c>
      <c r="O1048" s="2">
        <v>7692</v>
      </c>
      <c r="P1048" s="2" t="s">
        <v>20979</v>
      </c>
      <c r="Q1048" s="2" t="s">
        <v>1194</v>
      </c>
    </row>
    <row r="1049" spans="1:17" hidden="1" x14ac:dyDescent="0.25">
      <c r="A1049" t="s">
        <v>20980</v>
      </c>
      <c r="B1049" t="s">
        <v>1232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17471</v>
      </c>
      <c r="F1049" t="s">
        <v>17330</v>
      </c>
      <c r="G1049" s="3">
        <v>5015</v>
      </c>
      <c r="H1049">
        <v>425834</v>
      </c>
      <c r="I1049" t="s">
        <v>1232</v>
      </c>
      <c r="J1049" s="2">
        <v>390784</v>
      </c>
      <c r="K1049" s="2" t="s">
        <v>1232</v>
      </c>
      <c r="L1049" s="2" t="s">
        <v>20981</v>
      </c>
      <c r="M1049" s="2" t="s">
        <v>20982</v>
      </c>
      <c r="N1049" s="2" t="s">
        <v>20980</v>
      </c>
      <c r="O1049" s="2">
        <v>7333</v>
      </c>
      <c r="P1049" s="2" t="s">
        <v>20983</v>
      </c>
      <c r="Q1049" s="2" t="s">
        <v>1232</v>
      </c>
    </row>
    <row r="1050" spans="1:17" hidden="1" x14ac:dyDescent="0.25">
      <c r="A1050" t="s">
        <v>20984</v>
      </c>
      <c r="B1050" t="s">
        <v>1257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17471</v>
      </c>
      <c r="F1050" t="s">
        <v>17330</v>
      </c>
      <c r="G1050" s="3">
        <v>5222</v>
      </c>
      <c r="H1050">
        <v>457708</v>
      </c>
      <c r="I1050" t="s">
        <v>1257</v>
      </c>
      <c r="J1050" s="2">
        <v>593198</v>
      </c>
      <c r="K1050" s="2" t="s">
        <v>1257</v>
      </c>
      <c r="L1050" s="2" t="s">
        <v>20985</v>
      </c>
      <c r="M1050" s="2" t="s">
        <v>20986</v>
      </c>
      <c r="N1050" s="2" t="s">
        <v>20984</v>
      </c>
      <c r="O1050" s="2">
        <v>8080</v>
      </c>
      <c r="P1050" s="2" t="s">
        <v>20987</v>
      </c>
      <c r="Q1050" s="2" t="s">
        <v>1257</v>
      </c>
    </row>
    <row r="1051" spans="1:17" hidden="1" x14ac:dyDescent="0.25">
      <c r="A1051" t="s">
        <v>20988</v>
      </c>
      <c r="B1051" t="s">
        <v>719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17329</v>
      </c>
      <c r="F1051" t="s">
        <v>1335</v>
      </c>
      <c r="G1051" s="3">
        <v>454</v>
      </c>
      <c r="H1051">
        <v>346874</v>
      </c>
      <c r="I1051" t="s">
        <v>719</v>
      </c>
      <c r="J1051" s="2">
        <v>212040</v>
      </c>
      <c r="K1051" s="2" t="s">
        <v>719</v>
      </c>
      <c r="L1051" s="2" t="s">
        <v>20989</v>
      </c>
      <c r="M1051" s="2" t="s">
        <v>20990</v>
      </c>
      <c r="N1051" s="2" t="s">
        <v>20988</v>
      </c>
      <c r="O1051" s="2">
        <v>6698</v>
      </c>
      <c r="P1051" s="2" t="s">
        <v>20991</v>
      </c>
      <c r="Q1051" s="2" t="s">
        <v>719</v>
      </c>
    </row>
    <row r="1052" spans="1:17" hidden="1" x14ac:dyDescent="0.25">
      <c r="A1052" t="s">
        <v>20992</v>
      </c>
      <c r="B1052" t="s">
        <v>1261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17361</v>
      </c>
      <c r="F1052" t="s">
        <v>1336</v>
      </c>
      <c r="G1052" s="3">
        <v>1679</v>
      </c>
      <c r="H1052">
        <v>400284</v>
      </c>
      <c r="I1052" t="s">
        <v>1261</v>
      </c>
      <c r="J1052" s="2">
        <v>288923</v>
      </c>
      <c r="K1052" s="2" t="s">
        <v>1261</v>
      </c>
      <c r="L1052" s="2" t="s">
        <v>20993</v>
      </c>
      <c r="M1052" s="2" t="s">
        <v>20994</v>
      </c>
      <c r="N1052" s="2" t="s">
        <v>20992</v>
      </c>
      <c r="O1052" s="2">
        <v>7072</v>
      </c>
      <c r="P1052" s="2" t="s">
        <v>20995</v>
      </c>
      <c r="Q1052" s="2" t="s">
        <v>1261</v>
      </c>
    </row>
    <row r="1053" spans="1:17" hidden="1" x14ac:dyDescent="0.25">
      <c r="A1053" t="s">
        <v>20996</v>
      </c>
      <c r="B1053" t="s">
        <v>994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17509</v>
      </c>
      <c r="F1053" t="s">
        <v>1336</v>
      </c>
      <c r="G1053" s="3">
        <v>4969</v>
      </c>
      <c r="H1053">
        <v>472528</v>
      </c>
      <c r="I1053" t="s">
        <v>994</v>
      </c>
      <c r="J1053" s="2">
        <v>1225749</v>
      </c>
      <c r="K1053" s="2" t="s">
        <v>994</v>
      </c>
      <c r="L1053" s="2" t="s">
        <v>20997</v>
      </c>
      <c r="M1053" s="2" t="s">
        <v>20998</v>
      </c>
      <c r="N1053" s="2" t="s">
        <v>20996</v>
      </c>
      <c r="O1053" s="2">
        <v>8361</v>
      </c>
      <c r="P1053" s="2" t="s">
        <v>20999</v>
      </c>
      <c r="Q1053" s="2" t="s">
        <v>994</v>
      </c>
    </row>
    <row r="1054" spans="1:17" x14ac:dyDescent="0.25">
      <c r="A1054" t="s">
        <v>21000</v>
      </c>
      <c r="B1054" t="s">
        <v>2363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17324</v>
      </c>
      <c r="F1054" t="s">
        <v>17319</v>
      </c>
      <c r="G1054" s="3">
        <v>3217</v>
      </c>
      <c r="H1054">
        <v>451990</v>
      </c>
      <c r="I1054" t="s">
        <v>2363</v>
      </c>
      <c r="J1054" s="2">
        <v>1604395</v>
      </c>
      <c r="K1054" s="2" t="s">
        <v>21001</v>
      </c>
      <c r="L1054" s="2" t="s">
        <v>21002</v>
      </c>
      <c r="M1054" s="2" t="s">
        <v>21003</v>
      </c>
      <c r="N1054" s="2" t="s">
        <v>21000</v>
      </c>
      <c r="O1054" s="2">
        <v>8905</v>
      </c>
      <c r="P1054" s="2" t="s">
        <v>21004</v>
      </c>
      <c r="Q1054" s="2" t="s">
        <v>2363</v>
      </c>
    </row>
    <row r="1055" spans="1:17" hidden="1" x14ac:dyDescent="0.25">
      <c r="A1055" t="s">
        <v>21005</v>
      </c>
      <c r="B1055" t="s">
        <v>664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17569</v>
      </c>
      <c r="F1055" t="s">
        <v>1336</v>
      </c>
      <c r="G1055" s="3">
        <v>5098</v>
      </c>
      <c r="H1055">
        <v>518170</v>
      </c>
      <c r="I1055" t="s">
        <v>664</v>
      </c>
      <c r="J1055" s="2">
        <v>1741768</v>
      </c>
      <c r="K1055" s="2" t="s">
        <v>664</v>
      </c>
      <c r="L1055" s="4" t="s">
        <v>17355</v>
      </c>
      <c r="M1055" s="4" t="s">
        <v>17355</v>
      </c>
      <c r="N1055" s="2" t="s">
        <v>21005</v>
      </c>
      <c r="O1055" s="2">
        <v>9161</v>
      </c>
      <c r="P1055" s="2" t="s">
        <v>21006</v>
      </c>
      <c r="Q1055" s="2" t="s">
        <v>664</v>
      </c>
    </row>
    <row r="1056" spans="1:17" x14ac:dyDescent="0.25">
      <c r="A1056" t="s">
        <v>21007</v>
      </c>
      <c r="B1056" t="s">
        <v>2588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17361</v>
      </c>
      <c r="F1056" t="s">
        <v>17319</v>
      </c>
      <c r="G1056" s="3">
        <v>1953</v>
      </c>
      <c r="H1056">
        <v>447744</v>
      </c>
      <c r="I1056" t="s">
        <v>2588</v>
      </c>
      <c r="J1056" s="2">
        <v>541521</v>
      </c>
      <c r="K1056" s="2" t="s">
        <v>2588</v>
      </c>
      <c r="L1056" s="4" t="s">
        <v>17355</v>
      </c>
      <c r="M1056" s="2" t="s">
        <v>21008</v>
      </c>
      <c r="N1056" s="2" t="s">
        <v>21007</v>
      </c>
      <c r="O1056" s="2">
        <v>8706</v>
      </c>
      <c r="P1056" s="2" t="s">
        <v>21009</v>
      </c>
      <c r="Q1056" s="2" t="s">
        <v>2588</v>
      </c>
    </row>
    <row r="1057" spans="1:17" hidden="1" x14ac:dyDescent="0.25">
      <c r="A1057" t="s">
        <v>21010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17446</v>
      </c>
      <c r="F1057" t="s">
        <v>17421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21011</v>
      </c>
      <c r="M1057" s="2" t="s">
        <v>21012</v>
      </c>
      <c r="N1057" s="2" t="s">
        <v>21010</v>
      </c>
      <c r="O1057" s="2">
        <v>7421</v>
      </c>
      <c r="P1057" s="2" t="s">
        <v>21013</v>
      </c>
      <c r="Q1057" s="2" t="s">
        <v>86</v>
      </c>
    </row>
    <row r="1058" spans="1:17" hidden="1" x14ac:dyDescent="0.25">
      <c r="A1058" t="s">
        <v>21014</v>
      </c>
      <c r="B1058" t="s">
        <v>625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17451</v>
      </c>
      <c r="F1058" t="s">
        <v>1335</v>
      </c>
      <c r="G1058" s="3">
        <v>6364</v>
      </c>
      <c r="H1058">
        <v>502143</v>
      </c>
      <c r="I1058" t="s">
        <v>625</v>
      </c>
      <c r="J1058" s="2">
        <v>1660696</v>
      </c>
      <c r="K1058" s="2" t="s">
        <v>625</v>
      </c>
      <c r="L1058" s="2" t="s">
        <v>21015</v>
      </c>
      <c r="M1058" s="2" t="s">
        <v>21016</v>
      </c>
      <c r="N1058" s="2" t="s">
        <v>21014</v>
      </c>
      <c r="O1058" s="2">
        <v>8665</v>
      </c>
      <c r="P1058" s="2" t="s">
        <v>21017</v>
      </c>
      <c r="Q1058" s="2" t="s">
        <v>625</v>
      </c>
    </row>
    <row r="1059" spans="1:17" x14ac:dyDescent="0.25">
      <c r="A1059" t="s">
        <v>21018</v>
      </c>
      <c r="B1059" t="s">
        <v>2549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17375</v>
      </c>
      <c r="F1059" t="s">
        <v>17319</v>
      </c>
      <c r="G1059" s="3">
        <v>1726</v>
      </c>
      <c r="H1059">
        <v>407878</v>
      </c>
      <c r="I1059" t="s">
        <v>2549</v>
      </c>
      <c r="J1059" s="2">
        <v>284649</v>
      </c>
      <c r="K1059" s="2" t="s">
        <v>2549</v>
      </c>
      <c r="L1059" s="2" t="s">
        <v>21019</v>
      </c>
      <c r="M1059" s="2" t="s">
        <v>21020</v>
      </c>
      <c r="N1059" s="2" t="s">
        <v>21018</v>
      </c>
      <c r="O1059" s="2">
        <v>7151</v>
      </c>
      <c r="P1059" s="2" t="s">
        <v>21021</v>
      </c>
      <c r="Q1059" s="2" t="s">
        <v>2549</v>
      </c>
    </row>
    <row r="1060" spans="1:17" x14ac:dyDescent="0.25">
      <c r="A1060" t="s">
        <v>21022</v>
      </c>
      <c r="B1060" t="s">
        <v>16907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17451</v>
      </c>
      <c r="F1060" t="s">
        <v>17319</v>
      </c>
      <c r="G1060" s="3">
        <v>5099</v>
      </c>
      <c r="H1060">
        <v>462995</v>
      </c>
      <c r="I1060" t="s">
        <v>16907</v>
      </c>
      <c r="J1060" s="2">
        <v>1219705</v>
      </c>
      <c r="K1060" s="2" t="s">
        <v>16907</v>
      </c>
      <c r="L1060" s="2" t="s">
        <v>21023</v>
      </c>
      <c r="M1060" s="2" t="s">
        <v>21024</v>
      </c>
      <c r="N1060" s="2" t="s">
        <v>21022</v>
      </c>
      <c r="O1060" s="2">
        <v>8006</v>
      </c>
      <c r="P1060" s="2" t="s">
        <v>21025</v>
      </c>
      <c r="Q1060" s="2" t="s">
        <v>16907</v>
      </c>
    </row>
    <row r="1061" spans="1:17" x14ac:dyDescent="0.25">
      <c r="A1061" t="s">
        <v>21026</v>
      </c>
      <c r="B1061" t="s">
        <v>1557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17329</v>
      </c>
      <c r="F1061" t="s">
        <v>17319</v>
      </c>
      <c r="G1061" s="3">
        <v>8044</v>
      </c>
      <c r="H1061">
        <v>450306</v>
      </c>
      <c r="I1061" t="s">
        <v>1557</v>
      </c>
      <c r="J1061" s="2">
        <v>556425</v>
      </c>
      <c r="K1061" s="2" t="s">
        <v>1557</v>
      </c>
      <c r="L1061" s="2" t="s">
        <v>21027</v>
      </c>
      <c r="M1061" s="2" t="s">
        <v>21028</v>
      </c>
      <c r="N1061" s="2" t="s">
        <v>21026</v>
      </c>
      <c r="O1061" s="2">
        <v>7599</v>
      </c>
      <c r="P1061" s="2" t="s">
        <v>21029</v>
      </c>
      <c r="Q1061" s="2" t="s">
        <v>1557</v>
      </c>
    </row>
    <row r="1062" spans="1:17" x14ac:dyDescent="0.25">
      <c r="A1062" t="s">
        <v>21030</v>
      </c>
      <c r="B1062" t="s">
        <v>2320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17471</v>
      </c>
      <c r="F1062" t="s">
        <v>17319</v>
      </c>
      <c r="G1062" s="3">
        <v>2385</v>
      </c>
      <c r="H1062">
        <v>460008</v>
      </c>
      <c r="I1062" t="s">
        <v>2320</v>
      </c>
      <c r="J1062" s="2">
        <v>1725463</v>
      </c>
      <c r="K1062" s="2" t="s">
        <v>2320</v>
      </c>
      <c r="L1062" s="2" t="s">
        <v>21031</v>
      </c>
      <c r="M1062" s="2" t="s">
        <v>21032</v>
      </c>
      <c r="N1062" s="2" t="s">
        <v>21030</v>
      </c>
      <c r="O1062" s="2">
        <v>8840</v>
      </c>
      <c r="P1062" s="2" t="s">
        <v>21033</v>
      </c>
      <c r="Q1062" s="2" t="s">
        <v>2320</v>
      </c>
    </row>
    <row r="1063" spans="1:17" x14ac:dyDescent="0.25">
      <c r="A1063" t="s">
        <v>21034</v>
      </c>
      <c r="B1063" t="s">
        <v>1821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17678</v>
      </c>
      <c r="F1063" t="s">
        <v>17319</v>
      </c>
      <c r="G1063" s="3">
        <v>5280</v>
      </c>
      <c r="H1063">
        <v>458220</v>
      </c>
      <c r="I1063" t="s">
        <v>1821</v>
      </c>
      <c r="J1063" s="2">
        <v>1392910</v>
      </c>
      <c r="K1063" s="2" t="s">
        <v>1821</v>
      </c>
      <c r="L1063" s="2" t="s">
        <v>21035</v>
      </c>
      <c r="M1063" s="2" t="s">
        <v>21036</v>
      </c>
      <c r="N1063" s="2" t="s">
        <v>21034</v>
      </c>
      <c r="O1063" s="2">
        <v>8459</v>
      </c>
      <c r="P1063" s="2" t="s">
        <v>21037</v>
      </c>
      <c r="Q1063" s="2" t="s">
        <v>1821</v>
      </c>
    </row>
    <row r="1064" spans="1:17" x14ac:dyDescent="0.25">
      <c r="A1064" t="s">
        <v>21038</v>
      </c>
      <c r="B1064" t="s">
        <v>2434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17389</v>
      </c>
      <c r="F1064" t="s">
        <v>17319</v>
      </c>
      <c r="G1064" s="3">
        <v>801</v>
      </c>
      <c r="H1064">
        <v>134320</v>
      </c>
      <c r="I1064" t="s">
        <v>2434</v>
      </c>
      <c r="J1064" s="2">
        <v>8148</v>
      </c>
      <c r="K1064" s="2" t="s">
        <v>2434</v>
      </c>
      <c r="L1064" s="2" t="s">
        <v>21039</v>
      </c>
      <c r="M1064" s="2" t="s">
        <v>21040</v>
      </c>
      <c r="N1064" s="2" t="s">
        <v>21038</v>
      </c>
      <c r="O1064" s="2">
        <v>5947</v>
      </c>
      <c r="P1064" s="2" t="s">
        <v>21041</v>
      </c>
      <c r="Q1064" s="2" t="s">
        <v>2434</v>
      </c>
    </row>
    <row r="1065" spans="1:17" hidden="1" x14ac:dyDescent="0.25">
      <c r="A1065" t="s">
        <v>21042</v>
      </c>
      <c r="B1065" t="s">
        <v>1060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17381</v>
      </c>
      <c r="F1065" t="s">
        <v>17330</v>
      </c>
      <c r="G1065" s="3">
        <v>211</v>
      </c>
      <c r="H1065">
        <v>461416</v>
      </c>
      <c r="I1065" t="s">
        <v>1060</v>
      </c>
      <c r="J1065" s="2">
        <v>1205586</v>
      </c>
      <c r="K1065" s="2" t="s">
        <v>1060</v>
      </c>
      <c r="L1065" s="2" t="s">
        <v>21043</v>
      </c>
      <c r="M1065" s="2" t="s">
        <v>21044</v>
      </c>
      <c r="N1065" s="2" t="s">
        <v>21042</v>
      </c>
      <c r="O1065" s="2">
        <v>8340</v>
      </c>
      <c r="P1065" s="2" t="s">
        <v>21045</v>
      </c>
      <c r="Q1065" s="2" t="s">
        <v>1060</v>
      </c>
    </row>
    <row r="1066" spans="1:17" x14ac:dyDescent="0.25">
      <c r="A1066" t="s">
        <v>21046</v>
      </c>
      <c r="B1066" t="s">
        <v>1387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17471</v>
      </c>
      <c r="F1066" t="s">
        <v>17319</v>
      </c>
      <c r="G1066" s="3">
        <v>7175</v>
      </c>
      <c r="H1066">
        <v>458924</v>
      </c>
      <c r="I1066" t="s">
        <v>1387</v>
      </c>
      <c r="J1066" s="2">
        <v>1725409</v>
      </c>
      <c r="K1066" s="2" t="s">
        <v>1387</v>
      </c>
      <c r="L1066" s="2" t="s">
        <v>21047</v>
      </c>
      <c r="M1066" s="2" t="s">
        <v>21048</v>
      </c>
      <c r="N1066" s="2" t="s">
        <v>21046</v>
      </c>
      <c r="O1066" s="2">
        <v>8709</v>
      </c>
      <c r="P1066" s="2" t="s">
        <v>21049</v>
      </c>
      <c r="Q1066" s="2" t="s">
        <v>1387</v>
      </c>
    </row>
    <row r="1067" spans="1:17" x14ac:dyDescent="0.25">
      <c r="A1067" t="s">
        <v>21050</v>
      </c>
      <c r="B1067" t="s">
        <v>2458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17324</v>
      </c>
      <c r="F1067" t="s">
        <v>17319</v>
      </c>
      <c r="G1067" s="3">
        <v>2063</v>
      </c>
      <c r="H1067">
        <v>407842</v>
      </c>
      <c r="I1067" t="s">
        <v>2458</v>
      </c>
      <c r="J1067" s="2">
        <v>284651</v>
      </c>
      <c r="K1067" s="2" t="s">
        <v>2458</v>
      </c>
      <c r="L1067" s="2" t="s">
        <v>21051</v>
      </c>
      <c r="M1067" s="2" t="s">
        <v>21052</v>
      </c>
      <c r="N1067" s="2" t="s">
        <v>21050</v>
      </c>
      <c r="O1067" s="2">
        <v>7799</v>
      </c>
      <c r="P1067" s="2" t="s">
        <v>21053</v>
      </c>
      <c r="Q1067" s="2" t="s">
        <v>2458</v>
      </c>
    </row>
    <row r="1068" spans="1:17" x14ac:dyDescent="0.25">
      <c r="A1068" t="s">
        <v>21054</v>
      </c>
      <c r="B1068" t="s">
        <v>1375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17375</v>
      </c>
      <c r="F1068" t="s">
        <v>17319</v>
      </c>
      <c r="G1068" s="3">
        <v>8700</v>
      </c>
      <c r="H1068">
        <v>434378</v>
      </c>
      <c r="I1068" t="s">
        <v>1375</v>
      </c>
      <c r="J1068" s="2">
        <v>530362</v>
      </c>
      <c r="K1068" s="2" t="s">
        <v>1375</v>
      </c>
      <c r="L1068" s="2" t="s">
        <v>21055</v>
      </c>
      <c r="M1068" s="2" t="s">
        <v>21056</v>
      </c>
      <c r="N1068" s="2" t="s">
        <v>21054</v>
      </c>
      <c r="O1068" s="2">
        <v>7590</v>
      </c>
      <c r="P1068" s="2" t="s">
        <v>21057</v>
      </c>
      <c r="Q1068" s="2" t="s">
        <v>1375</v>
      </c>
    </row>
    <row r="1069" spans="1:17" hidden="1" x14ac:dyDescent="0.25">
      <c r="A1069" t="s">
        <v>21058</v>
      </c>
      <c r="B1069" t="s">
        <v>1168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21059</v>
      </c>
      <c r="F1069" t="s">
        <v>17330</v>
      </c>
      <c r="G1069" s="3">
        <v>3917</v>
      </c>
      <c r="H1069">
        <v>493364</v>
      </c>
      <c r="I1069" t="s">
        <v>1168</v>
      </c>
      <c r="J1069" s="2">
        <v>1655262</v>
      </c>
      <c r="K1069" s="2" t="s">
        <v>1168</v>
      </c>
      <c r="L1069" s="2" t="s">
        <v>21060</v>
      </c>
      <c r="M1069" s="2" t="s">
        <v>21061</v>
      </c>
      <c r="N1069" s="2" t="s">
        <v>21058</v>
      </c>
      <c r="O1069" s="2">
        <v>8398</v>
      </c>
      <c r="P1069" s="2" t="s">
        <v>21062</v>
      </c>
      <c r="Q1069" s="2" t="s">
        <v>1168</v>
      </c>
    </row>
    <row r="1070" spans="1:17" hidden="1" x14ac:dyDescent="0.25">
      <c r="A1070" t="s">
        <v>21063</v>
      </c>
      <c r="B1070" t="s">
        <v>1191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17345</v>
      </c>
      <c r="F1070" t="s">
        <v>17330</v>
      </c>
      <c r="G1070" s="3">
        <v>1677</v>
      </c>
      <c r="H1070">
        <v>425664</v>
      </c>
      <c r="I1070" t="s">
        <v>1191</v>
      </c>
      <c r="J1070" s="2">
        <v>292349</v>
      </c>
      <c r="K1070" s="2" t="s">
        <v>1191</v>
      </c>
      <c r="L1070" s="2" t="s">
        <v>21064</v>
      </c>
      <c r="M1070" s="2" t="s">
        <v>21065</v>
      </c>
      <c r="N1070" s="2" t="s">
        <v>21063</v>
      </c>
      <c r="O1070" s="2">
        <v>7104</v>
      </c>
      <c r="P1070" s="2" t="s">
        <v>21066</v>
      </c>
      <c r="Q1070" s="2" t="s">
        <v>1191</v>
      </c>
    </row>
    <row r="1071" spans="1:17" x14ac:dyDescent="0.25">
      <c r="A1071" t="s">
        <v>21067</v>
      </c>
      <c r="B1071" t="s">
        <v>2609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17375</v>
      </c>
      <c r="F1071" t="s">
        <v>17319</v>
      </c>
      <c r="G1071" s="3">
        <v>5180</v>
      </c>
      <c r="H1071">
        <v>500903</v>
      </c>
      <c r="I1071" t="s">
        <v>2609</v>
      </c>
      <c r="J1071" s="2">
        <v>1784665</v>
      </c>
      <c r="K1071" s="2" t="s">
        <v>2609</v>
      </c>
      <c r="L1071" s="4" t="s">
        <v>17355</v>
      </c>
      <c r="M1071" s="2" t="s">
        <v>21068</v>
      </c>
      <c r="N1071" s="2" t="s">
        <v>21067</v>
      </c>
      <c r="O1071" s="2">
        <v>8489</v>
      </c>
      <c r="P1071" s="2" t="s">
        <v>21069</v>
      </c>
      <c r="Q1071" s="2" t="s">
        <v>2609</v>
      </c>
    </row>
    <row r="1072" spans="1:17" x14ac:dyDescent="0.25">
      <c r="A1072" t="s">
        <v>21070</v>
      </c>
      <c r="B1072" t="s">
        <v>1547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17509</v>
      </c>
      <c r="F1072" t="s">
        <v>17319</v>
      </c>
      <c r="G1072" s="3">
        <v>4138</v>
      </c>
      <c r="H1072">
        <v>453646</v>
      </c>
      <c r="I1072" t="s">
        <v>1547</v>
      </c>
      <c r="J1072" s="2">
        <v>580606</v>
      </c>
      <c r="K1072" s="2" t="s">
        <v>1547</v>
      </c>
      <c r="L1072" s="2" t="s">
        <v>21071</v>
      </c>
      <c r="M1072" s="2" t="s">
        <v>21072</v>
      </c>
      <c r="N1072" s="2" t="s">
        <v>21070</v>
      </c>
      <c r="O1072" s="2">
        <v>7772</v>
      </c>
      <c r="P1072" s="2" t="s">
        <v>21073</v>
      </c>
      <c r="Q1072" s="2" t="s">
        <v>1547</v>
      </c>
    </row>
    <row r="1073" spans="1:17" x14ac:dyDescent="0.25">
      <c r="A1073" t="s">
        <v>21074</v>
      </c>
      <c r="B1073" t="s">
        <v>2522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17381</v>
      </c>
      <c r="F1073" t="s">
        <v>17319</v>
      </c>
      <c r="G1073" s="3">
        <v>7555</v>
      </c>
      <c r="H1073">
        <v>543883</v>
      </c>
      <c r="I1073" t="s">
        <v>2522</v>
      </c>
      <c r="J1073" s="2">
        <v>1915104</v>
      </c>
      <c r="K1073" s="2" t="s">
        <v>2522</v>
      </c>
      <c r="L1073" s="4" t="s">
        <v>17355</v>
      </c>
      <c r="M1073" s="4" t="s">
        <v>17355</v>
      </c>
      <c r="N1073" s="2" t="s">
        <v>21074</v>
      </c>
      <c r="O1073" s="2">
        <v>9189</v>
      </c>
      <c r="P1073" s="2" t="s">
        <v>21075</v>
      </c>
      <c r="Q1073" s="2" t="s">
        <v>2522</v>
      </c>
    </row>
    <row r="1074" spans="1:17" hidden="1" x14ac:dyDescent="0.25">
      <c r="A1074" t="s">
        <v>21076</v>
      </c>
      <c r="B1074" t="s">
        <v>1050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17509</v>
      </c>
      <c r="F1074" t="s">
        <v>1335</v>
      </c>
      <c r="G1074" s="3">
        <v>4623</v>
      </c>
      <c r="H1074">
        <v>519388</v>
      </c>
      <c r="I1074" t="s">
        <v>1050</v>
      </c>
      <c r="J1074" s="2">
        <v>1232134</v>
      </c>
      <c r="K1074" s="2" t="s">
        <v>1050</v>
      </c>
      <c r="L1074" s="4" t="s">
        <v>17355</v>
      </c>
      <c r="M1074" s="4" t="s">
        <v>17355</v>
      </c>
      <c r="N1074" s="2" t="s">
        <v>21076</v>
      </c>
      <c r="O1074" s="2">
        <v>8679</v>
      </c>
      <c r="P1074" s="2" t="s">
        <v>21077</v>
      </c>
      <c r="Q1074" s="2" t="s">
        <v>1050</v>
      </c>
    </row>
    <row r="1075" spans="1:17" hidden="1" x14ac:dyDescent="0.25">
      <c r="A1075" t="s">
        <v>21078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17414</v>
      </c>
      <c r="F1075" t="s">
        <v>17421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21079</v>
      </c>
      <c r="M1075" s="2" t="s">
        <v>21080</v>
      </c>
      <c r="N1075" s="2" t="s">
        <v>21078</v>
      </c>
      <c r="O1075" s="2">
        <v>4306</v>
      </c>
      <c r="P1075" s="2" t="s">
        <v>21081</v>
      </c>
      <c r="Q1075" s="2" t="s">
        <v>79</v>
      </c>
    </row>
    <row r="1076" spans="1:17" x14ac:dyDescent="0.25">
      <c r="A1076" t="s">
        <v>21082</v>
      </c>
      <c r="B1076" t="s">
        <v>1485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17335</v>
      </c>
      <c r="F1076" t="s">
        <v>17319</v>
      </c>
      <c r="G1076" s="3">
        <v>1011</v>
      </c>
      <c r="H1076">
        <v>285064</v>
      </c>
      <c r="I1076" t="s">
        <v>1485</v>
      </c>
      <c r="J1076" s="2">
        <v>174758</v>
      </c>
      <c r="K1076" s="2" t="s">
        <v>1485</v>
      </c>
      <c r="L1076" s="2" t="s">
        <v>21083</v>
      </c>
      <c r="M1076" s="2" t="s">
        <v>21084</v>
      </c>
      <c r="N1076" s="2" t="s">
        <v>21082</v>
      </c>
      <c r="O1076" s="2">
        <v>6571</v>
      </c>
      <c r="P1076" s="2" t="s">
        <v>21085</v>
      </c>
      <c r="Q1076" s="2" t="s">
        <v>1485</v>
      </c>
    </row>
    <row r="1077" spans="1:17" x14ac:dyDescent="0.25">
      <c r="A1077" t="s">
        <v>21086</v>
      </c>
      <c r="B1077" t="s">
        <v>1519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17381</v>
      </c>
      <c r="F1077" t="s">
        <v>17319</v>
      </c>
      <c r="G1077" s="3">
        <v>3990</v>
      </c>
      <c r="H1077">
        <v>450172</v>
      </c>
      <c r="I1077" t="s">
        <v>1519</v>
      </c>
      <c r="J1077" s="2">
        <v>564090</v>
      </c>
      <c r="K1077" s="2" t="s">
        <v>1519</v>
      </c>
      <c r="L1077" s="2" t="s">
        <v>21087</v>
      </c>
      <c r="M1077" s="2" t="s">
        <v>21088</v>
      </c>
      <c r="N1077" s="2" t="s">
        <v>21086</v>
      </c>
      <c r="O1077" s="2">
        <v>7639</v>
      </c>
      <c r="P1077" s="2" t="s">
        <v>21089</v>
      </c>
      <c r="Q1077" s="2" t="s">
        <v>1519</v>
      </c>
    </row>
    <row r="1078" spans="1:17" x14ac:dyDescent="0.25">
      <c r="A1078" t="s">
        <v>21090</v>
      </c>
      <c r="B1078" t="s">
        <v>1938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17656</v>
      </c>
      <c r="F1078" t="s">
        <v>17319</v>
      </c>
      <c r="G1078" s="3">
        <v>9901</v>
      </c>
      <c r="H1078">
        <v>458690</v>
      </c>
      <c r="I1078" t="s">
        <v>1938</v>
      </c>
      <c r="J1078" s="2">
        <v>1184597</v>
      </c>
      <c r="K1078" s="2" t="s">
        <v>1938</v>
      </c>
      <c r="L1078" s="2" t="s">
        <v>21091</v>
      </c>
      <c r="M1078" s="2" t="s">
        <v>21092</v>
      </c>
      <c r="N1078" s="2" t="s">
        <v>21090</v>
      </c>
      <c r="O1078" s="2">
        <v>8109</v>
      </c>
      <c r="P1078" s="2" t="s">
        <v>21093</v>
      </c>
      <c r="Q1078" s="2" t="s">
        <v>1938</v>
      </c>
    </row>
    <row r="1079" spans="1:17" hidden="1" x14ac:dyDescent="0.25">
      <c r="A1079" t="s">
        <v>21094</v>
      </c>
      <c r="B1079" t="s">
        <v>1316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17446</v>
      </c>
      <c r="F1079" t="s">
        <v>17358</v>
      </c>
      <c r="G1079" s="3">
        <v>4314</v>
      </c>
      <c r="H1079">
        <v>458015</v>
      </c>
      <c r="I1079" t="s">
        <v>1316</v>
      </c>
      <c r="J1079" s="2">
        <v>547434</v>
      </c>
      <c r="K1079" s="2" t="s">
        <v>1316</v>
      </c>
      <c r="L1079" s="2" t="s">
        <v>21095</v>
      </c>
      <c r="M1079" s="2" t="s">
        <v>21096</v>
      </c>
      <c r="N1079" s="2" t="s">
        <v>21094</v>
      </c>
      <c r="O1079" s="2">
        <v>7946</v>
      </c>
      <c r="P1079" s="2" t="s">
        <v>21097</v>
      </c>
      <c r="Q1079" s="2" t="s">
        <v>1316</v>
      </c>
    </row>
    <row r="1080" spans="1:17" x14ac:dyDescent="0.25">
      <c r="A1080" t="s">
        <v>21098</v>
      </c>
      <c r="B1080" t="s">
        <v>2410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17414</v>
      </c>
      <c r="F1080" t="s">
        <v>17319</v>
      </c>
      <c r="G1080" s="3">
        <v>7570</v>
      </c>
      <c r="H1080">
        <v>460677</v>
      </c>
      <c r="I1080" t="s">
        <v>2410</v>
      </c>
      <c r="J1080" s="2">
        <v>1402915</v>
      </c>
      <c r="K1080" s="2" t="s">
        <v>2410</v>
      </c>
      <c r="L1080" s="2" t="s">
        <v>21099</v>
      </c>
      <c r="M1080" s="2" t="s">
        <v>21100</v>
      </c>
      <c r="N1080" s="2" t="s">
        <v>21098</v>
      </c>
      <c r="O1080" s="2">
        <v>8228</v>
      </c>
      <c r="P1080" s="2" t="s">
        <v>21101</v>
      </c>
      <c r="Q1080" s="2" t="s">
        <v>2410</v>
      </c>
    </row>
    <row r="1081" spans="1:17" x14ac:dyDescent="0.25">
      <c r="A1081" t="s">
        <v>21102</v>
      </c>
      <c r="B1081" t="s">
        <v>1371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17357</v>
      </c>
      <c r="F1081" t="s">
        <v>17319</v>
      </c>
      <c r="G1081" s="3">
        <v>2233</v>
      </c>
      <c r="H1081">
        <v>425794</v>
      </c>
      <c r="I1081" t="s">
        <v>1371</v>
      </c>
      <c r="J1081" s="2">
        <v>389743</v>
      </c>
      <c r="K1081" s="2" t="s">
        <v>1371</v>
      </c>
      <c r="L1081" s="2" t="s">
        <v>21103</v>
      </c>
      <c r="M1081" s="2" t="s">
        <v>21104</v>
      </c>
      <c r="N1081" s="2" t="s">
        <v>21102</v>
      </c>
      <c r="O1081" s="2">
        <v>7048</v>
      </c>
      <c r="P1081" s="2" t="s">
        <v>21105</v>
      </c>
      <c r="Q1081" s="2" t="s">
        <v>1371</v>
      </c>
    </row>
    <row r="1082" spans="1:17" x14ac:dyDescent="0.25">
      <c r="A1082" t="s">
        <v>21106</v>
      </c>
      <c r="B1082" t="s">
        <v>1386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17471</v>
      </c>
      <c r="F1082" t="s">
        <v>17319</v>
      </c>
      <c r="G1082" s="3">
        <v>3271</v>
      </c>
      <c r="H1082">
        <v>477229</v>
      </c>
      <c r="I1082" t="s">
        <v>1386</v>
      </c>
      <c r="J1082" s="2">
        <v>1520602</v>
      </c>
      <c r="K1082" s="2" t="s">
        <v>1386</v>
      </c>
      <c r="L1082" s="2" t="s">
        <v>21107</v>
      </c>
      <c r="M1082" s="2" t="s">
        <v>21108</v>
      </c>
      <c r="N1082" s="2" t="s">
        <v>21106</v>
      </c>
      <c r="O1082" s="2">
        <v>8686</v>
      </c>
      <c r="P1082" s="2" t="s">
        <v>21109</v>
      </c>
      <c r="Q1082" s="2" t="s">
        <v>1386</v>
      </c>
    </row>
    <row r="1083" spans="1:17" x14ac:dyDescent="0.25">
      <c r="A1083" t="s">
        <v>21110</v>
      </c>
      <c r="B1083" t="s">
        <v>2351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17678</v>
      </c>
      <c r="F1083" t="s">
        <v>17319</v>
      </c>
      <c r="G1083" s="3">
        <v>7513</v>
      </c>
      <c r="H1083">
        <v>448252</v>
      </c>
      <c r="I1083" t="s">
        <v>2351</v>
      </c>
      <c r="J1083" s="2">
        <v>1226055</v>
      </c>
      <c r="K1083" s="2" t="s">
        <v>2351</v>
      </c>
      <c r="L1083" s="4" t="s">
        <v>17355</v>
      </c>
      <c r="M1083" s="2" t="s">
        <v>21111</v>
      </c>
      <c r="N1083" s="2" t="s">
        <v>21110</v>
      </c>
      <c r="O1083" s="2">
        <v>9058</v>
      </c>
      <c r="P1083" s="2" t="s">
        <v>21112</v>
      </c>
      <c r="Q1083" s="2" t="s">
        <v>2351</v>
      </c>
    </row>
    <row r="1084" spans="1:17" hidden="1" x14ac:dyDescent="0.25">
      <c r="A1084" t="s">
        <v>21113</v>
      </c>
      <c r="B1084" t="s">
        <v>1188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17394</v>
      </c>
      <c r="F1084" t="s">
        <v>1336</v>
      </c>
      <c r="G1084" s="3">
        <v>7539</v>
      </c>
      <c r="H1084">
        <v>435522</v>
      </c>
      <c r="I1084" t="s">
        <v>1188</v>
      </c>
      <c r="J1084" s="2">
        <v>545787</v>
      </c>
      <c r="K1084" s="2" t="s">
        <v>1188</v>
      </c>
      <c r="L1084" s="2" t="s">
        <v>21114</v>
      </c>
      <c r="M1084" s="2" t="s">
        <v>21115</v>
      </c>
      <c r="N1084" s="2" t="s">
        <v>21113</v>
      </c>
      <c r="O1084" s="2">
        <v>8571</v>
      </c>
      <c r="P1084" s="2" t="s">
        <v>21116</v>
      </c>
      <c r="Q1084" s="2" t="s">
        <v>1188</v>
      </c>
    </row>
    <row r="1085" spans="1:17" hidden="1" x14ac:dyDescent="0.25">
      <c r="A1085" t="s">
        <v>21117</v>
      </c>
      <c r="B1085" t="s">
        <v>971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17324</v>
      </c>
      <c r="F1085" t="s">
        <v>17358</v>
      </c>
      <c r="G1085" s="3">
        <v>8434</v>
      </c>
      <c r="H1085">
        <v>477165</v>
      </c>
      <c r="I1085" t="s">
        <v>971</v>
      </c>
      <c r="J1085" s="2">
        <v>1630094</v>
      </c>
      <c r="K1085" s="2" t="s">
        <v>971</v>
      </c>
      <c r="L1085" s="4" t="s">
        <v>17355</v>
      </c>
      <c r="M1085" s="2" t="s">
        <v>21118</v>
      </c>
      <c r="N1085" s="2" t="s">
        <v>21117</v>
      </c>
      <c r="O1085" s="2">
        <v>8416</v>
      </c>
      <c r="P1085" s="2" t="s">
        <v>21119</v>
      </c>
      <c r="Q1085" s="2" t="s">
        <v>971</v>
      </c>
    </row>
    <row r="1086" spans="1:17" x14ac:dyDescent="0.25">
      <c r="A1086" t="s">
        <v>21120</v>
      </c>
      <c r="B1086" t="s">
        <v>2201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17329</v>
      </c>
      <c r="F1086" t="s">
        <v>17319</v>
      </c>
      <c r="G1086" s="3">
        <v>4436</v>
      </c>
      <c r="H1086">
        <v>476205</v>
      </c>
      <c r="I1086" t="s">
        <v>2201</v>
      </c>
      <c r="J1086" s="2">
        <v>1915317</v>
      </c>
      <c r="K1086" s="2" t="s">
        <v>2201</v>
      </c>
      <c r="L1086" s="4" t="s">
        <v>17355</v>
      </c>
      <c r="M1086" s="4" t="s">
        <v>17355</v>
      </c>
      <c r="N1086" s="2" t="s">
        <v>21120</v>
      </c>
      <c r="O1086" s="2">
        <v>9239</v>
      </c>
      <c r="P1086" s="2" t="s">
        <v>21121</v>
      </c>
      <c r="Q1086" s="2" t="s">
        <v>2201</v>
      </c>
    </row>
    <row r="1087" spans="1:17" x14ac:dyDescent="0.25">
      <c r="A1087" t="s">
        <v>21122</v>
      </c>
      <c r="B1087" t="s">
        <v>1951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17678</v>
      </c>
      <c r="F1087" t="s">
        <v>17319</v>
      </c>
      <c r="G1087" s="3">
        <v>9557</v>
      </c>
      <c r="H1087">
        <v>502208</v>
      </c>
      <c r="I1087" t="s">
        <v>1951</v>
      </c>
      <c r="J1087" s="2">
        <v>1537194</v>
      </c>
      <c r="K1087" s="2" t="s">
        <v>1951</v>
      </c>
      <c r="L1087" s="2" t="s">
        <v>21123</v>
      </c>
      <c r="M1087" s="2" t="s">
        <v>21124</v>
      </c>
      <c r="N1087" s="2" t="s">
        <v>21122</v>
      </c>
      <c r="O1087" s="2">
        <v>8448</v>
      </c>
      <c r="P1087" s="2" t="s">
        <v>21125</v>
      </c>
      <c r="Q1087" s="2" t="s">
        <v>1951</v>
      </c>
    </row>
    <row r="1088" spans="1:17" x14ac:dyDescent="0.25">
      <c r="A1088" t="s">
        <v>21126</v>
      </c>
      <c r="B1088" t="s">
        <v>1830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17318</v>
      </c>
      <c r="F1088" t="s">
        <v>17319</v>
      </c>
      <c r="G1088" s="3">
        <v>9029</v>
      </c>
      <c r="H1088">
        <v>476589</v>
      </c>
      <c r="I1088" t="s">
        <v>1830</v>
      </c>
      <c r="J1088" s="2">
        <v>1800946</v>
      </c>
      <c r="K1088" s="2" t="s">
        <v>1830</v>
      </c>
      <c r="L1088" s="2" t="s">
        <v>21127</v>
      </c>
      <c r="M1088" s="4" t="s">
        <v>17355</v>
      </c>
      <c r="N1088" s="2" t="s">
        <v>21126</v>
      </c>
      <c r="O1088" s="2">
        <v>9224</v>
      </c>
      <c r="P1088" s="2" t="s">
        <v>21128</v>
      </c>
      <c r="Q1088" s="2" t="s">
        <v>1830</v>
      </c>
    </row>
    <row r="1089" spans="1:17" x14ac:dyDescent="0.25">
      <c r="A1089" t="s">
        <v>21129</v>
      </c>
      <c r="B1089" t="s">
        <v>2557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17394</v>
      </c>
      <c r="F1089" t="s">
        <v>17319</v>
      </c>
      <c r="G1089" s="3">
        <v>3132</v>
      </c>
      <c r="H1089">
        <v>453265</v>
      </c>
      <c r="I1089" t="s">
        <v>2557</v>
      </c>
      <c r="J1089" s="2">
        <v>1784882</v>
      </c>
      <c r="K1089" s="2" t="s">
        <v>2557</v>
      </c>
      <c r="L1089" s="2" t="s">
        <v>21130</v>
      </c>
      <c r="M1089" s="2" t="s">
        <v>21131</v>
      </c>
      <c r="N1089" s="2" t="s">
        <v>21129</v>
      </c>
      <c r="O1089" s="2">
        <v>8958</v>
      </c>
      <c r="P1089" s="2" t="s">
        <v>21132</v>
      </c>
      <c r="Q1089" s="2" t="s">
        <v>2557</v>
      </c>
    </row>
    <row r="1090" spans="1:17" x14ac:dyDescent="0.25">
      <c r="A1090" t="s">
        <v>21133</v>
      </c>
      <c r="B1090" t="s">
        <v>1441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17488</v>
      </c>
      <c r="F1090" t="s">
        <v>17319</v>
      </c>
      <c r="G1090" s="3">
        <v>4235</v>
      </c>
      <c r="H1090">
        <v>450308</v>
      </c>
      <c r="I1090" t="s">
        <v>1441</v>
      </c>
      <c r="J1090" s="2">
        <v>584809</v>
      </c>
      <c r="K1090" s="2" t="s">
        <v>1441</v>
      </c>
      <c r="L1090" s="2" t="s">
        <v>21134</v>
      </c>
      <c r="M1090" s="2" t="s">
        <v>21135</v>
      </c>
      <c r="N1090" s="2" t="s">
        <v>21133</v>
      </c>
      <c r="O1090" s="2">
        <v>7708</v>
      </c>
      <c r="P1090" s="2" t="s">
        <v>21136</v>
      </c>
      <c r="Q1090" s="2" t="s">
        <v>1441</v>
      </c>
    </row>
    <row r="1091" spans="1:17" x14ac:dyDescent="0.25">
      <c r="A1091" t="s">
        <v>21137</v>
      </c>
      <c r="B1091" t="s">
        <v>2601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17389</v>
      </c>
      <c r="F1091" t="s">
        <v>17319</v>
      </c>
      <c r="G1091" s="3">
        <v>7474</v>
      </c>
      <c r="H1091">
        <v>444436</v>
      </c>
      <c r="I1091" t="s">
        <v>2601</v>
      </c>
      <c r="J1091" s="2">
        <v>1654356</v>
      </c>
      <c r="K1091" s="2" t="s">
        <v>2601</v>
      </c>
      <c r="L1091" s="2" t="s">
        <v>21138</v>
      </c>
      <c r="M1091" s="2" t="s">
        <v>21139</v>
      </c>
      <c r="N1091" s="2" t="s">
        <v>21137</v>
      </c>
      <c r="O1091" s="2">
        <v>8524</v>
      </c>
      <c r="P1091" s="2" t="s">
        <v>21140</v>
      </c>
      <c r="Q1091" s="2" t="s">
        <v>2601</v>
      </c>
    </row>
    <row r="1092" spans="1:17" hidden="1" x14ac:dyDescent="0.25">
      <c r="A1092" t="s">
        <v>21141</v>
      </c>
      <c r="B1092" t="s">
        <v>721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17340</v>
      </c>
      <c r="F1092" t="s">
        <v>1336</v>
      </c>
      <c r="G1092" s="3">
        <v>2498</v>
      </c>
      <c r="H1092">
        <v>457789</v>
      </c>
      <c r="I1092" t="s">
        <v>721</v>
      </c>
      <c r="J1092" s="2">
        <v>1630095</v>
      </c>
      <c r="K1092" s="2" t="s">
        <v>721</v>
      </c>
      <c r="L1092" s="4" t="s">
        <v>17355</v>
      </c>
      <c r="M1092" s="2" t="s">
        <v>21142</v>
      </c>
      <c r="N1092" s="2" t="s">
        <v>21141</v>
      </c>
      <c r="O1092" s="2">
        <v>8956</v>
      </c>
      <c r="P1092" s="2" t="s">
        <v>21143</v>
      </c>
      <c r="Q1092" s="2" t="s">
        <v>721</v>
      </c>
    </row>
    <row r="1093" spans="1:17" hidden="1" x14ac:dyDescent="0.25">
      <c r="A1093" t="s">
        <v>21144</v>
      </c>
      <c r="B1093" t="s">
        <v>1266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17431</v>
      </c>
      <c r="F1093" t="s">
        <v>1336</v>
      </c>
      <c r="G1093" s="3">
        <v>1849</v>
      </c>
      <c r="H1093">
        <v>430001</v>
      </c>
      <c r="I1093" t="s">
        <v>1266</v>
      </c>
      <c r="J1093" s="2">
        <v>433808</v>
      </c>
      <c r="K1093" s="2" t="s">
        <v>1266</v>
      </c>
      <c r="L1093" s="2" t="s">
        <v>21145</v>
      </c>
      <c r="M1093" s="2" t="s">
        <v>21146</v>
      </c>
      <c r="N1093" s="2" t="s">
        <v>21144</v>
      </c>
      <c r="O1093" s="2">
        <v>7213</v>
      </c>
      <c r="P1093" s="2" t="s">
        <v>21147</v>
      </c>
      <c r="Q1093" s="2" t="s">
        <v>1266</v>
      </c>
    </row>
    <row r="1094" spans="1:17" x14ac:dyDescent="0.25">
      <c r="A1094" t="s">
        <v>21148</v>
      </c>
      <c r="B1094" t="s">
        <v>16260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17324</v>
      </c>
      <c r="F1094" t="s">
        <v>17319</v>
      </c>
      <c r="G1094" s="3">
        <v>7874</v>
      </c>
      <c r="H1094">
        <v>475095</v>
      </c>
      <c r="I1094" t="s">
        <v>16260</v>
      </c>
      <c r="J1094" s="2">
        <v>1735566</v>
      </c>
      <c r="K1094" s="2" t="s">
        <v>16260</v>
      </c>
      <c r="L1094" s="2" t="s">
        <v>21149</v>
      </c>
      <c r="M1094" s="2" t="s">
        <v>21150</v>
      </c>
      <c r="N1094" s="2" t="s">
        <v>21148</v>
      </c>
      <c r="O1094" s="2">
        <v>8986</v>
      </c>
      <c r="P1094" s="2" t="s">
        <v>21151</v>
      </c>
      <c r="Q1094" s="2" t="s">
        <v>16260</v>
      </c>
    </row>
    <row r="1095" spans="1:17" hidden="1" x14ac:dyDescent="0.25">
      <c r="A1095" t="s">
        <v>21152</v>
      </c>
      <c r="B1095" t="s">
        <v>926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17350</v>
      </c>
      <c r="F1095" t="s">
        <v>17330</v>
      </c>
      <c r="G1095" s="3">
        <v>9700</v>
      </c>
      <c r="H1095">
        <v>489413</v>
      </c>
      <c r="I1095" t="s">
        <v>926</v>
      </c>
      <c r="J1095" s="2">
        <v>1654357</v>
      </c>
      <c r="K1095" s="2" t="s">
        <v>926</v>
      </c>
      <c r="L1095" s="2" t="s">
        <v>21153</v>
      </c>
      <c r="M1095" s="2" t="s">
        <v>21154</v>
      </c>
      <c r="N1095" s="2" t="s">
        <v>21152</v>
      </c>
      <c r="O1095" s="2">
        <v>8731</v>
      </c>
      <c r="P1095" s="2" t="s">
        <v>21155</v>
      </c>
      <c r="Q1095" s="2" t="s">
        <v>926</v>
      </c>
    </row>
    <row r="1096" spans="1:17" hidden="1" x14ac:dyDescent="0.25">
      <c r="A1096" t="s">
        <v>21156</v>
      </c>
      <c r="B1096" t="s">
        <v>1014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17488</v>
      </c>
      <c r="F1096" t="s">
        <v>17330</v>
      </c>
      <c r="G1096" s="3">
        <v>1326</v>
      </c>
      <c r="H1096">
        <v>150484</v>
      </c>
      <c r="I1096" t="s">
        <v>1014</v>
      </c>
      <c r="J1096" s="2">
        <v>44628</v>
      </c>
      <c r="K1096" s="2" t="s">
        <v>1014</v>
      </c>
      <c r="L1096" s="2" t="s">
        <v>21157</v>
      </c>
      <c r="M1096" s="2" t="s">
        <v>21158</v>
      </c>
      <c r="N1096" s="2" t="s">
        <v>21156</v>
      </c>
      <c r="O1096" s="2">
        <v>6327</v>
      </c>
      <c r="P1096" s="2" t="s">
        <v>21159</v>
      </c>
      <c r="Q1096" s="2" t="s">
        <v>1014</v>
      </c>
    </row>
    <row r="1097" spans="1:17" hidden="1" x14ac:dyDescent="0.25">
      <c r="A1097" t="s">
        <v>21160</v>
      </c>
      <c r="B1097" t="s">
        <v>1224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17426</v>
      </c>
      <c r="F1097" t="s">
        <v>17330</v>
      </c>
      <c r="G1097" s="3">
        <v>1327</v>
      </c>
      <c r="H1097">
        <v>150029</v>
      </c>
      <c r="I1097" t="s">
        <v>1224</v>
      </c>
      <c r="J1097" s="2">
        <v>44638</v>
      </c>
      <c r="K1097" s="2" t="s">
        <v>1224</v>
      </c>
      <c r="L1097" s="2" t="s">
        <v>21161</v>
      </c>
      <c r="M1097" s="2" t="s">
        <v>21162</v>
      </c>
      <c r="N1097" s="2" t="s">
        <v>21160</v>
      </c>
      <c r="O1097" s="2">
        <v>6423</v>
      </c>
      <c r="P1097" s="2" t="s">
        <v>21163</v>
      </c>
      <c r="Q1097" s="2" t="s">
        <v>1224</v>
      </c>
    </row>
    <row r="1098" spans="1:17" x14ac:dyDescent="0.25">
      <c r="A1098" t="s">
        <v>21164</v>
      </c>
      <c r="B1098" t="s">
        <v>1532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17357</v>
      </c>
      <c r="F1098" t="s">
        <v>17319</v>
      </c>
      <c r="G1098" s="3">
        <v>412</v>
      </c>
      <c r="H1098">
        <v>150414</v>
      </c>
      <c r="I1098" t="s">
        <v>1532</v>
      </c>
      <c r="J1098" s="2">
        <v>44649</v>
      </c>
      <c r="K1098" s="2" t="s">
        <v>1532</v>
      </c>
      <c r="L1098" s="2" t="s">
        <v>21165</v>
      </c>
      <c r="M1098" s="2" t="s">
        <v>21166</v>
      </c>
      <c r="N1098" s="2" t="s">
        <v>21164</v>
      </c>
      <c r="O1098" s="2">
        <v>6500</v>
      </c>
      <c r="P1098" s="2" t="s">
        <v>21167</v>
      </c>
      <c r="Q1098" s="2" t="s">
        <v>1532</v>
      </c>
    </row>
    <row r="1099" spans="1:17" hidden="1" x14ac:dyDescent="0.25">
      <c r="A1099" t="s">
        <v>21168</v>
      </c>
      <c r="B1099" t="s">
        <v>1190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17355</v>
      </c>
      <c r="F1099" s="5" t="s">
        <v>17355</v>
      </c>
      <c r="G1099" s="3">
        <v>9312</v>
      </c>
      <c r="H1099" s="5" t="s">
        <v>17355</v>
      </c>
      <c r="I1099" s="5" t="s">
        <v>17355</v>
      </c>
      <c r="J1099" s="4" t="s">
        <v>17355</v>
      </c>
      <c r="K1099" s="4" t="s">
        <v>17355</v>
      </c>
      <c r="L1099" s="4" t="s">
        <v>17355</v>
      </c>
      <c r="M1099" s="4" t="s">
        <v>17355</v>
      </c>
      <c r="N1099" s="4" t="s">
        <v>17355</v>
      </c>
      <c r="O1099" s="4" t="s">
        <v>17355</v>
      </c>
      <c r="P1099" s="4" t="s">
        <v>17355</v>
      </c>
      <c r="Q1099" s="4" t="s">
        <v>17355</v>
      </c>
    </row>
    <row r="1100" spans="1:17" x14ac:dyDescent="0.25">
      <c r="A1100" t="s">
        <v>21169</v>
      </c>
      <c r="B1100" t="s">
        <v>1445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17569</v>
      </c>
      <c r="F1100" t="s">
        <v>17319</v>
      </c>
      <c r="G1100" s="3" t="s">
        <v>1444</v>
      </c>
      <c r="H1100">
        <v>554430</v>
      </c>
      <c r="I1100" t="s">
        <v>1445</v>
      </c>
      <c r="J1100" s="4" t="s">
        <v>17355</v>
      </c>
      <c r="K1100" s="4" t="s">
        <v>17355</v>
      </c>
      <c r="L1100" s="4" t="s">
        <v>17355</v>
      </c>
      <c r="M1100" s="4" t="s">
        <v>17355</v>
      </c>
      <c r="N1100" s="2" t="s">
        <v>21169</v>
      </c>
      <c r="O1100" s="2">
        <v>9124</v>
      </c>
      <c r="P1100" s="2" t="s">
        <v>21170</v>
      </c>
      <c r="Q1100" s="2" t="s">
        <v>1445</v>
      </c>
    </row>
    <row r="1101" spans="1:17" x14ac:dyDescent="0.25">
      <c r="A1101" t="s">
        <v>21171</v>
      </c>
      <c r="B1101" t="s">
        <v>2088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17324</v>
      </c>
      <c r="F1101" t="s">
        <v>17319</v>
      </c>
      <c r="G1101" s="3">
        <v>10054</v>
      </c>
      <c r="H1101">
        <v>502229</v>
      </c>
      <c r="I1101" t="s">
        <v>2088</v>
      </c>
      <c r="J1101" s="2">
        <v>1732488</v>
      </c>
      <c r="K1101" s="2" t="s">
        <v>2088</v>
      </c>
      <c r="L1101" s="2" t="s">
        <v>21172</v>
      </c>
      <c r="M1101" s="2" t="s">
        <v>21173</v>
      </c>
      <c r="N1101" s="2" t="s">
        <v>21171</v>
      </c>
      <c r="O1101" s="2">
        <v>8916</v>
      </c>
      <c r="P1101" s="2" t="s">
        <v>21174</v>
      </c>
      <c r="Q1101" s="2" t="s">
        <v>2088</v>
      </c>
    </row>
    <row r="1102" spans="1:17" hidden="1" x14ac:dyDescent="0.25">
      <c r="A1102" t="s">
        <v>21175</v>
      </c>
      <c r="B1102" t="s">
        <v>1641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17355</v>
      </c>
      <c r="F1102" s="5" t="s">
        <v>17355</v>
      </c>
      <c r="G1102" s="3" t="s">
        <v>1640</v>
      </c>
      <c r="H1102">
        <v>595032</v>
      </c>
      <c r="I1102" t="s">
        <v>1641</v>
      </c>
      <c r="J1102" s="4" t="s">
        <v>17355</v>
      </c>
      <c r="K1102" s="4" t="s">
        <v>17355</v>
      </c>
      <c r="L1102" s="4" t="s">
        <v>17355</v>
      </c>
      <c r="M1102" s="4" t="s">
        <v>17355</v>
      </c>
      <c r="N1102" s="4" t="s">
        <v>17355</v>
      </c>
      <c r="O1102" s="4" t="s">
        <v>17355</v>
      </c>
      <c r="P1102" s="4" t="s">
        <v>17355</v>
      </c>
      <c r="Q1102" s="4" t="s">
        <v>17355</v>
      </c>
    </row>
    <row r="1103" spans="1:17" x14ac:dyDescent="0.25">
      <c r="A1103" t="s">
        <v>21176</v>
      </c>
      <c r="B1103" t="s">
        <v>2600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17381</v>
      </c>
      <c r="F1103" t="s">
        <v>17319</v>
      </c>
      <c r="G1103" s="3">
        <v>6109</v>
      </c>
      <c r="H1103">
        <v>543921</v>
      </c>
      <c r="I1103" t="s">
        <v>2600</v>
      </c>
      <c r="J1103" s="2">
        <v>1840203</v>
      </c>
      <c r="K1103" s="2" t="s">
        <v>2600</v>
      </c>
      <c r="L1103" s="2" t="s">
        <v>21177</v>
      </c>
      <c r="M1103" s="4" t="s">
        <v>17355</v>
      </c>
      <c r="N1103" s="2" t="s">
        <v>21176</v>
      </c>
      <c r="O1103" s="2">
        <v>9153</v>
      </c>
      <c r="P1103" s="2" t="s">
        <v>21178</v>
      </c>
      <c r="Q1103" s="2" t="s">
        <v>2600</v>
      </c>
    </row>
    <row r="1104" spans="1:17" hidden="1" x14ac:dyDescent="0.25">
      <c r="A1104" t="s">
        <v>21179</v>
      </c>
      <c r="B1104" t="s">
        <v>1205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17451</v>
      </c>
      <c r="F1104" t="s">
        <v>17408</v>
      </c>
      <c r="G1104" s="3">
        <v>4298</v>
      </c>
      <c r="H1104">
        <v>446308</v>
      </c>
      <c r="I1104" t="s">
        <v>1205</v>
      </c>
      <c r="J1104" s="2">
        <v>1232135</v>
      </c>
      <c r="K1104" s="2" t="s">
        <v>1205</v>
      </c>
      <c r="L1104" s="2" t="s">
        <v>21180</v>
      </c>
      <c r="M1104" s="2" t="s">
        <v>21181</v>
      </c>
      <c r="N1104" s="2" t="s">
        <v>21179</v>
      </c>
      <c r="O1104" s="2">
        <v>8395</v>
      </c>
      <c r="P1104" s="2" t="s">
        <v>21182</v>
      </c>
      <c r="Q1104" s="2" t="s">
        <v>1205</v>
      </c>
    </row>
    <row r="1105" spans="1:17" hidden="1" x14ac:dyDescent="0.25">
      <c r="A1105" t="s">
        <v>21183</v>
      </c>
      <c r="B1105" t="s">
        <v>778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17357</v>
      </c>
      <c r="F1105" t="s">
        <v>17358</v>
      </c>
      <c r="G1105" s="3">
        <v>1491</v>
      </c>
      <c r="H1105">
        <v>421064</v>
      </c>
      <c r="I1105" t="s">
        <v>778</v>
      </c>
      <c r="J1105" s="2">
        <v>182000</v>
      </c>
      <c r="K1105" s="2" t="s">
        <v>778</v>
      </c>
      <c r="L1105" s="2" t="s">
        <v>21184</v>
      </c>
      <c r="M1105" s="2" t="s">
        <v>21185</v>
      </c>
      <c r="N1105" s="2" t="s">
        <v>21183</v>
      </c>
      <c r="O1105" s="2">
        <v>6930</v>
      </c>
      <c r="P1105" s="2" t="s">
        <v>21186</v>
      </c>
      <c r="Q1105" s="2" t="s">
        <v>778</v>
      </c>
    </row>
    <row r="1106" spans="1:17" x14ac:dyDescent="0.25">
      <c r="A1106" t="s">
        <v>21187</v>
      </c>
      <c r="B1106" t="s">
        <v>1377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17350</v>
      </c>
      <c r="F1106" t="s">
        <v>17319</v>
      </c>
      <c r="G1106" s="3">
        <v>9975</v>
      </c>
      <c r="H1106">
        <v>452666</v>
      </c>
      <c r="I1106" t="s">
        <v>1377</v>
      </c>
      <c r="J1106" s="2">
        <v>1784885</v>
      </c>
      <c r="K1106" s="2" t="s">
        <v>1377</v>
      </c>
      <c r="L1106" s="4" t="s">
        <v>17355</v>
      </c>
      <c r="M1106" s="2" t="s">
        <v>21188</v>
      </c>
      <c r="N1106" s="2" t="s">
        <v>21187</v>
      </c>
      <c r="O1106" s="2">
        <v>8883</v>
      </c>
      <c r="P1106" s="2" t="s">
        <v>21189</v>
      </c>
      <c r="Q1106" s="2" t="s">
        <v>1377</v>
      </c>
    </row>
    <row r="1107" spans="1:17" x14ac:dyDescent="0.25">
      <c r="A1107" t="s">
        <v>21190</v>
      </c>
      <c r="B1107" t="s">
        <v>1526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17488</v>
      </c>
      <c r="F1107" t="s">
        <v>17319</v>
      </c>
      <c r="G1107" s="3">
        <v>1137</v>
      </c>
      <c r="H1107">
        <v>425532</v>
      </c>
      <c r="I1107" t="s">
        <v>1526</v>
      </c>
      <c r="J1107" s="2">
        <v>292135</v>
      </c>
      <c r="K1107" s="2" t="s">
        <v>1526</v>
      </c>
      <c r="L1107" s="2" t="s">
        <v>21191</v>
      </c>
      <c r="M1107" s="2" t="s">
        <v>21192</v>
      </c>
      <c r="N1107" s="2" t="s">
        <v>21190</v>
      </c>
      <c r="O1107" s="2">
        <v>6873</v>
      </c>
      <c r="P1107" s="2" t="s">
        <v>21193</v>
      </c>
      <c r="Q1107" s="2" t="s">
        <v>1526</v>
      </c>
    </row>
    <row r="1108" spans="1:17" hidden="1" x14ac:dyDescent="0.25">
      <c r="A1108" t="s">
        <v>21194</v>
      </c>
      <c r="B1108" t="s">
        <v>1284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17678</v>
      </c>
      <c r="F1108" t="s">
        <v>17330</v>
      </c>
      <c r="G1108" s="3">
        <v>2103</v>
      </c>
      <c r="H1108">
        <v>425545</v>
      </c>
      <c r="I1108" t="s">
        <v>1284</v>
      </c>
      <c r="J1108" s="2">
        <v>383458</v>
      </c>
      <c r="K1108" s="2" t="s">
        <v>1284</v>
      </c>
      <c r="L1108" s="2" t="s">
        <v>21195</v>
      </c>
      <c r="M1108" s="2" t="s">
        <v>21196</v>
      </c>
      <c r="N1108" s="2" t="s">
        <v>21194</v>
      </c>
      <c r="O1108" s="2">
        <v>7373</v>
      </c>
      <c r="P1108" s="2" t="s">
        <v>21197</v>
      </c>
      <c r="Q1108" s="2" t="s">
        <v>1284</v>
      </c>
    </row>
    <row r="1109" spans="1:17" hidden="1" x14ac:dyDescent="0.25">
      <c r="A1109" t="s">
        <v>21198</v>
      </c>
      <c r="B1109" t="s">
        <v>743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17414</v>
      </c>
      <c r="F1109" t="s">
        <v>17408</v>
      </c>
      <c r="G1109" s="3">
        <v>6564</v>
      </c>
      <c r="H1109">
        <v>435064</v>
      </c>
      <c r="I1109" t="s">
        <v>743</v>
      </c>
      <c r="J1109" s="2">
        <v>538897</v>
      </c>
      <c r="K1109" s="2" t="s">
        <v>743</v>
      </c>
      <c r="L1109" s="2" t="s">
        <v>21199</v>
      </c>
      <c r="M1109" s="2" t="s">
        <v>21200</v>
      </c>
      <c r="N1109" s="2" t="s">
        <v>21198</v>
      </c>
      <c r="O1109" s="2">
        <v>8232</v>
      </c>
      <c r="P1109" s="2" t="s">
        <v>21201</v>
      </c>
      <c r="Q1109" s="2" t="s">
        <v>743</v>
      </c>
    </row>
    <row r="1110" spans="1:17" x14ac:dyDescent="0.25">
      <c r="A1110" t="s">
        <v>21202</v>
      </c>
      <c r="B1110" t="s">
        <v>2637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17335</v>
      </c>
      <c r="F1110" t="s">
        <v>17319</v>
      </c>
      <c r="G1110" s="3">
        <v>6485</v>
      </c>
      <c r="H1110">
        <v>451216</v>
      </c>
      <c r="I1110" t="s">
        <v>2637</v>
      </c>
      <c r="J1110" s="2">
        <v>585913</v>
      </c>
      <c r="K1110" s="2" t="s">
        <v>2637</v>
      </c>
      <c r="L1110" s="2" t="s">
        <v>21199</v>
      </c>
      <c r="M1110" s="2" t="s">
        <v>21203</v>
      </c>
      <c r="N1110" s="2" t="s">
        <v>21202</v>
      </c>
      <c r="O1110" s="2">
        <v>7743</v>
      </c>
      <c r="P1110" s="2" t="s">
        <v>21204</v>
      </c>
      <c r="Q1110" s="2" t="s">
        <v>2637</v>
      </c>
    </row>
    <row r="1111" spans="1:17" x14ac:dyDescent="0.25">
      <c r="A1111" t="s">
        <v>21205</v>
      </c>
      <c r="B1111" t="s">
        <v>1486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17488</v>
      </c>
      <c r="F1111" t="s">
        <v>17319</v>
      </c>
      <c r="G1111" s="3">
        <v>3580</v>
      </c>
      <c r="H1111">
        <v>450351</v>
      </c>
      <c r="I1111" t="s">
        <v>1486</v>
      </c>
      <c r="J1111" s="2">
        <v>548808</v>
      </c>
      <c r="K1111" s="2" t="s">
        <v>1486</v>
      </c>
      <c r="L1111" s="2" t="s">
        <v>21206</v>
      </c>
      <c r="M1111" s="2" t="s">
        <v>21207</v>
      </c>
      <c r="N1111" s="2" t="s">
        <v>21205</v>
      </c>
      <c r="O1111" s="2">
        <v>7571</v>
      </c>
      <c r="P1111" s="2" t="s">
        <v>21208</v>
      </c>
      <c r="Q1111" s="2" t="s">
        <v>1486</v>
      </c>
    </row>
    <row r="1112" spans="1:17" x14ac:dyDescent="0.25">
      <c r="A1112" t="s">
        <v>21209</v>
      </c>
      <c r="B1112" t="s">
        <v>1929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17394</v>
      </c>
      <c r="F1112" t="s">
        <v>17319</v>
      </c>
      <c r="G1112" s="3">
        <v>4301</v>
      </c>
      <c r="H1112">
        <v>458677</v>
      </c>
      <c r="I1112" t="s">
        <v>1929</v>
      </c>
      <c r="J1112" s="2">
        <v>1795985</v>
      </c>
      <c r="K1112" s="2" t="s">
        <v>1929</v>
      </c>
      <c r="L1112" s="4" t="s">
        <v>17355</v>
      </c>
      <c r="M1112" s="4" t="s">
        <v>17355</v>
      </c>
      <c r="N1112" s="2" t="s">
        <v>21209</v>
      </c>
      <c r="O1112" s="2">
        <v>9272</v>
      </c>
      <c r="P1112" s="2" t="s">
        <v>21210</v>
      </c>
      <c r="Q1112" s="2" t="s">
        <v>1929</v>
      </c>
    </row>
    <row r="1113" spans="1:17" hidden="1" x14ac:dyDescent="0.25">
      <c r="A1113" t="s">
        <v>21211</v>
      </c>
      <c r="B1113" t="s">
        <v>733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19461</v>
      </c>
      <c r="F1113" t="s">
        <v>17330</v>
      </c>
      <c r="G1113" s="3">
        <v>1554</v>
      </c>
      <c r="H1113">
        <v>276547</v>
      </c>
      <c r="I1113" t="s">
        <v>21212</v>
      </c>
      <c r="J1113" s="2">
        <v>174760</v>
      </c>
      <c r="K1113" s="2" t="s">
        <v>21212</v>
      </c>
      <c r="L1113" s="2" t="s">
        <v>21213</v>
      </c>
      <c r="M1113" s="2" t="s">
        <v>21214</v>
      </c>
      <c r="N1113" s="2" t="s">
        <v>21211</v>
      </c>
      <c r="O1113" s="2">
        <v>6442</v>
      </c>
      <c r="P1113" s="2" t="s">
        <v>21215</v>
      </c>
      <c r="Q1113" s="2" t="s">
        <v>21212</v>
      </c>
    </row>
    <row r="1114" spans="1:17" hidden="1" x14ac:dyDescent="0.25">
      <c r="A1114" t="s">
        <v>21216</v>
      </c>
      <c r="B1114" t="s">
        <v>1090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17355</v>
      </c>
      <c r="F1114" t="s">
        <v>1336</v>
      </c>
      <c r="G1114" s="3" t="s">
        <v>1089</v>
      </c>
      <c r="H1114">
        <v>543939</v>
      </c>
      <c r="I1114" t="s">
        <v>1090</v>
      </c>
      <c r="J1114" s="4" t="s">
        <v>17355</v>
      </c>
      <c r="K1114" s="4" t="s">
        <v>17355</v>
      </c>
      <c r="L1114" s="4" t="s">
        <v>17355</v>
      </c>
      <c r="M1114" s="4" t="s">
        <v>17355</v>
      </c>
      <c r="N1114" s="2" t="s">
        <v>21216</v>
      </c>
      <c r="O1114" s="2">
        <v>9103</v>
      </c>
      <c r="P1114" s="2" t="s">
        <v>21217</v>
      </c>
      <c r="Q1114" s="2" t="s">
        <v>1090</v>
      </c>
    </row>
    <row r="1115" spans="1:17" x14ac:dyDescent="0.25">
      <c r="A1115" t="s">
        <v>21218</v>
      </c>
      <c r="B1115" t="s">
        <v>2048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17678</v>
      </c>
      <c r="F1115" t="s">
        <v>17319</v>
      </c>
      <c r="G1115" s="3">
        <v>3775</v>
      </c>
      <c r="H1115">
        <v>445971</v>
      </c>
      <c r="I1115" t="s">
        <v>2048</v>
      </c>
      <c r="J1115" s="2">
        <v>1209057</v>
      </c>
      <c r="K1115" s="2" t="s">
        <v>2048</v>
      </c>
      <c r="L1115" s="4" t="s">
        <v>17355</v>
      </c>
      <c r="M1115" s="4" t="s">
        <v>17355</v>
      </c>
      <c r="N1115" s="2" t="s">
        <v>21218</v>
      </c>
      <c r="O1115" s="2">
        <v>8507</v>
      </c>
      <c r="P1115" s="2" t="s">
        <v>21219</v>
      </c>
      <c r="Q1115" s="2" t="s">
        <v>2048</v>
      </c>
    </row>
    <row r="1116" spans="1:17" x14ac:dyDescent="0.25">
      <c r="A1116" t="s">
        <v>21220</v>
      </c>
      <c r="B1116" t="s">
        <v>1559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17509</v>
      </c>
      <c r="F1116" t="s">
        <v>17319</v>
      </c>
      <c r="G1116" s="3">
        <v>9884</v>
      </c>
      <c r="H1116">
        <v>475243</v>
      </c>
      <c r="I1116" t="s">
        <v>1559</v>
      </c>
      <c r="J1116" s="2">
        <v>1717422</v>
      </c>
      <c r="K1116" s="2" t="s">
        <v>1559</v>
      </c>
      <c r="L1116" s="2" t="s">
        <v>21221</v>
      </c>
      <c r="M1116" s="2" t="s">
        <v>21222</v>
      </c>
      <c r="N1116" s="2" t="s">
        <v>21220</v>
      </c>
      <c r="O1116" s="2">
        <v>8630</v>
      </c>
      <c r="P1116" s="2" t="s">
        <v>21223</v>
      </c>
      <c r="Q1116" s="2" t="s">
        <v>1559</v>
      </c>
    </row>
    <row r="1117" spans="1:17" x14ac:dyDescent="0.25">
      <c r="A1117" t="s">
        <v>21224</v>
      </c>
      <c r="B1117" t="s">
        <v>1488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17678</v>
      </c>
      <c r="F1117" t="s">
        <v>17319</v>
      </c>
      <c r="G1117" s="3">
        <v>6435</v>
      </c>
      <c r="H1117">
        <v>474699</v>
      </c>
      <c r="I1117" t="s">
        <v>1488</v>
      </c>
      <c r="J1117" s="2">
        <v>1758068</v>
      </c>
      <c r="K1117" s="2" t="s">
        <v>1488</v>
      </c>
      <c r="L1117" s="2" t="s">
        <v>21225</v>
      </c>
      <c r="M1117" s="2" t="s">
        <v>21226</v>
      </c>
      <c r="N1117" s="2" t="s">
        <v>21224</v>
      </c>
      <c r="O1117" s="2">
        <v>8766</v>
      </c>
      <c r="P1117" s="2" t="s">
        <v>21227</v>
      </c>
      <c r="Q1117" s="2" t="s">
        <v>1488</v>
      </c>
    </row>
    <row r="1118" spans="1:17" hidden="1" x14ac:dyDescent="0.25">
      <c r="A1118" t="s">
        <v>21228</v>
      </c>
      <c r="B1118" t="s">
        <v>330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17375</v>
      </c>
      <c r="F1118" t="s">
        <v>1336</v>
      </c>
      <c r="G1118" s="3">
        <v>198</v>
      </c>
      <c r="H1118">
        <v>519445</v>
      </c>
      <c r="I1118" t="s">
        <v>330</v>
      </c>
      <c r="J1118" s="2">
        <v>1512025</v>
      </c>
      <c r="K1118" s="2" t="s">
        <v>330</v>
      </c>
      <c r="L1118" s="4" t="s">
        <v>17355</v>
      </c>
      <c r="M1118" s="2" t="s">
        <v>21229</v>
      </c>
      <c r="N1118" s="2" t="s">
        <v>21228</v>
      </c>
      <c r="O1118" s="2">
        <v>8732</v>
      </c>
      <c r="P1118" s="2" t="s">
        <v>21230</v>
      </c>
      <c r="Q1118" s="2" t="s">
        <v>330</v>
      </c>
    </row>
    <row r="1119" spans="1:17" hidden="1" x14ac:dyDescent="0.25">
      <c r="A1119" t="s">
        <v>21231</v>
      </c>
      <c r="B1119" t="s">
        <v>1270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17569</v>
      </c>
      <c r="F1119" t="s">
        <v>1335</v>
      </c>
      <c r="G1119" s="3">
        <v>3787</v>
      </c>
      <c r="H1119">
        <v>431151</v>
      </c>
      <c r="I1119" t="s">
        <v>1270</v>
      </c>
      <c r="J1119" s="2">
        <v>483349</v>
      </c>
      <c r="K1119" s="2" t="s">
        <v>1270</v>
      </c>
      <c r="L1119" s="2" t="s">
        <v>21232</v>
      </c>
      <c r="M1119" s="2" t="s">
        <v>21233</v>
      </c>
      <c r="N1119" s="2" t="s">
        <v>21231</v>
      </c>
      <c r="O1119" s="2">
        <v>7382</v>
      </c>
      <c r="P1119" s="2" t="s">
        <v>21234</v>
      </c>
      <c r="Q1119" s="2" t="s">
        <v>1270</v>
      </c>
    </row>
    <row r="1120" spans="1:17" x14ac:dyDescent="0.25">
      <c r="A1120" t="s">
        <v>21235</v>
      </c>
      <c r="B1120" t="s">
        <v>1649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17345</v>
      </c>
      <c r="F1120" t="s">
        <v>17319</v>
      </c>
      <c r="G1120" s="3" t="s">
        <v>1648</v>
      </c>
      <c r="H1120">
        <v>453214</v>
      </c>
      <c r="I1120" t="s">
        <v>1649</v>
      </c>
      <c r="J1120" s="4" t="s">
        <v>17355</v>
      </c>
      <c r="K1120" s="4" t="s">
        <v>17355</v>
      </c>
      <c r="L1120" s="4" t="s">
        <v>17355</v>
      </c>
      <c r="M1120" s="4" t="s">
        <v>17355</v>
      </c>
      <c r="N1120" s="4" t="s">
        <v>17355</v>
      </c>
      <c r="O1120" s="4" t="s">
        <v>17355</v>
      </c>
      <c r="P1120" s="4" t="s">
        <v>17355</v>
      </c>
      <c r="Q1120" s="4" t="s">
        <v>17355</v>
      </c>
    </row>
    <row r="1121" spans="1:17" x14ac:dyDescent="0.25">
      <c r="A1121" t="s">
        <v>21236</v>
      </c>
      <c r="B1121" t="s">
        <v>2552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17324</v>
      </c>
      <c r="F1121" t="s">
        <v>17319</v>
      </c>
      <c r="G1121" s="3">
        <v>5960</v>
      </c>
      <c r="H1121">
        <v>449079</v>
      </c>
      <c r="I1121" t="s">
        <v>2552</v>
      </c>
      <c r="J1121" s="2">
        <v>1422590</v>
      </c>
      <c r="K1121" s="2" t="s">
        <v>2552</v>
      </c>
      <c r="L1121" s="2" t="s">
        <v>21237</v>
      </c>
      <c r="M1121" s="2" t="s">
        <v>21238</v>
      </c>
      <c r="N1121" s="2" t="s">
        <v>21236</v>
      </c>
      <c r="O1121" s="2">
        <v>8157</v>
      </c>
      <c r="P1121" s="2" t="s">
        <v>21239</v>
      </c>
      <c r="Q1121" s="2" t="s">
        <v>2552</v>
      </c>
    </row>
    <row r="1122" spans="1:17" hidden="1" x14ac:dyDescent="0.25">
      <c r="A1122" t="s">
        <v>21240</v>
      </c>
      <c r="B1122" t="s">
        <v>1289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17318</v>
      </c>
      <c r="F1122" t="s">
        <v>1335</v>
      </c>
      <c r="G1122" s="3">
        <v>1935</v>
      </c>
      <c r="H1122">
        <v>425903</v>
      </c>
      <c r="I1122" t="s">
        <v>1289</v>
      </c>
      <c r="J1122" s="2">
        <v>390828</v>
      </c>
      <c r="K1122" s="2" t="s">
        <v>1289</v>
      </c>
      <c r="L1122" s="2" t="s">
        <v>21241</v>
      </c>
      <c r="M1122" s="2" t="s">
        <v>21242</v>
      </c>
      <c r="N1122" s="2" t="s">
        <v>21240</v>
      </c>
      <c r="O1122" s="2">
        <v>7049</v>
      </c>
      <c r="P1122" s="2" t="s">
        <v>21243</v>
      </c>
      <c r="Q1122" s="2" t="s">
        <v>1289</v>
      </c>
    </row>
    <row r="1123" spans="1:17" x14ac:dyDescent="0.25">
      <c r="A1123" t="s">
        <v>21244</v>
      </c>
      <c r="B1123" t="s">
        <v>1085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17569</v>
      </c>
      <c r="F1123" t="s">
        <v>17319</v>
      </c>
      <c r="G1123" s="3">
        <v>3196</v>
      </c>
      <c r="H1123">
        <v>432934</v>
      </c>
      <c r="I1123" t="s">
        <v>1085</v>
      </c>
      <c r="J1123" s="2">
        <v>517762</v>
      </c>
      <c r="K1123" s="2" t="s">
        <v>21245</v>
      </c>
      <c r="L1123" s="2" t="s">
        <v>21246</v>
      </c>
      <c r="M1123" s="2" t="s">
        <v>21247</v>
      </c>
      <c r="N1123" s="2" t="s">
        <v>21244</v>
      </c>
      <c r="O1123" s="2">
        <v>7412</v>
      </c>
      <c r="P1123" s="2" t="s">
        <v>21248</v>
      </c>
      <c r="Q1123" s="2" t="s">
        <v>1085</v>
      </c>
    </row>
    <row r="1124" spans="1:17" hidden="1" x14ac:dyDescent="0.25">
      <c r="A1124" t="s">
        <v>21249</v>
      </c>
      <c r="B1124" t="s">
        <v>1085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17569</v>
      </c>
      <c r="F1124" t="s">
        <v>17330</v>
      </c>
      <c r="G1124" s="3">
        <v>3882</v>
      </c>
      <c r="H1124">
        <v>455759</v>
      </c>
      <c r="I1124" t="s">
        <v>1085</v>
      </c>
      <c r="J1124" s="2">
        <v>489811</v>
      </c>
      <c r="K1124" s="2" t="s">
        <v>21250</v>
      </c>
      <c r="L1124" s="2" t="s">
        <v>21251</v>
      </c>
      <c r="M1124" s="2" t="s">
        <v>21252</v>
      </c>
      <c r="N1124" s="2" t="s">
        <v>21249</v>
      </c>
      <c r="O1124" s="2">
        <v>7738</v>
      </c>
      <c r="P1124" s="2" t="s">
        <v>21248</v>
      </c>
      <c r="Q1124" s="2" t="s">
        <v>1085</v>
      </c>
    </row>
    <row r="1125" spans="1:17" hidden="1" x14ac:dyDescent="0.25">
      <c r="A1125" t="s">
        <v>21253</v>
      </c>
      <c r="B1125" t="s">
        <v>1159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17361</v>
      </c>
      <c r="F1125" t="s">
        <v>17330</v>
      </c>
      <c r="G1125" s="3">
        <v>2140</v>
      </c>
      <c r="H1125">
        <v>430321</v>
      </c>
      <c r="I1125" t="s">
        <v>1159</v>
      </c>
      <c r="J1125" s="2">
        <v>435069</v>
      </c>
      <c r="K1125" s="2" t="s">
        <v>1159</v>
      </c>
      <c r="L1125" s="2" t="s">
        <v>21254</v>
      </c>
      <c r="M1125" s="2" t="s">
        <v>21255</v>
      </c>
      <c r="N1125" s="2" t="s">
        <v>21253</v>
      </c>
      <c r="O1125" s="2">
        <v>7467</v>
      </c>
      <c r="P1125" s="2" t="s">
        <v>21256</v>
      </c>
      <c r="Q1125" s="2" t="s">
        <v>1159</v>
      </c>
    </row>
    <row r="1126" spans="1:17" hidden="1" x14ac:dyDescent="0.25">
      <c r="A1126" t="s">
        <v>21257</v>
      </c>
      <c r="B1126" t="s">
        <v>1118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17600</v>
      </c>
      <c r="F1126" t="s">
        <v>17330</v>
      </c>
      <c r="G1126" s="3">
        <v>7158</v>
      </c>
      <c r="H1126">
        <v>458913</v>
      </c>
      <c r="I1126" t="s">
        <v>1118</v>
      </c>
      <c r="J1126" s="2">
        <v>548875</v>
      </c>
      <c r="K1126" s="2" t="s">
        <v>1118</v>
      </c>
      <c r="L1126" s="2" t="s">
        <v>21258</v>
      </c>
      <c r="M1126" s="2" t="s">
        <v>21259</v>
      </c>
      <c r="N1126" s="2" t="s">
        <v>21257</v>
      </c>
      <c r="O1126" s="2">
        <v>8399</v>
      </c>
      <c r="P1126" s="2" t="s">
        <v>21260</v>
      </c>
      <c r="Q1126" s="2" t="s">
        <v>1118</v>
      </c>
    </row>
    <row r="1127" spans="1:17" hidden="1" x14ac:dyDescent="0.25">
      <c r="A1127" t="s">
        <v>21261</v>
      </c>
      <c r="B1127" t="s">
        <v>191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17375</v>
      </c>
      <c r="F1127" t="s">
        <v>17330</v>
      </c>
      <c r="G1127" s="3">
        <v>8989</v>
      </c>
      <c r="H1127">
        <v>457568</v>
      </c>
      <c r="I1127" t="s">
        <v>191</v>
      </c>
      <c r="J1127" s="2">
        <v>1665622</v>
      </c>
      <c r="K1127" s="2" t="s">
        <v>191</v>
      </c>
      <c r="L1127" s="4" t="s">
        <v>17355</v>
      </c>
      <c r="M1127" s="2" t="s">
        <v>21262</v>
      </c>
      <c r="N1127" s="2" t="s">
        <v>21261</v>
      </c>
      <c r="O1127" s="2">
        <v>8886</v>
      </c>
      <c r="P1127" s="2" t="s">
        <v>21263</v>
      </c>
      <c r="Q1127" s="2" t="s">
        <v>191</v>
      </c>
    </row>
    <row r="1128" spans="1:17" hidden="1" x14ac:dyDescent="0.25">
      <c r="A1128" t="s">
        <v>21264</v>
      </c>
      <c r="B1128" t="s">
        <v>1055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17361</v>
      </c>
      <c r="F1128" t="s">
        <v>17358</v>
      </c>
      <c r="G1128" s="3">
        <v>1286</v>
      </c>
      <c r="H1128">
        <v>276545</v>
      </c>
      <c r="I1128" t="s">
        <v>1055</v>
      </c>
      <c r="J1128" s="2">
        <v>132692</v>
      </c>
      <c r="K1128" s="2" t="s">
        <v>1055</v>
      </c>
      <c r="L1128" s="2" t="s">
        <v>21265</v>
      </c>
      <c r="M1128" s="2" t="s">
        <v>21266</v>
      </c>
      <c r="N1128" s="2" t="s">
        <v>21264</v>
      </c>
      <c r="O1128" s="2">
        <v>6613</v>
      </c>
      <c r="P1128" s="2" t="s">
        <v>21267</v>
      </c>
      <c r="Q1128" s="2" t="s">
        <v>1055</v>
      </c>
    </row>
    <row r="1129" spans="1:17" x14ac:dyDescent="0.25">
      <c r="A1129" t="s">
        <v>21268</v>
      </c>
      <c r="B1129" t="s">
        <v>2606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17610</v>
      </c>
      <c r="F1129" t="s">
        <v>17319</v>
      </c>
      <c r="G1129" s="3">
        <v>7293</v>
      </c>
      <c r="H1129">
        <v>446899</v>
      </c>
      <c r="I1129" t="s">
        <v>2606</v>
      </c>
      <c r="J1129" s="2">
        <v>1208774</v>
      </c>
      <c r="K1129" s="2" t="s">
        <v>2606</v>
      </c>
      <c r="L1129" s="2" t="s">
        <v>21269</v>
      </c>
      <c r="M1129" s="2" t="s">
        <v>21270</v>
      </c>
      <c r="N1129" s="2" t="s">
        <v>21268</v>
      </c>
      <c r="O1129" s="2">
        <v>8262</v>
      </c>
      <c r="P1129" s="2" t="s">
        <v>21271</v>
      </c>
      <c r="Q1129" s="2" t="s">
        <v>2606</v>
      </c>
    </row>
    <row r="1130" spans="1:17" x14ac:dyDescent="0.25">
      <c r="A1130" t="s">
        <v>21272</v>
      </c>
      <c r="B1130" t="s">
        <v>1416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17426</v>
      </c>
      <c r="F1130" t="s">
        <v>17319</v>
      </c>
      <c r="G1130" s="3">
        <v>4505</v>
      </c>
      <c r="H1130">
        <v>519455</v>
      </c>
      <c r="I1130" t="s">
        <v>1416</v>
      </c>
      <c r="J1130" s="2">
        <v>1619230</v>
      </c>
      <c r="K1130" s="2" t="s">
        <v>1416</v>
      </c>
      <c r="L1130" s="2" t="s">
        <v>21273</v>
      </c>
      <c r="M1130" s="2" t="s">
        <v>21274</v>
      </c>
      <c r="N1130" s="2" t="s">
        <v>21272</v>
      </c>
      <c r="O1130" s="2">
        <v>8400</v>
      </c>
      <c r="P1130" s="2" t="s">
        <v>21275</v>
      </c>
      <c r="Q1130" s="2" t="s">
        <v>1416</v>
      </c>
    </row>
    <row r="1131" spans="1:17" hidden="1" x14ac:dyDescent="0.25">
      <c r="A1131" t="s">
        <v>21276</v>
      </c>
      <c r="B1131" t="s">
        <v>1279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17426</v>
      </c>
      <c r="F1131" t="s">
        <v>1335</v>
      </c>
      <c r="G1131" s="3">
        <v>4220</v>
      </c>
      <c r="H1131">
        <v>475582</v>
      </c>
      <c r="I1131" t="s">
        <v>1279</v>
      </c>
      <c r="J1131" s="2">
        <v>564270</v>
      </c>
      <c r="K1131" s="2" t="s">
        <v>1279</v>
      </c>
      <c r="L1131" s="2" t="s">
        <v>21277</v>
      </c>
      <c r="M1131" s="2" t="s">
        <v>21278</v>
      </c>
      <c r="N1131" s="2" t="s">
        <v>21276</v>
      </c>
      <c r="O1131" s="2">
        <v>7627</v>
      </c>
      <c r="P1131" s="2" t="s">
        <v>21279</v>
      </c>
      <c r="Q1131" s="2" t="s">
        <v>1279</v>
      </c>
    </row>
    <row r="1132" spans="1:17" x14ac:dyDescent="0.25">
      <c r="A1132" t="s">
        <v>21280</v>
      </c>
      <c r="B1132" t="s">
        <v>1563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17335</v>
      </c>
      <c r="F1132" t="s">
        <v>17319</v>
      </c>
      <c r="G1132" s="3">
        <v>944</v>
      </c>
      <c r="H1132">
        <v>217096</v>
      </c>
      <c r="I1132" t="s">
        <v>1563</v>
      </c>
      <c r="J1132" s="2">
        <v>174962</v>
      </c>
      <c r="K1132" s="2" t="s">
        <v>1563</v>
      </c>
      <c r="L1132" s="2" t="s">
        <v>21281</v>
      </c>
      <c r="M1132" s="2" t="s">
        <v>21282</v>
      </c>
      <c r="N1132" s="2" t="s">
        <v>21280</v>
      </c>
      <c r="O1132" s="2">
        <v>6394</v>
      </c>
      <c r="P1132" s="2" t="s">
        <v>21283</v>
      </c>
      <c r="Q1132" s="2" t="s">
        <v>1563</v>
      </c>
    </row>
    <row r="1133" spans="1:17" hidden="1" x14ac:dyDescent="0.25">
      <c r="A1133" t="s">
        <v>21284</v>
      </c>
      <c r="B1133" t="s">
        <v>1274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17434</v>
      </c>
      <c r="F1133" t="s">
        <v>17421</v>
      </c>
      <c r="G1133" s="3">
        <v>7435</v>
      </c>
      <c r="H1133">
        <v>450314</v>
      </c>
      <c r="I1133" t="s">
        <v>1274</v>
      </c>
      <c r="J1133" s="2">
        <v>1099014</v>
      </c>
      <c r="K1133" s="2" t="s">
        <v>1274</v>
      </c>
      <c r="L1133" s="2" t="s">
        <v>21285</v>
      </c>
      <c r="M1133" s="2" t="s">
        <v>21286</v>
      </c>
      <c r="N1133" s="2" t="s">
        <v>21284</v>
      </c>
      <c r="O1133" s="2">
        <v>7829</v>
      </c>
      <c r="P1133" s="2" t="s">
        <v>21287</v>
      </c>
      <c r="Q1133" s="2" t="s">
        <v>1274</v>
      </c>
    </row>
    <row r="1134" spans="1:17" hidden="1" x14ac:dyDescent="0.25">
      <c r="A1134" t="s">
        <v>21288</v>
      </c>
      <c r="B1134" t="s">
        <v>2647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17350</v>
      </c>
      <c r="F1134" t="s">
        <v>17408</v>
      </c>
      <c r="G1134" s="3" t="s">
        <v>2646</v>
      </c>
      <c r="H1134">
        <v>572287</v>
      </c>
      <c r="I1134" t="s">
        <v>21289</v>
      </c>
      <c r="J1134" s="2">
        <v>2000025</v>
      </c>
      <c r="K1134" s="2" t="s">
        <v>21289</v>
      </c>
      <c r="L1134" s="4" t="s">
        <v>17355</v>
      </c>
      <c r="M1134" s="4" t="s">
        <v>17355</v>
      </c>
      <c r="N1134" s="4" t="s">
        <v>17355</v>
      </c>
      <c r="O1134" s="2">
        <v>9322</v>
      </c>
      <c r="P1134" s="4" t="s">
        <v>17355</v>
      </c>
      <c r="Q1134" s="2" t="s">
        <v>21289</v>
      </c>
    </row>
    <row r="1135" spans="1:17" x14ac:dyDescent="0.25">
      <c r="A1135" t="s">
        <v>21290</v>
      </c>
      <c r="B1135" t="s">
        <v>2353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17329</v>
      </c>
      <c r="F1135" t="s">
        <v>17319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1048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1317</v>
      </c>
      <c r="B2">
        <v>141</v>
      </c>
      <c r="C2">
        <v>569</v>
      </c>
      <c r="D2">
        <v>500</v>
      </c>
      <c r="E2">
        <v>143</v>
      </c>
      <c r="F2">
        <v>31</v>
      </c>
      <c r="G2">
        <v>3</v>
      </c>
      <c r="H2">
        <v>41</v>
      </c>
      <c r="I2">
        <v>88</v>
      </c>
      <c r="J2">
        <v>98</v>
      </c>
      <c r="K2">
        <v>59</v>
      </c>
      <c r="L2">
        <v>145</v>
      </c>
      <c r="M2">
        <v>7</v>
      </c>
      <c r="N2">
        <v>6</v>
      </c>
      <c r="O2">
        <v>4</v>
      </c>
      <c r="P2">
        <v>0.28599999999999998</v>
      </c>
      <c r="Q2">
        <v>0.36899999999999999</v>
      </c>
      <c r="R2">
        <v>0.60599999999999998</v>
      </c>
      <c r="S2">
        <v>0.97499999999999998</v>
      </c>
      <c r="T2">
        <v>0.40699999999999997</v>
      </c>
      <c r="U2">
        <v>7</v>
      </c>
      <c r="V2">
        <v>-1</v>
      </c>
      <c r="W2">
        <v>6.4</v>
      </c>
      <c r="X2">
        <v>4949</v>
      </c>
    </row>
    <row r="3" spans="1:24" x14ac:dyDescent="0.25">
      <c r="A3" t="s">
        <v>1316</v>
      </c>
      <c r="B3">
        <v>134</v>
      </c>
      <c r="C3">
        <v>579</v>
      </c>
      <c r="D3">
        <v>474</v>
      </c>
      <c r="E3">
        <v>142</v>
      </c>
      <c r="F3">
        <v>35</v>
      </c>
      <c r="G3">
        <v>1</v>
      </c>
      <c r="H3">
        <v>26</v>
      </c>
      <c r="I3">
        <v>80</v>
      </c>
      <c r="J3">
        <v>87</v>
      </c>
      <c r="K3">
        <v>96</v>
      </c>
      <c r="L3">
        <v>109</v>
      </c>
      <c r="M3">
        <v>5</v>
      </c>
      <c r="N3">
        <v>9</v>
      </c>
      <c r="O3">
        <v>5</v>
      </c>
      <c r="P3">
        <v>0.3</v>
      </c>
      <c r="Q3">
        <v>0.42299999999999999</v>
      </c>
      <c r="R3">
        <v>0.54200000000000004</v>
      </c>
      <c r="S3">
        <v>0.96499999999999997</v>
      </c>
      <c r="T3">
        <v>0.40699999999999997</v>
      </c>
      <c r="U3">
        <v>3</v>
      </c>
      <c r="V3">
        <v>-0.9</v>
      </c>
      <c r="W3">
        <v>5.6</v>
      </c>
      <c r="X3">
        <v>4314</v>
      </c>
    </row>
    <row r="4" spans="1:24" x14ac:dyDescent="0.25">
      <c r="A4" t="s">
        <v>1315</v>
      </c>
      <c r="B4">
        <v>117</v>
      </c>
      <c r="C4">
        <v>497</v>
      </c>
      <c r="D4">
        <v>406</v>
      </c>
      <c r="E4">
        <v>108</v>
      </c>
      <c r="F4">
        <v>21</v>
      </c>
      <c r="G4">
        <v>2</v>
      </c>
      <c r="H4">
        <v>31</v>
      </c>
      <c r="I4">
        <v>74</v>
      </c>
      <c r="J4">
        <v>80</v>
      </c>
      <c r="K4">
        <v>81</v>
      </c>
      <c r="L4">
        <v>90</v>
      </c>
      <c r="M4">
        <v>5</v>
      </c>
      <c r="N4">
        <v>7</v>
      </c>
      <c r="O4">
        <v>2</v>
      </c>
      <c r="P4">
        <v>0.26600000000000001</v>
      </c>
      <c r="Q4">
        <v>0.39400000000000002</v>
      </c>
      <c r="R4">
        <v>0.55700000000000005</v>
      </c>
      <c r="S4">
        <v>0.95099999999999996</v>
      </c>
      <c r="T4">
        <v>0.4</v>
      </c>
      <c r="U4">
        <v>-1</v>
      </c>
      <c r="V4">
        <v>0</v>
      </c>
      <c r="W4">
        <v>4.5999999999999996</v>
      </c>
      <c r="X4">
        <v>1887</v>
      </c>
    </row>
    <row r="5" spans="1:24" x14ac:dyDescent="0.25">
      <c r="A5" t="s">
        <v>1314</v>
      </c>
      <c r="B5">
        <v>154</v>
      </c>
      <c r="C5">
        <v>662</v>
      </c>
      <c r="D5">
        <v>576</v>
      </c>
      <c r="E5">
        <v>180</v>
      </c>
      <c r="F5">
        <v>38</v>
      </c>
      <c r="G5">
        <v>0</v>
      </c>
      <c r="H5">
        <v>35</v>
      </c>
      <c r="I5">
        <v>96</v>
      </c>
      <c r="J5">
        <v>112</v>
      </c>
      <c r="K5">
        <v>78</v>
      </c>
      <c r="L5">
        <v>95</v>
      </c>
      <c r="M5">
        <v>3</v>
      </c>
      <c r="N5">
        <v>4</v>
      </c>
      <c r="O5">
        <v>2</v>
      </c>
      <c r="P5">
        <v>0.313</v>
      </c>
      <c r="Q5">
        <v>0.39700000000000002</v>
      </c>
      <c r="R5">
        <v>0.56100000000000005</v>
      </c>
      <c r="S5">
        <v>0.95799999999999996</v>
      </c>
      <c r="T5">
        <v>0.39900000000000002</v>
      </c>
      <c r="U5">
        <v>-6</v>
      </c>
      <c r="V5">
        <v>-0.7</v>
      </c>
      <c r="W5">
        <v>6.5</v>
      </c>
      <c r="X5">
        <v>1744</v>
      </c>
    </row>
    <row r="6" spans="1:24" x14ac:dyDescent="0.25">
      <c r="A6" t="s">
        <v>1313</v>
      </c>
      <c r="B6">
        <v>100</v>
      </c>
      <c r="C6">
        <v>418</v>
      </c>
      <c r="D6">
        <v>360</v>
      </c>
      <c r="E6">
        <v>106</v>
      </c>
      <c r="F6">
        <v>26</v>
      </c>
      <c r="G6">
        <v>0</v>
      </c>
      <c r="H6">
        <v>23</v>
      </c>
      <c r="I6">
        <v>56</v>
      </c>
      <c r="J6">
        <v>62</v>
      </c>
      <c r="K6">
        <v>56</v>
      </c>
      <c r="L6">
        <v>62</v>
      </c>
      <c r="M6">
        <v>0</v>
      </c>
      <c r="N6">
        <v>0</v>
      </c>
      <c r="O6">
        <v>1</v>
      </c>
      <c r="P6">
        <v>0.29399999999999998</v>
      </c>
      <c r="Q6">
        <v>0.38900000000000001</v>
      </c>
      <c r="R6">
        <v>0.55800000000000005</v>
      </c>
      <c r="S6">
        <v>0.94799999999999995</v>
      </c>
      <c r="T6">
        <v>0.39700000000000002</v>
      </c>
      <c r="U6">
        <v>0</v>
      </c>
      <c r="V6">
        <v>-0.9</v>
      </c>
      <c r="W6">
        <v>3.1</v>
      </c>
      <c r="X6">
        <v>745</v>
      </c>
    </row>
    <row r="7" spans="1:24" x14ac:dyDescent="0.25">
      <c r="A7" t="s">
        <v>1312</v>
      </c>
      <c r="B7">
        <v>156</v>
      </c>
      <c r="C7">
        <v>679</v>
      </c>
      <c r="D7">
        <v>606</v>
      </c>
      <c r="E7">
        <v>183</v>
      </c>
      <c r="F7">
        <v>37</v>
      </c>
      <c r="G7">
        <v>4</v>
      </c>
      <c r="H7">
        <v>33</v>
      </c>
      <c r="I7">
        <v>98</v>
      </c>
      <c r="J7">
        <v>112</v>
      </c>
      <c r="K7">
        <v>60</v>
      </c>
      <c r="L7">
        <v>112</v>
      </c>
      <c r="M7">
        <v>9</v>
      </c>
      <c r="N7">
        <v>24</v>
      </c>
      <c r="O7">
        <v>6</v>
      </c>
      <c r="P7">
        <v>0.30199999999999999</v>
      </c>
      <c r="Q7">
        <v>0.373</v>
      </c>
      <c r="R7">
        <v>0.54</v>
      </c>
      <c r="S7">
        <v>0.91300000000000003</v>
      </c>
      <c r="T7">
        <v>0.38700000000000001</v>
      </c>
      <c r="U7">
        <v>0</v>
      </c>
      <c r="V7">
        <v>1.6</v>
      </c>
      <c r="W7">
        <v>5.9</v>
      </c>
      <c r="X7">
        <v>3410</v>
      </c>
    </row>
    <row r="8" spans="1:24" x14ac:dyDescent="0.25">
      <c r="A8" t="s">
        <v>1311</v>
      </c>
      <c r="B8">
        <v>109</v>
      </c>
      <c r="C8">
        <v>461</v>
      </c>
      <c r="D8">
        <v>411</v>
      </c>
      <c r="E8">
        <v>121</v>
      </c>
      <c r="F8">
        <v>24</v>
      </c>
      <c r="G8">
        <v>3</v>
      </c>
      <c r="H8">
        <v>23</v>
      </c>
      <c r="I8">
        <v>65</v>
      </c>
      <c r="J8">
        <v>74</v>
      </c>
      <c r="K8">
        <v>43</v>
      </c>
      <c r="L8">
        <v>69</v>
      </c>
      <c r="M8">
        <v>3</v>
      </c>
      <c r="N8">
        <v>9</v>
      </c>
      <c r="O8">
        <v>3</v>
      </c>
      <c r="P8">
        <v>0.29399999999999998</v>
      </c>
      <c r="Q8">
        <v>0.36499999999999999</v>
      </c>
      <c r="R8">
        <v>0.53500000000000003</v>
      </c>
      <c r="S8">
        <v>0.90100000000000002</v>
      </c>
      <c r="T8">
        <v>0.38</v>
      </c>
      <c r="U8">
        <v>6</v>
      </c>
      <c r="V8">
        <v>0.1</v>
      </c>
      <c r="W8">
        <v>5.3</v>
      </c>
      <c r="X8">
        <v>3531</v>
      </c>
    </row>
    <row r="9" spans="1:24" x14ac:dyDescent="0.25">
      <c r="A9" t="s">
        <v>1310</v>
      </c>
      <c r="B9">
        <v>156</v>
      </c>
      <c r="C9">
        <v>672</v>
      </c>
      <c r="D9">
        <v>559</v>
      </c>
      <c r="E9">
        <v>159</v>
      </c>
      <c r="F9">
        <v>28</v>
      </c>
      <c r="G9">
        <v>1</v>
      </c>
      <c r="H9">
        <v>30</v>
      </c>
      <c r="I9">
        <v>79</v>
      </c>
      <c r="J9">
        <v>98</v>
      </c>
      <c r="K9">
        <v>93</v>
      </c>
      <c r="L9">
        <v>103</v>
      </c>
      <c r="M9">
        <v>15</v>
      </c>
      <c r="N9">
        <v>1</v>
      </c>
      <c r="O9">
        <v>1</v>
      </c>
      <c r="P9">
        <v>0.28399999999999997</v>
      </c>
      <c r="Q9">
        <v>0.4</v>
      </c>
      <c r="R9">
        <v>0.499</v>
      </c>
      <c r="S9">
        <v>0.89900000000000002</v>
      </c>
      <c r="T9">
        <v>0.38</v>
      </c>
      <c r="U9">
        <v>-5</v>
      </c>
      <c r="V9">
        <v>-1</v>
      </c>
      <c r="W9">
        <v>4.0999999999999996</v>
      </c>
      <c r="X9">
        <v>4613</v>
      </c>
    </row>
    <row r="10" spans="1:24" x14ac:dyDescent="0.25">
      <c r="A10" t="s">
        <v>1309</v>
      </c>
      <c r="B10">
        <v>148</v>
      </c>
      <c r="C10">
        <v>629</v>
      </c>
      <c r="D10">
        <v>565</v>
      </c>
      <c r="E10">
        <v>168</v>
      </c>
      <c r="F10">
        <v>31</v>
      </c>
      <c r="G10">
        <v>7</v>
      </c>
      <c r="H10">
        <v>29</v>
      </c>
      <c r="I10">
        <v>92</v>
      </c>
      <c r="J10">
        <v>100</v>
      </c>
      <c r="K10">
        <v>54</v>
      </c>
      <c r="L10">
        <v>128</v>
      </c>
      <c r="M10">
        <v>4</v>
      </c>
      <c r="N10">
        <v>23</v>
      </c>
      <c r="O10">
        <v>6</v>
      </c>
      <c r="P10">
        <v>0.29699999999999999</v>
      </c>
      <c r="Q10">
        <v>0.36299999999999999</v>
      </c>
      <c r="R10">
        <v>0.53100000000000003</v>
      </c>
      <c r="S10">
        <v>0.89400000000000002</v>
      </c>
      <c r="T10">
        <v>0.376</v>
      </c>
      <c r="U10">
        <v>0</v>
      </c>
      <c r="V10">
        <v>1.5</v>
      </c>
      <c r="W10">
        <v>4.9000000000000004</v>
      </c>
      <c r="X10">
        <v>7287</v>
      </c>
    </row>
    <row r="11" spans="1:24" x14ac:dyDescent="0.25">
      <c r="A11" t="s">
        <v>1308</v>
      </c>
      <c r="B11">
        <v>136</v>
      </c>
      <c r="C11">
        <v>577</v>
      </c>
      <c r="D11">
        <v>512</v>
      </c>
      <c r="E11">
        <v>149</v>
      </c>
      <c r="F11">
        <v>27</v>
      </c>
      <c r="G11">
        <v>3</v>
      </c>
      <c r="H11">
        <v>30</v>
      </c>
      <c r="I11">
        <v>101</v>
      </c>
      <c r="J11">
        <v>101</v>
      </c>
      <c r="K11">
        <v>56</v>
      </c>
      <c r="L11">
        <v>135</v>
      </c>
      <c r="M11">
        <v>4</v>
      </c>
      <c r="N11">
        <v>20</v>
      </c>
      <c r="O11">
        <v>7</v>
      </c>
      <c r="P11">
        <v>0.29099999999999998</v>
      </c>
      <c r="Q11">
        <v>0.36499999999999999</v>
      </c>
      <c r="R11">
        <v>0.53100000000000003</v>
      </c>
      <c r="S11">
        <v>0.89700000000000002</v>
      </c>
      <c r="T11">
        <v>0.374</v>
      </c>
      <c r="U11">
        <v>-5</v>
      </c>
      <c r="V11">
        <v>0.6</v>
      </c>
      <c r="W11">
        <v>4.7</v>
      </c>
      <c r="X11">
        <v>5631</v>
      </c>
    </row>
    <row r="12" spans="1:24" x14ac:dyDescent="0.25">
      <c r="A12" t="s">
        <v>1307</v>
      </c>
      <c r="B12">
        <v>156</v>
      </c>
      <c r="C12">
        <v>672</v>
      </c>
      <c r="D12">
        <v>611</v>
      </c>
      <c r="E12">
        <v>184</v>
      </c>
      <c r="F12">
        <v>42</v>
      </c>
      <c r="G12">
        <v>3</v>
      </c>
      <c r="H12">
        <v>29</v>
      </c>
      <c r="I12">
        <v>94</v>
      </c>
      <c r="J12">
        <v>100</v>
      </c>
      <c r="K12">
        <v>49</v>
      </c>
      <c r="L12">
        <v>86</v>
      </c>
      <c r="M12">
        <v>8</v>
      </c>
      <c r="N12">
        <v>5</v>
      </c>
      <c r="O12">
        <v>3</v>
      </c>
      <c r="P12">
        <v>0.30099999999999999</v>
      </c>
      <c r="Q12">
        <v>0.36099999999999999</v>
      </c>
      <c r="R12">
        <v>0.52200000000000002</v>
      </c>
      <c r="S12">
        <v>0.88300000000000001</v>
      </c>
      <c r="T12">
        <v>0.373</v>
      </c>
      <c r="U12">
        <v>3</v>
      </c>
      <c r="V12">
        <v>-0.9</v>
      </c>
      <c r="W12">
        <v>6.1</v>
      </c>
      <c r="X12">
        <v>3269</v>
      </c>
    </row>
    <row r="13" spans="1:24" x14ac:dyDescent="0.25">
      <c r="A13" t="s">
        <v>1306</v>
      </c>
      <c r="B13">
        <v>156</v>
      </c>
      <c r="C13">
        <v>695</v>
      </c>
      <c r="D13">
        <v>607</v>
      </c>
      <c r="E13">
        <v>171</v>
      </c>
      <c r="F13">
        <v>28</v>
      </c>
      <c r="G13">
        <v>11</v>
      </c>
      <c r="H13">
        <v>29</v>
      </c>
      <c r="I13">
        <v>122</v>
      </c>
      <c r="J13">
        <v>83</v>
      </c>
      <c r="K13">
        <v>71</v>
      </c>
      <c r="L13">
        <v>149</v>
      </c>
      <c r="M13">
        <v>8</v>
      </c>
      <c r="N13">
        <v>47</v>
      </c>
      <c r="O13">
        <v>8</v>
      </c>
      <c r="P13">
        <v>0.28199999999999997</v>
      </c>
      <c r="Q13">
        <v>0.36399999999999999</v>
      </c>
      <c r="R13">
        <v>0.50700000000000001</v>
      </c>
      <c r="S13">
        <v>0.872</v>
      </c>
      <c r="T13">
        <v>0.371</v>
      </c>
      <c r="U13">
        <v>8</v>
      </c>
      <c r="V13">
        <v>5.4</v>
      </c>
      <c r="W13">
        <v>7.4</v>
      </c>
      <c r="X13">
        <v>10155</v>
      </c>
    </row>
    <row r="14" spans="1:24" x14ac:dyDescent="0.25">
      <c r="A14" t="s">
        <v>1305</v>
      </c>
      <c r="B14">
        <v>129</v>
      </c>
      <c r="C14">
        <v>529</v>
      </c>
      <c r="D14">
        <v>461</v>
      </c>
      <c r="E14">
        <v>126</v>
      </c>
      <c r="F14">
        <v>24</v>
      </c>
      <c r="G14">
        <v>0</v>
      </c>
      <c r="H14">
        <v>28</v>
      </c>
      <c r="I14">
        <v>71</v>
      </c>
      <c r="J14">
        <v>80</v>
      </c>
      <c r="K14">
        <v>56</v>
      </c>
      <c r="L14">
        <v>81</v>
      </c>
      <c r="M14">
        <v>7</v>
      </c>
      <c r="N14">
        <v>8</v>
      </c>
      <c r="O14">
        <v>2</v>
      </c>
      <c r="P14">
        <v>0.27300000000000002</v>
      </c>
      <c r="Q14">
        <v>0.36099999999999999</v>
      </c>
      <c r="R14">
        <v>0.50800000000000001</v>
      </c>
      <c r="S14">
        <v>0.86799999999999999</v>
      </c>
      <c r="T14">
        <v>0.36899999999999999</v>
      </c>
      <c r="U14">
        <v>0</v>
      </c>
      <c r="V14">
        <v>0.2</v>
      </c>
      <c r="W14">
        <v>2.8</v>
      </c>
      <c r="X14">
        <v>2151</v>
      </c>
    </row>
    <row r="15" spans="1:24" x14ac:dyDescent="0.25">
      <c r="A15" t="s">
        <v>1304</v>
      </c>
      <c r="B15">
        <v>140</v>
      </c>
      <c r="C15">
        <v>583</v>
      </c>
      <c r="D15">
        <v>512</v>
      </c>
      <c r="E15">
        <v>153</v>
      </c>
      <c r="F15">
        <v>30</v>
      </c>
      <c r="G15">
        <v>2</v>
      </c>
      <c r="H15">
        <v>20</v>
      </c>
      <c r="I15">
        <v>75</v>
      </c>
      <c r="J15">
        <v>86</v>
      </c>
      <c r="K15">
        <v>59</v>
      </c>
      <c r="L15">
        <v>91</v>
      </c>
      <c r="M15">
        <v>5</v>
      </c>
      <c r="N15">
        <v>3</v>
      </c>
      <c r="O15">
        <v>1</v>
      </c>
      <c r="P15">
        <v>0.29899999999999999</v>
      </c>
      <c r="Q15">
        <v>0.377</v>
      </c>
      <c r="R15">
        <v>0.48199999999999998</v>
      </c>
      <c r="S15">
        <v>0.85899999999999999</v>
      </c>
      <c r="T15">
        <v>0.36699999999999999</v>
      </c>
      <c r="U15">
        <v>5</v>
      </c>
      <c r="V15">
        <v>-0.5</v>
      </c>
      <c r="W15">
        <v>6.2</v>
      </c>
      <c r="X15">
        <v>9166</v>
      </c>
    </row>
    <row r="16" spans="1:24" x14ac:dyDescent="0.25">
      <c r="A16" t="s">
        <v>1303</v>
      </c>
      <c r="B16">
        <v>156</v>
      </c>
      <c r="C16">
        <v>642</v>
      </c>
      <c r="D16">
        <v>574</v>
      </c>
      <c r="E16">
        <v>160</v>
      </c>
      <c r="F16">
        <v>32</v>
      </c>
      <c r="G16">
        <v>2</v>
      </c>
      <c r="H16">
        <v>31</v>
      </c>
      <c r="I16">
        <v>85</v>
      </c>
      <c r="J16">
        <v>109</v>
      </c>
      <c r="K16">
        <v>56</v>
      </c>
      <c r="L16">
        <v>132</v>
      </c>
      <c r="M16">
        <v>8</v>
      </c>
      <c r="N16">
        <v>7</v>
      </c>
      <c r="O16">
        <v>5</v>
      </c>
      <c r="P16">
        <v>0.27900000000000003</v>
      </c>
      <c r="Q16">
        <v>0.35099999999999998</v>
      </c>
      <c r="R16">
        <v>0.503</v>
      </c>
      <c r="S16">
        <v>0.85499999999999998</v>
      </c>
      <c r="T16">
        <v>0.36499999999999999</v>
      </c>
      <c r="U16">
        <v>4</v>
      </c>
      <c r="V16">
        <v>-1.3</v>
      </c>
      <c r="W16">
        <v>4</v>
      </c>
      <c r="X16">
        <v>3473</v>
      </c>
    </row>
    <row r="17" spans="1:24" x14ac:dyDescent="0.25">
      <c r="A17" t="s">
        <v>1302</v>
      </c>
      <c r="B17">
        <v>156</v>
      </c>
      <c r="C17">
        <v>673</v>
      </c>
      <c r="D17">
        <v>583</v>
      </c>
      <c r="E17">
        <v>165</v>
      </c>
      <c r="F17">
        <v>31</v>
      </c>
      <c r="G17">
        <v>6</v>
      </c>
      <c r="H17">
        <v>24</v>
      </c>
      <c r="I17">
        <v>105</v>
      </c>
      <c r="J17">
        <v>84</v>
      </c>
      <c r="K17">
        <v>77</v>
      </c>
      <c r="L17">
        <v>121</v>
      </c>
      <c r="M17">
        <v>6</v>
      </c>
      <c r="N17">
        <v>23</v>
      </c>
      <c r="O17">
        <v>11</v>
      </c>
      <c r="P17">
        <v>0.28299999999999997</v>
      </c>
      <c r="Q17">
        <v>0.372</v>
      </c>
      <c r="R17">
        <v>0.48</v>
      </c>
      <c r="S17">
        <v>0.85299999999999998</v>
      </c>
      <c r="T17">
        <v>0.36499999999999999</v>
      </c>
      <c r="U17">
        <v>-1</v>
      </c>
      <c r="V17">
        <v>-0.6</v>
      </c>
      <c r="W17">
        <v>5.3</v>
      </c>
      <c r="X17">
        <v>9847</v>
      </c>
    </row>
    <row r="18" spans="1:24" x14ac:dyDescent="0.25">
      <c r="A18" t="s">
        <v>1301</v>
      </c>
      <c r="B18">
        <v>145</v>
      </c>
      <c r="C18">
        <v>638</v>
      </c>
      <c r="D18">
        <v>564</v>
      </c>
      <c r="E18">
        <v>161</v>
      </c>
      <c r="F18">
        <v>37</v>
      </c>
      <c r="G18">
        <v>0</v>
      </c>
      <c r="H18">
        <v>31</v>
      </c>
      <c r="I18">
        <v>88</v>
      </c>
      <c r="J18">
        <v>94</v>
      </c>
      <c r="K18">
        <v>63</v>
      </c>
      <c r="L18">
        <v>72</v>
      </c>
      <c r="M18">
        <v>5</v>
      </c>
      <c r="N18">
        <v>10</v>
      </c>
      <c r="O18">
        <v>2</v>
      </c>
      <c r="P18">
        <v>0.28499999999999998</v>
      </c>
      <c r="Q18">
        <v>0.36199999999999999</v>
      </c>
      <c r="R18">
        <v>0.51600000000000001</v>
      </c>
      <c r="S18">
        <v>0.878</v>
      </c>
      <c r="T18">
        <v>0.36399999999999999</v>
      </c>
      <c r="U18">
        <v>4</v>
      </c>
      <c r="V18">
        <v>0.6</v>
      </c>
      <c r="W18">
        <v>4.0999999999999996</v>
      </c>
      <c r="X18">
        <v>1177</v>
      </c>
    </row>
    <row r="19" spans="1:24" x14ac:dyDescent="0.25">
      <c r="A19" t="s">
        <v>1300</v>
      </c>
      <c r="B19">
        <v>142</v>
      </c>
      <c r="C19">
        <v>609</v>
      </c>
      <c r="D19">
        <v>533</v>
      </c>
      <c r="E19">
        <v>150</v>
      </c>
      <c r="F19">
        <v>34</v>
      </c>
      <c r="G19">
        <v>1</v>
      </c>
      <c r="H19">
        <v>22</v>
      </c>
      <c r="I19">
        <v>80</v>
      </c>
      <c r="J19">
        <v>87</v>
      </c>
      <c r="K19">
        <v>64</v>
      </c>
      <c r="L19">
        <v>105</v>
      </c>
      <c r="M19">
        <v>8</v>
      </c>
      <c r="N19">
        <v>6</v>
      </c>
      <c r="O19">
        <v>4</v>
      </c>
      <c r="P19">
        <v>0.28100000000000003</v>
      </c>
      <c r="Q19">
        <v>0.36699999999999999</v>
      </c>
      <c r="R19">
        <v>0.47299999999999998</v>
      </c>
      <c r="S19">
        <v>0.84</v>
      </c>
      <c r="T19">
        <v>0.36099999999999999</v>
      </c>
      <c r="U19">
        <v>-2</v>
      </c>
      <c r="V19">
        <v>-1.1000000000000001</v>
      </c>
      <c r="W19">
        <v>3.5</v>
      </c>
      <c r="X19">
        <v>1873</v>
      </c>
    </row>
    <row r="20" spans="1:24" x14ac:dyDescent="0.25">
      <c r="A20" t="s">
        <v>1299</v>
      </c>
      <c r="B20">
        <v>135</v>
      </c>
      <c r="C20">
        <v>594</v>
      </c>
      <c r="D20">
        <v>515</v>
      </c>
      <c r="E20">
        <v>142</v>
      </c>
      <c r="F20">
        <v>27</v>
      </c>
      <c r="G20">
        <v>3</v>
      </c>
      <c r="H20">
        <v>21</v>
      </c>
      <c r="I20">
        <v>78</v>
      </c>
      <c r="J20">
        <v>76</v>
      </c>
      <c r="K20">
        <v>65</v>
      </c>
      <c r="L20">
        <v>121</v>
      </c>
      <c r="M20">
        <v>12</v>
      </c>
      <c r="N20">
        <v>18</v>
      </c>
      <c r="O20">
        <v>6</v>
      </c>
      <c r="P20">
        <v>0.27600000000000002</v>
      </c>
      <c r="Q20">
        <v>0.37</v>
      </c>
      <c r="R20">
        <v>0.46200000000000002</v>
      </c>
      <c r="S20">
        <v>0.83199999999999996</v>
      </c>
      <c r="T20">
        <v>0.36099999999999999</v>
      </c>
      <c r="U20">
        <v>-9</v>
      </c>
      <c r="V20">
        <v>0.5</v>
      </c>
      <c r="W20">
        <v>3.7</v>
      </c>
      <c r="X20">
        <v>3174</v>
      </c>
    </row>
    <row r="21" spans="1:24" x14ac:dyDescent="0.25">
      <c r="A21" t="s">
        <v>1298</v>
      </c>
      <c r="B21">
        <v>133</v>
      </c>
      <c r="C21">
        <v>559</v>
      </c>
      <c r="D21">
        <v>493</v>
      </c>
      <c r="E21">
        <v>140</v>
      </c>
      <c r="F21">
        <v>21</v>
      </c>
      <c r="G21">
        <v>0</v>
      </c>
      <c r="H21">
        <v>26</v>
      </c>
      <c r="I21">
        <v>60</v>
      </c>
      <c r="J21">
        <v>80</v>
      </c>
      <c r="K21">
        <v>54</v>
      </c>
      <c r="L21">
        <v>82</v>
      </c>
      <c r="M21">
        <v>7</v>
      </c>
      <c r="N21">
        <v>0</v>
      </c>
      <c r="O21">
        <v>0</v>
      </c>
      <c r="P21">
        <v>0.28399999999999997</v>
      </c>
      <c r="Q21">
        <v>0.36299999999999999</v>
      </c>
      <c r="R21">
        <v>0.48499999999999999</v>
      </c>
      <c r="S21">
        <v>0.84799999999999998</v>
      </c>
      <c r="T21">
        <v>0.36099999999999999</v>
      </c>
      <c r="U21">
        <v>-5</v>
      </c>
      <c r="V21">
        <v>-0.7</v>
      </c>
      <c r="W21">
        <v>2.4</v>
      </c>
      <c r="X21">
        <v>242</v>
      </c>
    </row>
    <row r="22" spans="1:24" x14ac:dyDescent="0.25">
      <c r="A22" t="s">
        <v>1297</v>
      </c>
      <c r="B22">
        <v>137</v>
      </c>
      <c r="C22">
        <v>574</v>
      </c>
      <c r="D22">
        <v>533</v>
      </c>
      <c r="E22">
        <v>158</v>
      </c>
      <c r="F22">
        <v>31</v>
      </c>
      <c r="G22">
        <v>1</v>
      </c>
      <c r="H22">
        <v>28</v>
      </c>
      <c r="I22">
        <v>72</v>
      </c>
      <c r="J22">
        <v>89</v>
      </c>
      <c r="K22">
        <v>29</v>
      </c>
      <c r="L22">
        <v>73</v>
      </c>
      <c r="M22">
        <v>5</v>
      </c>
      <c r="N22">
        <v>2</v>
      </c>
      <c r="O22">
        <v>1</v>
      </c>
      <c r="P22">
        <v>0.29599999999999999</v>
      </c>
      <c r="Q22">
        <v>0.33900000000000002</v>
      </c>
      <c r="R22">
        <v>0.51600000000000001</v>
      </c>
      <c r="S22">
        <v>0.85499999999999998</v>
      </c>
      <c r="T22">
        <v>0.36</v>
      </c>
      <c r="U22">
        <v>8</v>
      </c>
      <c r="V22">
        <v>-0.6</v>
      </c>
      <c r="W22">
        <v>5.2</v>
      </c>
      <c r="X22">
        <v>639</v>
      </c>
    </row>
    <row r="23" spans="1:24" x14ac:dyDescent="0.25">
      <c r="A23" t="s">
        <v>1296</v>
      </c>
      <c r="B23">
        <v>67</v>
      </c>
      <c r="C23">
        <v>263</v>
      </c>
      <c r="D23">
        <v>225</v>
      </c>
      <c r="E23">
        <v>59</v>
      </c>
      <c r="F23">
        <v>12</v>
      </c>
      <c r="G23">
        <v>0</v>
      </c>
      <c r="H23">
        <v>12</v>
      </c>
      <c r="I23">
        <v>29</v>
      </c>
      <c r="J23">
        <v>39</v>
      </c>
      <c r="K23">
        <v>37</v>
      </c>
      <c r="L23">
        <v>55</v>
      </c>
      <c r="M23">
        <v>0</v>
      </c>
      <c r="N23">
        <v>2</v>
      </c>
      <c r="O23">
        <v>1</v>
      </c>
      <c r="P23">
        <v>0.26200000000000001</v>
      </c>
      <c r="Q23">
        <v>0.36599999999999999</v>
      </c>
      <c r="R23">
        <v>0.47599999999999998</v>
      </c>
      <c r="S23">
        <v>0.84199999999999997</v>
      </c>
      <c r="T23">
        <v>0.36</v>
      </c>
      <c r="U23">
        <v>0</v>
      </c>
      <c r="V23">
        <v>-0.3</v>
      </c>
      <c r="W23">
        <v>1.4</v>
      </c>
      <c r="X23">
        <v>548</v>
      </c>
    </row>
    <row r="24" spans="1:24" x14ac:dyDescent="0.25">
      <c r="A24" t="s">
        <v>1295</v>
      </c>
      <c r="B24">
        <v>111</v>
      </c>
      <c r="C24">
        <v>443</v>
      </c>
      <c r="D24">
        <v>382</v>
      </c>
      <c r="E24">
        <v>99</v>
      </c>
      <c r="F24">
        <v>25</v>
      </c>
      <c r="G24">
        <v>1</v>
      </c>
      <c r="H24">
        <v>19</v>
      </c>
      <c r="I24">
        <v>57</v>
      </c>
      <c r="J24">
        <v>65</v>
      </c>
      <c r="K24">
        <v>37</v>
      </c>
      <c r="L24">
        <v>65</v>
      </c>
      <c r="M24">
        <v>20</v>
      </c>
      <c r="N24">
        <v>1</v>
      </c>
      <c r="O24">
        <v>1</v>
      </c>
      <c r="P24">
        <v>0.25900000000000001</v>
      </c>
      <c r="Q24">
        <v>0.35499999999999998</v>
      </c>
      <c r="R24">
        <v>0.47899999999999998</v>
      </c>
      <c r="S24">
        <v>0.83399999999999996</v>
      </c>
      <c r="T24">
        <v>0.35899999999999999</v>
      </c>
      <c r="U24">
        <v>-7</v>
      </c>
      <c r="V24">
        <v>-0.7</v>
      </c>
      <c r="W24">
        <v>1.9</v>
      </c>
      <c r="X24">
        <v>6274</v>
      </c>
    </row>
    <row r="25" spans="1:24" x14ac:dyDescent="0.25">
      <c r="A25" t="s">
        <v>1294</v>
      </c>
      <c r="B25">
        <v>114</v>
      </c>
      <c r="C25">
        <v>432</v>
      </c>
      <c r="D25">
        <v>371</v>
      </c>
      <c r="E25">
        <v>92</v>
      </c>
      <c r="F25">
        <v>18</v>
      </c>
      <c r="G25">
        <v>1</v>
      </c>
      <c r="H25">
        <v>23</v>
      </c>
      <c r="I25">
        <v>52</v>
      </c>
      <c r="J25">
        <v>59</v>
      </c>
      <c r="K25">
        <v>51</v>
      </c>
      <c r="L25">
        <v>119</v>
      </c>
      <c r="M25">
        <v>7</v>
      </c>
      <c r="N25">
        <v>2</v>
      </c>
      <c r="O25">
        <v>1</v>
      </c>
      <c r="P25">
        <v>0.248</v>
      </c>
      <c r="Q25">
        <v>0.35</v>
      </c>
      <c r="R25">
        <v>0.48799999999999999</v>
      </c>
      <c r="S25">
        <v>0.83799999999999997</v>
      </c>
      <c r="T25">
        <v>0.35899999999999999</v>
      </c>
      <c r="U25">
        <v>-2</v>
      </c>
      <c r="V25">
        <v>-0.5</v>
      </c>
      <c r="W25">
        <v>2</v>
      </c>
      <c r="X25">
        <v>3057</v>
      </c>
    </row>
    <row r="26" spans="1:24" x14ac:dyDescent="0.25">
      <c r="A26" t="s">
        <v>1293</v>
      </c>
      <c r="B26">
        <v>156</v>
      </c>
      <c r="C26">
        <v>661</v>
      </c>
      <c r="D26">
        <v>590</v>
      </c>
      <c r="E26">
        <v>174</v>
      </c>
      <c r="F26">
        <v>36</v>
      </c>
      <c r="G26">
        <v>1</v>
      </c>
      <c r="H26">
        <v>23</v>
      </c>
      <c r="I26">
        <v>72</v>
      </c>
      <c r="J26">
        <v>92</v>
      </c>
      <c r="K26">
        <v>60</v>
      </c>
      <c r="L26">
        <v>100</v>
      </c>
      <c r="M26">
        <v>5</v>
      </c>
      <c r="N26">
        <v>2</v>
      </c>
      <c r="O26">
        <v>1</v>
      </c>
      <c r="P26">
        <v>0.29499999999999998</v>
      </c>
      <c r="Q26">
        <v>0.36499999999999999</v>
      </c>
      <c r="R26">
        <v>0.47599999999999998</v>
      </c>
      <c r="S26">
        <v>0.84099999999999997</v>
      </c>
      <c r="T26">
        <v>0.35799999999999998</v>
      </c>
      <c r="U26">
        <v>0</v>
      </c>
      <c r="V26">
        <v>-0.8</v>
      </c>
      <c r="W26">
        <v>2.9</v>
      </c>
      <c r="X26">
        <v>7399</v>
      </c>
    </row>
    <row r="27" spans="1:24" x14ac:dyDescent="0.25">
      <c r="A27" t="s">
        <v>1292</v>
      </c>
      <c r="B27">
        <v>123</v>
      </c>
      <c r="C27">
        <v>509</v>
      </c>
      <c r="D27">
        <v>465</v>
      </c>
      <c r="E27">
        <v>132</v>
      </c>
      <c r="F27">
        <v>31</v>
      </c>
      <c r="G27">
        <v>3</v>
      </c>
      <c r="H27">
        <v>21</v>
      </c>
      <c r="I27">
        <v>67</v>
      </c>
      <c r="J27">
        <v>73</v>
      </c>
      <c r="K27">
        <v>39</v>
      </c>
      <c r="L27">
        <v>83</v>
      </c>
      <c r="M27">
        <v>2</v>
      </c>
      <c r="N27">
        <v>8</v>
      </c>
      <c r="O27">
        <v>2</v>
      </c>
      <c r="P27">
        <v>0.28399999999999997</v>
      </c>
      <c r="Q27">
        <v>0.34200000000000003</v>
      </c>
      <c r="R27">
        <v>0.499</v>
      </c>
      <c r="S27">
        <v>0.84099999999999997</v>
      </c>
      <c r="T27">
        <v>0.35799999999999998</v>
      </c>
      <c r="U27">
        <v>-8</v>
      </c>
      <c r="V27">
        <v>0.3</v>
      </c>
      <c r="W27">
        <v>2.2000000000000002</v>
      </c>
      <c r="X27">
        <v>1534</v>
      </c>
    </row>
    <row r="28" spans="1:24" x14ac:dyDescent="0.25">
      <c r="A28" t="s">
        <v>1291</v>
      </c>
      <c r="B28">
        <v>125</v>
      </c>
      <c r="C28">
        <v>538</v>
      </c>
      <c r="D28">
        <v>463</v>
      </c>
      <c r="E28">
        <v>122</v>
      </c>
      <c r="F28">
        <v>27</v>
      </c>
      <c r="G28">
        <v>2</v>
      </c>
      <c r="H28">
        <v>24</v>
      </c>
      <c r="I28">
        <v>72</v>
      </c>
      <c r="J28">
        <v>85</v>
      </c>
      <c r="K28">
        <v>63</v>
      </c>
      <c r="L28">
        <v>106</v>
      </c>
      <c r="M28">
        <v>6</v>
      </c>
      <c r="N28">
        <v>7</v>
      </c>
      <c r="O28">
        <v>3</v>
      </c>
      <c r="P28">
        <v>0.26300000000000001</v>
      </c>
      <c r="Q28">
        <v>0.35899999999999999</v>
      </c>
      <c r="R28">
        <v>0.48599999999999999</v>
      </c>
      <c r="S28">
        <v>0.84499999999999997</v>
      </c>
      <c r="T28">
        <v>0.35799999999999998</v>
      </c>
      <c r="U28">
        <v>8</v>
      </c>
      <c r="V28">
        <v>-0.4</v>
      </c>
      <c r="W28">
        <v>4.8</v>
      </c>
      <c r="X28">
        <v>9368</v>
      </c>
    </row>
    <row r="29" spans="1:24" x14ac:dyDescent="0.25">
      <c r="A29" t="s">
        <v>1290</v>
      </c>
      <c r="B29">
        <v>152</v>
      </c>
      <c r="C29">
        <v>641</v>
      </c>
      <c r="D29">
        <v>570</v>
      </c>
      <c r="E29">
        <v>156</v>
      </c>
      <c r="F29">
        <v>29</v>
      </c>
      <c r="G29">
        <v>7</v>
      </c>
      <c r="H29">
        <v>26</v>
      </c>
      <c r="I29">
        <v>89</v>
      </c>
      <c r="J29">
        <v>70</v>
      </c>
      <c r="K29">
        <v>63</v>
      </c>
      <c r="L29">
        <v>136</v>
      </c>
      <c r="M29">
        <v>2</v>
      </c>
      <c r="N29">
        <v>21</v>
      </c>
      <c r="O29">
        <v>8</v>
      </c>
      <c r="P29">
        <v>0.27400000000000002</v>
      </c>
      <c r="Q29">
        <v>0.34799999999999998</v>
      </c>
      <c r="R29">
        <v>0.48599999999999999</v>
      </c>
      <c r="S29">
        <v>0.83399999999999996</v>
      </c>
      <c r="T29">
        <v>0.35799999999999998</v>
      </c>
      <c r="U29">
        <v>8</v>
      </c>
      <c r="V29">
        <v>0.3</v>
      </c>
      <c r="W29">
        <v>4.7</v>
      </c>
      <c r="X29">
        <v>11579</v>
      </c>
    </row>
    <row r="30" spans="1:24" x14ac:dyDescent="0.25">
      <c r="A30" t="s">
        <v>1289</v>
      </c>
      <c r="B30">
        <v>112</v>
      </c>
      <c r="C30">
        <v>475</v>
      </c>
      <c r="D30">
        <v>403</v>
      </c>
      <c r="E30">
        <v>103</v>
      </c>
      <c r="F30">
        <v>20</v>
      </c>
      <c r="G30">
        <v>2</v>
      </c>
      <c r="H30">
        <v>20</v>
      </c>
      <c r="I30">
        <v>63</v>
      </c>
      <c r="J30">
        <v>63</v>
      </c>
      <c r="K30">
        <v>54</v>
      </c>
      <c r="L30">
        <v>100</v>
      </c>
      <c r="M30">
        <v>14</v>
      </c>
      <c r="N30">
        <v>2</v>
      </c>
      <c r="O30">
        <v>1</v>
      </c>
      <c r="P30">
        <v>0.25600000000000001</v>
      </c>
      <c r="Q30">
        <v>0.36299999999999999</v>
      </c>
      <c r="R30">
        <v>0.46400000000000002</v>
      </c>
      <c r="S30">
        <v>0.82699999999999996</v>
      </c>
      <c r="T30">
        <v>0.35699999999999998</v>
      </c>
      <c r="U30">
        <v>-3</v>
      </c>
      <c r="V30">
        <v>-0.6</v>
      </c>
      <c r="W30">
        <v>3.2</v>
      </c>
      <c r="X30">
        <v>1935</v>
      </c>
    </row>
    <row r="31" spans="1:24" x14ac:dyDescent="0.25">
      <c r="A31" t="s">
        <v>1288</v>
      </c>
      <c r="B31">
        <v>155</v>
      </c>
      <c r="C31">
        <v>620</v>
      </c>
      <c r="D31">
        <v>533</v>
      </c>
      <c r="E31">
        <v>145</v>
      </c>
      <c r="F31">
        <v>27</v>
      </c>
      <c r="G31">
        <v>13</v>
      </c>
      <c r="H31">
        <v>15</v>
      </c>
      <c r="I31">
        <v>74</v>
      </c>
      <c r="J31">
        <v>50</v>
      </c>
      <c r="K31">
        <v>75</v>
      </c>
      <c r="L31">
        <v>146</v>
      </c>
      <c r="M31">
        <v>3</v>
      </c>
      <c r="N31">
        <v>16</v>
      </c>
      <c r="O31">
        <v>7</v>
      </c>
      <c r="P31">
        <v>0.27200000000000002</v>
      </c>
      <c r="Q31">
        <v>0.36499999999999999</v>
      </c>
      <c r="R31">
        <v>0.45600000000000002</v>
      </c>
      <c r="S31">
        <v>0.82099999999999995</v>
      </c>
      <c r="T31">
        <v>0.35699999999999998</v>
      </c>
      <c r="U31">
        <v>-6</v>
      </c>
      <c r="V31">
        <v>-0.3</v>
      </c>
      <c r="W31">
        <v>3.9</v>
      </c>
      <c r="X31">
        <v>4062</v>
      </c>
    </row>
    <row r="32" spans="1:24" x14ac:dyDescent="0.25">
      <c r="A32" t="s">
        <v>1287</v>
      </c>
      <c r="B32">
        <v>129</v>
      </c>
      <c r="C32">
        <v>542</v>
      </c>
      <c r="D32">
        <v>492</v>
      </c>
      <c r="E32">
        <v>138</v>
      </c>
      <c r="F32">
        <v>32</v>
      </c>
      <c r="G32">
        <v>2</v>
      </c>
      <c r="H32">
        <v>23</v>
      </c>
      <c r="I32">
        <v>69</v>
      </c>
      <c r="J32">
        <v>93</v>
      </c>
      <c r="K32">
        <v>36</v>
      </c>
      <c r="L32">
        <v>73</v>
      </c>
      <c r="M32">
        <v>9</v>
      </c>
      <c r="N32">
        <v>4</v>
      </c>
      <c r="O32">
        <v>1</v>
      </c>
      <c r="P32">
        <v>0.28000000000000003</v>
      </c>
      <c r="Q32">
        <v>0.34100000000000003</v>
      </c>
      <c r="R32">
        <v>0.49399999999999999</v>
      </c>
      <c r="S32">
        <v>0.83499999999999996</v>
      </c>
      <c r="T32">
        <v>0.35499999999999998</v>
      </c>
      <c r="U32">
        <v>-3</v>
      </c>
      <c r="V32">
        <v>-0.2</v>
      </c>
      <c r="W32">
        <v>3.6</v>
      </c>
      <c r="X32">
        <v>1002</v>
      </c>
    </row>
    <row r="33" spans="1:24" x14ac:dyDescent="0.25">
      <c r="A33" t="s">
        <v>1286</v>
      </c>
      <c r="B33">
        <v>156</v>
      </c>
      <c r="C33">
        <v>648</v>
      </c>
      <c r="D33">
        <v>569</v>
      </c>
      <c r="E33">
        <v>156</v>
      </c>
      <c r="F33">
        <v>33</v>
      </c>
      <c r="G33">
        <v>2</v>
      </c>
      <c r="H33">
        <v>26</v>
      </c>
      <c r="I33">
        <v>87</v>
      </c>
      <c r="J33">
        <v>97</v>
      </c>
      <c r="K33">
        <v>64</v>
      </c>
      <c r="L33">
        <v>131</v>
      </c>
      <c r="M33">
        <v>7</v>
      </c>
      <c r="N33">
        <v>3</v>
      </c>
      <c r="O33">
        <v>2</v>
      </c>
      <c r="P33">
        <v>0.27400000000000002</v>
      </c>
      <c r="Q33">
        <v>0.35499999999999998</v>
      </c>
      <c r="R33">
        <v>0.47599999999999998</v>
      </c>
      <c r="S33">
        <v>0.83099999999999996</v>
      </c>
      <c r="T33">
        <v>0.35499999999999998</v>
      </c>
      <c r="U33">
        <v>-1</v>
      </c>
      <c r="V33">
        <v>-0.9</v>
      </c>
      <c r="W33">
        <v>3</v>
      </c>
      <c r="X33">
        <v>5361</v>
      </c>
    </row>
    <row r="34" spans="1:24" x14ac:dyDescent="0.25">
      <c r="A34" t="s">
        <v>1285</v>
      </c>
      <c r="B34">
        <v>131</v>
      </c>
      <c r="C34">
        <v>574</v>
      </c>
      <c r="D34">
        <v>492</v>
      </c>
      <c r="E34">
        <v>126</v>
      </c>
      <c r="F34">
        <v>27</v>
      </c>
      <c r="G34">
        <v>1</v>
      </c>
      <c r="H34">
        <v>26</v>
      </c>
      <c r="I34">
        <v>73</v>
      </c>
      <c r="J34">
        <v>90</v>
      </c>
      <c r="K34">
        <v>65</v>
      </c>
      <c r="L34">
        <v>98</v>
      </c>
      <c r="M34">
        <v>9</v>
      </c>
      <c r="N34">
        <v>2</v>
      </c>
      <c r="O34">
        <v>1</v>
      </c>
      <c r="P34">
        <v>0.25600000000000001</v>
      </c>
      <c r="Q34">
        <v>0.35299999999999998</v>
      </c>
      <c r="R34">
        <v>0.47399999999999998</v>
      </c>
      <c r="S34">
        <v>0.82699999999999996</v>
      </c>
      <c r="T34">
        <v>0.35399999999999998</v>
      </c>
      <c r="U34">
        <v>5</v>
      </c>
      <c r="V34">
        <v>-0.6</v>
      </c>
      <c r="W34">
        <v>3.2</v>
      </c>
      <c r="X34">
        <v>1281</v>
      </c>
    </row>
    <row r="35" spans="1:24" x14ac:dyDescent="0.25">
      <c r="A35" t="s">
        <v>1284</v>
      </c>
      <c r="B35">
        <v>124</v>
      </c>
      <c r="C35">
        <v>509</v>
      </c>
      <c r="D35">
        <v>433</v>
      </c>
      <c r="E35">
        <v>107</v>
      </c>
      <c r="F35">
        <v>22</v>
      </c>
      <c r="G35">
        <v>1</v>
      </c>
      <c r="H35">
        <v>24</v>
      </c>
      <c r="I35">
        <v>65</v>
      </c>
      <c r="J35">
        <v>77</v>
      </c>
      <c r="K35">
        <v>60</v>
      </c>
      <c r="L35">
        <v>123</v>
      </c>
      <c r="M35">
        <v>11</v>
      </c>
      <c r="N35">
        <v>4</v>
      </c>
      <c r="O35">
        <v>1</v>
      </c>
      <c r="P35">
        <v>0.247</v>
      </c>
      <c r="Q35">
        <v>0.35299999999999998</v>
      </c>
      <c r="R35">
        <v>0.46899999999999997</v>
      </c>
      <c r="S35">
        <v>0.82199999999999995</v>
      </c>
      <c r="T35">
        <v>0.35399999999999998</v>
      </c>
      <c r="U35">
        <v>-5</v>
      </c>
      <c r="V35">
        <v>-0.2</v>
      </c>
      <c r="W35">
        <v>2.2999999999999998</v>
      </c>
      <c r="X35">
        <v>2103</v>
      </c>
    </row>
    <row r="36" spans="1:24" x14ac:dyDescent="0.25">
      <c r="A36" t="s">
        <v>1283</v>
      </c>
      <c r="B36">
        <v>154</v>
      </c>
      <c r="C36">
        <v>623</v>
      </c>
      <c r="D36">
        <v>550</v>
      </c>
      <c r="E36">
        <v>142</v>
      </c>
      <c r="F36">
        <v>28</v>
      </c>
      <c r="G36">
        <v>4</v>
      </c>
      <c r="H36">
        <v>32</v>
      </c>
      <c r="I36">
        <v>86</v>
      </c>
      <c r="J36">
        <v>101</v>
      </c>
      <c r="K36">
        <v>65</v>
      </c>
      <c r="L36">
        <v>152</v>
      </c>
      <c r="M36">
        <v>3</v>
      </c>
      <c r="N36">
        <v>8</v>
      </c>
      <c r="O36">
        <v>5</v>
      </c>
      <c r="P36">
        <v>0.25800000000000001</v>
      </c>
      <c r="Q36">
        <v>0.34</v>
      </c>
      <c r="R36">
        <v>0.498</v>
      </c>
      <c r="S36">
        <v>0.83799999999999997</v>
      </c>
      <c r="T36">
        <v>0.35299999999999998</v>
      </c>
      <c r="U36">
        <v>2</v>
      </c>
      <c r="V36">
        <v>-1</v>
      </c>
      <c r="W36">
        <v>3.6</v>
      </c>
      <c r="X36">
        <v>9892</v>
      </c>
    </row>
    <row r="37" spans="1:24" x14ac:dyDescent="0.25">
      <c r="A37" t="s">
        <v>1282</v>
      </c>
      <c r="B37">
        <v>130</v>
      </c>
      <c r="C37">
        <v>555</v>
      </c>
      <c r="D37">
        <v>481</v>
      </c>
      <c r="E37">
        <v>144</v>
      </c>
      <c r="F37">
        <v>27</v>
      </c>
      <c r="G37">
        <v>2</v>
      </c>
      <c r="H37">
        <v>10</v>
      </c>
      <c r="I37">
        <v>69</v>
      </c>
      <c r="J37">
        <v>67</v>
      </c>
      <c r="K37">
        <v>67</v>
      </c>
      <c r="L37">
        <v>65</v>
      </c>
      <c r="M37">
        <v>3</v>
      </c>
      <c r="N37">
        <v>4</v>
      </c>
      <c r="O37">
        <v>3</v>
      </c>
      <c r="P37">
        <v>0.29899999999999999</v>
      </c>
      <c r="Q37">
        <v>0.38800000000000001</v>
      </c>
      <c r="R37">
        <v>0.42599999999999999</v>
      </c>
      <c r="S37">
        <v>0.81499999999999995</v>
      </c>
      <c r="T37">
        <v>0.35199999999999998</v>
      </c>
      <c r="U37">
        <v>-2</v>
      </c>
      <c r="V37">
        <v>-1.1000000000000001</v>
      </c>
      <c r="W37">
        <v>4.4000000000000004</v>
      </c>
      <c r="X37">
        <v>1857</v>
      </c>
    </row>
    <row r="38" spans="1:24" x14ac:dyDescent="0.25">
      <c r="A38" t="s">
        <v>1281</v>
      </c>
      <c r="B38">
        <v>134</v>
      </c>
      <c r="C38">
        <v>609</v>
      </c>
      <c r="D38">
        <v>540</v>
      </c>
      <c r="E38">
        <v>156</v>
      </c>
      <c r="F38">
        <v>35</v>
      </c>
      <c r="G38">
        <v>2</v>
      </c>
      <c r="H38">
        <v>17</v>
      </c>
      <c r="I38">
        <v>76</v>
      </c>
      <c r="J38">
        <v>66</v>
      </c>
      <c r="K38">
        <v>57</v>
      </c>
      <c r="L38">
        <v>62</v>
      </c>
      <c r="M38">
        <v>4</v>
      </c>
      <c r="N38">
        <v>20</v>
      </c>
      <c r="O38">
        <v>6</v>
      </c>
      <c r="P38">
        <v>0.28899999999999998</v>
      </c>
      <c r="Q38">
        <v>0.36099999999999999</v>
      </c>
      <c r="R38">
        <v>0.45600000000000002</v>
      </c>
      <c r="S38">
        <v>0.81699999999999995</v>
      </c>
      <c r="T38">
        <v>0.35199999999999998</v>
      </c>
      <c r="U38">
        <v>8</v>
      </c>
      <c r="V38">
        <v>0.9</v>
      </c>
      <c r="W38">
        <v>5.2</v>
      </c>
      <c r="X38">
        <v>8370</v>
      </c>
    </row>
    <row r="39" spans="1:24" x14ac:dyDescent="0.25">
      <c r="A39" t="s">
        <v>1280</v>
      </c>
      <c r="B39">
        <v>154</v>
      </c>
      <c r="C39">
        <v>669</v>
      </c>
      <c r="D39">
        <v>595</v>
      </c>
      <c r="E39">
        <v>170</v>
      </c>
      <c r="F39">
        <v>33</v>
      </c>
      <c r="G39">
        <v>1</v>
      </c>
      <c r="H39">
        <v>26</v>
      </c>
      <c r="I39">
        <v>78</v>
      </c>
      <c r="J39">
        <v>95</v>
      </c>
      <c r="K39">
        <v>63</v>
      </c>
      <c r="L39">
        <v>115</v>
      </c>
      <c r="M39">
        <v>4</v>
      </c>
      <c r="N39">
        <v>1</v>
      </c>
      <c r="O39">
        <v>0</v>
      </c>
      <c r="P39">
        <v>0.28599999999999998</v>
      </c>
      <c r="Q39">
        <v>0.35799999999999998</v>
      </c>
      <c r="R39">
        <v>0.47599999999999998</v>
      </c>
      <c r="S39">
        <v>0.83399999999999996</v>
      </c>
      <c r="T39">
        <v>0.35099999999999998</v>
      </c>
      <c r="U39">
        <v>8</v>
      </c>
      <c r="V39">
        <v>-0.5</v>
      </c>
      <c r="W39">
        <v>3.9</v>
      </c>
      <c r="X39">
        <v>1908</v>
      </c>
    </row>
    <row r="40" spans="1:24" x14ac:dyDescent="0.25">
      <c r="A40" t="s">
        <v>1279</v>
      </c>
      <c r="B40">
        <v>139</v>
      </c>
      <c r="C40">
        <v>607</v>
      </c>
      <c r="D40">
        <v>543</v>
      </c>
      <c r="E40">
        <v>152</v>
      </c>
      <c r="F40">
        <v>31</v>
      </c>
      <c r="G40">
        <v>2</v>
      </c>
      <c r="H40">
        <v>23</v>
      </c>
      <c r="I40">
        <v>83</v>
      </c>
      <c r="J40">
        <v>87</v>
      </c>
      <c r="K40">
        <v>57</v>
      </c>
      <c r="L40">
        <v>107</v>
      </c>
      <c r="M40">
        <v>2</v>
      </c>
      <c r="N40">
        <v>4</v>
      </c>
      <c r="O40">
        <v>1</v>
      </c>
      <c r="P40">
        <v>0.28000000000000003</v>
      </c>
      <c r="Q40">
        <v>0.35</v>
      </c>
      <c r="R40">
        <v>0.47099999999999997</v>
      </c>
      <c r="S40">
        <v>0.82199999999999995</v>
      </c>
      <c r="T40">
        <v>0.35</v>
      </c>
      <c r="U40">
        <v>1</v>
      </c>
      <c r="V40">
        <v>-0.3</v>
      </c>
      <c r="W40">
        <v>4.2</v>
      </c>
      <c r="X40">
        <v>4220</v>
      </c>
    </row>
    <row r="41" spans="1:24" x14ac:dyDescent="0.25">
      <c r="A41" t="s">
        <v>1278</v>
      </c>
      <c r="B41">
        <v>151</v>
      </c>
      <c r="C41">
        <v>593</v>
      </c>
      <c r="D41">
        <v>528</v>
      </c>
      <c r="E41">
        <v>140</v>
      </c>
      <c r="F41">
        <v>27</v>
      </c>
      <c r="G41">
        <v>5</v>
      </c>
      <c r="H41">
        <v>24</v>
      </c>
      <c r="I41">
        <v>81</v>
      </c>
      <c r="J41">
        <v>72</v>
      </c>
      <c r="K41">
        <v>59</v>
      </c>
      <c r="L41">
        <v>129</v>
      </c>
      <c r="M41">
        <v>3</v>
      </c>
      <c r="N41">
        <v>16</v>
      </c>
      <c r="O41">
        <v>6</v>
      </c>
      <c r="P41">
        <v>0.26500000000000001</v>
      </c>
      <c r="Q41">
        <v>0.34200000000000003</v>
      </c>
      <c r="R41">
        <v>0.47199999999999998</v>
      </c>
      <c r="S41">
        <v>0.81399999999999995</v>
      </c>
      <c r="T41">
        <v>0.35</v>
      </c>
      <c r="U41">
        <v>11</v>
      </c>
      <c r="V41">
        <v>0.2</v>
      </c>
      <c r="W41">
        <v>4.3</v>
      </c>
      <c r="X41">
        <v>4940</v>
      </c>
    </row>
    <row r="42" spans="1:24" x14ac:dyDescent="0.25">
      <c r="A42" t="s">
        <v>1277</v>
      </c>
      <c r="B42">
        <v>141</v>
      </c>
      <c r="C42">
        <v>589</v>
      </c>
      <c r="D42">
        <v>532</v>
      </c>
      <c r="E42">
        <v>141</v>
      </c>
      <c r="F42">
        <v>30</v>
      </c>
      <c r="G42">
        <v>3</v>
      </c>
      <c r="H42">
        <v>27</v>
      </c>
      <c r="I42">
        <v>78</v>
      </c>
      <c r="J42">
        <v>80</v>
      </c>
      <c r="K42">
        <v>44</v>
      </c>
      <c r="L42">
        <v>134</v>
      </c>
      <c r="M42">
        <v>8</v>
      </c>
      <c r="N42">
        <v>6</v>
      </c>
      <c r="O42">
        <v>3</v>
      </c>
      <c r="P42">
        <v>0.26500000000000001</v>
      </c>
      <c r="Q42">
        <v>0.33</v>
      </c>
      <c r="R42">
        <v>0.48499999999999999</v>
      </c>
      <c r="S42">
        <v>0.81499999999999995</v>
      </c>
      <c r="T42">
        <v>0.34899999999999998</v>
      </c>
      <c r="U42">
        <v>-2</v>
      </c>
      <c r="V42">
        <v>-0.6</v>
      </c>
      <c r="W42">
        <v>2.2999999999999998</v>
      </c>
      <c r="X42">
        <v>1945</v>
      </c>
    </row>
    <row r="43" spans="1:24" x14ac:dyDescent="0.25">
      <c r="A43" t="s">
        <v>1276</v>
      </c>
      <c r="B43">
        <v>125</v>
      </c>
      <c r="C43">
        <v>489</v>
      </c>
      <c r="D43">
        <v>446</v>
      </c>
      <c r="E43">
        <v>126</v>
      </c>
      <c r="F43">
        <v>28</v>
      </c>
      <c r="G43">
        <v>1</v>
      </c>
      <c r="H43">
        <v>19</v>
      </c>
      <c r="I43">
        <v>66</v>
      </c>
      <c r="J43">
        <v>82</v>
      </c>
      <c r="K43">
        <v>35</v>
      </c>
      <c r="L43">
        <v>89</v>
      </c>
      <c r="M43">
        <v>2</v>
      </c>
      <c r="N43">
        <v>3</v>
      </c>
      <c r="O43">
        <v>1</v>
      </c>
      <c r="P43">
        <v>0.28299999999999997</v>
      </c>
      <c r="Q43">
        <v>0.33700000000000002</v>
      </c>
      <c r="R43">
        <v>0.47799999999999998</v>
      </c>
      <c r="S43">
        <v>0.81499999999999995</v>
      </c>
      <c r="T43">
        <v>0.34799999999999998</v>
      </c>
      <c r="U43">
        <v>-2</v>
      </c>
      <c r="V43">
        <v>-0.3</v>
      </c>
      <c r="W43">
        <v>1.9</v>
      </c>
      <c r="X43">
        <v>3433</v>
      </c>
    </row>
    <row r="44" spans="1:24" x14ac:dyDescent="0.25">
      <c r="A44" t="s">
        <v>1275</v>
      </c>
      <c r="B44">
        <v>147</v>
      </c>
      <c r="C44">
        <v>626</v>
      </c>
      <c r="D44">
        <v>547</v>
      </c>
      <c r="E44">
        <v>133</v>
      </c>
      <c r="F44">
        <v>20</v>
      </c>
      <c r="G44">
        <v>6</v>
      </c>
      <c r="H44">
        <v>33</v>
      </c>
      <c r="I44">
        <v>94</v>
      </c>
      <c r="J44">
        <v>93</v>
      </c>
      <c r="K44">
        <v>66</v>
      </c>
      <c r="L44">
        <v>161</v>
      </c>
      <c r="M44">
        <v>6</v>
      </c>
      <c r="N44">
        <v>13</v>
      </c>
      <c r="O44">
        <v>5</v>
      </c>
      <c r="P44">
        <v>0.24299999999999999</v>
      </c>
      <c r="Q44">
        <v>0.33100000000000002</v>
      </c>
      <c r="R44">
        <v>0.48299999999999998</v>
      </c>
      <c r="S44">
        <v>0.81399999999999995</v>
      </c>
      <c r="T44">
        <v>0.34799999999999998</v>
      </c>
      <c r="U44">
        <v>-5</v>
      </c>
      <c r="V44">
        <v>0</v>
      </c>
      <c r="W44">
        <v>3.6</v>
      </c>
      <c r="X44">
        <v>4747</v>
      </c>
    </row>
    <row r="45" spans="1:24" x14ac:dyDescent="0.25">
      <c r="A45" t="s">
        <v>1274</v>
      </c>
      <c r="B45">
        <v>149</v>
      </c>
      <c r="C45">
        <v>635</v>
      </c>
      <c r="D45">
        <v>539</v>
      </c>
      <c r="E45">
        <v>140</v>
      </c>
      <c r="F45">
        <v>35</v>
      </c>
      <c r="G45">
        <v>5</v>
      </c>
      <c r="H45">
        <v>18</v>
      </c>
      <c r="I45">
        <v>84</v>
      </c>
      <c r="J45">
        <v>77</v>
      </c>
      <c r="K45">
        <v>83</v>
      </c>
      <c r="L45">
        <v>110</v>
      </c>
      <c r="M45">
        <v>3</v>
      </c>
      <c r="N45">
        <v>16</v>
      </c>
      <c r="O45">
        <v>6</v>
      </c>
      <c r="P45">
        <v>0.26</v>
      </c>
      <c r="Q45">
        <v>0.36199999999999999</v>
      </c>
      <c r="R45">
        <v>0.443</v>
      </c>
      <c r="S45">
        <v>0.80500000000000005</v>
      </c>
      <c r="T45">
        <v>0.34699999999999998</v>
      </c>
      <c r="U45">
        <v>5</v>
      </c>
      <c r="V45">
        <v>0.1</v>
      </c>
      <c r="W45">
        <v>4.7</v>
      </c>
      <c r="X45">
        <v>7435</v>
      </c>
    </row>
    <row r="46" spans="1:24" x14ac:dyDescent="0.25">
      <c r="A46" t="s">
        <v>1273</v>
      </c>
      <c r="B46">
        <v>82</v>
      </c>
      <c r="C46">
        <v>322</v>
      </c>
      <c r="D46">
        <v>279</v>
      </c>
      <c r="E46">
        <v>72</v>
      </c>
      <c r="F46">
        <v>13</v>
      </c>
      <c r="G46">
        <v>1</v>
      </c>
      <c r="H46">
        <v>13</v>
      </c>
      <c r="I46">
        <v>34</v>
      </c>
      <c r="J46">
        <v>47</v>
      </c>
      <c r="K46">
        <v>33</v>
      </c>
      <c r="L46">
        <v>65</v>
      </c>
      <c r="M46">
        <v>8</v>
      </c>
      <c r="N46">
        <v>0</v>
      </c>
      <c r="O46">
        <v>0</v>
      </c>
      <c r="P46">
        <v>0.25800000000000001</v>
      </c>
      <c r="Q46">
        <v>0.35299999999999998</v>
      </c>
      <c r="R46">
        <v>0.45200000000000001</v>
      </c>
      <c r="S46">
        <v>0.80500000000000005</v>
      </c>
      <c r="T46">
        <v>0.34699999999999998</v>
      </c>
      <c r="U46">
        <v>0</v>
      </c>
      <c r="V46">
        <v>-0.4</v>
      </c>
      <c r="W46">
        <v>1.1000000000000001</v>
      </c>
      <c r="X46">
        <v>1573</v>
      </c>
    </row>
    <row r="47" spans="1:24" x14ac:dyDescent="0.25">
      <c r="A47" t="s">
        <v>1272</v>
      </c>
      <c r="B47">
        <v>142</v>
      </c>
      <c r="C47">
        <v>600</v>
      </c>
      <c r="D47">
        <v>499</v>
      </c>
      <c r="E47">
        <v>124</v>
      </c>
      <c r="F47">
        <v>29</v>
      </c>
      <c r="G47">
        <v>2</v>
      </c>
      <c r="H47">
        <v>20</v>
      </c>
      <c r="I47">
        <v>76</v>
      </c>
      <c r="J47">
        <v>78</v>
      </c>
      <c r="K47">
        <v>90</v>
      </c>
      <c r="L47">
        <v>115</v>
      </c>
      <c r="M47">
        <v>3</v>
      </c>
      <c r="N47">
        <v>4</v>
      </c>
      <c r="O47">
        <v>3</v>
      </c>
      <c r="P47">
        <v>0.248</v>
      </c>
      <c r="Q47">
        <v>0.36699999999999999</v>
      </c>
      <c r="R47">
        <v>0.435</v>
      </c>
      <c r="S47">
        <v>0.80100000000000005</v>
      </c>
      <c r="T47">
        <v>0.34599999999999997</v>
      </c>
      <c r="U47">
        <v>-3</v>
      </c>
      <c r="V47">
        <v>-1.1000000000000001</v>
      </c>
      <c r="W47">
        <v>4.4000000000000004</v>
      </c>
      <c r="X47">
        <v>2396</v>
      </c>
    </row>
    <row r="48" spans="1:24" x14ac:dyDescent="0.25">
      <c r="A48" t="s">
        <v>1271</v>
      </c>
      <c r="B48">
        <v>128</v>
      </c>
      <c r="C48">
        <v>515</v>
      </c>
      <c r="D48">
        <v>462</v>
      </c>
      <c r="E48">
        <v>120</v>
      </c>
      <c r="F48">
        <v>26</v>
      </c>
      <c r="G48">
        <v>3</v>
      </c>
      <c r="H48">
        <v>24</v>
      </c>
      <c r="I48">
        <v>59</v>
      </c>
      <c r="J48">
        <v>85</v>
      </c>
      <c r="K48">
        <v>47</v>
      </c>
      <c r="L48">
        <v>120</v>
      </c>
      <c r="M48">
        <v>2</v>
      </c>
      <c r="N48">
        <v>1</v>
      </c>
      <c r="O48">
        <v>1</v>
      </c>
      <c r="P48">
        <v>0.26</v>
      </c>
      <c r="Q48">
        <v>0.33100000000000002</v>
      </c>
      <c r="R48">
        <v>0.48499999999999999</v>
      </c>
      <c r="S48">
        <v>0.81599999999999995</v>
      </c>
      <c r="T48">
        <v>0.34599999999999997</v>
      </c>
      <c r="U48">
        <v>-4</v>
      </c>
      <c r="V48">
        <v>-0.7</v>
      </c>
      <c r="W48">
        <v>2.1</v>
      </c>
      <c r="X48">
        <v>2161</v>
      </c>
    </row>
    <row r="49" spans="1:24" x14ac:dyDescent="0.25">
      <c r="A49" t="s">
        <v>1270</v>
      </c>
      <c r="B49">
        <v>141</v>
      </c>
      <c r="C49">
        <v>610</v>
      </c>
      <c r="D49">
        <v>532</v>
      </c>
      <c r="E49">
        <v>146</v>
      </c>
      <c r="F49">
        <v>32</v>
      </c>
      <c r="G49">
        <v>2</v>
      </c>
      <c r="H49">
        <v>19</v>
      </c>
      <c r="I49">
        <v>81</v>
      </c>
      <c r="J49">
        <v>85</v>
      </c>
      <c r="K49">
        <v>69</v>
      </c>
      <c r="L49">
        <v>122</v>
      </c>
      <c r="M49">
        <v>3</v>
      </c>
      <c r="N49">
        <v>18</v>
      </c>
      <c r="O49">
        <v>9</v>
      </c>
      <c r="P49">
        <v>0.27400000000000002</v>
      </c>
      <c r="Q49">
        <v>0.36099999999999999</v>
      </c>
      <c r="R49">
        <v>0.44900000000000001</v>
      </c>
      <c r="S49">
        <v>0.81</v>
      </c>
      <c r="T49">
        <v>0.34599999999999997</v>
      </c>
      <c r="U49">
        <v>-1</v>
      </c>
      <c r="V49">
        <v>-0.7</v>
      </c>
      <c r="W49">
        <v>3.8</v>
      </c>
      <c r="X49">
        <v>3787</v>
      </c>
    </row>
    <row r="50" spans="1:24" x14ac:dyDescent="0.25">
      <c r="A50" t="s">
        <v>1269</v>
      </c>
      <c r="B50">
        <v>116</v>
      </c>
      <c r="C50">
        <v>421</v>
      </c>
      <c r="D50">
        <v>369</v>
      </c>
      <c r="E50">
        <v>105</v>
      </c>
      <c r="F50">
        <v>25</v>
      </c>
      <c r="G50">
        <v>0</v>
      </c>
      <c r="H50">
        <v>10</v>
      </c>
      <c r="I50">
        <v>46</v>
      </c>
      <c r="J50">
        <v>52</v>
      </c>
      <c r="K50">
        <v>38</v>
      </c>
      <c r="L50">
        <v>50</v>
      </c>
      <c r="M50">
        <v>11</v>
      </c>
      <c r="N50">
        <v>2</v>
      </c>
      <c r="O50">
        <v>0</v>
      </c>
      <c r="P50">
        <v>0.28499999999999998</v>
      </c>
      <c r="Q50">
        <v>0.36799999999999999</v>
      </c>
      <c r="R50">
        <v>0.434</v>
      </c>
      <c r="S50">
        <v>0.80200000000000005</v>
      </c>
      <c r="T50">
        <v>0.34599999999999997</v>
      </c>
      <c r="U50">
        <v>1</v>
      </c>
      <c r="V50">
        <v>-0.1</v>
      </c>
      <c r="W50">
        <v>3.5</v>
      </c>
      <c r="X50">
        <v>2579</v>
      </c>
    </row>
    <row r="51" spans="1:24" x14ac:dyDescent="0.25">
      <c r="A51" t="s">
        <v>1268</v>
      </c>
      <c r="B51">
        <v>155</v>
      </c>
      <c r="C51">
        <v>645</v>
      </c>
      <c r="D51">
        <v>567</v>
      </c>
      <c r="E51">
        <v>147</v>
      </c>
      <c r="F51">
        <v>36</v>
      </c>
      <c r="G51">
        <v>2</v>
      </c>
      <c r="H51">
        <v>26</v>
      </c>
      <c r="I51">
        <v>77</v>
      </c>
      <c r="J51">
        <v>92</v>
      </c>
      <c r="K51">
        <v>66</v>
      </c>
      <c r="L51">
        <v>174</v>
      </c>
      <c r="M51">
        <v>5</v>
      </c>
      <c r="N51">
        <v>12</v>
      </c>
      <c r="O51">
        <v>2</v>
      </c>
      <c r="P51">
        <v>0.25900000000000001</v>
      </c>
      <c r="Q51">
        <v>0.34200000000000003</v>
      </c>
      <c r="R51">
        <v>0.46700000000000003</v>
      </c>
      <c r="S51">
        <v>0.80900000000000005</v>
      </c>
      <c r="T51">
        <v>0.34499999999999997</v>
      </c>
      <c r="U51">
        <v>-2</v>
      </c>
      <c r="V51">
        <v>0.9</v>
      </c>
      <c r="W51">
        <v>2.5</v>
      </c>
      <c r="X51">
        <v>9218</v>
      </c>
    </row>
    <row r="52" spans="1:24" x14ac:dyDescent="0.25">
      <c r="A52" t="s">
        <v>1267</v>
      </c>
      <c r="B52">
        <v>113</v>
      </c>
      <c r="C52">
        <v>467</v>
      </c>
      <c r="D52">
        <v>412</v>
      </c>
      <c r="E52">
        <v>109</v>
      </c>
      <c r="F52">
        <v>22</v>
      </c>
      <c r="G52">
        <v>3</v>
      </c>
      <c r="H52">
        <v>18</v>
      </c>
      <c r="I52">
        <v>52</v>
      </c>
      <c r="J52">
        <v>64</v>
      </c>
      <c r="K52">
        <v>50</v>
      </c>
      <c r="L52">
        <v>84</v>
      </c>
      <c r="M52">
        <v>2</v>
      </c>
      <c r="N52">
        <v>7</v>
      </c>
      <c r="O52">
        <v>3</v>
      </c>
      <c r="P52">
        <v>0.26500000000000001</v>
      </c>
      <c r="Q52">
        <v>0.34699999999999998</v>
      </c>
      <c r="R52">
        <v>0.46400000000000002</v>
      </c>
      <c r="S52">
        <v>0.81100000000000005</v>
      </c>
      <c r="T52">
        <v>0.34399999999999997</v>
      </c>
      <c r="U52">
        <v>0</v>
      </c>
      <c r="V52">
        <v>-0.3</v>
      </c>
      <c r="W52">
        <v>2.2000000000000002</v>
      </c>
      <c r="X52">
        <v>589</v>
      </c>
    </row>
    <row r="53" spans="1:24" x14ac:dyDescent="0.25">
      <c r="A53" t="s">
        <v>1266</v>
      </c>
      <c r="B53">
        <v>133</v>
      </c>
      <c r="C53">
        <v>587</v>
      </c>
      <c r="D53">
        <v>512</v>
      </c>
      <c r="E53">
        <v>129</v>
      </c>
      <c r="F53">
        <v>26</v>
      </c>
      <c r="G53">
        <v>3</v>
      </c>
      <c r="H53">
        <v>22</v>
      </c>
      <c r="I53">
        <v>77</v>
      </c>
      <c r="J53">
        <v>63</v>
      </c>
      <c r="K53">
        <v>60</v>
      </c>
      <c r="L53">
        <v>138</v>
      </c>
      <c r="M53">
        <v>13</v>
      </c>
      <c r="N53">
        <v>11</v>
      </c>
      <c r="O53">
        <v>3</v>
      </c>
      <c r="P53">
        <v>0.252</v>
      </c>
      <c r="Q53">
        <v>0.34499999999999997</v>
      </c>
      <c r="R53">
        <v>0.443</v>
      </c>
      <c r="S53">
        <v>0.78900000000000003</v>
      </c>
      <c r="T53">
        <v>0.34399999999999997</v>
      </c>
      <c r="U53">
        <v>-5</v>
      </c>
      <c r="V53">
        <v>0.3</v>
      </c>
      <c r="W53">
        <v>3.2</v>
      </c>
      <c r="X53">
        <v>1849</v>
      </c>
    </row>
    <row r="54" spans="1:24" x14ac:dyDescent="0.25">
      <c r="A54" t="s">
        <v>1265</v>
      </c>
      <c r="B54">
        <v>140</v>
      </c>
      <c r="C54">
        <v>644</v>
      </c>
      <c r="D54">
        <v>567</v>
      </c>
      <c r="E54">
        <v>151</v>
      </c>
      <c r="F54">
        <v>32</v>
      </c>
      <c r="G54">
        <v>4</v>
      </c>
      <c r="H54">
        <v>20</v>
      </c>
      <c r="I54">
        <v>90</v>
      </c>
      <c r="J54">
        <v>70</v>
      </c>
      <c r="K54">
        <v>63</v>
      </c>
      <c r="L54">
        <v>78</v>
      </c>
      <c r="M54">
        <v>8</v>
      </c>
      <c r="N54">
        <v>20</v>
      </c>
      <c r="O54">
        <v>7</v>
      </c>
      <c r="P54">
        <v>0.26600000000000001</v>
      </c>
      <c r="Q54">
        <v>0.34799999999999998</v>
      </c>
      <c r="R54">
        <v>0.443</v>
      </c>
      <c r="S54">
        <v>0.79100000000000004</v>
      </c>
      <c r="T54">
        <v>0.34399999999999997</v>
      </c>
      <c r="U54">
        <v>4</v>
      </c>
      <c r="V54">
        <v>0.5</v>
      </c>
      <c r="W54">
        <v>4.5</v>
      </c>
      <c r="X54">
        <v>6195</v>
      </c>
    </row>
    <row r="55" spans="1:24" x14ac:dyDescent="0.25">
      <c r="A55" t="s">
        <v>1264</v>
      </c>
      <c r="B55">
        <v>133</v>
      </c>
      <c r="C55">
        <v>573</v>
      </c>
      <c r="D55">
        <v>523</v>
      </c>
      <c r="E55">
        <v>144</v>
      </c>
      <c r="F55">
        <v>28</v>
      </c>
      <c r="G55">
        <v>6</v>
      </c>
      <c r="H55">
        <v>19</v>
      </c>
      <c r="I55">
        <v>77</v>
      </c>
      <c r="J55">
        <v>66</v>
      </c>
      <c r="K55">
        <v>37</v>
      </c>
      <c r="L55">
        <v>95</v>
      </c>
      <c r="M55">
        <v>8</v>
      </c>
      <c r="N55">
        <v>15</v>
      </c>
      <c r="O55">
        <v>6</v>
      </c>
      <c r="P55">
        <v>0.27500000000000002</v>
      </c>
      <c r="Q55">
        <v>0.33300000000000002</v>
      </c>
      <c r="R55">
        <v>0.46100000000000002</v>
      </c>
      <c r="S55">
        <v>0.79400000000000004</v>
      </c>
      <c r="T55">
        <v>0.34300000000000003</v>
      </c>
      <c r="U55">
        <v>9</v>
      </c>
      <c r="V55">
        <v>0</v>
      </c>
      <c r="W55">
        <v>4.5</v>
      </c>
      <c r="X55">
        <v>5247</v>
      </c>
    </row>
    <row r="56" spans="1:24" x14ac:dyDescent="0.25">
      <c r="A56" t="s">
        <v>1263</v>
      </c>
      <c r="B56">
        <v>148</v>
      </c>
      <c r="C56">
        <v>544</v>
      </c>
      <c r="D56">
        <v>469</v>
      </c>
      <c r="E56">
        <v>124</v>
      </c>
      <c r="F56">
        <v>28</v>
      </c>
      <c r="G56">
        <v>5</v>
      </c>
      <c r="H56">
        <v>13</v>
      </c>
      <c r="I56">
        <v>63</v>
      </c>
      <c r="J56">
        <v>67</v>
      </c>
      <c r="K56">
        <v>67</v>
      </c>
      <c r="L56">
        <v>124</v>
      </c>
      <c r="M56">
        <v>4</v>
      </c>
      <c r="N56">
        <v>12</v>
      </c>
      <c r="O56">
        <v>5</v>
      </c>
      <c r="P56">
        <v>0.26400000000000001</v>
      </c>
      <c r="Q56">
        <v>0.36099999999999999</v>
      </c>
      <c r="R56">
        <v>0.42899999999999999</v>
      </c>
      <c r="S56">
        <v>0.79</v>
      </c>
      <c r="T56">
        <v>0.34300000000000003</v>
      </c>
      <c r="U56">
        <v>1</v>
      </c>
      <c r="V56">
        <v>-0.2</v>
      </c>
      <c r="W56">
        <v>2.2000000000000002</v>
      </c>
      <c r="X56">
        <v>10264</v>
      </c>
    </row>
    <row r="57" spans="1:24" x14ac:dyDescent="0.25">
      <c r="A57" t="s">
        <v>1262</v>
      </c>
      <c r="B57">
        <v>142</v>
      </c>
      <c r="C57">
        <v>625</v>
      </c>
      <c r="D57">
        <v>568</v>
      </c>
      <c r="E57">
        <v>155</v>
      </c>
      <c r="F57">
        <v>25</v>
      </c>
      <c r="G57">
        <v>4</v>
      </c>
      <c r="H57">
        <v>23</v>
      </c>
      <c r="I57">
        <v>90</v>
      </c>
      <c r="J57">
        <v>84</v>
      </c>
      <c r="K57">
        <v>49</v>
      </c>
      <c r="L57">
        <v>104</v>
      </c>
      <c r="M57">
        <v>7</v>
      </c>
      <c r="N57">
        <v>13</v>
      </c>
      <c r="O57">
        <v>5</v>
      </c>
      <c r="P57">
        <v>0.27300000000000002</v>
      </c>
      <c r="Q57">
        <v>0.33800000000000002</v>
      </c>
      <c r="R57">
        <v>0.45200000000000001</v>
      </c>
      <c r="S57">
        <v>0.79100000000000004</v>
      </c>
      <c r="T57">
        <v>0.34300000000000003</v>
      </c>
      <c r="U57">
        <v>-6</v>
      </c>
      <c r="V57">
        <v>-0.1</v>
      </c>
      <c r="W57">
        <v>3.3</v>
      </c>
      <c r="X57">
        <v>13110</v>
      </c>
    </row>
    <row r="58" spans="1:24" x14ac:dyDescent="0.25">
      <c r="A58" t="s">
        <v>1261</v>
      </c>
      <c r="B58">
        <v>103</v>
      </c>
      <c r="C58">
        <v>450</v>
      </c>
      <c r="D58">
        <v>383</v>
      </c>
      <c r="E58">
        <v>99</v>
      </c>
      <c r="F58">
        <v>18</v>
      </c>
      <c r="G58">
        <v>3</v>
      </c>
      <c r="H58">
        <v>14</v>
      </c>
      <c r="I58">
        <v>59</v>
      </c>
      <c r="J58">
        <v>57</v>
      </c>
      <c r="K58">
        <v>47</v>
      </c>
      <c r="L58">
        <v>61</v>
      </c>
      <c r="M58">
        <v>15</v>
      </c>
      <c r="N58">
        <v>12</v>
      </c>
      <c r="O58">
        <v>1</v>
      </c>
      <c r="P58">
        <v>0.25800000000000001</v>
      </c>
      <c r="Q58">
        <v>0.36199999999999999</v>
      </c>
      <c r="R58">
        <v>0.43099999999999999</v>
      </c>
      <c r="S58">
        <v>0.79300000000000004</v>
      </c>
      <c r="T58">
        <v>0.34300000000000003</v>
      </c>
      <c r="U58">
        <v>5</v>
      </c>
      <c r="V58">
        <v>1.5</v>
      </c>
      <c r="W58">
        <v>3.5</v>
      </c>
      <c r="X58">
        <v>1679</v>
      </c>
    </row>
    <row r="59" spans="1:24" x14ac:dyDescent="0.25">
      <c r="A59" t="s">
        <v>1260</v>
      </c>
      <c r="B59">
        <v>148</v>
      </c>
      <c r="C59">
        <v>655</v>
      </c>
      <c r="D59">
        <v>576</v>
      </c>
      <c r="E59">
        <v>155</v>
      </c>
      <c r="F59">
        <v>38</v>
      </c>
      <c r="G59">
        <v>3</v>
      </c>
      <c r="H59">
        <v>17</v>
      </c>
      <c r="I59">
        <v>86</v>
      </c>
      <c r="J59">
        <v>67</v>
      </c>
      <c r="K59">
        <v>69</v>
      </c>
      <c r="L59">
        <v>133</v>
      </c>
      <c r="M59">
        <v>6</v>
      </c>
      <c r="N59">
        <v>11</v>
      </c>
      <c r="O59">
        <v>6</v>
      </c>
      <c r="P59">
        <v>0.26900000000000002</v>
      </c>
      <c r="Q59">
        <v>0.35299999999999998</v>
      </c>
      <c r="R59">
        <v>0.434</v>
      </c>
      <c r="S59">
        <v>0.78700000000000003</v>
      </c>
      <c r="T59">
        <v>0.34300000000000003</v>
      </c>
      <c r="U59">
        <v>7</v>
      </c>
      <c r="V59">
        <v>-0.9</v>
      </c>
      <c r="W59">
        <v>3.7</v>
      </c>
      <c r="X59">
        <v>5209</v>
      </c>
    </row>
    <row r="60" spans="1:24" x14ac:dyDescent="0.25">
      <c r="A60" t="s">
        <v>1259</v>
      </c>
      <c r="B60">
        <v>156</v>
      </c>
      <c r="C60">
        <v>660</v>
      </c>
      <c r="D60">
        <v>610</v>
      </c>
      <c r="E60">
        <v>169</v>
      </c>
      <c r="F60">
        <v>31</v>
      </c>
      <c r="G60">
        <v>4</v>
      </c>
      <c r="H60">
        <v>27</v>
      </c>
      <c r="I60">
        <v>89</v>
      </c>
      <c r="J60">
        <v>83</v>
      </c>
      <c r="K60">
        <v>32</v>
      </c>
      <c r="L60">
        <v>124</v>
      </c>
      <c r="M60">
        <v>12</v>
      </c>
      <c r="N60">
        <v>13</v>
      </c>
      <c r="O60">
        <v>6</v>
      </c>
      <c r="P60">
        <v>0.27700000000000002</v>
      </c>
      <c r="Q60">
        <v>0.32600000000000001</v>
      </c>
      <c r="R60">
        <v>0.47399999999999998</v>
      </c>
      <c r="S60">
        <v>0.79900000000000004</v>
      </c>
      <c r="T60">
        <v>0.34300000000000003</v>
      </c>
      <c r="U60">
        <v>-4</v>
      </c>
      <c r="V60">
        <v>-0.5</v>
      </c>
      <c r="W60">
        <v>3.6</v>
      </c>
      <c r="X60">
        <v>6368</v>
      </c>
    </row>
    <row r="61" spans="1:24" x14ac:dyDescent="0.25">
      <c r="A61" t="s">
        <v>1258</v>
      </c>
      <c r="B61">
        <v>120</v>
      </c>
      <c r="C61">
        <v>488</v>
      </c>
      <c r="D61">
        <v>428</v>
      </c>
      <c r="E61">
        <v>111</v>
      </c>
      <c r="F61">
        <v>25</v>
      </c>
      <c r="G61">
        <v>5</v>
      </c>
      <c r="H61">
        <v>15</v>
      </c>
      <c r="I61">
        <v>56</v>
      </c>
      <c r="J61">
        <v>60</v>
      </c>
      <c r="K61">
        <v>53</v>
      </c>
      <c r="L61">
        <v>86</v>
      </c>
      <c r="M61">
        <v>4</v>
      </c>
      <c r="N61">
        <v>2</v>
      </c>
      <c r="O61">
        <v>2</v>
      </c>
      <c r="P61">
        <v>0.25900000000000001</v>
      </c>
      <c r="Q61">
        <v>0.34599999999999997</v>
      </c>
      <c r="R61">
        <v>0.44600000000000001</v>
      </c>
      <c r="S61">
        <v>0.79300000000000004</v>
      </c>
      <c r="T61">
        <v>0.34200000000000003</v>
      </c>
      <c r="U61">
        <v>-3</v>
      </c>
      <c r="V61">
        <v>-0.9</v>
      </c>
      <c r="W61">
        <v>1.5</v>
      </c>
      <c r="X61">
        <v>9205</v>
      </c>
    </row>
    <row r="62" spans="1:24" x14ac:dyDescent="0.25">
      <c r="A62" t="s">
        <v>1257</v>
      </c>
      <c r="B62">
        <v>156</v>
      </c>
      <c r="C62">
        <v>661</v>
      </c>
      <c r="D62">
        <v>577</v>
      </c>
      <c r="E62">
        <v>152</v>
      </c>
      <c r="F62">
        <v>29</v>
      </c>
      <c r="G62">
        <v>4</v>
      </c>
      <c r="H62">
        <v>22</v>
      </c>
      <c r="I62">
        <v>93</v>
      </c>
      <c r="J62">
        <v>76</v>
      </c>
      <c r="K62">
        <v>69</v>
      </c>
      <c r="L62">
        <v>149</v>
      </c>
      <c r="M62">
        <v>9</v>
      </c>
      <c r="N62">
        <v>19</v>
      </c>
      <c r="O62">
        <v>9</v>
      </c>
      <c r="P62">
        <v>0.26300000000000001</v>
      </c>
      <c r="Q62">
        <v>0.35099999999999998</v>
      </c>
      <c r="R62">
        <v>0.442</v>
      </c>
      <c r="S62">
        <v>0.79300000000000004</v>
      </c>
      <c r="T62">
        <v>0.34200000000000003</v>
      </c>
      <c r="U62">
        <v>3</v>
      </c>
      <c r="V62">
        <v>-0.5</v>
      </c>
      <c r="W62">
        <v>3.3</v>
      </c>
      <c r="X62">
        <v>5222</v>
      </c>
    </row>
    <row r="63" spans="1:24" x14ac:dyDescent="0.25">
      <c r="A63" t="s">
        <v>1256</v>
      </c>
      <c r="B63">
        <v>134</v>
      </c>
      <c r="C63">
        <v>559</v>
      </c>
      <c r="D63">
        <v>509</v>
      </c>
      <c r="E63">
        <v>146</v>
      </c>
      <c r="F63">
        <v>21</v>
      </c>
      <c r="G63">
        <v>1</v>
      </c>
      <c r="H63">
        <v>18</v>
      </c>
      <c r="I63">
        <v>73</v>
      </c>
      <c r="J63">
        <v>84</v>
      </c>
      <c r="K63">
        <v>40</v>
      </c>
      <c r="L63">
        <v>115</v>
      </c>
      <c r="M63">
        <v>6</v>
      </c>
      <c r="N63">
        <v>6</v>
      </c>
      <c r="O63">
        <v>3</v>
      </c>
      <c r="P63">
        <v>0.28699999999999998</v>
      </c>
      <c r="Q63">
        <v>0.34599999999999997</v>
      </c>
      <c r="R63">
        <v>0.438</v>
      </c>
      <c r="S63">
        <v>0.78400000000000003</v>
      </c>
      <c r="T63">
        <v>0.34100000000000003</v>
      </c>
      <c r="U63">
        <v>3</v>
      </c>
      <c r="V63">
        <v>-0.7</v>
      </c>
      <c r="W63">
        <v>2.8</v>
      </c>
      <c r="X63">
        <v>731</v>
      </c>
    </row>
    <row r="64" spans="1:24" x14ac:dyDescent="0.25">
      <c r="A64" t="s">
        <v>1255</v>
      </c>
      <c r="B64">
        <v>135</v>
      </c>
      <c r="C64">
        <v>584</v>
      </c>
      <c r="D64">
        <v>524</v>
      </c>
      <c r="E64">
        <v>140</v>
      </c>
      <c r="F64">
        <v>28</v>
      </c>
      <c r="G64">
        <v>3</v>
      </c>
      <c r="H64">
        <v>26</v>
      </c>
      <c r="I64">
        <v>73</v>
      </c>
      <c r="J64">
        <v>86</v>
      </c>
      <c r="K64">
        <v>48</v>
      </c>
      <c r="L64">
        <v>130</v>
      </c>
      <c r="M64">
        <v>4</v>
      </c>
      <c r="N64">
        <v>7</v>
      </c>
      <c r="O64">
        <v>2</v>
      </c>
      <c r="P64">
        <v>0.26700000000000002</v>
      </c>
      <c r="Q64">
        <v>0.33300000000000002</v>
      </c>
      <c r="R64">
        <v>0.48099999999999998</v>
      </c>
      <c r="S64">
        <v>0.81399999999999995</v>
      </c>
      <c r="T64">
        <v>0.34100000000000003</v>
      </c>
      <c r="U64">
        <v>5</v>
      </c>
      <c r="V64">
        <v>0</v>
      </c>
      <c r="W64">
        <v>3.2</v>
      </c>
      <c r="X64">
        <v>1875</v>
      </c>
    </row>
    <row r="65" spans="1:24" x14ac:dyDescent="0.25">
      <c r="A65" t="s">
        <v>1254</v>
      </c>
      <c r="B65">
        <v>136</v>
      </c>
      <c r="C65">
        <v>556</v>
      </c>
      <c r="D65">
        <v>508</v>
      </c>
      <c r="E65">
        <v>134</v>
      </c>
      <c r="F65">
        <v>34</v>
      </c>
      <c r="G65">
        <v>1</v>
      </c>
      <c r="H65">
        <v>24</v>
      </c>
      <c r="I65">
        <v>65</v>
      </c>
      <c r="J65">
        <v>82</v>
      </c>
      <c r="K65">
        <v>41</v>
      </c>
      <c r="L65">
        <v>119</v>
      </c>
      <c r="M65">
        <v>3</v>
      </c>
      <c r="N65">
        <v>10</v>
      </c>
      <c r="O65">
        <v>4</v>
      </c>
      <c r="P65">
        <v>0.26400000000000001</v>
      </c>
      <c r="Q65">
        <v>0.32200000000000001</v>
      </c>
      <c r="R65">
        <v>0.47599999999999998</v>
      </c>
      <c r="S65">
        <v>0.79900000000000004</v>
      </c>
      <c r="T65">
        <v>0.34100000000000003</v>
      </c>
      <c r="U65">
        <v>0</v>
      </c>
      <c r="V65">
        <v>-0.1</v>
      </c>
      <c r="W65">
        <v>2.5</v>
      </c>
      <c r="X65">
        <v>2434</v>
      </c>
    </row>
    <row r="66" spans="1:24" x14ac:dyDescent="0.25">
      <c r="A66" t="s">
        <v>1253</v>
      </c>
      <c r="B66">
        <v>135</v>
      </c>
      <c r="C66">
        <v>547</v>
      </c>
      <c r="D66">
        <v>495</v>
      </c>
      <c r="E66">
        <v>141</v>
      </c>
      <c r="F66">
        <v>30</v>
      </c>
      <c r="G66">
        <v>3</v>
      </c>
      <c r="H66">
        <v>18</v>
      </c>
      <c r="I66">
        <v>68</v>
      </c>
      <c r="J66">
        <v>76</v>
      </c>
      <c r="K66">
        <v>43</v>
      </c>
      <c r="L66">
        <v>75</v>
      </c>
      <c r="M66">
        <v>1</v>
      </c>
      <c r="N66">
        <v>2</v>
      </c>
      <c r="O66">
        <v>3</v>
      </c>
      <c r="P66">
        <v>0.28499999999999998</v>
      </c>
      <c r="Q66">
        <v>0.34300000000000003</v>
      </c>
      <c r="R66">
        <v>0.46700000000000003</v>
      </c>
      <c r="S66">
        <v>0.81</v>
      </c>
      <c r="T66">
        <v>0.34100000000000003</v>
      </c>
      <c r="U66">
        <v>2</v>
      </c>
      <c r="V66">
        <v>-1.4</v>
      </c>
      <c r="W66">
        <v>3.4</v>
      </c>
      <c r="X66">
        <v>5409</v>
      </c>
    </row>
    <row r="67" spans="1:24" x14ac:dyDescent="0.25">
      <c r="A67" t="s">
        <v>1252</v>
      </c>
      <c r="B67">
        <v>156</v>
      </c>
      <c r="C67">
        <v>641</v>
      </c>
      <c r="D67">
        <v>591</v>
      </c>
      <c r="E67">
        <v>174</v>
      </c>
      <c r="F67">
        <v>35</v>
      </c>
      <c r="G67">
        <v>6</v>
      </c>
      <c r="H67">
        <v>16</v>
      </c>
      <c r="I67">
        <v>91</v>
      </c>
      <c r="J67">
        <v>77</v>
      </c>
      <c r="K67">
        <v>41</v>
      </c>
      <c r="L67">
        <v>87</v>
      </c>
      <c r="M67">
        <v>1</v>
      </c>
      <c r="N67">
        <v>15</v>
      </c>
      <c r="O67">
        <v>6</v>
      </c>
      <c r="P67">
        <v>0.29399999999999998</v>
      </c>
      <c r="Q67">
        <v>0.34100000000000003</v>
      </c>
      <c r="R67">
        <v>0.45500000000000002</v>
      </c>
      <c r="S67">
        <v>0.79600000000000004</v>
      </c>
      <c r="T67">
        <v>0.34</v>
      </c>
      <c r="U67">
        <v>-3</v>
      </c>
      <c r="V67">
        <v>-0.1</v>
      </c>
      <c r="W67">
        <v>2.5</v>
      </c>
      <c r="X67">
        <v>4022</v>
      </c>
    </row>
    <row r="68" spans="1:24" x14ac:dyDescent="0.25">
      <c r="A68" t="s">
        <v>1251</v>
      </c>
      <c r="B68">
        <v>128</v>
      </c>
      <c r="C68">
        <v>497</v>
      </c>
      <c r="D68">
        <v>445</v>
      </c>
      <c r="E68">
        <v>118</v>
      </c>
      <c r="F68">
        <v>25</v>
      </c>
      <c r="G68">
        <v>4</v>
      </c>
      <c r="H68">
        <v>18</v>
      </c>
      <c r="I68">
        <v>59</v>
      </c>
      <c r="J68">
        <v>60</v>
      </c>
      <c r="K68">
        <v>44</v>
      </c>
      <c r="L68">
        <v>104</v>
      </c>
      <c r="M68">
        <v>3</v>
      </c>
      <c r="N68">
        <v>12</v>
      </c>
      <c r="O68">
        <v>7</v>
      </c>
      <c r="P68">
        <v>0.26500000000000001</v>
      </c>
      <c r="Q68">
        <v>0.33500000000000002</v>
      </c>
      <c r="R68">
        <v>0.46100000000000002</v>
      </c>
      <c r="S68">
        <v>0.79600000000000004</v>
      </c>
      <c r="T68">
        <v>0.34</v>
      </c>
      <c r="U68">
        <v>0</v>
      </c>
      <c r="V68">
        <v>-0.9</v>
      </c>
      <c r="W68">
        <v>2.1</v>
      </c>
      <c r="X68">
        <v>3154</v>
      </c>
    </row>
    <row r="69" spans="1:24" x14ac:dyDescent="0.25">
      <c r="A69" t="s">
        <v>1250</v>
      </c>
      <c r="B69">
        <v>82</v>
      </c>
      <c r="C69">
        <v>330</v>
      </c>
      <c r="D69">
        <v>284</v>
      </c>
      <c r="E69">
        <v>75</v>
      </c>
      <c r="F69">
        <v>17</v>
      </c>
      <c r="G69">
        <v>1</v>
      </c>
      <c r="H69">
        <v>9</v>
      </c>
      <c r="I69">
        <v>32</v>
      </c>
      <c r="J69">
        <v>43</v>
      </c>
      <c r="K69">
        <v>40</v>
      </c>
      <c r="L69">
        <v>52</v>
      </c>
      <c r="M69">
        <v>2</v>
      </c>
      <c r="N69">
        <v>1</v>
      </c>
      <c r="O69">
        <v>1</v>
      </c>
      <c r="P69">
        <v>0.26400000000000001</v>
      </c>
      <c r="Q69">
        <v>0.35899999999999999</v>
      </c>
      <c r="R69">
        <v>0.42599999999999999</v>
      </c>
      <c r="S69">
        <v>0.78500000000000003</v>
      </c>
      <c r="T69">
        <v>0.34</v>
      </c>
      <c r="U69">
        <v>2</v>
      </c>
      <c r="V69">
        <v>-0.6</v>
      </c>
      <c r="W69">
        <v>1.4</v>
      </c>
      <c r="X69">
        <v>432</v>
      </c>
    </row>
    <row r="70" spans="1:24" x14ac:dyDescent="0.25">
      <c r="A70" t="s">
        <v>1249</v>
      </c>
      <c r="B70">
        <v>127</v>
      </c>
      <c r="C70">
        <v>506</v>
      </c>
      <c r="D70">
        <v>442</v>
      </c>
      <c r="E70">
        <v>118</v>
      </c>
      <c r="F70">
        <v>25</v>
      </c>
      <c r="G70">
        <v>2</v>
      </c>
      <c r="H70">
        <v>14</v>
      </c>
      <c r="I70">
        <v>53</v>
      </c>
      <c r="J70">
        <v>73</v>
      </c>
      <c r="K70">
        <v>53</v>
      </c>
      <c r="L70">
        <v>103</v>
      </c>
      <c r="M70">
        <v>8</v>
      </c>
      <c r="N70">
        <v>0</v>
      </c>
      <c r="O70">
        <v>1</v>
      </c>
      <c r="P70">
        <v>0.26700000000000002</v>
      </c>
      <c r="Q70">
        <v>0.35599999999999998</v>
      </c>
      <c r="R70">
        <v>0.42799999999999999</v>
      </c>
      <c r="S70">
        <v>0.78300000000000003</v>
      </c>
      <c r="T70">
        <v>0.33900000000000002</v>
      </c>
      <c r="U70">
        <v>2</v>
      </c>
      <c r="V70">
        <v>-1</v>
      </c>
      <c r="W70">
        <v>3.9</v>
      </c>
      <c r="X70">
        <v>3364</v>
      </c>
    </row>
    <row r="71" spans="1:24" x14ac:dyDescent="0.25">
      <c r="A71" t="s">
        <v>1248</v>
      </c>
      <c r="B71">
        <v>136</v>
      </c>
      <c r="C71">
        <v>613</v>
      </c>
      <c r="D71">
        <v>560</v>
      </c>
      <c r="E71">
        <v>164</v>
      </c>
      <c r="F71">
        <v>32</v>
      </c>
      <c r="G71">
        <v>10</v>
      </c>
      <c r="H71">
        <v>12</v>
      </c>
      <c r="I71">
        <v>83</v>
      </c>
      <c r="J71">
        <v>55</v>
      </c>
      <c r="K71">
        <v>45</v>
      </c>
      <c r="L71">
        <v>52</v>
      </c>
      <c r="M71">
        <v>0</v>
      </c>
      <c r="N71">
        <v>34</v>
      </c>
      <c r="O71">
        <v>9</v>
      </c>
      <c r="P71">
        <v>0.29299999999999998</v>
      </c>
      <c r="Q71">
        <v>0.34499999999999997</v>
      </c>
      <c r="R71">
        <v>0.45</v>
      </c>
      <c r="S71">
        <v>0.79500000000000004</v>
      </c>
      <c r="T71">
        <v>0.33900000000000002</v>
      </c>
      <c r="U71">
        <v>-3</v>
      </c>
      <c r="V71">
        <v>2.6</v>
      </c>
      <c r="W71">
        <v>4.0999999999999996</v>
      </c>
      <c r="X71">
        <v>1736</v>
      </c>
    </row>
    <row r="72" spans="1:24" x14ac:dyDescent="0.25">
      <c r="A72" t="s">
        <v>1247</v>
      </c>
      <c r="B72">
        <v>131</v>
      </c>
      <c r="C72">
        <v>569</v>
      </c>
      <c r="D72">
        <v>498</v>
      </c>
      <c r="E72">
        <v>118</v>
      </c>
      <c r="F72">
        <v>28</v>
      </c>
      <c r="G72">
        <v>1</v>
      </c>
      <c r="H72">
        <v>28</v>
      </c>
      <c r="I72">
        <v>76</v>
      </c>
      <c r="J72">
        <v>77</v>
      </c>
      <c r="K72">
        <v>61</v>
      </c>
      <c r="L72">
        <v>172</v>
      </c>
      <c r="M72">
        <v>4</v>
      </c>
      <c r="N72">
        <v>4</v>
      </c>
      <c r="O72">
        <v>2</v>
      </c>
      <c r="P72">
        <v>0.23699999999999999</v>
      </c>
      <c r="Q72">
        <v>0.32500000000000001</v>
      </c>
      <c r="R72">
        <v>0.46600000000000003</v>
      </c>
      <c r="S72">
        <v>0.79100000000000004</v>
      </c>
      <c r="T72">
        <v>0.33900000000000002</v>
      </c>
      <c r="U72">
        <v>-4</v>
      </c>
      <c r="V72">
        <v>-0.6</v>
      </c>
      <c r="W72">
        <v>1.6</v>
      </c>
      <c r="X72">
        <v>9911</v>
      </c>
    </row>
    <row r="73" spans="1:24" x14ac:dyDescent="0.25">
      <c r="A73" t="s">
        <v>1246</v>
      </c>
      <c r="B73">
        <v>148</v>
      </c>
      <c r="C73">
        <v>618</v>
      </c>
      <c r="D73">
        <v>544</v>
      </c>
      <c r="E73">
        <v>146</v>
      </c>
      <c r="F73">
        <v>29</v>
      </c>
      <c r="G73">
        <v>2</v>
      </c>
      <c r="H73">
        <v>18</v>
      </c>
      <c r="I73">
        <v>77</v>
      </c>
      <c r="J73">
        <v>80</v>
      </c>
      <c r="K73">
        <v>67</v>
      </c>
      <c r="L73">
        <v>131</v>
      </c>
      <c r="M73">
        <v>3</v>
      </c>
      <c r="N73">
        <v>15</v>
      </c>
      <c r="O73">
        <v>4</v>
      </c>
      <c r="P73">
        <v>0.26800000000000002</v>
      </c>
      <c r="Q73">
        <v>0.35199999999999998</v>
      </c>
      <c r="R73">
        <v>0.42799999999999999</v>
      </c>
      <c r="S73">
        <v>0.78</v>
      </c>
      <c r="T73">
        <v>0.33900000000000002</v>
      </c>
      <c r="U73">
        <v>2</v>
      </c>
      <c r="V73">
        <v>0.7</v>
      </c>
      <c r="W73">
        <v>3.9</v>
      </c>
      <c r="X73">
        <v>4720</v>
      </c>
    </row>
    <row r="74" spans="1:24" x14ac:dyDescent="0.25">
      <c r="A74" t="s">
        <v>1245</v>
      </c>
      <c r="B74">
        <v>134</v>
      </c>
      <c r="C74">
        <v>525</v>
      </c>
      <c r="D74">
        <v>435</v>
      </c>
      <c r="E74">
        <v>93</v>
      </c>
      <c r="F74">
        <v>19</v>
      </c>
      <c r="G74">
        <v>2</v>
      </c>
      <c r="H74">
        <v>24</v>
      </c>
      <c r="I74">
        <v>65</v>
      </c>
      <c r="J74">
        <v>65</v>
      </c>
      <c r="K74">
        <v>78</v>
      </c>
      <c r="L74">
        <v>155</v>
      </c>
      <c r="M74">
        <v>8</v>
      </c>
      <c r="N74">
        <v>2</v>
      </c>
      <c r="O74">
        <v>2</v>
      </c>
      <c r="P74">
        <v>0.214</v>
      </c>
      <c r="Q74">
        <v>0.34399999999999997</v>
      </c>
      <c r="R74">
        <v>0.432</v>
      </c>
      <c r="S74">
        <v>0.77600000000000002</v>
      </c>
      <c r="T74">
        <v>0.33700000000000002</v>
      </c>
      <c r="U74">
        <v>-1</v>
      </c>
      <c r="V74">
        <v>-1</v>
      </c>
      <c r="W74">
        <v>1.6</v>
      </c>
      <c r="X74">
        <v>934</v>
      </c>
    </row>
    <row r="75" spans="1:24" x14ac:dyDescent="0.25">
      <c r="A75" t="s">
        <v>1244</v>
      </c>
      <c r="B75">
        <v>101</v>
      </c>
      <c r="C75">
        <v>451</v>
      </c>
      <c r="D75">
        <v>416</v>
      </c>
      <c r="E75">
        <v>118</v>
      </c>
      <c r="F75">
        <v>25</v>
      </c>
      <c r="G75">
        <v>3</v>
      </c>
      <c r="H75">
        <v>12</v>
      </c>
      <c r="I75">
        <v>57</v>
      </c>
      <c r="J75">
        <v>48</v>
      </c>
      <c r="K75">
        <v>29</v>
      </c>
      <c r="L75">
        <v>59</v>
      </c>
      <c r="M75">
        <v>3</v>
      </c>
      <c r="N75">
        <v>23</v>
      </c>
      <c r="O75">
        <v>7</v>
      </c>
      <c r="P75">
        <v>0.28399999999999997</v>
      </c>
      <c r="Q75">
        <v>0.33500000000000002</v>
      </c>
      <c r="R75">
        <v>0.44500000000000001</v>
      </c>
      <c r="S75">
        <v>0.78</v>
      </c>
      <c r="T75">
        <v>0.33700000000000002</v>
      </c>
      <c r="U75">
        <v>2</v>
      </c>
      <c r="V75">
        <v>1.3</v>
      </c>
      <c r="W75">
        <v>2.9</v>
      </c>
      <c r="X75">
        <v>4727</v>
      </c>
    </row>
    <row r="76" spans="1:24" x14ac:dyDescent="0.25">
      <c r="A76" t="s">
        <v>1243</v>
      </c>
      <c r="B76">
        <v>130</v>
      </c>
      <c r="C76">
        <v>494</v>
      </c>
      <c r="D76">
        <v>426</v>
      </c>
      <c r="E76">
        <v>105</v>
      </c>
      <c r="F76">
        <v>24</v>
      </c>
      <c r="G76">
        <v>3</v>
      </c>
      <c r="H76">
        <v>17</v>
      </c>
      <c r="I76">
        <v>61</v>
      </c>
      <c r="J76">
        <v>64</v>
      </c>
      <c r="K76">
        <v>59</v>
      </c>
      <c r="L76">
        <v>110</v>
      </c>
      <c r="M76">
        <v>5</v>
      </c>
      <c r="N76">
        <v>8</v>
      </c>
      <c r="O76">
        <v>4</v>
      </c>
      <c r="P76">
        <v>0.246</v>
      </c>
      <c r="Q76">
        <v>0.34499999999999997</v>
      </c>
      <c r="R76">
        <v>0.437</v>
      </c>
      <c r="S76">
        <v>0.78200000000000003</v>
      </c>
      <c r="T76">
        <v>0.33700000000000002</v>
      </c>
      <c r="U76">
        <v>-1</v>
      </c>
      <c r="V76">
        <v>-0.5</v>
      </c>
      <c r="W76">
        <v>1.9</v>
      </c>
      <c r="X76">
        <v>3353</v>
      </c>
    </row>
    <row r="77" spans="1:24" x14ac:dyDescent="0.25">
      <c r="A77" t="s">
        <v>1242</v>
      </c>
      <c r="B77">
        <v>150</v>
      </c>
      <c r="C77">
        <v>596</v>
      </c>
      <c r="D77">
        <v>555</v>
      </c>
      <c r="E77">
        <v>146</v>
      </c>
      <c r="F77">
        <v>24</v>
      </c>
      <c r="G77">
        <v>2</v>
      </c>
      <c r="H77">
        <v>31</v>
      </c>
      <c r="I77">
        <v>67</v>
      </c>
      <c r="J77">
        <v>94</v>
      </c>
      <c r="K77">
        <v>34</v>
      </c>
      <c r="L77">
        <v>144</v>
      </c>
      <c r="M77">
        <v>4</v>
      </c>
      <c r="N77">
        <v>6</v>
      </c>
      <c r="O77">
        <v>5</v>
      </c>
      <c r="P77">
        <v>0.26300000000000001</v>
      </c>
      <c r="Q77">
        <v>0.31</v>
      </c>
      <c r="R77">
        <v>0.48099999999999998</v>
      </c>
      <c r="S77">
        <v>0.79100000000000004</v>
      </c>
      <c r="T77">
        <v>0.33700000000000002</v>
      </c>
      <c r="U77">
        <v>-5</v>
      </c>
      <c r="V77">
        <v>-1.3</v>
      </c>
      <c r="W77">
        <v>1.8</v>
      </c>
      <c r="X77">
        <v>6876</v>
      </c>
    </row>
    <row r="78" spans="1:24" x14ac:dyDescent="0.25">
      <c r="A78" t="s">
        <v>1241</v>
      </c>
      <c r="B78">
        <v>141</v>
      </c>
      <c r="C78">
        <v>592</v>
      </c>
      <c r="D78">
        <v>510</v>
      </c>
      <c r="E78">
        <v>128</v>
      </c>
      <c r="F78">
        <v>30</v>
      </c>
      <c r="G78">
        <v>1</v>
      </c>
      <c r="H78">
        <v>19</v>
      </c>
      <c r="I78">
        <v>66</v>
      </c>
      <c r="J78">
        <v>71</v>
      </c>
      <c r="K78">
        <v>71</v>
      </c>
      <c r="L78">
        <v>134</v>
      </c>
      <c r="M78">
        <v>4</v>
      </c>
      <c r="N78">
        <v>1</v>
      </c>
      <c r="O78">
        <v>2</v>
      </c>
      <c r="P78">
        <v>0.251</v>
      </c>
      <c r="Q78">
        <v>0.34699999999999998</v>
      </c>
      <c r="R78">
        <v>0.42499999999999999</v>
      </c>
      <c r="S78">
        <v>0.77200000000000002</v>
      </c>
      <c r="T78">
        <v>0.33700000000000002</v>
      </c>
      <c r="U78">
        <v>1</v>
      </c>
      <c r="V78">
        <v>-1.3</v>
      </c>
      <c r="W78">
        <v>2.4</v>
      </c>
      <c r="X78">
        <v>4599</v>
      </c>
    </row>
    <row r="79" spans="1:24" x14ac:dyDescent="0.25">
      <c r="A79" t="s">
        <v>1240</v>
      </c>
      <c r="B79">
        <v>123</v>
      </c>
      <c r="C79">
        <v>481</v>
      </c>
      <c r="D79">
        <v>424</v>
      </c>
      <c r="E79">
        <v>104</v>
      </c>
      <c r="F79">
        <v>23</v>
      </c>
      <c r="G79">
        <v>1</v>
      </c>
      <c r="H79">
        <v>21</v>
      </c>
      <c r="I79">
        <v>58</v>
      </c>
      <c r="J79">
        <v>70</v>
      </c>
      <c r="K79">
        <v>53</v>
      </c>
      <c r="L79">
        <v>120</v>
      </c>
      <c r="M79">
        <v>1</v>
      </c>
      <c r="N79">
        <v>1</v>
      </c>
      <c r="O79">
        <v>2</v>
      </c>
      <c r="P79">
        <v>0.245</v>
      </c>
      <c r="Q79">
        <v>0.33100000000000002</v>
      </c>
      <c r="R79">
        <v>0.45300000000000001</v>
      </c>
      <c r="S79">
        <v>0.78300000000000003</v>
      </c>
      <c r="T79">
        <v>0.33600000000000002</v>
      </c>
      <c r="U79">
        <v>2</v>
      </c>
      <c r="V79">
        <v>-1.1000000000000001</v>
      </c>
      <c r="W79">
        <v>1.7</v>
      </c>
      <c r="X79">
        <v>8433</v>
      </c>
    </row>
    <row r="80" spans="1:24" x14ac:dyDescent="0.25">
      <c r="A80" t="s">
        <v>1239</v>
      </c>
      <c r="B80">
        <v>140</v>
      </c>
      <c r="C80">
        <v>595</v>
      </c>
      <c r="D80">
        <v>536</v>
      </c>
      <c r="E80">
        <v>143</v>
      </c>
      <c r="F80">
        <v>25</v>
      </c>
      <c r="G80">
        <v>3</v>
      </c>
      <c r="H80">
        <v>22</v>
      </c>
      <c r="I80">
        <v>82</v>
      </c>
      <c r="J80">
        <v>82</v>
      </c>
      <c r="K80">
        <v>50</v>
      </c>
      <c r="L80">
        <v>102</v>
      </c>
      <c r="M80">
        <v>6</v>
      </c>
      <c r="N80">
        <v>24</v>
      </c>
      <c r="O80">
        <v>9</v>
      </c>
      <c r="P80">
        <v>0.26700000000000002</v>
      </c>
      <c r="Q80">
        <v>0.33600000000000002</v>
      </c>
      <c r="R80">
        <v>0.44800000000000001</v>
      </c>
      <c r="S80">
        <v>0.78400000000000003</v>
      </c>
      <c r="T80">
        <v>0.33600000000000002</v>
      </c>
      <c r="U80">
        <v>-8</v>
      </c>
      <c r="V80">
        <v>0.6</v>
      </c>
      <c r="W80">
        <v>3</v>
      </c>
      <c r="X80">
        <v>8001</v>
      </c>
    </row>
    <row r="81" spans="1:24" x14ac:dyDescent="0.25">
      <c r="A81" t="s">
        <v>1238</v>
      </c>
      <c r="B81">
        <v>107</v>
      </c>
      <c r="C81">
        <v>364</v>
      </c>
      <c r="D81">
        <v>309</v>
      </c>
      <c r="E81">
        <v>80</v>
      </c>
      <c r="F81">
        <v>18</v>
      </c>
      <c r="G81">
        <v>2</v>
      </c>
      <c r="H81">
        <v>7</v>
      </c>
      <c r="I81">
        <v>44</v>
      </c>
      <c r="J81">
        <v>43</v>
      </c>
      <c r="K81">
        <v>48</v>
      </c>
      <c r="L81">
        <v>46</v>
      </c>
      <c r="M81">
        <v>3</v>
      </c>
      <c r="N81">
        <v>3</v>
      </c>
      <c r="O81">
        <v>1</v>
      </c>
      <c r="P81">
        <v>0.25900000000000001</v>
      </c>
      <c r="Q81">
        <v>0.36399999999999999</v>
      </c>
      <c r="R81">
        <v>0.39800000000000002</v>
      </c>
      <c r="S81">
        <v>0.76200000000000001</v>
      </c>
      <c r="T81">
        <v>0.33600000000000002</v>
      </c>
      <c r="U81">
        <v>-6</v>
      </c>
      <c r="V81">
        <v>-0.3</v>
      </c>
      <c r="W81">
        <v>2</v>
      </c>
      <c r="X81">
        <v>5887</v>
      </c>
    </row>
    <row r="82" spans="1:24" x14ac:dyDescent="0.25">
      <c r="A82" t="s">
        <v>1237</v>
      </c>
      <c r="B82">
        <v>139</v>
      </c>
      <c r="C82">
        <v>545</v>
      </c>
      <c r="D82">
        <v>491</v>
      </c>
      <c r="E82">
        <v>142</v>
      </c>
      <c r="F82">
        <v>25</v>
      </c>
      <c r="G82">
        <v>0</v>
      </c>
      <c r="H82">
        <v>14</v>
      </c>
      <c r="I82">
        <v>51</v>
      </c>
      <c r="J82">
        <v>70</v>
      </c>
      <c r="K82">
        <v>41</v>
      </c>
      <c r="L82">
        <v>49</v>
      </c>
      <c r="M82">
        <v>5</v>
      </c>
      <c r="N82">
        <v>9</v>
      </c>
      <c r="O82">
        <v>4</v>
      </c>
      <c r="P82">
        <v>0.28899999999999998</v>
      </c>
      <c r="Q82">
        <v>0.35</v>
      </c>
      <c r="R82">
        <v>0.42599999999999999</v>
      </c>
      <c r="S82">
        <v>0.77600000000000002</v>
      </c>
      <c r="T82">
        <v>0.33600000000000002</v>
      </c>
      <c r="U82">
        <v>7</v>
      </c>
      <c r="V82">
        <v>-0.4</v>
      </c>
      <c r="W82">
        <v>4.5999999999999996</v>
      </c>
      <c r="X82">
        <v>7007</v>
      </c>
    </row>
    <row r="83" spans="1:24" x14ac:dyDescent="0.25">
      <c r="A83" t="s">
        <v>1236</v>
      </c>
      <c r="B83">
        <v>142</v>
      </c>
      <c r="C83">
        <v>468</v>
      </c>
      <c r="D83">
        <v>438</v>
      </c>
      <c r="E83">
        <v>113</v>
      </c>
      <c r="F83">
        <v>24</v>
      </c>
      <c r="G83">
        <v>9</v>
      </c>
      <c r="H83">
        <v>20</v>
      </c>
      <c r="I83">
        <v>60</v>
      </c>
      <c r="J83">
        <v>70</v>
      </c>
      <c r="K83">
        <v>24</v>
      </c>
      <c r="L83">
        <v>120</v>
      </c>
      <c r="M83">
        <v>2</v>
      </c>
      <c r="N83">
        <v>6</v>
      </c>
      <c r="O83">
        <v>2</v>
      </c>
      <c r="P83">
        <v>0.25800000000000001</v>
      </c>
      <c r="Q83">
        <v>0.3</v>
      </c>
      <c r="R83">
        <v>0.49099999999999999</v>
      </c>
      <c r="S83">
        <v>0.79</v>
      </c>
      <c r="T83">
        <v>0.33600000000000002</v>
      </c>
      <c r="U83">
        <v>-1</v>
      </c>
      <c r="V83">
        <v>0</v>
      </c>
      <c r="W83">
        <v>1.8</v>
      </c>
      <c r="X83">
        <v>5310</v>
      </c>
    </row>
    <row r="84" spans="1:24" x14ac:dyDescent="0.25">
      <c r="A84" t="s">
        <v>1235</v>
      </c>
      <c r="B84">
        <v>105</v>
      </c>
      <c r="C84">
        <v>424</v>
      </c>
      <c r="D84">
        <v>373</v>
      </c>
      <c r="E84">
        <v>100</v>
      </c>
      <c r="F84">
        <v>23</v>
      </c>
      <c r="G84">
        <v>0</v>
      </c>
      <c r="H84">
        <v>13</v>
      </c>
      <c r="I84">
        <v>48</v>
      </c>
      <c r="J84">
        <v>57</v>
      </c>
      <c r="K84">
        <v>46</v>
      </c>
      <c r="L84">
        <v>60</v>
      </c>
      <c r="M84">
        <v>1</v>
      </c>
      <c r="N84">
        <v>1</v>
      </c>
      <c r="O84">
        <v>1</v>
      </c>
      <c r="P84">
        <v>0.26800000000000002</v>
      </c>
      <c r="Q84">
        <v>0.35</v>
      </c>
      <c r="R84">
        <v>0.434</v>
      </c>
      <c r="S84">
        <v>0.78400000000000003</v>
      </c>
      <c r="T84">
        <v>0.33500000000000002</v>
      </c>
      <c r="U84">
        <v>-2</v>
      </c>
      <c r="V84">
        <v>-0.7</v>
      </c>
      <c r="W84">
        <v>2.1</v>
      </c>
      <c r="X84">
        <v>97</v>
      </c>
    </row>
    <row r="85" spans="1:24" x14ac:dyDescent="0.25">
      <c r="A85" t="s">
        <v>1234</v>
      </c>
      <c r="B85">
        <v>138</v>
      </c>
      <c r="C85">
        <v>617</v>
      </c>
      <c r="D85">
        <v>552</v>
      </c>
      <c r="E85">
        <v>155</v>
      </c>
      <c r="F85">
        <v>33</v>
      </c>
      <c r="G85">
        <v>3</v>
      </c>
      <c r="H85">
        <v>14</v>
      </c>
      <c r="I85">
        <v>69</v>
      </c>
      <c r="J85">
        <v>65</v>
      </c>
      <c r="K85">
        <v>55</v>
      </c>
      <c r="L85">
        <v>73</v>
      </c>
      <c r="M85">
        <v>4</v>
      </c>
      <c r="N85">
        <v>6</v>
      </c>
      <c r="O85">
        <v>2</v>
      </c>
      <c r="P85">
        <v>0.28100000000000003</v>
      </c>
      <c r="Q85">
        <v>0.35</v>
      </c>
      <c r="R85">
        <v>0.42799999999999999</v>
      </c>
      <c r="S85">
        <v>0.77800000000000002</v>
      </c>
      <c r="T85">
        <v>0.33500000000000002</v>
      </c>
      <c r="U85">
        <v>-4</v>
      </c>
      <c r="V85">
        <v>-0.3</v>
      </c>
      <c r="W85">
        <v>2</v>
      </c>
      <c r="X85">
        <v>5930</v>
      </c>
    </row>
    <row r="86" spans="1:24" x14ac:dyDescent="0.25">
      <c r="A86" t="s">
        <v>1233</v>
      </c>
      <c r="B86">
        <v>135</v>
      </c>
      <c r="C86">
        <v>478</v>
      </c>
      <c r="D86">
        <v>431</v>
      </c>
      <c r="E86">
        <v>110</v>
      </c>
      <c r="F86">
        <v>23</v>
      </c>
      <c r="G86">
        <v>0</v>
      </c>
      <c r="H86">
        <v>22</v>
      </c>
      <c r="I86">
        <v>55</v>
      </c>
      <c r="J86">
        <v>62</v>
      </c>
      <c r="K86">
        <v>43</v>
      </c>
      <c r="L86">
        <v>129</v>
      </c>
      <c r="M86">
        <v>1</v>
      </c>
      <c r="N86">
        <v>3</v>
      </c>
      <c r="O86">
        <v>1</v>
      </c>
      <c r="P86">
        <v>0.255</v>
      </c>
      <c r="Q86">
        <v>0.32400000000000001</v>
      </c>
      <c r="R86">
        <v>0.46200000000000002</v>
      </c>
      <c r="S86">
        <v>0.78600000000000003</v>
      </c>
      <c r="T86">
        <v>0.33500000000000002</v>
      </c>
      <c r="U86">
        <v>-3</v>
      </c>
      <c r="V86">
        <v>-0.3</v>
      </c>
      <c r="W86">
        <v>1.2</v>
      </c>
      <c r="X86">
        <v>5462</v>
      </c>
    </row>
    <row r="87" spans="1:24" x14ac:dyDescent="0.25">
      <c r="A87" t="s">
        <v>1232</v>
      </c>
      <c r="B87">
        <v>155</v>
      </c>
      <c r="C87">
        <v>649</v>
      </c>
      <c r="D87">
        <v>578</v>
      </c>
      <c r="E87">
        <v>145</v>
      </c>
      <c r="F87">
        <v>33</v>
      </c>
      <c r="G87">
        <v>5</v>
      </c>
      <c r="H87">
        <v>25</v>
      </c>
      <c r="I87">
        <v>89</v>
      </c>
      <c r="J87">
        <v>80</v>
      </c>
      <c r="K87">
        <v>61</v>
      </c>
      <c r="L87">
        <v>166</v>
      </c>
      <c r="M87">
        <v>2</v>
      </c>
      <c r="N87">
        <v>34</v>
      </c>
      <c r="O87">
        <v>10</v>
      </c>
      <c r="P87">
        <v>0.251</v>
      </c>
      <c r="Q87">
        <v>0.32400000000000001</v>
      </c>
      <c r="R87">
        <v>0.45500000000000002</v>
      </c>
      <c r="S87">
        <v>0.78</v>
      </c>
      <c r="T87">
        <v>0.33500000000000002</v>
      </c>
      <c r="U87">
        <v>0</v>
      </c>
      <c r="V87">
        <v>2.2000000000000002</v>
      </c>
      <c r="W87">
        <v>3.8</v>
      </c>
      <c r="X87">
        <v>5015</v>
      </c>
    </row>
    <row r="88" spans="1:24" x14ac:dyDescent="0.25">
      <c r="A88" t="s">
        <v>1231</v>
      </c>
      <c r="B88">
        <v>148</v>
      </c>
      <c r="C88">
        <v>659</v>
      </c>
      <c r="D88">
        <v>604</v>
      </c>
      <c r="E88">
        <v>177</v>
      </c>
      <c r="F88">
        <v>38</v>
      </c>
      <c r="G88">
        <v>4</v>
      </c>
      <c r="H88">
        <v>13</v>
      </c>
      <c r="I88">
        <v>81</v>
      </c>
      <c r="J88">
        <v>70</v>
      </c>
      <c r="K88">
        <v>43</v>
      </c>
      <c r="L88">
        <v>67</v>
      </c>
      <c r="M88">
        <v>2</v>
      </c>
      <c r="N88">
        <v>9</v>
      </c>
      <c r="O88">
        <v>5</v>
      </c>
      <c r="P88">
        <v>0.29299999999999998</v>
      </c>
      <c r="Q88">
        <v>0.34200000000000003</v>
      </c>
      <c r="R88">
        <v>0.434</v>
      </c>
      <c r="S88">
        <v>0.77600000000000002</v>
      </c>
      <c r="T88">
        <v>0.33500000000000002</v>
      </c>
      <c r="U88">
        <v>2</v>
      </c>
      <c r="V88">
        <v>-0.9</v>
      </c>
      <c r="W88">
        <v>3.8</v>
      </c>
      <c r="X88">
        <v>3312</v>
      </c>
    </row>
    <row r="89" spans="1:24" x14ac:dyDescent="0.25">
      <c r="A89" t="s">
        <v>1230</v>
      </c>
      <c r="B89">
        <v>156</v>
      </c>
      <c r="C89">
        <v>680</v>
      </c>
      <c r="D89">
        <v>637</v>
      </c>
      <c r="E89">
        <v>187</v>
      </c>
      <c r="F89">
        <v>31</v>
      </c>
      <c r="G89">
        <v>12</v>
      </c>
      <c r="H89">
        <v>14</v>
      </c>
      <c r="I89">
        <v>85</v>
      </c>
      <c r="J89">
        <v>77</v>
      </c>
      <c r="K89">
        <v>36</v>
      </c>
      <c r="L89">
        <v>88</v>
      </c>
      <c r="M89">
        <v>3</v>
      </c>
      <c r="N89">
        <v>24</v>
      </c>
      <c r="O89">
        <v>11</v>
      </c>
      <c r="P89">
        <v>0.29399999999999998</v>
      </c>
      <c r="Q89">
        <v>0.33400000000000002</v>
      </c>
      <c r="R89">
        <v>0.44600000000000001</v>
      </c>
      <c r="S89">
        <v>0.78</v>
      </c>
      <c r="T89">
        <v>0.33400000000000002</v>
      </c>
      <c r="U89">
        <v>-3</v>
      </c>
      <c r="V89">
        <v>-0.3</v>
      </c>
      <c r="W89">
        <v>3.9</v>
      </c>
      <c r="X89">
        <v>4579</v>
      </c>
    </row>
    <row r="90" spans="1:24" x14ac:dyDescent="0.25">
      <c r="A90" t="s">
        <v>1229</v>
      </c>
      <c r="B90">
        <v>136</v>
      </c>
      <c r="C90">
        <v>540</v>
      </c>
      <c r="D90">
        <v>495</v>
      </c>
      <c r="E90">
        <v>138</v>
      </c>
      <c r="F90">
        <v>32</v>
      </c>
      <c r="G90">
        <v>7</v>
      </c>
      <c r="H90">
        <v>14</v>
      </c>
      <c r="I90">
        <v>64</v>
      </c>
      <c r="J90">
        <v>77</v>
      </c>
      <c r="K90">
        <v>37</v>
      </c>
      <c r="L90">
        <v>73</v>
      </c>
      <c r="M90">
        <v>4</v>
      </c>
      <c r="N90">
        <v>6</v>
      </c>
      <c r="O90">
        <v>3</v>
      </c>
      <c r="P90">
        <v>0.27900000000000003</v>
      </c>
      <c r="Q90">
        <v>0.33400000000000002</v>
      </c>
      <c r="R90">
        <v>0.45700000000000002</v>
      </c>
      <c r="S90">
        <v>0.79100000000000004</v>
      </c>
      <c r="T90">
        <v>0.33400000000000002</v>
      </c>
      <c r="U90">
        <v>-4</v>
      </c>
      <c r="V90">
        <v>-0.5</v>
      </c>
      <c r="W90">
        <v>2.5</v>
      </c>
      <c r="X90" t="s">
        <v>1228</v>
      </c>
    </row>
    <row r="91" spans="1:24" x14ac:dyDescent="0.25">
      <c r="A91" t="s">
        <v>1227</v>
      </c>
      <c r="B91">
        <v>132</v>
      </c>
      <c r="C91">
        <v>553</v>
      </c>
      <c r="D91">
        <v>461</v>
      </c>
      <c r="E91">
        <v>95</v>
      </c>
      <c r="F91">
        <v>19</v>
      </c>
      <c r="G91">
        <v>0</v>
      </c>
      <c r="H91">
        <v>29</v>
      </c>
      <c r="I91">
        <v>65</v>
      </c>
      <c r="J91">
        <v>79</v>
      </c>
      <c r="K91">
        <v>86</v>
      </c>
      <c r="L91">
        <v>191</v>
      </c>
      <c r="M91">
        <v>3</v>
      </c>
      <c r="N91">
        <v>1</v>
      </c>
      <c r="O91">
        <v>1</v>
      </c>
      <c r="P91">
        <v>0.20599999999999999</v>
      </c>
      <c r="Q91">
        <v>0.33500000000000002</v>
      </c>
      <c r="R91">
        <v>0.436</v>
      </c>
      <c r="S91">
        <v>0.77100000000000002</v>
      </c>
      <c r="T91">
        <v>0.33400000000000002</v>
      </c>
      <c r="U91">
        <v>0</v>
      </c>
      <c r="V91">
        <v>-0.8</v>
      </c>
      <c r="W91">
        <v>1.3</v>
      </c>
      <c r="X91">
        <v>319</v>
      </c>
    </row>
    <row r="92" spans="1:24" x14ac:dyDescent="0.25">
      <c r="A92" t="s">
        <v>1226</v>
      </c>
      <c r="B92">
        <v>114</v>
      </c>
      <c r="C92">
        <v>439</v>
      </c>
      <c r="D92">
        <v>394</v>
      </c>
      <c r="E92">
        <v>107</v>
      </c>
      <c r="F92">
        <v>19</v>
      </c>
      <c r="G92">
        <v>1</v>
      </c>
      <c r="H92">
        <v>13</v>
      </c>
      <c r="I92">
        <v>47</v>
      </c>
      <c r="J92">
        <v>62</v>
      </c>
      <c r="K92">
        <v>37</v>
      </c>
      <c r="L92">
        <v>92</v>
      </c>
      <c r="M92">
        <v>5</v>
      </c>
      <c r="N92">
        <v>2</v>
      </c>
      <c r="O92">
        <v>2</v>
      </c>
      <c r="P92">
        <v>0.27200000000000002</v>
      </c>
      <c r="Q92">
        <v>0.34200000000000003</v>
      </c>
      <c r="R92">
        <v>0.42399999999999999</v>
      </c>
      <c r="S92">
        <v>0.76600000000000001</v>
      </c>
      <c r="T92">
        <v>0.33400000000000002</v>
      </c>
      <c r="U92">
        <v>0</v>
      </c>
      <c r="V92">
        <v>-0.9</v>
      </c>
      <c r="W92">
        <v>2.2999999999999998</v>
      </c>
      <c r="X92">
        <v>9549</v>
      </c>
    </row>
    <row r="93" spans="1:24" x14ac:dyDescent="0.25">
      <c r="A93" t="s">
        <v>1225</v>
      </c>
      <c r="B93">
        <v>66</v>
      </c>
      <c r="C93">
        <v>221</v>
      </c>
      <c r="D93">
        <v>192</v>
      </c>
      <c r="E93">
        <v>45</v>
      </c>
      <c r="F93">
        <v>9</v>
      </c>
      <c r="G93">
        <v>0</v>
      </c>
      <c r="H93">
        <v>10</v>
      </c>
      <c r="I93">
        <v>22</v>
      </c>
      <c r="J93">
        <v>32</v>
      </c>
      <c r="K93">
        <v>28</v>
      </c>
      <c r="L93">
        <v>70</v>
      </c>
      <c r="M93">
        <v>1</v>
      </c>
      <c r="N93">
        <v>0</v>
      </c>
      <c r="O93">
        <v>0</v>
      </c>
      <c r="P93">
        <v>0.23400000000000001</v>
      </c>
      <c r="Q93">
        <v>0.33500000000000002</v>
      </c>
      <c r="R93">
        <v>0.438</v>
      </c>
      <c r="S93">
        <v>0.77200000000000002</v>
      </c>
      <c r="T93">
        <v>0.33400000000000002</v>
      </c>
      <c r="U93">
        <v>0</v>
      </c>
      <c r="V93">
        <v>-0.2</v>
      </c>
      <c r="W93">
        <v>0.5</v>
      </c>
      <c r="X93">
        <v>409</v>
      </c>
    </row>
    <row r="94" spans="1:24" x14ac:dyDescent="0.25">
      <c r="A94" t="s">
        <v>1224</v>
      </c>
      <c r="B94">
        <v>118</v>
      </c>
      <c r="C94">
        <v>501</v>
      </c>
      <c r="D94">
        <v>434</v>
      </c>
      <c r="E94">
        <v>110</v>
      </c>
      <c r="F94">
        <v>24</v>
      </c>
      <c r="G94">
        <v>2</v>
      </c>
      <c r="H94">
        <v>15</v>
      </c>
      <c r="I94">
        <v>61</v>
      </c>
      <c r="J94">
        <v>53</v>
      </c>
      <c r="K94">
        <v>58</v>
      </c>
      <c r="L94">
        <v>114</v>
      </c>
      <c r="M94">
        <v>5</v>
      </c>
      <c r="N94">
        <v>11</v>
      </c>
      <c r="O94">
        <v>2</v>
      </c>
      <c r="P94">
        <v>0.253</v>
      </c>
      <c r="Q94">
        <v>0.34799999999999998</v>
      </c>
      <c r="R94">
        <v>0.42199999999999999</v>
      </c>
      <c r="S94">
        <v>0.77</v>
      </c>
      <c r="T94">
        <v>0.33400000000000002</v>
      </c>
      <c r="U94">
        <v>-2</v>
      </c>
      <c r="V94">
        <v>0.8</v>
      </c>
      <c r="W94">
        <v>1.9</v>
      </c>
      <c r="X94">
        <v>1327</v>
      </c>
    </row>
    <row r="95" spans="1:24" x14ac:dyDescent="0.25">
      <c r="A95" t="s">
        <v>1223</v>
      </c>
      <c r="B95">
        <v>129</v>
      </c>
      <c r="C95">
        <v>518</v>
      </c>
      <c r="D95">
        <v>458</v>
      </c>
      <c r="E95">
        <v>118</v>
      </c>
      <c r="F95">
        <v>21</v>
      </c>
      <c r="G95">
        <v>0</v>
      </c>
      <c r="H95">
        <v>21</v>
      </c>
      <c r="I95">
        <v>51</v>
      </c>
      <c r="J95">
        <v>73</v>
      </c>
      <c r="K95">
        <v>54</v>
      </c>
      <c r="L95">
        <v>87</v>
      </c>
      <c r="M95">
        <v>3</v>
      </c>
      <c r="N95">
        <v>3</v>
      </c>
      <c r="O95">
        <v>1</v>
      </c>
      <c r="P95">
        <v>0.25800000000000001</v>
      </c>
      <c r="Q95">
        <v>0.34</v>
      </c>
      <c r="R95">
        <v>0.441</v>
      </c>
      <c r="S95">
        <v>0.78100000000000003</v>
      </c>
      <c r="T95">
        <v>0.33400000000000002</v>
      </c>
      <c r="U95">
        <v>0</v>
      </c>
      <c r="V95">
        <v>-0.4</v>
      </c>
      <c r="W95">
        <v>3.6</v>
      </c>
      <c r="X95">
        <v>4810</v>
      </c>
    </row>
    <row r="96" spans="1:24" x14ac:dyDescent="0.25">
      <c r="A96" t="s">
        <v>1222</v>
      </c>
      <c r="B96">
        <v>84</v>
      </c>
      <c r="C96">
        <v>254</v>
      </c>
      <c r="D96">
        <v>221</v>
      </c>
      <c r="E96">
        <v>51</v>
      </c>
      <c r="F96">
        <v>9</v>
      </c>
      <c r="G96">
        <v>0</v>
      </c>
      <c r="H96">
        <v>13</v>
      </c>
      <c r="I96">
        <v>28</v>
      </c>
      <c r="J96">
        <v>37</v>
      </c>
      <c r="K96">
        <v>28</v>
      </c>
      <c r="L96">
        <v>66</v>
      </c>
      <c r="M96">
        <v>3</v>
      </c>
      <c r="N96">
        <v>2</v>
      </c>
      <c r="O96">
        <v>0</v>
      </c>
      <c r="P96">
        <v>0.23100000000000001</v>
      </c>
      <c r="Q96">
        <v>0.32500000000000001</v>
      </c>
      <c r="R96">
        <v>0.44800000000000001</v>
      </c>
      <c r="S96">
        <v>0.77300000000000002</v>
      </c>
      <c r="T96">
        <v>0.33400000000000002</v>
      </c>
      <c r="U96">
        <v>-1</v>
      </c>
      <c r="V96">
        <v>0.1</v>
      </c>
      <c r="W96">
        <v>0.9</v>
      </c>
      <c r="X96">
        <v>96</v>
      </c>
    </row>
    <row r="97" spans="1:24" x14ac:dyDescent="0.25">
      <c r="A97" t="s">
        <v>1221</v>
      </c>
      <c r="B97">
        <v>112</v>
      </c>
      <c r="C97">
        <v>474</v>
      </c>
      <c r="D97">
        <v>417</v>
      </c>
      <c r="E97">
        <v>101</v>
      </c>
      <c r="F97">
        <v>19</v>
      </c>
      <c r="G97">
        <v>2</v>
      </c>
      <c r="H97">
        <v>23</v>
      </c>
      <c r="I97">
        <v>57</v>
      </c>
      <c r="J97">
        <v>89</v>
      </c>
      <c r="K97">
        <v>48</v>
      </c>
      <c r="L97">
        <v>136</v>
      </c>
      <c r="M97">
        <v>5</v>
      </c>
      <c r="N97">
        <v>1</v>
      </c>
      <c r="O97">
        <v>0</v>
      </c>
      <c r="P97">
        <v>0.24199999999999999</v>
      </c>
      <c r="Q97">
        <v>0.32800000000000001</v>
      </c>
      <c r="R97">
        <v>0.46300000000000002</v>
      </c>
      <c r="S97">
        <v>0.79</v>
      </c>
      <c r="T97">
        <v>0.33300000000000002</v>
      </c>
      <c r="U97">
        <v>-5</v>
      </c>
      <c r="V97">
        <v>-0.2</v>
      </c>
      <c r="W97">
        <v>0.9</v>
      </c>
      <c r="X97">
        <v>2154</v>
      </c>
    </row>
    <row r="98" spans="1:24" x14ac:dyDescent="0.25">
      <c r="A98" t="s">
        <v>1220</v>
      </c>
      <c r="B98">
        <v>156</v>
      </c>
      <c r="C98">
        <v>645</v>
      </c>
      <c r="D98">
        <v>582</v>
      </c>
      <c r="E98">
        <v>159</v>
      </c>
      <c r="F98">
        <v>28</v>
      </c>
      <c r="G98">
        <v>3</v>
      </c>
      <c r="H98">
        <v>20</v>
      </c>
      <c r="I98">
        <v>77</v>
      </c>
      <c r="J98">
        <v>79</v>
      </c>
      <c r="K98">
        <v>56</v>
      </c>
      <c r="L98">
        <v>96</v>
      </c>
      <c r="M98">
        <v>2</v>
      </c>
      <c r="N98">
        <v>15</v>
      </c>
      <c r="O98">
        <v>3</v>
      </c>
      <c r="P98">
        <v>0.27300000000000002</v>
      </c>
      <c r="Q98">
        <v>0.33900000000000002</v>
      </c>
      <c r="R98">
        <v>0.435</v>
      </c>
      <c r="S98">
        <v>0.77400000000000002</v>
      </c>
      <c r="T98">
        <v>0.33300000000000002</v>
      </c>
      <c r="U98">
        <v>-5</v>
      </c>
      <c r="V98">
        <v>1.1000000000000001</v>
      </c>
      <c r="W98">
        <v>1.6</v>
      </c>
      <c r="X98">
        <v>3516</v>
      </c>
    </row>
    <row r="99" spans="1:24" x14ac:dyDescent="0.25">
      <c r="A99" t="s">
        <v>1219</v>
      </c>
      <c r="B99">
        <v>126</v>
      </c>
      <c r="C99">
        <v>490</v>
      </c>
      <c r="D99">
        <v>439</v>
      </c>
      <c r="E99">
        <v>111</v>
      </c>
      <c r="F99">
        <v>22</v>
      </c>
      <c r="G99">
        <v>1</v>
      </c>
      <c r="H99">
        <v>21</v>
      </c>
      <c r="I99">
        <v>57</v>
      </c>
      <c r="J99">
        <v>86</v>
      </c>
      <c r="K99">
        <v>41</v>
      </c>
      <c r="L99">
        <v>107</v>
      </c>
      <c r="M99">
        <v>5</v>
      </c>
      <c r="N99">
        <v>1</v>
      </c>
      <c r="O99">
        <v>2</v>
      </c>
      <c r="P99">
        <v>0.253</v>
      </c>
      <c r="Q99">
        <v>0.32400000000000001</v>
      </c>
      <c r="R99">
        <v>0.45100000000000001</v>
      </c>
      <c r="S99">
        <v>0.77500000000000002</v>
      </c>
      <c r="T99">
        <v>0.33300000000000002</v>
      </c>
      <c r="U99">
        <v>-2</v>
      </c>
      <c r="V99">
        <v>-1.1000000000000001</v>
      </c>
      <c r="W99">
        <v>1.6</v>
      </c>
      <c r="X99">
        <v>1260</v>
      </c>
    </row>
    <row r="100" spans="1:24" x14ac:dyDescent="0.25">
      <c r="A100" t="s">
        <v>1218</v>
      </c>
      <c r="B100">
        <v>141</v>
      </c>
      <c r="C100">
        <v>586</v>
      </c>
      <c r="D100">
        <v>520</v>
      </c>
      <c r="E100">
        <v>139</v>
      </c>
      <c r="F100">
        <v>30</v>
      </c>
      <c r="G100">
        <v>1</v>
      </c>
      <c r="H100">
        <v>17</v>
      </c>
      <c r="I100">
        <v>76</v>
      </c>
      <c r="J100">
        <v>80</v>
      </c>
      <c r="K100">
        <v>55</v>
      </c>
      <c r="L100">
        <v>115</v>
      </c>
      <c r="M100">
        <v>7</v>
      </c>
      <c r="N100">
        <v>2</v>
      </c>
      <c r="O100">
        <v>2</v>
      </c>
      <c r="P100">
        <v>0.26700000000000002</v>
      </c>
      <c r="Q100">
        <v>0.34499999999999997</v>
      </c>
      <c r="R100">
        <v>0.42699999999999999</v>
      </c>
      <c r="S100">
        <v>0.77200000000000002</v>
      </c>
      <c r="T100">
        <v>0.33300000000000002</v>
      </c>
      <c r="U100">
        <v>-2</v>
      </c>
      <c r="V100">
        <v>-1</v>
      </c>
      <c r="W100">
        <v>1.9</v>
      </c>
      <c r="X100">
        <v>6265</v>
      </c>
    </row>
    <row r="101" spans="1:24" x14ac:dyDescent="0.25">
      <c r="A101" t="s">
        <v>1217</v>
      </c>
      <c r="B101">
        <v>134</v>
      </c>
      <c r="C101">
        <v>478</v>
      </c>
      <c r="D101">
        <v>429</v>
      </c>
      <c r="E101">
        <v>118</v>
      </c>
      <c r="F101">
        <v>22</v>
      </c>
      <c r="G101">
        <v>2</v>
      </c>
      <c r="H101">
        <v>13</v>
      </c>
      <c r="I101">
        <v>49</v>
      </c>
      <c r="J101">
        <v>54</v>
      </c>
      <c r="K101">
        <v>43</v>
      </c>
      <c r="L101">
        <v>74</v>
      </c>
      <c r="M101">
        <v>2</v>
      </c>
      <c r="N101">
        <v>11</v>
      </c>
      <c r="O101">
        <v>5</v>
      </c>
      <c r="P101">
        <v>0.27500000000000002</v>
      </c>
      <c r="Q101">
        <v>0.34399999999999997</v>
      </c>
      <c r="R101">
        <v>0.42699999999999999</v>
      </c>
      <c r="S101">
        <v>0.77</v>
      </c>
      <c r="T101">
        <v>0.33200000000000002</v>
      </c>
      <c r="U101">
        <v>3</v>
      </c>
      <c r="V101">
        <v>-0.3</v>
      </c>
      <c r="W101">
        <v>2.1</v>
      </c>
      <c r="X101">
        <v>6035</v>
      </c>
    </row>
    <row r="102" spans="1:24" x14ac:dyDescent="0.25">
      <c r="A102" t="s">
        <v>1216</v>
      </c>
      <c r="B102">
        <v>150</v>
      </c>
      <c r="C102">
        <v>667</v>
      </c>
      <c r="D102">
        <v>586</v>
      </c>
      <c r="E102">
        <v>154</v>
      </c>
      <c r="F102">
        <v>26</v>
      </c>
      <c r="G102">
        <v>10</v>
      </c>
      <c r="H102">
        <v>15</v>
      </c>
      <c r="I102">
        <v>94</v>
      </c>
      <c r="J102">
        <v>57</v>
      </c>
      <c r="K102">
        <v>68</v>
      </c>
      <c r="L102">
        <v>160</v>
      </c>
      <c r="M102">
        <v>3</v>
      </c>
      <c r="N102">
        <v>16</v>
      </c>
      <c r="O102">
        <v>8</v>
      </c>
      <c r="P102">
        <v>0.26300000000000001</v>
      </c>
      <c r="Q102">
        <v>0.34200000000000003</v>
      </c>
      <c r="R102">
        <v>0.41799999999999998</v>
      </c>
      <c r="S102">
        <v>0.76100000000000001</v>
      </c>
      <c r="T102">
        <v>0.33200000000000002</v>
      </c>
      <c r="U102">
        <v>6</v>
      </c>
      <c r="V102">
        <v>-0.8</v>
      </c>
      <c r="W102">
        <v>4.0999999999999996</v>
      </c>
      <c r="X102">
        <v>9848</v>
      </c>
    </row>
    <row r="103" spans="1:24" x14ac:dyDescent="0.25">
      <c r="A103" t="s">
        <v>1215</v>
      </c>
      <c r="B103">
        <v>129</v>
      </c>
      <c r="C103">
        <v>472</v>
      </c>
      <c r="D103">
        <v>403</v>
      </c>
      <c r="E103">
        <v>100</v>
      </c>
      <c r="F103">
        <v>21</v>
      </c>
      <c r="G103">
        <v>2</v>
      </c>
      <c r="H103">
        <v>13</v>
      </c>
      <c r="I103">
        <v>45</v>
      </c>
      <c r="J103">
        <v>56</v>
      </c>
      <c r="K103">
        <v>62</v>
      </c>
      <c r="L103">
        <v>116</v>
      </c>
      <c r="M103">
        <v>2</v>
      </c>
      <c r="N103">
        <v>2</v>
      </c>
      <c r="O103">
        <v>1</v>
      </c>
      <c r="P103">
        <v>0.248</v>
      </c>
      <c r="Q103">
        <v>0.35099999999999998</v>
      </c>
      <c r="R103">
        <v>0.40699999999999997</v>
      </c>
      <c r="S103">
        <v>0.75800000000000001</v>
      </c>
      <c r="T103">
        <v>0.33200000000000002</v>
      </c>
      <c r="U103">
        <v>-1</v>
      </c>
      <c r="V103">
        <v>-0.6</v>
      </c>
      <c r="W103">
        <v>3.1</v>
      </c>
      <c r="X103">
        <v>7476</v>
      </c>
    </row>
    <row r="104" spans="1:24" x14ac:dyDescent="0.25">
      <c r="A104" t="s">
        <v>1214</v>
      </c>
      <c r="B104">
        <v>146</v>
      </c>
      <c r="C104">
        <v>624</v>
      </c>
      <c r="D104">
        <v>572</v>
      </c>
      <c r="E104">
        <v>155</v>
      </c>
      <c r="F104">
        <v>33</v>
      </c>
      <c r="G104">
        <v>3</v>
      </c>
      <c r="H104">
        <v>20</v>
      </c>
      <c r="I104">
        <v>74</v>
      </c>
      <c r="J104">
        <v>78</v>
      </c>
      <c r="K104">
        <v>42</v>
      </c>
      <c r="L104">
        <v>81</v>
      </c>
      <c r="M104">
        <v>6</v>
      </c>
      <c r="N104">
        <v>11</v>
      </c>
      <c r="O104">
        <v>5</v>
      </c>
      <c r="P104">
        <v>0.27100000000000002</v>
      </c>
      <c r="Q104">
        <v>0.32700000000000001</v>
      </c>
      <c r="R104">
        <v>0.44400000000000001</v>
      </c>
      <c r="S104">
        <v>0.77100000000000002</v>
      </c>
      <c r="T104">
        <v>0.33200000000000002</v>
      </c>
      <c r="U104">
        <v>3</v>
      </c>
      <c r="V104">
        <v>-0.4</v>
      </c>
      <c r="W104">
        <v>3.6</v>
      </c>
      <c r="X104">
        <v>6104</v>
      </c>
    </row>
    <row r="105" spans="1:24" x14ac:dyDescent="0.25">
      <c r="A105" t="s">
        <v>1213</v>
      </c>
      <c r="B105">
        <v>154</v>
      </c>
      <c r="C105">
        <v>719</v>
      </c>
      <c r="D105">
        <v>632</v>
      </c>
      <c r="E105">
        <v>174</v>
      </c>
      <c r="F105">
        <v>37</v>
      </c>
      <c r="G105">
        <v>7</v>
      </c>
      <c r="H105">
        <v>7</v>
      </c>
      <c r="I105">
        <v>87</v>
      </c>
      <c r="J105">
        <v>61</v>
      </c>
      <c r="K105">
        <v>61</v>
      </c>
      <c r="L105">
        <v>114</v>
      </c>
      <c r="M105">
        <v>21</v>
      </c>
      <c r="N105">
        <v>33</v>
      </c>
      <c r="O105">
        <v>14</v>
      </c>
      <c r="P105">
        <v>0.27500000000000002</v>
      </c>
      <c r="Q105">
        <v>0.35899999999999999</v>
      </c>
      <c r="R105">
        <v>0.38900000000000001</v>
      </c>
      <c r="S105">
        <v>0.748</v>
      </c>
      <c r="T105">
        <v>0.33200000000000002</v>
      </c>
      <c r="U105">
        <v>0</v>
      </c>
      <c r="V105">
        <v>0.1</v>
      </c>
      <c r="W105">
        <v>3.8</v>
      </c>
      <c r="X105">
        <v>11205</v>
      </c>
    </row>
    <row r="106" spans="1:24" x14ac:dyDescent="0.25">
      <c r="A106" t="s">
        <v>1212</v>
      </c>
      <c r="B106">
        <v>107</v>
      </c>
      <c r="C106">
        <v>446</v>
      </c>
      <c r="D106">
        <v>406</v>
      </c>
      <c r="E106">
        <v>116</v>
      </c>
      <c r="F106">
        <v>23</v>
      </c>
      <c r="G106">
        <v>0</v>
      </c>
      <c r="H106">
        <v>12</v>
      </c>
      <c r="I106">
        <v>48</v>
      </c>
      <c r="J106">
        <v>64</v>
      </c>
      <c r="K106">
        <v>34</v>
      </c>
      <c r="L106">
        <v>47</v>
      </c>
      <c r="M106">
        <v>1</v>
      </c>
      <c r="N106">
        <v>1</v>
      </c>
      <c r="O106">
        <v>0</v>
      </c>
      <c r="P106">
        <v>0.28599999999999998</v>
      </c>
      <c r="Q106">
        <v>0.34200000000000003</v>
      </c>
      <c r="R106">
        <v>0.43099999999999999</v>
      </c>
      <c r="S106">
        <v>0.77300000000000002</v>
      </c>
      <c r="T106">
        <v>0.33200000000000002</v>
      </c>
      <c r="U106">
        <v>0</v>
      </c>
      <c r="V106">
        <v>-0.3</v>
      </c>
      <c r="W106">
        <v>1</v>
      </c>
      <c r="X106">
        <v>393</v>
      </c>
    </row>
    <row r="107" spans="1:24" x14ac:dyDescent="0.25">
      <c r="A107" t="s">
        <v>1211</v>
      </c>
      <c r="B107">
        <v>85</v>
      </c>
      <c r="C107">
        <v>328</v>
      </c>
      <c r="D107">
        <v>291</v>
      </c>
      <c r="E107">
        <v>76</v>
      </c>
      <c r="F107">
        <v>17</v>
      </c>
      <c r="G107">
        <v>1</v>
      </c>
      <c r="H107">
        <v>11</v>
      </c>
      <c r="I107">
        <v>35</v>
      </c>
      <c r="J107">
        <v>46</v>
      </c>
      <c r="K107">
        <v>29</v>
      </c>
      <c r="L107">
        <v>84</v>
      </c>
      <c r="M107">
        <v>4</v>
      </c>
      <c r="N107">
        <v>3</v>
      </c>
      <c r="O107">
        <v>0</v>
      </c>
      <c r="P107">
        <v>0.26100000000000001</v>
      </c>
      <c r="Q107">
        <v>0.33600000000000002</v>
      </c>
      <c r="R107">
        <v>0.44</v>
      </c>
      <c r="S107">
        <v>0.77600000000000002</v>
      </c>
      <c r="T107">
        <v>0.33100000000000002</v>
      </c>
      <c r="U107">
        <v>-1</v>
      </c>
      <c r="V107">
        <v>0.3</v>
      </c>
      <c r="W107">
        <v>0.9</v>
      </c>
      <c r="X107">
        <v>4034</v>
      </c>
    </row>
    <row r="108" spans="1:24" x14ac:dyDescent="0.25">
      <c r="A108" t="s">
        <v>1210</v>
      </c>
      <c r="B108">
        <v>132</v>
      </c>
      <c r="C108">
        <v>517</v>
      </c>
      <c r="D108">
        <v>469</v>
      </c>
      <c r="E108">
        <v>122</v>
      </c>
      <c r="F108">
        <v>29</v>
      </c>
      <c r="G108">
        <v>1</v>
      </c>
      <c r="H108">
        <v>19</v>
      </c>
      <c r="I108">
        <v>65</v>
      </c>
      <c r="J108">
        <v>74</v>
      </c>
      <c r="K108">
        <v>39</v>
      </c>
      <c r="L108">
        <v>113</v>
      </c>
      <c r="M108">
        <v>5</v>
      </c>
      <c r="N108">
        <v>4</v>
      </c>
      <c r="O108">
        <v>2</v>
      </c>
      <c r="P108">
        <v>0.26</v>
      </c>
      <c r="Q108">
        <v>0.32400000000000001</v>
      </c>
      <c r="R108">
        <v>0.44800000000000001</v>
      </c>
      <c r="S108">
        <v>0.77100000000000002</v>
      </c>
      <c r="T108">
        <v>0.33100000000000002</v>
      </c>
      <c r="U108">
        <v>0</v>
      </c>
      <c r="V108">
        <v>-0.5</v>
      </c>
      <c r="W108">
        <v>1.9</v>
      </c>
      <c r="X108">
        <v>1760</v>
      </c>
    </row>
    <row r="109" spans="1:24" x14ac:dyDescent="0.25">
      <c r="A109" t="s">
        <v>1209</v>
      </c>
      <c r="B109">
        <v>123</v>
      </c>
      <c r="C109">
        <v>498</v>
      </c>
      <c r="D109">
        <v>427</v>
      </c>
      <c r="E109">
        <v>109</v>
      </c>
      <c r="F109">
        <v>22</v>
      </c>
      <c r="G109">
        <v>1</v>
      </c>
      <c r="H109">
        <v>12</v>
      </c>
      <c r="I109">
        <v>59</v>
      </c>
      <c r="J109">
        <v>57</v>
      </c>
      <c r="K109">
        <v>64</v>
      </c>
      <c r="L109">
        <v>116</v>
      </c>
      <c r="M109">
        <v>3</v>
      </c>
      <c r="N109">
        <v>0</v>
      </c>
      <c r="O109">
        <v>0</v>
      </c>
      <c r="P109">
        <v>0.255</v>
      </c>
      <c r="Q109">
        <v>0.35599999999999998</v>
      </c>
      <c r="R109">
        <v>0.39600000000000002</v>
      </c>
      <c r="S109">
        <v>0.752</v>
      </c>
      <c r="T109">
        <v>0.33100000000000002</v>
      </c>
      <c r="U109">
        <v>0</v>
      </c>
      <c r="V109">
        <v>-0.6</v>
      </c>
      <c r="W109">
        <v>3.3</v>
      </c>
      <c r="X109">
        <v>11368</v>
      </c>
    </row>
    <row r="110" spans="1:24" x14ac:dyDescent="0.25">
      <c r="A110" t="s">
        <v>1208</v>
      </c>
      <c r="B110">
        <v>119</v>
      </c>
      <c r="C110">
        <v>462</v>
      </c>
      <c r="D110">
        <v>434</v>
      </c>
      <c r="E110">
        <v>114</v>
      </c>
      <c r="F110">
        <v>20</v>
      </c>
      <c r="G110">
        <v>2</v>
      </c>
      <c r="H110">
        <v>22</v>
      </c>
      <c r="I110">
        <v>51</v>
      </c>
      <c r="J110">
        <v>60</v>
      </c>
      <c r="K110">
        <v>24</v>
      </c>
      <c r="L110">
        <v>115</v>
      </c>
      <c r="M110">
        <v>1</v>
      </c>
      <c r="N110">
        <v>3</v>
      </c>
      <c r="O110">
        <v>4</v>
      </c>
      <c r="P110">
        <v>0.26300000000000001</v>
      </c>
      <c r="Q110">
        <v>0.30299999999999999</v>
      </c>
      <c r="R110">
        <v>0.47</v>
      </c>
      <c r="S110">
        <v>0.77300000000000002</v>
      </c>
      <c r="T110">
        <v>0.33</v>
      </c>
      <c r="U110">
        <v>-3</v>
      </c>
      <c r="V110">
        <v>-1.4</v>
      </c>
      <c r="W110">
        <v>2.6</v>
      </c>
      <c r="X110">
        <v>8002</v>
      </c>
    </row>
    <row r="111" spans="1:24" x14ac:dyDescent="0.25">
      <c r="A111" t="s">
        <v>1207</v>
      </c>
      <c r="B111">
        <v>114</v>
      </c>
      <c r="C111">
        <v>391</v>
      </c>
      <c r="D111">
        <v>338</v>
      </c>
      <c r="E111">
        <v>81</v>
      </c>
      <c r="F111">
        <v>15</v>
      </c>
      <c r="G111">
        <v>1</v>
      </c>
      <c r="H111">
        <v>15</v>
      </c>
      <c r="I111">
        <v>47</v>
      </c>
      <c r="J111">
        <v>54</v>
      </c>
      <c r="K111">
        <v>41</v>
      </c>
      <c r="L111">
        <v>111</v>
      </c>
      <c r="M111">
        <v>8</v>
      </c>
      <c r="N111">
        <v>4</v>
      </c>
      <c r="O111">
        <v>2</v>
      </c>
      <c r="P111">
        <v>0.24</v>
      </c>
      <c r="Q111">
        <v>0.33600000000000002</v>
      </c>
      <c r="R111">
        <v>0.42299999999999999</v>
      </c>
      <c r="S111">
        <v>0.75900000000000001</v>
      </c>
      <c r="T111">
        <v>0.33</v>
      </c>
      <c r="U111">
        <v>-7</v>
      </c>
      <c r="V111">
        <v>-0.4</v>
      </c>
      <c r="W111">
        <v>0.6</v>
      </c>
      <c r="X111">
        <v>1845</v>
      </c>
    </row>
    <row r="112" spans="1:24" x14ac:dyDescent="0.25">
      <c r="A112" t="s">
        <v>1206</v>
      </c>
      <c r="B112">
        <v>104</v>
      </c>
      <c r="C112">
        <v>443</v>
      </c>
      <c r="D112">
        <v>393</v>
      </c>
      <c r="E112">
        <v>104</v>
      </c>
      <c r="F112">
        <v>23</v>
      </c>
      <c r="G112">
        <v>1</v>
      </c>
      <c r="H112">
        <v>14</v>
      </c>
      <c r="I112">
        <v>48</v>
      </c>
      <c r="J112">
        <v>59</v>
      </c>
      <c r="K112">
        <v>41</v>
      </c>
      <c r="L112">
        <v>78</v>
      </c>
      <c r="M112">
        <v>3</v>
      </c>
      <c r="N112">
        <v>0</v>
      </c>
      <c r="O112">
        <v>0</v>
      </c>
      <c r="P112">
        <v>0.26500000000000001</v>
      </c>
      <c r="Q112">
        <v>0.33900000000000002</v>
      </c>
      <c r="R112">
        <v>0.435</v>
      </c>
      <c r="S112">
        <v>0.77400000000000002</v>
      </c>
      <c r="T112">
        <v>0.32900000000000001</v>
      </c>
      <c r="U112">
        <v>1</v>
      </c>
      <c r="V112">
        <v>-0.5</v>
      </c>
      <c r="W112">
        <v>1.3</v>
      </c>
      <c r="X112">
        <v>1737</v>
      </c>
    </row>
    <row r="113" spans="1:24" x14ac:dyDescent="0.25">
      <c r="A113" t="s">
        <v>1205</v>
      </c>
      <c r="B113">
        <v>145</v>
      </c>
      <c r="C113">
        <v>582</v>
      </c>
      <c r="D113">
        <v>520</v>
      </c>
      <c r="E113">
        <v>133</v>
      </c>
      <c r="F113">
        <v>27</v>
      </c>
      <c r="G113">
        <v>1</v>
      </c>
      <c r="H113">
        <v>21</v>
      </c>
      <c r="I113">
        <v>65</v>
      </c>
      <c r="J113">
        <v>78</v>
      </c>
      <c r="K113">
        <v>55</v>
      </c>
      <c r="L113">
        <v>111</v>
      </c>
      <c r="M113">
        <v>3</v>
      </c>
      <c r="N113">
        <v>1</v>
      </c>
      <c r="O113">
        <v>0</v>
      </c>
      <c r="P113">
        <v>0.25600000000000001</v>
      </c>
      <c r="Q113">
        <v>0.33</v>
      </c>
      <c r="R113">
        <v>0.433</v>
      </c>
      <c r="S113">
        <v>0.76300000000000001</v>
      </c>
      <c r="T113">
        <v>0.32900000000000001</v>
      </c>
      <c r="U113">
        <v>7</v>
      </c>
      <c r="V113">
        <v>-0.4</v>
      </c>
      <c r="W113">
        <v>4.5</v>
      </c>
      <c r="X113">
        <v>4298</v>
      </c>
    </row>
    <row r="114" spans="1:24" x14ac:dyDescent="0.25">
      <c r="A114" t="s">
        <v>1204</v>
      </c>
      <c r="B114">
        <v>117</v>
      </c>
      <c r="C114">
        <v>487</v>
      </c>
      <c r="D114">
        <v>429</v>
      </c>
      <c r="E114">
        <v>106</v>
      </c>
      <c r="F114">
        <v>17</v>
      </c>
      <c r="G114">
        <v>2</v>
      </c>
      <c r="H114">
        <v>19</v>
      </c>
      <c r="I114">
        <v>53</v>
      </c>
      <c r="J114">
        <v>61</v>
      </c>
      <c r="K114">
        <v>52</v>
      </c>
      <c r="L114">
        <v>145</v>
      </c>
      <c r="M114">
        <v>3</v>
      </c>
      <c r="N114">
        <v>5</v>
      </c>
      <c r="O114">
        <v>1</v>
      </c>
      <c r="P114">
        <v>0.247</v>
      </c>
      <c r="Q114">
        <v>0.33300000000000002</v>
      </c>
      <c r="R114">
        <v>0.42899999999999999</v>
      </c>
      <c r="S114">
        <v>0.76200000000000001</v>
      </c>
      <c r="T114">
        <v>0.32900000000000001</v>
      </c>
      <c r="U114">
        <v>4</v>
      </c>
      <c r="V114">
        <v>0.1</v>
      </c>
      <c r="W114">
        <v>2.9</v>
      </c>
      <c r="X114">
        <v>10698</v>
      </c>
    </row>
    <row r="115" spans="1:24" x14ac:dyDescent="0.25">
      <c r="A115" t="s">
        <v>1203</v>
      </c>
      <c r="B115">
        <v>139</v>
      </c>
      <c r="C115">
        <v>616</v>
      </c>
      <c r="D115">
        <v>558</v>
      </c>
      <c r="E115">
        <v>141</v>
      </c>
      <c r="F115">
        <v>21</v>
      </c>
      <c r="G115">
        <v>4</v>
      </c>
      <c r="H115">
        <v>26</v>
      </c>
      <c r="I115">
        <v>75</v>
      </c>
      <c r="J115">
        <v>74</v>
      </c>
      <c r="K115">
        <v>50</v>
      </c>
      <c r="L115">
        <v>172</v>
      </c>
      <c r="M115">
        <v>4</v>
      </c>
      <c r="N115">
        <v>5</v>
      </c>
      <c r="O115">
        <v>3</v>
      </c>
      <c r="P115">
        <v>0.253</v>
      </c>
      <c r="Q115">
        <v>0.31900000000000001</v>
      </c>
      <c r="R115">
        <v>0.44400000000000001</v>
      </c>
      <c r="S115">
        <v>0.76300000000000001</v>
      </c>
      <c r="T115">
        <v>0.32900000000000001</v>
      </c>
      <c r="U115">
        <v>0</v>
      </c>
      <c r="V115">
        <v>-0.8</v>
      </c>
      <c r="W115">
        <v>2.1</v>
      </c>
      <c r="X115" t="s">
        <v>1202</v>
      </c>
    </row>
    <row r="116" spans="1:24" x14ac:dyDescent="0.25">
      <c r="A116" t="s">
        <v>1201</v>
      </c>
      <c r="B116">
        <v>136</v>
      </c>
      <c r="C116">
        <v>574</v>
      </c>
      <c r="D116">
        <v>492</v>
      </c>
      <c r="E116">
        <v>116</v>
      </c>
      <c r="F116">
        <v>23</v>
      </c>
      <c r="G116">
        <v>4</v>
      </c>
      <c r="H116">
        <v>19</v>
      </c>
      <c r="I116">
        <v>81</v>
      </c>
      <c r="J116">
        <v>65</v>
      </c>
      <c r="K116">
        <v>77</v>
      </c>
      <c r="L116">
        <v>176</v>
      </c>
      <c r="M116">
        <v>1</v>
      </c>
      <c r="N116">
        <v>6</v>
      </c>
      <c r="O116">
        <v>2</v>
      </c>
      <c r="P116">
        <v>0.23599999999999999</v>
      </c>
      <c r="Q116">
        <v>0.34</v>
      </c>
      <c r="R116">
        <v>0.41499999999999998</v>
      </c>
      <c r="S116">
        <v>0.755</v>
      </c>
      <c r="T116">
        <v>0.32900000000000001</v>
      </c>
      <c r="U116">
        <v>-2</v>
      </c>
      <c r="V116">
        <v>-0.2</v>
      </c>
      <c r="W116">
        <v>1.3</v>
      </c>
      <c r="X116" t="s">
        <v>1200</v>
      </c>
    </row>
    <row r="117" spans="1:24" x14ac:dyDescent="0.25">
      <c r="A117" t="s">
        <v>1199</v>
      </c>
      <c r="B117">
        <v>118</v>
      </c>
      <c r="C117">
        <v>505</v>
      </c>
      <c r="D117">
        <v>461</v>
      </c>
      <c r="E117">
        <v>115</v>
      </c>
      <c r="F117">
        <v>27</v>
      </c>
      <c r="G117">
        <v>5</v>
      </c>
      <c r="H117">
        <v>19</v>
      </c>
      <c r="I117">
        <v>64</v>
      </c>
      <c r="J117">
        <v>66</v>
      </c>
      <c r="K117">
        <v>39</v>
      </c>
      <c r="L117">
        <v>139</v>
      </c>
      <c r="M117">
        <v>3</v>
      </c>
      <c r="N117">
        <v>15</v>
      </c>
      <c r="O117">
        <v>5</v>
      </c>
      <c r="P117">
        <v>0.249</v>
      </c>
      <c r="Q117">
        <v>0.312</v>
      </c>
      <c r="R117">
        <v>0.45300000000000001</v>
      </c>
      <c r="S117">
        <v>0.76500000000000001</v>
      </c>
      <c r="T117">
        <v>0.32900000000000001</v>
      </c>
      <c r="U117">
        <v>1</v>
      </c>
      <c r="V117">
        <v>0.5</v>
      </c>
      <c r="W117">
        <v>1.9</v>
      </c>
      <c r="X117" t="s">
        <v>1198</v>
      </c>
    </row>
    <row r="118" spans="1:24" x14ac:dyDescent="0.25">
      <c r="A118" t="s">
        <v>1197</v>
      </c>
      <c r="B118">
        <v>104</v>
      </c>
      <c r="C118">
        <v>411</v>
      </c>
      <c r="D118">
        <v>377</v>
      </c>
      <c r="E118">
        <v>100</v>
      </c>
      <c r="F118">
        <v>18</v>
      </c>
      <c r="G118">
        <v>1</v>
      </c>
      <c r="H118">
        <v>16</v>
      </c>
      <c r="I118">
        <v>48</v>
      </c>
      <c r="J118">
        <v>52</v>
      </c>
      <c r="K118">
        <v>27</v>
      </c>
      <c r="L118">
        <v>85</v>
      </c>
      <c r="M118">
        <v>4</v>
      </c>
      <c r="N118">
        <v>1</v>
      </c>
      <c r="O118">
        <v>2</v>
      </c>
      <c r="P118">
        <v>0.26500000000000001</v>
      </c>
      <c r="Q118">
        <v>0.32100000000000001</v>
      </c>
      <c r="R118">
        <v>0.44600000000000001</v>
      </c>
      <c r="S118">
        <v>0.76700000000000002</v>
      </c>
      <c r="T118">
        <v>0.32900000000000001</v>
      </c>
      <c r="U118">
        <v>0</v>
      </c>
      <c r="V118">
        <v>-1</v>
      </c>
      <c r="W118">
        <v>0.7</v>
      </c>
      <c r="X118">
        <v>8610</v>
      </c>
    </row>
    <row r="119" spans="1:24" x14ac:dyDescent="0.25">
      <c r="A119" t="s">
        <v>1196</v>
      </c>
      <c r="B119">
        <v>135</v>
      </c>
      <c r="C119">
        <v>556</v>
      </c>
      <c r="D119">
        <v>510</v>
      </c>
      <c r="E119">
        <v>134</v>
      </c>
      <c r="F119">
        <v>26</v>
      </c>
      <c r="G119">
        <v>2</v>
      </c>
      <c r="H119">
        <v>22</v>
      </c>
      <c r="I119">
        <v>55</v>
      </c>
      <c r="J119">
        <v>79</v>
      </c>
      <c r="K119">
        <v>39</v>
      </c>
      <c r="L119">
        <v>110</v>
      </c>
      <c r="M119">
        <v>2</v>
      </c>
      <c r="N119">
        <v>1</v>
      </c>
      <c r="O119">
        <v>0</v>
      </c>
      <c r="P119">
        <v>0.26300000000000001</v>
      </c>
      <c r="Q119">
        <v>0.318</v>
      </c>
      <c r="R119">
        <v>0.45100000000000001</v>
      </c>
      <c r="S119">
        <v>0.76900000000000002</v>
      </c>
      <c r="T119">
        <v>0.32900000000000001</v>
      </c>
      <c r="U119">
        <v>-1</v>
      </c>
      <c r="V119">
        <v>-0.3</v>
      </c>
      <c r="W119">
        <v>1.4</v>
      </c>
      <c r="X119">
        <v>8027</v>
      </c>
    </row>
    <row r="120" spans="1:24" x14ac:dyDescent="0.25">
      <c r="A120" t="s">
        <v>1195</v>
      </c>
      <c r="B120">
        <v>115</v>
      </c>
      <c r="C120">
        <v>478</v>
      </c>
      <c r="D120">
        <v>425</v>
      </c>
      <c r="E120">
        <v>106</v>
      </c>
      <c r="F120">
        <v>24</v>
      </c>
      <c r="G120">
        <v>1</v>
      </c>
      <c r="H120">
        <v>19</v>
      </c>
      <c r="I120">
        <v>53</v>
      </c>
      <c r="J120">
        <v>72</v>
      </c>
      <c r="K120">
        <v>47</v>
      </c>
      <c r="L120">
        <v>112</v>
      </c>
      <c r="M120">
        <v>1</v>
      </c>
      <c r="N120">
        <v>1</v>
      </c>
      <c r="O120">
        <v>1</v>
      </c>
      <c r="P120">
        <v>0.249</v>
      </c>
      <c r="Q120">
        <v>0.32600000000000001</v>
      </c>
      <c r="R120">
        <v>0.44500000000000001</v>
      </c>
      <c r="S120">
        <v>0.77</v>
      </c>
      <c r="T120">
        <v>0.32800000000000001</v>
      </c>
      <c r="U120">
        <v>5</v>
      </c>
      <c r="V120">
        <v>-0.7</v>
      </c>
      <c r="W120">
        <v>1.7</v>
      </c>
      <c r="X120">
        <v>1904</v>
      </c>
    </row>
    <row r="121" spans="1:24" x14ac:dyDescent="0.25">
      <c r="A121" t="s">
        <v>1194</v>
      </c>
      <c r="B121">
        <v>147</v>
      </c>
      <c r="C121">
        <v>610</v>
      </c>
      <c r="D121">
        <v>529</v>
      </c>
      <c r="E121">
        <v>126</v>
      </c>
      <c r="F121">
        <v>24</v>
      </c>
      <c r="G121">
        <v>0</v>
      </c>
      <c r="H121">
        <v>23</v>
      </c>
      <c r="I121">
        <v>81</v>
      </c>
      <c r="J121">
        <v>80</v>
      </c>
      <c r="K121">
        <v>71</v>
      </c>
      <c r="L121">
        <v>147</v>
      </c>
      <c r="M121">
        <v>7</v>
      </c>
      <c r="N121">
        <v>3</v>
      </c>
      <c r="O121">
        <v>3</v>
      </c>
      <c r="P121">
        <v>0.23799999999999999</v>
      </c>
      <c r="Q121">
        <v>0.33600000000000002</v>
      </c>
      <c r="R121">
        <v>0.41399999999999998</v>
      </c>
      <c r="S121">
        <v>0.75</v>
      </c>
      <c r="T121">
        <v>0.32800000000000001</v>
      </c>
      <c r="U121">
        <v>-7</v>
      </c>
      <c r="V121">
        <v>-1.3</v>
      </c>
      <c r="W121">
        <v>2.2000000000000002</v>
      </c>
      <c r="X121">
        <v>3442</v>
      </c>
    </row>
    <row r="122" spans="1:24" x14ac:dyDescent="0.25">
      <c r="A122" t="s">
        <v>1193</v>
      </c>
      <c r="B122">
        <v>155</v>
      </c>
      <c r="C122">
        <v>670</v>
      </c>
      <c r="D122">
        <v>629</v>
      </c>
      <c r="E122">
        <v>176</v>
      </c>
      <c r="F122">
        <v>40</v>
      </c>
      <c r="G122">
        <v>8</v>
      </c>
      <c r="H122">
        <v>16</v>
      </c>
      <c r="I122">
        <v>73</v>
      </c>
      <c r="J122">
        <v>73</v>
      </c>
      <c r="K122">
        <v>26</v>
      </c>
      <c r="L122">
        <v>134</v>
      </c>
      <c r="M122">
        <v>9</v>
      </c>
      <c r="N122">
        <v>19</v>
      </c>
      <c r="O122">
        <v>4</v>
      </c>
      <c r="P122">
        <v>0.28000000000000003</v>
      </c>
      <c r="Q122">
        <v>0.318</v>
      </c>
      <c r="R122">
        <v>0.44500000000000001</v>
      </c>
      <c r="S122">
        <v>0.76300000000000001</v>
      </c>
      <c r="T122">
        <v>0.32800000000000001</v>
      </c>
      <c r="U122">
        <v>1</v>
      </c>
      <c r="V122">
        <v>1.6</v>
      </c>
      <c r="W122">
        <v>3.6</v>
      </c>
      <c r="X122">
        <v>11167</v>
      </c>
    </row>
    <row r="123" spans="1:24" x14ac:dyDescent="0.25">
      <c r="A123" t="s">
        <v>1192</v>
      </c>
      <c r="B123">
        <v>135</v>
      </c>
      <c r="C123">
        <v>533</v>
      </c>
      <c r="D123">
        <v>494</v>
      </c>
      <c r="E123">
        <v>123</v>
      </c>
      <c r="F123">
        <v>27</v>
      </c>
      <c r="G123">
        <v>2</v>
      </c>
      <c r="H123">
        <v>26</v>
      </c>
      <c r="I123">
        <v>58</v>
      </c>
      <c r="J123">
        <v>91</v>
      </c>
      <c r="K123">
        <v>32</v>
      </c>
      <c r="L123">
        <v>129</v>
      </c>
      <c r="M123">
        <v>5</v>
      </c>
      <c r="N123">
        <v>4</v>
      </c>
      <c r="O123">
        <v>2</v>
      </c>
      <c r="P123">
        <v>0.249</v>
      </c>
      <c r="Q123">
        <v>0.30099999999999999</v>
      </c>
      <c r="R123">
        <v>0.47</v>
      </c>
      <c r="S123">
        <v>0.77100000000000002</v>
      </c>
      <c r="T123">
        <v>0.32800000000000001</v>
      </c>
      <c r="U123">
        <v>1</v>
      </c>
      <c r="V123">
        <v>-0.4</v>
      </c>
      <c r="W123">
        <v>1.9</v>
      </c>
      <c r="X123">
        <v>847</v>
      </c>
    </row>
    <row r="124" spans="1:24" x14ac:dyDescent="0.25">
      <c r="A124" t="s">
        <v>1191</v>
      </c>
      <c r="B124">
        <v>145</v>
      </c>
      <c r="C124">
        <v>637</v>
      </c>
      <c r="D124">
        <v>574</v>
      </c>
      <c r="E124">
        <v>153</v>
      </c>
      <c r="F124">
        <v>32</v>
      </c>
      <c r="G124">
        <v>10</v>
      </c>
      <c r="H124">
        <v>13</v>
      </c>
      <c r="I124">
        <v>79</v>
      </c>
      <c r="J124">
        <v>64</v>
      </c>
      <c r="K124">
        <v>49</v>
      </c>
      <c r="L124">
        <v>76</v>
      </c>
      <c r="M124">
        <v>6</v>
      </c>
      <c r="N124">
        <v>27</v>
      </c>
      <c r="O124">
        <v>6</v>
      </c>
      <c r="P124">
        <v>0.26700000000000002</v>
      </c>
      <c r="Q124">
        <v>0.33100000000000002</v>
      </c>
      <c r="R124">
        <v>0.42499999999999999</v>
      </c>
      <c r="S124">
        <v>0.75600000000000001</v>
      </c>
      <c r="T124">
        <v>0.32800000000000001</v>
      </c>
      <c r="U124">
        <v>0</v>
      </c>
      <c r="V124">
        <v>2.2999999999999998</v>
      </c>
      <c r="W124">
        <v>3.4</v>
      </c>
      <c r="X124">
        <v>1677</v>
      </c>
    </row>
    <row r="125" spans="1:24" x14ac:dyDescent="0.25">
      <c r="A125" t="s">
        <v>1190</v>
      </c>
      <c r="B125">
        <v>154</v>
      </c>
      <c r="C125">
        <v>604</v>
      </c>
      <c r="D125">
        <v>561</v>
      </c>
      <c r="E125">
        <v>158</v>
      </c>
      <c r="F125">
        <v>31</v>
      </c>
      <c r="G125">
        <v>4</v>
      </c>
      <c r="H125">
        <v>16</v>
      </c>
      <c r="I125">
        <v>62</v>
      </c>
      <c r="J125">
        <v>82</v>
      </c>
      <c r="K125">
        <v>35</v>
      </c>
      <c r="L125">
        <v>127</v>
      </c>
      <c r="M125">
        <v>3</v>
      </c>
      <c r="N125">
        <v>3</v>
      </c>
      <c r="O125">
        <v>2</v>
      </c>
      <c r="P125">
        <v>0.28199999999999997</v>
      </c>
      <c r="Q125">
        <v>0.32700000000000001</v>
      </c>
      <c r="R125">
        <v>0.437</v>
      </c>
      <c r="S125">
        <v>0.76400000000000001</v>
      </c>
      <c r="T125">
        <v>0.32800000000000001</v>
      </c>
      <c r="U125">
        <v>-7</v>
      </c>
      <c r="V125">
        <v>-0.8</v>
      </c>
      <c r="W125">
        <v>2.2000000000000002</v>
      </c>
      <c r="X125">
        <v>9312</v>
      </c>
    </row>
    <row r="126" spans="1:24" x14ac:dyDescent="0.25">
      <c r="A126" t="s">
        <v>1189</v>
      </c>
      <c r="B126">
        <v>147</v>
      </c>
      <c r="C126">
        <v>642</v>
      </c>
      <c r="D126">
        <v>580</v>
      </c>
      <c r="E126">
        <v>157</v>
      </c>
      <c r="F126">
        <v>33</v>
      </c>
      <c r="G126">
        <v>2</v>
      </c>
      <c r="H126">
        <v>17</v>
      </c>
      <c r="I126">
        <v>78</v>
      </c>
      <c r="J126">
        <v>73</v>
      </c>
      <c r="K126">
        <v>47</v>
      </c>
      <c r="L126">
        <v>107</v>
      </c>
      <c r="M126">
        <v>7</v>
      </c>
      <c r="N126">
        <v>12</v>
      </c>
      <c r="O126">
        <v>5</v>
      </c>
      <c r="P126">
        <v>0.27100000000000002</v>
      </c>
      <c r="Q126">
        <v>0.33300000000000002</v>
      </c>
      <c r="R126">
        <v>0.42199999999999999</v>
      </c>
      <c r="S126">
        <v>0.755</v>
      </c>
      <c r="T126">
        <v>0.32800000000000001</v>
      </c>
      <c r="U126">
        <v>-4</v>
      </c>
      <c r="V126">
        <v>-0.3</v>
      </c>
      <c r="W126">
        <v>3.2</v>
      </c>
      <c r="X126">
        <v>4962</v>
      </c>
    </row>
    <row r="127" spans="1:24" x14ac:dyDescent="0.25">
      <c r="A127" t="s">
        <v>1188</v>
      </c>
      <c r="B127">
        <v>149</v>
      </c>
      <c r="C127">
        <v>617</v>
      </c>
      <c r="D127">
        <v>556</v>
      </c>
      <c r="E127">
        <v>150</v>
      </c>
      <c r="F127">
        <v>35</v>
      </c>
      <c r="G127">
        <v>3</v>
      </c>
      <c r="H127">
        <v>16</v>
      </c>
      <c r="I127">
        <v>75</v>
      </c>
      <c r="J127">
        <v>86</v>
      </c>
      <c r="K127">
        <v>49</v>
      </c>
      <c r="L127">
        <v>114</v>
      </c>
      <c r="M127">
        <v>3</v>
      </c>
      <c r="N127">
        <v>8</v>
      </c>
      <c r="O127">
        <v>5</v>
      </c>
      <c r="P127">
        <v>0.27</v>
      </c>
      <c r="Q127">
        <v>0.33200000000000002</v>
      </c>
      <c r="R127">
        <v>0.43</v>
      </c>
      <c r="S127">
        <v>0.76200000000000001</v>
      </c>
      <c r="T127">
        <v>0.32800000000000001</v>
      </c>
      <c r="U127">
        <v>-3</v>
      </c>
      <c r="V127">
        <v>-1</v>
      </c>
      <c r="W127">
        <v>2.6</v>
      </c>
      <c r="X127">
        <v>7539</v>
      </c>
    </row>
    <row r="128" spans="1:24" x14ac:dyDescent="0.25">
      <c r="A128" t="s">
        <v>1187</v>
      </c>
      <c r="B128">
        <v>152</v>
      </c>
      <c r="C128">
        <v>610</v>
      </c>
      <c r="D128">
        <v>543</v>
      </c>
      <c r="E128">
        <v>128</v>
      </c>
      <c r="F128">
        <v>26</v>
      </c>
      <c r="G128">
        <v>2</v>
      </c>
      <c r="H128">
        <v>29</v>
      </c>
      <c r="I128">
        <v>72</v>
      </c>
      <c r="J128">
        <v>92</v>
      </c>
      <c r="K128">
        <v>62</v>
      </c>
      <c r="L128">
        <v>190</v>
      </c>
      <c r="M128">
        <v>1</v>
      </c>
      <c r="N128">
        <v>2</v>
      </c>
      <c r="O128">
        <v>1</v>
      </c>
      <c r="P128">
        <v>0.23599999999999999</v>
      </c>
      <c r="Q128">
        <v>0.315</v>
      </c>
      <c r="R128">
        <v>0.45100000000000001</v>
      </c>
      <c r="S128">
        <v>0.76600000000000001</v>
      </c>
      <c r="T128">
        <v>0.32700000000000001</v>
      </c>
      <c r="U128">
        <v>-5</v>
      </c>
      <c r="V128">
        <v>-0.6</v>
      </c>
      <c r="W128">
        <v>2.4</v>
      </c>
      <c r="X128">
        <v>2495</v>
      </c>
    </row>
    <row r="129" spans="1:24" x14ac:dyDescent="0.25">
      <c r="A129" t="s">
        <v>1186</v>
      </c>
      <c r="B129">
        <v>104</v>
      </c>
      <c r="C129">
        <v>451</v>
      </c>
      <c r="D129">
        <v>396</v>
      </c>
      <c r="E129">
        <v>100</v>
      </c>
      <c r="F129">
        <v>16</v>
      </c>
      <c r="G129">
        <v>1</v>
      </c>
      <c r="H129">
        <v>15</v>
      </c>
      <c r="I129">
        <v>59</v>
      </c>
      <c r="J129">
        <v>54</v>
      </c>
      <c r="K129">
        <v>44</v>
      </c>
      <c r="L129">
        <v>99</v>
      </c>
      <c r="M129">
        <v>7</v>
      </c>
      <c r="N129">
        <v>8</v>
      </c>
      <c r="O129">
        <v>1</v>
      </c>
      <c r="P129">
        <v>0.253</v>
      </c>
      <c r="Q129">
        <v>0.33800000000000002</v>
      </c>
      <c r="R129">
        <v>0.41199999999999998</v>
      </c>
      <c r="S129">
        <v>0.749</v>
      </c>
      <c r="T129">
        <v>0.32700000000000001</v>
      </c>
      <c r="U129">
        <v>-1</v>
      </c>
      <c r="V129">
        <v>0.7</v>
      </c>
      <c r="W129">
        <v>2.2000000000000002</v>
      </c>
      <c r="X129">
        <v>1274</v>
      </c>
    </row>
    <row r="130" spans="1:24" x14ac:dyDescent="0.25">
      <c r="A130" t="s">
        <v>1185</v>
      </c>
      <c r="B130">
        <v>118</v>
      </c>
      <c r="C130">
        <v>526</v>
      </c>
      <c r="D130">
        <v>473</v>
      </c>
      <c r="E130">
        <v>119</v>
      </c>
      <c r="F130">
        <v>19</v>
      </c>
      <c r="G130">
        <v>4</v>
      </c>
      <c r="H130">
        <v>19</v>
      </c>
      <c r="I130">
        <v>52</v>
      </c>
      <c r="J130">
        <v>67</v>
      </c>
      <c r="K130">
        <v>43</v>
      </c>
      <c r="L130">
        <v>137</v>
      </c>
      <c r="M130">
        <v>7</v>
      </c>
      <c r="N130">
        <v>1</v>
      </c>
      <c r="O130">
        <v>1</v>
      </c>
      <c r="P130">
        <v>0.252</v>
      </c>
      <c r="Q130">
        <v>0.32300000000000001</v>
      </c>
      <c r="R130">
        <v>0.42899999999999999</v>
      </c>
      <c r="S130">
        <v>0.752</v>
      </c>
      <c r="T130">
        <v>0.32700000000000001</v>
      </c>
      <c r="U130">
        <v>-1</v>
      </c>
      <c r="V130">
        <v>-0.8</v>
      </c>
      <c r="W130">
        <v>1.6</v>
      </c>
      <c r="X130" t="s">
        <v>1184</v>
      </c>
    </row>
    <row r="131" spans="1:24" x14ac:dyDescent="0.25">
      <c r="A131" t="s">
        <v>1183</v>
      </c>
      <c r="B131">
        <v>149</v>
      </c>
      <c r="C131">
        <v>645</v>
      </c>
      <c r="D131">
        <v>594</v>
      </c>
      <c r="E131">
        <v>166</v>
      </c>
      <c r="F131">
        <v>32</v>
      </c>
      <c r="G131">
        <v>2</v>
      </c>
      <c r="H131">
        <v>17</v>
      </c>
      <c r="I131">
        <v>85</v>
      </c>
      <c r="J131">
        <v>78</v>
      </c>
      <c r="K131">
        <v>35</v>
      </c>
      <c r="L131">
        <v>80</v>
      </c>
      <c r="M131">
        <v>8</v>
      </c>
      <c r="N131">
        <v>14</v>
      </c>
      <c r="O131">
        <v>6</v>
      </c>
      <c r="P131">
        <v>0.27900000000000003</v>
      </c>
      <c r="Q131">
        <v>0.32800000000000001</v>
      </c>
      <c r="R131">
        <v>0.42599999999999999</v>
      </c>
      <c r="S131">
        <v>0.754</v>
      </c>
      <c r="T131">
        <v>0.32600000000000001</v>
      </c>
      <c r="U131">
        <v>4</v>
      </c>
      <c r="V131">
        <v>-0.3</v>
      </c>
      <c r="W131">
        <v>3.5</v>
      </c>
      <c r="X131">
        <v>791</v>
      </c>
    </row>
    <row r="132" spans="1:24" x14ac:dyDescent="0.25">
      <c r="A132" t="s">
        <v>1182</v>
      </c>
      <c r="B132">
        <v>145</v>
      </c>
      <c r="C132">
        <v>563</v>
      </c>
      <c r="D132">
        <v>495</v>
      </c>
      <c r="E132">
        <v>123</v>
      </c>
      <c r="F132">
        <v>26</v>
      </c>
      <c r="G132">
        <v>2</v>
      </c>
      <c r="H132">
        <v>18</v>
      </c>
      <c r="I132">
        <v>59</v>
      </c>
      <c r="J132">
        <v>74</v>
      </c>
      <c r="K132">
        <v>57</v>
      </c>
      <c r="L132">
        <v>131</v>
      </c>
      <c r="M132">
        <v>6</v>
      </c>
      <c r="N132">
        <v>1</v>
      </c>
      <c r="O132">
        <v>0</v>
      </c>
      <c r="P132">
        <v>0.248</v>
      </c>
      <c r="Q132">
        <v>0.33300000000000002</v>
      </c>
      <c r="R132">
        <v>0.41799999999999998</v>
      </c>
      <c r="S132">
        <v>0.752</v>
      </c>
      <c r="T132">
        <v>0.32600000000000001</v>
      </c>
      <c r="U132">
        <v>-11</v>
      </c>
      <c r="V132">
        <v>-0.4</v>
      </c>
      <c r="W132">
        <v>0.6</v>
      </c>
      <c r="X132">
        <v>2502</v>
      </c>
    </row>
    <row r="133" spans="1:24" x14ac:dyDescent="0.25">
      <c r="A133" t="s">
        <v>1181</v>
      </c>
      <c r="B133">
        <v>126</v>
      </c>
      <c r="C133">
        <v>507</v>
      </c>
      <c r="D133">
        <v>446</v>
      </c>
      <c r="E133">
        <v>117</v>
      </c>
      <c r="F133">
        <v>22</v>
      </c>
      <c r="G133">
        <v>6</v>
      </c>
      <c r="H133">
        <v>9</v>
      </c>
      <c r="I133">
        <v>64</v>
      </c>
      <c r="J133">
        <v>46</v>
      </c>
      <c r="K133">
        <v>47</v>
      </c>
      <c r="L133">
        <v>76</v>
      </c>
      <c r="M133">
        <v>8</v>
      </c>
      <c r="N133">
        <v>4</v>
      </c>
      <c r="O133">
        <v>6</v>
      </c>
      <c r="P133">
        <v>0.26200000000000001</v>
      </c>
      <c r="Q133">
        <v>0.34300000000000003</v>
      </c>
      <c r="R133">
        <v>0.39900000000000002</v>
      </c>
      <c r="S133">
        <v>0.74199999999999999</v>
      </c>
      <c r="T133">
        <v>0.32600000000000001</v>
      </c>
      <c r="U133">
        <v>0</v>
      </c>
      <c r="V133">
        <v>-2.2000000000000002</v>
      </c>
      <c r="W133">
        <v>1.4</v>
      </c>
      <c r="X133">
        <v>1825</v>
      </c>
    </row>
    <row r="134" spans="1:24" x14ac:dyDescent="0.25">
      <c r="A134" t="s">
        <v>1180</v>
      </c>
      <c r="B134">
        <v>124</v>
      </c>
      <c r="C134">
        <v>460</v>
      </c>
      <c r="D134">
        <v>420</v>
      </c>
      <c r="E134">
        <v>115</v>
      </c>
      <c r="F134">
        <v>20</v>
      </c>
      <c r="G134">
        <v>3</v>
      </c>
      <c r="H134">
        <v>12</v>
      </c>
      <c r="I134">
        <v>47</v>
      </c>
      <c r="J134">
        <v>63</v>
      </c>
      <c r="K134">
        <v>32</v>
      </c>
      <c r="L134">
        <v>74</v>
      </c>
      <c r="M134">
        <v>3</v>
      </c>
      <c r="N134">
        <v>5</v>
      </c>
      <c r="O134">
        <v>1</v>
      </c>
      <c r="P134">
        <v>0.27400000000000002</v>
      </c>
      <c r="Q134">
        <v>0.33</v>
      </c>
      <c r="R134">
        <v>0.42099999999999999</v>
      </c>
      <c r="S134">
        <v>0.751</v>
      </c>
      <c r="T134">
        <v>0.32600000000000001</v>
      </c>
      <c r="U134">
        <v>0</v>
      </c>
      <c r="V134">
        <v>0.1</v>
      </c>
      <c r="W134">
        <v>2.9</v>
      </c>
      <c r="X134">
        <v>7870</v>
      </c>
    </row>
    <row r="135" spans="1:24" x14ac:dyDescent="0.25">
      <c r="A135" t="s">
        <v>1179</v>
      </c>
      <c r="B135">
        <v>127</v>
      </c>
      <c r="C135">
        <v>389</v>
      </c>
      <c r="D135">
        <v>354</v>
      </c>
      <c r="E135">
        <v>92</v>
      </c>
      <c r="F135">
        <v>16</v>
      </c>
      <c r="G135">
        <v>3</v>
      </c>
      <c r="H135">
        <v>14</v>
      </c>
      <c r="I135">
        <v>50</v>
      </c>
      <c r="J135">
        <v>46</v>
      </c>
      <c r="K135">
        <v>22</v>
      </c>
      <c r="L135">
        <v>88</v>
      </c>
      <c r="M135">
        <v>7</v>
      </c>
      <c r="N135">
        <v>7</v>
      </c>
      <c r="O135">
        <v>2</v>
      </c>
      <c r="P135">
        <v>0.26</v>
      </c>
      <c r="Q135">
        <v>0.316</v>
      </c>
      <c r="R135">
        <v>0.441</v>
      </c>
      <c r="S135">
        <v>0.75700000000000001</v>
      </c>
      <c r="T135">
        <v>0.32600000000000001</v>
      </c>
      <c r="U135">
        <v>0</v>
      </c>
      <c r="V135">
        <v>0.2</v>
      </c>
      <c r="W135">
        <v>1.3</v>
      </c>
      <c r="X135">
        <v>3978</v>
      </c>
    </row>
    <row r="136" spans="1:24" x14ac:dyDescent="0.25">
      <c r="A136" t="s">
        <v>1178</v>
      </c>
      <c r="B136">
        <v>117</v>
      </c>
      <c r="C136">
        <v>473</v>
      </c>
      <c r="D136">
        <v>412</v>
      </c>
      <c r="E136">
        <v>100</v>
      </c>
      <c r="F136">
        <v>22</v>
      </c>
      <c r="G136">
        <v>1</v>
      </c>
      <c r="H136">
        <v>15</v>
      </c>
      <c r="I136">
        <v>50</v>
      </c>
      <c r="J136">
        <v>58</v>
      </c>
      <c r="K136">
        <v>47</v>
      </c>
      <c r="L136">
        <v>130</v>
      </c>
      <c r="M136">
        <v>9</v>
      </c>
      <c r="N136">
        <v>6</v>
      </c>
      <c r="O136">
        <v>5</v>
      </c>
      <c r="P136">
        <v>0.24299999999999999</v>
      </c>
      <c r="Q136">
        <v>0.33300000000000002</v>
      </c>
      <c r="R136">
        <v>0.41</v>
      </c>
      <c r="S136">
        <v>0.74399999999999999</v>
      </c>
      <c r="T136">
        <v>0.32500000000000001</v>
      </c>
      <c r="U136">
        <v>-5</v>
      </c>
      <c r="V136">
        <v>-1.3</v>
      </c>
      <c r="W136">
        <v>0.8</v>
      </c>
      <c r="X136" t="s">
        <v>1177</v>
      </c>
    </row>
    <row r="137" spans="1:24" x14ac:dyDescent="0.25">
      <c r="A137" t="s">
        <v>1176</v>
      </c>
      <c r="B137">
        <v>144</v>
      </c>
      <c r="C137">
        <v>552</v>
      </c>
      <c r="D137">
        <v>502</v>
      </c>
      <c r="E137">
        <v>124</v>
      </c>
      <c r="F137">
        <v>28</v>
      </c>
      <c r="G137">
        <v>4</v>
      </c>
      <c r="H137">
        <v>21</v>
      </c>
      <c r="I137">
        <v>66</v>
      </c>
      <c r="J137">
        <v>76</v>
      </c>
      <c r="K137">
        <v>41</v>
      </c>
      <c r="L137">
        <v>136</v>
      </c>
      <c r="M137">
        <v>6</v>
      </c>
      <c r="N137">
        <v>10</v>
      </c>
      <c r="O137">
        <v>4</v>
      </c>
      <c r="P137">
        <v>0.247</v>
      </c>
      <c r="Q137">
        <v>0.311</v>
      </c>
      <c r="R137">
        <v>0.44400000000000001</v>
      </c>
      <c r="S137">
        <v>0.75600000000000001</v>
      </c>
      <c r="T137">
        <v>0.32500000000000001</v>
      </c>
      <c r="U137">
        <v>-2</v>
      </c>
      <c r="V137">
        <v>-0.1</v>
      </c>
      <c r="W137">
        <v>2.4</v>
      </c>
      <c r="X137">
        <v>785</v>
      </c>
    </row>
    <row r="138" spans="1:24" x14ac:dyDescent="0.25">
      <c r="A138" t="s">
        <v>1175</v>
      </c>
      <c r="B138">
        <v>97</v>
      </c>
      <c r="C138">
        <v>358</v>
      </c>
      <c r="D138">
        <v>318</v>
      </c>
      <c r="E138">
        <v>77</v>
      </c>
      <c r="F138">
        <v>17</v>
      </c>
      <c r="G138">
        <v>5</v>
      </c>
      <c r="H138">
        <v>9</v>
      </c>
      <c r="I138">
        <v>44</v>
      </c>
      <c r="J138">
        <v>46</v>
      </c>
      <c r="K138">
        <v>37</v>
      </c>
      <c r="L138">
        <v>79</v>
      </c>
      <c r="M138">
        <v>3</v>
      </c>
      <c r="N138">
        <v>1</v>
      </c>
      <c r="O138">
        <v>1</v>
      </c>
      <c r="P138">
        <v>0.24199999999999999</v>
      </c>
      <c r="Q138">
        <v>0.32700000000000001</v>
      </c>
      <c r="R138">
        <v>0.41199999999999998</v>
      </c>
      <c r="S138">
        <v>0.73899999999999999</v>
      </c>
      <c r="T138">
        <v>0.32500000000000001</v>
      </c>
      <c r="U138">
        <v>3</v>
      </c>
      <c r="V138">
        <v>-0.6</v>
      </c>
      <c r="W138">
        <v>1.9</v>
      </c>
      <c r="X138" t="s">
        <v>1174</v>
      </c>
    </row>
    <row r="139" spans="1:24" x14ac:dyDescent="0.25">
      <c r="A139" t="s">
        <v>1173</v>
      </c>
      <c r="B139">
        <v>89</v>
      </c>
      <c r="C139">
        <v>396</v>
      </c>
      <c r="D139">
        <v>364</v>
      </c>
      <c r="E139">
        <v>90</v>
      </c>
      <c r="F139">
        <v>21</v>
      </c>
      <c r="G139">
        <v>3</v>
      </c>
      <c r="H139">
        <v>16</v>
      </c>
      <c r="I139">
        <v>40</v>
      </c>
      <c r="J139">
        <v>53</v>
      </c>
      <c r="K139">
        <v>23</v>
      </c>
      <c r="L139">
        <v>72</v>
      </c>
      <c r="M139">
        <v>7</v>
      </c>
      <c r="N139">
        <v>2</v>
      </c>
      <c r="O139">
        <v>4</v>
      </c>
      <c r="P139">
        <v>0.247</v>
      </c>
      <c r="Q139">
        <v>0.30499999999999999</v>
      </c>
      <c r="R139">
        <v>0.45300000000000001</v>
      </c>
      <c r="S139">
        <v>0.75800000000000001</v>
      </c>
      <c r="T139">
        <v>0.32400000000000001</v>
      </c>
      <c r="U139">
        <v>-3</v>
      </c>
      <c r="V139">
        <v>-1.5</v>
      </c>
      <c r="W139">
        <v>0.8</v>
      </c>
      <c r="X139" t="s">
        <v>1172</v>
      </c>
    </row>
    <row r="140" spans="1:24" x14ac:dyDescent="0.25">
      <c r="A140" t="s">
        <v>1171</v>
      </c>
      <c r="B140">
        <v>146</v>
      </c>
      <c r="C140">
        <v>548</v>
      </c>
      <c r="D140">
        <v>489</v>
      </c>
      <c r="E140">
        <v>138</v>
      </c>
      <c r="F140">
        <v>26</v>
      </c>
      <c r="G140">
        <v>3</v>
      </c>
      <c r="H140">
        <v>8</v>
      </c>
      <c r="I140">
        <v>69</v>
      </c>
      <c r="J140">
        <v>48</v>
      </c>
      <c r="K140">
        <v>35</v>
      </c>
      <c r="L140">
        <v>81</v>
      </c>
      <c r="M140">
        <v>11</v>
      </c>
      <c r="N140">
        <v>14</v>
      </c>
      <c r="O140">
        <v>7</v>
      </c>
      <c r="P140">
        <v>0.28199999999999997</v>
      </c>
      <c r="Q140">
        <v>0.34399999999999997</v>
      </c>
      <c r="R140">
        <v>0.39700000000000002</v>
      </c>
      <c r="S140">
        <v>0.74099999999999999</v>
      </c>
      <c r="T140">
        <v>0.32400000000000001</v>
      </c>
      <c r="U140">
        <v>1</v>
      </c>
      <c r="V140">
        <v>-0.6</v>
      </c>
      <c r="W140">
        <v>2.6</v>
      </c>
      <c r="X140">
        <v>5227</v>
      </c>
    </row>
    <row r="141" spans="1:24" x14ac:dyDescent="0.25">
      <c r="A141" t="s">
        <v>1170</v>
      </c>
      <c r="B141">
        <v>143</v>
      </c>
      <c r="C141">
        <v>578</v>
      </c>
      <c r="D141">
        <v>495</v>
      </c>
      <c r="E141">
        <v>105</v>
      </c>
      <c r="F141">
        <v>24</v>
      </c>
      <c r="G141">
        <v>1</v>
      </c>
      <c r="H141">
        <v>26</v>
      </c>
      <c r="I141">
        <v>71</v>
      </c>
      <c r="J141">
        <v>74</v>
      </c>
      <c r="K141">
        <v>73</v>
      </c>
      <c r="L141">
        <v>194</v>
      </c>
      <c r="M141">
        <v>7</v>
      </c>
      <c r="N141">
        <v>6</v>
      </c>
      <c r="O141">
        <v>4</v>
      </c>
      <c r="P141">
        <v>0.21199999999999999</v>
      </c>
      <c r="Q141">
        <v>0.32200000000000001</v>
      </c>
      <c r="R141">
        <v>0.42199999999999999</v>
      </c>
      <c r="S141">
        <v>0.74399999999999999</v>
      </c>
      <c r="T141">
        <v>0.32400000000000001</v>
      </c>
      <c r="U141">
        <v>-17</v>
      </c>
      <c r="V141">
        <v>-1</v>
      </c>
      <c r="W141">
        <v>0.8</v>
      </c>
      <c r="X141">
        <v>7619</v>
      </c>
    </row>
    <row r="142" spans="1:24" x14ac:dyDescent="0.25">
      <c r="A142" t="s">
        <v>1169</v>
      </c>
      <c r="B142">
        <v>148</v>
      </c>
      <c r="C142">
        <v>634</v>
      </c>
      <c r="D142">
        <v>577</v>
      </c>
      <c r="E142">
        <v>166</v>
      </c>
      <c r="F142">
        <v>31</v>
      </c>
      <c r="G142">
        <v>5</v>
      </c>
      <c r="H142">
        <v>7</v>
      </c>
      <c r="I142">
        <v>77</v>
      </c>
      <c r="J142">
        <v>55</v>
      </c>
      <c r="K142">
        <v>39</v>
      </c>
      <c r="L142">
        <v>58</v>
      </c>
      <c r="M142">
        <v>11</v>
      </c>
      <c r="N142">
        <v>16</v>
      </c>
      <c r="O142">
        <v>6</v>
      </c>
      <c r="P142">
        <v>0.28799999999999998</v>
      </c>
      <c r="Q142">
        <v>0.34399999999999997</v>
      </c>
      <c r="R142">
        <v>0.39500000000000002</v>
      </c>
      <c r="S142">
        <v>0.74</v>
      </c>
      <c r="T142">
        <v>0.32400000000000001</v>
      </c>
      <c r="U142">
        <v>2</v>
      </c>
      <c r="V142">
        <v>0</v>
      </c>
      <c r="W142">
        <v>2.2000000000000002</v>
      </c>
      <c r="X142">
        <v>13075</v>
      </c>
    </row>
    <row r="143" spans="1:24" x14ac:dyDescent="0.25">
      <c r="A143" t="s">
        <v>1168</v>
      </c>
      <c r="B143">
        <v>156</v>
      </c>
      <c r="C143">
        <v>603</v>
      </c>
      <c r="D143">
        <v>557</v>
      </c>
      <c r="E143">
        <v>147</v>
      </c>
      <c r="F143">
        <v>24</v>
      </c>
      <c r="G143">
        <v>1</v>
      </c>
      <c r="H143">
        <v>23</v>
      </c>
      <c r="I143">
        <v>66</v>
      </c>
      <c r="J143">
        <v>77</v>
      </c>
      <c r="K143">
        <v>35</v>
      </c>
      <c r="L143">
        <v>127</v>
      </c>
      <c r="M143">
        <v>7</v>
      </c>
      <c r="N143">
        <v>1</v>
      </c>
      <c r="O143">
        <v>1</v>
      </c>
      <c r="P143">
        <v>0.26400000000000001</v>
      </c>
      <c r="Q143">
        <v>0.316</v>
      </c>
      <c r="R143">
        <v>0.434</v>
      </c>
      <c r="S143">
        <v>0.75</v>
      </c>
      <c r="T143">
        <v>0.32400000000000001</v>
      </c>
      <c r="U143">
        <v>-1</v>
      </c>
      <c r="V143">
        <v>-0.8</v>
      </c>
      <c r="W143">
        <v>1.7</v>
      </c>
      <c r="X143">
        <v>3917</v>
      </c>
    </row>
    <row r="144" spans="1:24" x14ac:dyDescent="0.25">
      <c r="A144" t="s">
        <v>1167</v>
      </c>
      <c r="B144">
        <v>141</v>
      </c>
      <c r="C144">
        <v>610</v>
      </c>
      <c r="D144">
        <v>543</v>
      </c>
      <c r="E144">
        <v>143</v>
      </c>
      <c r="F144">
        <v>31</v>
      </c>
      <c r="G144">
        <v>6</v>
      </c>
      <c r="H144">
        <v>13</v>
      </c>
      <c r="I144">
        <v>65</v>
      </c>
      <c r="J144">
        <v>60</v>
      </c>
      <c r="K144">
        <v>52</v>
      </c>
      <c r="L144">
        <v>101</v>
      </c>
      <c r="M144">
        <v>6</v>
      </c>
      <c r="N144">
        <v>17</v>
      </c>
      <c r="O144">
        <v>7</v>
      </c>
      <c r="P144">
        <v>0.26300000000000001</v>
      </c>
      <c r="Q144">
        <v>0.33400000000000002</v>
      </c>
      <c r="R144">
        <v>0.41399999999999998</v>
      </c>
      <c r="S144">
        <v>0.749</v>
      </c>
      <c r="T144">
        <v>0.32400000000000001</v>
      </c>
      <c r="U144">
        <v>4</v>
      </c>
      <c r="V144">
        <v>-0.1</v>
      </c>
      <c r="W144">
        <v>3.7</v>
      </c>
      <c r="X144">
        <v>10815</v>
      </c>
    </row>
    <row r="145" spans="1:24" x14ac:dyDescent="0.25">
      <c r="A145" t="s">
        <v>1166</v>
      </c>
      <c r="B145">
        <v>135</v>
      </c>
      <c r="C145">
        <v>503</v>
      </c>
      <c r="D145">
        <v>455</v>
      </c>
      <c r="E145">
        <v>120</v>
      </c>
      <c r="F145">
        <v>25</v>
      </c>
      <c r="G145">
        <v>1</v>
      </c>
      <c r="H145">
        <v>17</v>
      </c>
      <c r="I145">
        <v>54</v>
      </c>
      <c r="J145">
        <v>64</v>
      </c>
      <c r="K145">
        <v>38</v>
      </c>
      <c r="L145">
        <v>96</v>
      </c>
      <c r="M145">
        <v>3</v>
      </c>
      <c r="N145">
        <v>3</v>
      </c>
      <c r="O145">
        <v>2</v>
      </c>
      <c r="P145">
        <v>0.26400000000000001</v>
      </c>
      <c r="Q145">
        <v>0.32500000000000001</v>
      </c>
      <c r="R145">
        <v>0.435</v>
      </c>
      <c r="S145">
        <v>0.76</v>
      </c>
      <c r="T145">
        <v>0.32400000000000001</v>
      </c>
      <c r="U145">
        <v>0</v>
      </c>
      <c r="V145">
        <v>-0.7</v>
      </c>
      <c r="W145">
        <v>1.1000000000000001</v>
      </c>
      <c r="X145">
        <v>3086</v>
      </c>
    </row>
    <row r="146" spans="1:24" x14ac:dyDescent="0.25">
      <c r="A146" t="s">
        <v>1165</v>
      </c>
      <c r="B146">
        <v>132</v>
      </c>
      <c r="C146">
        <v>496</v>
      </c>
      <c r="D146">
        <v>428</v>
      </c>
      <c r="E146">
        <v>110</v>
      </c>
      <c r="F146">
        <v>24</v>
      </c>
      <c r="G146">
        <v>4</v>
      </c>
      <c r="H146">
        <v>8</v>
      </c>
      <c r="I146">
        <v>53</v>
      </c>
      <c r="J146">
        <v>53</v>
      </c>
      <c r="K146">
        <v>56</v>
      </c>
      <c r="L146">
        <v>92</v>
      </c>
      <c r="M146">
        <v>5</v>
      </c>
      <c r="N146">
        <v>4</v>
      </c>
      <c r="O146">
        <v>2</v>
      </c>
      <c r="P146">
        <v>0.25700000000000001</v>
      </c>
      <c r="Q146">
        <v>0.35</v>
      </c>
      <c r="R146">
        <v>0.38800000000000001</v>
      </c>
      <c r="S146">
        <v>0.73799999999999999</v>
      </c>
      <c r="T146">
        <v>0.32400000000000001</v>
      </c>
      <c r="U146">
        <v>-2</v>
      </c>
      <c r="V146">
        <v>-0.6</v>
      </c>
      <c r="W146">
        <v>0.9</v>
      </c>
      <c r="X146">
        <v>8090</v>
      </c>
    </row>
    <row r="147" spans="1:24" x14ac:dyDescent="0.25">
      <c r="A147" t="s">
        <v>1164</v>
      </c>
      <c r="B147">
        <v>144</v>
      </c>
      <c r="C147">
        <v>530</v>
      </c>
      <c r="D147">
        <v>482</v>
      </c>
      <c r="E147">
        <v>122</v>
      </c>
      <c r="F147">
        <v>29</v>
      </c>
      <c r="G147">
        <v>2</v>
      </c>
      <c r="H147">
        <v>20</v>
      </c>
      <c r="I147">
        <v>64</v>
      </c>
      <c r="J147">
        <v>74</v>
      </c>
      <c r="K147">
        <v>41</v>
      </c>
      <c r="L147">
        <v>112</v>
      </c>
      <c r="M147">
        <v>1</v>
      </c>
      <c r="N147">
        <v>5</v>
      </c>
      <c r="O147">
        <v>2</v>
      </c>
      <c r="P147">
        <v>0.253</v>
      </c>
      <c r="Q147">
        <v>0.313</v>
      </c>
      <c r="R147">
        <v>0.44600000000000001</v>
      </c>
      <c r="S147">
        <v>0.75900000000000001</v>
      </c>
      <c r="T147">
        <v>0.32400000000000001</v>
      </c>
      <c r="U147">
        <v>-4</v>
      </c>
      <c r="V147">
        <v>-0.3</v>
      </c>
      <c r="W147">
        <v>0.8</v>
      </c>
      <c r="X147">
        <v>2714</v>
      </c>
    </row>
    <row r="148" spans="1:24" x14ac:dyDescent="0.25">
      <c r="A148" t="s">
        <v>1163</v>
      </c>
      <c r="B148">
        <v>150</v>
      </c>
      <c r="C148">
        <v>644</v>
      </c>
      <c r="D148">
        <v>593</v>
      </c>
      <c r="E148">
        <v>166</v>
      </c>
      <c r="F148">
        <v>36</v>
      </c>
      <c r="G148">
        <v>2</v>
      </c>
      <c r="H148">
        <v>17</v>
      </c>
      <c r="I148">
        <v>59</v>
      </c>
      <c r="J148">
        <v>81</v>
      </c>
      <c r="K148">
        <v>35</v>
      </c>
      <c r="L148">
        <v>71</v>
      </c>
      <c r="M148">
        <v>4</v>
      </c>
      <c r="N148">
        <v>1</v>
      </c>
      <c r="O148">
        <v>2</v>
      </c>
      <c r="P148">
        <v>0.28000000000000003</v>
      </c>
      <c r="Q148">
        <v>0.32400000000000001</v>
      </c>
      <c r="R148">
        <v>0.433</v>
      </c>
      <c r="S148">
        <v>0.75800000000000001</v>
      </c>
      <c r="T148">
        <v>0.32300000000000001</v>
      </c>
      <c r="U148">
        <v>0</v>
      </c>
      <c r="V148">
        <v>-1.3</v>
      </c>
      <c r="W148">
        <v>2.8</v>
      </c>
      <c r="X148" t="s">
        <v>1162</v>
      </c>
    </row>
    <row r="149" spans="1:24" x14ac:dyDescent="0.25">
      <c r="A149" t="s">
        <v>1161</v>
      </c>
      <c r="B149">
        <v>141</v>
      </c>
      <c r="C149">
        <v>560</v>
      </c>
      <c r="D149">
        <v>515</v>
      </c>
      <c r="E149">
        <v>130</v>
      </c>
      <c r="F149">
        <v>25</v>
      </c>
      <c r="G149">
        <v>1</v>
      </c>
      <c r="H149">
        <v>25</v>
      </c>
      <c r="I149">
        <v>63</v>
      </c>
      <c r="J149">
        <v>76</v>
      </c>
      <c r="K149">
        <v>36</v>
      </c>
      <c r="L149">
        <v>173</v>
      </c>
      <c r="M149">
        <v>5</v>
      </c>
      <c r="N149">
        <v>3</v>
      </c>
      <c r="O149">
        <v>2</v>
      </c>
      <c r="P149">
        <v>0.252</v>
      </c>
      <c r="Q149">
        <v>0.308</v>
      </c>
      <c r="R149">
        <v>0.45</v>
      </c>
      <c r="S149">
        <v>0.75800000000000001</v>
      </c>
      <c r="T149">
        <v>0.32300000000000001</v>
      </c>
      <c r="U149">
        <v>-3</v>
      </c>
      <c r="V149">
        <v>-0.7</v>
      </c>
      <c r="W149">
        <v>0.9</v>
      </c>
      <c r="X149">
        <v>9272</v>
      </c>
    </row>
    <row r="150" spans="1:24" x14ac:dyDescent="0.25">
      <c r="A150" t="s">
        <v>1160</v>
      </c>
      <c r="B150">
        <v>131</v>
      </c>
      <c r="C150">
        <v>586</v>
      </c>
      <c r="D150">
        <v>531</v>
      </c>
      <c r="E150">
        <v>138</v>
      </c>
      <c r="F150">
        <v>27</v>
      </c>
      <c r="G150">
        <v>4</v>
      </c>
      <c r="H150">
        <v>17</v>
      </c>
      <c r="I150">
        <v>82</v>
      </c>
      <c r="J150">
        <v>64</v>
      </c>
      <c r="K150">
        <v>50</v>
      </c>
      <c r="L150">
        <v>68</v>
      </c>
      <c r="M150">
        <v>1</v>
      </c>
      <c r="N150">
        <v>22</v>
      </c>
      <c r="O150">
        <v>6</v>
      </c>
      <c r="P150">
        <v>0.26</v>
      </c>
      <c r="Q150">
        <v>0.32500000000000001</v>
      </c>
      <c r="R150">
        <v>0.42199999999999999</v>
      </c>
      <c r="S150">
        <v>0.747</v>
      </c>
      <c r="T150">
        <v>0.32300000000000001</v>
      </c>
      <c r="U150">
        <v>0</v>
      </c>
      <c r="V150">
        <v>1.4</v>
      </c>
      <c r="W150">
        <v>3.3</v>
      </c>
      <c r="X150">
        <v>971</v>
      </c>
    </row>
    <row r="151" spans="1:24" x14ac:dyDescent="0.25">
      <c r="A151" t="s">
        <v>1159</v>
      </c>
      <c r="B151">
        <v>151</v>
      </c>
      <c r="C151">
        <v>604</v>
      </c>
      <c r="D151">
        <v>568</v>
      </c>
      <c r="E151">
        <v>157</v>
      </c>
      <c r="F151">
        <v>32</v>
      </c>
      <c r="G151">
        <v>2</v>
      </c>
      <c r="H151">
        <v>20</v>
      </c>
      <c r="I151">
        <v>65</v>
      </c>
      <c r="J151">
        <v>88</v>
      </c>
      <c r="K151">
        <v>23</v>
      </c>
      <c r="L151">
        <v>104</v>
      </c>
      <c r="M151">
        <v>6</v>
      </c>
      <c r="N151">
        <v>2</v>
      </c>
      <c r="O151">
        <v>2</v>
      </c>
      <c r="P151">
        <v>0.27600000000000002</v>
      </c>
      <c r="Q151">
        <v>0.312</v>
      </c>
      <c r="R151">
        <v>0.44500000000000001</v>
      </c>
      <c r="S151">
        <v>0.75700000000000001</v>
      </c>
      <c r="T151">
        <v>0.32300000000000001</v>
      </c>
      <c r="U151">
        <v>-4</v>
      </c>
      <c r="V151">
        <v>-1</v>
      </c>
      <c r="W151">
        <v>1.3</v>
      </c>
      <c r="X151">
        <v>2140</v>
      </c>
    </row>
    <row r="152" spans="1:24" x14ac:dyDescent="0.25">
      <c r="A152" t="s">
        <v>1158</v>
      </c>
      <c r="B152">
        <v>138</v>
      </c>
      <c r="C152">
        <v>564</v>
      </c>
      <c r="D152">
        <v>508</v>
      </c>
      <c r="E152">
        <v>138</v>
      </c>
      <c r="F152">
        <v>29</v>
      </c>
      <c r="G152">
        <v>6</v>
      </c>
      <c r="H152">
        <v>9</v>
      </c>
      <c r="I152">
        <v>72</v>
      </c>
      <c r="J152">
        <v>50</v>
      </c>
      <c r="K152">
        <v>42</v>
      </c>
      <c r="L152">
        <v>101</v>
      </c>
      <c r="M152">
        <v>6</v>
      </c>
      <c r="N152">
        <v>23</v>
      </c>
      <c r="O152">
        <v>11</v>
      </c>
      <c r="P152">
        <v>0.27200000000000002</v>
      </c>
      <c r="Q152">
        <v>0.33500000000000002</v>
      </c>
      <c r="R152">
        <v>0.40600000000000003</v>
      </c>
      <c r="S152">
        <v>0.74</v>
      </c>
      <c r="T152">
        <v>0.32300000000000001</v>
      </c>
      <c r="U152">
        <v>1</v>
      </c>
      <c r="V152">
        <v>-0.4</v>
      </c>
      <c r="W152">
        <v>2.6</v>
      </c>
      <c r="X152">
        <v>3371</v>
      </c>
    </row>
    <row r="153" spans="1:24" x14ac:dyDescent="0.25">
      <c r="A153" t="s">
        <v>1157</v>
      </c>
      <c r="B153">
        <v>43</v>
      </c>
      <c r="C153">
        <v>135</v>
      </c>
      <c r="D153">
        <v>116</v>
      </c>
      <c r="E153">
        <v>26</v>
      </c>
      <c r="F153">
        <v>5</v>
      </c>
      <c r="G153">
        <v>0</v>
      </c>
      <c r="H153">
        <v>6</v>
      </c>
      <c r="I153">
        <v>17</v>
      </c>
      <c r="J153">
        <v>20</v>
      </c>
      <c r="K153">
        <v>18</v>
      </c>
      <c r="L153">
        <v>38</v>
      </c>
      <c r="M153">
        <v>0</v>
      </c>
      <c r="N153">
        <v>1</v>
      </c>
      <c r="O153">
        <v>0</v>
      </c>
      <c r="P153">
        <v>0.224</v>
      </c>
      <c r="Q153">
        <v>0.32800000000000001</v>
      </c>
      <c r="R153">
        <v>0.42199999999999999</v>
      </c>
      <c r="S153">
        <v>0.751</v>
      </c>
      <c r="T153">
        <v>0.32300000000000001</v>
      </c>
      <c r="U153">
        <v>-2</v>
      </c>
      <c r="V153">
        <v>0.1</v>
      </c>
      <c r="W153">
        <v>0.1</v>
      </c>
      <c r="X153">
        <v>370</v>
      </c>
    </row>
    <row r="154" spans="1:24" x14ac:dyDescent="0.25">
      <c r="A154" t="s">
        <v>1156</v>
      </c>
      <c r="B154">
        <v>131</v>
      </c>
      <c r="C154">
        <v>530</v>
      </c>
      <c r="D154">
        <v>455</v>
      </c>
      <c r="E154">
        <v>107</v>
      </c>
      <c r="F154">
        <v>17</v>
      </c>
      <c r="G154">
        <v>1</v>
      </c>
      <c r="H154">
        <v>20</v>
      </c>
      <c r="I154">
        <v>59</v>
      </c>
      <c r="J154">
        <v>65</v>
      </c>
      <c r="K154">
        <v>65</v>
      </c>
      <c r="L154">
        <v>100</v>
      </c>
      <c r="M154">
        <v>4</v>
      </c>
      <c r="N154">
        <v>1</v>
      </c>
      <c r="O154">
        <v>0</v>
      </c>
      <c r="P154">
        <v>0.23499999999999999</v>
      </c>
      <c r="Q154">
        <v>0.33600000000000002</v>
      </c>
      <c r="R154">
        <v>0.40899999999999997</v>
      </c>
      <c r="S154">
        <v>0.745</v>
      </c>
      <c r="T154">
        <v>0.32300000000000001</v>
      </c>
      <c r="U154">
        <v>0</v>
      </c>
      <c r="V154">
        <v>-0.4</v>
      </c>
      <c r="W154">
        <v>1.1000000000000001</v>
      </c>
      <c r="X154">
        <v>2167</v>
      </c>
    </row>
    <row r="155" spans="1:24" x14ac:dyDescent="0.25">
      <c r="A155" t="s">
        <v>1155</v>
      </c>
      <c r="B155">
        <v>110</v>
      </c>
      <c r="C155">
        <v>321</v>
      </c>
      <c r="D155">
        <v>297</v>
      </c>
      <c r="E155">
        <v>75</v>
      </c>
      <c r="F155">
        <v>18</v>
      </c>
      <c r="G155">
        <v>2</v>
      </c>
      <c r="H155">
        <v>12</v>
      </c>
      <c r="I155">
        <v>40</v>
      </c>
      <c r="J155">
        <v>43</v>
      </c>
      <c r="K155">
        <v>19</v>
      </c>
      <c r="L155">
        <v>63</v>
      </c>
      <c r="M155">
        <v>3</v>
      </c>
      <c r="N155">
        <v>5</v>
      </c>
      <c r="O155">
        <v>2</v>
      </c>
      <c r="P155">
        <v>0.253</v>
      </c>
      <c r="Q155">
        <v>0.30399999999999999</v>
      </c>
      <c r="R155">
        <v>0.44800000000000001</v>
      </c>
      <c r="S155">
        <v>0.752</v>
      </c>
      <c r="T155">
        <v>0.32200000000000001</v>
      </c>
      <c r="U155">
        <v>-3</v>
      </c>
      <c r="V155">
        <v>-0.1</v>
      </c>
      <c r="W155">
        <v>0.6</v>
      </c>
      <c r="X155">
        <v>1926</v>
      </c>
    </row>
    <row r="156" spans="1:24" x14ac:dyDescent="0.25">
      <c r="A156" t="s">
        <v>1154</v>
      </c>
      <c r="B156">
        <v>98</v>
      </c>
      <c r="C156">
        <v>342</v>
      </c>
      <c r="D156">
        <v>293</v>
      </c>
      <c r="E156">
        <v>76</v>
      </c>
      <c r="F156">
        <v>11</v>
      </c>
      <c r="G156">
        <v>5</v>
      </c>
      <c r="H156">
        <v>3</v>
      </c>
      <c r="I156">
        <v>50</v>
      </c>
      <c r="J156">
        <v>24</v>
      </c>
      <c r="K156">
        <v>40</v>
      </c>
      <c r="L156">
        <v>58</v>
      </c>
      <c r="M156">
        <v>4</v>
      </c>
      <c r="N156">
        <v>28</v>
      </c>
      <c r="O156">
        <v>7</v>
      </c>
      <c r="P156">
        <v>0.25900000000000001</v>
      </c>
      <c r="Q156">
        <v>0.35599999999999998</v>
      </c>
      <c r="R156">
        <v>0.36199999999999999</v>
      </c>
      <c r="S156">
        <v>0.71799999999999997</v>
      </c>
      <c r="T156">
        <v>0.32200000000000001</v>
      </c>
      <c r="U156">
        <v>10</v>
      </c>
      <c r="V156">
        <v>2.4</v>
      </c>
      <c r="W156">
        <v>2.2999999999999998</v>
      </c>
      <c r="X156">
        <v>9927</v>
      </c>
    </row>
    <row r="157" spans="1:24" x14ac:dyDescent="0.25">
      <c r="A157" t="s">
        <v>1153</v>
      </c>
      <c r="B157">
        <v>141</v>
      </c>
      <c r="C157">
        <v>582</v>
      </c>
      <c r="D157">
        <v>521</v>
      </c>
      <c r="E157">
        <v>133</v>
      </c>
      <c r="F157">
        <v>31</v>
      </c>
      <c r="G157">
        <v>2</v>
      </c>
      <c r="H157">
        <v>17</v>
      </c>
      <c r="I157">
        <v>62</v>
      </c>
      <c r="J157">
        <v>73</v>
      </c>
      <c r="K157">
        <v>44</v>
      </c>
      <c r="L157">
        <v>144</v>
      </c>
      <c r="M157">
        <v>10</v>
      </c>
      <c r="N157">
        <v>1</v>
      </c>
      <c r="O157">
        <v>1</v>
      </c>
      <c r="P157">
        <v>0.255</v>
      </c>
      <c r="Q157">
        <v>0.32500000000000001</v>
      </c>
      <c r="R157">
        <v>0.42</v>
      </c>
      <c r="S157">
        <v>0.746</v>
      </c>
      <c r="T157">
        <v>0.32200000000000001</v>
      </c>
      <c r="U157">
        <v>-2</v>
      </c>
      <c r="V157">
        <v>-0.8</v>
      </c>
      <c r="W157">
        <v>1</v>
      </c>
      <c r="X157">
        <v>9929</v>
      </c>
    </row>
    <row r="158" spans="1:24" x14ac:dyDescent="0.25">
      <c r="A158" t="s">
        <v>1152</v>
      </c>
      <c r="B158">
        <v>119</v>
      </c>
      <c r="C158">
        <v>447</v>
      </c>
      <c r="D158">
        <v>408</v>
      </c>
      <c r="E158">
        <v>106</v>
      </c>
      <c r="F158">
        <v>25</v>
      </c>
      <c r="G158">
        <v>1</v>
      </c>
      <c r="H158">
        <v>13</v>
      </c>
      <c r="I158">
        <v>51</v>
      </c>
      <c r="J158">
        <v>51</v>
      </c>
      <c r="K158">
        <v>34</v>
      </c>
      <c r="L158">
        <v>116</v>
      </c>
      <c r="M158">
        <v>2</v>
      </c>
      <c r="N158">
        <v>15</v>
      </c>
      <c r="O158">
        <v>6</v>
      </c>
      <c r="P158">
        <v>0.26</v>
      </c>
      <c r="Q158">
        <v>0.32</v>
      </c>
      <c r="R158">
        <v>0.42199999999999999</v>
      </c>
      <c r="S158">
        <v>0.74099999999999999</v>
      </c>
      <c r="T158">
        <v>0.32200000000000001</v>
      </c>
      <c r="U158">
        <v>3</v>
      </c>
      <c r="V158">
        <v>0.2</v>
      </c>
      <c r="W158">
        <v>2.2999999999999998</v>
      </c>
      <c r="X158">
        <v>7620</v>
      </c>
    </row>
    <row r="159" spans="1:24" x14ac:dyDescent="0.25">
      <c r="A159" t="s">
        <v>1151</v>
      </c>
      <c r="B159">
        <v>96</v>
      </c>
      <c r="C159">
        <v>362</v>
      </c>
      <c r="D159">
        <v>324</v>
      </c>
      <c r="E159">
        <v>78</v>
      </c>
      <c r="F159">
        <v>18</v>
      </c>
      <c r="G159">
        <v>1</v>
      </c>
      <c r="H159">
        <v>15</v>
      </c>
      <c r="I159">
        <v>41</v>
      </c>
      <c r="J159">
        <v>50</v>
      </c>
      <c r="K159">
        <v>31</v>
      </c>
      <c r="L159">
        <v>81</v>
      </c>
      <c r="M159">
        <v>3</v>
      </c>
      <c r="N159">
        <v>2</v>
      </c>
      <c r="O159">
        <v>0</v>
      </c>
      <c r="P159">
        <v>0.24099999999999999</v>
      </c>
      <c r="Q159">
        <v>0.313</v>
      </c>
      <c r="R159">
        <v>0.441</v>
      </c>
      <c r="S159">
        <v>0.754</v>
      </c>
      <c r="T159">
        <v>0.32200000000000001</v>
      </c>
      <c r="U159">
        <v>-4</v>
      </c>
      <c r="V159">
        <v>0.1</v>
      </c>
      <c r="W159">
        <v>0.4</v>
      </c>
      <c r="X159">
        <v>3469</v>
      </c>
    </row>
    <row r="160" spans="1:24" x14ac:dyDescent="0.25">
      <c r="A160" t="s">
        <v>1150</v>
      </c>
      <c r="B160">
        <v>84</v>
      </c>
      <c r="C160">
        <v>329</v>
      </c>
      <c r="D160">
        <v>293</v>
      </c>
      <c r="E160">
        <v>72</v>
      </c>
      <c r="F160">
        <v>13</v>
      </c>
      <c r="G160">
        <v>1</v>
      </c>
      <c r="H160">
        <v>12</v>
      </c>
      <c r="I160">
        <v>38</v>
      </c>
      <c r="J160">
        <v>36</v>
      </c>
      <c r="K160">
        <v>29</v>
      </c>
      <c r="L160">
        <v>68</v>
      </c>
      <c r="M160">
        <v>4</v>
      </c>
      <c r="N160">
        <v>6</v>
      </c>
      <c r="O160">
        <v>2</v>
      </c>
      <c r="P160">
        <v>0.246</v>
      </c>
      <c r="Q160">
        <v>0.32200000000000001</v>
      </c>
      <c r="R160">
        <v>0.42</v>
      </c>
      <c r="S160">
        <v>0.74199999999999999</v>
      </c>
      <c r="T160">
        <v>0.32200000000000001</v>
      </c>
      <c r="U160">
        <v>0</v>
      </c>
      <c r="V160">
        <v>0.1</v>
      </c>
      <c r="W160">
        <v>1</v>
      </c>
      <c r="X160">
        <v>3441</v>
      </c>
    </row>
    <row r="161" spans="1:24" x14ac:dyDescent="0.25">
      <c r="A161" t="s">
        <v>1149</v>
      </c>
      <c r="B161">
        <v>118</v>
      </c>
      <c r="C161">
        <v>454</v>
      </c>
      <c r="D161">
        <v>415</v>
      </c>
      <c r="E161">
        <v>120</v>
      </c>
      <c r="F161">
        <v>19</v>
      </c>
      <c r="G161">
        <v>1</v>
      </c>
      <c r="H161">
        <v>8</v>
      </c>
      <c r="I161">
        <v>51</v>
      </c>
      <c r="J161">
        <v>45</v>
      </c>
      <c r="K161">
        <v>29</v>
      </c>
      <c r="L161">
        <v>30</v>
      </c>
      <c r="M161">
        <v>3</v>
      </c>
      <c r="N161">
        <v>1</v>
      </c>
      <c r="O161">
        <v>1</v>
      </c>
      <c r="P161">
        <v>0.28899999999999998</v>
      </c>
      <c r="Q161">
        <v>0.34</v>
      </c>
      <c r="R161">
        <v>0.39800000000000002</v>
      </c>
      <c r="S161">
        <v>0.73799999999999999</v>
      </c>
      <c r="T161">
        <v>0.32200000000000001</v>
      </c>
      <c r="U161">
        <v>-1</v>
      </c>
      <c r="V161">
        <v>-0.8</v>
      </c>
      <c r="W161">
        <v>1.8</v>
      </c>
      <c r="X161">
        <v>3856</v>
      </c>
    </row>
    <row r="162" spans="1:24" x14ac:dyDescent="0.25">
      <c r="A162" t="s">
        <v>1148</v>
      </c>
      <c r="B162">
        <v>151</v>
      </c>
      <c r="C162">
        <v>611</v>
      </c>
      <c r="D162">
        <v>565</v>
      </c>
      <c r="E162">
        <v>152</v>
      </c>
      <c r="F162">
        <v>30</v>
      </c>
      <c r="G162">
        <v>4</v>
      </c>
      <c r="H162">
        <v>18</v>
      </c>
      <c r="I162">
        <v>71</v>
      </c>
      <c r="J162">
        <v>70</v>
      </c>
      <c r="K162">
        <v>33</v>
      </c>
      <c r="L162">
        <v>126</v>
      </c>
      <c r="M162">
        <v>4</v>
      </c>
      <c r="N162">
        <v>22</v>
      </c>
      <c r="O162">
        <v>7</v>
      </c>
      <c r="P162">
        <v>0.26900000000000002</v>
      </c>
      <c r="Q162">
        <v>0.314</v>
      </c>
      <c r="R162">
        <v>0.432</v>
      </c>
      <c r="S162">
        <v>0.746</v>
      </c>
      <c r="T162">
        <v>0.32100000000000001</v>
      </c>
      <c r="U162">
        <v>0</v>
      </c>
      <c r="V162">
        <v>1</v>
      </c>
      <c r="W162">
        <v>3.3</v>
      </c>
      <c r="X162">
        <v>6885</v>
      </c>
    </row>
    <row r="163" spans="1:24" x14ac:dyDescent="0.25">
      <c r="A163" t="s">
        <v>1147</v>
      </c>
      <c r="B163">
        <v>95</v>
      </c>
      <c r="C163">
        <v>388</v>
      </c>
      <c r="D163">
        <v>352</v>
      </c>
      <c r="E163">
        <v>95</v>
      </c>
      <c r="F163">
        <v>21</v>
      </c>
      <c r="G163">
        <v>3</v>
      </c>
      <c r="H163">
        <v>8</v>
      </c>
      <c r="I163">
        <v>43</v>
      </c>
      <c r="J163">
        <v>42</v>
      </c>
      <c r="K163">
        <v>27</v>
      </c>
      <c r="L163">
        <v>68</v>
      </c>
      <c r="M163">
        <v>3</v>
      </c>
      <c r="N163">
        <v>15</v>
      </c>
      <c r="O163">
        <v>11</v>
      </c>
      <c r="P163">
        <v>0.27</v>
      </c>
      <c r="Q163">
        <v>0.32700000000000001</v>
      </c>
      <c r="R163">
        <v>0.41499999999999998</v>
      </c>
      <c r="S163">
        <v>0.74199999999999999</v>
      </c>
      <c r="T163">
        <v>0.32100000000000001</v>
      </c>
      <c r="U163">
        <v>2</v>
      </c>
      <c r="V163">
        <v>-1.8</v>
      </c>
      <c r="W163">
        <v>1.7</v>
      </c>
      <c r="X163">
        <v>11846</v>
      </c>
    </row>
    <row r="164" spans="1:24" x14ac:dyDescent="0.25">
      <c r="A164" t="s">
        <v>1146</v>
      </c>
      <c r="B164">
        <v>149</v>
      </c>
      <c r="C164">
        <v>588</v>
      </c>
      <c r="D164">
        <v>528</v>
      </c>
      <c r="E164">
        <v>128</v>
      </c>
      <c r="F164">
        <v>26</v>
      </c>
      <c r="G164">
        <v>4</v>
      </c>
      <c r="H164">
        <v>23</v>
      </c>
      <c r="I164">
        <v>82</v>
      </c>
      <c r="J164">
        <v>73</v>
      </c>
      <c r="K164">
        <v>51</v>
      </c>
      <c r="L164">
        <v>149</v>
      </c>
      <c r="M164">
        <v>3</v>
      </c>
      <c r="N164">
        <v>6</v>
      </c>
      <c r="O164">
        <v>3</v>
      </c>
      <c r="P164">
        <v>0.24199999999999999</v>
      </c>
      <c r="Q164">
        <v>0.313</v>
      </c>
      <c r="R164">
        <v>0.438</v>
      </c>
      <c r="S164">
        <v>0.75</v>
      </c>
      <c r="T164">
        <v>0.32100000000000001</v>
      </c>
      <c r="U164">
        <v>-1</v>
      </c>
      <c r="V164">
        <v>-0.6</v>
      </c>
      <c r="W164">
        <v>2.4</v>
      </c>
      <c r="X164">
        <v>9893</v>
      </c>
    </row>
    <row r="165" spans="1:24" x14ac:dyDescent="0.25">
      <c r="A165" t="s">
        <v>1145</v>
      </c>
      <c r="B165">
        <v>87</v>
      </c>
      <c r="C165">
        <v>332</v>
      </c>
      <c r="D165">
        <v>293</v>
      </c>
      <c r="E165">
        <v>72</v>
      </c>
      <c r="F165">
        <v>16</v>
      </c>
      <c r="G165">
        <v>1</v>
      </c>
      <c r="H165">
        <v>10</v>
      </c>
      <c r="I165">
        <v>38</v>
      </c>
      <c r="J165">
        <v>36</v>
      </c>
      <c r="K165">
        <v>34</v>
      </c>
      <c r="L165">
        <v>55</v>
      </c>
      <c r="M165">
        <v>2</v>
      </c>
      <c r="N165">
        <v>2</v>
      </c>
      <c r="O165">
        <v>1</v>
      </c>
      <c r="P165">
        <v>0.246</v>
      </c>
      <c r="Q165">
        <v>0.32800000000000001</v>
      </c>
      <c r="R165">
        <v>0.41</v>
      </c>
      <c r="S165">
        <v>0.73799999999999999</v>
      </c>
      <c r="T165">
        <v>0.32100000000000001</v>
      </c>
      <c r="U165">
        <v>-2</v>
      </c>
      <c r="V165">
        <v>-0.4</v>
      </c>
      <c r="W165">
        <v>1.5</v>
      </c>
      <c r="X165">
        <v>4418</v>
      </c>
    </row>
    <row r="166" spans="1:24" x14ac:dyDescent="0.25">
      <c r="A166" t="s">
        <v>1144</v>
      </c>
      <c r="B166">
        <v>120</v>
      </c>
      <c r="C166">
        <v>503</v>
      </c>
      <c r="D166">
        <v>441</v>
      </c>
      <c r="E166">
        <v>105</v>
      </c>
      <c r="F166">
        <v>25</v>
      </c>
      <c r="G166">
        <v>1</v>
      </c>
      <c r="H166">
        <v>17</v>
      </c>
      <c r="I166">
        <v>54</v>
      </c>
      <c r="J166">
        <v>64</v>
      </c>
      <c r="K166">
        <v>55</v>
      </c>
      <c r="L166">
        <v>108</v>
      </c>
      <c r="M166">
        <v>2</v>
      </c>
      <c r="N166">
        <v>1</v>
      </c>
      <c r="O166">
        <v>1</v>
      </c>
      <c r="P166">
        <v>0.23799999999999999</v>
      </c>
      <c r="Q166">
        <v>0.32500000000000001</v>
      </c>
      <c r="R166">
        <v>0.41499999999999998</v>
      </c>
      <c r="S166">
        <v>0.74</v>
      </c>
      <c r="T166">
        <v>0.32100000000000001</v>
      </c>
      <c r="U166">
        <v>-1</v>
      </c>
      <c r="V166">
        <v>-0.7</v>
      </c>
      <c r="W166">
        <v>0.9</v>
      </c>
      <c r="X166">
        <v>4707</v>
      </c>
    </row>
    <row r="167" spans="1:24" x14ac:dyDescent="0.25">
      <c r="A167" t="s">
        <v>1143</v>
      </c>
      <c r="B167">
        <v>105</v>
      </c>
      <c r="C167">
        <v>405</v>
      </c>
      <c r="D167">
        <v>364</v>
      </c>
      <c r="E167">
        <v>89</v>
      </c>
      <c r="F167">
        <v>21</v>
      </c>
      <c r="G167">
        <v>2</v>
      </c>
      <c r="H167">
        <v>14</v>
      </c>
      <c r="I167">
        <v>44</v>
      </c>
      <c r="J167">
        <v>49</v>
      </c>
      <c r="K167">
        <v>35</v>
      </c>
      <c r="L167">
        <v>85</v>
      </c>
      <c r="M167">
        <v>4</v>
      </c>
      <c r="N167">
        <v>1</v>
      </c>
      <c r="O167">
        <v>2</v>
      </c>
      <c r="P167">
        <v>0.245</v>
      </c>
      <c r="Q167">
        <v>0.318</v>
      </c>
      <c r="R167">
        <v>0.42899999999999999</v>
      </c>
      <c r="S167">
        <v>0.746</v>
      </c>
      <c r="T167">
        <v>0.32100000000000001</v>
      </c>
      <c r="U167">
        <v>-1</v>
      </c>
      <c r="V167">
        <v>-1</v>
      </c>
      <c r="W167">
        <v>2.2000000000000002</v>
      </c>
      <c r="X167">
        <v>5666</v>
      </c>
    </row>
    <row r="168" spans="1:24" x14ac:dyDescent="0.25">
      <c r="A168" t="s">
        <v>1142</v>
      </c>
      <c r="B168">
        <v>156</v>
      </c>
      <c r="C168">
        <v>672</v>
      </c>
      <c r="D168">
        <v>620</v>
      </c>
      <c r="E168">
        <v>178</v>
      </c>
      <c r="F168">
        <v>33</v>
      </c>
      <c r="G168">
        <v>6</v>
      </c>
      <c r="H168">
        <v>9</v>
      </c>
      <c r="I168">
        <v>85</v>
      </c>
      <c r="J168">
        <v>49</v>
      </c>
      <c r="K168">
        <v>37</v>
      </c>
      <c r="L168">
        <v>79</v>
      </c>
      <c r="M168">
        <v>5</v>
      </c>
      <c r="N168">
        <v>33</v>
      </c>
      <c r="O168">
        <v>14</v>
      </c>
      <c r="P168">
        <v>0.28699999999999998</v>
      </c>
      <c r="Q168">
        <v>0.33200000000000002</v>
      </c>
      <c r="R168">
        <v>0.40300000000000002</v>
      </c>
      <c r="S168">
        <v>0.73599999999999999</v>
      </c>
      <c r="T168">
        <v>0.32100000000000001</v>
      </c>
      <c r="U168">
        <v>-5</v>
      </c>
      <c r="V168">
        <v>0.3</v>
      </c>
      <c r="W168">
        <v>2.4</v>
      </c>
      <c r="X168">
        <v>5417</v>
      </c>
    </row>
    <row r="169" spans="1:24" x14ac:dyDescent="0.25">
      <c r="A169" t="s">
        <v>1141</v>
      </c>
      <c r="B169">
        <v>103</v>
      </c>
      <c r="C169">
        <v>430</v>
      </c>
      <c r="D169">
        <v>398</v>
      </c>
      <c r="E169">
        <v>107</v>
      </c>
      <c r="F169">
        <v>19</v>
      </c>
      <c r="G169">
        <v>7</v>
      </c>
      <c r="H169">
        <v>11</v>
      </c>
      <c r="I169">
        <v>57</v>
      </c>
      <c r="J169">
        <v>49</v>
      </c>
      <c r="K169">
        <v>23</v>
      </c>
      <c r="L169">
        <v>73</v>
      </c>
      <c r="M169">
        <v>3</v>
      </c>
      <c r="N169">
        <v>21</v>
      </c>
      <c r="O169">
        <v>6</v>
      </c>
      <c r="P169">
        <v>0.26900000000000002</v>
      </c>
      <c r="Q169">
        <v>0.314</v>
      </c>
      <c r="R169">
        <v>0.435</v>
      </c>
      <c r="S169">
        <v>0.748</v>
      </c>
      <c r="T169">
        <v>0.32100000000000001</v>
      </c>
      <c r="U169">
        <v>3</v>
      </c>
      <c r="V169">
        <v>1.4</v>
      </c>
      <c r="W169">
        <v>1.7</v>
      </c>
      <c r="X169">
        <v>1201</v>
      </c>
    </row>
    <row r="170" spans="1:24" x14ac:dyDescent="0.25">
      <c r="A170" t="s">
        <v>1140</v>
      </c>
      <c r="B170">
        <v>151</v>
      </c>
      <c r="C170">
        <v>590</v>
      </c>
      <c r="D170">
        <v>528</v>
      </c>
      <c r="E170">
        <v>139</v>
      </c>
      <c r="F170">
        <v>33</v>
      </c>
      <c r="G170">
        <v>2</v>
      </c>
      <c r="H170">
        <v>12</v>
      </c>
      <c r="I170">
        <v>53</v>
      </c>
      <c r="J170">
        <v>63</v>
      </c>
      <c r="K170">
        <v>57</v>
      </c>
      <c r="L170">
        <v>104</v>
      </c>
      <c r="M170">
        <v>2</v>
      </c>
      <c r="N170">
        <v>6</v>
      </c>
      <c r="O170">
        <v>2</v>
      </c>
      <c r="P170">
        <v>0.26300000000000001</v>
      </c>
      <c r="Q170">
        <v>0.33700000000000002</v>
      </c>
      <c r="R170">
        <v>0.40200000000000002</v>
      </c>
      <c r="S170">
        <v>0.73899999999999999</v>
      </c>
      <c r="T170">
        <v>0.32</v>
      </c>
      <c r="U170">
        <v>-2</v>
      </c>
      <c r="V170">
        <v>-0.2</v>
      </c>
      <c r="W170">
        <v>0.9</v>
      </c>
      <c r="X170">
        <v>2530</v>
      </c>
    </row>
    <row r="171" spans="1:24" x14ac:dyDescent="0.25">
      <c r="A171" t="s">
        <v>1139</v>
      </c>
      <c r="B171">
        <v>123</v>
      </c>
      <c r="C171">
        <v>486</v>
      </c>
      <c r="D171">
        <v>450</v>
      </c>
      <c r="E171">
        <v>124</v>
      </c>
      <c r="F171">
        <v>22</v>
      </c>
      <c r="G171">
        <v>3</v>
      </c>
      <c r="H171">
        <v>12</v>
      </c>
      <c r="I171">
        <v>62</v>
      </c>
      <c r="J171">
        <v>49</v>
      </c>
      <c r="K171">
        <v>27</v>
      </c>
      <c r="L171">
        <v>80</v>
      </c>
      <c r="M171">
        <v>3</v>
      </c>
      <c r="N171">
        <v>11</v>
      </c>
      <c r="O171">
        <v>3</v>
      </c>
      <c r="P171">
        <v>0.27600000000000002</v>
      </c>
      <c r="Q171">
        <v>0.32100000000000001</v>
      </c>
      <c r="R171">
        <v>0.41799999999999998</v>
      </c>
      <c r="S171">
        <v>0.73899999999999999</v>
      </c>
      <c r="T171">
        <v>0.32</v>
      </c>
      <c r="U171">
        <v>3</v>
      </c>
      <c r="V171">
        <v>0.5</v>
      </c>
      <c r="W171">
        <v>1.7</v>
      </c>
      <c r="X171">
        <v>6453</v>
      </c>
    </row>
    <row r="172" spans="1:24" x14ac:dyDescent="0.25">
      <c r="A172" t="s">
        <v>1138</v>
      </c>
      <c r="B172">
        <v>130</v>
      </c>
      <c r="C172">
        <v>556</v>
      </c>
      <c r="D172">
        <v>512</v>
      </c>
      <c r="E172">
        <v>128</v>
      </c>
      <c r="F172">
        <v>31</v>
      </c>
      <c r="G172">
        <v>6</v>
      </c>
      <c r="H172">
        <v>19</v>
      </c>
      <c r="I172">
        <v>53</v>
      </c>
      <c r="J172">
        <v>66</v>
      </c>
      <c r="K172">
        <v>34</v>
      </c>
      <c r="L172">
        <v>127</v>
      </c>
      <c r="M172">
        <v>5</v>
      </c>
      <c r="N172">
        <v>11</v>
      </c>
      <c r="O172">
        <v>8</v>
      </c>
      <c r="P172">
        <v>0.25</v>
      </c>
      <c r="Q172">
        <v>0.30299999999999999</v>
      </c>
      <c r="R172">
        <v>0.44500000000000001</v>
      </c>
      <c r="S172">
        <v>0.748</v>
      </c>
      <c r="T172">
        <v>0.31900000000000001</v>
      </c>
      <c r="U172">
        <v>-4</v>
      </c>
      <c r="V172">
        <v>-1.5</v>
      </c>
      <c r="W172">
        <v>0.9</v>
      </c>
      <c r="X172" t="s">
        <v>1137</v>
      </c>
    </row>
    <row r="173" spans="1:24" x14ac:dyDescent="0.25">
      <c r="A173" t="s">
        <v>1136</v>
      </c>
      <c r="B173">
        <v>54</v>
      </c>
      <c r="C173">
        <v>163</v>
      </c>
      <c r="D173">
        <v>145</v>
      </c>
      <c r="E173">
        <v>35</v>
      </c>
      <c r="F173">
        <v>7</v>
      </c>
      <c r="G173">
        <v>0</v>
      </c>
      <c r="H173">
        <v>6</v>
      </c>
      <c r="I173">
        <v>14</v>
      </c>
      <c r="J173">
        <v>23</v>
      </c>
      <c r="K173">
        <v>16</v>
      </c>
      <c r="L173">
        <v>48</v>
      </c>
      <c r="M173">
        <v>0</v>
      </c>
      <c r="N173">
        <v>0</v>
      </c>
      <c r="O173">
        <v>0</v>
      </c>
      <c r="P173">
        <v>0.24099999999999999</v>
      </c>
      <c r="Q173">
        <v>0.317</v>
      </c>
      <c r="R173">
        <v>0.41399999999999998</v>
      </c>
      <c r="S173">
        <v>0.73099999999999998</v>
      </c>
      <c r="T173">
        <v>0.31900000000000001</v>
      </c>
      <c r="U173">
        <v>1</v>
      </c>
      <c r="V173">
        <v>-0.2</v>
      </c>
      <c r="W173">
        <v>1</v>
      </c>
      <c r="X173">
        <v>1551</v>
      </c>
    </row>
    <row r="174" spans="1:24" x14ac:dyDescent="0.25">
      <c r="A174" t="s">
        <v>1135</v>
      </c>
      <c r="B174">
        <v>118</v>
      </c>
      <c r="C174">
        <v>473</v>
      </c>
      <c r="D174">
        <v>448</v>
      </c>
      <c r="E174">
        <v>128</v>
      </c>
      <c r="F174">
        <v>23</v>
      </c>
      <c r="G174">
        <v>1</v>
      </c>
      <c r="H174">
        <v>12</v>
      </c>
      <c r="I174">
        <v>51</v>
      </c>
      <c r="J174">
        <v>56</v>
      </c>
      <c r="K174">
        <v>18</v>
      </c>
      <c r="L174">
        <v>50</v>
      </c>
      <c r="M174">
        <v>3</v>
      </c>
      <c r="N174">
        <v>0</v>
      </c>
      <c r="O174">
        <v>0</v>
      </c>
      <c r="P174">
        <v>0.28599999999999998</v>
      </c>
      <c r="Q174">
        <v>0.318</v>
      </c>
      <c r="R174">
        <v>0.42199999999999999</v>
      </c>
      <c r="S174">
        <v>0.74</v>
      </c>
      <c r="T174">
        <v>0.31900000000000001</v>
      </c>
      <c r="U174">
        <v>6</v>
      </c>
      <c r="V174">
        <v>-0.5</v>
      </c>
      <c r="W174">
        <v>3.3</v>
      </c>
      <c r="X174">
        <v>7304</v>
      </c>
    </row>
    <row r="175" spans="1:24" x14ac:dyDescent="0.25">
      <c r="A175" t="s">
        <v>1134</v>
      </c>
      <c r="B175">
        <v>153</v>
      </c>
      <c r="C175">
        <v>649</v>
      </c>
      <c r="D175">
        <v>597</v>
      </c>
      <c r="E175">
        <v>156</v>
      </c>
      <c r="F175">
        <v>37</v>
      </c>
      <c r="G175">
        <v>2</v>
      </c>
      <c r="H175">
        <v>20</v>
      </c>
      <c r="I175">
        <v>71</v>
      </c>
      <c r="J175">
        <v>81</v>
      </c>
      <c r="K175">
        <v>39</v>
      </c>
      <c r="L175">
        <v>115</v>
      </c>
      <c r="M175">
        <v>6</v>
      </c>
      <c r="N175">
        <v>5</v>
      </c>
      <c r="O175">
        <v>2</v>
      </c>
      <c r="P175">
        <v>0.26100000000000001</v>
      </c>
      <c r="Q175">
        <v>0.313</v>
      </c>
      <c r="R175">
        <v>0.43</v>
      </c>
      <c r="S175">
        <v>0.74399999999999999</v>
      </c>
      <c r="T175">
        <v>0.318</v>
      </c>
      <c r="U175">
        <v>3</v>
      </c>
      <c r="V175">
        <v>-0.4</v>
      </c>
      <c r="W175">
        <v>3</v>
      </c>
      <c r="X175">
        <v>4892</v>
      </c>
    </row>
    <row r="176" spans="1:24" x14ac:dyDescent="0.25">
      <c r="A176" t="s">
        <v>1133</v>
      </c>
      <c r="B176">
        <v>92</v>
      </c>
      <c r="C176">
        <v>333</v>
      </c>
      <c r="D176">
        <v>281</v>
      </c>
      <c r="E176">
        <v>63</v>
      </c>
      <c r="F176">
        <v>10</v>
      </c>
      <c r="G176">
        <v>1</v>
      </c>
      <c r="H176">
        <v>11</v>
      </c>
      <c r="I176">
        <v>33</v>
      </c>
      <c r="J176">
        <v>37</v>
      </c>
      <c r="K176">
        <v>43</v>
      </c>
      <c r="L176">
        <v>80</v>
      </c>
      <c r="M176">
        <v>5</v>
      </c>
      <c r="N176">
        <v>2</v>
      </c>
      <c r="O176">
        <v>2</v>
      </c>
      <c r="P176">
        <v>0.224</v>
      </c>
      <c r="Q176">
        <v>0.33700000000000002</v>
      </c>
      <c r="R176">
        <v>0.38400000000000001</v>
      </c>
      <c r="S176">
        <v>0.72199999999999998</v>
      </c>
      <c r="T176">
        <v>0.318</v>
      </c>
      <c r="U176">
        <v>-1</v>
      </c>
      <c r="V176">
        <v>-0.8</v>
      </c>
      <c r="W176">
        <v>1.7</v>
      </c>
      <c r="X176">
        <v>8267</v>
      </c>
    </row>
    <row r="177" spans="1:24" x14ac:dyDescent="0.25">
      <c r="A177" t="s">
        <v>1132</v>
      </c>
      <c r="B177">
        <v>149</v>
      </c>
      <c r="C177">
        <v>609</v>
      </c>
      <c r="D177">
        <v>572</v>
      </c>
      <c r="E177">
        <v>155</v>
      </c>
      <c r="F177">
        <v>31</v>
      </c>
      <c r="G177">
        <v>4</v>
      </c>
      <c r="H177">
        <v>18</v>
      </c>
      <c r="I177">
        <v>75</v>
      </c>
      <c r="J177">
        <v>70</v>
      </c>
      <c r="K177">
        <v>28</v>
      </c>
      <c r="L177">
        <v>87</v>
      </c>
      <c r="M177">
        <v>4</v>
      </c>
      <c r="N177">
        <v>20</v>
      </c>
      <c r="O177">
        <v>7</v>
      </c>
      <c r="P177">
        <v>0.27100000000000002</v>
      </c>
      <c r="Q177">
        <v>0.31</v>
      </c>
      <c r="R177">
        <v>0.434</v>
      </c>
      <c r="S177">
        <v>0.74299999999999999</v>
      </c>
      <c r="T177">
        <v>0.318</v>
      </c>
      <c r="U177">
        <v>2</v>
      </c>
      <c r="V177">
        <v>0.6</v>
      </c>
      <c r="W177">
        <v>1.8</v>
      </c>
      <c r="X177">
        <v>2090</v>
      </c>
    </row>
    <row r="178" spans="1:24" x14ac:dyDescent="0.25">
      <c r="A178" t="s">
        <v>1131</v>
      </c>
      <c r="B178">
        <v>122</v>
      </c>
      <c r="C178">
        <v>474</v>
      </c>
      <c r="D178">
        <v>444</v>
      </c>
      <c r="E178">
        <v>123</v>
      </c>
      <c r="F178">
        <v>22</v>
      </c>
      <c r="G178">
        <v>2</v>
      </c>
      <c r="H178">
        <v>14</v>
      </c>
      <c r="I178">
        <v>47</v>
      </c>
      <c r="J178">
        <v>59</v>
      </c>
      <c r="K178">
        <v>18</v>
      </c>
      <c r="L178">
        <v>52</v>
      </c>
      <c r="M178">
        <v>6</v>
      </c>
      <c r="N178">
        <v>1</v>
      </c>
      <c r="O178">
        <v>1</v>
      </c>
      <c r="P178">
        <v>0.27700000000000002</v>
      </c>
      <c r="Q178">
        <v>0.314</v>
      </c>
      <c r="R178">
        <v>0.43</v>
      </c>
      <c r="S178">
        <v>0.74399999999999999</v>
      </c>
      <c r="T178">
        <v>0.318</v>
      </c>
      <c r="U178">
        <v>-3</v>
      </c>
      <c r="V178">
        <v>-0.7</v>
      </c>
      <c r="W178">
        <v>2.2999999999999998</v>
      </c>
      <c r="X178">
        <v>746</v>
      </c>
    </row>
    <row r="179" spans="1:24" x14ac:dyDescent="0.25">
      <c r="A179" t="s">
        <v>1130</v>
      </c>
      <c r="B179">
        <v>124</v>
      </c>
      <c r="C179">
        <v>449</v>
      </c>
      <c r="D179">
        <v>417</v>
      </c>
      <c r="E179">
        <v>112</v>
      </c>
      <c r="F179">
        <v>22</v>
      </c>
      <c r="G179">
        <v>4</v>
      </c>
      <c r="H179">
        <v>12</v>
      </c>
      <c r="I179">
        <v>47</v>
      </c>
      <c r="J179">
        <v>59</v>
      </c>
      <c r="K179">
        <v>25</v>
      </c>
      <c r="L179">
        <v>90</v>
      </c>
      <c r="M179">
        <v>2</v>
      </c>
      <c r="N179">
        <v>5</v>
      </c>
      <c r="O179">
        <v>3</v>
      </c>
      <c r="P179">
        <v>0.26900000000000002</v>
      </c>
      <c r="Q179">
        <v>0.313</v>
      </c>
      <c r="R179">
        <v>0.42699999999999999</v>
      </c>
      <c r="S179">
        <v>0.74</v>
      </c>
      <c r="T179">
        <v>0.318</v>
      </c>
      <c r="U179">
        <v>-7</v>
      </c>
      <c r="V179">
        <v>-0.6</v>
      </c>
      <c r="W179">
        <v>1</v>
      </c>
      <c r="X179">
        <v>8175</v>
      </c>
    </row>
    <row r="180" spans="1:24" x14ac:dyDescent="0.25">
      <c r="A180" t="s">
        <v>1129</v>
      </c>
      <c r="B180">
        <v>141</v>
      </c>
      <c r="C180">
        <v>541</v>
      </c>
      <c r="D180">
        <v>484</v>
      </c>
      <c r="E180">
        <v>123</v>
      </c>
      <c r="F180">
        <v>29</v>
      </c>
      <c r="G180">
        <v>1</v>
      </c>
      <c r="H180">
        <v>14</v>
      </c>
      <c r="I180">
        <v>59</v>
      </c>
      <c r="J180">
        <v>58</v>
      </c>
      <c r="K180">
        <v>47</v>
      </c>
      <c r="L180">
        <v>79</v>
      </c>
      <c r="M180">
        <v>5</v>
      </c>
      <c r="N180">
        <v>3</v>
      </c>
      <c r="O180">
        <v>1</v>
      </c>
      <c r="P180">
        <v>0.254</v>
      </c>
      <c r="Q180">
        <v>0.32600000000000001</v>
      </c>
      <c r="R180">
        <v>0.40500000000000003</v>
      </c>
      <c r="S180">
        <v>0.73099999999999998</v>
      </c>
      <c r="T180">
        <v>0.318</v>
      </c>
      <c r="U180">
        <v>2</v>
      </c>
      <c r="V180">
        <v>-0.4</v>
      </c>
      <c r="W180">
        <v>1.1000000000000001</v>
      </c>
      <c r="X180">
        <v>3361</v>
      </c>
    </row>
    <row r="181" spans="1:24" x14ac:dyDescent="0.25">
      <c r="A181" t="s">
        <v>1128</v>
      </c>
      <c r="B181">
        <v>132</v>
      </c>
      <c r="C181">
        <v>445</v>
      </c>
      <c r="D181">
        <v>392</v>
      </c>
      <c r="E181">
        <v>95</v>
      </c>
      <c r="F181">
        <v>21</v>
      </c>
      <c r="G181">
        <v>3</v>
      </c>
      <c r="H181">
        <v>13</v>
      </c>
      <c r="I181">
        <v>53</v>
      </c>
      <c r="J181">
        <v>47</v>
      </c>
      <c r="K181">
        <v>45</v>
      </c>
      <c r="L181">
        <v>94</v>
      </c>
      <c r="M181">
        <v>4</v>
      </c>
      <c r="N181">
        <v>4</v>
      </c>
      <c r="O181">
        <v>2</v>
      </c>
      <c r="P181">
        <v>0.24199999999999999</v>
      </c>
      <c r="Q181">
        <v>0.32700000000000001</v>
      </c>
      <c r="R181">
        <v>0.41099999999999998</v>
      </c>
      <c r="S181">
        <v>0.73699999999999999</v>
      </c>
      <c r="T181">
        <v>0.317</v>
      </c>
      <c r="U181">
        <v>-3</v>
      </c>
      <c r="V181">
        <v>-0.5</v>
      </c>
      <c r="W181">
        <v>0.8</v>
      </c>
      <c r="X181">
        <v>7331</v>
      </c>
    </row>
    <row r="182" spans="1:24" x14ac:dyDescent="0.25">
      <c r="A182" t="s">
        <v>1127</v>
      </c>
      <c r="B182">
        <v>103</v>
      </c>
      <c r="C182">
        <v>389</v>
      </c>
      <c r="D182">
        <v>350</v>
      </c>
      <c r="E182">
        <v>87</v>
      </c>
      <c r="F182">
        <v>19</v>
      </c>
      <c r="G182">
        <v>1</v>
      </c>
      <c r="H182">
        <v>13</v>
      </c>
      <c r="I182">
        <v>39</v>
      </c>
      <c r="J182">
        <v>46</v>
      </c>
      <c r="K182">
        <v>34</v>
      </c>
      <c r="L182">
        <v>106</v>
      </c>
      <c r="M182">
        <v>1</v>
      </c>
      <c r="N182">
        <v>1</v>
      </c>
      <c r="O182">
        <v>1</v>
      </c>
      <c r="P182">
        <v>0.249</v>
      </c>
      <c r="Q182">
        <v>0.317</v>
      </c>
      <c r="R182">
        <v>0.42</v>
      </c>
      <c r="S182">
        <v>0.73699999999999999</v>
      </c>
      <c r="T182">
        <v>0.317</v>
      </c>
      <c r="U182">
        <v>-10</v>
      </c>
      <c r="V182">
        <v>-0.6</v>
      </c>
      <c r="W182">
        <v>0.5</v>
      </c>
      <c r="X182">
        <v>1861</v>
      </c>
    </row>
    <row r="183" spans="1:24" x14ac:dyDescent="0.25">
      <c r="A183" t="s">
        <v>1126</v>
      </c>
      <c r="B183">
        <v>137</v>
      </c>
      <c r="C183">
        <v>578</v>
      </c>
      <c r="D183">
        <v>535</v>
      </c>
      <c r="E183">
        <v>141</v>
      </c>
      <c r="F183">
        <v>27</v>
      </c>
      <c r="G183">
        <v>14</v>
      </c>
      <c r="H183">
        <v>11</v>
      </c>
      <c r="I183">
        <v>75</v>
      </c>
      <c r="J183">
        <v>68</v>
      </c>
      <c r="K183">
        <v>25</v>
      </c>
      <c r="L183">
        <v>132</v>
      </c>
      <c r="M183">
        <v>12</v>
      </c>
      <c r="N183">
        <v>24</v>
      </c>
      <c r="O183">
        <v>12</v>
      </c>
      <c r="P183">
        <v>0.26400000000000001</v>
      </c>
      <c r="Q183">
        <v>0.311</v>
      </c>
      <c r="R183">
        <v>0.42799999999999999</v>
      </c>
      <c r="S183">
        <v>0.73899999999999999</v>
      </c>
      <c r="T183">
        <v>0.317</v>
      </c>
      <c r="U183">
        <v>3</v>
      </c>
      <c r="V183">
        <v>-0.5</v>
      </c>
      <c r="W183">
        <v>2.6</v>
      </c>
      <c r="X183">
        <v>9241</v>
      </c>
    </row>
    <row r="184" spans="1:24" x14ac:dyDescent="0.25">
      <c r="A184" t="s">
        <v>1125</v>
      </c>
      <c r="B184">
        <v>77</v>
      </c>
      <c r="C184">
        <v>222</v>
      </c>
      <c r="D184">
        <v>191</v>
      </c>
      <c r="E184">
        <v>44</v>
      </c>
      <c r="F184">
        <v>10</v>
      </c>
      <c r="G184">
        <v>1</v>
      </c>
      <c r="H184">
        <v>6</v>
      </c>
      <c r="I184">
        <v>21</v>
      </c>
      <c r="J184">
        <v>26</v>
      </c>
      <c r="K184">
        <v>29</v>
      </c>
      <c r="L184">
        <v>48</v>
      </c>
      <c r="M184">
        <v>0</v>
      </c>
      <c r="N184">
        <v>0</v>
      </c>
      <c r="O184">
        <v>1</v>
      </c>
      <c r="P184">
        <v>0.23</v>
      </c>
      <c r="Q184">
        <v>0.33200000000000002</v>
      </c>
      <c r="R184">
        <v>0.38700000000000001</v>
      </c>
      <c r="S184">
        <v>0.71899999999999997</v>
      </c>
      <c r="T184">
        <v>0.317</v>
      </c>
      <c r="U184">
        <v>-3</v>
      </c>
      <c r="V184">
        <v>-0.6</v>
      </c>
      <c r="W184">
        <v>0.9</v>
      </c>
      <c r="X184">
        <v>5506</v>
      </c>
    </row>
    <row r="185" spans="1:24" x14ac:dyDescent="0.25">
      <c r="A185" t="s">
        <v>1124</v>
      </c>
      <c r="B185">
        <v>139</v>
      </c>
      <c r="C185">
        <v>609</v>
      </c>
      <c r="D185">
        <v>543</v>
      </c>
      <c r="E185">
        <v>139</v>
      </c>
      <c r="F185">
        <v>24</v>
      </c>
      <c r="G185">
        <v>6</v>
      </c>
      <c r="H185">
        <v>14</v>
      </c>
      <c r="I185">
        <v>80</v>
      </c>
      <c r="J185">
        <v>71</v>
      </c>
      <c r="K185">
        <v>53</v>
      </c>
      <c r="L185">
        <v>117</v>
      </c>
      <c r="M185">
        <v>5</v>
      </c>
      <c r="N185">
        <v>18</v>
      </c>
      <c r="O185">
        <v>4</v>
      </c>
      <c r="P185">
        <v>0.25600000000000001</v>
      </c>
      <c r="Q185">
        <v>0.32800000000000001</v>
      </c>
      <c r="R185">
        <v>0.4</v>
      </c>
      <c r="S185">
        <v>0.72699999999999998</v>
      </c>
      <c r="T185">
        <v>0.317</v>
      </c>
      <c r="U185">
        <v>0</v>
      </c>
      <c r="V185">
        <v>1.3</v>
      </c>
      <c r="W185">
        <v>2.6</v>
      </c>
      <c r="X185">
        <v>9776</v>
      </c>
    </row>
    <row r="186" spans="1:24" x14ac:dyDescent="0.25">
      <c r="A186" t="s">
        <v>1123</v>
      </c>
      <c r="B186">
        <v>140</v>
      </c>
      <c r="C186">
        <v>532</v>
      </c>
      <c r="D186">
        <v>479</v>
      </c>
      <c r="E186">
        <v>113</v>
      </c>
      <c r="F186">
        <v>26</v>
      </c>
      <c r="G186">
        <v>1</v>
      </c>
      <c r="H186">
        <v>21</v>
      </c>
      <c r="I186">
        <v>65</v>
      </c>
      <c r="J186">
        <v>70</v>
      </c>
      <c r="K186">
        <v>44</v>
      </c>
      <c r="L186">
        <v>137</v>
      </c>
      <c r="M186">
        <v>5</v>
      </c>
      <c r="N186">
        <v>5</v>
      </c>
      <c r="O186">
        <v>4</v>
      </c>
      <c r="P186">
        <v>0.23599999999999999</v>
      </c>
      <c r="Q186">
        <v>0.307</v>
      </c>
      <c r="R186">
        <v>0.42599999999999999</v>
      </c>
      <c r="S186">
        <v>0.73299999999999998</v>
      </c>
      <c r="T186">
        <v>0.317</v>
      </c>
      <c r="U186">
        <v>1</v>
      </c>
      <c r="V186">
        <v>-1.1000000000000001</v>
      </c>
      <c r="W186">
        <v>1.3</v>
      </c>
      <c r="X186">
        <v>4467</v>
      </c>
    </row>
    <row r="187" spans="1:24" x14ac:dyDescent="0.25">
      <c r="A187" t="s">
        <v>1122</v>
      </c>
      <c r="B187">
        <v>129</v>
      </c>
      <c r="C187">
        <v>399</v>
      </c>
      <c r="D187">
        <v>363</v>
      </c>
      <c r="E187">
        <v>97</v>
      </c>
      <c r="F187">
        <v>19</v>
      </c>
      <c r="G187">
        <v>5</v>
      </c>
      <c r="H187">
        <v>7</v>
      </c>
      <c r="I187">
        <v>53</v>
      </c>
      <c r="J187">
        <v>33</v>
      </c>
      <c r="K187">
        <v>29</v>
      </c>
      <c r="L187">
        <v>58</v>
      </c>
      <c r="M187">
        <v>2</v>
      </c>
      <c r="N187">
        <v>11</v>
      </c>
      <c r="O187">
        <v>5</v>
      </c>
      <c r="P187">
        <v>0.26700000000000002</v>
      </c>
      <c r="Q187">
        <v>0.32500000000000001</v>
      </c>
      <c r="R187">
        <v>0.40500000000000003</v>
      </c>
      <c r="S187">
        <v>0.73</v>
      </c>
      <c r="T187">
        <v>0.317</v>
      </c>
      <c r="U187">
        <v>1</v>
      </c>
      <c r="V187">
        <v>-0.2</v>
      </c>
      <c r="W187">
        <v>1.1000000000000001</v>
      </c>
      <c r="X187">
        <v>4400</v>
      </c>
    </row>
    <row r="188" spans="1:24" x14ac:dyDescent="0.25">
      <c r="A188" t="s">
        <v>1121</v>
      </c>
      <c r="B188">
        <v>60</v>
      </c>
      <c r="C188">
        <v>246</v>
      </c>
      <c r="D188">
        <v>236</v>
      </c>
      <c r="E188">
        <v>67</v>
      </c>
      <c r="F188">
        <v>12</v>
      </c>
      <c r="G188">
        <v>1</v>
      </c>
      <c r="H188">
        <v>7</v>
      </c>
      <c r="I188">
        <v>26</v>
      </c>
      <c r="J188">
        <v>29</v>
      </c>
      <c r="K188">
        <v>5</v>
      </c>
      <c r="L188">
        <v>23</v>
      </c>
      <c r="M188">
        <v>3</v>
      </c>
      <c r="N188">
        <v>1</v>
      </c>
      <c r="O188">
        <v>1</v>
      </c>
      <c r="P188">
        <v>0.28399999999999997</v>
      </c>
      <c r="Q188">
        <v>0.307</v>
      </c>
      <c r="R188">
        <v>0.432</v>
      </c>
      <c r="S188">
        <v>0.74</v>
      </c>
      <c r="T188">
        <v>0.316</v>
      </c>
      <c r="U188">
        <v>-9</v>
      </c>
      <c r="V188">
        <v>-0.4</v>
      </c>
      <c r="W188">
        <v>-0.4</v>
      </c>
      <c r="X188">
        <v>778</v>
      </c>
    </row>
    <row r="189" spans="1:24" x14ac:dyDescent="0.25">
      <c r="A189" t="s">
        <v>1120</v>
      </c>
      <c r="B189">
        <v>117</v>
      </c>
      <c r="C189">
        <v>486</v>
      </c>
      <c r="D189">
        <v>453</v>
      </c>
      <c r="E189">
        <v>120</v>
      </c>
      <c r="F189">
        <v>26</v>
      </c>
      <c r="G189">
        <v>1</v>
      </c>
      <c r="H189">
        <v>16</v>
      </c>
      <c r="I189">
        <v>51</v>
      </c>
      <c r="J189">
        <v>66</v>
      </c>
      <c r="K189">
        <v>28</v>
      </c>
      <c r="L189">
        <v>107</v>
      </c>
      <c r="M189">
        <v>1</v>
      </c>
      <c r="N189">
        <v>2</v>
      </c>
      <c r="O189">
        <v>1</v>
      </c>
      <c r="P189">
        <v>0.26500000000000001</v>
      </c>
      <c r="Q189">
        <v>0.309</v>
      </c>
      <c r="R189">
        <v>0.433</v>
      </c>
      <c r="S189">
        <v>0.74199999999999999</v>
      </c>
      <c r="T189">
        <v>0.316</v>
      </c>
      <c r="U189">
        <v>-1</v>
      </c>
      <c r="V189">
        <v>-0.5</v>
      </c>
      <c r="W189">
        <v>0.7</v>
      </c>
      <c r="X189">
        <v>9393</v>
      </c>
    </row>
    <row r="190" spans="1:24" x14ac:dyDescent="0.25">
      <c r="A190" t="s">
        <v>1119</v>
      </c>
      <c r="B190">
        <v>113</v>
      </c>
      <c r="C190">
        <v>475</v>
      </c>
      <c r="D190">
        <v>434</v>
      </c>
      <c r="E190">
        <v>116</v>
      </c>
      <c r="F190">
        <v>25</v>
      </c>
      <c r="G190">
        <v>4</v>
      </c>
      <c r="H190">
        <v>9</v>
      </c>
      <c r="I190">
        <v>51</v>
      </c>
      <c r="J190">
        <v>50</v>
      </c>
      <c r="K190">
        <v>28</v>
      </c>
      <c r="L190">
        <v>76</v>
      </c>
      <c r="M190">
        <v>7</v>
      </c>
      <c r="N190">
        <v>16</v>
      </c>
      <c r="O190">
        <v>5</v>
      </c>
      <c r="P190">
        <v>0.26700000000000002</v>
      </c>
      <c r="Q190">
        <v>0.32200000000000001</v>
      </c>
      <c r="R190">
        <v>0.40600000000000003</v>
      </c>
      <c r="S190">
        <v>0.72699999999999998</v>
      </c>
      <c r="T190">
        <v>0.316</v>
      </c>
      <c r="U190">
        <v>-3</v>
      </c>
      <c r="V190">
        <v>0.7</v>
      </c>
      <c r="W190">
        <v>1.7</v>
      </c>
      <c r="X190">
        <v>7859</v>
      </c>
    </row>
    <row r="191" spans="1:24" x14ac:dyDescent="0.25">
      <c r="A191" t="s">
        <v>1118</v>
      </c>
      <c r="B191">
        <v>117</v>
      </c>
      <c r="C191">
        <v>377</v>
      </c>
      <c r="D191">
        <v>332</v>
      </c>
      <c r="E191">
        <v>88</v>
      </c>
      <c r="F191">
        <v>14</v>
      </c>
      <c r="G191">
        <v>5</v>
      </c>
      <c r="H191">
        <v>4</v>
      </c>
      <c r="I191">
        <v>49</v>
      </c>
      <c r="J191">
        <v>23</v>
      </c>
      <c r="K191">
        <v>33</v>
      </c>
      <c r="L191">
        <v>67</v>
      </c>
      <c r="M191">
        <v>5</v>
      </c>
      <c r="N191">
        <v>29</v>
      </c>
      <c r="O191">
        <v>6</v>
      </c>
      <c r="P191">
        <v>0.26500000000000001</v>
      </c>
      <c r="Q191">
        <v>0.34100000000000003</v>
      </c>
      <c r="R191">
        <v>0.373</v>
      </c>
      <c r="S191">
        <v>0.71399999999999997</v>
      </c>
      <c r="T191">
        <v>0.316</v>
      </c>
      <c r="U191">
        <v>2</v>
      </c>
      <c r="V191">
        <v>2.9</v>
      </c>
      <c r="W191">
        <v>2</v>
      </c>
      <c r="X191">
        <v>7158</v>
      </c>
    </row>
    <row r="192" spans="1:24" x14ac:dyDescent="0.25">
      <c r="A192" t="s">
        <v>1117</v>
      </c>
      <c r="B192">
        <v>156</v>
      </c>
      <c r="C192">
        <v>665</v>
      </c>
      <c r="D192">
        <v>608</v>
      </c>
      <c r="E192">
        <v>159</v>
      </c>
      <c r="F192">
        <v>28</v>
      </c>
      <c r="G192">
        <v>4</v>
      </c>
      <c r="H192">
        <v>18</v>
      </c>
      <c r="I192">
        <v>82</v>
      </c>
      <c r="J192">
        <v>90</v>
      </c>
      <c r="K192">
        <v>49</v>
      </c>
      <c r="L192">
        <v>124</v>
      </c>
      <c r="M192">
        <v>3</v>
      </c>
      <c r="N192">
        <v>9</v>
      </c>
      <c r="O192">
        <v>4</v>
      </c>
      <c r="P192">
        <v>0.26200000000000001</v>
      </c>
      <c r="Q192">
        <v>0.32</v>
      </c>
      <c r="R192">
        <v>0.41</v>
      </c>
      <c r="S192">
        <v>0.72899999999999998</v>
      </c>
      <c r="T192">
        <v>0.316</v>
      </c>
      <c r="U192">
        <v>-1</v>
      </c>
      <c r="V192">
        <v>-0.5</v>
      </c>
      <c r="W192">
        <v>1.5</v>
      </c>
      <c r="X192">
        <v>8252</v>
      </c>
    </row>
    <row r="193" spans="1:24" x14ac:dyDescent="0.25">
      <c r="A193" t="s">
        <v>1116</v>
      </c>
      <c r="B193">
        <v>71</v>
      </c>
      <c r="C193">
        <v>221</v>
      </c>
      <c r="D193">
        <v>199</v>
      </c>
      <c r="E193">
        <v>46</v>
      </c>
      <c r="F193">
        <v>12</v>
      </c>
      <c r="G193">
        <v>3</v>
      </c>
      <c r="H193">
        <v>8</v>
      </c>
      <c r="I193">
        <v>31</v>
      </c>
      <c r="J193">
        <v>37</v>
      </c>
      <c r="K193">
        <v>15</v>
      </c>
      <c r="L193">
        <v>56</v>
      </c>
      <c r="M193">
        <v>4</v>
      </c>
      <c r="N193">
        <v>1</v>
      </c>
      <c r="O193">
        <v>0</v>
      </c>
      <c r="P193">
        <v>0.23100000000000001</v>
      </c>
      <c r="Q193">
        <v>0.29799999999999999</v>
      </c>
      <c r="R193">
        <v>0.442</v>
      </c>
      <c r="S193">
        <v>0.74</v>
      </c>
      <c r="T193">
        <v>0.316</v>
      </c>
      <c r="U193">
        <v>-1</v>
      </c>
      <c r="V193">
        <v>0</v>
      </c>
      <c r="W193">
        <v>0.8</v>
      </c>
      <c r="X193">
        <v>4704</v>
      </c>
    </row>
    <row r="194" spans="1:24" x14ac:dyDescent="0.25">
      <c r="A194" t="s">
        <v>1115</v>
      </c>
      <c r="B194">
        <v>104</v>
      </c>
      <c r="C194">
        <v>429</v>
      </c>
      <c r="D194">
        <v>363</v>
      </c>
      <c r="E194">
        <v>77</v>
      </c>
      <c r="F194">
        <v>15</v>
      </c>
      <c r="G194">
        <v>1</v>
      </c>
      <c r="H194">
        <v>15</v>
      </c>
      <c r="I194">
        <v>49</v>
      </c>
      <c r="J194">
        <v>50</v>
      </c>
      <c r="K194">
        <v>60</v>
      </c>
      <c r="L194">
        <v>142</v>
      </c>
      <c r="M194">
        <v>4</v>
      </c>
      <c r="N194">
        <v>2</v>
      </c>
      <c r="O194">
        <v>0</v>
      </c>
      <c r="P194">
        <v>0.21199999999999999</v>
      </c>
      <c r="Q194">
        <v>0.33</v>
      </c>
      <c r="R194">
        <v>0.38300000000000001</v>
      </c>
      <c r="S194">
        <v>0.71299999999999997</v>
      </c>
      <c r="T194">
        <v>0.316</v>
      </c>
      <c r="U194">
        <v>-4</v>
      </c>
      <c r="V194">
        <v>-0.1</v>
      </c>
      <c r="W194">
        <v>0.6</v>
      </c>
      <c r="X194">
        <v>1564</v>
      </c>
    </row>
    <row r="195" spans="1:24" x14ac:dyDescent="0.25">
      <c r="A195" t="s">
        <v>1114</v>
      </c>
      <c r="B195">
        <v>132</v>
      </c>
      <c r="C195">
        <v>557</v>
      </c>
      <c r="D195">
        <v>526</v>
      </c>
      <c r="E195">
        <v>133</v>
      </c>
      <c r="F195">
        <v>31</v>
      </c>
      <c r="G195">
        <v>6</v>
      </c>
      <c r="H195">
        <v>20</v>
      </c>
      <c r="I195">
        <v>60</v>
      </c>
      <c r="J195">
        <v>77</v>
      </c>
      <c r="K195">
        <v>24</v>
      </c>
      <c r="L195">
        <v>132</v>
      </c>
      <c r="M195">
        <v>4</v>
      </c>
      <c r="N195">
        <v>4</v>
      </c>
      <c r="O195">
        <v>2</v>
      </c>
      <c r="P195">
        <v>0.253</v>
      </c>
      <c r="Q195">
        <v>0.29099999999999998</v>
      </c>
      <c r="R195">
        <v>0.44900000000000001</v>
      </c>
      <c r="S195">
        <v>0.73899999999999999</v>
      </c>
      <c r="T195">
        <v>0.316</v>
      </c>
      <c r="U195">
        <v>-2</v>
      </c>
      <c r="V195">
        <v>-0.5</v>
      </c>
      <c r="W195">
        <v>0.7</v>
      </c>
      <c r="X195" t="s">
        <v>1113</v>
      </c>
    </row>
    <row r="196" spans="1:24" x14ac:dyDescent="0.25">
      <c r="A196" t="s">
        <v>1112</v>
      </c>
      <c r="B196">
        <v>119</v>
      </c>
      <c r="C196">
        <v>464</v>
      </c>
      <c r="D196">
        <v>429</v>
      </c>
      <c r="E196">
        <v>100</v>
      </c>
      <c r="F196">
        <v>23</v>
      </c>
      <c r="G196">
        <v>2</v>
      </c>
      <c r="H196">
        <v>23</v>
      </c>
      <c r="I196">
        <v>52</v>
      </c>
      <c r="J196">
        <v>72</v>
      </c>
      <c r="K196">
        <v>28</v>
      </c>
      <c r="L196">
        <v>128</v>
      </c>
      <c r="M196">
        <v>3</v>
      </c>
      <c r="N196">
        <v>1</v>
      </c>
      <c r="O196">
        <v>0</v>
      </c>
      <c r="P196">
        <v>0.23300000000000001</v>
      </c>
      <c r="Q196">
        <v>0.28499999999999998</v>
      </c>
      <c r="R196">
        <v>0.45700000000000002</v>
      </c>
      <c r="S196">
        <v>0.74199999999999999</v>
      </c>
      <c r="T196">
        <v>0.316</v>
      </c>
      <c r="U196">
        <v>-2</v>
      </c>
      <c r="V196">
        <v>-0.2</v>
      </c>
      <c r="W196">
        <v>2.2999999999999998</v>
      </c>
      <c r="X196">
        <v>697</v>
      </c>
    </row>
    <row r="197" spans="1:24" x14ac:dyDescent="0.25">
      <c r="A197" t="s">
        <v>1111</v>
      </c>
      <c r="B197">
        <v>96</v>
      </c>
      <c r="C197">
        <v>407</v>
      </c>
      <c r="D197">
        <v>377</v>
      </c>
      <c r="E197">
        <v>97</v>
      </c>
      <c r="F197">
        <v>20</v>
      </c>
      <c r="G197">
        <v>2</v>
      </c>
      <c r="H197">
        <v>13</v>
      </c>
      <c r="I197">
        <v>42</v>
      </c>
      <c r="J197">
        <v>50</v>
      </c>
      <c r="K197">
        <v>22</v>
      </c>
      <c r="L197">
        <v>98</v>
      </c>
      <c r="M197">
        <v>5</v>
      </c>
      <c r="N197">
        <v>2</v>
      </c>
      <c r="O197">
        <v>1</v>
      </c>
      <c r="P197">
        <v>0.25700000000000001</v>
      </c>
      <c r="Q197">
        <v>0.307</v>
      </c>
      <c r="R197">
        <v>0.42399999999999999</v>
      </c>
      <c r="S197">
        <v>0.73099999999999998</v>
      </c>
      <c r="T197">
        <v>0.315</v>
      </c>
      <c r="U197">
        <v>-2</v>
      </c>
      <c r="V197">
        <v>-0.4</v>
      </c>
      <c r="W197">
        <v>2</v>
      </c>
      <c r="X197" t="s">
        <v>1110</v>
      </c>
    </row>
    <row r="198" spans="1:24" x14ac:dyDescent="0.25">
      <c r="A198" t="s">
        <v>1109</v>
      </c>
      <c r="B198">
        <v>127</v>
      </c>
      <c r="C198">
        <v>540</v>
      </c>
      <c r="D198">
        <v>494</v>
      </c>
      <c r="E198">
        <v>126</v>
      </c>
      <c r="F198">
        <v>27</v>
      </c>
      <c r="G198">
        <v>4</v>
      </c>
      <c r="H198">
        <v>13</v>
      </c>
      <c r="I198">
        <v>64</v>
      </c>
      <c r="J198">
        <v>61</v>
      </c>
      <c r="K198">
        <v>44</v>
      </c>
      <c r="L198">
        <v>137</v>
      </c>
      <c r="M198">
        <v>1</v>
      </c>
      <c r="N198">
        <v>21</v>
      </c>
      <c r="O198">
        <v>7</v>
      </c>
      <c r="P198">
        <v>0.255</v>
      </c>
      <c r="Q198">
        <v>0.317</v>
      </c>
      <c r="R198">
        <v>0.40500000000000003</v>
      </c>
      <c r="S198">
        <v>0.72199999999999998</v>
      </c>
      <c r="T198">
        <v>0.315</v>
      </c>
      <c r="U198">
        <v>-3</v>
      </c>
      <c r="V198">
        <v>0.9</v>
      </c>
      <c r="W198">
        <v>1.9</v>
      </c>
      <c r="X198" t="s">
        <v>1108</v>
      </c>
    </row>
    <row r="199" spans="1:24" x14ac:dyDescent="0.25">
      <c r="A199" t="s">
        <v>1107</v>
      </c>
      <c r="B199">
        <v>148</v>
      </c>
      <c r="C199">
        <v>619</v>
      </c>
      <c r="D199">
        <v>567</v>
      </c>
      <c r="E199">
        <v>143</v>
      </c>
      <c r="F199">
        <v>28</v>
      </c>
      <c r="G199">
        <v>6</v>
      </c>
      <c r="H199">
        <v>18</v>
      </c>
      <c r="I199">
        <v>66</v>
      </c>
      <c r="J199">
        <v>70</v>
      </c>
      <c r="K199">
        <v>44</v>
      </c>
      <c r="L199">
        <v>119</v>
      </c>
      <c r="M199">
        <v>4</v>
      </c>
      <c r="N199">
        <v>11</v>
      </c>
      <c r="O199">
        <v>6</v>
      </c>
      <c r="P199">
        <v>0.252</v>
      </c>
      <c r="Q199">
        <v>0.311</v>
      </c>
      <c r="R199">
        <v>0.41799999999999998</v>
      </c>
      <c r="S199">
        <v>0.72899999999999998</v>
      </c>
      <c r="T199">
        <v>0.315</v>
      </c>
      <c r="U199">
        <v>4</v>
      </c>
      <c r="V199">
        <v>-0.8</v>
      </c>
      <c r="W199">
        <v>2.7</v>
      </c>
      <c r="X199">
        <v>11493</v>
      </c>
    </row>
    <row r="200" spans="1:24" x14ac:dyDescent="0.25">
      <c r="A200" t="s">
        <v>1106</v>
      </c>
      <c r="B200">
        <v>147</v>
      </c>
      <c r="C200">
        <v>626</v>
      </c>
      <c r="D200">
        <v>548</v>
      </c>
      <c r="E200">
        <v>126</v>
      </c>
      <c r="F200">
        <v>24</v>
      </c>
      <c r="G200">
        <v>10</v>
      </c>
      <c r="H200">
        <v>17</v>
      </c>
      <c r="I200">
        <v>79</v>
      </c>
      <c r="J200">
        <v>61</v>
      </c>
      <c r="K200">
        <v>67</v>
      </c>
      <c r="L200">
        <v>213</v>
      </c>
      <c r="M200">
        <v>5</v>
      </c>
      <c r="N200">
        <v>22</v>
      </c>
      <c r="O200">
        <v>9</v>
      </c>
      <c r="P200">
        <v>0.23</v>
      </c>
      <c r="Q200">
        <v>0.31900000000000001</v>
      </c>
      <c r="R200">
        <v>0.40300000000000002</v>
      </c>
      <c r="S200">
        <v>0.72299999999999998</v>
      </c>
      <c r="T200">
        <v>0.315</v>
      </c>
      <c r="U200">
        <v>1</v>
      </c>
      <c r="V200">
        <v>0.2</v>
      </c>
      <c r="W200">
        <v>2.5</v>
      </c>
      <c r="X200">
        <v>9632</v>
      </c>
    </row>
    <row r="201" spans="1:24" x14ac:dyDescent="0.25">
      <c r="A201" t="s">
        <v>1105</v>
      </c>
      <c r="B201">
        <v>127</v>
      </c>
      <c r="C201">
        <v>535</v>
      </c>
      <c r="D201">
        <v>492</v>
      </c>
      <c r="E201">
        <v>137</v>
      </c>
      <c r="F201">
        <v>20</v>
      </c>
      <c r="G201">
        <v>7</v>
      </c>
      <c r="H201">
        <v>9</v>
      </c>
      <c r="I201">
        <v>61</v>
      </c>
      <c r="J201">
        <v>57</v>
      </c>
      <c r="K201">
        <v>30</v>
      </c>
      <c r="L201">
        <v>79</v>
      </c>
      <c r="M201">
        <v>5</v>
      </c>
      <c r="N201">
        <v>26</v>
      </c>
      <c r="O201">
        <v>9</v>
      </c>
      <c r="P201">
        <v>0.27800000000000002</v>
      </c>
      <c r="Q201">
        <v>0.32600000000000001</v>
      </c>
      <c r="R201">
        <v>0.40200000000000002</v>
      </c>
      <c r="S201">
        <v>0.72899999999999998</v>
      </c>
      <c r="T201">
        <v>0.315</v>
      </c>
      <c r="U201">
        <v>-2</v>
      </c>
      <c r="V201">
        <v>1</v>
      </c>
      <c r="W201">
        <v>2.4</v>
      </c>
      <c r="X201">
        <v>5933</v>
      </c>
    </row>
    <row r="202" spans="1:24" x14ac:dyDescent="0.25">
      <c r="A202" t="s">
        <v>1104</v>
      </c>
      <c r="B202">
        <v>109</v>
      </c>
      <c r="C202">
        <v>407</v>
      </c>
      <c r="D202">
        <v>359</v>
      </c>
      <c r="E202">
        <v>83</v>
      </c>
      <c r="F202">
        <v>19</v>
      </c>
      <c r="G202">
        <v>0</v>
      </c>
      <c r="H202">
        <v>15</v>
      </c>
      <c r="I202">
        <v>47</v>
      </c>
      <c r="J202">
        <v>56</v>
      </c>
      <c r="K202">
        <v>40</v>
      </c>
      <c r="L202">
        <v>95</v>
      </c>
      <c r="M202">
        <v>4</v>
      </c>
      <c r="N202">
        <v>1</v>
      </c>
      <c r="O202">
        <v>0</v>
      </c>
      <c r="P202">
        <v>0.23100000000000001</v>
      </c>
      <c r="Q202">
        <v>0.315</v>
      </c>
      <c r="R202">
        <v>0.40899999999999997</v>
      </c>
      <c r="S202">
        <v>0.72499999999999998</v>
      </c>
      <c r="T202">
        <v>0.315</v>
      </c>
      <c r="U202">
        <v>-2</v>
      </c>
      <c r="V202">
        <v>-0.2</v>
      </c>
      <c r="W202">
        <v>2</v>
      </c>
      <c r="X202">
        <v>3707</v>
      </c>
    </row>
    <row r="203" spans="1:24" x14ac:dyDescent="0.25">
      <c r="A203" t="s">
        <v>1103</v>
      </c>
      <c r="B203">
        <v>153</v>
      </c>
      <c r="C203">
        <v>607</v>
      </c>
      <c r="D203">
        <v>561</v>
      </c>
      <c r="E203">
        <v>146</v>
      </c>
      <c r="F203">
        <v>24</v>
      </c>
      <c r="G203">
        <v>13</v>
      </c>
      <c r="H203">
        <v>13</v>
      </c>
      <c r="I203">
        <v>82</v>
      </c>
      <c r="J203">
        <v>60</v>
      </c>
      <c r="K203">
        <v>37</v>
      </c>
      <c r="L203">
        <v>109</v>
      </c>
      <c r="M203">
        <v>3</v>
      </c>
      <c r="N203">
        <v>15</v>
      </c>
      <c r="O203">
        <v>8</v>
      </c>
      <c r="P203">
        <v>0.26</v>
      </c>
      <c r="Q203">
        <v>0.309</v>
      </c>
      <c r="R203">
        <v>0.41899999999999998</v>
      </c>
      <c r="S203">
        <v>0.72799999999999998</v>
      </c>
      <c r="T203">
        <v>0.315</v>
      </c>
      <c r="U203">
        <v>1</v>
      </c>
      <c r="V203">
        <v>-0.8</v>
      </c>
      <c r="W203">
        <v>1.4</v>
      </c>
      <c r="X203">
        <v>5305</v>
      </c>
    </row>
    <row r="204" spans="1:24" x14ac:dyDescent="0.25">
      <c r="A204" t="s">
        <v>1102</v>
      </c>
      <c r="B204">
        <v>150</v>
      </c>
      <c r="C204">
        <v>637</v>
      </c>
      <c r="D204">
        <v>567</v>
      </c>
      <c r="E204">
        <v>143</v>
      </c>
      <c r="F204">
        <v>25</v>
      </c>
      <c r="G204">
        <v>7</v>
      </c>
      <c r="H204">
        <v>13</v>
      </c>
      <c r="I204">
        <v>94</v>
      </c>
      <c r="J204">
        <v>52</v>
      </c>
      <c r="K204">
        <v>55</v>
      </c>
      <c r="L204">
        <v>121</v>
      </c>
      <c r="M204">
        <v>8</v>
      </c>
      <c r="N204">
        <v>34</v>
      </c>
      <c r="O204">
        <v>5</v>
      </c>
      <c r="P204">
        <v>0.252</v>
      </c>
      <c r="Q204">
        <v>0.32700000000000001</v>
      </c>
      <c r="R204">
        <v>0.39</v>
      </c>
      <c r="S204">
        <v>0.71699999999999997</v>
      </c>
      <c r="T204">
        <v>0.315</v>
      </c>
      <c r="U204">
        <v>2</v>
      </c>
      <c r="V204">
        <v>4.0999999999999996</v>
      </c>
      <c r="W204">
        <v>3.1</v>
      </c>
      <c r="X204">
        <v>1965</v>
      </c>
    </row>
    <row r="205" spans="1:24" x14ac:dyDescent="0.25">
      <c r="A205" t="s">
        <v>1101</v>
      </c>
      <c r="B205">
        <v>132</v>
      </c>
      <c r="C205">
        <v>462</v>
      </c>
      <c r="D205">
        <v>419</v>
      </c>
      <c r="E205">
        <v>109</v>
      </c>
      <c r="F205">
        <v>25</v>
      </c>
      <c r="G205">
        <v>2</v>
      </c>
      <c r="H205">
        <v>10</v>
      </c>
      <c r="I205">
        <v>50</v>
      </c>
      <c r="J205">
        <v>63</v>
      </c>
      <c r="K205">
        <v>35</v>
      </c>
      <c r="L205">
        <v>89</v>
      </c>
      <c r="M205">
        <v>4</v>
      </c>
      <c r="N205">
        <v>5</v>
      </c>
      <c r="O205">
        <v>3</v>
      </c>
      <c r="P205">
        <v>0.26</v>
      </c>
      <c r="Q205">
        <v>0.32300000000000001</v>
      </c>
      <c r="R205">
        <v>0.40100000000000002</v>
      </c>
      <c r="S205">
        <v>0.72399999999999998</v>
      </c>
      <c r="T205">
        <v>0.315</v>
      </c>
      <c r="U205">
        <v>-1</v>
      </c>
      <c r="V205">
        <v>-0.7</v>
      </c>
      <c r="W205">
        <v>0.9</v>
      </c>
      <c r="X205">
        <v>3118</v>
      </c>
    </row>
    <row r="206" spans="1:24" x14ac:dyDescent="0.25">
      <c r="A206" t="s">
        <v>1100</v>
      </c>
      <c r="B206">
        <v>121</v>
      </c>
      <c r="C206">
        <v>496</v>
      </c>
      <c r="D206">
        <v>411</v>
      </c>
      <c r="E206">
        <v>95</v>
      </c>
      <c r="F206">
        <v>22</v>
      </c>
      <c r="G206">
        <v>2</v>
      </c>
      <c r="H206">
        <v>7</v>
      </c>
      <c r="I206">
        <v>57</v>
      </c>
      <c r="J206">
        <v>43</v>
      </c>
      <c r="K206">
        <v>73</v>
      </c>
      <c r="L206">
        <v>89</v>
      </c>
      <c r="M206">
        <v>5</v>
      </c>
      <c r="N206">
        <v>5</v>
      </c>
      <c r="O206">
        <v>2</v>
      </c>
      <c r="P206">
        <v>0.23100000000000001</v>
      </c>
      <c r="Q206">
        <v>0.35399999999999998</v>
      </c>
      <c r="R206">
        <v>0.34499999999999997</v>
      </c>
      <c r="S206">
        <v>0.69899999999999995</v>
      </c>
      <c r="T206">
        <v>0.315</v>
      </c>
      <c r="U206">
        <v>2</v>
      </c>
      <c r="V206">
        <v>-0.4</v>
      </c>
      <c r="W206">
        <v>0.9</v>
      </c>
      <c r="X206">
        <v>5928</v>
      </c>
    </row>
    <row r="207" spans="1:24" x14ac:dyDescent="0.25">
      <c r="A207" t="s">
        <v>1099</v>
      </c>
      <c r="B207">
        <v>124</v>
      </c>
      <c r="C207">
        <v>402</v>
      </c>
      <c r="D207">
        <v>381</v>
      </c>
      <c r="E207">
        <v>96</v>
      </c>
      <c r="F207">
        <v>24</v>
      </c>
      <c r="G207">
        <v>2</v>
      </c>
      <c r="H207">
        <v>16</v>
      </c>
      <c r="I207">
        <v>42</v>
      </c>
      <c r="J207">
        <v>59</v>
      </c>
      <c r="K207">
        <v>17</v>
      </c>
      <c r="L207">
        <v>113</v>
      </c>
      <c r="M207">
        <v>2</v>
      </c>
      <c r="N207">
        <v>2</v>
      </c>
      <c r="O207">
        <v>1</v>
      </c>
      <c r="P207">
        <v>0.252</v>
      </c>
      <c r="Q207">
        <v>0.28799999999999998</v>
      </c>
      <c r="R207">
        <v>0.45100000000000001</v>
      </c>
      <c r="S207">
        <v>0.73899999999999999</v>
      </c>
      <c r="T207">
        <v>0.315</v>
      </c>
      <c r="U207">
        <v>-1</v>
      </c>
      <c r="V207">
        <v>-0.3</v>
      </c>
      <c r="W207">
        <v>1.4</v>
      </c>
      <c r="X207">
        <v>6978</v>
      </c>
    </row>
    <row r="208" spans="1:24" x14ac:dyDescent="0.25">
      <c r="A208" t="s">
        <v>1098</v>
      </c>
      <c r="B208">
        <v>108</v>
      </c>
      <c r="C208">
        <v>462</v>
      </c>
      <c r="D208">
        <v>415</v>
      </c>
      <c r="E208">
        <v>109</v>
      </c>
      <c r="F208">
        <v>21</v>
      </c>
      <c r="G208">
        <v>6</v>
      </c>
      <c r="H208">
        <v>8</v>
      </c>
      <c r="I208">
        <v>63</v>
      </c>
      <c r="J208">
        <v>42</v>
      </c>
      <c r="K208">
        <v>38</v>
      </c>
      <c r="L208">
        <v>57</v>
      </c>
      <c r="M208">
        <v>0</v>
      </c>
      <c r="N208">
        <v>32</v>
      </c>
      <c r="O208">
        <v>5</v>
      </c>
      <c r="P208">
        <v>0.26300000000000001</v>
      </c>
      <c r="Q208">
        <v>0.32500000000000001</v>
      </c>
      <c r="R208">
        <v>0.4</v>
      </c>
      <c r="S208">
        <v>0.72499999999999998</v>
      </c>
      <c r="T208">
        <v>0.314</v>
      </c>
      <c r="U208">
        <v>0</v>
      </c>
      <c r="V208">
        <v>3.9</v>
      </c>
      <c r="W208">
        <v>2.2000000000000002</v>
      </c>
      <c r="X208">
        <v>1572</v>
      </c>
    </row>
    <row r="209" spans="1:24" x14ac:dyDescent="0.25">
      <c r="A209" t="s">
        <v>1097</v>
      </c>
      <c r="B209">
        <v>90</v>
      </c>
      <c r="C209">
        <v>331</v>
      </c>
      <c r="D209">
        <v>285</v>
      </c>
      <c r="E209">
        <v>60</v>
      </c>
      <c r="F209">
        <v>12</v>
      </c>
      <c r="G209">
        <v>1</v>
      </c>
      <c r="H209">
        <v>13</v>
      </c>
      <c r="I209">
        <v>38</v>
      </c>
      <c r="J209">
        <v>33</v>
      </c>
      <c r="K209">
        <v>37</v>
      </c>
      <c r="L209">
        <v>115</v>
      </c>
      <c r="M209">
        <v>7</v>
      </c>
      <c r="N209">
        <v>2</v>
      </c>
      <c r="O209">
        <v>1</v>
      </c>
      <c r="P209">
        <v>0.21099999999999999</v>
      </c>
      <c r="Q209">
        <v>0.316</v>
      </c>
      <c r="R209">
        <v>0.39600000000000002</v>
      </c>
      <c r="S209">
        <v>0.71299999999999997</v>
      </c>
      <c r="T209">
        <v>0.314</v>
      </c>
      <c r="U209">
        <v>-3</v>
      </c>
      <c r="V209">
        <v>-0.3</v>
      </c>
      <c r="W209">
        <v>1.4</v>
      </c>
      <c r="X209">
        <v>9134</v>
      </c>
    </row>
    <row r="210" spans="1:24" x14ac:dyDescent="0.25">
      <c r="A210" t="s">
        <v>1096</v>
      </c>
      <c r="B210">
        <v>137</v>
      </c>
      <c r="C210">
        <v>574</v>
      </c>
      <c r="D210">
        <v>519</v>
      </c>
      <c r="E210">
        <v>139</v>
      </c>
      <c r="F210">
        <v>28</v>
      </c>
      <c r="G210">
        <v>2</v>
      </c>
      <c r="H210">
        <v>11</v>
      </c>
      <c r="I210">
        <v>54</v>
      </c>
      <c r="J210">
        <v>78</v>
      </c>
      <c r="K210">
        <v>48</v>
      </c>
      <c r="L210">
        <v>51</v>
      </c>
      <c r="M210">
        <v>2</v>
      </c>
      <c r="N210">
        <v>3</v>
      </c>
      <c r="O210">
        <v>1</v>
      </c>
      <c r="P210">
        <v>0.26800000000000002</v>
      </c>
      <c r="Q210">
        <v>0.33200000000000002</v>
      </c>
      <c r="R210">
        <v>0.39300000000000002</v>
      </c>
      <c r="S210">
        <v>0.72499999999999998</v>
      </c>
      <c r="T210">
        <v>0.314</v>
      </c>
      <c r="U210">
        <v>-2</v>
      </c>
      <c r="V210">
        <v>-0.4</v>
      </c>
      <c r="W210">
        <v>0.6</v>
      </c>
      <c r="X210">
        <v>243</v>
      </c>
    </row>
    <row r="211" spans="1:24" x14ac:dyDescent="0.25">
      <c r="A211" t="s">
        <v>1095</v>
      </c>
      <c r="B211">
        <v>151</v>
      </c>
      <c r="C211">
        <v>509</v>
      </c>
      <c r="D211">
        <v>462</v>
      </c>
      <c r="E211">
        <v>126</v>
      </c>
      <c r="F211">
        <v>23</v>
      </c>
      <c r="G211">
        <v>6</v>
      </c>
      <c r="H211">
        <v>8</v>
      </c>
      <c r="I211">
        <v>57</v>
      </c>
      <c r="J211">
        <v>47</v>
      </c>
      <c r="K211">
        <v>38</v>
      </c>
      <c r="L211">
        <v>94</v>
      </c>
      <c r="M211">
        <v>3</v>
      </c>
      <c r="N211">
        <v>13</v>
      </c>
      <c r="O211">
        <v>5</v>
      </c>
      <c r="P211">
        <v>0.27300000000000002</v>
      </c>
      <c r="Q211">
        <v>0.33200000000000002</v>
      </c>
      <c r="R211">
        <v>0.4</v>
      </c>
      <c r="S211">
        <v>0.73199999999999998</v>
      </c>
      <c r="T211">
        <v>0.314</v>
      </c>
      <c r="U211">
        <v>-3</v>
      </c>
      <c r="V211">
        <v>0.1</v>
      </c>
      <c r="W211">
        <v>1.6</v>
      </c>
      <c r="X211">
        <v>8553</v>
      </c>
    </row>
    <row r="212" spans="1:24" x14ac:dyDescent="0.25">
      <c r="A212" t="s">
        <v>1094</v>
      </c>
      <c r="B212">
        <v>125</v>
      </c>
      <c r="C212">
        <v>312</v>
      </c>
      <c r="D212">
        <v>284</v>
      </c>
      <c r="E212">
        <v>74</v>
      </c>
      <c r="F212">
        <v>14</v>
      </c>
      <c r="G212">
        <v>3</v>
      </c>
      <c r="H212">
        <v>8</v>
      </c>
      <c r="I212">
        <v>35</v>
      </c>
      <c r="J212">
        <v>30</v>
      </c>
      <c r="K212">
        <v>22</v>
      </c>
      <c r="L212">
        <v>52</v>
      </c>
      <c r="M212">
        <v>2</v>
      </c>
      <c r="N212">
        <v>4</v>
      </c>
      <c r="O212">
        <v>3</v>
      </c>
      <c r="P212">
        <v>0.26100000000000001</v>
      </c>
      <c r="Q212">
        <v>0.318</v>
      </c>
      <c r="R212">
        <v>0.41499999999999998</v>
      </c>
      <c r="S212">
        <v>0.73399999999999999</v>
      </c>
      <c r="T212">
        <v>0.314</v>
      </c>
      <c r="U212">
        <v>1</v>
      </c>
      <c r="V212">
        <v>-0.7</v>
      </c>
      <c r="W212">
        <v>0.7</v>
      </c>
      <c r="X212">
        <v>6201</v>
      </c>
    </row>
    <row r="213" spans="1:24" x14ac:dyDescent="0.25">
      <c r="A213" t="s">
        <v>1093</v>
      </c>
      <c r="B213">
        <v>68</v>
      </c>
      <c r="C213">
        <v>202</v>
      </c>
      <c r="D213">
        <v>183</v>
      </c>
      <c r="E213">
        <v>47</v>
      </c>
      <c r="F213">
        <v>9</v>
      </c>
      <c r="G213">
        <v>0</v>
      </c>
      <c r="H213">
        <v>7</v>
      </c>
      <c r="I213">
        <v>19</v>
      </c>
      <c r="J213">
        <v>28</v>
      </c>
      <c r="K213">
        <v>16</v>
      </c>
      <c r="L213">
        <v>39</v>
      </c>
      <c r="M213">
        <v>0</v>
      </c>
      <c r="N213">
        <v>0</v>
      </c>
      <c r="O213">
        <v>0</v>
      </c>
      <c r="P213">
        <v>0.25700000000000001</v>
      </c>
      <c r="Q213">
        <v>0.317</v>
      </c>
      <c r="R213">
        <v>0.42099999999999999</v>
      </c>
      <c r="S213">
        <v>0.73699999999999999</v>
      </c>
      <c r="T213">
        <v>0.314</v>
      </c>
      <c r="U213">
        <v>-1</v>
      </c>
      <c r="V213">
        <v>-0.2</v>
      </c>
      <c r="W213">
        <v>0.6</v>
      </c>
      <c r="X213">
        <v>906</v>
      </c>
    </row>
    <row r="214" spans="1:24" x14ac:dyDescent="0.25">
      <c r="A214" t="s">
        <v>1092</v>
      </c>
      <c r="B214">
        <v>108</v>
      </c>
      <c r="C214">
        <v>451</v>
      </c>
      <c r="D214">
        <v>404</v>
      </c>
      <c r="E214">
        <v>101</v>
      </c>
      <c r="F214">
        <v>22</v>
      </c>
      <c r="G214">
        <v>5</v>
      </c>
      <c r="H214">
        <v>9</v>
      </c>
      <c r="I214">
        <v>54</v>
      </c>
      <c r="J214">
        <v>50</v>
      </c>
      <c r="K214">
        <v>43</v>
      </c>
      <c r="L214">
        <v>90</v>
      </c>
      <c r="M214">
        <v>1</v>
      </c>
      <c r="N214">
        <v>4</v>
      </c>
      <c r="O214">
        <v>3</v>
      </c>
      <c r="P214">
        <v>0.25</v>
      </c>
      <c r="Q214">
        <v>0.32400000000000001</v>
      </c>
      <c r="R214">
        <v>0.39600000000000002</v>
      </c>
      <c r="S214">
        <v>0.72</v>
      </c>
      <c r="T214">
        <v>0.314</v>
      </c>
      <c r="U214">
        <v>0</v>
      </c>
      <c r="V214">
        <v>-0.9</v>
      </c>
      <c r="W214">
        <v>2</v>
      </c>
      <c r="X214">
        <v>4251</v>
      </c>
    </row>
    <row r="215" spans="1:24" x14ac:dyDescent="0.25">
      <c r="A215" t="s">
        <v>1091</v>
      </c>
      <c r="B215">
        <v>91</v>
      </c>
      <c r="C215">
        <v>339</v>
      </c>
      <c r="D215">
        <v>305</v>
      </c>
      <c r="E215">
        <v>74</v>
      </c>
      <c r="F215">
        <v>19</v>
      </c>
      <c r="G215">
        <v>0</v>
      </c>
      <c r="H215">
        <v>12</v>
      </c>
      <c r="I215">
        <v>36</v>
      </c>
      <c r="J215">
        <v>45</v>
      </c>
      <c r="K215">
        <v>24</v>
      </c>
      <c r="L215">
        <v>69</v>
      </c>
      <c r="M215">
        <v>6</v>
      </c>
      <c r="N215">
        <v>1</v>
      </c>
      <c r="O215">
        <v>0</v>
      </c>
      <c r="P215">
        <v>0.24299999999999999</v>
      </c>
      <c r="Q215">
        <v>0.31</v>
      </c>
      <c r="R215">
        <v>0.42299999999999999</v>
      </c>
      <c r="S215">
        <v>0.73299999999999998</v>
      </c>
      <c r="T215">
        <v>0.314</v>
      </c>
      <c r="U215">
        <v>-3</v>
      </c>
      <c r="V215">
        <v>-0.1</v>
      </c>
      <c r="W215">
        <v>1.5</v>
      </c>
      <c r="X215">
        <v>4403</v>
      </c>
    </row>
    <row r="216" spans="1:24" x14ac:dyDescent="0.25">
      <c r="A216" t="s">
        <v>1090</v>
      </c>
      <c r="B216">
        <v>129</v>
      </c>
      <c r="C216">
        <v>598</v>
      </c>
      <c r="D216">
        <v>549</v>
      </c>
      <c r="E216">
        <v>153</v>
      </c>
      <c r="F216">
        <v>25</v>
      </c>
      <c r="G216">
        <v>6</v>
      </c>
      <c r="H216">
        <v>8</v>
      </c>
      <c r="I216">
        <v>67</v>
      </c>
      <c r="J216">
        <v>53</v>
      </c>
      <c r="K216">
        <v>38</v>
      </c>
      <c r="L216">
        <v>79</v>
      </c>
      <c r="M216">
        <v>5</v>
      </c>
      <c r="N216">
        <v>19</v>
      </c>
      <c r="O216">
        <v>12</v>
      </c>
      <c r="P216">
        <v>0.27900000000000003</v>
      </c>
      <c r="Q216">
        <v>0.33100000000000002</v>
      </c>
      <c r="R216">
        <v>0.39</v>
      </c>
      <c r="S216">
        <v>0.72099999999999997</v>
      </c>
      <c r="T216">
        <v>0.314</v>
      </c>
      <c r="U216">
        <v>2</v>
      </c>
      <c r="V216">
        <v>-1.7</v>
      </c>
      <c r="W216">
        <v>2.2999999999999998</v>
      </c>
      <c r="X216" t="s">
        <v>1089</v>
      </c>
    </row>
    <row r="217" spans="1:24" x14ac:dyDescent="0.25">
      <c r="A217" t="s">
        <v>1088</v>
      </c>
      <c r="B217">
        <v>156</v>
      </c>
      <c r="C217">
        <v>702</v>
      </c>
      <c r="D217">
        <v>616</v>
      </c>
      <c r="E217">
        <v>170</v>
      </c>
      <c r="F217">
        <v>28</v>
      </c>
      <c r="G217">
        <v>6</v>
      </c>
      <c r="H217">
        <v>3</v>
      </c>
      <c r="I217">
        <v>81</v>
      </c>
      <c r="J217">
        <v>54</v>
      </c>
      <c r="K217">
        <v>62</v>
      </c>
      <c r="L217">
        <v>91</v>
      </c>
      <c r="M217">
        <v>5</v>
      </c>
      <c r="N217">
        <v>29</v>
      </c>
      <c r="O217">
        <v>11</v>
      </c>
      <c r="P217">
        <v>0.27600000000000002</v>
      </c>
      <c r="Q217">
        <v>0.34699999999999998</v>
      </c>
      <c r="R217">
        <v>0.35599999999999998</v>
      </c>
      <c r="S217">
        <v>0.70299999999999996</v>
      </c>
      <c r="T217">
        <v>0.314</v>
      </c>
      <c r="U217">
        <v>6</v>
      </c>
      <c r="V217">
        <v>0.5</v>
      </c>
      <c r="W217">
        <v>3.8</v>
      </c>
      <c r="X217">
        <v>8709</v>
      </c>
    </row>
    <row r="218" spans="1:24" x14ac:dyDescent="0.25">
      <c r="A218" t="s">
        <v>1087</v>
      </c>
      <c r="B218">
        <v>136</v>
      </c>
      <c r="C218">
        <v>585</v>
      </c>
      <c r="D218">
        <v>542</v>
      </c>
      <c r="E218">
        <v>140</v>
      </c>
      <c r="F218">
        <v>26</v>
      </c>
      <c r="G218">
        <v>2</v>
      </c>
      <c r="H218">
        <v>20</v>
      </c>
      <c r="I218">
        <v>71</v>
      </c>
      <c r="J218">
        <v>65</v>
      </c>
      <c r="K218">
        <v>34</v>
      </c>
      <c r="L218">
        <v>89</v>
      </c>
      <c r="M218">
        <v>2</v>
      </c>
      <c r="N218">
        <v>0</v>
      </c>
      <c r="O218">
        <v>0</v>
      </c>
      <c r="P218">
        <v>0.25800000000000001</v>
      </c>
      <c r="Q218">
        <v>0.30399999999999999</v>
      </c>
      <c r="R218">
        <v>0.42399999999999999</v>
      </c>
      <c r="S218">
        <v>0.72899999999999998</v>
      </c>
      <c r="T218">
        <v>0.313</v>
      </c>
      <c r="U218">
        <v>9</v>
      </c>
      <c r="V218">
        <v>-0.6</v>
      </c>
      <c r="W218">
        <v>3.5</v>
      </c>
      <c r="X218">
        <v>3797</v>
      </c>
    </row>
    <row r="219" spans="1:24" x14ac:dyDescent="0.25">
      <c r="A219" t="s">
        <v>1086</v>
      </c>
      <c r="B219">
        <v>137</v>
      </c>
      <c r="C219">
        <v>498</v>
      </c>
      <c r="D219">
        <v>452</v>
      </c>
      <c r="E219">
        <v>121</v>
      </c>
      <c r="F219">
        <v>20</v>
      </c>
      <c r="G219">
        <v>1</v>
      </c>
      <c r="H219">
        <v>11</v>
      </c>
      <c r="I219">
        <v>47</v>
      </c>
      <c r="J219">
        <v>58</v>
      </c>
      <c r="K219">
        <v>35</v>
      </c>
      <c r="L219">
        <v>51</v>
      </c>
      <c r="M219">
        <v>7</v>
      </c>
      <c r="N219">
        <v>2</v>
      </c>
      <c r="O219">
        <v>1</v>
      </c>
      <c r="P219">
        <v>0.26800000000000002</v>
      </c>
      <c r="Q219">
        <v>0.33</v>
      </c>
      <c r="R219">
        <v>0.38900000000000001</v>
      </c>
      <c r="S219">
        <v>0.71899999999999997</v>
      </c>
      <c r="T219">
        <v>0.313</v>
      </c>
      <c r="U219">
        <v>1</v>
      </c>
      <c r="V219">
        <v>-0.6</v>
      </c>
      <c r="W219">
        <v>0.8</v>
      </c>
      <c r="X219">
        <v>1930</v>
      </c>
    </row>
    <row r="220" spans="1:24" x14ac:dyDescent="0.25">
      <c r="A220" t="s">
        <v>1085</v>
      </c>
      <c r="B220">
        <v>132</v>
      </c>
      <c r="C220">
        <v>525</v>
      </c>
      <c r="D220">
        <v>457</v>
      </c>
      <c r="E220">
        <v>103</v>
      </c>
      <c r="F220">
        <v>26</v>
      </c>
      <c r="G220">
        <v>1</v>
      </c>
      <c r="H220">
        <v>16</v>
      </c>
      <c r="I220">
        <v>59</v>
      </c>
      <c r="J220">
        <v>51</v>
      </c>
      <c r="K220">
        <v>61</v>
      </c>
      <c r="L220">
        <v>123</v>
      </c>
      <c r="M220">
        <v>3</v>
      </c>
      <c r="N220">
        <v>16</v>
      </c>
      <c r="O220">
        <v>6</v>
      </c>
      <c r="P220">
        <v>0.22500000000000001</v>
      </c>
      <c r="Q220">
        <v>0.32100000000000001</v>
      </c>
      <c r="R220">
        <v>0.39200000000000002</v>
      </c>
      <c r="S220">
        <v>0.71199999999999997</v>
      </c>
      <c r="T220">
        <v>0.313</v>
      </c>
      <c r="U220">
        <v>5</v>
      </c>
      <c r="V220">
        <v>0.3</v>
      </c>
      <c r="W220">
        <v>2.5</v>
      </c>
      <c r="X220">
        <v>3882</v>
      </c>
    </row>
    <row r="221" spans="1:24" x14ac:dyDescent="0.25">
      <c r="A221" t="s">
        <v>1084</v>
      </c>
      <c r="B221">
        <v>132</v>
      </c>
      <c r="C221">
        <v>589</v>
      </c>
      <c r="D221">
        <v>530</v>
      </c>
      <c r="E221">
        <v>135</v>
      </c>
      <c r="F221">
        <v>25</v>
      </c>
      <c r="G221">
        <v>4</v>
      </c>
      <c r="H221">
        <v>13</v>
      </c>
      <c r="I221">
        <v>72</v>
      </c>
      <c r="J221">
        <v>72</v>
      </c>
      <c r="K221">
        <v>48</v>
      </c>
      <c r="L221">
        <v>123</v>
      </c>
      <c r="M221">
        <v>7</v>
      </c>
      <c r="N221">
        <v>26</v>
      </c>
      <c r="O221">
        <v>13</v>
      </c>
      <c r="P221">
        <v>0.255</v>
      </c>
      <c r="Q221">
        <v>0.32500000000000001</v>
      </c>
      <c r="R221">
        <v>0.39100000000000001</v>
      </c>
      <c r="S221">
        <v>0.71499999999999997</v>
      </c>
      <c r="T221">
        <v>0.313</v>
      </c>
      <c r="U221">
        <v>-1</v>
      </c>
      <c r="V221">
        <v>-0.6</v>
      </c>
      <c r="W221">
        <v>2</v>
      </c>
      <c r="X221" t="s">
        <v>1083</v>
      </c>
    </row>
    <row r="222" spans="1:24" x14ac:dyDescent="0.25">
      <c r="A222" t="s">
        <v>1082</v>
      </c>
      <c r="B222">
        <v>133</v>
      </c>
      <c r="C222">
        <v>530</v>
      </c>
      <c r="D222">
        <v>481</v>
      </c>
      <c r="E222">
        <v>116</v>
      </c>
      <c r="F222">
        <v>24</v>
      </c>
      <c r="G222">
        <v>3</v>
      </c>
      <c r="H222">
        <v>19</v>
      </c>
      <c r="I222">
        <v>64</v>
      </c>
      <c r="J222">
        <v>56</v>
      </c>
      <c r="K222">
        <v>37</v>
      </c>
      <c r="L222">
        <v>109</v>
      </c>
      <c r="M222">
        <v>5</v>
      </c>
      <c r="N222">
        <v>3</v>
      </c>
      <c r="O222">
        <v>5</v>
      </c>
      <c r="P222">
        <v>0.24099999999999999</v>
      </c>
      <c r="Q222">
        <v>0.30199999999999999</v>
      </c>
      <c r="R222">
        <v>0.42199999999999999</v>
      </c>
      <c r="S222">
        <v>0.72399999999999998</v>
      </c>
      <c r="T222">
        <v>0.313</v>
      </c>
      <c r="U222">
        <v>-7</v>
      </c>
      <c r="V222">
        <v>-1.9</v>
      </c>
      <c r="W222">
        <v>1</v>
      </c>
      <c r="X222">
        <v>7462</v>
      </c>
    </row>
    <row r="223" spans="1:24" x14ac:dyDescent="0.25">
      <c r="A223" t="s">
        <v>1081</v>
      </c>
      <c r="B223">
        <v>121</v>
      </c>
      <c r="C223">
        <v>469</v>
      </c>
      <c r="D223">
        <v>436</v>
      </c>
      <c r="E223">
        <v>123</v>
      </c>
      <c r="F223">
        <v>28</v>
      </c>
      <c r="G223">
        <v>2</v>
      </c>
      <c r="H223">
        <v>6</v>
      </c>
      <c r="I223">
        <v>49</v>
      </c>
      <c r="J223">
        <v>57</v>
      </c>
      <c r="K223">
        <v>28</v>
      </c>
      <c r="L223">
        <v>56</v>
      </c>
      <c r="M223">
        <v>1</v>
      </c>
      <c r="N223">
        <v>6</v>
      </c>
      <c r="O223">
        <v>3</v>
      </c>
      <c r="P223">
        <v>0.28199999999999997</v>
      </c>
      <c r="Q223">
        <v>0.32700000000000001</v>
      </c>
      <c r="R223">
        <v>0.39700000000000002</v>
      </c>
      <c r="S223">
        <v>0.72399999999999998</v>
      </c>
      <c r="T223">
        <v>0.313</v>
      </c>
      <c r="U223">
        <v>-7</v>
      </c>
      <c r="V223">
        <v>-0.5</v>
      </c>
      <c r="W223">
        <v>1</v>
      </c>
      <c r="X223">
        <v>4316</v>
      </c>
    </row>
    <row r="224" spans="1:24" x14ac:dyDescent="0.25">
      <c r="A224" t="s">
        <v>1080</v>
      </c>
      <c r="B224">
        <v>152</v>
      </c>
      <c r="C224">
        <v>663</v>
      </c>
      <c r="D224">
        <v>606</v>
      </c>
      <c r="E224">
        <v>160</v>
      </c>
      <c r="F224">
        <v>34</v>
      </c>
      <c r="G224">
        <v>2</v>
      </c>
      <c r="H224">
        <v>14</v>
      </c>
      <c r="I224">
        <v>80</v>
      </c>
      <c r="J224">
        <v>75</v>
      </c>
      <c r="K224">
        <v>46</v>
      </c>
      <c r="L224">
        <v>113</v>
      </c>
      <c r="M224">
        <v>5</v>
      </c>
      <c r="N224">
        <v>12</v>
      </c>
      <c r="O224">
        <v>7</v>
      </c>
      <c r="P224">
        <v>0.26400000000000001</v>
      </c>
      <c r="Q224">
        <v>0.32100000000000001</v>
      </c>
      <c r="R224">
        <v>0.39600000000000002</v>
      </c>
      <c r="S224">
        <v>0.71699999999999997</v>
      </c>
      <c r="T224">
        <v>0.313</v>
      </c>
      <c r="U224">
        <v>-1</v>
      </c>
      <c r="V224">
        <v>-1.1000000000000001</v>
      </c>
      <c r="W224">
        <v>2.2000000000000002</v>
      </c>
      <c r="X224">
        <v>9785</v>
      </c>
    </row>
    <row r="225" spans="1:24" x14ac:dyDescent="0.25">
      <c r="A225" t="s">
        <v>1079</v>
      </c>
      <c r="B225">
        <v>122</v>
      </c>
      <c r="C225">
        <v>509</v>
      </c>
      <c r="D225">
        <v>468</v>
      </c>
      <c r="E225">
        <v>119</v>
      </c>
      <c r="F225">
        <v>28</v>
      </c>
      <c r="G225">
        <v>5</v>
      </c>
      <c r="H225">
        <v>13</v>
      </c>
      <c r="I225">
        <v>57</v>
      </c>
      <c r="J225">
        <v>59</v>
      </c>
      <c r="K225">
        <v>32</v>
      </c>
      <c r="L225">
        <v>131</v>
      </c>
      <c r="M225">
        <v>4</v>
      </c>
      <c r="N225">
        <v>3</v>
      </c>
      <c r="O225">
        <v>5</v>
      </c>
      <c r="P225">
        <v>0.254</v>
      </c>
      <c r="Q225">
        <v>0.308</v>
      </c>
      <c r="R225">
        <v>0.41899999999999998</v>
      </c>
      <c r="S225">
        <v>0.72599999999999998</v>
      </c>
      <c r="T225">
        <v>0.313</v>
      </c>
      <c r="U225">
        <v>-3</v>
      </c>
      <c r="V225">
        <v>-1.9</v>
      </c>
      <c r="W225">
        <v>0.6</v>
      </c>
      <c r="X225" t="s">
        <v>1078</v>
      </c>
    </row>
    <row r="226" spans="1:24" x14ac:dyDescent="0.25">
      <c r="A226" t="s">
        <v>1077</v>
      </c>
      <c r="B226">
        <v>126</v>
      </c>
      <c r="C226">
        <v>568</v>
      </c>
      <c r="D226">
        <v>516</v>
      </c>
      <c r="E226">
        <v>141</v>
      </c>
      <c r="F226">
        <v>27</v>
      </c>
      <c r="G226">
        <v>8</v>
      </c>
      <c r="H226">
        <v>4</v>
      </c>
      <c r="I226">
        <v>68</v>
      </c>
      <c r="J226">
        <v>42</v>
      </c>
      <c r="K226">
        <v>43</v>
      </c>
      <c r="L226">
        <v>59</v>
      </c>
      <c r="M226">
        <v>2</v>
      </c>
      <c r="N226">
        <v>17</v>
      </c>
      <c r="O226">
        <v>5</v>
      </c>
      <c r="P226">
        <v>0.27300000000000002</v>
      </c>
      <c r="Q226">
        <v>0.33200000000000002</v>
      </c>
      <c r="R226">
        <v>0.38</v>
      </c>
      <c r="S226">
        <v>0.71099999999999997</v>
      </c>
      <c r="T226">
        <v>0.313</v>
      </c>
      <c r="U226">
        <v>7</v>
      </c>
      <c r="V226">
        <v>0.7</v>
      </c>
      <c r="W226">
        <v>2.9</v>
      </c>
      <c r="X226">
        <v>8347</v>
      </c>
    </row>
    <row r="227" spans="1:24" x14ac:dyDescent="0.25">
      <c r="A227" t="s">
        <v>1076</v>
      </c>
      <c r="B227">
        <v>140</v>
      </c>
      <c r="C227">
        <v>572</v>
      </c>
      <c r="D227">
        <v>519</v>
      </c>
      <c r="E227">
        <v>132</v>
      </c>
      <c r="F227">
        <v>28</v>
      </c>
      <c r="G227">
        <v>5</v>
      </c>
      <c r="H227">
        <v>13</v>
      </c>
      <c r="I227">
        <v>56</v>
      </c>
      <c r="J227">
        <v>58</v>
      </c>
      <c r="K227">
        <v>45</v>
      </c>
      <c r="L227">
        <v>121</v>
      </c>
      <c r="M227">
        <v>2</v>
      </c>
      <c r="N227">
        <v>6</v>
      </c>
      <c r="O227">
        <v>4</v>
      </c>
      <c r="P227">
        <v>0.254</v>
      </c>
      <c r="Q227">
        <v>0.316</v>
      </c>
      <c r="R227">
        <v>0.40300000000000002</v>
      </c>
      <c r="S227">
        <v>0.71899999999999997</v>
      </c>
      <c r="T227">
        <v>0.313</v>
      </c>
      <c r="U227">
        <v>1</v>
      </c>
      <c r="V227">
        <v>-1</v>
      </c>
      <c r="W227">
        <v>1.2</v>
      </c>
      <c r="X227" t="s">
        <v>1075</v>
      </c>
    </row>
    <row r="228" spans="1:24" x14ac:dyDescent="0.25">
      <c r="A228" t="s">
        <v>1074</v>
      </c>
      <c r="B228">
        <v>124</v>
      </c>
      <c r="C228">
        <v>500</v>
      </c>
      <c r="D228">
        <v>470</v>
      </c>
      <c r="E228">
        <v>120</v>
      </c>
      <c r="F228">
        <v>25</v>
      </c>
      <c r="G228">
        <v>1</v>
      </c>
      <c r="H228">
        <v>19</v>
      </c>
      <c r="I228">
        <v>45</v>
      </c>
      <c r="J228">
        <v>74</v>
      </c>
      <c r="K228">
        <v>23</v>
      </c>
      <c r="L228">
        <v>135</v>
      </c>
      <c r="M228">
        <v>3</v>
      </c>
      <c r="N228">
        <v>8</v>
      </c>
      <c r="O228">
        <v>2</v>
      </c>
      <c r="P228">
        <v>0.255</v>
      </c>
      <c r="Q228">
        <v>0.29399999999999998</v>
      </c>
      <c r="R228">
        <v>0.434</v>
      </c>
      <c r="S228">
        <v>0.72799999999999998</v>
      </c>
      <c r="T228">
        <v>0.313</v>
      </c>
      <c r="U228">
        <v>3</v>
      </c>
      <c r="V228">
        <v>0.4</v>
      </c>
      <c r="W228">
        <v>2.2000000000000002</v>
      </c>
      <c r="X228">
        <v>7002</v>
      </c>
    </row>
    <row r="229" spans="1:24" x14ac:dyDescent="0.25">
      <c r="A229" t="s">
        <v>1073</v>
      </c>
      <c r="B229">
        <v>154</v>
      </c>
      <c r="C229">
        <v>614</v>
      </c>
      <c r="D229">
        <v>560</v>
      </c>
      <c r="E229">
        <v>136</v>
      </c>
      <c r="F229">
        <v>29</v>
      </c>
      <c r="G229">
        <v>5</v>
      </c>
      <c r="H229">
        <v>22</v>
      </c>
      <c r="I229">
        <v>72</v>
      </c>
      <c r="J229">
        <v>63</v>
      </c>
      <c r="K229">
        <v>47</v>
      </c>
      <c r="L229">
        <v>130</v>
      </c>
      <c r="M229">
        <v>1</v>
      </c>
      <c r="N229">
        <v>7</v>
      </c>
      <c r="O229">
        <v>4</v>
      </c>
      <c r="P229">
        <v>0.24299999999999999</v>
      </c>
      <c r="Q229">
        <v>0.30299999999999999</v>
      </c>
      <c r="R229">
        <v>0.43</v>
      </c>
      <c r="S229">
        <v>0.73299999999999998</v>
      </c>
      <c r="T229">
        <v>0.313</v>
      </c>
      <c r="U229">
        <v>7</v>
      </c>
      <c r="V229">
        <v>-0.7</v>
      </c>
      <c r="W229">
        <v>2</v>
      </c>
      <c r="X229">
        <v>3892</v>
      </c>
    </row>
    <row r="230" spans="1:24" x14ac:dyDescent="0.25">
      <c r="A230" t="s">
        <v>1072</v>
      </c>
      <c r="B230">
        <v>139</v>
      </c>
      <c r="C230">
        <v>551</v>
      </c>
      <c r="D230">
        <v>501</v>
      </c>
      <c r="E230">
        <v>124</v>
      </c>
      <c r="F230">
        <v>28</v>
      </c>
      <c r="G230">
        <v>3</v>
      </c>
      <c r="H230">
        <v>16</v>
      </c>
      <c r="I230">
        <v>63</v>
      </c>
      <c r="J230">
        <v>71</v>
      </c>
      <c r="K230">
        <v>44</v>
      </c>
      <c r="L230">
        <v>131</v>
      </c>
      <c r="M230">
        <v>2</v>
      </c>
      <c r="N230">
        <v>6</v>
      </c>
      <c r="O230">
        <v>4</v>
      </c>
      <c r="P230">
        <v>0.248</v>
      </c>
      <c r="Q230">
        <v>0.311</v>
      </c>
      <c r="R230">
        <v>0.41099999999999998</v>
      </c>
      <c r="S230">
        <v>0.72199999999999998</v>
      </c>
      <c r="T230">
        <v>0.313</v>
      </c>
      <c r="U230">
        <v>1</v>
      </c>
      <c r="V230">
        <v>-0.9</v>
      </c>
      <c r="W230">
        <v>1.2</v>
      </c>
      <c r="X230">
        <v>4365</v>
      </c>
    </row>
    <row r="231" spans="1:24" x14ac:dyDescent="0.25">
      <c r="A231" t="s">
        <v>1071</v>
      </c>
      <c r="B231">
        <v>102</v>
      </c>
      <c r="C231">
        <v>383</v>
      </c>
      <c r="D231">
        <v>319</v>
      </c>
      <c r="E231">
        <v>79</v>
      </c>
      <c r="F231">
        <v>14</v>
      </c>
      <c r="G231">
        <v>1</v>
      </c>
      <c r="H231">
        <v>5</v>
      </c>
      <c r="I231">
        <v>35</v>
      </c>
      <c r="J231">
        <v>42</v>
      </c>
      <c r="K231">
        <v>49</v>
      </c>
      <c r="L231">
        <v>70</v>
      </c>
      <c r="M231">
        <v>6</v>
      </c>
      <c r="N231">
        <v>0</v>
      </c>
      <c r="O231">
        <v>1</v>
      </c>
      <c r="P231">
        <v>0.248</v>
      </c>
      <c r="Q231">
        <v>0.35799999999999998</v>
      </c>
      <c r="R231">
        <v>0.34499999999999997</v>
      </c>
      <c r="S231">
        <v>0.70299999999999996</v>
      </c>
      <c r="T231">
        <v>0.313</v>
      </c>
      <c r="U231">
        <v>-1</v>
      </c>
      <c r="V231">
        <v>-0.9</v>
      </c>
      <c r="W231">
        <v>1.8</v>
      </c>
      <c r="X231">
        <v>5677</v>
      </c>
    </row>
    <row r="232" spans="1:24" x14ac:dyDescent="0.25">
      <c r="A232" t="s">
        <v>1070</v>
      </c>
      <c r="B232">
        <v>126</v>
      </c>
      <c r="C232">
        <v>481</v>
      </c>
      <c r="D232">
        <v>443</v>
      </c>
      <c r="E232">
        <v>112</v>
      </c>
      <c r="F232">
        <v>19</v>
      </c>
      <c r="G232">
        <v>1</v>
      </c>
      <c r="H232">
        <v>17</v>
      </c>
      <c r="I232">
        <v>53</v>
      </c>
      <c r="J232">
        <v>57</v>
      </c>
      <c r="K232">
        <v>28</v>
      </c>
      <c r="L232">
        <v>121</v>
      </c>
      <c r="M232">
        <v>7</v>
      </c>
      <c r="N232">
        <v>1</v>
      </c>
      <c r="O232">
        <v>1</v>
      </c>
      <c r="P232">
        <v>0.253</v>
      </c>
      <c r="Q232">
        <v>0.308</v>
      </c>
      <c r="R232">
        <v>0.41499999999999998</v>
      </c>
      <c r="S232">
        <v>0.72299999999999998</v>
      </c>
      <c r="T232">
        <v>0.313</v>
      </c>
      <c r="U232">
        <v>-2</v>
      </c>
      <c r="V232">
        <v>-0.7</v>
      </c>
      <c r="W232">
        <v>0.4</v>
      </c>
      <c r="X232">
        <v>3035</v>
      </c>
    </row>
    <row r="233" spans="1:24" x14ac:dyDescent="0.25">
      <c r="A233" t="s">
        <v>1069</v>
      </c>
      <c r="B233">
        <v>94</v>
      </c>
      <c r="C233">
        <v>412</v>
      </c>
      <c r="D233">
        <v>383</v>
      </c>
      <c r="E233">
        <v>101</v>
      </c>
      <c r="F233">
        <v>20</v>
      </c>
      <c r="G233">
        <v>2</v>
      </c>
      <c r="H233">
        <v>11</v>
      </c>
      <c r="I233">
        <v>43</v>
      </c>
      <c r="J233">
        <v>50</v>
      </c>
      <c r="K233">
        <v>20</v>
      </c>
      <c r="L233">
        <v>68</v>
      </c>
      <c r="M233">
        <v>5</v>
      </c>
      <c r="N233">
        <v>9</v>
      </c>
      <c r="O233">
        <v>4</v>
      </c>
      <c r="P233">
        <v>0.26400000000000001</v>
      </c>
      <c r="Q233">
        <v>0.309</v>
      </c>
      <c r="R233">
        <v>0.41299999999999998</v>
      </c>
      <c r="S233">
        <v>0.72099999999999997</v>
      </c>
      <c r="T233">
        <v>0.313</v>
      </c>
      <c r="U233">
        <v>-5</v>
      </c>
      <c r="V233">
        <v>-0.2</v>
      </c>
      <c r="W233">
        <v>0.3</v>
      </c>
      <c r="X233" t="s">
        <v>1068</v>
      </c>
    </row>
    <row r="234" spans="1:24" x14ac:dyDescent="0.25">
      <c r="A234" t="s">
        <v>1067</v>
      </c>
      <c r="B234">
        <v>109</v>
      </c>
      <c r="C234">
        <v>431</v>
      </c>
      <c r="D234">
        <v>392</v>
      </c>
      <c r="E234">
        <v>82</v>
      </c>
      <c r="F234">
        <v>18</v>
      </c>
      <c r="G234">
        <v>1</v>
      </c>
      <c r="H234">
        <v>26</v>
      </c>
      <c r="I234">
        <v>55</v>
      </c>
      <c r="J234">
        <v>72</v>
      </c>
      <c r="K234">
        <v>30</v>
      </c>
      <c r="L234">
        <v>146</v>
      </c>
      <c r="M234">
        <v>6</v>
      </c>
      <c r="N234">
        <v>0</v>
      </c>
      <c r="O234">
        <v>1</v>
      </c>
      <c r="P234">
        <v>0.20899999999999999</v>
      </c>
      <c r="Q234">
        <v>0.27600000000000002</v>
      </c>
      <c r="R234">
        <v>0.45900000000000002</v>
      </c>
      <c r="S234">
        <v>0.73499999999999999</v>
      </c>
      <c r="T234">
        <v>0.313</v>
      </c>
      <c r="U234">
        <v>0</v>
      </c>
      <c r="V234">
        <v>-0.7</v>
      </c>
      <c r="W234">
        <v>0.5</v>
      </c>
      <c r="X234">
        <v>1808</v>
      </c>
    </row>
    <row r="235" spans="1:24" x14ac:dyDescent="0.25">
      <c r="A235" t="s">
        <v>1066</v>
      </c>
      <c r="B235">
        <v>88</v>
      </c>
      <c r="C235">
        <v>352</v>
      </c>
      <c r="D235">
        <v>321</v>
      </c>
      <c r="E235">
        <v>82</v>
      </c>
      <c r="F235">
        <v>15</v>
      </c>
      <c r="G235">
        <v>4</v>
      </c>
      <c r="H235">
        <v>8</v>
      </c>
      <c r="I235">
        <v>44</v>
      </c>
      <c r="J235">
        <v>38</v>
      </c>
      <c r="K235">
        <v>26</v>
      </c>
      <c r="L235">
        <v>50</v>
      </c>
      <c r="M235">
        <v>2</v>
      </c>
      <c r="N235">
        <v>9</v>
      </c>
      <c r="O235">
        <v>2</v>
      </c>
      <c r="P235">
        <v>0.255</v>
      </c>
      <c r="Q235">
        <v>0.315</v>
      </c>
      <c r="R235">
        <v>0.40200000000000002</v>
      </c>
      <c r="S235">
        <v>0.71699999999999997</v>
      </c>
      <c r="T235">
        <v>0.313</v>
      </c>
      <c r="U235">
        <v>-3</v>
      </c>
      <c r="V235">
        <v>0.6</v>
      </c>
      <c r="W235">
        <v>0.5</v>
      </c>
      <c r="X235">
        <v>185</v>
      </c>
    </row>
    <row r="236" spans="1:24" x14ac:dyDescent="0.25">
      <c r="A236" t="s">
        <v>1065</v>
      </c>
      <c r="B236">
        <v>142</v>
      </c>
      <c r="C236">
        <v>610</v>
      </c>
      <c r="D236">
        <v>559</v>
      </c>
      <c r="E236">
        <v>151</v>
      </c>
      <c r="F236">
        <v>32</v>
      </c>
      <c r="G236">
        <v>9</v>
      </c>
      <c r="H236">
        <v>8</v>
      </c>
      <c r="I236">
        <v>81</v>
      </c>
      <c r="J236">
        <v>55</v>
      </c>
      <c r="K236">
        <v>42</v>
      </c>
      <c r="L236">
        <v>88</v>
      </c>
      <c r="M236">
        <v>1</v>
      </c>
      <c r="N236">
        <v>25</v>
      </c>
      <c r="O236">
        <v>8</v>
      </c>
      <c r="P236">
        <v>0.27</v>
      </c>
      <c r="Q236">
        <v>0.32200000000000001</v>
      </c>
      <c r="R236">
        <v>0.40300000000000002</v>
      </c>
      <c r="S236">
        <v>0.72499999999999998</v>
      </c>
      <c r="T236">
        <v>0.312</v>
      </c>
      <c r="U236">
        <v>4</v>
      </c>
      <c r="V236">
        <v>1.2</v>
      </c>
      <c r="W236">
        <v>2.8</v>
      </c>
      <c r="X236">
        <v>2918</v>
      </c>
    </row>
    <row r="237" spans="1:24" x14ac:dyDescent="0.25">
      <c r="A237" t="s">
        <v>1064</v>
      </c>
      <c r="B237">
        <v>134</v>
      </c>
      <c r="C237">
        <v>538</v>
      </c>
      <c r="D237">
        <v>507</v>
      </c>
      <c r="E237">
        <v>136</v>
      </c>
      <c r="F237">
        <v>34</v>
      </c>
      <c r="G237">
        <v>3</v>
      </c>
      <c r="H237">
        <v>14</v>
      </c>
      <c r="I237">
        <v>54</v>
      </c>
      <c r="J237">
        <v>69</v>
      </c>
      <c r="K237">
        <v>20</v>
      </c>
      <c r="L237">
        <v>79</v>
      </c>
      <c r="M237">
        <v>4</v>
      </c>
      <c r="N237">
        <v>1</v>
      </c>
      <c r="O237">
        <v>1</v>
      </c>
      <c r="P237">
        <v>0.26800000000000002</v>
      </c>
      <c r="Q237">
        <v>0.30099999999999999</v>
      </c>
      <c r="R237">
        <v>0.43</v>
      </c>
      <c r="S237">
        <v>0.73099999999999998</v>
      </c>
      <c r="T237">
        <v>0.312</v>
      </c>
      <c r="U237">
        <v>-2</v>
      </c>
      <c r="V237">
        <v>-0.7</v>
      </c>
      <c r="W237">
        <v>0.9</v>
      </c>
      <c r="X237">
        <v>9373</v>
      </c>
    </row>
    <row r="238" spans="1:24" x14ac:dyDescent="0.25">
      <c r="A238" t="s">
        <v>1063</v>
      </c>
      <c r="B238">
        <v>132</v>
      </c>
      <c r="C238">
        <v>560</v>
      </c>
      <c r="D238">
        <v>498</v>
      </c>
      <c r="E238">
        <v>117</v>
      </c>
      <c r="F238">
        <v>32</v>
      </c>
      <c r="G238">
        <v>2</v>
      </c>
      <c r="H238">
        <v>15</v>
      </c>
      <c r="I238">
        <v>52</v>
      </c>
      <c r="J238">
        <v>65</v>
      </c>
      <c r="K238">
        <v>54</v>
      </c>
      <c r="L238">
        <v>143</v>
      </c>
      <c r="M238">
        <v>5</v>
      </c>
      <c r="N238">
        <v>8</v>
      </c>
      <c r="O238">
        <v>2</v>
      </c>
      <c r="P238">
        <v>0.23499999999999999</v>
      </c>
      <c r="Q238">
        <v>0.316</v>
      </c>
      <c r="R238">
        <v>0.39800000000000002</v>
      </c>
      <c r="S238">
        <v>0.71399999999999997</v>
      </c>
      <c r="T238">
        <v>0.312</v>
      </c>
      <c r="U238">
        <v>4</v>
      </c>
      <c r="V238">
        <v>0.2</v>
      </c>
      <c r="W238">
        <v>1.2</v>
      </c>
      <c r="X238" t="s">
        <v>1062</v>
      </c>
    </row>
    <row r="239" spans="1:24" x14ac:dyDescent="0.25">
      <c r="A239" t="s">
        <v>1061</v>
      </c>
      <c r="B239">
        <v>108</v>
      </c>
      <c r="C239">
        <v>360</v>
      </c>
      <c r="D239">
        <v>318</v>
      </c>
      <c r="E239">
        <v>79</v>
      </c>
      <c r="F239">
        <v>17</v>
      </c>
      <c r="G239">
        <v>4</v>
      </c>
      <c r="H239">
        <v>6</v>
      </c>
      <c r="I239">
        <v>43</v>
      </c>
      <c r="J239">
        <v>34</v>
      </c>
      <c r="K239">
        <v>33</v>
      </c>
      <c r="L239">
        <v>76</v>
      </c>
      <c r="M239">
        <v>6</v>
      </c>
      <c r="N239">
        <v>7</v>
      </c>
      <c r="O239">
        <v>4</v>
      </c>
      <c r="P239">
        <v>0.248</v>
      </c>
      <c r="Q239">
        <v>0.33100000000000002</v>
      </c>
      <c r="R239">
        <v>0.38400000000000001</v>
      </c>
      <c r="S239">
        <v>0.71399999999999997</v>
      </c>
      <c r="T239">
        <v>0.312</v>
      </c>
      <c r="U239">
        <v>-2</v>
      </c>
      <c r="V239">
        <v>-0.6</v>
      </c>
      <c r="W239">
        <v>0.5</v>
      </c>
      <c r="X239">
        <v>4464</v>
      </c>
    </row>
    <row r="240" spans="1:24" x14ac:dyDescent="0.25">
      <c r="A240" t="s">
        <v>1060</v>
      </c>
      <c r="B240">
        <v>144</v>
      </c>
      <c r="C240">
        <v>486</v>
      </c>
      <c r="D240">
        <v>435</v>
      </c>
      <c r="E240">
        <v>107</v>
      </c>
      <c r="F240">
        <v>20</v>
      </c>
      <c r="G240">
        <v>7</v>
      </c>
      <c r="H240">
        <v>12</v>
      </c>
      <c r="I240">
        <v>66</v>
      </c>
      <c r="J240">
        <v>53</v>
      </c>
      <c r="K240">
        <v>40</v>
      </c>
      <c r="L240">
        <v>114</v>
      </c>
      <c r="M240">
        <v>5</v>
      </c>
      <c r="N240">
        <v>22</v>
      </c>
      <c r="O240">
        <v>5</v>
      </c>
      <c r="P240">
        <v>0.246</v>
      </c>
      <c r="Q240">
        <v>0.317</v>
      </c>
      <c r="R240">
        <v>0.40699999999999997</v>
      </c>
      <c r="S240">
        <v>0.72399999999999998</v>
      </c>
      <c r="T240">
        <v>0.312</v>
      </c>
      <c r="U240">
        <v>2</v>
      </c>
      <c r="V240">
        <v>1.9</v>
      </c>
      <c r="W240">
        <v>1.4</v>
      </c>
      <c r="X240">
        <v>211</v>
      </c>
    </row>
    <row r="241" spans="1:24" x14ac:dyDescent="0.25">
      <c r="A241" t="s">
        <v>1059</v>
      </c>
      <c r="B241">
        <v>150</v>
      </c>
      <c r="C241">
        <v>614</v>
      </c>
      <c r="D241">
        <v>570</v>
      </c>
      <c r="E241">
        <v>155</v>
      </c>
      <c r="F241">
        <v>32</v>
      </c>
      <c r="G241">
        <v>4</v>
      </c>
      <c r="H241">
        <v>12</v>
      </c>
      <c r="I241">
        <v>68</v>
      </c>
      <c r="J241">
        <v>70</v>
      </c>
      <c r="K241">
        <v>30</v>
      </c>
      <c r="L241">
        <v>109</v>
      </c>
      <c r="M241">
        <v>6</v>
      </c>
      <c r="N241">
        <v>14</v>
      </c>
      <c r="O241">
        <v>6</v>
      </c>
      <c r="P241">
        <v>0.27200000000000002</v>
      </c>
      <c r="Q241">
        <v>0.315</v>
      </c>
      <c r="R241">
        <v>0.40500000000000003</v>
      </c>
      <c r="S241">
        <v>0.72</v>
      </c>
      <c r="T241">
        <v>0.312</v>
      </c>
      <c r="U241">
        <v>2</v>
      </c>
      <c r="V241">
        <v>-0.2</v>
      </c>
      <c r="W241">
        <v>2.4</v>
      </c>
      <c r="X241">
        <v>4229</v>
      </c>
    </row>
    <row r="242" spans="1:24" x14ac:dyDescent="0.25">
      <c r="A242" t="s">
        <v>1058</v>
      </c>
      <c r="B242">
        <v>79</v>
      </c>
      <c r="C242">
        <v>311</v>
      </c>
      <c r="D242">
        <v>285</v>
      </c>
      <c r="E242">
        <v>74</v>
      </c>
      <c r="F242">
        <v>14</v>
      </c>
      <c r="G242">
        <v>1</v>
      </c>
      <c r="H242">
        <v>9</v>
      </c>
      <c r="I242">
        <v>32</v>
      </c>
      <c r="J242">
        <v>34</v>
      </c>
      <c r="K242">
        <v>21</v>
      </c>
      <c r="L242">
        <v>54</v>
      </c>
      <c r="M242">
        <v>2</v>
      </c>
      <c r="N242">
        <v>0</v>
      </c>
      <c r="O242">
        <v>1</v>
      </c>
      <c r="P242">
        <v>0.26</v>
      </c>
      <c r="Q242">
        <v>0.315</v>
      </c>
      <c r="R242">
        <v>0.41099999999999998</v>
      </c>
      <c r="S242">
        <v>0.72499999999999998</v>
      </c>
      <c r="T242">
        <v>0.312</v>
      </c>
      <c r="U242">
        <v>2</v>
      </c>
      <c r="V242">
        <v>-0.7</v>
      </c>
      <c r="W242">
        <v>1.7</v>
      </c>
      <c r="X242">
        <v>1433</v>
      </c>
    </row>
    <row r="243" spans="1:24" x14ac:dyDescent="0.25">
      <c r="A243" t="s">
        <v>1057</v>
      </c>
      <c r="B243">
        <v>138</v>
      </c>
      <c r="C243">
        <v>572</v>
      </c>
      <c r="D243">
        <v>521</v>
      </c>
      <c r="E243">
        <v>134</v>
      </c>
      <c r="F243">
        <v>35</v>
      </c>
      <c r="G243">
        <v>1</v>
      </c>
      <c r="H243">
        <v>13</v>
      </c>
      <c r="I243">
        <v>59</v>
      </c>
      <c r="J243">
        <v>65</v>
      </c>
      <c r="K243">
        <v>44</v>
      </c>
      <c r="L243">
        <v>86</v>
      </c>
      <c r="M243">
        <v>2</v>
      </c>
      <c r="N243">
        <v>0</v>
      </c>
      <c r="O243">
        <v>1</v>
      </c>
      <c r="P243">
        <v>0.25700000000000001</v>
      </c>
      <c r="Q243">
        <v>0.317</v>
      </c>
      <c r="R243">
        <v>0.40300000000000002</v>
      </c>
      <c r="S243">
        <v>0.72099999999999997</v>
      </c>
      <c r="T243">
        <v>0.311</v>
      </c>
      <c r="U243">
        <v>-4</v>
      </c>
      <c r="V243">
        <v>-1</v>
      </c>
      <c r="W243">
        <v>0.2</v>
      </c>
      <c r="X243">
        <v>7752</v>
      </c>
    </row>
    <row r="244" spans="1:24" x14ac:dyDescent="0.25">
      <c r="A244" t="s">
        <v>1056</v>
      </c>
      <c r="B244">
        <v>95</v>
      </c>
      <c r="C244">
        <v>328</v>
      </c>
      <c r="D244">
        <v>295</v>
      </c>
      <c r="E244">
        <v>70</v>
      </c>
      <c r="F244">
        <v>13</v>
      </c>
      <c r="G244">
        <v>0</v>
      </c>
      <c r="H244">
        <v>14</v>
      </c>
      <c r="I244">
        <v>32</v>
      </c>
      <c r="J244">
        <v>43</v>
      </c>
      <c r="K244">
        <v>24</v>
      </c>
      <c r="L244">
        <v>70</v>
      </c>
      <c r="M244">
        <v>5</v>
      </c>
      <c r="N244">
        <v>0</v>
      </c>
      <c r="O244">
        <v>0</v>
      </c>
      <c r="P244">
        <v>0.23699999999999999</v>
      </c>
      <c r="Q244">
        <v>0.30599999999999999</v>
      </c>
      <c r="R244">
        <v>0.42399999999999999</v>
      </c>
      <c r="S244">
        <v>0.72899999999999998</v>
      </c>
      <c r="T244">
        <v>0.311</v>
      </c>
      <c r="U244">
        <v>-1</v>
      </c>
      <c r="V244">
        <v>-0.3</v>
      </c>
      <c r="W244">
        <v>1.5</v>
      </c>
      <c r="X244">
        <v>45</v>
      </c>
    </row>
    <row r="245" spans="1:24" x14ac:dyDescent="0.25">
      <c r="A245" t="s">
        <v>1055</v>
      </c>
      <c r="B245">
        <v>143</v>
      </c>
      <c r="C245">
        <v>617</v>
      </c>
      <c r="D245">
        <v>573</v>
      </c>
      <c r="E245">
        <v>160</v>
      </c>
      <c r="F245">
        <v>29</v>
      </c>
      <c r="G245">
        <v>4</v>
      </c>
      <c r="H245">
        <v>11</v>
      </c>
      <c r="I245">
        <v>67</v>
      </c>
      <c r="J245">
        <v>67</v>
      </c>
      <c r="K245">
        <v>36</v>
      </c>
      <c r="L245">
        <v>81</v>
      </c>
      <c r="M245">
        <v>1</v>
      </c>
      <c r="N245">
        <v>4</v>
      </c>
      <c r="O245">
        <v>2</v>
      </c>
      <c r="P245">
        <v>0.27900000000000003</v>
      </c>
      <c r="Q245">
        <v>0.32300000000000001</v>
      </c>
      <c r="R245">
        <v>0.40100000000000002</v>
      </c>
      <c r="S245">
        <v>0.72399999999999998</v>
      </c>
      <c r="T245">
        <v>0.311</v>
      </c>
      <c r="U245">
        <v>-8</v>
      </c>
      <c r="V245">
        <v>-0.7</v>
      </c>
      <c r="W245">
        <v>1.3</v>
      </c>
      <c r="X245">
        <v>1286</v>
      </c>
    </row>
    <row r="246" spans="1:24" x14ac:dyDescent="0.25">
      <c r="A246" t="s">
        <v>1054</v>
      </c>
      <c r="B246">
        <v>132</v>
      </c>
      <c r="C246">
        <v>410</v>
      </c>
      <c r="D246">
        <v>373</v>
      </c>
      <c r="E246">
        <v>93</v>
      </c>
      <c r="F246">
        <v>16</v>
      </c>
      <c r="G246">
        <v>4</v>
      </c>
      <c r="H246">
        <v>13</v>
      </c>
      <c r="I246">
        <v>57</v>
      </c>
      <c r="J246">
        <v>43</v>
      </c>
      <c r="K246">
        <v>22</v>
      </c>
      <c r="L246">
        <v>92</v>
      </c>
      <c r="M246">
        <v>6</v>
      </c>
      <c r="N246">
        <v>28</v>
      </c>
      <c r="O246">
        <v>5</v>
      </c>
      <c r="P246">
        <v>0.249</v>
      </c>
      <c r="Q246">
        <v>0.30199999999999999</v>
      </c>
      <c r="R246">
        <v>0.41799999999999998</v>
      </c>
      <c r="S246">
        <v>0.72</v>
      </c>
      <c r="T246">
        <v>0.311</v>
      </c>
      <c r="U246">
        <v>4</v>
      </c>
      <c r="V246">
        <v>3.2</v>
      </c>
      <c r="W246">
        <v>2.2000000000000002</v>
      </c>
      <c r="X246">
        <v>4881</v>
      </c>
    </row>
    <row r="247" spans="1:24" x14ac:dyDescent="0.25">
      <c r="A247" t="s">
        <v>1053</v>
      </c>
      <c r="B247">
        <v>114</v>
      </c>
      <c r="C247">
        <v>424</v>
      </c>
      <c r="D247">
        <v>387</v>
      </c>
      <c r="E247">
        <v>99</v>
      </c>
      <c r="F247">
        <v>22</v>
      </c>
      <c r="G247">
        <v>1</v>
      </c>
      <c r="H247">
        <v>12</v>
      </c>
      <c r="I247">
        <v>40</v>
      </c>
      <c r="J247">
        <v>51</v>
      </c>
      <c r="K247">
        <v>28</v>
      </c>
      <c r="L247">
        <v>81</v>
      </c>
      <c r="M247">
        <v>5</v>
      </c>
      <c r="N247">
        <v>1</v>
      </c>
      <c r="O247">
        <v>0</v>
      </c>
      <c r="P247">
        <v>0.25600000000000001</v>
      </c>
      <c r="Q247">
        <v>0.314</v>
      </c>
      <c r="R247">
        <v>0.41099999999999998</v>
      </c>
      <c r="S247">
        <v>0.72499999999999998</v>
      </c>
      <c r="T247">
        <v>0.311</v>
      </c>
      <c r="U247">
        <v>0</v>
      </c>
      <c r="V247">
        <v>-0.2</v>
      </c>
      <c r="W247">
        <v>0.2</v>
      </c>
      <c r="X247">
        <v>2113</v>
      </c>
    </row>
    <row r="248" spans="1:24" x14ac:dyDescent="0.25">
      <c r="A248" t="s">
        <v>1052</v>
      </c>
      <c r="B248">
        <v>149</v>
      </c>
      <c r="C248">
        <v>641</v>
      </c>
      <c r="D248">
        <v>579</v>
      </c>
      <c r="E248">
        <v>159</v>
      </c>
      <c r="F248">
        <v>31</v>
      </c>
      <c r="G248">
        <v>5</v>
      </c>
      <c r="H248">
        <v>7</v>
      </c>
      <c r="I248">
        <v>78</v>
      </c>
      <c r="J248">
        <v>57</v>
      </c>
      <c r="K248">
        <v>52</v>
      </c>
      <c r="L248">
        <v>74</v>
      </c>
      <c r="M248">
        <v>1</v>
      </c>
      <c r="N248">
        <v>19</v>
      </c>
      <c r="O248">
        <v>7</v>
      </c>
      <c r="P248">
        <v>0.27500000000000002</v>
      </c>
      <c r="Q248">
        <v>0.33500000000000002</v>
      </c>
      <c r="R248">
        <v>0.38200000000000001</v>
      </c>
      <c r="S248">
        <v>0.71699999999999997</v>
      </c>
      <c r="T248">
        <v>0.311</v>
      </c>
      <c r="U248">
        <v>-1</v>
      </c>
      <c r="V248">
        <v>0.3</v>
      </c>
      <c r="W248">
        <v>2.2000000000000002</v>
      </c>
      <c r="X248">
        <v>4106</v>
      </c>
    </row>
    <row r="249" spans="1:24" x14ac:dyDescent="0.25">
      <c r="A249" t="s">
        <v>1051</v>
      </c>
      <c r="B249">
        <v>120</v>
      </c>
      <c r="C249">
        <v>555</v>
      </c>
      <c r="D249">
        <v>501</v>
      </c>
      <c r="E249">
        <v>139</v>
      </c>
      <c r="F249">
        <v>20</v>
      </c>
      <c r="G249">
        <v>4</v>
      </c>
      <c r="H249">
        <v>6</v>
      </c>
      <c r="I249">
        <v>69</v>
      </c>
      <c r="J249">
        <v>53</v>
      </c>
      <c r="K249">
        <v>40</v>
      </c>
      <c r="L249">
        <v>75</v>
      </c>
      <c r="M249">
        <v>5</v>
      </c>
      <c r="N249">
        <v>13</v>
      </c>
      <c r="O249">
        <v>6</v>
      </c>
      <c r="P249">
        <v>0.27700000000000002</v>
      </c>
      <c r="Q249">
        <v>0.33700000000000002</v>
      </c>
      <c r="R249">
        <v>0.36899999999999999</v>
      </c>
      <c r="S249">
        <v>0.70599999999999996</v>
      </c>
      <c r="T249">
        <v>0.311</v>
      </c>
      <c r="U249">
        <v>-3</v>
      </c>
      <c r="V249">
        <v>-0.5</v>
      </c>
      <c r="W249">
        <v>2</v>
      </c>
      <c r="X249">
        <v>826</v>
      </c>
    </row>
    <row r="250" spans="1:24" x14ac:dyDescent="0.25">
      <c r="A250" t="s">
        <v>1050</v>
      </c>
      <c r="B250">
        <v>156</v>
      </c>
      <c r="C250">
        <v>596</v>
      </c>
      <c r="D250">
        <v>554</v>
      </c>
      <c r="E250">
        <v>145</v>
      </c>
      <c r="F250">
        <v>29</v>
      </c>
      <c r="G250">
        <v>2</v>
      </c>
      <c r="H250">
        <v>17</v>
      </c>
      <c r="I250">
        <v>63</v>
      </c>
      <c r="J250">
        <v>74</v>
      </c>
      <c r="K250">
        <v>30</v>
      </c>
      <c r="L250">
        <v>106</v>
      </c>
      <c r="M250">
        <v>7</v>
      </c>
      <c r="N250">
        <v>7</v>
      </c>
      <c r="O250">
        <v>8</v>
      </c>
      <c r="P250">
        <v>0.26200000000000001</v>
      </c>
      <c r="Q250">
        <v>0.308</v>
      </c>
      <c r="R250">
        <v>0.41299999999999998</v>
      </c>
      <c r="S250">
        <v>0.72099999999999997</v>
      </c>
      <c r="T250">
        <v>0.311</v>
      </c>
      <c r="U250">
        <v>-5</v>
      </c>
      <c r="V250">
        <v>-2.4</v>
      </c>
      <c r="W250">
        <v>1.3</v>
      </c>
      <c r="X250">
        <v>4623</v>
      </c>
    </row>
    <row r="251" spans="1:24" x14ac:dyDescent="0.25">
      <c r="A251" t="s">
        <v>1049</v>
      </c>
      <c r="B251">
        <v>141</v>
      </c>
      <c r="C251">
        <v>574</v>
      </c>
      <c r="D251">
        <v>532</v>
      </c>
      <c r="E251">
        <v>134</v>
      </c>
      <c r="F251">
        <v>36</v>
      </c>
      <c r="G251">
        <v>2</v>
      </c>
      <c r="H251">
        <v>17</v>
      </c>
      <c r="I251">
        <v>61</v>
      </c>
      <c r="J251">
        <v>77</v>
      </c>
      <c r="K251">
        <v>33</v>
      </c>
      <c r="L251">
        <v>154</v>
      </c>
      <c r="M251">
        <v>5</v>
      </c>
      <c r="N251">
        <v>3</v>
      </c>
      <c r="O251">
        <v>1</v>
      </c>
      <c r="P251">
        <v>0.252</v>
      </c>
      <c r="Q251">
        <v>0.30199999999999999</v>
      </c>
      <c r="R251">
        <v>0.42299999999999999</v>
      </c>
      <c r="S251">
        <v>0.72499999999999998</v>
      </c>
      <c r="T251">
        <v>0.311</v>
      </c>
      <c r="U251">
        <v>-5</v>
      </c>
      <c r="V251">
        <v>-0.3</v>
      </c>
      <c r="W251">
        <v>0.1</v>
      </c>
      <c r="X251">
        <v>5342</v>
      </c>
    </row>
    <row r="252" spans="1:24" x14ac:dyDescent="0.25">
      <c r="A252" t="s">
        <v>1048</v>
      </c>
      <c r="B252">
        <v>124</v>
      </c>
      <c r="C252">
        <v>535</v>
      </c>
      <c r="D252">
        <v>500</v>
      </c>
      <c r="E252">
        <v>136</v>
      </c>
      <c r="F252">
        <v>21</v>
      </c>
      <c r="G252">
        <v>5</v>
      </c>
      <c r="H252">
        <v>13</v>
      </c>
      <c r="I252">
        <v>59</v>
      </c>
      <c r="J252">
        <v>52</v>
      </c>
      <c r="K252">
        <v>23</v>
      </c>
      <c r="L252">
        <v>96</v>
      </c>
      <c r="M252">
        <v>3</v>
      </c>
      <c r="N252">
        <v>27</v>
      </c>
      <c r="O252">
        <v>19</v>
      </c>
      <c r="P252">
        <v>0.27200000000000002</v>
      </c>
      <c r="Q252">
        <v>0.308</v>
      </c>
      <c r="R252">
        <v>0.41199999999999998</v>
      </c>
      <c r="S252">
        <v>0.72</v>
      </c>
      <c r="T252">
        <v>0.311</v>
      </c>
      <c r="U252">
        <v>2</v>
      </c>
      <c r="V252">
        <v>-2.7</v>
      </c>
      <c r="W252">
        <v>1.8</v>
      </c>
      <c r="X252" t="s">
        <v>1047</v>
      </c>
    </row>
    <row r="253" spans="1:24" x14ac:dyDescent="0.25">
      <c r="A253" t="s">
        <v>1046</v>
      </c>
      <c r="B253">
        <v>106</v>
      </c>
      <c r="C253">
        <v>397</v>
      </c>
      <c r="D253">
        <v>362</v>
      </c>
      <c r="E253">
        <v>82</v>
      </c>
      <c r="F253">
        <v>19</v>
      </c>
      <c r="G253">
        <v>2</v>
      </c>
      <c r="H253">
        <v>17</v>
      </c>
      <c r="I253">
        <v>45</v>
      </c>
      <c r="J253">
        <v>49</v>
      </c>
      <c r="K253">
        <v>31</v>
      </c>
      <c r="L253">
        <v>123</v>
      </c>
      <c r="M253">
        <v>2</v>
      </c>
      <c r="N253">
        <v>1</v>
      </c>
      <c r="O253">
        <v>1</v>
      </c>
      <c r="P253">
        <v>0.22700000000000001</v>
      </c>
      <c r="Q253">
        <v>0.29099999999999998</v>
      </c>
      <c r="R253">
        <v>0.43099999999999999</v>
      </c>
      <c r="S253">
        <v>0.72199999999999998</v>
      </c>
      <c r="T253">
        <v>0.311</v>
      </c>
      <c r="U253">
        <v>-3</v>
      </c>
      <c r="V253">
        <v>-0.5</v>
      </c>
      <c r="W253">
        <v>1.6</v>
      </c>
      <c r="X253">
        <v>5557</v>
      </c>
    </row>
    <row r="254" spans="1:24" x14ac:dyDescent="0.25">
      <c r="A254" t="s">
        <v>1045</v>
      </c>
      <c r="B254">
        <v>145</v>
      </c>
      <c r="C254">
        <v>590</v>
      </c>
      <c r="D254">
        <v>526</v>
      </c>
      <c r="E254">
        <v>131</v>
      </c>
      <c r="F254">
        <v>26</v>
      </c>
      <c r="G254">
        <v>3</v>
      </c>
      <c r="H254">
        <v>14</v>
      </c>
      <c r="I254">
        <v>60</v>
      </c>
      <c r="J254">
        <v>63</v>
      </c>
      <c r="K254">
        <v>55</v>
      </c>
      <c r="L254">
        <v>123</v>
      </c>
      <c r="M254">
        <v>4</v>
      </c>
      <c r="N254">
        <v>1</v>
      </c>
      <c r="O254">
        <v>2</v>
      </c>
      <c r="P254">
        <v>0.249</v>
      </c>
      <c r="Q254">
        <v>0.32500000000000001</v>
      </c>
      <c r="R254">
        <v>0.39</v>
      </c>
      <c r="S254">
        <v>0.71499999999999997</v>
      </c>
      <c r="T254">
        <v>0.311</v>
      </c>
      <c r="U254">
        <v>-1</v>
      </c>
      <c r="V254">
        <v>-1.2</v>
      </c>
      <c r="W254">
        <v>0.5</v>
      </c>
      <c r="X254">
        <v>2554</v>
      </c>
    </row>
    <row r="255" spans="1:24" x14ac:dyDescent="0.25">
      <c r="A255" t="s">
        <v>1044</v>
      </c>
      <c r="B255">
        <v>100</v>
      </c>
      <c r="C255">
        <v>365</v>
      </c>
      <c r="D255">
        <v>330</v>
      </c>
      <c r="E255">
        <v>89</v>
      </c>
      <c r="F255">
        <v>20</v>
      </c>
      <c r="G255">
        <v>1</v>
      </c>
      <c r="H255">
        <v>4</v>
      </c>
      <c r="I255">
        <v>42</v>
      </c>
      <c r="J255">
        <v>33</v>
      </c>
      <c r="K255">
        <v>27</v>
      </c>
      <c r="L255">
        <v>44</v>
      </c>
      <c r="M255">
        <v>4</v>
      </c>
      <c r="N255">
        <v>11</v>
      </c>
      <c r="O255">
        <v>4</v>
      </c>
      <c r="P255">
        <v>0.27</v>
      </c>
      <c r="Q255">
        <v>0.33200000000000002</v>
      </c>
      <c r="R255">
        <v>0.373</v>
      </c>
      <c r="S255">
        <v>0.70499999999999996</v>
      </c>
      <c r="T255">
        <v>0.31</v>
      </c>
      <c r="U255">
        <v>-1</v>
      </c>
      <c r="V255">
        <v>0.2</v>
      </c>
      <c r="W255">
        <v>1.2</v>
      </c>
      <c r="X255">
        <v>2437</v>
      </c>
    </row>
    <row r="256" spans="1:24" x14ac:dyDescent="0.25">
      <c r="A256" t="s">
        <v>1043</v>
      </c>
      <c r="B256">
        <v>122</v>
      </c>
      <c r="C256">
        <v>466</v>
      </c>
      <c r="D256">
        <v>407</v>
      </c>
      <c r="E256">
        <v>97</v>
      </c>
      <c r="F256">
        <v>19</v>
      </c>
      <c r="G256">
        <v>0</v>
      </c>
      <c r="H256">
        <v>12</v>
      </c>
      <c r="I256">
        <v>49</v>
      </c>
      <c r="J256">
        <v>46</v>
      </c>
      <c r="K256">
        <v>48</v>
      </c>
      <c r="L256">
        <v>75</v>
      </c>
      <c r="M256">
        <v>7</v>
      </c>
      <c r="N256">
        <v>7</v>
      </c>
      <c r="O256">
        <v>2</v>
      </c>
      <c r="P256">
        <v>0.23799999999999999</v>
      </c>
      <c r="Q256">
        <v>0.32900000000000001</v>
      </c>
      <c r="R256">
        <v>0.373</v>
      </c>
      <c r="S256">
        <v>0.70199999999999996</v>
      </c>
      <c r="T256">
        <v>0.31</v>
      </c>
      <c r="U256">
        <v>-1</v>
      </c>
      <c r="V256">
        <v>0.1</v>
      </c>
      <c r="W256">
        <v>2.2000000000000002</v>
      </c>
      <c r="X256">
        <v>4616</v>
      </c>
    </row>
    <row r="257" spans="1:24" x14ac:dyDescent="0.25">
      <c r="A257" t="s">
        <v>1042</v>
      </c>
      <c r="B257">
        <v>137</v>
      </c>
      <c r="C257">
        <v>500</v>
      </c>
      <c r="D257">
        <v>455</v>
      </c>
      <c r="E257">
        <v>115</v>
      </c>
      <c r="F257">
        <v>22</v>
      </c>
      <c r="G257">
        <v>1</v>
      </c>
      <c r="H257">
        <v>15</v>
      </c>
      <c r="I257">
        <v>50</v>
      </c>
      <c r="J257">
        <v>71</v>
      </c>
      <c r="K257">
        <v>38</v>
      </c>
      <c r="L257">
        <v>90</v>
      </c>
      <c r="M257">
        <v>2</v>
      </c>
      <c r="N257">
        <v>1</v>
      </c>
      <c r="O257">
        <v>2</v>
      </c>
      <c r="P257">
        <v>0.253</v>
      </c>
      <c r="Q257">
        <v>0.313</v>
      </c>
      <c r="R257">
        <v>0.40400000000000003</v>
      </c>
      <c r="S257">
        <v>0.71799999999999997</v>
      </c>
      <c r="T257">
        <v>0.31</v>
      </c>
      <c r="U257">
        <v>0</v>
      </c>
      <c r="V257">
        <v>-1.1000000000000001</v>
      </c>
      <c r="W257">
        <v>1.6</v>
      </c>
      <c r="X257">
        <v>6086</v>
      </c>
    </row>
    <row r="258" spans="1:24" x14ac:dyDescent="0.25">
      <c r="A258" t="s">
        <v>1041</v>
      </c>
      <c r="B258">
        <v>117</v>
      </c>
      <c r="C258">
        <v>335</v>
      </c>
      <c r="D258">
        <v>307</v>
      </c>
      <c r="E258">
        <v>80</v>
      </c>
      <c r="F258">
        <v>16</v>
      </c>
      <c r="G258">
        <v>2</v>
      </c>
      <c r="H258">
        <v>8</v>
      </c>
      <c r="I258">
        <v>38</v>
      </c>
      <c r="J258">
        <v>36</v>
      </c>
      <c r="K258">
        <v>21</v>
      </c>
      <c r="L258">
        <v>75</v>
      </c>
      <c r="M258">
        <v>2</v>
      </c>
      <c r="N258">
        <v>12</v>
      </c>
      <c r="O258">
        <v>5</v>
      </c>
      <c r="P258">
        <v>0.26100000000000001</v>
      </c>
      <c r="Q258">
        <v>0.312</v>
      </c>
      <c r="R258">
        <v>0.40400000000000003</v>
      </c>
      <c r="S258">
        <v>0.71599999999999997</v>
      </c>
      <c r="T258">
        <v>0.31</v>
      </c>
      <c r="U258">
        <v>1</v>
      </c>
      <c r="V258">
        <v>0.1</v>
      </c>
      <c r="W258">
        <v>0.8</v>
      </c>
      <c r="X258">
        <v>5963</v>
      </c>
    </row>
    <row r="259" spans="1:24" x14ac:dyDescent="0.25">
      <c r="A259" t="s">
        <v>1040</v>
      </c>
      <c r="B259">
        <v>133</v>
      </c>
      <c r="C259">
        <v>565</v>
      </c>
      <c r="D259">
        <v>510</v>
      </c>
      <c r="E259">
        <v>117</v>
      </c>
      <c r="F259">
        <v>27</v>
      </c>
      <c r="G259">
        <v>1</v>
      </c>
      <c r="H259">
        <v>22</v>
      </c>
      <c r="I259">
        <v>62</v>
      </c>
      <c r="J259">
        <v>73</v>
      </c>
      <c r="K259">
        <v>50</v>
      </c>
      <c r="L259">
        <v>135</v>
      </c>
      <c r="M259">
        <v>1</v>
      </c>
      <c r="N259">
        <v>3</v>
      </c>
      <c r="O259">
        <v>3</v>
      </c>
      <c r="P259">
        <v>0.22900000000000001</v>
      </c>
      <c r="Q259">
        <v>0.29899999999999999</v>
      </c>
      <c r="R259">
        <v>0.41599999999999998</v>
      </c>
      <c r="S259">
        <v>0.71499999999999997</v>
      </c>
      <c r="T259">
        <v>0.31</v>
      </c>
      <c r="U259">
        <v>-1</v>
      </c>
      <c r="V259">
        <v>-1.1000000000000001</v>
      </c>
      <c r="W259">
        <v>0.4</v>
      </c>
      <c r="X259" t="s">
        <v>1039</v>
      </c>
    </row>
    <row r="260" spans="1:24" x14ac:dyDescent="0.25">
      <c r="A260" t="s">
        <v>1038</v>
      </c>
      <c r="B260">
        <v>116</v>
      </c>
      <c r="C260">
        <v>417</v>
      </c>
      <c r="D260">
        <v>381</v>
      </c>
      <c r="E260">
        <v>99</v>
      </c>
      <c r="F260">
        <v>17</v>
      </c>
      <c r="G260">
        <v>0</v>
      </c>
      <c r="H260">
        <v>13</v>
      </c>
      <c r="I260">
        <v>44</v>
      </c>
      <c r="J260">
        <v>66</v>
      </c>
      <c r="K260">
        <v>27</v>
      </c>
      <c r="L260">
        <v>53</v>
      </c>
      <c r="M260">
        <v>3</v>
      </c>
      <c r="N260">
        <v>2</v>
      </c>
      <c r="O260">
        <v>2</v>
      </c>
      <c r="P260">
        <v>0.26</v>
      </c>
      <c r="Q260">
        <v>0.314</v>
      </c>
      <c r="R260">
        <v>0.40699999999999997</v>
      </c>
      <c r="S260">
        <v>0.72099999999999997</v>
      </c>
      <c r="T260">
        <v>0.31</v>
      </c>
      <c r="U260">
        <v>0</v>
      </c>
      <c r="V260">
        <v>-0.8</v>
      </c>
      <c r="W260">
        <v>0.7</v>
      </c>
      <c r="X260">
        <v>843</v>
      </c>
    </row>
    <row r="261" spans="1:24" x14ac:dyDescent="0.25">
      <c r="A261" t="s">
        <v>1037</v>
      </c>
      <c r="B261">
        <v>126</v>
      </c>
      <c r="C261">
        <v>497</v>
      </c>
      <c r="D261">
        <v>454</v>
      </c>
      <c r="E261">
        <v>115</v>
      </c>
      <c r="F261">
        <v>27</v>
      </c>
      <c r="G261">
        <v>1</v>
      </c>
      <c r="H261">
        <v>13</v>
      </c>
      <c r="I261">
        <v>56</v>
      </c>
      <c r="J261">
        <v>54</v>
      </c>
      <c r="K261">
        <v>37</v>
      </c>
      <c r="L261">
        <v>113</v>
      </c>
      <c r="M261">
        <v>2</v>
      </c>
      <c r="N261">
        <v>9</v>
      </c>
      <c r="O261">
        <v>4</v>
      </c>
      <c r="P261">
        <v>0.253</v>
      </c>
      <c r="Q261">
        <v>0.312</v>
      </c>
      <c r="R261">
        <v>0.40300000000000002</v>
      </c>
      <c r="S261">
        <v>0.71499999999999997</v>
      </c>
      <c r="T261">
        <v>0.31</v>
      </c>
      <c r="U261">
        <v>-2</v>
      </c>
      <c r="V261">
        <v>-0.3</v>
      </c>
      <c r="W261">
        <v>0.7</v>
      </c>
      <c r="X261">
        <v>2830</v>
      </c>
    </row>
    <row r="262" spans="1:24" x14ac:dyDescent="0.25">
      <c r="A262" t="s">
        <v>1036</v>
      </c>
      <c r="B262">
        <v>156</v>
      </c>
      <c r="C262">
        <v>653</v>
      </c>
      <c r="D262">
        <v>583</v>
      </c>
      <c r="E262">
        <v>137</v>
      </c>
      <c r="F262">
        <v>30</v>
      </c>
      <c r="G262">
        <v>4</v>
      </c>
      <c r="H262">
        <v>20</v>
      </c>
      <c r="I262">
        <v>79</v>
      </c>
      <c r="J262">
        <v>66</v>
      </c>
      <c r="K262">
        <v>50</v>
      </c>
      <c r="L262">
        <v>181</v>
      </c>
      <c r="M262">
        <v>13</v>
      </c>
      <c r="N262">
        <v>17</v>
      </c>
      <c r="O262">
        <v>7</v>
      </c>
      <c r="P262">
        <v>0.23499999999999999</v>
      </c>
      <c r="Q262">
        <v>0.31</v>
      </c>
      <c r="R262">
        <v>0.40300000000000002</v>
      </c>
      <c r="S262">
        <v>0.71299999999999997</v>
      </c>
      <c r="T262">
        <v>0.31</v>
      </c>
      <c r="U262">
        <v>6</v>
      </c>
      <c r="V262">
        <v>0</v>
      </c>
      <c r="W262">
        <v>2.9</v>
      </c>
      <c r="X262">
        <v>9219</v>
      </c>
    </row>
    <row r="263" spans="1:24" x14ac:dyDescent="0.25">
      <c r="A263" t="s">
        <v>1035</v>
      </c>
      <c r="B263">
        <v>81</v>
      </c>
      <c r="C263">
        <v>298</v>
      </c>
      <c r="D263">
        <v>272</v>
      </c>
      <c r="E263">
        <v>73</v>
      </c>
      <c r="F263">
        <v>14</v>
      </c>
      <c r="G263">
        <v>0</v>
      </c>
      <c r="H263">
        <v>6</v>
      </c>
      <c r="I263">
        <v>26</v>
      </c>
      <c r="J263">
        <v>27</v>
      </c>
      <c r="K263">
        <v>20</v>
      </c>
      <c r="L263">
        <v>49</v>
      </c>
      <c r="M263">
        <v>2</v>
      </c>
      <c r="N263">
        <v>3</v>
      </c>
      <c r="O263">
        <v>2</v>
      </c>
      <c r="P263">
        <v>0.26800000000000002</v>
      </c>
      <c r="Q263">
        <v>0.32300000000000001</v>
      </c>
      <c r="R263">
        <v>0.38600000000000001</v>
      </c>
      <c r="S263">
        <v>0.70899999999999996</v>
      </c>
      <c r="T263">
        <v>0.31</v>
      </c>
      <c r="U263">
        <v>2</v>
      </c>
      <c r="V263">
        <v>-0.5</v>
      </c>
      <c r="W263">
        <v>1.6</v>
      </c>
      <c r="X263">
        <v>1135</v>
      </c>
    </row>
    <row r="264" spans="1:24" x14ac:dyDescent="0.25">
      <c r="A264" t="s">
        <v>1034</v>
      </c>
      <c r="B264">
        <v>97</v>
      </c>
      <c r="C264">
        <v>327</v>
      </c>
      <c r="D264">
        <v>283</v>
      </c>
      <c r="E264">
        <v>76</v>
      </c>
      <c r="F264">
        <v>11</v>
      </c>
      <c r="G264">
        <v>0</v>
      </c>
      <c r="H264">
        <v>4</v>
      </c>
      <c r="I264">
        <v>25</v>
      </c>
      <c r="J264">
        <v>28</v>
      </c>
      <c r="K264">
        <v>37</v>
      </c>
      <c r="L264">
        <v>33</v>
      </c>
      <c r="M264">
        <v>3</v>
      </c>
      <c r="N264">
        <v>0</v>
      </c>
      <c r="O264">
        <v>0</v>
      </c>
      <c r="P264">
        <v>0.26900000000000002</v>
      </c>
      <c r="Q264">
        <v>0.35899999999999999</v>
      </c>
      <c r="R264">
        <v>0.35</v>
      </c>
      <c r="S264">
        <v>0.70899999999999996</v>
      </c>
      <c r="T264">
        <v>0.31</v>
      </c>
      <c r="U264">
        <v>4</v>
      </c>
      <c r="V264">
        <v>-0.4</v>
      </c>
      <c r="W264">
        <v>2</v>
      </c>
      <c r="X264">
        <v>4952</v>
      </c>
    </row>
    <row r="265" spans="1:24" x14ac:dyDescent="0.25">
      <c r="A265" t="s">
        <v>1033</v>
      </c>
      <c r="B265">
        <v>146</v>
      </c>
      <c r="C265">
        <v>585</v>
      </c>
      <c r="D265">
        <v>531</v>
      </c>
      <c r="E265">
        <v>137</v>
      </c>
      <c r="F265">
        <v>27</v>
      </c>
      <c r="G265">
        <v>2</v>
      </c>
      <c r="H265">
        <v>14</v>
      </c>
      <c r="I265">
        <v>56</v>
      </c>
      <c r="J265">
        <v>71</v>
      </c>
      <c r="K265">
        <v>45</v>
      </c>
      <c r="L265">
        <v>103</v>
      </c>
      <c r="M265">
        <v>2</v>
      </c>
      <c r="N265">
        <v>1</v>
      </c>
      <c r="O265">
        <v>2</v>
      </c>
      <c r="P265">
        <v>0.25800000000000001</v>
      </c>
      <c r="Q265">
        <v>0.318</v>
      </c>
      <c r="R265">
        <v>0.39500000000000002</v>
      </c>
      <c r="S265">
        <v>0.71399999999999997</v>
      </c>
      <c r="T265">
        <v>0.31</v>
      </c>
      <c r="U265">
        <v>2</v>
      </c>
      <c r="V265">
        <v>-1.2</v>
      </c>
      <c r="W265">
        <v>2.5</v>
      </c>
      <c r="X265">
        <v>1738</v>
      </c>
    </row>
    <row r="266" spans="1:24" x14ac:dyDescent="0.25">
      <c r="A266" t="s">
        <v>1032</v>
      </c>
      <c r="B266">
        <v>106</v>
      </c>
      <c r="C266">
        <v>418</v>
      </c>
      <c r="D266">
        <v>366</v>
      </c>
      <c r="E266">
        <v>88</v>
      </c>
      <c r="F266">
        <v>24</v>
      </c>
      <c r="G266">
        <v>1</v>
      </c>
      <c r="H266">
        <v>7</v>
      </c>
      <c r="I266">
        <v>42</v>
      </c>
      <c r="J266">
        <v>41</v>
      </c>
      <c r="K266">
        <v>40</v>
      </c>
      <c r="L266">
        <v>85</v>
      </c>
      <c r="M266">
        <v>9</v>
      </c>
      <c r="N266">
        <v>4</v>
      </c>
      <c r="O266">
        <v>2</v>
      </c>
      <c r="P266">
        <v>0.24</v>
      </c>
      <c r="Q266">
        <v>0.33</v>
      </c>
      <c r="R266">
        <v>0.36899999999999999</v>
      </c>
      <c r="S266">
        <v>0.69899999999999995</v>
      </c>
      <c r="T266">
        <v>0.309</v>
      </c>
      <c r="U266">
        <v>1</v>
      </c>
      <c r="V266">
        <v>-0.5</v>
      </c>
      <c r="W266">
        <v>0.8</v>
      </c>
      <c r="X266">
        <v>5450</v>
      </c>
    </row>
    <row r="267" spans="1:24" x14ac:dyDescent="0.25">
      <c r="A267" t="s">
        <v>1031</v>
      </c>
      <c r="B267">
        <v>69</v>
      </c>
      <c r="C267">
        <v>277</v>
      </c>
      <c r="D267">
        <v>256</v>
      </c>
      <c r="E267">
        <v>65</v>
      </c>
      <c r="F267">
        <v>15</v>
      </c>
      <c r="G267">
        <v>2</v>
      </c>
      <c r="H267">
        <v>8</v>
      </c>
      <c r="I267">
        <v>28</v>
      </c>
      <c r="J267">
        <v>38</v>
      </c>
      <c r="K267">
        <v>14</v>
      </c>
      <c r="L267">
        <v>58</v>
      </c>
      <c r="M267">
        <v>3</v>
      </c>
      <c r="N267">
        <v>3</v>
      </c>
      <c r="O267">
        <v>1</v>
      </c>
      <c r="P267">
        <v>0.254</v>
      </c>
      <c r="Q267">
        <v>0.3</v>
      </c>
      <c r="R267">
        <v>0.42199999999999999</v>
      </c>
      <c r="S267">
        <v>0.72199999999999998</v>
      </c>
      <c r="T267">
        <v>0.309</v>
      </c>
      <c r="U267">
        <v>-2</v>
      </c>
      <c r="V267">
        <v>-0.1</v>
      </c>
      <c r="W267">
        <v>0.3</v>
      </c>
      <c r="X267" t="s">
        <v>1030</v>
      </c>
    </row>
    <row r="268" spans="1:24" x14ac:dyDescent="0.25">
      <c r="A268" t="s">
        <v>1029</v>
      </c>
      <c r="B268">
        <v>142</v>
      </c>
      <c r="C268">
        <v>553</v>
      </c>
      <c r="D268">
        <v>498</v>
      </c>
      <c r="E268">
        <v>132</v>
      </c>
      <c r="F268">
        <v>23</v>
      </c>
      <c r="G268">
        <v>1</v>
      </c>
      <c r="H268">
        <v>10</v>
      </c>
      <c r="I268">
        <v>58</v>
      </c>
      <c r="J268">
        <v>55</v>
      </c>
      <c r="K268">
        <v>49</v>
      </c>
      <c r="L268">
        <v>53</v>
      </c>
      <c r="M268">
        <v>1</v>
      </c>
      <c r="N268">
        <v>5</v>
      </c>
      <c r="O268">
        <v>2</v>
      </c>
      <c r="P268">
        <v>0.26500000000000001</v>
      </c>
      <c r="Q268">
        <v>0.33200000000000002</v>
      </c>
      <c r="R268">
        <v>0.376</v>
      </c>
      <c r="S268">
        <v>0.70799999999999996</v>
      </c>
      <c r="T268">
        <v>0.309</v>
      </c>
      <c r="U268">
        <v>4</v>
      </c>
      <c r="V268">
        <v>-0.4</v>
      </c>
      <c r="W268">
        <v>2.2000000000000002</v>
      </c>
      <c r="X268">
        <v>3336</v>
      </c>
    </row>
    <row r="269" spans="1:24" x14ac:dyDescent="0.25">
      <c r="A269" t="s">
        <v>1028</v>
      </c>
      <c r="B269">
        <v>144</v>
      </c>
      <c r="C269">
        <v>592</v>
      </c>
      <c r="D269">
        <v>546</v>
      </c>
      <c r="E269">
        <v>153</v>
      </c>
      <c r="F269">
        <v>29</v>
      </c>
      <c r="G269">
        <v>3</v>
      </c>
      <c r="H269">
        <v>7</v>
      </c>
      <c r="I269">
        <v>51</v>
      </c>
      <c r="J269">
        <v>67</v>
      </c>
      <c r="K269">
        <v>31</v>
      </c>
      <c r="L269">
        <v>68</v>
      </c>
      <c r="M269">
        <v>7</v>
      </c>
      <c r="N269">
        <v>6</v>
      </c>
      <c r="O269">
        <v>3</v>
      </c>
      <c r="P269">
        <v>0.28000000000000003</v>
      </c>
      <c r="Q269">
        <v>0.32700000000000001</v>
      </c>
      <c r="R269">
        <v>0.38300000000000001</v>
      </c>
      <c r="S269">
        <v>0.71</v>
      </c>
      <c r="T269">
        <v>0.309</v>
      </c>
      <c r="U269">
        <v>-5</v>
      </c>
      <c r="V269">
        <v>-0.7</v>
      </c>
      <c r="W269">
        <v>1.4</v>
      </c>
      <c r="X269">
        <v>2677</v>
      </c>
    </row>
    <row r="270" spans="1:24" x14ac:dyDescent="0.25">
      <c r="A270" t="s">
        <v>1027</v>
      </c>
      <c r="B270">
        <v>25</v>
      </c>
      <c r="C270">
        <v>77</v>
      </c>
      <c r="D270">
        <v>71</v>
      </c>
      <c r="E270">
        <v>17</v>
      </c>
      <c r="F270">
        <v>3</v>
      </c>
      <c r="G270">
        <v>0</v>
      </c>
      <c r="H270">
        <v>3</v>
      </c>
      <c r="I270">
        <v>7</v>
      </c>
      <c r="J270">
        <v>11</v>
      </c>
      <c r="K270">
        <v>6</v>
      </c>
      <c r="L270">
        <v>20</v>
      </c>
      <c r="M270">
        <v>0</v>
      </c>
      <c r="N270">
        <v>1</v>
      </c>
      <c r="O270">
        <v>0</v>
      </c>
      <c r="P270">
        <v>0.23899999999999999</v>
      </c>
      <c r="Q270">
        <v>0.29899999999999999</v>
      </c>
      <c r="R270">
        <v>0.40799999999999997</v>
      </c>
      <c r="S270">
        <v>0.70699999999999996</v>
      </c>
      <c r="T270">
        <v>0.309</v>
      </c>
      <c r="U270">
        <v>1</v>
      </c>
      <c r="V270">
        <v>0.1</v>
      </c>
      <c r="W270">
        <v>0.5</v>
      </c>
      <c r="X270">
        <v>81</v>
      </c>
    </row>
    <row r="271" spans="1:24" x14ac:dyDescent="0.25">
      <c r="A271" t="s">
        <v>1026</v>
      </c>
      <c r="B271">
        <v>142</v>
      </c>
      <c r="C271">
        <v>478</v>
      </c>
      <c r="D271">
        <v>439</v>
      </c>
      <c r="E271">
        <v>109</v>
      </c>
      <c r="F271">
        <v>24</v>
      </c>
      <c r="G271">
        <v>1</v>
      </c>
      <c r="H271">
        <v>15</v>
      </c>
      <c r="I271">
        <v>57</v>
      </c>
      <c r="J271">
        <v>55</v>
      </c>
      <c r="K271">
        <v>33</v>
      </c>
      <c r="L271">
        <v>107</v>
      </c>
      <c r="M271">
        <v>3</v>
      </c>
      <c r="N271">
        <v>7</v>
      </c>
      <c r="O271">
        <v>2</v>
      </c>
      <c r="P271">
        <v>0.248</v>
      </c>
      <c r="Q271">
        <v>0.30499999999999999</v>
      </c>
      <c r="R271">
        <v>0.41</v>
      </c>
      <c r="S271">
        <v>0.71499999999999997</v>
      </c>
      <c r="T271">
        <v>0.309</v>
      </c>
      <c r="U271">
        <v>-3</v>
      </c>
      <c r="V271">
        <v>0.1</v>
      </c>
      <c r="W271">
        <v>0.6</v>
      </c>
      <c r="X271">
        <v>3390</v>
      </c>
    </row>
    <row r="272" spans="1:24" x14ac:dyDescent="0.25">
      <c r="A272" t="s">
        <v>1025</v>
      </c>
      <c r="B272">
        <v>127</v>
      </c>
      <c r="C272">
        <v>557</v>
      </c>
      <c r="D272">
        <v>510</v>
      </c>
      <c r="E272">
        <v>129</v>
      </c>
      <c r="F272">
        <v>26</v>
      </c>
      <c r="G272">
        <v>0</v>
      </c>
      <c r="H272">
        <v>16</v>
      </c>
      <c r="I272">
        <v>72</v>
      </c>
      <c r="J272">
        <v>67</v>
      </c>
      <c r="K272">
        <v>42</v>
      </c>
      <c r="L272">
        <v>125</v>
      </c>
      <c r="M272">
        <v>2</v>
      </c>
      <c r="N272">
        <v>5</v>
      </c>
      <c r="O272">
        <v>3</v>
      </c>
      <c r="P272">
        <v>0.253</v>
      </c>
      <c r="Q272">
        <v>0.312</v>
      </c>
      <c r="R272">
        <v>0.39800000000000002</v>
      </c>
      <c r="S272">
        <v>0.71</v>
      </c>
      <c r="T272">
        <v>0.309</v>
      </c>
      <c r="U272">
        <v>-1</v>
      </c>
      <c r="V272">
        <v>-0.8</v>
      </c>
      <c r="W272">
        <v>1.7</v>
      </c>
      <c r="X272" t="s">
        <v>1024</v>
      </c>
    </row>
    <row r="273" spans="1:24" x14ac:dyDescent="0.25">
      <c r="A273" t="s">
        <v>1023</v>
      </c>
      <c r="B273">
        <v>147</v>
      </c>
      <c r="C273">
        <v>601</v>
      </c>
      <c r="D273">
        <v>555</v>
      </c>
      <c r="E273">
        <v>153</v>
      </c>
      <c r="F273">
        <v>29</v>
      </c>
      <c r="G273">
        <v>6</v>
      </c>
      <c r="H273">
        <v>8</v>
      </c>
      <c r="I273">
        <v>72</v>
      </c>
      <c r="J273">
        <v>48</v>
      </c>
      <c r="K273">
        <v>28</v>
      </c>
      <c r="L273">
        <v>69</v>
      </c>
      <c r="M273">
        <v>6</v>
      </c>
      <c r="N273">
        <v>23</v>
      </c>
      <c r="O273">
        <v>6</v>
      </c>
      <c r="P273">
        <v>0.27600000000000002</v>
      </c>
      <c r="Q273">
        <v>0.317</v>
      </c>
      <c r="R273">
        <v>0.39300000000000002</v>
      </c>
      <c r="S273">
        <v>0.71</v>
      </c>
      <c r="T273">
        <v>0.309</v>
      </c>
      <c r="U273">
        <v>0</v>
      </c>
      <c r="V273">
        <v>1.6</v>
      </c>
      <c r="W273">
        <v>2.7</v>
      </c>
      <c r="X273">
        <v>4082</v>
      </c>
    </row>
    <row r="274" spans="1:24" x14ac:dyDescent="0.25">
      <c r="A274" t="s">
        <v>1022</v>
      </c>
      <c r="B274">
        <v>136</v>
      </c>
      <c r="C274">
        <v>537</v>
      </c>
      <c r="D274">
        <v>497</v>
      </c>
      <c r="E274">
        <v>127</v>
      </c>
      <c r="F274">
        <v>25</v>
      </c>
      <c r="G274">
        <v>3</v>
      </c>
      <c r="H274">
        <v>15</v>
      </c>
      <c r="I274">
        <v>59</v>
      </c>
      <c r="J274">
        <v>62</v>
      </c>
      <c r="K274">
        <v>32</v>
      </c>
      <c r="L274">
        <v>114</v>
      </c>
      <c r="M274">
        <v>5</v>
      </c>
      <c r="N274">
        <v>7</v>
      </c>
      <c r="O274">
        <v>3</v>
      </c>
      <c r="P274">
        <v>0.25600000000000001</v>
      </c>
      <c r="Q274">
        <v>0.307</v>
      </c>
      <c r="R274">
        <v>0.40799999999999997</v>
      </c>
      <c r="S274">
        <v>0.71599999999999997</v>
      </c>
      <c r="T274">
        <v>0.309</v>
      </c>
      <c r="U274">
        <v>-5</v>
      </c>
      <c r="V274">
        <v>-0.3</v>
      </c>
      <c r="W274">
        <v>0.4</v>
      </c>
      <c r="X274">
        <v>914</v>
      </c>
    </row>
    <row r="275" spans="1:24" x14ac:dyDescent="0.25">
      <c r="A275" t="s">
        <v>1021</v>
      </c>
      <c r="B275">
        <v>111</v>
      </c>
      <c r="C275">
        <v>459</v>
      </c>
      <c r="D275">
        <v>404</v>
      </c>
      <c r="E275">
        <v>90</v>
      </c>
      <c r="F275">
        <v>19</v>
      </c>
      <c r="G275">
        <v>3</v>
      </c>
      <c r="H275">
        <v>16</v>
      </c>
      <c r="I275">
        <v>51</v>
      </c>
      <c r="J275">
        <v>61</v>
      </c>
      <c r="K275">
        <v>47</v>
      </c>
      <c r="L275">
        <v>137</v>
      </c>
      <c r="M275">
        <v>4</v>
      </c>
      <c r="N275">
        <v>7</v>
      </c>
      <c r="O275">
        <v>2</v>
      </c>
      <c r="P275">
        <v>0.223</v>
      </c>
      <c r="Q275">
        <v>0.31</v>
      </c>
      <c r="R275">
        <v>0.40300000000000002</v>
      </c>
      <c r="S275">
        <v>0.71299999999999997</v>
      </c>
      <c r="T275">
        <v>0.309</v>
      </c>
      <c r="U275">
        <v>0</v>
      </c>
      <c r="V275">
        <v>0.2</v>
      </c>
      <c r="W275">
        <v>0.8</v>
      </c>
      <c r="X275">
        <v>7436</v>
      </c>
    </row>
    <row r="276" spans="1:24" x14ac:dyDescent="0.25">
      <c r="A276" t="s">
        <v>1020</v>
      </c>
      <c r="B276">
        <v>48</v>
      </c>
      <c r="C276">
        <v>176</v>
      </c>
      <c r="D276">
        <v>148</v>
      </c>
      <c r="E276">
        <v>32</v>
      </c>
      <c r="F276">
        <v>6</v>
      </c>
      <c r="G276">
        <v>0</v>
      </c>
      <c r="H276">
        <v>4</v>
      </c>
      <c r="I276">
        <v>16</v>
      </c>
      <c r="J276">
        <v>14</v>
      </c>
      <c r="K276">
        <v>23</v>
      </c>
      <c r="L276">
        <v>42</v>
      </c>
      <c r="M276">
        <v>5</v>
      </c>
      <c r="N276">
        <v>1</v>
      </c>
      <c r="O276">
        <v>1</v>
      </c>
      <c r="P276">
        <v>0.216</v>
      </c>
      <c r="Q276">
        <v>0.34100000000000003</v>
      </c>
      <c r="R276">
        <v>0.33800000000000002</v>
      </c>
      <c r="S276">
        <v>0.67900000000000005</v>
      </c>
      <c r="T276">
        <v>0.309</v>
      </c>
      <c r="U276">
        <v>0</v>
      </c>
      <c r="V276">
        <v>-0.4</v>
      </c>
      <c r="W276">
        <v>0</v>
      </c>
      <c r="X276">
        <v>828</v>
      </c>
    </row>
    <row r="277" spans="1:24" x14ac:dyDescent="0.25">
      <c r="A277" t="s">
        <v>1019</v>
      </c>
      <c r="B277">
        <v>88</v>
      </c>
      <c r="C277">
        <v>289</v>
      </c>
      <c r="D277">
        <v>259</v>
      </c>
      <c r="E277">
        <v>67</v>
      </c>
      <c r="F277">
        <v>14</v>
      </c>
      <c r="G277">
        <v>1</v>
      </c>
      <c r="H277">
        <v>4</v>
      </c>
      <c r="I277">
        <v>26</v>
      </c>
      <c r="J277">
        <v>27</v>
      </c>
      <c r="K277">
        <v>25</v>
      </c>
      <c r="L277">
        <v>34</v>
      </c>
      <c r="M277">
        <v>3</v>
      </c>
      <c r="N277">
        <v>2</v>
      </c>
      <c r="O277">
        <v>2</v>
      </c>
      <c r="P277">
        <v>0.25900000000000001</v>
      </c>
      <c r="Q277">
        <v>0.33100000000000002</v>
      </c>
      <c r="R277">
        <v>0.36699999999999999</v>
      </c>
      <c r="S277">
        <v>0.69799999999999995</v>
      </c>
      <c r="T277">
        <v>0.309</v>
      </c>
      <c r="U277">
        <v>-1</v>
      </c>
      <c r="V277">
        <v>-0.7</v>
      </c>
      <c r="W277">
        <v>0.8</v>
      </c>
      <c r="X277">
        <v>144</v>
      </c>
    </row>
    <row r="278" spans="1:24" x14ac:dyDescent="0.25">
      <c r="A278" t="s">
        <v>1018</v>
      </c>
      <c r="B278">
        <v>156</v>
      </c>
      <c r="C278">
        <v>598</v>
      </c>
      <c r="D278">
        <v>559</v>
      </c>
      <c r="E278">
        <v>165</v>
      </c>
      <c r="F278">
        <v>26</v>
      </c>
      <c r="G278">
        <v>6</v>
      </c>
      <c r="H278">
        <v>3</v>
      </c>
      <c r="I278">
        <v>53</v>
      </c>
      <c r="J278">
        <v>55</v>
      </c>
      <c r="K278">
        <v>29</v>
      </c>
      <c r="L278">
        <v>77</v>
      </c>
      <c r="M278">
        <v>1</v>
      </c>
      <c r="N278">
        <v>12</v>
      </c>
      <c r="O278">
        <v>8</v>
      </c>
      <c r="P278">
        <v>0.29499999999999998</v>
      </c>
      <c r="Q278">
        <v>0.33100000000000002</v>
      </c>
      <c r="R278">
        <v>0.379</v>
      </c>
      <c r="S278">
        <v>0.71</v>
      </c>
      <c r="T278">
        <v>0.309</v>
      </c>
      <c r="U278">
        <v>1</v>
      </c>
      <c r="V278">
        <v>-1.5</v>
      </c>
      <c r="W278">
        <v>1.9</v>
      </c>
      <c r="X278">
        <v>9874</v>
      </c>
    </row>
    <row r="279" spans="1:24" x14ac:dyDescent="0.25">
      <c r="A279" t="s">
        <v>1017</v>
      </c>
      <c r="B279">
        <v>118</v>
      </c>
      <c r="C279">
        <v>516</v>
      </c>
      <c r="D279">
        <v>450</v>
      </c>
      <c r="E279">
        <v>112</v>
      </c>
      <c r="F279">
        <v>25</v>
      </c>
      <c r="G279">
        <v>2</v>
      </c>
      <c r="H279">
        <v>8</v>
      </c>
      <c r="I279">
        <v>59</v>
      </c>
      <c r="J279">
        <v>41</v>
      </c>
      <c r="K279">
        <v>48</v>
      </c>
      <c r="L279">
        <v>108</v>
      </c>
      <c r="M279">
        <v>10</v>
      </c>
      <c r="N279">
        <v>18</v>
      </c>
      <c r="O279">
        <v>9</v>
      </c>
      <c r="P279">
        <v>0.249</v>
      </c>
      <c r="Q279">
        <v>0.33500000000000002</v>
      </c>
      <c r="R279">
        <v>0.36699999999999999</v>
      </c>
      <c r="S279">
        <v>0.70099999999999996</v>
      </c>
      <c r="T279">
        <v>0.308</v>
      </c>
      <c r="U279">
        <v>5</v>
      </c>
      <c r="V279">
        <v>-0.6</v>
      </c>
      <c r="W279">
        <v>2.2000000000000002</v>
      </c>
      <c r="X279" t="s">
        <v>1016</v>
      </c>
    </row>
    <row r="280" spans="1:24" x14ac:dyDescent="0.25">
      <c r="A280" t="s">
        <v>1015</v>
      </c>
      <c r="B280">
        <v>58</v>
      </c>
      <c r="C280">
        <v>233</v>
      </c>
      <c r="D280">
        <v>214</v>
      </c>
      <c r="E280">
        <v>52</v>
      </c>
      <c r="F280">
        <v>9</v>
      </c>
      <c r="G280">
        <v>2</v>
      </c>
      <c r="H280">
        <v>8</v>
      </c>
      <c r="I280">
        <v>26</v>
      </c>
      <c r="J280">
        <v>33</v>
      </c>
      <c r="K280">
        <v>16</v>
      </c>
      <c r="L280">
        <v>44</v>
      </c>
      <c r="M280">
        <v>1</v>
      </c>
      <c r="N280">
        <v>4</v>
      </c>
      <c r="O280">
        <v>1</v>
      </c>
      <c r="P280">
        <v>0.24299999999999999</v>
      </c>
      <c r="Q280">
        <v>0.29899999999999999</v>
      </c>
      <c r="R280">
        <v>0.41599999999999998</v>
      </c>
      <c r="S280">
        <v>0.71499999999999997</v>
      </c>
      <c r="T280">
        <v>0.308</v>
      </c>
      <c r="U280">
        <v>-4</v>
      </c>
      <c r="V280">
        <v>0.2</v>
      </c>
      <c r="W280">
        <v>0.4</v>
      </c>
      <c r="X280">
        <v>1724</v>
      </c>
    </row>
    <row r="281" spans="1:24" x14ac:dyDescent="0.25">
      <c r="A281" t="s">
        <v>1014</v>
      </c>
      <c r="B281">
        <v>114</v>
      </c>
      <c r="C281">
        <v>449</v>
      </c>
      <c r="D281">
        <v>420</v>
      </c>
      <c r="E281">
        <v>104</v>
      </c>
      <c r="F281">
        <v>20</v>
      </c>
      <c r="G281">
        <v>2</v>
      </c>
      <c r="H281">
        <v>17</v>
      </c>
      <c r="I281">
        <v>53</v>
      </c>
      <c r="J281">
        <v>52</v>
      </c>
      <c r="K281">
        <v>24</v>
      </c>
      <c r="L281">
        <v>67</v>
      </c>
      <c r="M281">
        <v>2</v>
      </c>
      <c r="N281">
        <v>7</v>
      </c>
      <c r="O281">
        <v>3</v>
      </c>
      <c r="P281">
        <v>0.248</v>
      </c>
      <c r="Q281">
        <v>0.29099999999999998</v>
      </c>
      <c r="R281">
        <v>0.42599999999999999</v>
      </c>
      <c r="S281">
        <v>0.71799999999999997</v>
      </c>
      <c r="T281">
        <v>0.308</v>
      </c>
      <c r="U281">
        <v>2</v>
      </c>
      <c r="V281">
        <v>-0.2</v>
      </c>
      <c r="W281">
        <v>1</v>
      </c>
      <c r="X281">
        <v>1326</v>
      </c>
    </row>
    <row r="282" spans="1:24" x14ac:dyDescent="0.25">
      <c r="A282" t="s">
        <v>1013</v>
      </c>
      <c r="B282">
        <v>80</v>
      </c>
      <c r="C282">
        <v>302</v>
      </c>
      <c r="D282">
        <v>271</v>
      </c>
      <c r="E282">
        <v>64</v>
      </c>
      <c r="F282">
        <v>14</v>
      </c>
      <c r="G282">
        <v>1</v>
      </c>
      <c r="H282">
        <v>9</v>
      </c>
      <c r="I282">
        <v>34</v>
      </c>
      <c r="J282">
        <v>38</v>
      </c>
      <c r="K282">
        <v>17</v>
      </c>
      <c r="L282">
        <v>63</v>
      </c>
      <c r="M282">
        <v>12</v>
      </c>
      <c r="N282">
        <v>2</v>
      </c>
      <c r="O282">
        <v>2</v>
      </c>
      <c r="P282">
        <v>0.23599999999999999</v>
      </c>
      <c r="Q282">
        <v>0.31</v>
      </c>
      <c r="R282">
        <v>0.39500000000000002</v>
      </c>
      <c r="S282">
        <v>0.70499999999999996</v>
      </c>
      <c r="T282">
        <v>0.308</v>
      </c>
      <c r="U282">
        <v>-1</v>
      </c>
      <c r="V282">
        <v>-0.7</v>
      </c>
      <c r="W282">
        <v>0.4</v>
      </c>
      <c r="X282" t="s">
        <v>1012</v>
      </c>
    </row>
    <row r="283" spans="1:24" x14ac:dyDescent="0.25">
      <c r="A283" t="s">
        <v>1011</v>
      </c>
      <c r="B283">
        <v>98</v>
      </c>
      <c r="C283">
        <v>375</v>
      </c>
      <c r="D283">
        <v>337</v>
      </c>
      <c r="E283">
        <v>81</v>
      </c>
      <c r="F283">
        <v>17</v>
      </c>
      <c r="G283">
        <v>0</v>
      </c>
      <c r="H283">
        <v>12</v>
      </c>
      <c r="I283">
        <v>39</v>
      </c>
      <c r="J283">
        <v>45</v>
      </c>
      <c r="K283">
        <v>30</v>
      </c>
      <c r="L283">
        <v>96</v>
      </c>
      <c r="M283">
        <v>5</v>
      </c>
      <c r="N283">
        <v>0</v>
      </c>
      <c r="O283">
        <v>0</v>
      </c>
      <c r="P283">
        <v>0.24</v>
      </c>
      <c r="Q283">
        <v>0.312</v>
      </c>
      <c r="R283">
        <v>0.39800000000000002</v>
      </c>
      <c r="S283">
        <v>0.70899999999999996</v>
      </c>
      <c r="T283">
        <v>0.308</v>
      </c>
      <c r="U283">
        <v>-1</v>
      </c>
      <c r="V283">
        <v>-0.4</v>
      </c>
      <c r="W283">
        <v>1.7</v>
      </c>
      <c r="X283">
        <v>3256</v>
      </c>
    </row>
    <row r="284" spans="1:24" x14ac:dyDescent="0.25">
      <c r="A284" t="s">
        <v>1010</v>
      </c>
      <c r="B284">
        <v>145</v>
      </c>
      <c r="C284">
        <v>597</v>
      </c>
      <c r="D284">
        <v>551</v>
      </c>
      <c r="E284">
        <v>145</v>
      </c>
      <c r="F284">
        <v>23</v>
      </c>
      <c r="G284">
        <v>1</v>
      </c>
      <c r="H284">
        <v>18</v>
      </c>
      <c r="I284">
        <v>60</v>
      </c>
      <c r="J284">
        <v>70</v>
      </c>
      <c r="K284">
        <v>37</v>
      </c>
      <c r="L284">
        <v>114</v>
      </c>
      <c r="M284">
        <v>3</v>
      </c>
      <c r="N284">
        <v>0</v>
      </c>
      <c r="O284">
        <v>1</v>
      </c>
      <c r="P284">
        <v>0.26300000000000001</v>
      </c>
      <c r="Q284">
        <v>0.313</v>
      </c>
      <c r="R284">
        <v>0.40699999999999997</v>
      </c>
      <c r="S284">
        <v>0.72</v>
      </c>
      <c r="T284">
        <v>0.308</v>
      </c>
      <c r="U284">
        <v>-8</v>
      </c>
      <c r="V284">
        <v>-1</v>
      </c>
      <c r="W284">
        <v>1.9</v>
      </c>
      <c r="X284">
        <v>5514</v>
      </c>
    </row>
    <row r="285" spans="1:24" x14ac:dyDescent="0.25">
      <c r="A285" t="s">
        <v>1009</v>
      </c>
      <c r="B285">
        <v>98</v>
      </c>
      <c r="C285">
        <v>204</v>
      </c>
      <c r="D285">
        <v>183</v>
      </c>
      <c r="E285">
        <v>42</v>
      </c>
      <c r="F285">
        <v>10</v>
      </c>
      <c r="G285">
        <v>1</v>
      </c>
      <c r="H285">
        <v>7</v>
      </c>
      <c r="I285">
        <v>20</v>
      </c>
      <c r="J285">
        <v>27</v>
      </c>
      <c r="K285">
        <v>19</v>
      </c>
      <c r="L285">
        <v>53</v>
      </c>
      <c r="M285">
        <v>1</v>
      </c>
      <c r="N285">
        <v>0</v>
      </c>
      <c r="O285">
        <v>0</v>
      </c>
      <c r="P285">
        <v>0.23</v>
      </c>
      <c r="Q285">
        <v>0.30499999999999999</v>
      </c>
      <c r="R285">
        <v>0.41</v>
      </c>
      <c r="S285">
        <v>0.71499999999999997</v>
      </c>
      <c r="T285">
        <v>0.308</v>
      </c>
      <c r="U285">
        <v>-1</v>
      </c>
      <c r="V285">
        <v>-0.2</v>
      </c>
      <c r="W285">
        <v>0.1</v>
      </c>
      <c r="X285">
        <v>1305</v>
      </c>
    </row>
    <row r="286" spans="1:24" x14ac:dyDescent="0.25">
      <c r="A286" t="s">
        <v>1008</v>
      </c>
      <c r="B286">
        <v>68</v>
      </c>
      <c r="C286">
        <v>248</v>
      </c>
      <c r="D286">
        <v>212</v>
      </c>
      <c r="E286">
        <v>47</v>
      </c>
      <c r="F286">
        <v>8</v>
      </c>
      <c r="G286">
        <v>1</v>
      </c>
      <c r="H286">
        <v>6</v>
      </c>
      <c r="I286">
        <v>27</v>
      </c>
      <c r="J286">
        <v>24</v>
      </c>
      <c r="K286">
        <v>24</v>
      </c>
      <c r="L286">
        <v>63</v>
      </c>
      <c r="M286">
        <v>11</v>
      </c>
      <c r="N286">
        <v>3</v>
      </c>
      <c r="O286">
        <v>1</v>
      </c>
      <c r="P286">
        <v>0.222</v>
      </c>
      <c r="Q286">
        <v>0.33200000000000002</v>
      </c>
      <c r="R286">
        <v>0.35399999999999998</v>
      </c>
      <c r="S286">
        <v>0.68600000000000005</v>
      </c>
      <c r="T286">
        <v>0.308</v>
      </c>
      <c r="U286">
        <v>2</v>
      </c>
      <c r="V286">
        <v>-0.1</v>
      </c>
      <c r="W286">
        <v>0.6</v>
      </c>
      <c r="X286" t="s">
        <v>1007</v>
      </c>
    </row>
    <row r="287" spans="1:24" x14ac:dyDescent="0.25">
      <c r="A287" t="s">
        <v>1006</v>
      </c>
      <c r="B287">
        <v>140</v>
      </c>
      <c r="C287">
        <v>501</v>
      </c>
      <c r="D287">
        <v>454</v>
      </c>
      <c r="E287">
        <v>114</v>
      </c>
      <c r="F287">
        <v>28</v>
      </c>
      <c r="G287">
        <v>1</v>
      </c>
      <c r="H287">
        <v>12</v>
      </c>
      <c r="I287">
        <v>44</v>
      </c>
      <c r="J287">
        <v>63</v>
      </c>
      <c r="K287">
        <v>38</v>
      </c>
      <c r="L287">
        <v>97</v>
      </c>
      <c r="M287">
        <v>4</v>
      </c>
      <c r="N287">
        <v>1</v>
      </c>
      <c r="O287">
        <v>2</v>
      </c>
      <c r="P287">
        <v>0.251</v>
      </c>
      <c r="Q287">
        <v>0.315</v>
      </c>
      <c r="R287">
        <v>0.39600000000000002</v>
      </c>
      <c r="S287">
        <v>0.71099999999999997</v>
      </c>
      <c r="T287">
        <v>0.308</v>
      </c>
      <c r="U287">
        <v>0</v>
      </c>
      <c r="V287">
        <v>-1.1000000000000001</v>
      </c>
      <c r="W287">
        <v>1.5</v>
      </c>
      <c r="X287">
        <v>9147</v>
      </c>
    </row>
    <row r="288" spans="1:24" x14ac:dyDescent="0.25">
      <c r="A288" t="s">
        <v>1005</v>
      </c>
      <c r="B288">
        <v>102</v>
      </c>
      <c r="C288">
        <v>388</v>
      </c>
      <c r="D288">
        <v>369</v>
      </c>
      <c r="E288">
        <v>89</v>
      </c>
      <c r="F288">
        <v>15</v>
      </c>
      <c r="G288">
        <v>2</v>
      </c>
      <c r="H288">
        <v>20</v>
      </c>
      <c r="I288">
        <v>48</v>
      </c>
      <c r="J288">
        <v>59</v>
      </c>
      <c r="K288">
        <v>14</v>
      </c>
      <c r="L288">
        <v>109</v>
      </c>
      <c r="M288">
        <v>1</v>
      </c>
      <c r="N288">
        <v>5</v>
      </c>
      <c r="O288">
        <v>5</v>
      </c>
      <c r="P288">
        <v>0.24099999999999999</v>
      </c>
      <c r="Q288">
        <v>0.27100000000000002</v>
      </c>
      <c r="R288">
        <v>0.45500000000000002</v>
      </c>
      <c r="S288">
        <v>0.72599999999999998</v>
      </c>
      <c r="T288">
        <v>0.308</v>
      </c>
      <c r="U288">
        <v>-1</v>
      </c>
      <c r="V288">
        <v>-1.3</v>
      </c>
      <c r="W288">
        <v>1.6</v>
      </c>
      <c r="X288">
        <v>1638</v>
      </c>
    </row>
    <row r="289" spans="1:24" x14ac:dyDescent="0.25">
      <c r="A289" t="s">
        <v>1004</v>
      </c>
      <c r="B289">
        <v>98</v>
      </c>
      <c r="C289">
        <v>367</v>
      </c>
      <c r="D289">
        <v>315</v>
      </c>
      <c r="E289">
        <v>74</v>
      </c>
      <c r="F289">
        <v>15</v>
      </c>
      <c r="G289">
        <v>2</v>
      </c>
      <c r="H289">
        <v>7</v>
      </c>
      <c r="I289">
        <v>36</v>
      </c>
      <c r="J289">
        <v>30</v>
      </c>
      <c r="K289">
        <v>45</v>
      </c>
      <c r="L289">
        <v>71</v>
      </c>
      <c r="M289">
        <v>2</v>
      </c>
      <c r="N289">
        <v>3</v>
      </c>
      <c r="O289">
        <v>4</v>
      </c>
      <c r="P289">
        <v>0.23499999999999999</v>
      </c>
      <c r="Q289">
        <v>0.33400000000000002</v>
      </c>
      <c r="R289">
        <v>0.36199999999999999</v>
      </c>
      <c r="S289">
        <v>0.69599999999999995</v>
      </c>
      <c r="T289">
        <v>0.308</v>
      </c>
      <c r="U289">
        <v>-2</v>
      </c>
      <c r="V289">
        <v>-1.4</v>
      </c>
      <c r="W289">
        <v>0.3</v>
      </c>
      <c r="X289">
        <v>3263</v>
      </c>
    </row>
    <row r="290" spans="1:24" x14ac:dyDescent="0.25">
      <c r="A290" t="s">
        <v>1003</v>
      </c>
      <c r="B290">
        <v>86</v>
      </c>
      <c r="C290">
        <v>304</v>
      </c>
      <c r="D290">
        <v>277</v>
      </c>
      <c r="E290">
        <v>66</v>
      </c>
      <c r="F290">
        <v>17</v>
      </c>
      <c r="G290">
        <v>1</v>
      </c>
      <c r="H290">
        <v>10</v>
      </c>
      <c r="I290">
        <v>33</v>
      </c>
      <c r="J290">
        <v>41</v>
      </c>
      <c r="K290">
        <v>17</v>
      </c>
      <c r="L290">
        <v>61</v>
      </c>
      <c r="M290">
        <v>7</v>
      </c>
      <c r="N290">
        <v>0</v>
      </c>
      <c r="O290">
        <v>0</v>
      </c>
      <c r="P290">
        <v>0.23799999999999999</v>
      </c>
      <c r="Q290">
        <v>0.29899999999999999</v>
      </c>
      <c r="R290">
        <v>0.41499999999999998</v>
      </c>
      <c r="S290">
        <v>0.71399999999999997</v>
      </c>
      <c r="T290">
        <v>0.308</v>
      </c>
      <c r="U290">
        <v>-1</v>
      </c>
      <c r="V290">
        <v>-0.3</v>
      </c>
      <c r="W290">
        <v>0.4</v>
      </c>
      <c r="X290">
        <v>6267</v>
      </c>
    </row>
    <row r="291" spans="1:24" x14ac:dyDescent="0.25">
      <c r="A291" t="s">
        <v>1002</v>
      </c>
      <c r="B291">
        <v>142</v>
      </c>
      <c r="C291">
        <v>580</v>
      </c>
      <c r="D291">
        <v>519</v>
      </c>
      <c r="E291">
        <v>136</v>
      </c>
      <c r="F291">
        <v>31</v>
      </c>
      <c r="G291">
        <v>4</v>
      </c>
      <c r="H291">
        <v>5</v>
      </c>
      <c r="I291">
        <v>80</v>
      </c>
      <c r="J291">
        <v>36</v>
      </c>
      <c r="K291">
        <v>46</v>
      </c>
      <c r="L291">
        <v>87</v>
      </c>
      <c r="M291">
        <v>7</v>
      </c>
      <c r="N291">
        <v>19</v>
      </c>
      <c r="O291">
        <v>12</v>
      </c>
      <c r="P291">
        <v>0.26200000000000001</v>
      </c>
      <c r="Q291">
        <v>0.33</v>
      </c>
      <c r="R291">
        <v>0.36599999999999999</v>
      </c>
      <c r="S291">
        <v>0.69699999999999995</v>
      </c>
      <c r="T291">
        <v>0.308</v>
      </c>
      <c r="U291">
        <v>2</v>
      </c>
      <c r="V291">
        <v>-1.6</v>
      </c>
      <c r="W291">
        <v>1</v>
      </c>
      <c r="X291">
        <v>2411</v>
      </c>
    </row>
    <row r="292" spans="1:24" x14ac:dyDescent="0.25">
      <c r="A292" t="s">
        <v>1001</v>
      </c>
      <c r="B292">
        <v>155</v>
      </c>
      <c r="C292">
        <v>596</v>
      </c>
      <c r="D292">
        <v>535</v>
      </c>
      <c r="E292">
        <v>134</v>
      </c>
      <c r="F292">
        <v>29</v>
      </c>
      <c r="G292">
        <v>1</v>
      </c>
      <c r="H292">
        <v>14</v>
      </c>
      <c r="I292">
        <v>68</v>
      </c>
      <c r="J292">
        <v>61</v>
      </c>
      <c r="K292">
        <v>41</v>
      </c>
      <c r="L292">
        <v>104</v>
      </c>
      <c r="M292">
        <v>9</v>
      </c>
      <c r="N292">
        <v>6</v>
      </c>
      <c r="O292">
        <v>5</v>
      </c>
      <c r="P292">
        <v>0.25</v>
      </c>
      <c r="Q292">
        <v>0.315</v>
      </c>
      <c r="R292">
        <v>0.38700000000000001</v>
      </c>
      <c r="S292">
        <v>0.70099999999999996</v>
      </c>
      <c r="T292">
        <v>0.308</v>
      </c>
      <c r="U292">
        <v>0</v>
      </c>
      <c r="V292">
        <v>-1.4</v>
      </c>
      <c r="W292">
        <v>1.8</v>
      </c>
      <c r="X292">
        <v>9015</v>
      </c>
    </row>
    <row r="293" spans="1:24" x14ac:dyDescent="0.25">
      <c r="A293" t="s">
        <v>1000</v>
      </c>
      <c r="B293">
        <v>151</v>
      </c>
      <c r="C293">
        <v>609</v>
      </c>
      <c r="D293">
        <v>564</v>
      </c>
      <c r="E293">
        <v>147</v>
      </c>
      <c r="F293">
        <v>32</v>
      </c>
      <c r="G293">
        <v>3</v>
      </c>
      <c r="H293">
        <v>16</v>
      </c>
      <c r="I293">
        <v>64</v>
      </c>
      <c r="J293">
        <v>66</v>
      </c>
      <c r="K293">
        <v>32</v>
      </c>
      <c r="L293">
        <v>110</v>
      </c>
      <c r="M293">
        <v>7</v>
      </c>
      <c r="N293">
        <v>10</v>
      </c>
      <c r="O293">
        <v>7</v>
      </c>
      <c r="P293">
        <v>0.26100000000000001</v>
      </c>
      <c r="Q293">
        <v>0.308</v>
      </c>
      <c r="R293">
        <v>0.41299999999999998</v>
      </c>
      <c r="S293">
        <v>0.72199999999999998</v>
      </c>
      <c r="T293">
        <v>0.307</v>
      </c>
      <c r="U293">
        <v>-1</v>
      </c>
      <c r="V293">
        <v>-1.4</v>
      </c>
      <c r="W293">
        <v>0.8</v>
      </c>
      <c r="X293">
        <v>4792</v>
      </c>
    </row>
    <row r="294" spans="1:24" x14ac:dyDescent="0.25">
      <c r="A294" t="s">
        <v>999</v>
      </c>
      <c r="B294">
        <v>124</v>
      </c>
      <c r="C294">
        <v>369</v>
      </c>
      <c r="D294">
        <v>330</v>
      </c>
      <c r="E294">
        <v>82</v>
      </c>
      <c r="F294">
        <v>14</v>
      </c>
      <c r="G294">
        <v>2</v>
      </c>
      <c r="H294">
        <v>9</v>
      </c>
      <c r="I294">
        <v>39</v>
      </c>
      <c r="J294">
        <v>31</v>
      </c>
      <c r="K294">
        <v>30</v>
      </c>
      <c r="L294">
        <v>77</v>
      </c>
      <c r="M294">
        <v>4</v>
      </c>
      <c r="N294">
        <v>18</v>
      </c>
      <c r="O294">
        <v>4</v>
      </c>
      <c r="P294">
        <v>0.248</v>
      </c>
      <c r="Q294">
        <v>0.31900000000000001</v>
      </c>
      <c r="R294">
        <v>0.38500000000000001</v>
      </c>
      <c r="S294">
        <v>0.70399999999999996</v>
      </c>
      <c r="T294">
        <v>0.307</v>
      </c>
      <c r="U294">
        <v>1</v>
      </c>
      <c r="V294">
        <v>1.6</v>
      </c>
      <c r="W294">
        <v>0.9</v>
      </c>
      <c r="X294">
        <v>6421</v>
      </c>
    </row>
    <row r="295" spans="1:24" x14ac:dyDescent="0.25">
      <c r="A295" t="s">
        <v>998</v>
      </c>
      <c r="B295">
        <v>112</v>
      </c>
      <c r="C295">
        <v>358</v>
      </c>
      <c r="D295">
        <v>317</v>
      </c>
      <c r="E295">
        <v>67</v>
      </c>
      <c r="F295">
        <v>13</v>
      </c>
      <c r="G295">
        <v>2</v>
      </c>
      <c r="H295">
        <v>15</v>
      </c>
      <c r="I295">
        <v>47</v>
      </c>
      <c r="J295">
        <v>42</v>
      </c>
      <c r="K295">
        <v>36</v>
      </c>
      <c r="L295">
        <v>127</v>
      </c>
      <c r="M295">
        <v>3</v>
      </c>
      <c r="N295">
        <v>13</v>
      </c>
      <c r="O295">
        <v>5</v>
      </c>
      <c r="P295">
        <v>0.21099999999999999</v>
      </c>
      <c r="Q295">
        <v>0.29799999999999999</v>
      </c>
      <c r="R295">
        <v>0.40699999999999997</v>
      </c>
      <c r="S295">
        <v>0.70499999999999996</v>
      </c>
      <c r="T295">
        <v>0.307</v>
      </c>
      <c r="U295">
        <v>2</v>
      </c>
      <c r="V295">
        <v>0.3</v>
      </c>
      <c r="W295">
        <v>1.4</v>
      </c>
      <c r="X295">
        <v>6827</v>
      </c>
    </row>
    <row r="296" spans="1:24" x14ac:dyDescent="0.25">
      <c r="A296" t="s">
        <v>997</v>
      </c>
      <c r="B296">
        <v>130</v>
      </c>
      <c r="C296">
        <v>509</v>
      </c>
      <c r="D296">
        <v>467</v>
      </c>
      <c r="E296">
        <v>123</v>
      </c>
      <c r="F296">
        <v>26</v>
      </c>
      <c r="G296">
        <v>1</v>
      </c>
      <c r="H296">
        <v>12</v>
      </c>
      <c r="I296">
        <v>54</v>
      </c>
      <c r="J296">
        <v>62</v>
      </c>
      <c r="K296">
        <v>26</v>
      </c>
      <c r="L296">
        <v>60</v>
      </c>
      <c r="M296">
        <v>7</v>
      </c>
      <c r="N296">
        <v>3</v>
      </c>
      <c r="O296">
        <v>1</v>
      </c>
      <c r="P296">
        <v>0.26300000000000001</v>
      </c>
      <c r="Q296">
        <v>0.312</v>
      </c>
      <c r="R296">
        <v>0.4</v>
      </c>
      <c r="S296">
        <v>0.71199999999999997</v>
      </c>
      <c r="T296">
        <v>0.307</v>
      </c>
      <c r="U296">
        <v>0</v>
      </c>
      <c r="V296">
        <v>-0.3</v>
      </c>
      <c r="W296">
        <v>2.4</v>
      </c>
      <c r="X296">
        <v>8259</v>
      </c>
    </row>
    <row r="297" spans="1:24" x14ac:dyDescent="0.25">
      <c r="A297" t="s">
        <v>996</v>
      </c>
      <c r="B297">
        <v>107</v>
      </c>
      <c r="C297">
        <v>465</v>
      </c>
      <c r="D297">
        <v>420</v>
      </c>
      <c r="E297">
        <v>110</v>
      </c>
      <c r="F297">
        <v>18</v>
      </c>
      <c r="G297">
        <v>4</v>
      </c>
      <c r="H297">
        <v>7</v>
      </c>
      <c r="I297">
        <v>61</v>
      </c>
      <c r="J297">
        <v>44</v>
      </c>
      <c r="K297">
        <v>38</v>
      </c>
      <c r="L297">
        <v>56</v>
      </c>
      <c r="M297">
        <v>2</v>
      </c>
      <c r="N297">
        <v>11</v>
      </c>
      <c r="O297">
        <v>4</v>
      </c>
      <c r="P297">
        <v>0.26200000000000001</v>
      </c>
      <c r="Q297">
        <v>0.32600000000000001</v>
      </c>
      <c r="R297">
        <v>0.374</v>
      </c>
      <c r="S297">
        <v>0.7</v>
      </c>
      <c r="T297">
        <v>0.307</v>
      </c>
      <c r="U297">
        <v>-3</v>
      </c>
      <c r="V297">
        <v>0.1</v>
      </c>
      <c r="W297">
        <v>1.5</v>
      </c>
      <c r="X297">
        <v>88</v>
      </c>
    </row>
    <row r="298" spans="1:24" x14ac:dyDescent="0.25">
      <c r="A298" t="s">
        <v>995</v>
      </c>
      <c r="B298">
        <v>83</v>
      </c>
      <c r="C298">
        <v>232</v>
      </c>
      <c r="D298">
        <v>199</v>
      </c>
      <c r="E298">
        <v>46</v>
      </c>
      <c r="F298">
        <v>8</v>
      </c>
      <c r="G298">
        <v>1</v>
      </c>
      <c r="H298">
        <v>4</v>
      </c>
      <c r="I298">
        <v>25</v>
      </c>
      <c r="J298">
        <v>17</v>
      </c>
      <c r="K298">
        <v>26</v>
      </c>
      <c r="L298">
        <v>58</v>
      </c>
      <c r="M298">
        <v>6</v>
      </c>
      <c r="N298">
        <v>2</v>
      </c>
      <c r="O298">
        <v>2</v>
      </c>
      <c r="P298">
        <v>0.23100000000000001</v>
      </c>
      <c r="Q298">
        <v>0.33800000000000002</v>
      </c>
      <c r="R298">
        <v>0.34200000000000003</v>
      </c>
      <c r="S298">
        <v>0.67900000000000005</v>
      </c>
      <c r="T298">
        <v>0.307</v>
      </c>
      <c r="U298">
        <v>-2</v>
      </c>
      <c r="V298">
        <v>-0.7</v>
      </c>
      <c r="W298">
        <v>0.1</v>
      </c>
      <c r="X298">
        <v>332</v>
      </c>
    </row>
    <row r="299" spans="1:24" x14ac:dyDescent="0.25">
      <c r="A299" t="s">
        <v>994</v>
      </c>
      <c r="B299">
        <v>144</v>
      </c>
      <c r="C299">
        <v>548</v>
      </c>
      <c r="D299">
        <v>489</v>
      </c>
      <c r="E299">
        <v>121</v>
      </c>
      <c r="F299">
        <v>27</v>
      </c>
      <c r="G299">
        <v>2</v>
      </c>
      <c r="H299">
        <v>11</v>
      </c>
      <c r="I299">
        <v>57</v>
      </c>
      <c r="J299">
        <v>56</v>
      </c>
      <c r="K299">
        <v>51</v>
      </c>
      <c r="L299">
        <v>116</v>
      </c>
      <c r="M299">
        <v>2</v>
      </c>
      <c r="N299">
        <v>4</v>
      </c>
      <c r="O299">
        <v>3</v>
      </c>
      <c r="P299">
        <v>0.247</v>
      </c>
      <c r="Q299">
        <v>0.32100000000000001</v>
      </c>
      <c r="R299">
        <v>0.378</v>
      </c>
      <c r="S299">
        <v>0.69899999999999995</v>
      </c>
      <c r="T299">
        <v>0.307</v>
      </c>
      <c r="U299">
        <v>-6</v>
      </c>
      <c r="V299">
        <v>-1</v>
      </c>
      <c r="W299">
        <v>1.4</v>
      </c>
      <c r="X299">
        <v>4969</v>
      </c>
    </row>
    <row r="300" spans="1:24" x14ac:dyDescent="0.25">
      <c r="A300" t="s">
        <v>993</v>
      </c>
      <c r="B300">
        <v>115</v>
      </c>
      <c r="C300">
        <v>441</v>
      </c>
      <c r="D300">
        <v>385</v>
      </c>
      <c r="E300">
        <v>89</v>
      </c>
      <c r="F300">
        <v>17</v>
      </c>
      <c r="G300">
        <v>2</v>
      </c>
      <c r="H300">
        <v>12</v>
      </c>
      <c r="I300">
        <v>53</v>
      </c>
      <c r="J300">
        <v>38</v>
      </c>
      <c r="K300">
        <v>43</v>
      </c>
      <c r="L300">
        <v>82</v>
      </c>
      <c r="M300">
        <v>6</v>
      </c>
      <c r="N300">
        <v>11</v>
      </c>
      <c r="O300">
        <v>2</v>
      </c>
      <c r="P300">
        <v>0.23100000000000001</v>
      </c>
      <c r="Q300">
        <v>0.318</v>
      </c>
      <c r="R300">
        <v>0.379</v>
      </c>
      <c r="S300">
        <v>0.69699999999999995</v>
      </c>
      <c r="T300">
        <v>0.307</v>
      </c>
      <c r="U300">
        <v>-3</v>
      </c>
      <c r="V300">
        <v>0.9</v>
      </c>
      <c r="W300">
        <v>1.2</v>
      </c>
      <c r="X300">
        <v>3190</v>
      </c>
    </row>
    <row r="301" spans="1:24" x14ac:dyDescent="0.25">
      <c r="A301" t="s">
        <v>992</v>
      </c>
      <c r="B301">
        <v>87</v>
      </c>
      <c r="C301">
        <v>353</v>
      </c>
      <c r="D301">
        <v>312</v>
      </c>
      <c r="E301">
        <v>72</v>
      </c>
      <c r="F301">
        <v>14</v>
      </c>
      <c r="G301">
        <v>1</v>
      </c>
      <c r="H301">
        <v>10</v>
      </c>
      <c r="I301">
        <v>39</v>
      </c>
      <c r="J301">
        <v>37</v>
      </c>
      <c r="K301">
        <v>35</v>
      </c>
      <c r="L301">
        <v>108</v>
      </c>
      <c r="M301">
        <v>4</v>
      </c>
      <c r="N301">
        <v>0</v>
      </c>
      <c r="O301">
        <v>1</v>
      </c>
      <c r="P301">
        <v>0.23100000000000001</v>
      </c>
      <c r="Q301">
        <v>0.316</v>
      </c>
      <c r="R301">
        <v>0.378</v>
      </c>
      <c r="S301">
        <v>0.69399999999999995</v>
      </c>
      <c r="T301">
        <v>0.307</v>
      </c>
      <c r="U301">
        <v>-2</v>
      </c>
      <c r="V301">
        <v>-0.8</v>
      </c>
      <c r="W301">
        <v>0.8</v>
      </c>
      <c r="X301">
        <v>3735</v>
      </c>
    </row>
    <row r="302" spans="1:24" x14ac:dyDescent="0.25">
      <c r="A302" t="s">
        <v>991</v>
      </c>
      <c r="B302">
        <v>112</v>
      </c>
      <c r="C302">
        <v>315</v>
      </c>
      <c r="D302">
        <v>287</v>
      </c>
      <c r="E302">
        <v>71</v>
      </c>
      <c r="F302">
        <v>14</v>
      </c>
      <c r="G302">
        <v>1</v>
      </c>
      <c r="H302">
        <v>9</v>
      </c>
      <c r="I302">
        <v>37</v>
      </c>
      <c r="J302">
        <v>36</v>
      </c>
      <c r="K302">
        <v>19</v>
      </c>
      <c r="L302">
        <v>59</v>
      </c>
      <c r="M302">
        <v>6</v>
      </c>
      <c r="N302">
        <v>3</v>
      </c>
      <c r="O302">
        <v>4</v>
      </c>
      <c r="P302">
        <v>0.247</v>
      </c>
      <c r="Q302">
        <v>0.308</v>
      </c>
      <c r="R302">
        <v>0.39700000000000002</v>
      </c>
      <c r="S302">
        <v>0.70499999999999996</v>
      </c>
      <c r="T302">
        <v>0.307</v>
      </c>
      <c r="U302">
        <v>-1</v>
      </c>
      <c r="V302">
        <v>-1.3</v>
      </c>
      <c r="W302">
        <v>0</v>
      </c>
      <c r="X302">
        <v>957</v>
      </c>
    </row>
    <row r="303" spans="1:24" x14ac:dyDescent="0.25">
      <c r="A303" t="s">
        <v>990</v>
      </c>
      <c r="B303">
        <v>135</v>
      </c>
      <c r="C303">
        <v>552</v>
      </c>
      <c r="D303">
        <v>486</v>
      </c>
      <c r="E303">
        <v>112</v>
      </c>
      <c r="F303">
        <v>20</v>
      </c>
      <c r="G303">
        <v>0</v>
      </c>
      <c r="H303">
        <v>18</v>
      </c>
      <c r="I303">
        <v>57</v>
      </c>
      <c r="J303">
        <v>58</v>
      </c>
      <c r="K303">
        <v>60</v>
      </c>
      <c r="L303">
        <v>125</v>
      </c>
      <c r="M303">
        <v>2</v>
      </c>
      <c r="N303">
        <v>1</v>
      </c>
      <c r="O303">
        <v>0</v>
      </c>
      <c r="P303">
        <v>0.23</v>
      </c>
      <c r="Q303">
        <v>0.318</v>
      </c>
      <c r="R303">
        <v>0.38300000000000001</v>
      </c>
      <c r="S303">
        <v>0.7</v>
      </c>
      <c r="T303">
        <v>0.307</v>
      </c>
      <c r="U303">
        <v>0</v>
      </c>
      <c r="V303">
        <v>-0.4</v>
      </c>
      <c r="W303">
        <v>0.4</v>
      </c>
      <c r="X303">
        <v>9054</v>
      </c>
    </row>
    <row r="304" spans="1:24" x14ac:dyDescent="0.25">
      <c r="A304" t="s">
        <v>989</v>
      </c>
      <c r="B304">
        <v>131</v>
      </c>
      <c r="C304">
        <v>579</v>
      </c>
      <c r="D304">
        <v>517</v>
      </c>
      <c r="E304">
        <v>125</v>
      </c>
      <c r="F304">
        <v>30</v>
      </c>
      <c r="G304">
        <v>5</v>
      </c>
      <c r="H304">
        <v>12</v>
      </c>
      <c r="I304">
        <v>64</v>
      </c>
      <c r="J304">
        <v>59</v>
      </c>
      <c r="K304">
        <v>53</v>
      </c>
      <c r="L304">
        <v>116</v>
      </c>
      <c r="M304">
        <v>2</v>
      </c>
      <c r="N304">
        <v>2</v>
      </c>
      <c r="O304">
        <v>4</v>
      </c>
      <c r="P304">
        <v>0.24199999999999999</v>
      </c>
      <c r="Q304">
        <v>0.315</v>
      </c>
      <c r="R304">
        <v>0.38900000000000001</v>
      </c>
      <c r="S304">
        <v>0.70299999999999996</v>
      </c>
      <c r="T304">
        <v>0.307</v>
      </c>
      <c r="U304">
        <v>-3</v>
      </c>
      <c r="V304">
        <v>-1.8</v>
      </c>
      <c r="W304">
        <v>1.3</v>
      </c>
      <c r="X304" t="s">
        <v>988</v>
      </c>
    </row>
    <row r="305" spans="1:24" x14ac:dyDescent="0.25">
      <c r="A305" t="s">
        <v>987</v>
      </c>
      <c r="B305">
        <v>55</v>
      </c>
      <c r="C305">
        <v>238</v>
      </c>
      <c r="D305">
        <v>215</v>
      </c>
      <c r="E305">
        <v>50</v>
      </c>
      <c r="F305">
        <v>12</v>
      </c>
      <c r="G305">
        <v>2</v>
      </c>
      <c r="H305">
        <v>7</v>
      </c>
      <c r="I305">
        <v>30</v>
      </c>
      <c r="J305">
        <v>30</v>
      </c>
      <c r="K305">
        <v>18</v>
      </c>
      <c r="L305">
        <v>59</v>
      </c>
      <c r="M305">
        <v>3</v>
      </c>
      <c r="N305">
        <v>4</v>
      </c>
      <c r="O305">
        <v>3</v>
      </c>
      <c r="P305">
        <v>0.23300000000000001</v>
      </c>
      <c r="Q305">
        <v>0.30099999999999999</v>
      </c>
      <c r="R305">
        <v>0.40500000000000003</v>
      </c>
      <c r="S305">
        <v>0.70499999999999996</v>
      </c>
      <c r="T305">
        <v>0.30599999999999999</v>
      </c>
      <c r="U305">
        <v>0</v>
      </c>
      <c r="V305">
        <v>-0.6</v>
      </c>
      <c r="W305">
        <v>0.7</v>
      </c>
      <c r="X305">
        <v>2197</v>
      </c>
    </row>
    <row r="306" spans="1:24" x14ac:dyDescent="0.25">
      <c r="A306" t="s">
        <v>986</v>
      </c>
      <c r="B306">
        <v>147</v>
      </c>
      <c r="C306">
        <v>630</v>
      </c>
      <c r="D306">
        <v>569</v>
      </c>
      <c r="E306">
        <v>136</v>
      </c>
      <c r="F306">
        <v>30</v>
      </c>
      <c r="G306">
        <v>3</v>
      </c>
      <c r="H306">
        <v>18</v>
      </c>
      <c r="I306">
        <v>65</v>
      </c>
      <c r="J306">
        <v>76</v>
      </c>
      <c r="K306">
        <v>45</v>
      </c>
      <c r="L306">
        <v>166</v>
      </c>
      <c r="M306">
        <v>11</v>
      </c>
      <c r="N306">
        <v>2</v>
      </c>
      <c r="O306">
        <v>3</v>
      </c>
      <c r="P306">
        <v>0.23899999999999999</v>
      </c>
      <c r="Q306">
        <v>0.307</v>
      </c>
      <c r="R306">
        <v>0.39700000000000002</v>
      </c>
      <c r="S306">
        <v>0.70399999999999996</v>
      </c>
      <c r="T306">
        <v>0.30599999999999999</v>
      </c>
      <c r="U306">
        <v>-2</v>
      </c>
      <c r="V306">
        <v>-1.4</v>
      </c>
      <c r="W306">
        <v>1.6</v>
      </c>
      <c r="X306" t="s">
        <v>985</v>
      </c>
    </row>
    <row r="307" spans="1:24" x14ac:dyDescent="0.25">
      <c r="A307" t="s">
        <v>984</v>
      </c>
      <c r="B307">
        <v>115</v>
      </c>
      <c r="C307">
        <v>439</v>
      </c>
      <c r="D307">
        <v>402</v>
      </c>
      <c r="E307">
        <v>97</v>
      </c>
      <c r="F307">
        <v>21</v>
      </c>
      <c r="G307">
        <v>2</v>
      </c>
      <c r="H307">
        <v>14</v>
      </c>
      <c r="I307">
        <v>50</v>
      </c>
      <c r="J307">
        <v>45</v>
      </c>
      <c r="K307">
        <v>24</v>
      </c>
      <c r="L307">
        <v>120</v>
      </c>
      <c r="M307">
        <v>9</v>
      </c>
      <c r="N307">
        <v>1</v>
      </c>
      <c r="O307">
        <v>2</v>
      </c>
      <c r="P307">
        <v>0.24099999999999999</v>
      </c>
      <c r="Q307">
        <v>0.29899999999999999</v>
      </c>
      <c r="R307">
        <v>0.40799999999999997</v>
      </c>
      <c r="S307">
        <v>0.70699999999999996</v>
      </c>
      <c r="T307">
        <v>0.30599999999999999</v>
      </c>
      <c r="U307">
        <v>3</v>
      </c>
      <c r="V307">
        <v>-1</v>
      </c>
      <c r="W307">
        <v>0.9</v>
      </c>
      <c r="X307">
        <v>9210</v>
      </c>
    </row>
    <row r="308" spans="1:24" x14ac:dyDescent="0.25">
      <c r="A308" t="s">
        <v>983</v>
      </c>
      <c r="B308">
        <v>142</v>
      </c>
      <c r="C308">
        <v>615</v>
      </c>
      <c r="D308">
        <v>549</v>
      </c>
      <c r="E308">
        <v>144</v>
      </c>
      <c r="F308">
        <v>23</v>
      </c>
      <c r="G308">
        <v>2</v>
      </c>
      <c r="H308">
        <v>7</v>
      </c>
      <c r="I308">
        <v>65</v>
      </c>
      <c r="J308">
        <v>52</v>
      </c>
      <c r="K308">
        <v>56</v>
      </c>
      <c r="L308">
        <v>97</v>
      </c>
      <c r="M308">
        <v>4</v>
      </c>
      <c r="N308">
        <v>4</v>
      </c>
      <c r="O308">
        <v>4</v>
      </c>
      <c r="P308">
        <v>0.26200000000000001</v>
      </c>
      <c r="Q308">
        <v>0.33500000000000002</v>
      </c>
      <c r="R308">
        <v>0.35</v>
      </c>
      <c r="S308">
        <v>0.68500000000000005</v>
      </c>
      <c r="T308">
        <v>0.30599999999999999</v>
      </c>
      <c r="U308">
        <v>-2</v>
      </c>
      <c r="V308">
        <v>-1.6</v>
      </c>
      <c r="W308">
        <v>1.6</v>
      </c>
      <c r="X308" t="s">
        <v>982</v>
      </c>
    </row>
    <row r="309" spans="1:24" x14ac:dyDescent="0.25">
      <c r="A309" t="s">
        <v>981</v>
      </c>
      <c r="B309">
        <v>154</v>
      </c>
      <c r="C309">
        <v>689</v>
      </c>
      <c r="D309">
        <v>621</v>
      </c>
      <c r="E309">
        <v>165</v>
      </c>
      <c r="F309">
        <v>26</v>
      </c>
      <c r="G309">
        <v>8</v>
      </c>
      <c r="H309">
        <v>6</v>
      </c>
      <c r="I309">
        <v>91</v>
      </c>
      <c r="J309">
        <v>49</v>
      </c>
      <c r="K309">
        <v>58</v>
      </c>
      <c r="L309">
        <v>140</v>
      </c>
      <c r="M309">
        <v>3</v>
      </c>
      <c r="N309">
        <v>46</v>
      </c>
      <c r="O309">
        <v>13</v>
      </c>
      <c r="P309">
        <v>0.26600000000000001</v>
      </c>
      <c r="Q309">
        <v>0.33100000000000002</v>
      </c>
      <c r="R309">
        <v>0.36199999999999999</v>
      </c>
      <c r="S309">
        <v>0.69399999999999995</v>
      </c>
      <c r="T309">
        <v>0.30599999999999999</v>
      </c>
      <c r="U309">
        <v>12</v>
      </c>
      <c r="V309">
        <v>3.2</v>
      </c>
      <c r="W309">
        <v>3.7</v>
      </c>
      <c r="X309">
        <v>6387</v>
      </c>
    </row>
    <row r="310" spans="1:24" x14ac:dyDescent="0.25">
      <c r="A310" t="s">
        <v>980</v>
      </c>
      <c r="B310">
        <v>76</v>
      </c>
      <c r="C310">
        <v>286</v>
      </c>
      <c r="D310">
        <v>261</v>
      </c>
      <c r="E310">
        <v>65</v>
      </c>
      <c r="F310">
        <v>17</v>
      </c>
      <c r="G310">
        <v>2</v>
      </c>
      <c r="H310">
        <v>6</v>
      </c>
      <c r="I310">
        <v>26</v>
      </c>
      <c r="J310">
        <v>39</v>
      </c>
      <c r="K310">
        <v>19</v>
      </c>
      <c r="L310">
        <v>49</v>
      </c>
      <c r="M310">
        <v>3</v>
      </c>
      <c r="N310">
        <v>1</v>
      </c>
      <c r="O310">
        <v>1</v>
      </c>
      <c r="P310">
        <v>0.249</v>
      </c>
      <c r="Q310">
        <v>0.307</v>
      </c>
      <c r="R310">
        <v>0.39800000000000002</v>
      </c>
      <c r="S310">
        <v>0.70599999999999996</v>
      </c>
      <c r="T310">
        <v>0.30599999999999999</v>
      </c>
      <c r="U310">
        <v>3</v>
      </c>
      <c r="V310">
        <v>-0.5</v>
      </c>
      <c r="W310">
        <v>1.2</v>
      </c>
      <c r="X310">
        <v>970</v>
      </c>
    </row>
    <row r="311" spans="1:24" x14ac:dyDescent="0.25">
      <c r="A311" t="s">
        <v>979</v>
      </c>
      <c r="B311">
        <v>95</v>
      </c>
      <c r="C311">
        <v>372</v>
      </c>
      <c r="D311">
        <v>344</v>
      </c>
      <c r="E311">
        <v>77</v>
      </c>
      <c r="F311">
        <v>18</v>
      </c>
      <c r="G311">
        <v>1</v>
      </c>
      <c r="H311">
        <v>17</v>
      </c>
      <c r="I311">
        <v>41</v>
      </c>
      <c r="J311">
        <v>49</v>
      </c>
      <c r="K311">
        <v>22</v>
      </c>
      <c r="L311">
        <v>114</v>
      </c>
      <c r="M311">
        <v>5</v>
      </c>
      <c r="N311">
        <v>4</v>
      </c>
      <c r="O311">
        <v>1</v>
      </c>
      <c r="P311">
        <v>0.224</v>
      </c>
      <c r="Q311">
        <v>0.28000000000000003</v>
      </c>
      <c r="R311">
        <v>0.43</v>
      </c>
      <c r="S311">
        <v>0.71099999999999997</v>
      </c>
      <c r="T311">
        <v>0.30599999999999999</v>
      </c>
      <c r="U311">
        <v>-5</v>
      </c>
      <c r="V311">
        <v>0.1</v>
      </c>
      <c r="W311">
        <v>-0.2</v>
      </c>
      <c r="X311">
        <v>4328</v>
      </c>
    </row>
    <row r="312" spans="1:24" x14ac:dyDescent="0.25">
      <c r="A312" t="s">
        <v>978</v>
      </c>
      <c r="B312">
        <v>156</v>
      </c>
      <c r="C312">
        <v>690</v>
      </c>
      <c r="D312">
        <v>616</v>
      </c>
      <c r="E312">
        <v>152</v>
      </c>
      <c r="F312">
        <v>27</v>
      </c>
      <c r="G312">
        <v>6</v>
      </c>
      <c r="H312">
        <v>13</v>
      </c>
      <c r="I312">
        <v>97</v>
      </c>
      <c r="J312">
        <v>56</v>
      </c>
      <c r="K312">
        <v>68</v>
      </c>
      <c r="L312">
        <v>121</v>
      </c>
      <c r="M312">
        <v>2</v>
      </c>
      <c r="N312">
        <v>11</v>
      </c>
      <c r="O312">
        <v>3</v>
      </c>
      <c r="P312">
        <v>0.247</v>
      </c>
      <c r="Q312">
        <v>0.32400000000000001</v>
      </c>
      <c r="R312">
        <v>0.373</v>
      </c>
      <c r="S312">
        <v>0.69699999999999995</v>
      </c>
      <c r="T312">
        <v>0.30599999999999999</v>
      </c>
      <c r="U312">
        <v>6</v>
      </c>
      <c r="V312">
        <v>0.2</v>
      </c>
      <c r="W312">
        <v>2.8</v>
      </c>
      <c r="X312">
        <v>10099</v>
      </c>
    </row>
    <row r="313" spans="1:24" x14ac:dyDescent="0.25">
      <c r="A313" t="s">
        <v>977</v>
      </c>
      <c r="B313">
        <v>136</v>
      </c>
      <c r="C313">
        <v>573</v>
      </c>
      <c r="D313">
        <v>515</v>
      </c>
      <c r="E313">
        <v>125</v>
      </c>
      <c r="F313">
        <v>30</v>
      </c>
      <c r="G313">
        <v>0</v>
      </c>
      <c r="H313">
        <v>15</v>
      </c>
      <c r="I313">
        <v>55</v>
      </c>
      <c r="J313">
        <v>66</v>
      </c>
      <c r="K313">
        <v>48</v>
      </c>
      <c r="L313">
        <v>136</v>
      </c>
      <c r="M313">
        <v>5</v>
      </c>
      <c r="N313">
        <v>1</v>
      </c>
      <c r="O313">
        <v>1</v>
      </c>
      <c r="P313">
        <v>0.24299999999999999</v>
      </c>
      <c r="Q313">
        <v>0.313</v>
      </c>
      <c r="R313">
        <v>0.38800000000000001</v>
      </c>
      <c r="S313">
        <v>0.70199999999999996</v>
      </c>
      <c r="T313">
        <v>0.30599999999999999</v>
      </c>
      <c r="U313">
        <v>-8</v>
      </c>
      <c r="V313">
        <v>-0.8</v>
      </c>
      <c r="W313">
        <v>1.7</v>
      </c>
      <c r="X313">
        <v>8879</v>
      </c>
    </row>
    <row r="314" spans="1:24" x14ac:dyDescent="0.25">
      <c r="A314" t="s">
        <v>976</v>
      </c>
      <c r="B314">
        <v>146</v>
      </c>
      <c r="C314">
        <v>572</v>
      </c>
      <c r="D314">
        <v>521</v>
      </c>
      <c r="E314">
        <v>123</v>
      </c>
      <c r="F314">
        <v>29</v>
      </c>
      <c r="G314">
        <v>3</v>
      </c>
      <c r="H314">
        <v>18</v>
      </c>
      <c r="I314">
        <v>64</v>
      </c>
      <c r="J314">
        <v>70</v>
      </c>
      <c r="K314">
        <v>44</v>
      </c>
      <c r="L314">
        <v>156</v>
      </c>
      <c r="M314">
        <v>3</v>
      </c>
      <c r="N314">
        <v>4</v>
      </c>
      <c r="O314">
        <v>4</v>
      </c>
      <c r="P314">
        <v>0.23599999999999999</v>
      </c>
      <c r="Q314">
        <v>0.29899999999999999</v>
      </c>
      <c r="R314">
        <v>0.40699999999999997</v>
      </c>
      <c r="S314">
        <v>0.70599999999999996</v>
      </c>
      <c r="T314">
        <v>0.30599999999999999</v>
      </c>
      <c r="U314">
        <v>-2</v>
      </c>
      <c r="V314">
        <v>-1.3</v>
      </c>
      <c r="W314">
        <v>0.1</v>
      </c>
      <c r="X314">
        <v>8265</v>
      </c>
    </row>
    <row r="315" spans="1:24" x14ac:dyDescent="0.25">
      <c r="A315" t="s">
        <v>975</v>
      </c>
      <c r="B315">
        <v>116</v>
      </c>
      <c r="C315">
        <v>469</v>
      </c>
      <c r="D315">
        <v>432</v>
      </c>
      <c r="E315">
        <v>110</v>
      </c>
      <c r="F315">
        <v>23</v>
      </c>
      <c r="G315">
        <v>3</v>
      </c>
      <c r="H315">
        <v>11</v>
      </c>
      <c r="I315">
        <v>55</v>
      </c>
      <c r="J315">
        <v>53</v>
      </c>
      <c r="K315">
        <v>27</v>
      </c>
      <c r="L315">
        <v>90</v>
      </c>
      <c r="M315">
        <v>6</v>
      </c>
      <c r="N315">
        <v>2</v>
      </c>
      <c r="O315">
        <v>1</v>
      </c>
      <c r="P315">
        <v>0.255</v>
      </c>
      <c r="Q315">
        <v>0.308</v>
      </c>
      <c r="R315">
        <v>0.39800000000000002</v>
      </c>
      <c r="S315">
        <v>0.70599999999999996</v>
      </c>
      <c r="T315">
        <v>0.30599999999999999</v>
      </c>
      <c r="U315">
        <v>2</v>
      </c>
      <c r="V315">
        <v>-0.5</v>
      </c>
      <c r="W315">
        <v>1.6</v>
      </c>
      <c r="X315">
        <v>7571</v>
      </c>
    </row>
    <row r="316" spans="1:24" x14ac:dyDescent="0.25">
      <c r="A316" t="s">
        <v>974</v>
      </c>
      <c r="B316">
        <v>118</v>
      </c>
      <c r="C316">
        <v>395</v>
      </c>
      <c r="D316">
        <v>359</v>
      </c>
      <c r="E316">
        <v>94</v>
      </c>
      <c r="F316">
        <v>23</v>
      </c>
      <c r="G316">
        <v>1</v>
      </c>
      <c r="H316">
        <v>5</v>
      </c>
      <c r="I316">
        <v>44</v>
      </c>
      <c r="J316">
        <v>39</v>
      </c>
      <c r="K316">
        <v>25</v>
      </c>
      <c r="L316">
        <v>50</v>
      </c>
      <c r="M316">
        <v>7</v>
      </c>
      <c r="N316">
        <v>4</v>
      </c>
      <c r="O316">
        <v>2</v>
      </c>
      <c r="P316">
        <v>0.26200000000000001</v>
      </c>
      <c r="Q316">
        <v>0.32200000000000001</v>
      </c>
      <c r="R316">
        <v>0.373</v>
      </c>
      <c r="S316">
        <v>0.69599999999999995</v>
      </c>
      <c r="T316">
        <v>0.30599999999999999</v>
      </c>
      <c r="U316">
        <v>-4</v>
      </c>
      <c r="V316">
        <v>-0.4</v>
      </c>
      <c r="W316">
        <v>0.8</v>
      </c>
      <c r="X316">
        <v>5235</v>
      </c>
    </row>
    <row r="317" spans="1:24" x14ac:dyDescent="0.25">
      <c r="A317" t="s">
        <v>973</v>
      </c>
      <c r="B317">
        <v>131</v>
      </c>
      <c r="C317">
        <v>544</v>
      </c>
      <c r="D317">
        <v>512</v>
      </c>
      <c r="E317">
        <v>143</v>
      </c>
      <c r="F317">
        <v>24</v>
      </c>
      <c r="G317">
        <v>1</v>
      </c>
      <c r="H317">
        <v>10</v>
      </c>
      <c r="I317">
        <v>53</v>
      </c>
      <c r="J317">
        <v>56</v>
      </c>
      <c r="K317">
        <v>24</v>
      </c>
      <c r="L317">
        <v>89</v>
      </c>
      <c r="M317">
        <v>2</v>
      </c>
      <c r="N317">
        <v>17</v>
      </c>
      <c r="O317">
        <v>8</v>
      </c>
      <c r="P317">
        <v>0.27900000000000003</v>
      </c>
      <c r="Q317">
        <v>0.314</v>
      </c>
      <c r="R317">
        <v>0.38900000000000001</v>
      </c>
      <c r="S317">
        <v>0.70299999999999996</v>
      </c>
      <c r="T317">
        <v>0.30599999999999999</v>
      </c>
      <c r="U317">
        <v>-4</v>
      </c>
      <c r="V317">
        <v>-0.4</v>
      </c>
      <c r="W317">
        <v>1.2</v>
      </c>
      <c r="X317">
        <v>7983</v>
      </c>
    </row>
    <row r="318" spans="1:24" x14ac:dyDescent="0.25">
      <c r="A318" t="s">
        <v>972</v>
      </c>
      <c r="B318">
        <v>143</v>
      </c>
      <c r="C318">
        <v>600</v>
      </c>
      <c r="D318">
        <v>566</v>
      </c>
      <c r="E318">
        <v>150</v>
      </c>
      <c r="F318">
        <v>29</v>
      </c>
      <c r="G318">
        <v>6</v>
      </c>
      <c r="H318">
        <v>14</v>
      </c>
      <c r="I318">
        <v>74</v>
      </c>
      <c r="J318">
        <v>73</v>
      </c>
      <c r="K318">
        <v>22</v>
      </c>
      <c r="L318">
        <v>127</v>
      </c>
      <c r="M318">
        <v>5</v>
      </c>
      <c r="N318">
        <v>14</v>
      </c>
      <c r="O318">
        <v>6</v>
      </c>
      <c r="P318">
        <v>0.26500000000000001</v>
      </c>
      <c r="Q318">
        <v>0.29799999999999999</v>
      </c>
      <c r="R318">
        <v>0.41199999999999998</v>
      </c>
      <c r="S318">
        <v>0.71</v>
      </c>
      <c r="T318">
        <v>0.30599999999999999</v>
      </c>
      <c r="U318">
        <v>-1</v>
      </c>
      <c r="V318">
        <v>-0.2</v>
      </c>
      <c r="W318">
        <v>1.7</v>
      </c>
      <c r="X318">
        <v>3298</v>
      </c>
    </row>
    <row r="319" spans="1:24" x14ac:dyDescent="0.25">
      <c r="A319" t="s">
        <v>971</v>
      </c>
      <c r="B319">
        <v>155</v>
      </c>
      <c r="C319">
        <v>604</v>
      </c>
      <c r="D319">
        <v>545</v>
      </c>
      <c r="E319">
        <v>132</v>
      </c>
      <c r="F319">
        <v>26</v>
      </c>
      <c r="G319">
        <v>1</v>
      </c>
      <c r="H319">
        <v>17</v>
      </c>
      <c r="I319">
        <v>67</v>
      </c>
      <c r="J319">
        <v>63</v>
      </c>
      <c r="K319">
        <v>42</v>
      </c>
      <c r="L319">
        <v>168</v>
      </c>
      <c r="M319">
        <v>14</v>
      </c>
      <c r="N319">
        <v>1</v>
      </c>
      <c r="O319">
        <v>1</v>
      </c>
      <c r="P319">
        <v>0.24199999999999999</v>
      </c>
      <c r="Q319">
        <v>0.313</v>
      </c>
      <c r="R319">
        <v>0.38700000000000001</v>
      </c>
      <c r="S319">
        <v>0.7</v>
      </c>
      <c r="T319">
        <v>0.30599999999999999</v>
      </c>
      <c r="U319">
        <v>-2</v>
      </c>
      <c r="V319">
        <v>-0.8</v>
      </c>
      <c r="W319">
        <v>0.2</v>
      </c>
      <c r="X319">
        <v>8434</v>
      </c>
    </row>
    <row r="320" spans="1:24" x14ac:dyDescent="0.25">
      <c r="A320" t="s">
        <v>970</v>
      </c>
      <c r="B320">
        <v>130</v>
      </c>
      <c r="C320">
        <v>479</v>
      </c>
      <c r="D320">
        <v>443</v>
      </c>
      <c r="E320">
        <v>103</v>
      </c>
      <c r="F320">
        <v>25</v>
      </c>
      <c r="G320">
        <v>2</v>
      </c>
      <c r="H320">
        <v>20</v>
      </c>
      <c r="I320">
        <v>47</v>
      </c>
      <c r="J320">
        <v>71</v>
      </c>
      <c r="K320">
        <v>28</v>
      </c>
      <c r="L320">
        <v>141</v>
      </c>
      <c r="M320">
        <v>3</v>
      </c>
      <c r="N320">
        <v>2</v>
      </c>
      <c r="O320">
        <v>0</v>
      </c>
      <c r="P320">
        <v>0.23300000000000001</v>
      </c>
      <c r="Q320">
        <v>0.28299999999999997</v>
      </c>
      <c r="R320">
        <v>0.433</v>
      </c>
      <c r="S320">
        <v>0.71599999999999997</v>
      </c>
      <c r="T320">
        <v>0.30599999999999999</v>
      </c>
      <c r="U320">
        <v>-1</v>
      </c>
      <c r="V320">
        <v>0</v>
      </c>
      <c r="W320">
        <v>0.3</v>
      </c>
      <c r="X320">
        <v>7244</v>
      </c>
    </row>
    <row r="321" spans="1:24" x14ac:dyDescent="0.25">
      <c r="A321" t="s">
        <v>969</v>
      </c>
      <c r="B321">
        <v>108</v>
      </c>
      <c r="C321">
        <v>442</v>
      </c>
      <c r="D321">
        <v>387</v>
      </c>
      <c r="E321">
        <v>93</v>
      </c>
      <c r="F321">
        <v>22</v>
      </c>
      <c r="G321">
        <v>1</v>
      </c>
      <c r="H321">
        <v>7</v>
      </c>
      <c r="I321">
        <v>42</v>
      </c>
      <c r="J321">
        <v>39</v>
      </c>
      <c r="K321">
        <v>45</v>
      </c>
      <c r="L321">
        <v>92</v>
      </c>
      <c r="M321">
        <v>7</v>
      </c>
      <c r="N321">
        <v>3</v>
      </c>
      <c r="O321">
        <v>1</v>
      </c>
      <c r="P321">
        <v>0.24</v>
      </c>
      <c r="Q321">
        <v>0.33</v>
      </c>
      <c r="R321">
        <v>0.35699999999999998</v>
      </c>
      <c r="S321">
        <v>0.68700000000000006</v>
      </c>
      <c r="T321">
        <v>0.30599999999999999</v>
      </c>
      <c r="U321">
        <v>1</v>
      </c>
      <c r="V321">
        <v>-0.3</v>
      </c>
      <c r="W321">
        <v>0.8</v>
      </c>
      <c r="X321" t="s">
        <v>968</v>
      </c>
    </row>
    <row r="322" spans="1:24" x14ac:dyDescent="0.25">
      <c r="A322" t="s">
        <v>967</v>
      </c>
      <c r="B322">
        <v>136</v>
      </c>
      <c r="C322">
        <v>534</v>
      </c>
      <c r="D322">
        <v>482</v>
      </c>
      <c r="E322">
        <v>111</v>
      </c>
      <c r="F322">
        <v>19</v>
      </c>
      <c r="G322">
        <v>8</v>
      </c>
      <c r="H322">
        <v>17</v>
      </c>
      <c r="I322">
        <v>62</v>
      </c>
      <c r="J322">
        <v>58</v>
      </c>
      <c r="K322">
        <v>42</v>
      </c>
      <c r="L322">
        <v>166</v>
      </c>
      <c r="M322">
        <v>4</v>
      </c>
      <c r="N322">
        <v>10</v>
      </c>
      <c r="O322">
        <v>5</v>
      </c>
      <c r="P322">
        <v>0.23</v>
      </c>
      <c r="Q322">
        <v>0.29699999999999999</v>
      </c>
      <c r="R322">
        <v>0.40899999999999997</v>
      </c>
      <c r="S322">
        <v>0.70599999999999996</v>
      </c>
      <c r="T322">
        <v>0.30599999999999999</v>
      </c>
      <c r="U322">
        <v>-1</v>
      </c>
      <c r="V322">
        <v>-0.5</v>
      </c>
      <c r="W322">
        <v>1.5</v>
      </c>
      <c r="X322">
        <v>2650</v>
      </c>
    </row>
    <row r="323" spans="1:24" x14ac:dyDescent="0.25">
      <c r="A323" t="s">
        <v>966</v>
      </c>
      <c r="B323">
        <v>125</v>
      </c>
      <c r="C323">
        <v>526</v>
      </c>
      <c r="D323">
        <v>482</v>
      </c>
      <c r="E323">
        <v>134</v>
      </c>
      <c r="F323">
        <v>23</v>
      </c>
      <c r="G323">
        <v>6</v>
      </c>
      <c r="H323">
        <v>5</v>
      </c>
      <c r="I323">
        <v>55</v>
      </c>
      <c r="J323">
        <v>48</v>
      </c>
      <c r="K323">
        <v>28</v>
      </c>
      <c r="L323">
        <v>53</v>
      </c>
      <c r="M323">
        <v>4</v>
      </c>
      <c r="N323">
        <v>14</v>
      </c>
      <c r="O323">
        <v>10</v>
      </c>
      <c r="P323">
        <v>0.27800000000000002</v>
      </c>
      <c r="Q323">
        <v>0.32300000000000001</v>
      </c>
      <c r="R323">
        <v>0.38200000000000001</v>
      </c>
      <c r="S323">
        <v>0.70499999999999996</v>
      </c>
      <c r="T323">
        <v>0.30599999999999999</v>
      </c>
      <c r="U323">
        <v>6</v>
      </c>
      <c r="V323">
        <v>-1.8</v>
      </c>
      <c r="W323">
        <v>2.5</v>
      </c>
      <c r="X323">
        <v>10847</v>
      </c>
    </row>
    <row r="324" spans="1:24" x14ac:dyDescent="0.25">
      <c r="A324" t="s">
        <v>965</v>
      </c>
      <c r="B324">
        <v>67</v>
      </c>
      <c r="C324">
        <v>260</v>
      </c>
      <c r="D324">
        <v>230</v>
      </c>
      <c r="E324">
        <v>51</v>
      </c>
      <c r="F324">
        <v>12</v>
      </c>
      <c r="G324">
        <v>2</v>
      </c>
      <c r="H324">
        <v>8</v>
      </c>
      <c r="I324">
        <v>33</v>
      </c>
      <c r="J324">
        <v>21</v>
      </c>
      <c r="K324">
        <v>24</v>
      </c>
      <c r="L324">
        <v>81</v>
      </c>
      <c r="M324">
        <v>4</v>
      </c>
      <c r="N324">
        <v>1</v>
      </c>
      <c r="O324">
        <v>0</v>
      </c>
      <c r="P324">
        <v>0.222</v>
      </c>
      <c r="Q324">
        <v>0.30599999999999999</v>
      </c>
      <c r="R324">
        <v>0.39600000000000002</v>
      </c>
      <c r="S324">
        <v>0.70199999999999996</v>
      </c>
      <c r="T324">
        <v>0.30599999999999999</v>
      </c>
      <c r="U324">
        <v>-3</v>
      </c>
      <c r="V324">
        <v>-0.1</v>
      </c>
      <c r="W324">
        <v>-0.1</v>
      </c>
      <c r="X324">
        <v>49</v>
      </c>
    </row>
    <row r="325" spans="1:24" x14ac:dyDescent="0.25">
      <c r="A325" t="s">
        <v>964</v>
      </c>
      <c r="B325">
        <v>113</v>
      </c>
      <c r="C325">
        <v>456</v>
      </c>
      <c r="D325">
        <v>418</v>
      </c>
      <c r="E325">
        <v>109</v>
      </c>
      <c r="F325">
        <v>20</v>
      </c>
      <c r="G325">
        <v>7</v>
      </c>
      <c r="H325">
        <v>6</v>
      </c>
      <c r="I325">
        <v>49</v>
      </c>
      <c r="J325">
        <v>39</v>
      </c>
      <c r="K325">
        <v>26</v>
      </c>
      <c r="L325">
        <v>71</v>
      </c>
      <c r="M325">
        <v>6</v>
      </c>
      <c r="N325">
        <v>11</v>
      </c>
      <c r="O325">
        <v>6</v>
      </c>
      <c r="P325">
        <v>0.26100000000000001</v>
      </c>
      <c r="Q325">
        <v>0.313</v>
      </c>
      <c r="R325">
        <v>0.38500000000000001</v>
      </c>
      <c r="S325">
        <v>0.69899999999999995</v>
      </c>
      <c r="T325">
        <v>0.30499999999999999</v>
      </c>
      <c r="U325">
        <v>0</v>
      </c>
      <c r="V325">
        <v>-0.7</v>
      </c>
      <c r="W325">
        <v>1.3</v>
      </c>
      <c r="X325">
        <v>7937</v>
      </c>
    </row>
    <row r="326" spans="1:24" x14ac:dyDescent="0.25">
      <c r="A326" t="s">
        <v>963</v>
      </c>
      <c r="B326">
        <v>135</v>
      </c>
      <c r="C326">
        <v>563</v>
      </c>
      <c r="D326">
        <v>524</v>
      </c>
      <c r="E326">
        <v>124</v>
      </c>
      <c r="F326">
        <v>25</v>
      </c>
      <c r="G326">
        <v>1</v>
      </c>
      <c r="H326">
        <v>23</v>
      </c>
      <c r="I326">
        <v>59</v>
      </c>
      <c r="J326">
        <v>74</v>
      </c>
      <c r="K326">
        <v>31</v>
      </c>
      <c r="L326">
        <v>150</v>
      </c>
      <c r="M326">
        <v>6</v>
      </c>
      <c r="N326">
        <v>1</v>
      </c>
      <c r="O326">
        <v>1</v>
      </c>
      <c r="P326">
        <v>0.23699999999999999</v>
      </c>
      <c r="Q326">
        <v>0.28699999999999998</v>
      </c>
      <c r="R326">
        <v>0.42</v>
      </c>
      <c r="S326">
        <v>0.70699999999999996</v>
      </c>
      <c r="T326">
        <v>0.30499999999999999</v>
      </c>
      <c r="U326">
        <v>-2</v>
      </c>
      <c r="V326">
        <v>-0.7</v>
      </c>
      <c r="W326">
        <v>0.1</v>
      </c>
      <c r="X326" t="s">
        <v>962</v>
      </c>
    </row>
    <row r="327" spans="1:24" x14ac:dyDescent="0.25">
      <c r="A327" t="s">
        <v>961</v>
      </c>
      <c r="B327">
        <v>99</v>
      </c>
      <c r="C327">
        <v>330</v>
      </c>
      <c r="D327">
        <v>294</v>
      </c>
      <c r="E327">
        <v>69</v>
      </c>
      <c r="F327">
        <v>21</v>
      </c>
      <c r="G327">
        <v>1</v>
      </c>
      <c r="H327">
        <v>7</v>
      </c>
      <c r="I327">
        <v>33</v>
      </c>
      <c r="J327">
        <v>33</v>
      </c>
      <c r="K327">
        <v>34</v>
      </c>
      <c r="L327">
        <v>77</v>
      </c>
      <c r="M327">
        <v>1</v>
      </c>
      <c r="N327">
        <v>1</v>
      </c>
      <c r="O327">
        <v>0</v>
      </c>
      <c r="P327">
        <v>0.23499999999999999</v>
      </c>
      <c r="Q327">
        <v>0.316</v>
      </c>
      <c r="R327">
        <v>0.38400000000000001</v>
      </c>
      <c r="S327">
        <v>0.7</v>
      </c>
      <c r="T327">
        <v>0.30499999999999999</v>
      </c>
      <c r="U327">
        <v>0</v>
      </c>
      <c r="V327">
        <v>-0.1</v>
      </c>
      <c r="W327">
        <v>0.2</v>
      </c>
      <c r="X327">
        <v>1617</v>
      </c>
    </row>
    <row r="328" spans="1:24" x14ac:dyDescent="0.25">
      <c r="A328" t="s">
        <v>960</v>
      </c>
      <c r="B328">
        <v>127</v>
      </c>
      <c r="C328">
        <v>506</v>
      </c>
      <c r="D328">
        <v>457</v>
      </c>
      <c r="E328">
        <v>109</v>
      </c>
      <c r="F328">
        <v>21</v>
      </c>
      <c r="G328">
        <v>1</v>
      </c>
      <c r="H328">
        <v>16</v>
      </c>
      <c r="I328">
        <v>58</v>
      </c>
      <c r="J328">
        <v>60</v>
      </c>
      <c r="K328">
        <v>39</v>
      </c>
      <c r="L328">
        <v>120</v>
      </c>
      <c r="M328">
        <v>6</v>
      </c>
      <c r="N328">
        <v>3</v>
      </c>
      <c r="O328">
        <v>3</v>
      </c>
      <c r="P328">
        <v>0.23899999999999999</v>
      </c>
      <c r="Q328">
        <v>0.307</v>
      </c>
      <c r="R328">
        <v>0.39400000000000002</v>
      </c>
      <c r="S328">
        <v>0.70099999999999996</v>
      </c>
      <c r="T328">
        <v>0.30499999999999999</v>
      </c>
      <c r="U328">
        <v>-5</v>
      </c>
      <c r="V328">
        <v>-1.1000000000000001</v>
      </c>
      <c r="W328">
        <v>-0.3</v>
      </c>
      <c r="X328">
        <v>7480</v>
      </c>
    </row>
    <row r="329" spans="1:24" x14ac:dyDescent="0.25">
      <c r="A329" t="s">
        <v>959</v>
      </c>
      <c r="B329">
        <v>143</v>
      </c>
      <c r="C329">
        <v>541</v>
      </c>
      <c r="D329">
        <v>489</v>
      </c>
      <c r="E329">
        <v>126</v>
      </c>
      <c r="F329">
        <v>26</v>
      </c>
      <c r="G329">
        <v>5</v>
      </c>
      <c r="H329">
        <v>8</v>
      </c>
      <c r="I329">
        <v>63</v>
      </c>
      <c r="J329">
        <v>50</v>
      </c>
      <c r="K329">
        <v>40</v>
      </c>
      <c r="L329">
        <v>94</v>
      </c>
      <c r="M329">
        <v>2</v>
      </c>
      <c r="N329">
        <v>19</v>
      </c>
      <c r="O329">
        <v>7</v>
      </c>
      <c r="P329">
        <v>0.25800000000000001</v>
      </c>
      <c r="Q329">
        <v>0.316</v>
      </c>
      <c r="R329">
        <v>0.38</v>
      </c>
      <c r="S329">
        <v>0.69699999999999995</v>
      </c>
      <c r="T329">
        <v>0.30499999999999999</v>
      </c>
      <c r="U329">
        <v>2</v>
      </c>
      <c r="V329">
        <v>0.4</v>
      </c>
      <c r="W329">
        <v>2.2999999999999998</v>
      </c>
      <c r="X329">
        <v>3395</v>
      </c>
    </row>
    <row r="330" spans="1:24" x14ac:dyDescent="0.25">
      <c r="A330" t="s">
        <v>958</v>
      </c>
      <c r="B330">
        <v>114</v>
      </c>
      <c r="C330">
        <v>417</v>
      </c>
      <c r="D330">
        <v>372</v>
      </c>
      <c r="E330">
        <v>90</v>
      </c>
      <c r="F330">
        <v>20</v>
      </c>
      <c r="G330">
        <v>5</v>
      </c>
      <c r="H330">
        <v>6</v>
      </c>
      <c r="I330">
        <v>50</v>
      </c>
      <c r="J330">
        <v>37</v>
      </c>
      <c r="K330">
        <v>40</v>
      </c>
      <c r="L330">
        <v>103</v>
      </c>
      <c r="M330">
        <v>4</v>
      </c>
      <c r="N330">
        <v>12</v>
      </c>
      <c r="O330">
        <v>6</v>
      </c>
      <c r="P330">
        <v>0.24199999999999999</v>
      </c>
      <c r="Q330">
        <v>0.32200000000000001</v>
      </c>
      <c r="R330">
        <v>0.371</v>
      </c>
      <c r="S330">
        <v>0.69299999999999995</v>
      </c>
      <c r="T330">
        <v>0.30499999999999999</v>
      </c>
      <c r="U330">
        <v>-1</v>
      </c>
      <c r="V330">
        <v>-0.4</v>
      </c>
      <c r="W330">
        <v>0.5</v>
      </c>
      <c r="X330">
        <v>4693</v>
      </c>
    </row>
    <row r="331" spans="1:24" x14ac:dyDescent="0.25">
      <c r="A331" t="s">
        <v>957</v>
      </c>
      <c r="B331">
        <v>71</v>
      </c>
      <c r="C331">
        <v>275</v>
      </c>
      <c r="D331">
        <v>238</v>
      </c>
      <c r="E331">
        <v>56</v>
      </c>
      <c r="F331">
        <v>13</v>
      </c>
      <c r="G331">
        <v>1</v>
      </c>
      <c r="H331">
        <v>4</v>
      </c>
      <c r="I331">
        <v>31</v>
      </c>
      <c r="J331">
        <v>26</v>
      </c>
      <c r="K331">
        <v>32</v>
      </c>
      <c r="L331">
        <v>57</v>
      </c>
      <c r="M331">
        <v>3</v>
      </c>
      <c r="N331">
        <v>4</v>
      </c>
      <c r="O331">
        <v>4</v>
      </c>
      <c r="P331">
        <v>0.23499999999999999</v>
      </c>
      <c r="Q331">
        <v>0.33300000000000002</v>
      </c>
      <c r="R331">
        <v>0.34899999999999998</v>
      </c>
      <c r="S331">
        <v>0.68200000000000005</v>
      </c>
      <c r="T331">
        <v>0.30499999999999999</v>
      </c>
      <c r="U331">
        <v>-5</v>
      </c>
      <c r="V331">
        <v>-1.1000000000000001</v>
      </c>
      <c r="W331">
        <v>0.2</v>
      </c>
      <c r="X331">
        <v>2673</v>
      </c>
    </row>
    <row r="332" spans="1:24" x14ac:dyDescent="0.25">
      <c r="A332" t="s">
        <v>956</v>
      </c>
      <c r="B332">
        <v>64</v>
      </c>
      <c r="C332">
        <v>234</v>
      </c>
      <c r="D332">
        <v>216</v>
      </c>
      <c r="E332">
        <v>56</v>
      </c>
      <c r="F332">
        <v>11</v>
      </c>
      <c r="G332">
        <v>0</v>
      </c>
      <c r="H332">
        <v>7</v>
      </c>
      <c r="I332">
        <v>19</v>
      </c>
      <c r="J332">
        <v>32</v>
      </c>
      <c r="K332">
        <v>12</v>
      </c>
      <c r="L332">
        <v>34</v>
      </c>
      <c r="M332">
        <v>3</v>
      </c>
      <c r="N332">
        <v>0</v>
      </c>
      <c r="O332">
        <v>1</v>
      </c>
      <c r="P332">
        <v>0.25900000000000001</v>
      </c>
      <c r="Q332">
        <v>0.307</v>
      </c>
      <c r="R332">
        <v>0.40699999999999997</v>
      </c>
      <c r="S332">
        <v>0.71499999999999997</v>
      </c>
      <c r="T332">
        <v>0.30499999999999999</v>
      </c>
      <c r="U332">
        <v>-2</v>
      </c>
      <c r="V332">
        <v>-0.6</v>
      </c>
      <c r="W332">
        <v>0.8</v>
      </c>
      <c r="X332">
        <v>918</v>
      </c>
    </row>
    <row r="333" spans="1:24" x14ac:dyDescent="0.25">
      <c r="A333" t="s">
        <v>955</v>
      </c>
      <c r="B333">
        <v>129</v>
      </c>
      <c r="C333">
        <v>522</v>
      </c>
      <c r="D333">
        <v>475</v>
      </c>
      <c r="E333">
        <v>107</v>
      </c>
      <c r="F333">
        <v>22</v>
      </c>
      <c r="G333">
        <v>1</v>
      </c>
      <c r="H333">
        <v>21</v>
      </c>
      <c r="I333">
        <v>60</v>
      </c>
      <c r="J333">
        <v>64</v>
      </c>
      <c r="K333">
        <v>40</v>
      </c>
      <c r="L333">
        <v>156</v>
      </c>
      <c r="M333">
        <v>5</v>
      </c>
      <c r="N333">
        <v>5</v>
      </c>
      <c r="O333">
        <v>1</v>
      </c>
      <c r="P333">
        <v>0.22500000000000001</v>
      </c>
      <c r="Q333">
        <v>0.29199999999999998</v>
      </c>
      <c r="R333">
        <v>0.40799999999999997</v>
      </c>
      <c r="S333">
        <v>0.70099999999999996</v>
      </c>
      <c r="T333">
        <v>0.30499999999999999</v>
      </c>
      <c r="U333">
        <v>0</v>
      </c>
      <c r="V333">
        <v>0.1</v>
      </c>
      <c r="W333">
        <v>0.8</v>
      </c>
      <c r="X333" t="s">
        <v>954</v>
      </c>
    </row>
    <row r="334" spans="1:24" x14ac:dyDescent="0.25">
      <c r="A334" t="s">
        <v>953</v>
      </c>
      <c r="B334">
        <v>19</v>
      </c>
      <c r="C334">
        <v>64</v>
      </c>
      <c r="D334">
        <v>58</v>
      </c>
      <c r="E334">
        <v>13</v>
      </c>
      <c r="F334">
        <v>2</v>
      </c>
      <c r="G334">
        <v>0</v>
      </c>
      <c r="H334">
        <v>3</v>
      </c>
      <c r="I334">
        <v>5</v>
      </c>
      <c r="J334">
        <v>8</v>
      </c>
      <c r="K334">
        <v>5</v>
      </c>
      <c r="L334">
        <v>18</v>
      </c>
      <c r="M334">
        <v>0</v>
      </c>
      <c r="N334">
        <v>0</v>
      </c>
      <c r="O334">
        <v>0</v>
      </c>
      <c r="P334">
        <v>0.224</v>
      </c>
      <c r="Q334">
        <v>0.28599999999999998</v>
      </c>
      <c r="R334">
        <v>0.41399999999999998</v>
      </c>
      <c r="S334">
        <v>0.7</v>
      </c>
      <c r="T334">
        <v>0.30499999999999999</v>
      </c>
      <c r="U334">
        <v>-2</v>
      </c>
      <c r="V334">
        <v>-0.1</v>
      </c>
      <c r="W334">
        <v>0.1</v>
      </c>
      <c r="X334">
        <v>514</v>
      </c>
    </row>
    <row r="335" spans="1:24" x14ac:dyDescent="0.25">
      <c r="A335" t="s">
        <v>952</v>
      </c>
      <c r="B335">
        <v>115</v>
      </c>
      <c r="C335">
        <v>477</v>
      </c>
      <c r="D335">
        <v>426</v>
      </c>
      <c r="E335">
        <v>108</v>
      </c>
      <c r="F335">
        <v>23</v>
      </c>
      <c r="G335">
        <v>3</v>
      </c>
      <c r="H335">
        <v>7</v>
      </c>
      <c r="I335">
        <v>60</v>
      </c>
      <c r="J335">
        <v>40</v>
      </c>
      <c r="K335">
        <v>41</v>
      </c>
      <c r="L335">
        <v>72</v>
      </c>
      <c r="M335">
        <v>4</v>
      </c>
      <c r="N335">
        <v>9</v>
      </c>
      <c r="O335">
        <v>5</v>
      </c>
      <c r="P335">
        <v>0.254</v>
      </c>
      <c r="Q335">
        <v>0.32500000000000001</v>
      </c>
      <c r="R335">
        <v>0.371</v>
      </c>
      <c r="S335">
        <v>0.69599999999999995</v>
      </c>
      <c r="T335">
        <v>0.30499999999999999</v>
      </c>
      <c r="U335">
        <v>-5</v>
      </c>
      <c r="V335">
        <v>-0.7</v>
      </c>
      <c r="W335">
        <v>0.1</v>
      </c>
      <c r="X335">
        <v>6878</v>
      </c>
    </row>
    <row r="336" spans="1:24" x14ac:dyDescent="0.25">
      <c r="B336">
        <v>139</v>
      </c>
      <c r="C336">
        <v>598</v>
      </c>
      <c r="D336">
        <v>537</v>
      </c>
      <c r="E336">
        <v>135</v>
      </c>
      <c r="F336">
        <v>22</v>
      </c>
      <c r="G336">
        <v>0</v>
      </c>
      <c r="H336">
        <v>16</v>
      </c>
      <c r="I336">
        <v>86</v>
      </c>
      <c r="J336">
        <v>66</v>
      </c>
      <c r="K336">
        <v>46</v>
      </c>
      <c r="L336">
        <v>133</v>
      </c>
      <c r="M336">
        <v>9</v>
      </c>
      <c r="N336">
        <v>3</v>
      </c>
      <c r="O336">
        <v>2</v>
      </c>
      <c r="P336">
        <v>0.251</v>
      </c>
      <c r="Q336">
        <v>0.32100000000000001</v>
      </c>
      <c r="R336">
        <v>0.38200000000000001</v>
      </c>
      <c r="S336">
        <v>0.70299999999999996</v>
      </c>
      <c r="T336">
        <v>0.30499999999999999</v>
      </c>
      <c r="U336">
        <v>2</v>
      </c>
      <c r="V336">
        <v>-0.9</v>
      </c>
      <c r="W336">
        <v>2.8</v>
      </c>
      <c r="X336" t="s">
        <v>951</v>
      </c>
    </row>
    <row r="337" spans="1:24" x14ac:dyDescent="0.25">
      <c r="A337" t="s">
        <v>950</v>
      </c>
      <c r="B337">
        <v>114</v>
      </c>
      <c r="C337">
        <v>471</v>
      </c>
      <c r="D337">
        <v>433</v>
      </c>
      <c r="E337">
        <v>112</v>
      </c>
      <c r="F337">
        <v>19</v>
      </c>
      <c r="G337">
        <v>4</v>
      </c>
      <c r="H337">
        <v>9</v>
      </c>
      <c r="I337">
        <v>49</v>
      </c>
      <c r="J337">
        <v>46</v>
      </c>
      <c r="K337">
        <v>28</v>
      </c>
      <c r="L337">
        <v>105</v>
      </c>
      <c r="M337">
        <v>6</v>
      </c>
      <c r="N337">
        <v>15</v>
      </c>
      <c r="O337">
        <v>3</v>
      </c>
      <c r="P337">
        <v>0.25900000000000001</v>
      </c>
      <c r="Q337">
        <v>0.313</v>
      </c>
      <c r="R337">
        <v>0.38300000000000001</v>
      </c>
      <c r="S337">
        <v>0.69599999999999995</v>
      </c>
      <c r="T337">
        <v>0.30499999999999999</v>
      </c>
      <c r="U337">
        <v>0</v>
      </c>
      <c r="V337">
        <v>1.3</v>
      </c>
      <c r="W337">
        <v>1.5</v>
      </c>
      <c r="X337">
        <v>9077</v>
      </c>
    </row>
    <row r="338" spans="1:24" x14ac:dyDescent="0.25">
      <c r="A338" t="s">
        <v>949</v>
      </c>
      <c r="B338">
        <v>146</v>
      </c>
      <c r="C338">
        <v>620</v>
      </c>
      <c r="D338">
        <v>566</v>
      </c>
      <c r="E338">
        <v>152</v>
      </c>
      <c r="F338">
        <v>23</v>
      </c>
      <c r="G338">
        <v>4</v>
      </c>
      <c r="H338">
        <v>7</v>
      </c>
      <c r="I338">
        <v>65</v>
      </c>
      <c r="J338">
        <v>57</v>
      </c>
      <c r="K338">
        <v>47</v>
      </c>
      <c r="L338">
        <v>93</v>
      </c>
      <c r="M338">
        <v>3</v>
      </c>
      <c r="N338">
        <v>18</v>
      </c>
      <c r="O338">
        <v>10</v>
      </c>
      <c r="P338">
        <v>0.26900000000000002</v>
      </c>
      <c r="Q338">
        <v>0.32800000000000001</v>
      </c>
      <c r="R338">
        <v>0.36</v>
      </c>
      <c r="S338">
        <v>0.68799999999999994</v>
      </c>
      <c r="T338">
        <v>0.30499999999999999</v>
      </c>
      <c r="U338">
        <v>3</v>
      </c>
      <c r="V338">
        <v>-1.1000000000000001</v>
      </c>
      <c r="W338">
        <v>1.1000000000000001</v>
      </c>
      <c r="X338">
        <v>6656</v>
      </c>
    </row>
    <row r="339" spans="1:24" x14ac:dyDescent="0.25">
      <c r="A339" t="s">
        <v>948</v>
      </c>
      <c r="B339">
        <v>115</v>
      </c>
      <c r="C339">
        <v>418</v>
      </c>
      <c r="D339">
        <v>396</v>
      </c>
      <c r="E339">
        <v>103</v>
      </c>
      <c r="F339">
        <v>23</v>
      </c>
      <c r="G339">
        <v>0</v>
      </c>
      <c r="H339">
        <v>13</v>
      </c>
      <c r="I339">
        <v>43</v>
      </c>
      <c r="J339">
        <v>55</v>
      </c>
      <c r="K339">
        <v>16</v>
      </c>
      <c r="L339">
        <v>51</v>
      </c>
      <c r="M339">
        <v>2</v>
      </c>
      <c r="N339">
        <v>2</v>
      </c>
      <c r="O339">
        <v>1</v>
      </c>
      <c r="P339">
        <v>0.26</v>
      </c>
      <c r="Q339">
        <v>0.29199999999999998</v>
      </c>
      <c r="R339">
        <v>0.41699999999999998</v>
      </c>
      <c r="S339">
        <v>0.70899999999999996</v>
      </c>
      <c r="T339">
        <v>0.30399999999999999</v>
      </c>
      <c r="U339">
        <v>3</v>
      </c>
      <c r="V339">
        <v>-0.4</v>
      </c>
      <c r="W339">
        <v>1.5</v>
      </c>
      <c r="X339">
        <v>3114</v>
      </c>
    </row>
    <row r="340" spans="1:24" x14ac:dyDescent="0.25">
      <c r="A340" t="s">
        <v>947</v>
      </c>
      <c r="B340">
        <v>138</v>
      </c>
      <c r="C340">
        <v>577</v>
      </c>
      <c r="D340">
        <v>534</v>
      </c>
      <c r="E340">
        <v>128</v>
      </c>
      <c r="F340">
        <v>29</v>
      </c>
      <c r="G340">
        <v>1</v>
      </c>
      <c r="H340">
        <v>21</v>
      </c>
      <c r="I340">
        <v>58</v>
      </c>
      <c r="J340">
        <v>74</v>
      </c>
      <c r="K340">
        <v>32</v>
      </c>
      <c r="L340">
        <v>190</v>
      </c>
      <c r="M340">
        <v>7</v>
      </c>
      <c r="N340">
        <v>5</v>
      </c>
      <c r="O340">
        <v>2</v>
      </c>
      <c r="P340">
        <v>0.24</v>
      </c>
      <c r="Q340">
        <v>0.29099999999999998</v>
      </c>
      <c r="R340">
        <v>0.41599999999999998</v>
      </c>
      <c r="S340">
        <v>0.70699999999999996</v>
      </c>
      <c r="T340">
        <v>0.30399999999999999</v>
      </c>
      <c r="U340">
        <v>-5</v>
      </c>
      <c r="V340">
        <v>-0.3</v>
      </c>
      <c r="W340">
        <v>-0.2</v>
      </c>
      <c r="X340" t="s">
        <v>946</v>
      </c>
    </row>
    <row r="341" spans="1:24" x14ac:dyDescent="0.25">
      <c r="A341" t="s">
        <v>945</v>
      </c>
      <c r="B341">
        <v>141</v>
      </c>
      <c r="C341">
        <v>577</v>
      </c>
      <c r="D341">
        <v>506</v>
      </c>
      <c r="E341">
        <v>113</v>
      </c>
      <c r="F341">
        <v>21</v>
      </c>
      <c r="G341">
        <v>3</v>
      </c>
      <c r="H341">
        <v>17</v>
      </c>
      <c r="I341">
        <v>64</v>
      </c>
      <c r="J341">
        <v>53</v>
      </c>
      <c r="K341">
        <v>62</v>
      </c>
      <c r="L341">
        <v>152</v>
      </c>
      <c r="M341">
        <v>4</v>
      </c>
      <c r="N341">
        <v>12</v>
      </c>
      <c r="O341">
        <v>4</v>
      </c>
      <c r="P341">
        <v>0.223</v>
      </c>
      <c r="Q341">
        <v>0.313</v>
      </c>
      <c r="R341">
        <v>0.377</v>
      </c>
      <c r="S341">
        <v>0.69</v>
      </c>
      <c r="T341">
        <v>0.30399999999999999</v>
      </c>
      <c r="U341">
        <v>-1</v>
      </c>
      <c r="V341">
        <v>0.2</v>
      </c>
      <c r="W341">
        <v>1.6</v>
      </c>
      <c r="X341">
        <v>2234</v>
      </c>
    </row>
    <row r="342" spans="1:24" x14ac:dyDescent="0.25">
      <c r="A342" t="s">
        <v>944</v>
      </c>
      <c r="B342">
        <v>136</v>
      </c>
      <c r="C342">
        <v>591</v>
      </c>
      <c r="D342">
        <v>548</v>
      </c>
      <c r="E342">
        <v>138</v>
      </c>
      <c r="F342">
        <v>30</v>
      </c>
      <c r="G342">
        <v>4</v>
      </c>
      <c r="H342">
        <v>15</v>
      </c>
      <c r="I342">
        <v>78</v>
      </c>
      <c r="J342">
        <v>49</v>
      </c>
      <c r="K342">
        <v>33</v>
      </c>
      <c r="L342">
        <v>113</v>
      </c>
      <c r="M342">
        <v>4</v>
      </c>
      <c r="N342">
        <v>10</v>
      </c>
      <c r="O342">
        <v>2</v>
      </c>
      <c r="P342">
        <v>0.252</v>
      </c>
      <c r="Q342">
        <v>0.29899999999999999</v>
      </c>
      <c r="R342">
        <v>0.40300000000000002</v>
      </c>
      <c r="S342">
        <v>0.70199999999999996</v>
      </c>
      <c r="T342">
        <v>0.30399999999999999</v>
      </c>
      <c r="U342">
        <v>5</v>
      </c>
      <c r="V342">
        <v>0.6</v>
      </c>
      <c r="W342">
        <v>2.8</v>
      </c>
      <c r="X342">
        <v>2616</v>
      </c>
    </row>
    <row r="343" spans="1:24" x14ac:dyDescent="0.25">
      <c r="A343" t="s">
        <v>943</v>
      </c>
      <c r="B343">
        <v>151</v>
      </c>
      <c r="C343">
        <v>617</v>
      </c>
      <c r="D343">
        <v>565</v>
      </c>
      <c r="E343">
        <v>151</v>
      </c>
      <c r="F343">
        <v>28</v>
      </c>
      <c r="G343">
        <v>6</v>
      </c>
      <c r="H343">
        <v>8</v>
      </c>
      <c r="I343">
        <v>64</v>
      </c>
      <c r="J343">
        <v>51</v>
      </c>
      <c r="K343">
        <v>39</v>
      </c>
      <c r="L343">
        <v>95</v>
      </c>
      <c r="M343">
        <v>3</v>
      </c>
      <c r="N343">
        <v>14</v>
      </c>
      <c r="O343">
        <v>11</v>
      </c>
      <c r="P343">
        <v>0.26700000000000002</v>
      </c>
      <c r="Q343">
        <v>0.318</v>
      </c>
      <c r="R343">
        <v>0.38100000000000001</v>
      </c>
      <c r="S343">
        <v>0.69799999999999995</v>
      </c>
      <c r="T343">
        <v>0.30399999999999999</v>
      </c>
      <c r="U343">
        <v>0</v>
      </c>
      <c r="V343">
        <v>-2.2000000000000002</v>
      </c>
      <c r="W343">
        <v>0.6</v>
      </c>
      <c r="X343">
        <v>6898</v>
      </c>
    </row>
    <row r="344" spans="1:24" x14ac:dyDescent="0.25">
      <c r="A344" t="s">
        <v>942</v>
      </c>
      <c r="B344">
        <v>139</v>
      </c>
      <c r="C344">
        <v>471</v>
      </c>
      <c r="D344">
        <v>427</v>
      </c>
      <c r="E344">
        <v>106</v>
      </c>
      <c r="F344">
        <v>17</v>
      </c>
      <c r="G344">
        <v>8</v>
      </c>
      <c r="H344">
        <v>10</v>
      </c>
      <c r="I344">
        <v>63</v>
      </c>
      <c r="J344">
        <v>47</v>
      </c>
      <c r="K344">
        <v>27</v>
      </c>
      <c r="L344">
        <v>102</v>
      </c>
      <c r="M344">
        <v>7</v>
      </c>
      <c r="N344">
        <v>18</v>
      </c>
      <c r="O344">
        <v>6</v>
      </c>
      <c r="P344">
        <v>0.248</v>
      </c>
      <c r="Q344">
        <v>0.30399999999999999</v>
      </c>
      <c r="R344">
        <v>0.39600000000000002</v>
      </c>
      <c r="S344">
        <v>0.69899999999999995</v>
      </c>
      <c r="T344">
        <v>0.30399999999999999</v>
      </c>
      <c r="U344">
        <v>11</v>
      </c>
      <c r="V344">
        <v>0.7</v>
      </c>
      <c r="W344">
        <v>2.6</v>
      </c>
      <c r="X344">
        <v>2578</v>
      </c>
    </row>
    <row r="345" spans="1:24" x14ac:dyDescent="0.25">
      <c r="A345" t="s">
        <v>941</v>
      </c>
      <c r="B345">
        <v>98</v>
      </c>
      <c r="C345">
        <v>415</v>
      </c>
      <c r="D345">
        <v>368</v>
      </c>
      <c r="E345">
        <v>87</v>
      </c>
      <c r="F345">
        <v>19</v>
      </c>
      <c r="G345">
        <v>1</v>
      </c>
      <c r="H345">
        <v>10</v>
      </c>
      <c r="I345">
        <v>45</v>
      </c>
      <c r="J345">
        <v>41</v>
      </c>
      <c r="K345">
        <v>40</v>
      </c>
      <c r="L345">
        <v>86</v>
      </c>
      <c r="M345">
        <v>3</v>
      </c>
      <c r="N345">
        <v>2</v>
      </c>
      <c r="O345">
        <v>2</v>
      </c>
      <c r="P345">
        <v>0.23599999999999999</v>
      </c>
      <c r="Q345">
        <v>0.316</v>
      </c>
      <c r="R345">
        <v>0.375</v>
      </c>
      <c r="S345">
        <v>0.69099999999999995</v>
      </c>
      <c r="T345">
        <v>0.30399999999999999</v>
      </c>
      <c r="U345">
        <v>-2</v>
      </c>
      <c r="V345">
        <v>-0.8</v>
      </c>
      <c r="W345">
        <v>0.9</v>
      </c>
      <c r="X345">
        <v>9060</v>
      </c>
    </row>
    <row r="346" spans="1:24" x14ac:dyDescent="0.25">
      <c r="A346" t="s">
        <v>940</v>
      </c>
      <c r="B346">
        <v>140</v>
      </c>
      <c r="C346">
        <v>628</v>
      </c>
      <c r="D346">
        <v>537</v>
      </c>
      <c r="E346">
        <v>123</v>
      </c>
      <c r="F346">
        <v>25</v>
      </c>
      <c r="G346">
        <v>4</v>
      </c>
      <c r="H346">
        <v>10</v>
      </c>
      <c r="I346">
        <v>83</v>
      </c>
      <c r="J346">
        <v>50</v>
      </c>
      <c r="K346">
        <v>76</v>
      </c>
      <c r="L346">
        <v>163</v>
      </c>
      <c r="M346">
        <v>6</v>
      </c>
      <c r="N346">
        <v>12</v>
      </c>
      <c r="O346">
        <v>9</v>
      </c>
      <c r="P346">
        <v>0.22900000000000001</v>
      </c>
      <c r="Q346">
        <v>0.33100000000000002</v>
      </c>
      <c r="R346">
        <v>0.34599999999999997</v>
      </c>
      <c r="S346">
        <v>0.67800000000000005</v>
      </c>
      <c r="T346">
        <v>0.30399999999999999</v>
      </c>
      <c r="U346">
        <v>-6</v>
      </c>
      <c r="V346">
        <v>-1.9</v>
      </c>
      <c r="W346">
        <v>1</v>
      </c>
      <c r="X346" t="s">
        <v>939</v>
      </c>
    </row>
    <row r="347" spans="1:24" x14ac:dyDescent="0.25">
      <c r="A347" t="s">
        <v>938</v>
      </c>
      <c r="B347">
        <v>107</v>
      </c>
      <c r="C347">
        <v>355</v>
      </c>
      <c r="D347">
        <v>308</v>
      </c>
      <c r="E347">
        <v>74</v>
      </c>
      <c r="F347">
        <v>16</v>
      </c>
      <c r="G347">
        <v>1</v>
      </c>
      <c r="H347">
        <v>5</v>
      </c>
      <c r="I347">
        <v>36</v>
      </c>
      <c r="J347">
        <v>36</v>
      </c>
      <c r="K347">
        <v>45</v>
      </c>
      <c r="L347">
        <v>75</v>
      </c>
      <c r="M347">
        <v>0</v>
      </c>
      <c r="N347">
        <v>11</v>
      </c>
      <c r="O347">
        <v>3</v>
      </c>
      <c r="P347">
        <v>0.24</v>
      </c>
      <c r="Q347">
        <v>0.33700000000000002</v>
      </c>
      <c r="R347">
        <v>0.34699999999999998</v>
      </c>
      <c r="S347">
        <v>0.68500000000000005</v>
      </c>
      <c r="T347">
        <v>0.30399999999999999</v>
      </c>
      <c r="U347">
        <v>-4</v>
      </c>
      <c r="V347">
        <v>0.6</v>
      </c>
      <c r="W347">
        <v>0.1</v>
      </c>
      <c r="X347">
        <v>945</v>
      </c>
    </row>
    <row r="348" spans="1:24" x14ac:dyDescent="0.25">
      <c r="A348" t="s">
        <v>937</v>
      </c>
      <c r="B348">
        <v>121</v>
      </c>
      <c r="C348">
        <v>425</v>
      </c>
      <c r="D348">
        <v>374</v>
      </c>
      <c r="E348">
        <v>87</v>
      </c>
      <c r="F348">
        <v>21</v>
      </c>
      <c r="G348">
        <v>6</v>
      </c>
      <c r="H348">
        <v>6</v>
      </c>
      <c r="I348">
        <v>54</v>
      </c>
      <c r="J348">
        <v>37</v>
      </c>
      <c r="K348">
        <v>44</v>
      </c>
      <c r="L348">
        <v>97</v>
      </c>
      <c r="M348">
        <v>3</v>
      </c>
      <c r="N348">
        <v>14</v>
      </c>
      <c r="O348">
        <v>5</v>
      </c>
      <c r="P348">
        <v>0.23300000000000001</v>
      </c>
      <c r="Q348">
        <v>0.318</v>
      </c>
      <c r="R348">
        <v>0.36899999999999999</v>
      </c>
      <c r="S348">
        <v>0.68700000000000006</v>
      </c>
      <c r="T348">
        <v>0.30399999999999999</v>
      </c>
      <c r="U348">
        <v>4</v>
      </c>
      <c r="V348">
        <v>0.4</v>
      </c>
      <c r="W348">
        <v>1.7</v>
      </c>
      <c r="X348">
        <v>1488</v>
      </c>
    </row>
    <row r="349" spans="1:24" x14ac:dyDescent="0.25">
      <c r="A349" t="s">
        <v>936</v>
      </c>
      <c r="B349">
        <v>141</v>
      </c>
      <c r="C349">
        <v>589</v>
      </c>
      <c r="D349">
        <v>545</v>
      </c>
      <c r="E349">
        <v>131</v>
      </c>
      <c r="F349">
        <v>26</v>
      </c>
      <c r="G349">
        <v>4</v>
      </c>
      <c r="H349">
        <v>19</v>
      </c>
      <c r="I349">
        <v>72</v>
      </c>
      <c r="J349">
        <v>69</v>
      </c>
      <c r="K349">
        <v>38</v>
      </c>
      <c r="L349">
        <v>159</v>
      </c>
      <c r="M349">
        <v>2</v>
      </c>
      <c r="N349">
        <v>10</v>
      </c>
      <c r="O349">
        <v>3</v>
      </c>
      <c r="P349">
        <v>0.24</v>
      </c>
      <c r="Q349">
        <v>0.29199999999999998</v>
      </c>
      <c r="R349">
        <v>0.40699999999999997</v>
      </c>
      <c r="S349">
        <v>0.7</v>
      </c>
      <c r="T349">
        <v>0.30399999999999999</v>
      </c>
      <c r="U349">
        <v>2</v>
      </c>
      <c r="V349">
        <v>0.3</v>
      </c>
      <c r="W349">
        <v>1.1000000000000001</v>
      </c>
      <c r="X349" t="s">
        <v>935</v>
      </c>
    </row>
    <row r="350" spans="1:24" x14ac:dyDescent="0.25">
      <c r="A350" t="s">
        <v>934</v>
      </c>
      <c r="B350">
        <v>133</v>
      </c>
      <c r="C350">
        <v>564</v>
      </c>
      <c r="D350">
        <v>505</v>
      </c>
      <c r="E350">
        <v>119</v>
      </c>
      <c r="F350">
        <v>24</v>
      </c>
      <c r="G350">
        <v>4</v>
      </c>
      <c r="H350">
        <v>16</v>
      </c>
      <c r="I350">
        <v>66</v>
      </c>
      <c r="J350">
        <v>69</v>
      </c>
      <c r="K350">
        <v>48</v>
      </c>
      <c r="L350">
        <v>141</v>
      </c>
      <c r="M350">
        <v>4</v>
      </c>
      <c r="N350">
        <v>4</v>
      </c>
      <c r="O350">
        <v>1</v>
      </c>
      <c r="P350">
        <v>0.23599999999999999</v>
      </c>
      <c r="Q350">
        <v>0.307</v>
      </c>
      <c r="R350">
        <v>0.39400000000000002</v>
      </c>
      <c r="S350">
        <v>0.70099999999999996</v>
      </c>
      <c r="T350">
        <v>0.30399999999999999</v>
      </c>
      <c r="U350">
        <v>-1</v>
      </c>
      <c r="V350">
        <v>-0.2</v>
      </c>
      <c r="W350">
        <v>0.7</v>
      </c>
      <c r="X350">
        <v>4016</v>
      </c>
    </row>
    <row r="351" spans="1:24" x14ac:dyDescent="0.25">
      <c r="A351" t="s">
        <v>933</v>
      </c>
      <c r="B351">
        <v>99</v>
      </c>
      <c r="C351">
        <v>345</v>
      </c>
      <c r="D351">
        <v>305</v>
      </c>
      <c r="E351">
        <v>68</v>
      </c>
      <c r="F351">
        <v>14</v>
      </c>
      <c r="G351">
        <v>0</v>
      </c>
      <c r="H351">
        <v>12</v>
      </c>
      <c r="I351">
        <v>37</v>
      </c>
      <c r="J351">
        <v>45</v>
      </c>
      <c r="K351">
        <v>34</v>
      </c>
      <c r="L351">
        <v>81</v>
      </c>
      <c r="M351">
        <v>3</v>
      </c>
      <c r="N351">
        <v>1</v>
      </c>
      <c r="O351">
        <v>1</v>
      </c>
      <c r="P351">
        <v>0.223</v>
      </c>
      <c r="Q351">
        <v>0.307</v>
      </c>
      <c r="R351">
        <v>0.38700000000000001</v>
      </c>
      <c r="S351">
        <v>0.69399999999999995</v>
      </c>
      <c r="T351">
        <v>0.30299999999999999</v>
      </c>
      <c r="U351">
        <v>-3</v>
      </c>
      <c r="V351">
        <v>-0.5</v>
      </c>
      <c r="W351">
        <v>0.1</v>
      </c>
      <c r="X351">
        <v>3620</v>
      </c>
    </row>
    <row r="352" spans="1:24" x14ac:dyDescent="0.25">
      <c r="A352" t="s">
        <v>932</v>
      </c>
      <c r="B352">
        <v>120</v>
      </c>
      <c r="C352">
        <v>499</v>
      </c>
      <c r="D352">
        <v>459</v>
      </c>
      <c r="E352">
        <v>111</v>
      </c>
      <c r="F352">
        <v>25</v>
      </c>
      <c r="G352">
        <v>2</v>
      </c>
      <c r="H352">
        <v>15</v>
      </c>
      <c r="I352">
        <v>51</v>
      </c>
      <c r="J352">
        <v>53</v>
      </c>
      <c r="K352">
        <v>32</v>
      </c>
      <c r="L352">
        <v>135</v>
      </c>
      <c r="M352">
        <v>4</v>
      </c>
      <c r="N352">
        <v>4</v>
      </c>
      <c r="O352">
        <v>6</v>
      </c>
      <c r="P352">
        <v>0.24199999999999999</v>
      </c>
      <c r="Q352">
        <v>0.29699999999999999</v>
      </c>
      <c r="R352">
        <v>0.40300000000000002</v>
      </c>
      <c r="S352">
        <v>0.7</v>
      </c>
      <c r="T352">
        <v>0.30299999999999999</v>
      </c>
      <c r="U352">
        <v>-4</v>
      </c>
      <c r="V352">
        <v>-2.1</v>
      </c>
      <c r="W352">
        <v>1.2</v>
      </c>
      <c r="X352" t="s">
        <v>931</v>
      </c>
    </row>
    <row r="353" spans="1:24" x14ac:dyDescent="0.25">
      <c r="A353" t="s">
        <v>930</v>
      </c>
      <c r="B353">
        <v>90</v>
      </c>
      <c r="C353">
        <v>362</v>
      </c>
      <c r="D353">
        <v>326</v>
      </c>
      <c r="E353">
        <v>75</v>
      </c>
      <c r="F353">
        <v>15</v>
      </c>
      <c r="G353">
        <v>1</v>
      </c>
      <c r="H353">
        <v>11</v>
      </c>
      <c r="I353">
        <v>48</v>
      </c>
      <c r="J353">
        <v>44</v>
      </c>
      <c r="K353">
        <v>31</v>
      </c>
      <c r="L353">
        <v>95</v>
      </c>
      <c r="M353">
        <v>4</v>
      </c>
      <c r="N353">
        <v>4</v>
      </c>
      <c r="O353">
        <v>2</v>
      </c>
      <c r="P353">
        <v>0.23</v>
      </c>
      <c r="Q353">
        <v>0.30499999999999999</v>
      </c>
      <c r="R353">
        <v>0.38300000000000001</v>
      </c>
      <c r="S353">
        <v>0.68799999999999994</v>
      </c>
      <c r="T353">
        <v>0.30299999999999999</v>
      </c>
      <c r="U353">
        <v>0</v>
      </c>
      <c r="V353">
        <v>-0.4</v>
      </c>
      <c r="W353">
        <v>0.5</v>
      </c>
      <c r="X353">
        <v>3806</v>
      </c>
    </row>
    <row r="354" spans="1:24" x14ac:dyDescent="0.25">
      <c r="A354" t="s">
        <v>929</v>
      </c>
      <c r="B354">
        <v>130</v>
      </c>
      <c r="C354">
        <v>550</v>
      </c>
      <c r="D354">
        <v>513</v>
      </c>
      <c r="E354">
        <v>139</v>
      </c>
      <c r="F354">
        <v>23</v>
      </c>
      <c r="G354">
        <v>10</v>
      </c>
      <c r="H354">
        <v>7</v>
      </c>
      <c r="I354">
        <v>57</v>
      </c>
      <c r="J354">
        <v>58</v>
      </c>
      <c r="K354">
        <v>25</v>
      </c>
      <c r="L354">
        <v>89</v>
      </c>
      <c r="M354">
        <v>2</v>
      </c>
      <c r="N354">
        <v>5</v>
      </c>
      <c r="O354">
        <v>8</v>
      </c>
      <c r="P354">
        <v>0.27100000000000002</v>
      </c>
      <c r="Q354">
        <v>0.307</v>
      </c>
      <c r="R354">
        <v>0.39600000000000002</v>
      </c>
      <c r="S354">
        <v>0.70299999999999996</v>
      </c>
      <c r="T354">
        <v>0.30299999999999999</v>
      </c>
      <c r="U354">
        <v>5</v>
      </c>
      <c r="V354">
        <v>-2.7</v>
      </c>
      <c r="W354">
        <v>2.2000000000000002</v>
      </c>
      <c r="X354">
        <v>6012</v>
      </c>
    </row>
    <row r="355" spans="1:24" x14ac:dyDescent="0.25">
      <c r="A355" t="s">
        <v>928</v>
      </c>
      <c r="B355">
        <v>82</v>
      </c>
      <c r="C355">
        <v>354</v>
      </c>
      <c r="D355">
        <v>320</v>
      </c>
      <c r="E355">
        <v>81</v>
      </c>
      <c r="F355">
        <v>20</v>
      </c>
      <c r="G355">
        <v>1</v>
      </c>
      <c r="H355">
        <v>6</v>
      </c>
      <c r="I355">
        <v>35</v>
      </c>
      <c r="J355">
        <v>38</v>
      </c>
      <c r="K355">
        <v>23</v>
      </c>
      <c r="L355">
        <v>71</v>
      </c>
      <c r="M355">
        <v>6</v>
      </c>
      <c r="N355">
        <v>3</v>
      </c>
      <c r="O355">
        <v>3</v>
      </c>
      <c r="P355">
        <v>0.253</v>
      </c>
      <c r="Q355">
        <v>0.315</v>
      </c>
      <c r="R355">
        <v>0.378</v>
      </c>
      <c r="S355">
        <v>0.69299999999999995</v>
      </c>
      <c r="T355">
        <v>0.30299999999999999</v>
      </c>
      <c r="U355">
        <v>-2</v>
      </c>
      <c r="V355">
        <v>-1</v>
      </c>
      <c r="W355">
        <v>0.7</v>
      </c>
      <c r="X355" t="s">
        <v>927</v>
      </c>
    </row>
    <row r="356" spans="1:24" x14ac:dyDescent="0.25">
      <c r="A356" t="s">
        <v>926</v>
      </c>
      <c r="B356">
        <v>116</v>
      </c>
      <c r="C356">
        <v>405</v>
      </c>
      <c r="D356">
        <v>361</v>
      </c>
      <c r="E356">
        <v>79</v>
      </c>
      <c r="F356">
        <v>17</v>
      </c>
      <c r="G356">
        <v>3</v>
      </c>
      <c r="H356">
        <v>13</v>
      </c>
      <c r="I356">
        <v>51</v>
      </c>
      <c r="J356">
        <v>38</v>
      </c>
      <c r="K356">
        <v>35</v>
      </c>
      <c r="L356">
        <v>118</v>
      </c>
      <c r="M356">
        <v>7</v>
      </c>
      <c r="N356">
        <v>5</v>
      </c>
      <c r="O356">
        <v>4</v>
      </c>
      <c r="P356">
        <v>0.219</v>
      </c>
      <c r="Q356">
        <v>0.3</v>
      </c>
      <c r="R356">
        <v>0.39100000000000001</v>
      </c>
      <c r="S356">
        <v>0.69099999999999995</v>
      </c>
      <c r="T356">
        <v>0.30299999999999999</v>
      </c>
      <c r="U356">
        <v>5</v>
      </c>
      <c r="V356">
        <v>-1</v>
      </c>
      <c r="W356">
        <v>1</v>
      </c>
      <c r="X356">
        <v>9700</v>
      </c>
    </row>
    <row r="357" spans="1:24" x14ac:dyDescent="0.25">
      <c r="A357" t="s">
        <v>925</v>
      </c>
      <c r="B357">
        <v>126</v>
      </c>
      <c r="C357">
        <v>491</v>
      </c>
      <c r="D357">
        <v>445</v>
      </c>
      <c r="E357">
        <v>107</v>
      </c>
      <c r="F357">
        <v>22</v>
      </c>
      <c r="G357">
        <v>1</v>
      </c>
      <c r="H357">
        <v>14</v>
      </c>
      <c r="I357">
        <v>51</v>
      </c>
      <c r="J357">
        <v>55</v>
      </c>
      <c r="K357">
        <v>36</v>
      </c>
      <c r="L357">
        <v>106</v>
      </c>
      <c r="M357">
        <v>6</v>
      </c>
      <c r="N357">
        <v>1</v>
      </c>
      <c r="O357">
        <v>2</v>
      </c>
      <c r="P357">
        <v>0.24</v>
      </c>
      <c r="Q357">
        <v>0.30599999999999999</v>
      </c>
      <c r="R357">
        <v>0.38900000000000001</v>
      </c>
      <c r="S357">
        <v>0.69499999999999995</v>
      </c>
      <c r="T357">
        <v>0.30299999999999999</v>
      </c>
      <c r="U357">
        <v>-3</v>
      </c>
      <c r="V357">
        <v>-1.1000000000000001</v>
      </c>
      <c r="W357">
        <v>-0.2</v>
      </c>
      <c r="X357">
        <v>2280</v>
      </c>
    </row>
    <row r="358" spans="1:24" x14ac:dyDescent="0.25">
      <c r="A358" t="s">
        <v>924</v>
      </c>
      <c r="B358">
        <v>70</v>
      </c>
      <c r="C358">
        <v>246</v>
      </c>
      <c r="D358">
        <v>210</v>
      </c>
      <c r="E358">
        <v>45</v>
      </c>
      <c r="F358">
        <v>8</v>
      </c>
      <c r="G358">
        <v>0</v>
      </c>
      <c r="H358">
        <v>8</v>
      </c>
      <c r="I358">
        <v>25</v>
      </c>
      <c r="J358">
        <v>34</v>
      </c>
      <c r="K358">
        <v>31</v>
      </c>
      <c r="L358">
        <v>60</v>
      </c>
      <c r="M358">
        <v>3</v>
      </c>
      <c r="N358">
        <v>0</v>
      </c>
      <c r="O358">
        <v>0</v>
      </c>
      <c r="P358">
        <v>0.214</v>
      </c>
      <c r="Q358">
        <v>0.32400000000000001</v>
      </c>
      <c r="R358">
        <v>0.36699999999999999</v>
      </c>
      <c r="S358">
        <v>0.69</v>
      </c>
      <c r="T358">
        <v>0.30299999999999999</v>
      </c>
      <c r="U358">
        <v>-1</v>
      </c>
      <c r="V358">
        <v>-0.3</v>
      </c>
      <c r="W358">
        <v>0.9</v>
      </c>
      <c r="X358">
        <v>4606</v>
      </c>
    </row>
    <row r="359" spans="1:24" x14ac:dyDescent="0.25">
      <c r="A359" t="s">
        <v>923</v>
      </c>
      <c r="B359">
        <v>128</v>
      </c>
      <c r="C359">
        <v>513</v>
      </c>
      <c r="D359">
        <v>458</v>
      </c>
      <c r="E359">
        <v>110</v>
      </c>
      <c r="F359">
        <v>22</v>
      </c>
      <c r="G359">
        <v>7</v>
      </c>
      <c r="H359">
        <v>9</v>
      </c>
      <c r="I359">
        <v>51</v>
      </c>
      <c r="J359">
        <v>55</v>
      </c>
      <c r="K359">
        <v>45</v>
      </c>
      <c r="L359">
        <v>109</v>
      </c>
      <c r="M359">
        <v>5</v>
      </c>
      <c r="N359">
        <v>10</v>
      </c>
      <c r="O359">
        <v>5</v>
      </c>
      <c r="P359">
        <v>0.24</v>
      </c>
      <c r="Q359">
        <v>0.315</v>
      </c>
      <c r="R359">
        <v>0.378</v>
      </c>
      <c r="S359">
        <v>0.69299999999999995</v>
      </c>
      <c r="T359">
        <v>0.30299999999999999</v>
      </c>
      <c r="U359">
        <v>1</v>
      </c>
      <c r="V359">
        <v>-0.5</v>
      </c>
      <c r="W359">
        <v>0.7</v>
      </c>
      <c r="X359">
        <v>5888</v>
      </c>
    </row>
    <row r="360" spans="1:24" x14ac:dyDescent="0.25">
      <c r="A360" t="s">
        <v>922</v>
      </c>
      <c r="B360">
        <v>141</v>
      </c>
      <c r="C360">
        <v>561</v>
      </c>
      <c r="D360">
        <v>522</v>
      </c>
      <c r="E360">
        <v>145</v>
      </c>
      <c r="F360">
        <v>22</v>
      </c>
      <c r="G360">
        <v>4</v>
      </c>
      <c r="H360">
        <v>9</v>
      </c>
      <c r="I360">
        <v>61</v>
      </c>
      <c r="J360">
        <v>51</v>
      </c>
      <c r="K360">
        <v>24</v>
      </c>
      <c r="L360">
        <v>59</v>
      </c>
      <c r="M360">
        <v>1</v>
      </c>
      <c r="N360">
        <v>9</v>
      </c>
      <c r="O360">
        <v>3</v>
      </c>
      <c r="P360">
        <v>0.27800000000000002</v>
      </c>
      <c r="Q360">
        <v>0.311</v>
      </c>
      <c r="R360">
        <v>0.38700000000000001</v>
      </c>
      <c r="S360">
        <v>0.69799999999999995</v>
      </c>
      <c r="T360">
        <v>0.30299999999999999</v>
      </c>
      <c r="U360">
        <v>4</v>
      </c>
      <c r="V360">
        <v>0</v>
      </c>
      <c r="W360">
        <v>2</v>
      </c>
      <c r="X360">
        <v>1609</v>
      </c>
    </row>
    <row r="361" spans="1:24" x14ac:dyDescent="0.25">
      <c r="A361" t="s">
        <v>921</v>
      </c>
      <c r="B361">
        <v>105</v>
      </c>
      <c r="C361">
        <v>332</v>
      </c>
      <c r="D361">
        <v>299</v>
      </c>
      <c r="E361">
        <v>77</v>
      </c>
      <c r="F361">
        <v>12</v>
      </c>
      <c r="G361">
        <v>3</v>
      </c>
      <c r="H361">
        <v>6</v>
      </c>
      <c r="I361">
        <v>36</v>
      </c>
      <c r="J361">
        <v>33</v>
      </c>
      <c r="K361">
        <v>22</v>
      </c>
      <c r="L361">
        <v>74</v>
      </c>
      <c r="M361">
        <v>2</v>
      </c>
      <c r="N361">
        <v>15</v>
      </c>
      <c r="O361">
        <v>7</v>
      </c>
      <c r="P361">
        <v>0.25800000000000001</v>
      </c>
      <c r="Q361">
        <v>0.313</v>
      </c>
      <c r="R361">
        <v>0.378</v>
      </c>
      <c r="S361">
        <v>0.69099999999999995</v>
      </c>
      <c r="T361">
        <v>0.30299999999999999</v>
      </c>
      <c r="U361">
        <v>-4</v>
      </c>
      <c r="V361">
        <v>-0.1</v>
      </c>
      <c r="W361">
        <v>0.8</v>
      </c>
      <c r="X361">
        <v>4751</v>
      </c>
    </row>
    <row r="362" spans="1:24" x14ac:dyDescent="0.25">
      <c r="A362" t="s">
        <v>920</v>
      </c>
      <c r="B362">
        <v>130</v>
      </c>
      <c r="C362">
        <v>525</v>
      </c>
      <c r="D362">
        <v>475</v>
      </c>
      <c r="E362">
        <v>113</v>
      </c>
      <c r="F362">
        <v>24</v>
      </c>
      <c r="G362">
        <v>7</v>
      </c>
      <c r="H362">
        <v>12</v>
      </c>
      <c r="I362">
        <v>61</v>
      </c>
      <c r="J362">
        <v>53</v>
      </c>
      <c r="K362">
        <v>34</v>
      </c>
      <c r="L362">
        <v>152</v>
      </c>
      <c r="M362">
        <v>11</v>
      </c>
      <c r="N362">
        <v>13</v>
      </c>
      <c r="O362">
        <v>6</v>
      </c>
      <c r="P362">
        <v>0.23799999999999999</v>
      </c>
      <c r="Q362">
        <v>0.30399999999999999</v>
      </c>
      <c r="R362">
        <v>0.39400000000000002</v>
      </c>
      <c r="S362">
        <v>0.69799999999999995</v>
      </c>
      <c r="T362">
        <v>0.30299999999999999</v>
      </c>
      <c r="U362">
        <v>-2</v>
      </c>
      <c r="V362">
        <v>-0.3</v>
      </c>
      <c r="W362">
        <v>1.2</v>
      </c>
      <c r="X362">
        <v>7223</v>
      </c>
    </row>
    <row r="363" spans="1:24" x14ac:dyDescent="0.25">
      <c r="A363" t="s">
        <v>919</v>
      </c>
      <c r="B363">
        <v>93</v>
      </c>
      <c r="C363">
        <v>372</v>
      </c>
      <c r="D363">
        <v>340</v>
      </c>
      <c r="E363">
        <v>86</v>
      </c>
      <c r="F363">
        <v>18</v>
      </c>
      <c r="G363">
        <v>3</v>
      </c>
      <c r="H363">
        <v>8</v>
      </c>
      <c r="I363">
        <v>50</v>
      </c>
      <c r="J363">
        <v>36</v>
      </c>
      <c r="K363">
        <v>19</v>
      </c>
      <c r="L363">
        <v>70</v>
      </c>
      <c r="M363">
        <v>6</v>
      </c>
      <c r="N363">
        <v>12</v>
      </c>
      <c r="O363">
        <v>3</v>
      </c>
      <c r="P363">
        <v>0.253</v>
      </c>
      <c r="Q363">
        <v>0.30399999999999999</v>
      </c>
      <c r="R363">
        <v>0.39400000000000002</v>
      </c>
      <c r="S363">
        <v>0.69799999999999995</v>
      </c>
      <c r="T363">
        <v>0.30199999999999999</v>
      </c>
      <c r="U363">
        <v>0</v>
      </c>
      <c r="V363">
        <v>0.8</v>
      </c>
      <c r="W363">
        <v>0.6</v>
      </c>
      <c r="X363">
        <v>2636</v>
      </c>
    </row>
    <row r="364" spans="1:24" x14ac:dyDescent="0.25">
      <c r="A364" t="s">
        <v>918</v>
      </c>
      <c r="B364">
        <v>121</v>
      </c>
      <c r="C364">
        <v>443</v>
      </c>
      <c r="D364">
        <v>409</v>
      </c>
      <c r="E364">
        <v>97</v>
      </c>
      <c r="F364">
        <v>22</v>
      </c>
      <c r="G364">
        <v>3</v>
      </c>
      <c r="H364">
        <v>15</v>
      </c>
      <c r="I364">
        <v>53</v>
      </c>
      <c r="J364">
        <v>62</v>
      </c>
      <c r="K364">
        <v>28</v>
      </c>
      <c r="L364">
        <v>134</v>
      </c>
      <c r="M364">
        <v>2</v>
      </c>
      <c r="N364">
        <v>9</v>
      </c>
      <c r="O364">
        <v>5</v>
      </c>
      <c r="P364">
        <v>0.23699999999999999</v>
      </c>
      <c r="Q364">
        <v>0.28899999999999998</v>
      </c>
      <c r="R364">
        <v>0.41599999999999998</v>
      </c>
      <c r="S364">
        <v>0.70499999999999996</v>
      </c>
      <c r="T364">
        <v>0.30199999999999999</v>
      </c>
      <c r="U364">
        <v>-2</v>
      </c>
      <c r="V364">
        <v>-0.6</v>
      </c>
      <c r="W364">
        <v>0.3</v>
      </c>
      <c r="X364">
        <v>6052</v>
      </c>
    </row>
    <row r="365" spans="1:24" x14ac:dyDescent="0.25">
      <c r="A365" t="s">
        <v>917</v>
      </c>
      <c r="B365">
        <v>127</v>
      </c>
      <c r="C365">
        <v>518</v>
      </c>
      <c r="D365">
        <v>471</v>
      </c>
      <c r="E365">
        <v>118</v>
      </c>
      <c r="F365">
        <v>23</v>
      </c>
      <c r="G365">
        <v>2</v>
      </c>
      <c r="H365">
        <v>10</v>
      </c>
      <c r="I365">
        <v>63</v>
      </c>
      <c r="J365">
        <v>54</v>
      </c>
      <c r="K365">
        <v>33</v>
      </c>
      <c r="L365">
        <v>112</v>
      </c>
      <c r="M365">
        <v>11</v>
      </c>
      <c r="N365">
        <v>7</v>
      </c>
      <c r="O365">
        <v>6</v>
      </c>
      <c r="P365">
        <v>0.251</v>
      </c>
      <c r="Q365">
        <v>0.315</v>
      </c>
      <c r="R365">
        <v>0.372</v>
      </c>
      <c r="S365">
        <v>0.68600000000000005</v>
      </c>
      <c r="T365">
        <v>0.30199999999999999</v>
      </c>
      <c r="U365">
        <v>4</v>
      </c>
      <c r="V365">
        <v>-1.6</v>
      </c>
      <c r="W365">
        <v>0.9</v>
      </c>
      <c r="X365">
        <v>9461</v>
      </c>
    </row>
    <row r="366" spans="1:24" x14ac:dyDescent="0.25">
      <c r="A366" t="s">
        <v>916</v>
      </c>
      <c r="B366">
        <v>139</v>
      </c>
      <c r="C366">
        <v>541</v>
      </c>
      <c r="D366">
        <v>504</v>
      </c>
      <c r="E366">
        <v>128</v>
      </c>
      <c r="F366">
        <v>27</v>
      </c>
      <c r="G366">
        <v>4</v>
      </c>
      <c r="H366">
        <v>14</v>
      </c>
      <c r="I366">
        <v>54</v>
      </c>
      <c r="J366">
        <v>74</v>
      </c>
      <c r="K366">
        <v>27</v>
      </c>
      <c r="L366">
        <v>135</v>
      </c>
      <c r="M366">
        <v>5</v>
      </c>
      <c r="N366">
        <v>4</v>
      </c>
      <c r="O366">
        <v>1</v>
      </c>
      <c r="P366">
        <v>0.254</v>
      </c>
      <c r="Q366">
        <v>0.29899999999999999</v>
      </c>
      <c r="R366">
        <v>0.40699999999999997</v>
      </c>
      <c r="S366">
        <v>0.70499999999999996</v>
      </c>
      <c r="T366">
        <v>0.30199999999999999</v>
      </c>
      <c r="U366">
        <v>-10</v>
      </c>
      <c r="V366">
        <v>-0.1</v>
      </c>
      <c r="W366">
        <v>0.5</v>
      </c>
      <c r="X366">
        <v>1191</v>
      </c>
    </row>
    <row r="367" spans="1:24" x14ac:dyDescent="0.25">
      <c r="A367" t="s">
        <v>915</v>
      </c>
      <c r="B367">
        <v>156</v>
      </c>
      <c r="C367">
        <v>636</v>
      </c>
      <c r="D367">
        <v>591</v>
      </c>
      <c r="E367">
        <v>159</v>
      </c>
      <c r="F367">
        <v>26</v>
      </c>
      <c r="G367">
        <v>3</v>
      </c>
      <c r="H367">
        <v>13</v>
      </c>
      <c r="I367">
        <v>69</v>
      </c>
      <c r="J367">
        <v>70</v>
      </c>
      <c r="K367">
        <v>30</v>
      </c>
      <c r="L367">
        <v>79</v>
      </c>
      <c r="M367">
        <v>4</v>
      </c>
      <c r="N367">
        <v>13</v>
      </c>
      <c r="O367">
        <v>7</v>
      </c>
      <c r="P367">
        <v>0.26900000000000002</v>
      </c>
      <c r="Q367">
        <v>0.309</v>
      </c>
      <c r="R367">
        <v>0.38900000000000001</v>
      </c>
      <c r="S367">
        <v>0.69799999999999995</v>
      </c>
      <c r="T367">
        <v>0.30199999999999999</v>
      </c>
      <c r="U367">
        <v>7</v>
      </c>
      <c r="V367">
        <v>-0.9</v>
      </c>
      <c r="W367">
        <v>2.9</v>
      </c>
      <c r="X367">
        <v>5133</v>
      </c>
    </row>
    <row r="368" spans="1:24" x14ac:dyDescent="0.25">
      <c r="A368" t="s">
        <v>914</v>
      </c>
      <c r="B368">
        <v>141</v>
      </c>
      <c r="C368">
        <v>578</v>
      </c>
      <c r="D368">
        <v>527</v>
      </c>
      <c r="E368">
        <v>134</v>
      </c>
      <c r="F368">
        <v>26</v>
      </c>
      <c r="G368">
        <v>2</v>
      </c>
      <c r="H368">
        <v>11</v>
      </c>
      <c r="I368">
        <v>61</v>
      </c>
      <c r="J368">
        <v>71</v>
      </c>
      <c r="K368">
        <v>43</v>
      </c>
      <c r="L368">
        <v>128</v>
      </c>
      <c r="M368">
        <v>4</v>
      </c>
      <c r="N368">
        <v>1</v>
      </c>
      <c r="O368">
        <v>2</v>
      </c>
      <c r="P368">
        <v>0.254</v>
      </c>
      <c r="Q368">
        <v>0.315</v>
      </c>
      <c r="R368">
        <v>0.374</v>
      </c>
      <c r="S368">
        <v>0.68899999999999995</v>
      </c>
      <c r="T368">
        <v>0.30199999999999999</v>
      </c>
      <c r="U368">
        <v>-3</v>
      </c>
      <c r="V368">
        <v>-1.2</v>
      </c>
      <c r="W368">
        <v>0.3</v>
      </c>
      <c r="X368">
        <v>6184</v>
      </c>
    </row>
    <row r="369" spans="1:24" x14ac:dyDescent="0.25">
      <c r="A369" t="s">
        <v>913</v>
      </c>
      <c r="B369">
        <v>149</v>
      </c>
      <c r="C369">
        <v>584</v>
      </c>
      <c r="D369">
        <v>535</v>
      </c>
      <c r="E369">
        <v>143</v>
      </c>
      <c r="F369">
        <v>25</v>
      </c>
      <c r="G369">
        <v>8</v>
      </c>
      <c r="H369">
        <v>5</v>
      </c>
      <c r="I369">
        <v>66</v>
      </c>
      <c r="J369">
        <v>42</v>
      </c>
      <c r="K369">
        <v>32</v>
      </c>
      <c r="L369">
        <v>77</v>
      </c>
      <c r="M369">
        <v>7</v>
      </c>
      <c r="N369">
        <v>14</v>
      </c>
      <c r="O369">
        <v>7</v>
      </c>
      <c r="P369">
        <v>0.26700000000000002</v>
      </c>
      <c r="Q369">
        <v>0.317</v>
      </c>
      <c r="R369">
        <v>0.372</v>
      </c>
      <c r="S369">
        <v>0.68899999999999995</v>
      </c>
      <c r="T369">
        <v>0.30199999999999999</v>
      </c>
      <c r="U369">
        <v>2</v>
      </c>
      <c r="V369">
        <v>-0.6</v>
      </c>
      <c r="W369">
        <v>1.8</v>
      </c>
      <c r="X369">
        <v>5422</v>
      </c>
    </row>
    <row r="370" spans="1:24" x14ac:dyDescent="0.25">
      <c r="A370" t="s">
        <v>912</v>
      </c>
      <c r="B370">
        <v>119</v>
      </c>
      <c r="C370">
        <v>408</v>
      </c>
      <c r="D370">
        <v>374</v>
      </c>
      <c r="E370">
        <v>95</v>
      </c>
      <c r="F370">
        <v>16</v>
      </c>
      <c r="G370">
        <v>3</v>
      </c>
      <c r="H370">
        <v>9</v>
      </c>
      <c r="I370">
        <v>45</v>
      </c>
      <c r="J370">
        <v>47</v>
      </c>
      <c r="K370">
        <v>27</v>
      </c>
      <c r="L370">
        <v>81</v>
      </c>
      <c r="M370">
        <v>2</v>
      </c>
      <c r="N370">
        <v>4</v>
      </c>
      <c r="O370">
        <v>3</v>
      </c>
      <c r="P370">
        <v>0.254</v>
      </c>
      <c r="Q370">
        <v>0.308</v>
      </c>
      <c r="R370">
        <v>0.38500000000000001</v>
      </c>
      <c r="S370">
        <v>0.69299999999999995</v>
      </c>
      <c r="T370">
        <v>0.30199999999999999</v>
      </c>
      <c r="U370">
        <v>3</v>
      </c>
      <c r="V370">
        <v>-0.8</v>
      </c>
      <c r="W370">
        <v>1.7</v>
      </c>
      <c r="X370">
        <v>8380</v>
      </c>
    </row>
    <row r="371" spans="1:24" x14ac:dyDescent="0.25">
      <c r="A371" t="s">
        <v>911</v>
      </c>
      <c r="B371">
        <v>130</v>
      </c>
      <c r="C371">
        <v>513</v>
      </c>
      <c r="D371">
        <v>479</v>
      </c>
      <c r="E371">
        <v>126</v>
      </c>
      <c r="F371">
        <v>23</v>
      </c>
      <c r="G371">
        <v>8</v>
      </c>
      <c r="H371">
        <v>8</v>
      </c>
      <c r="I371">
        <v>56</v>
      </c>
      <c r="J371">
        <v>45</v>
      </c>
      <c r="K371">
        <v>21</v>
      </c>
      <c r="L371">
        <v>119</v>
      </c>
      <c r="M371">
        <v>5</v>
      </c>
      <c r="N371">
        <v>17</v>
      </c>
      <c r="O371">
        <v>4</v>
      </c>
      <c r="P371">
        <v>0.26300000000000001</v>
      </c>
      <c r="Q371">
        <v>0.30099999999999999</v>
      </c>
      <c r="R371">
        <v>0.39500000000000002</v>
      </c>
      <c r="S371">
        <v>0.69599999999999995</v>
      </c>
      <c r="T371">
        <v>0.30199999999999999</v>
      </c>
      <c r="U371">
        <v>5</v>
      </c>
      <c r="V371">
        <v>1.3</v>
      </c>
      <c r="W371">
        <v>1.3</v>
      </c>
      <c r="X371">
        <v>8074</v>
      </c>
    </row>
    <row r="372" spans="1:24" x14ac:dyDescent="0.25">
      <c r="A372" t="s">
        <v>910</v>
      </c>
      <c r="B372">
        <v>145</v>
      </c>
      <c r="C372">
        <v>577</v>
      </c>
      <c r="D372">
        <v>520</v>
      </c>
      <c r="E372">
        <v>128</v>
      </c>
      <c r="F372">
        <v>23</v>
      </c>
      <c r="G372">
        <v>7</v>
      </c>
      <c r="H372">
        <v>10</v>
      </c>
      <c r="I372">
        <v>81</v>
      </c>
      <c r="J372">
        <v>50</v>
      </c>
      <c r="K372">
        <v>46</v>
      </c>
      <c r="L372">
        <v>126</v>
      </c>
      <c r="M372">
        <v>5</v>
      </c>
      <c r="N372">
        <v>26</v>
      </c>
      <c r="O372">
        <v>6</v>
      </c>
      <c r="P372">
        <v>0.246</v>
      </c>
      <c r="Q372">
        <v>0.313</v>
      </c>
      <c r="R372">
        <v>0.375</v>
      </c>
      <c r="S372">
        <v>0.68799999999999994</v>
      </c>
      <c r="T372">
        <v>0.30199999999999999</v>
      </c>
      <c r="U372">
        <v>5</v>
      </c>
      <c r="V372">
        <v>2.2000000000000002</v>
      </c>
      <c r="W372">
        <v>2.4</v>
      </c>
      <c r="X372">
        <v>5223</v>
      </c>
    </row>
    <row r="373" spans="1:24" x14ac:dyDescent="0.25">
      <c r="A373" t="s">
        <v>909</v>
      </c>
      <c r="B373">
        <v>59</v>
      </c>
      <c r="C373">
        <v>125</v>
      </c>
      <c r="D373">
        <v>106</v>
      </c>
      <c r="E373">
        <v>22</v>
      </c>
      <c r="F373">
        <v>4</v>
      </c>
      <c r="G373">
        <v>0</v>
      </c>
      <c r="H373">
        <v>4</v>
      </c>
      <c r="I373">
        <v>10</v>
      </c>
      <c r="J373">
        <v>13</v>
      </c>
      <c r="K373">
        <v>16</v>
      </c>
      <c r="L373">
        <v>39</v>
      </c>
      <c r="M373">
        <v>2</v>
      </c>
      <c r="N373">
        <v>0</v>
      </c>
      <c r="O373">
        <v>0</v>
      </c>
      <c r="P373">
        <v>0.20799999999999999</v>
      </c>
      <c r="Q373">
        <v>0.32300000000000001</v>
      </c>
      <c r="R373">
        <v>0.35799999999999998</v>
      </c>
      <c r="S373">
        <v>0.68100000000000005</v>
      </c>
      <c r="T373">
        <v>0.30199999999999999</v>
      </c>
      <c r="U373">
        <v>-4</v>
      </c>
      <c r="V373">
        <v>-0.1</v>
      </c>
      <c r="W373">
        <v>-0.4</v>
      </c>
      <c r="X373">
        <v>818</v>
      </c>
    </row>
    <row r="374" spans="1:24" x14ac:dyDescent="0.25">
      <c r="A374" t="s">
        <v>908</v>
      </c>
      <c r="B374">
        <v>141</v>
      </c>
      <c r="C374">
        <v>602</v>
      </c>
      <c r="D374">
        <v>559</v>
      </c>
      <c r="E374">
        <v>138</v>
      </c>
      <c r="F374">
        <v>28</v>
      </c>
      <c r="G374">
        <v>4</v>
      </c>
      <c r="H374">
        <v>15</v>
      </c>
      <c r="I374">
        <v>61</v>
      </c>
      <c r="J374">
        <v>58</v>
      </c>
      <c r="K374">
        <v>36</v>
      </c>
      <c r="L374">
        <v>163</v>
      </c>
      <c r="M374">
        <v>6</v>
      </c>
      <c r="N374">
        <v>3</v>
      </c>
      <c r="O374">
        <v>2</v>
      </c>
      <c r="P374">
        <v>0.247</v>
      </c>
      <c r="Q374">
        <v>0.3</v>
      </c>
      <c r="R374">
        <v>0.39200000000000002</v>
      </c>
      <c r="S374">
        <v>0.69099999999999995</v>
      </c>
      <c r="T374">
        <v>0.30199999999999999</v>
      </c>
      <c r="U374">
        <v>-3</v>
      </c>
      <c r="V374">
        <v>-0.8</v>
      </c>
      <c r="W374">
        <v>1.3</v>
      </c>
      <c r="X374" t="s">
        <v>907</v>
      </c>
    </row>
    <row r="375" spans="1:24" x14ac:dyDescent="0.25">
      <c r="A375" t="s">
        <v>906</v>
      </c>
      <c r="B375">
        <v>93</v>
      </c>
      <c r="C375">
        <v>322</v>
      </c>
      <c r="D375">
        <v>295</v>
      </c>
      <c r="E375">
        <v>79</v>
      </c>
      <c r="F375">
        <v>20</v>
      </c>
      <c r="G375">
        <v>3</v>
      </c>
      <c r="H375">
        <v>1</v>
      </c>
      <c r="I375">
        <v>37</v>
      </c>
      <c r="J375">
        <v>30</v>
      </c>
      <c r="K375">
        <v>23</v>
      </c>
      <c r="L375">
        <v>50</v>
      </c>
      <c r="M375">
        <v>1</v>
      </c>
      <c r="N375">
        <v>1</v>
      </c>
      <c r="O375">
        <v>1</v>
      </c>
      <c r="P375">
        <v>0.26800000000000002</v>
      </c>
      <c r="Q375">
        <v>0.32300000000000001</v>
      </c>
      <c r="R375">
        <v>0.36599999999999999</v>
      </c>
      <c r="S375">
        <v>0.68899999999999995</v>
      </c>
      <c r="T375">
        <v>0.30199999999999999</v>
      </c>
      <c r="U375">
        <v>4</v>
      </c>
      <c r="V375">
        <v>-0.5</v>
      </c>
      <c r="W375">
        <v>0.7</v>
      </c>
      <c r="X375">
        <v>6352</v>
      </c>
    </row>
    <row r="376" spans="1:24" x14ac:dyDescent="0.25">
      <c r="A376" t="s">
        <v>905</v>
      </c>
      <c r="B376">
        <v>118</v>
      </c>
      <c r="C376">
        <v>497</v>
      </c>
      <c r="D376">
        <v>466</v>
      </c>
      <c r="E376">
        <v>128</v>
      </c>
      <c r="F376">
        <v>25</v>
      </c>
      <c r="G376">
        <v>1</v>
      </c>
      <c r="H376">
        <v>7</v>
      </c>
      <c r="I376">
        <v>51</v>
      </c>
      <c r="J376">
        <v>43</v>
      </c>
      <c r="K376">
        <v>23</v>
      </c>
      <c r="L376">
        <v>47</v>
      </c>
      <c r="M376">
        <v>3</v>
      </c>
      <c r="N376">
        <v>3</v>
      </c>
      <c r="O376">
        <v>2</v>
      </c>
      <c r="P376">
        <v>0.27500000000000002</v>
      </c>
      <c r="Q376">
        <v>0.313</v>
      </c>
      <c r="R376">
        <v>0.378</v>
      </c>
      <c r="S376">
        <v>0.69099999999999995</v>
      </c>
      <c r="T376">
        <v>0.30099999999999999</v>
      </c>
      <c r="U376">
        <v>0</v>
      </c>
      <c r="V376">
        <v>-0.7</v>
      </c>
      <c r="W376">
        <v>1.3</v>
      </c>
      <c r="X376" t="s">
        <v>904</v>
      </c>
    </row>
    <row r="377" spans="1:24" x14ac:dyDescent="0.25">
      <c r="A377" t="s">
        <v>903</v>
      </c>
      <c r="B377">
        <v>96</v>
      </c>
      <c r="C377">
        <v>376</v>
      </c>
      <c r="D377">
        <v>345</v>
      </c>
      <c r="E377">
        <v>84</v>
      </c>
      <c r="F377">
        <v>18</v>
      </c>
      <c r="G377">
        <v>1</v>
      </c>
      <c r="H377">
        <v>11</v>
      </c>
      <c r="I377">
        <v>41</v>
      </c>
      <c r="J377">
        <v>39</v>
      </c>
      <c r="K377">
        <v>27</v>
      </c>
      <c r="L377">
        <v>87</v>
      </c>
      <c r="M377">
        <v>1</v>
      </c>
      <c r="N377">
        <v>1</v>
      </c>
      <c r="O377">
        <v>1</v>
      </c>
      <c r="P377">
        <v>0.24299999999999999</v>
      </c>
      <c r="Q377">
        <v>0.3</v>
      </c>
      <c r="R377">
        <v>0.39700000000000002</v>
      </c>
      <c r="S377">
        <v>0.69699999999999995</v>
      </c>
      <c r="T377">
        <v>0.30099999999999999</v>
      </c>
      <c r="U377">
        <v>0</v>
      </c>
      <c r="V377">
        <v>-0.6</v>
      </c>
      <c r="W377">
        <v>0.1</v>
      </c>
      <c r="X377">
        <v>7595</v>
      </c>
    </row>
    <row r="378" spans="1:24" x14ac:dyDescent="0.25">
      <c r="A378" t="s">
        <v>902</v>
      </c>
      <c r="B378">
        <v>149</v>
      </c>
      <c r="C378">
        <v>639</v>
      </c>
      <c r="D378">
        <v>603</v>
      </c>
      <c r="E378">
        <v>167</v>
      </c>
      <c r="F378">
        <v>28</v>
      </c>
      <c r="G378">
        <v>5</v>
      </c>
      <c r="H378">
        <v>9</v>
      </c>
      <c r="I378">
        <v>62</v>
      </c>
      <c r="J378">
        <v>50</v>
      </c>
      <c r="K378">
        <v>24</v>
      </c>
      <c r="L378">
        <v>89</v>
      </c>
      <c r="M378">
        <v>3</v>
      </c>
      <c r="N378">
        <v>10</v>
      </c>
      <c r="O378">
        <v>7</v>
      </c>
      <c r="P378">
        <v>0.27700000000000002</v>
      </c>
      <c r="Q378">
        <v>0.308</v>
      </c>
      <c r="R378">
        <v>0.38500000000000001</v>
      </c>
      <c r="S378">
        <v>0.69299999999999995</v>
      </c>
      <c r="T378">
        <v>0.30099999999999999</v>
      </c>
      <c r="U378">
        <v>-3</v>
      </c>
      <c r="V378">
        <v>-1.5</v>
      </c>
      <c r="W378">
        <v>1.3</v>
      </c>
      <c r="X378" t="s">
        <v>901</v>
      </c>
    </row>
    <row r="379" spans="1:24" x14ac:dyDescent="0.25">
      <c r="A379" t="s">
        <v>900</v>
      </c>
      <c r="B379">
        <v>144</v>
      </c>
      <c r="C379">
        <v>615</v>
      </c>
      <c r="D379">
        <v>568</v>
      </c>
      <c r="E379">
        <v>140</v>
      </c>
      <c r="F379">
        <v>30</v>
      </c>
      <c r="G379">
        <v>6</v>
      </c>
      <c r="H379">
        <v>15</v>
      </c>
      <c r="I379">
        <v>64</v>
      </c>
      <c r="J379">
        <v>68</v>
      </c>
      <c r="K379">
        <v>27</v>
      </c>
      <c r="L379">
        <v>134</v>
      </c>
      <c r="M379">
        <v>13</v>
      </c>
      <c r="N379">
        <v>4</v>
      </c>
      <c r="O379">
        <v>6</v>
      </c>
      <c r="P379">
        <v>0.246</v>
      </c>
      <c r="Q379">
        <v>0.29599999999999999</v>
      </c>
      <c r="R379">
        <v>0.4</v>
      </c>
      <c r="S379">
        <v>0.69599999999999995</v>
      </c>
      <c r="T379">
        <v>0.30099999999999999</v>
      </c>
      <c r="U379">
        <v>-6</v>
      </c>
      <c r="V379">
        <v>-2.2000000000000002</v>
      </c>
      <c r="W379">
        <v>1.3</v>
      </c>
      <c r="X379" t="s">
        <v>899</v>
      </c>
    </row>
    <row r="380" spans="1:24" x14ac:dyDescent="0.25">
      <c r="A380" t="s">
        <v>898</v>
      </c>
      <c r="B380">
        <v>148</v>
      </c>
      <c r="C380">
        <v>628</v>
      </c>
      <c r="D380">
        <v>596</v>
      </c>
      <c r="E380">
        <v>168</v>
      </c>
      <c r="F380">
        <v>26</v>
      </c>
      <c r="G380">
        <v>5</v>
      </c>
      <c r="H380">
        <v>10</v>
      </c>
      <c r="I380">
        <v>84</v>
      </c>
      <c r="J380">
        <v>61</v>
      </c>
      <c r="K380">
        <v>24</v>
      </c>
      <c r="L380">
        <v>57</v>
      </c>
      <c r="M380">
        <v>1</v>
      </c>
      <c r="N380">
        <v>29</v>
      </c>
      <c r="O380">
        <v>7</v>
      </c>
      <c r="P380">
        <v>0.28199999999999997</v>
      </c>
      <c r="Q380">
        <v>0.311</v>
      </c>
      <c r="R380">
        <v>0.39300000000000002</v>
      </c>
      <c r="S380">
        <v>0.70299999999999996</v>
      </c>
      <c r="T380">
        <v>0.30099999999999999</v>
      </c>
      <c r="U380">
        <v>2</v>
      </c>
      <c r="V380">
        <v>2.4</v>
      </c>
      <c r="W380">
        <v>1.2</v>
      </c>
      <c r="X380">
        <v>1101</v>
      </c>
    </row>
    <row r="381" spans="1:24" x14ac:dyDescent="0.25">
      <c r="A381" t="s">
        <v>897</v>
      </c>
      <c r="B381">
        <v>156</v>
      </c>
      <c r="C381">
        <v>677</v>
      </c>
      <c r="D381">
        <v>623</v>
      </c>
      <c r="E381">
        <v>166</v>
      </c>
      <c r="F381">
        <v>31</v>
      </c>
      <c r="G381">
        <v>4</v>
      </c>
      <c r="H381">
        <v>8</v>
      </c>
      <c r="I381">
        <v>77</v>
      </c>
      <c r="J381">
        <v>65</v>
      </c>
      <c r="K381">
        <v>43</v>
      </c>
      <c r="L381">
        <v>91</v>
      </c>
      <c r="M381">
        <v>4</v>
      </c>
      <c r="N381">
        <v>11</v>
      </c>
      <c r="O381">
        <v>4</v>
      </c>
      <c r="P381">
        <v>0.26600000000000001</v>
      </c>
      <c r="Q381">
        <v>0.318</v>
      </c>
      <c r="R381">
        <v>0.36799999999999999</v>
      </c>
      <c r="S381">
        <v>0.68500000000000005</v>
      </c>
      <c r="T381">
        <v>0.30099999999999999</v>
      </c>
      <c r="U381">
        <v>-3</v>
      </c>
      <c r="V381">
        <v>-0.2</v>
      </c>
      <c r="W381">
        <v>1.5</v>
      </c>
      <c r="X381">
        <v>6740</v>
      </c>
    </row>
    <row r="382" spans="1:24" x14ac:dyDescent="0.25">
      <c r="A382" t="s">
        <v>896</v>
      </c>
      <c r="B382">
        <v>78</v>
      </c>
      <c r="C382">
        <v>293</v>
      </c>
      <c r="D382">
        <v>262</v>
      </c>
      <c r="E382">
        <v>68</v>
      </c>
      <c r="F382">
        <v>11</v>
      </c>
      <c r="G382">
        <v>3</v>
      </c>
      <c r="H382">
        <v>2</v>
      </c>
      <c r="I382">
        <v>29</v>
      </c>
      <c r="J382">
        <v>26</v>
      </c>
      <c r="K382">
        <v>22</v>
      </c>
      <c r="L382">
        <v>37</v>
      </c>
      <c r="M382">
        <v>6</v>
      </c>
      <c r="N382">
        <v>1</v>
      </c>
      <c r="O382">
        <v>0</v>
      </c>
      <c r="P382">
        <v>0.26</v>
      </c>
      <c r="Q382">
        <v>0.33100000000000002</v>
      </c>
      <c r="R382">
        <v>0.34699999999999998</v>
      </c>
      <c r="S382">
        <v>0.67800000000000005</v>
      </c>
      <c r="T382">
        <v>0.30099999999999999</v>
      </c>
      <c r="U382">
        <v>-3</v>
      </c>
      <c r="V382">
        <v>-0.2</v>
      </c>
      <c r="W382">
        <v>0.9</v>
      </c>
      <c r="X382" t="s">
        <v>895</v>
      </c>
    </row>
    <row r="383" spans="1:24" x14ac:dyDescent="0.25">
      <c r="A383" t="s">
        <v>894</v>
      </c>
      <c r="B383">
        <v>115</v>
      </c>
      <c r="C383">
        <v>458</v>
      </c>
      <c r="D383">
        <v>398</v>
      </c>
      <c r="E383">
        <v>103</v>
      </c>
      <c r="F383">
        <v>16</v>
      </c>
      <c r="G383">
        <v>2</v>
      </c>
      <c r="H383">
        <v>1</v>
      </c>
      <c r="I383">
        <v>46</v>
      </c>
      <c r="J383">
        <v>33</v>
      </c>
      <c r="K383">
        <v>41</v>
      </c>
      <c r="L383">
        <v>65</v>
      </c>
      <c r="M383">
        <v>13</v>
      </c>
      <c r="N383">
        <v>5</v>
      </c>
      <c r="O383">
        <v>1</v>
      </c>
      <c r="P383">
        <v>0.25900000000000001</v>
      </c>
      <c r="Q383">
        <v>0.34699999999999998</v>
      </c>
      <c r="R383">
        <v>0.317</v>
      </c>
      <c r="S383">
        <v>0.66400000000000003</v>
      </c>
      <c r="T383">
        <v>0.30099999999999999</v>
      </c>
      <c r="U383">
        <v>-3</v>
      </c>
      <c r="V383">
        <v>0</v>
      </c>
      <c r="W383">
        <v>0.9</v>
      </c>
      <c r="X383" t="s">
        <v>893</v>
      </c>
    </row>
    <row r="384" spans="1:24" x14ac:dyDescent="0.25">
      <c r="A384" t="s">
        <v>892</v>
      </c>
      <c r="B384">
        <v>121</v>
      </c>
      <c r="C384">
        <v>516</v>
      </c>
      <c r="D384">
        <v>477</v>
      </c>
      <c r="E384">
        <v>121</v>
      </c>
      <c r="F384">
        <v>26</v>
      </c>
      <c r="G384">
        <v>3</v>
      </c>
      <c r="H384">
        <v>10</v>
      </c>
      <c r="I384">
        <v>49</v>
      </c>
      <c r="J384">
        <v>58</v>
      </c>
      <c r="K384">
        <v>32</v>
      </c>
      <c r="L384">
        <v>71</v>
      </c>
      <c r="M384">
        <v>4</v>
      </c>
      <c r="N384">
        <v>12</v>
      </c>
      <c r="O384">
        <v>3</v>
      </c>
      <c r="P384">
        <v>0.254</v>
      </c>
      <c r="Q384">
        <v>0.30599999999999999</v>
      </c>
      <c r="R384">
        <v>0.38400000000000001</v>
      </c>
      <c r="S384">
        <v>0.69</v>
      </c>
      <c r="T384">
        <v>0.30099999999999999</v>
      </c>
      <c r="U384">
        <v>0</v>
      </c>
      <c r="V384">
        <v>0.7</v>
      </c>
      <c r="W384">
        <v>0.7</v>
      </c>
      <c r="X384" t="s">
        <v>891</v>
      </c>
    </row>
    <row r="385" spans="1:24" x14ac:dyDescent="0.25">
      <c r="A385" t="s">
        <v>890</v>
      </c>
      <c r="B385">
        <v>70</v>
      </c>
      <c r="C385">
        <v>249</v>
      </c>
      <c r="D385">
        <v>208</v>
      </c>
      <c r="E385">
        <v>45</v>
      </c>
      <c r="F385">
        <v>8</v>
      </c>
      <c r="G385">
        <v>0</v>
      </c>
      <c r="H385">
        <v>5</v>
      </c>
      <c r="I385">
        <v>25</v>
      </c>
      <c r="J385">
        <v>20</v>
      </c>
      <c r="K385">
        <v>32</v>
      </c>
      <c r="L385">
        <v>43</v>
      </c>
      <c r="M385">
        <v>5</v>
      </c>
      <c r="N385">
        <v>1</v>
      </c>
      <c r="O385">
        <v>1</v>
      </c>
      <c r="P385">
        <v>0.216</v>
      </c>
      <c r="Q385">
        <v>0.33500000000000002</v>
      </c>
      <c r="R385">
        <v>0.32700000000000001</v>
      </c>
      <c r="S385">
        <v>0.66200000000000003</v>
      </c>
      <c r="T385">
        <v>0.30099999999999999</v>
      </c>
      <c r="U385">
        <v>0</v>
      </c>
      <c r="V385">
        <v>-0.5</v>
      </c>
      <c r="W385">
        <v>1</v>
      </c>
      <c r="X385">
        <v>342</v>
      </c>
    </row>
    <row r="386" spans="1:24" x14ac:dyDescent="0.25">
      <c r="A386" t="s">
        <v>889</v>
      </c>
      <c r="B386">
        <v>98</v>
      </c>
      <c r="C386">
        <v>366</v>
      </c>
      <c r="D386">
        <v>322</v>
      </c>
      <c r="E386">
        <v>74</v>
      </c>
      <c r="F386">
        <v>19</v>
      </c>
      <c r="G386">
        <v>0</v>
      </c>
      <c r="H386">
        <v>9</v>
      </c>
      <c r="I386">
        <v>40</v>
      </c>
      <c r="J386">
        <v>40</v>
      </c>
      <c r="K386">
        <v>37</v>
      </c>
      <c r="L386">
        <v>98</v>
      </c>
      <c r="M386">
        <v>3</v>
      </c>
      <c r="N386">
        <v>0</v>
      </c>
      <c r="O386">
        <v>0</v>
      </c>
      <c r="P386">
        <v>0.23</v>
      </c>
      <c r="Q386">
        <v>0.315</v>
      </c>
      <c r="R386">
        <v>0.373</v>
      </c>
      <c r="S386">
        <v>0.68799999999999994</v>
      </c>
      <c r="T386">
        <v>0.30099999999999999</v>
      </c>
      <c r="U386">
        <v>-3</v>
      </c>
      <c r="V386">
        <v>-0.4</v>
      </c>
      <c r="W386">
        <v>0.1</v>
      </c>
      <c r="X386">
        <v>9334</v>
      </c>
    </row>
    <row r="387" spans="1:24" x14ac:dyDescent="0.25">
      <c r="A387" t="s">
        <v>888</v>
      </c>
      <c r="B387">
        <v>116</v>
      </c>
      <c r="C387">
        <v>476</v>
      </c>
      <c r="D387">
        <v>435</v>
      </c>
      <c r="E387">
        <v>110</v>
      </c>
      <c r="F387">
        <v>23</v>
      </c>
      <c r="G387">
        <v>1</v>
      </c>
      <c r="H387">
        <v>9</v>
      </c>
      <c r="I387">
        <v>45</v>
      </c>
      <c r="J387">
        <v>50</v>
      </c>
      <c r="K387">
        <v>34</v>
      </c>
      <c r="L387">
        <v>103</v>
      </c>
      <c r="M387">
        <v>4</v>
      </c>
      <c r="N387">
        <v>1</v>
      </c>
      <c r="O387">
        <v>2</v>
      </c>
      <c r="P387">
        <v>0.253</v>
      </c>
      <c r="Q387">
        <v>0.313</v>
      </c>
      <c r="R387">
        <v>0.372</v>
      </c>
      <c r="S387">
        <v>0.68500000000000005</v>
      </c>
      <c r="T387">
        <v>0.30099999999999999</v>
      </c>
      <c r="U387">
        <v>-3</v>
      </c>
      <c r="V387">
        <v>-1.1000000000000001</v>
      </c>
      <c r="W387">
        <v>-0.3</v>
      </c>
      <c r="X387">
        <v>2852</v>
      </c>
    </row>
    <row r="388" spans="1:24" x14ac:dyDescent="0.25">
      <c r="A388" t="s">
        <v>887</v>
      </c>
      <c r="B388">
        <v>146</v>
      </c>
      <c r="C388">
        <v>651</v>
      </c>
      <c r="D388">
        <v>589</v>
      </c>
      <c r="E388">
        <v>157</v>
      </c>
      <c r="F388">
        <v>18</v>
      </c>
      <c r="G388">
        <v>11</v>
      </c>
      <c r="H388">
        <v>2</v>
      </c>
      <c r="I388">
        <v>78</v>
      </c>
      <c r="J388">
        <v>47</v>
      </c>
      <c r="K388">
        <v>56</v>
      </c>
      <c r="L388">
        <v>151</v>
      </c>
      <c r="M388">
        <v>1</v>
      </c>
      <c r="N388">
        <v>54</v>
      </c>
      <c r="O388">
        <v>17</v>
      </c>
      <c r="P388">
        <v>0.26700000000000002</v>
      </c>
      <c r="Q388">
        <v>0.33100000000000002</v>
      </c>
      <c r="R388">
        <v>0.34499999999999997</v>
      </c>
      <c r="S388">
        <v>0.67600000000000005</v>
      </c>
      <c r="T388">
        <v>0.3</v>
      </c>
      <c r="U388">
        <v>1</v>
      </c>
      <c r="V388">
        <v>3.2</v>
      </c>
      <c r="W388">
        <v>2.2000000000000002</v>
      </c>
      <c r="X388" t="s">
        <v>886</v>
      </c>
    </row>
    <row r="389" spans="1:24" x14ac:dyDescent="0.25">
      <c r="A389" t="s">
        <v>885</v>
      </c>
      <c r="B389">
        <v>138</v>
      </c>
      <c r="C389">
        <v>543</v>
      </c>
      <c r="D389">
        <v>507</v>
      </c>
      <c r="E389">
        <v>131</v>
      </c>
      <c r="F389">
        <v>29</v>
      </c>
      <c r="G389">
        <v>2</v>
      </c>
      <c r="H389">
        <v>13</v>
      </c>
      <c r="I389">
        <v>56</v>
      </c>
      <c r="J389">
        <v>67</v>
      </c>
      <c r="K389">
        <v>22</v>
      </c>
      <c r="L389">
        <v>78</v>
      </c>
      <c r="M389">
        <v>7</v>
      </c>
      <c r="N389">
        <v>4</v>
      </c>
      <c r="O389">
        <v>3</v>
      </c>
      <c r="P389">
        <v>0.25800000000000001</v>
      </c>
      <c r="Q389">
        <v>0.29899999999999999</v>
      </c>
      <c r="R389">
        <v>0.4</v>
      </c>
      <c r="S389">
        <v>0.69899999999999995</v>
      </c>
      <c r="T389">
        <v>0.3</v>
      </c>
      <c r="U389">
        <v>0</v>
      </c>
      <c r="V389">
        <v>-0.9</v>
      </c>
      <c r="W389">
        <v>0.1</v>
      </c>
      <c r="X389">
        <v>5834</v>
      </c>
    </row>
    <row r="390" spans="1:24" x14ac:dyDescent="0.25">
      <c r="A390" t="s">
        <v>884</v>
      </c>
      <c r="B390">
        <v>96</v>
      </c>
      <c r="C390">
        <v>226</v>
      </c>
      <c r="D390">
        <v>206</v>
      </c>
      <c r="E390">
        <v>48</v>
      </c>
      <c r="F390">
        <v>13</v>
      </c>
      <c r="G390">
        <v>1</v>
      </c>
      <c r="H390">
        <v>7</v>
      </c>
      <c r="I390">
        <v>24</v>
      </c>
      <c r="J390">
        <v>28</v>
      </c>
      <c r="K390">
        <v>18</v>
      </c>
      <c r="L390">
        <v>61</v>
      </c>
      <c r="M390">
        <v>0</v>
      </c>
      <c r="N390">
        <v>0</v>
      </c>
      <c r="O390">
        <v>1</v>
      </c>
      <c r="P390">
        <v>0.23300000000000001</v>
      </c>
      <c r="Q390">
        <v>0.29499999999999998</v>
      </c>
      <c r="R390">
        <v>0.40799999999999997</v>
      </c>
      <c r="S390">
        <v>0.70199999999999996</v>
      </c>
      <c r="T390">
        <v>0.3</v>
      </c>
      <c r="U390">
        <v>5</v>
      </c>
      <c r="V390">
        <v>-0.6</v>
      </c>
      <c r="W390">
        <v>0.5</v>
      </c>
      <c r="X390">
        <v>1766</v>
      </c>
    </row>
    <row r="391" spans="1:24" x14ac:dyDescent="0.25">
      <c r="A391" t="s">
        <v>883</v>
      </c>
      <c r="B391">
        <v>93</v>
      </c>
      <c r="C391">
        <v>372</v>
      </c>
      <c r="D391">
        <v>337</v>
      </c>
      <c r="E391">
        <v>82</v>
      </c>
      <c r="F391">
        <v>19</v>
      </c>
      <c r="G391">
        <v>3</v>
      </c>
      <c r="H391">
        <v>6</v>
      </c>
      <c r="I391">
        <v>40</v>
      </c>
      <c r="J391">
        <v>34</v>
      </c>
      <c r="K391">
        <v>24</v>
      </c>
      <c r="L391">
        <v>74</v>
      </c>
      <c r="M391">
        <v>8</v>
      </c>
      <c r="N391">
        <v>5</v>
      </c>
      <c r="O391">
        <v>3</v>
      </c>
      <c r="P391">
        <v>0.24299999999999999</v>
      </c>
      <c r="Q391">
        <v>0.309</v>
      </c>
      <c r="R391">
        <v>0.371</v>
      </c>
      <c r="S391">
        <v>0.68</v>
      </c>
      <c r="T391">
        <v>0.3</v>
      </c>
      <c r="U391">
        <v>3</v>
      </c>
      <c r="V391">
        <v>-0.6</v>
      </c>
      <c r="W391">
        <v>0.7</v>
      </c>
      <c r="X391" t="s">
        <v>882</v>
      </c>
    </row>
    <row r="392" spans="1:24" x14ac:dyDescent="0.25">
      <c r="A392" t="s">
        <v>881</v>
      </c>
      <c r="B392">
        <v>118</v>
      </c>
      <c r="C392">
        <v>478</v>
      </c>
      <c r="D392">
        <v>418</v>
      </c>
      <c r="E392">
        <v>98</v>
      </c>
      <c r="F392">
        <v>18</v>
      </c>
      <c r="G392">
        <v>4</v>
      </c>
      <c r="H392">
        <v>7</v>
      </c>
      <c r="I392">
        <v>61</v>
      </c>
      <c r="J392">
        <v>40</v>
      </c>
      <c r="K392">
        <v>50</v>
      </c>
      <c r="L392">
        <v>112</v>
      </c>
      <c r="M392">
        <v>7</v>
      </c>
      <c r="N392">
        <v>11</v>
      </c>
      <c r="O392">
        <v>3</v>
      </c>
      <c r="P392">
        <v>0.23400000000000001</v>
      </c>
      <c r="Q392">
        <v>0.32600000000000001</v>
      </c>
      <c r="R392">
        <v>0.34699999999999998</v>
      </c>
      <c r="S392">
        <v>0.67300000000000004</v>
      </c>
      <c r="T392">
        <v>0.3</v>
      </c>
      <c r="U392">
        <v>-6</v>
      </c>
      <c r="V392">
        <v>0.4</v>
      </c>
      <c r="W392">
        <v>0.7</v>
      </c>
      <c r="X392">
        <v>7185</v>
      </c>
    </row>
    <row r="393" spans="1:24" x14ac:dyDescent="0.25">
      <c r="A393" t="s">
        <v>880</v>
      </c>
      <c r="B393">
        <v>52</v>
      </c>
      <c r="C393">
        <v>224</v>
      </c>
      <c r="D393">
        <v>205</v>
      </c>
      <c r="E393">
        <v>55</v>
      </c>
      <c r="F393">
        <v>11</v>
      </c>
      <c r="G393">
        <v>1</v>
      </c>
      <c r="H393">
        <v>3</v>
      </c>
      <c r="I393">
        <v>23</v>
      </c>
      <c r="J393">
        <v>24</v>
      </c>
      <c r="K393">
        <v>12</v>
      </c>
      <c r="L393">
        <v>33</v>
      </c>
      <c r="M393">
        <v>2</v>
      </c>
      <c r="N393">
        <v>1</v>
      </c>
      <c r="O393">
        <v>1</v>
      </c>
      <c r="P393">
        <v>0.26800000000000002</v>
      </c>
      <c r="Q393">
        <v>0.315</v>
      </c>
      <c r="R393">
        <v>0.376</v>
      </c>
      <c r="S393">
        <v>0.69099999999999995</v>
      </c>
      <c r="T393">
        <v>0.3</v>
      </c>
      <c r="U393">
        <v>0</v>
      </c>
      <c r="V393">
        <v>-0.4</v>
      </c>
      <c r="W393">
        <v>0.5</v>
      </c>
      <c r="X393">
        <v>1624</v>
      </c>
    </row>
    <row r="394" spans="1:24" x14ac:dyDescent="0.25">
      <c r="A394" t="s">
        <v>879</v>
      </c>
      <c r="B394">
        <v>139</v>
      </c>
      <c r="C394">
        <v>567</v>
      </c>
      <c r="D394">
        <v>497</v>
      </c>
      <c r="E394">
        <v>113</v>
      </c>
      <c r="F394">
        <v>28</v>
      </c>
      <c r="G394">
        <v>2</v>
      </c>
      <c r="H394">
        <v>12</v>
      </c>
      <c r="I394">
        <v>54</v>
      </c>
      <c r="J394">
        <v>55</v>
      </c>
      <c r="K394">
        <v>62</v>
      </c>
      <c r="L394">
        <v>146</v>
      </c>
      <c r="M394">
        <v>3</v>
      </c>
      <c r="N394">
        <v>3</v>
      </c>
      <c r="O394">
        <v>1</v>
      </c>
      <c r="P394">
        <v>0.22700000000000001</v>
      </c>
      <c r="Q394">
        <v>0.317</v>
      </c>
      <c r="R394">
        <v>0.36399999999999999</v>
      </c>
      <c r="S394">
        <v>0.68100000000000005</v>
      </c>
      <c r="T394">
        <v>0.3</v>
      </c>
      <c r="U394">
        <v>-1</v>
      </c>
      <c r="V394">
        <v>-0.4</v>
      </c>
      <c r="W394">
        <v>0</v>
      </c>
      <c r="X394">
        <v>9018</v>
      </c>
    </row>
    <row r="395" spans="1:24" x14ac:dyDescent="0.25">
      <c r="A395" t="s">
        <v>878</v>
      </c>
      <c r="B395">
        <v>107</v>
      </c>
      <c r="C395">
        <v>431</v>
      </c>
      <c r="D395">
        <v>390</v>
      </c>
      <c r="E395">
        <v>92</v>
      </c>
      <c r="F395">
        <v>22</v>
      </c>
      <c r="G395">
        <v>3</v>
      </c>
      <c r="H395">
        <v>10</v>
      </c>
      <c r="I395">
        <v>57</v>
      </c>
      <c r="J395">
        <v>39</v>
      </c>
      <c r="K395">
        <v>34</v>
      </c>
      <c r="L395">
        <v>131</v>
      </c>
      <c r="M395">
        <v>3</v>
      </c>
      <c r="N395">
        <v>8</v>
      </c>
      <c r="O395">
        <v>5</v>
      </c>
      <c r="P395">
        <v>0.23599999999999999</v>
      </c>
      <c r="Q395">
        <v>0.30199999999999999</v>
      </c>
      <c r="R395">
        <v>0.38500000000000001</v>
      </c>
      <c r="S395">
        <v>0.68700000000000006</v>
      </c>
      <c r="T395">
        <v>0.3</v>
      </c>
      <c r="U395">
        <v>1</v>
      </c>
      <c r="V395">
        <v>-0.8</v>
      </c>
      <c r="W395">
        <v>0.5</v>
      </c>
      <c r="X395">
        <v>6400</v>
      </c>
    </row>
    <row r="396" spans="1:24" x14ac:dyDescent="0.25">
      <c r="A396" t="s">
        <v>877</v>
      </c>
      <c r="B396">
        <v>135</v>
      </c>
      <c r="C396">
        <v>517</v>
      </c>
      <c r="D396">
        <v>464</v>
      </c>
      <c r="E396">
        <v>107</v>
      </c>
      <c r="F396">
        <v>22</v>
      </c>
      <c r="G396">
        <v>3</v>
      </c>
      <c r="H396">
        <v>14</v>
      </c>
      <c r="I396">
        <v>71</v>
      </c>
      <c r="J396">
        <v>50</v>
      </c>
      <c r="K396">
        <v>47</v>
      </c>
      <c r="L396">
        <v>136</v>
      </c>
      <c r="M396">
        <v>1</v>
      </c>
      <c r="N396">
        <v>15</v>
      </c>
      <c r="O396">
        <v>4</v>
      </c>
      <c r="P396">
        <v>0.23100000000000001</v>
      </c>
      <c r="Q396">
        <v>0.30299999999999999</v>
      </c>
      <c r="R396">
        <v>0.38100000000000001</v>
      </c>
      <c r="S396">
        <v>0.68400000000000005</v>
      </c>
      <c r="T396">
        <v>0.3</v>
      </c>
      <c r="U396">
        <v>-4</v>
      </c>
      <c r="V396">
        <v>0.9</v>
      </c>
      <c r="W396">
        <v>1</v>
      </c>
      <c r="X396">
        <v>9981</v>
      </c>
    </row>
    <row r="397" spans="1:24" x14ac:dyDescent="0.25">
      <c r="A397" t="s">
        <v>876</v>
      </c>
      <c r="B397">
        <v>89</v>
      </c>
      <c r="C397">
        <v>352</v>
      </c>
      <c r="D397">
        <v>330</v>
      </c>
      <c r="E397">
        <v>82</v>
      </c>
      <c r="F397">
        <v>19</v>
      </c>
      <c r="G397">
        <v>1</v>
      </c>
      <c r="H397">
        <v>11</v>
      </c>
      <c r="I397">
        <v>37</v>
      </c>
      <c r="J397">
        <v>49</v>
      </c>
      <c r="K397">
        <v>14</v>
      </c>
      <c r="L397">
        <v>69</v>
      </c>
      <c r="M397">
        <v>3</v>
      </c>
      <c r="N397">
        <v>1</v>
      </c>
      <c r="O397">
        <v>1</v>
      </c>
      <c r="P397">
        <v>0.248</v>
      </c>
      <c r="Q397">
        <v>0.28499999999999998</v>
      </c>
      <c r="R397">
        <v>0.41199999999999998</v>
      </c>
      <c r="S397">
        <v>0.69699999999999995</v>
      </c>
      <c r="T397">
        <v>0.3</v>
      </c>
      <c r="U397">
        <v>1</v>
      </c>
      <c r="V397">
        <v>-0.5</v>
      </c>
      <c r="W397">
        <v>1.2</v>
      </c>
      <c r="X397">
        <v>520</v>
      </c>
    </row>
    <row r="398" spans="1:24" x14ac:dyDescent="0.25">
      <c r="A398" t="s">
        <v>875</v>
      </c>
      <c r="B398">
        <v>121</v>
      </c>
      <c r="C398">
        <v>493</v>
      </c>
      <c r="D398">
        <v>439</v>
      </c>
      <c r="E398">
        <v>105</v>
      </c>
      <c r="F398">
        <v>20</v>
      </c>
      <c r="G398">
        <v>2</v>
      </c>
      <c r="H398">
        <v>10</v>
      </c>
      <c r="I398">
        <v>48</v>
      </c>
      <c r="J398">
        <v>45</v>
      </c>
      <c r="K398">
        <v>39</v>
      </c>
      <c r="L398">
        <v>98</v>
      </c>
      <c r="M398">
        <v>10</v>
      </c>
      <c r="N398">
        <v>6</v>
      </c>
      <c r="O398">
        <v>2</v>
      </c>
      <c r="P398">
        <v>0.23899999999999999</v>
      </c>
      <c r="Q398">
        <v>0.316</v>
      </c>
      <c r="R398">
        <v>0.36199999999999999</v>
      </c>
      <c r="S398">
        <v>0.67800000000000005</v>
      </c>
      <c r="T398">
        <v>0.3</v>
      </c>
      <c r="U398">
        <v>-2</v>
      </c>
      <c r="V398">
        <v>-0.1</v>
      </c>
      <c r="W398">
        <v>1.1000000000000001</v>
      </c>
      <c r="X398" t="s">
        <v>874</v>
      </c>
    </row>
    <row r="399" spans="1:24" x14ac:dyDescent="0.25">
      <c r="A399" t="s">
        <v>873</v>
      </c>
      <c r="B399">
        <v>148</v>
      </c>
      <c r="C399">
        <v>485</v>
      </c>
      <c r="D399">
        <v>429</v>
      </c>
      <c r="E399">
        <v>109</v>
      </c>
      <c r="F399">
        <v>21</v>
      </c>
      <c r="G399">
        <v>5</v>
      </c>
      <c r="H399">
        <v>5</v>
      </c>
      <c r="I399">
        <v>55</v>
      </c>
      <c r="J399">
        <v>43</v>
      </c>
      <c r="K399">
        <v>40</v>
      </c>
      <c r="L399">
        <v>77</v>
      </c>
      <c r="M399">
        <v>5</v>
      </c>
      <c r="N399">
        <v>5</v>
      </c>
      <c r="O399">
        <v>3</v>
      </c>
      <c r="P399">
        <v>0.254</v>
      </c>
      <c r="Q399">
        <v>0.32500000000000001</v>
      </c>
      <c r="R399">
        <v>0.36099999999999999</v>
      </c>
      <c r="S399">
        <v>0.68600000000000005</v>
      </c>
      <c r="T399">
        <v>0.3</v>
      </c>
      <c r="U399">
        <v>-2</v>
      </c>
      <c r="V399">
        <v>-0.7</v>
      </c>
      <c r="W399">
        <v>1</v>
      </c>
      <c r="X399">
        <v>8392</v>
      </c>
    </row>
    <row r="400" spans="1:24" x14ac:dyDescent="0.25">
      <c r="A400" t="s">
        <v>872</v>
      </c>
      <c r="B400">
        <v>111</v>
      </c>
      <c r="C400">
        <v>453</v>
      </c>
      <c r="D400">
        <v>399</v>
      </c>
      <c r="E400">
        <v>93</v>
      </c>
      <c r="F400">
        <v>20</v>
      </c>
      <c r="G400">
        <v>2</v>
      </c>
      <c r="H400">
        <v>9</v>
      </c>
      <c r="I400">
        <v>54</v>
      </c>
      <c r="J400">
        <v>43</v>
      </c>
      <c r="K400">
        <v>42</v>
      </c>
      <c r="L400">
        <v>117</v>
      </c>
      <c r="M400">
        <v>5</v>
      </c>
      <c r="N400">
        <v>6</v>
      </c>
      <c r="O400">
        <v>3</v>
      </c>
      <c r="P400">
        <v>0.23300000000000001</v>
      </c>
      <c r="Q400">
        <v>0.314</v>
      </c>
      <c r="R400">
        <v>0.36099999999999999</v>
      </c>
      <c r="S400">
        <v>0.67500000000000004</v>
      </c>
      <c r="T400">
        <v>0.3</v>
      </c>
      <c r="U400">
        <v>-3</v>
      </c>
      <c r="V400">
        <v>-0.5</v>
      </c>
      <c r="W400">
        <v>0.8</v>
      </c>
      <c r="X400">
        <v>2881</v>
      </c>
    </row>
    <row r="401" spans="1:24" x14ac:dyDescent="0.25">
      <c r="A401" t="s">
        <v>871</v>
      </c>
      <c r="B401">
        <v>110</v>
      </c>
      <c r="C401">
        <v>411</v>
      </c>
      <c r="D401">
        <v>366</v>
      </c>
      <c r="E401">
        <v>83</v>
      </c>
      <c r="F401">
        <v>16</v>
      </c>
      <c r="G401">
        <v>1</v>
      </c>
      <c r="H401">
        <v>13</v>
      </c>
      <c r="I401">
        <v>34</v>
      </c>
      <c r="J401">
        <v>50</v>
      </c>
      <c r="K401">
        <v>38</v>
      </c>
      <c r="L401">
        <v>102</v>
      </c>
      <c r="M401">
        <v>4</v>
      </c>
      <c r="N401">
        <v>0</v>
      </c>
      <c r="O401">
        <v>0</v>
      </c>
      <c r="P401">
        <v>0.22700000000000001</v>
      </c>
      <c r="Q401">
        <v>0.30599999999999999</v>
      </c>
      <c r="R401">
        <v>0.38300000000000001</v>
      </c>
      <c r="S401">
        <v>0.68899999999999995</v>
      </c>
      <c r="T401">
        <v>0.3</v>
      </c>
      <c r="U401">
        <v>-2</v>
      </c>
      <c r="V401">
        <v>-0.4</v>
      </c>
      <c r="W401">
        <v>1.4</v>
      </c>
      <c r="X401">
        <v>2041</v>
      </c>
    </row>
    <row r="402" spans="1:24" x14ac:dyDescent="0.25">
      <c r="A402" t="s">
        <v>870</v>
      </c>
      <c r="B402">
        <v>100</v>
      </c>
      <c r="C402">
        <v>325</v>
      </c>
      <c r="D402">
        <v>304</v>
      </c>
      <c r="E402">
        <v>78</v>
      </c>
      <c r="F402">
        <v>19</v>
      </c>
      <c r="G402">
        <v>6</v>
      </c>
      <c r="H402">
        <v>4</v>
      </c>
      <c r="I402">
        <v>35</v>
      </c>
      <c r="J402">
        <v>29</v>
      </c>
      <c r="K402">
        <v>16</v>
      </c>
      <c r="L402">
        <v>53</v>
      </c>
      <c r="M402">
        <v>2</v>
      </c>
      <c r="N402">
        <v>7</v>
      </c>
      <c r="O402">
        <v>1</v>
      </c>
      <c r="P402">
        <v>0.25700000000000001</v>
      </c>
      <c r="Q402">
        <v>0.29799999999999999</v>
      </c>
      <c r="R402">
        <v>0.39800000000000002</v>
      </c>
      <c r="S402">
        <v>0.69599999999999995</v>
      </c>
      <c r="T402">
        <v>0.3</v>
      </c>
      <c r="U402">
        <v>2</v>
      </c>
      <c r="V402">
        <v>0.7</v>
      </c>
      <c r="W402">
        <v>0.6</v>
      </c>
      <c r="X402">
        <v>3751</v>
      </c>
    </row>
    <row r="403" spans="1:24" x14ac:dyDescent="0.25">
      <c r="A403" t="s">
        <v>869</v>
      </c>
      <c r="B403">
        <v>155</v>
      </c>
      <c r="C403">
        <v>626</v>
      </c>
      <c r="D403">
        <v>576</v>
      </c>
      <c r="E403">
        <v>156</v>
      </c>
      <c r="F403">
        <v>25</v>
      </c>
      <c r="G403">
        <v>3</v>
      </c>
      <c r="H403">
        <v>8</v>
      </c>
      <c r="I403">
        <v>78</v>
      </c>
      <c r="J403">
        <v>81</v>
      </c>
      <c r="K403">
        <v>35</v>
      </c>
      <c r="L403">
        <v>93</v>
      </c>
      <c r="M403">
        <v>7</v>
      </c>
      <c r="N403">
        <v>13</v>
      </c>
      <c r="O403">
        <v>8</v>
      </c>
      <c r="P403">
        <v>0.27100000000000002</v>
      </c>
      <c r="Q403">
        <v>0.32</v>
      </c>
      <c r="R403">
        <v>0.36599999999999999</v>
      </c>
      <c r="S403">
        <v>0.68700000000000006</v>
      </c>
      <c r="T403">
        <v>0.3</v>
      </c>
      <c r="U403">
        <v>1</v>
      </c>
      <c r="V403">
        <v>-1.3</v>
      </c>
      <c r="W403">
        <v>2.1</v>
      </c>
      <c r="X403">
        <v>14446</v>
      </c>
    </row>
    <row r="404" spans="1:24" x14ac:dyDescent="0.25">
      <c r="A404" t="s">
        <v>868</v>
      </c>
      <c r="B404">
        <v>145</v>
      </c>
      <c r="C404">
        <v>515</v>
      </c>
      <c r="D404">
        <v>454</v>
      </c>
      <c r="E404">
        <v>113</v>
      </c>
      <c r="F404">
        <v>16</v>
      </c>
      <c r="G404">
        <v>7</v>
      </c>
      <c r="H404">
        <v>5</v>
      </c>
      <c r="I404">
        <v>58</v>
      </c>
      <c r="J404">
        <v>41</v>
      </c>
      <c r="K404">
        <v>45</v>
      </c>
      <c r="L404">
        <v>117</v>
      </c>
      <c r="M404">
        <v>8</v>
      </c>
      <c r="N404">
        <v>15</v>
      </c>
      <c r="O404">
        <v>7</v>
      </c>
      <c r="P404">
        <v>0.249</v>
      </c>
      <c r="Q404">
        <v>0.32700000000000001</v>
      </c>
      <c r="R404">
        <v>0.34799999999999998</v>
      </c>
      <c r="S404">
        <v>0.67500000000000004</v>
      </c>
      <c r="T404">
        <v>0.29899999999999999</v>
      </c>
      <c r="U404">
        <v>0</v>
      </c>
      <c r="V404">
        <v>-0.4</v>
      </c>
      <c r="W404">
        <v>1.3</v>
      </c>
      <c r="X404">
        <v>7995</v>
      </c>
    </row>
    <row r="405" spans="1:24" x14ac:dyDescent="0.25">
      <c r="A405" t="s">
        <v>867</v>
      </c>
      <c r="B405">
        <v>64</v>
      </c>
      <c r="C405">
        <v>235</v>
      </c>
      <c r="D405">
        <v>226</v>
      </c>
      <c r="E405">
        <v>63</v>
      </c>
      <c r="F405">
        <v>11</v>
      </c>
      <c r="G405">
        <v>1</v>
      </c>
      <c r="H405">
        <v>4</v>
      </c>
      <c r="I405">
        <v>24</v>
      </c>
      <c r="J405">
        <v>25</v>
      </c>
      <c r="K405">
        <v>6</v>
      </c>
      <c r="L405">
        <v>16</v>
      </c>
      <c r="M405">
        <v>1</v>
      </c>
      <c r="N405">
        <v>0</v>
      </c>
      <c r="O405">
        <v>1</v>
      </c>
      <c r="P405">
        <v>0.27900000000000003</v>
      </c>
      <c r="Q405">
        <v>0.3</v>
      </c>
      <c r="R405">
        <v>0.38900000000000001</v>
      </c>
      <c r="S405">
        <v>0.69</v>
      </c>
      <c r="T405">
        <v>0.29899999999999999</v>
      </c>
      <c r="U405">
        <v>-4</v>
      </c>
      <c r="V405">
        <v>-0.6</v>
      </c>
      <c r="W405">
        <v>0.5</v>
      </c>
      <c r="X405">
        <v>3248</v>
      </c>
    </row>
    <row r="406" spans="1:24" x14ac:dyDescent="0.25">
      <c r="A406" t="s">
        <v>866</v>
      </c>
      <c r="B406">
        <v>124</v>
      </c>
      <c r="C406">
        <v>406</v>
      </c>
      <c r="D406">
        <v>357</v>
      </c>
      <c r="E406">
        <v>81</v>
      </c>
      <c r="F406">
        <v>18</v>
      </c>
      <c r="G406">
        <v>2</v>
      </c>
      <c r="H406">
        <v>10</v>
      </c>
      <c r="I406">
        <v>48</v>
      </c>
      <c r="J406">
        <v>42</v>
      </c>
      <c r="K406">
        <v>32</v>
      </c>
      <c r="L406">
        <v>99</v>
      </c>
      <c r="M406">
        <v>9</v>
      </c>
      <c r="N406">
        <v>9</v>
      </c>
      <c r="O406">
        <v>3</v>
      </c>
      <c r="P406">
        <v>0.22700000000000001</v>
      </c>
      <c r="Q406">
        <v>0.307</v>
      </c>
      <c r="R406">
        <v>0.373</v>
      </c>
      <c r="S406">
        <v>0.67900000000000005</v>
      </c>
      <c r="T406">
        <v>0.29899999999999999</v>
      </c>
      <c r="U406">
        <v>5</v>
      </c>
      <c r="V406">
        <v>0.2</v>
      </c>
      <c r="W406">
        <v>1.6</v>
      </c>
      <c r="X406">
        <v>6589</v>
      </c>
    </row>
    <row r="407" spans="1:24" x14ac:dyDescent="0.25">
      <c r="A407" t="s">
        <v>865</v>
      </c>
      <c r="B407">
        <v>138</v>
      </c>
      <c r="C407">
        <v>542</v>
      </c>
      <c r="D407">
        <v>489</v>
      </c>
      <c r="E407">
        <v>139</v>
      </c>
      <c r="F407">
        <v>13</v>
      </c>
      <c r="G407">
        <v>5</v>
      </c>
      <c r="H407">
        <v>1</v>
      </c>
      <c r="I407">
        <v>67</v>
      </c>
      <c r="J407">
        <v>34</v>
      </c>
      <c r="K407">
        <v>28</v>
      </c>
      <c r="L407">
        <v>32</v>
      </c>
      <c r="M407">
        <v>8</v>
      </c>
      <c r="N407">
        <v>35</v>
      </c>
      <c r="O407">
        <v>12</v>
      </c>
      <c r="P407">
        <v>0.28399999999999997</v>
      </c>
      <c r="Q407">
        <v>0.33300000000000002</v>
      </c>
      <c r="R407">
        <v>0.33700000000000002</v>
      </c>
      <c r="S407">
        <v>0.67100000000000004</v>
      </c>
      <c r="T407">
        <v>0.29899999999999999</v>
      </c>
      <c r="U407">
        <v>0</v>
      </c>
      <c r="V407">
        <v>1.5</v>
      </c>
      <c r="W407">
        <v>0.7</v>
      </c>
      <c r="X407">
        <v>443</v>
      </c>
    </row>
    <row r="408" spans="1:24" x14ac:dyDescent="0.25">
      <c r="A408" t="s">
        <v>864</v>
      </c>
      <c r="B408">
        <v>124</v>
      </c>
      <c r="C408">
        <v>437</v>
      </c>
      <c r="D408">
        <v>388</v>
      </c>
      <c r="E408">
        <v>91</v>
      </c>
      <c r="F408">
        <v>20</v>
      </c>
      <c r="G408">
        <v>1</v>
      </c>
      <c r="H408">
        <v>11</v>
      </c>
      <c r="I408">
        <v>47</v>
      </c>
      <c r="J408">
        <v>49</v>
      </c>
      <c r="K408">
        <v>35</v>
      </c>
      <c r="L408">
        <v>96</v>
      </c>
      <c r="M408">
        <v>7</v>
      </c>
      <c r="N408">
        <v>2</v>
      </c>
      <c r="O408">
        <v>2</v>
      </c>
      <c r="P408">
        <v>0.23499999999999999</v>
      </c>
      <c r="Q408">
        <v>0.309</v>
      </c>
      <c r="R408">
        <v>0.376</v>
      </c>
      <c r="S408">
        <v>0.68600000000000005</v>
      </c>
      <c r="T408">
        <v>0.29899999999999999</v>
      </c>
      <c r="U408">
        <v>-6</v>
      </c>
      <c r="V408">
        <v>-0.8</v>
      </c>
      <c r="W408">
        <v>0.4</v>
      </c>
      <c r="X408">
        <v>4390</v>
      </c>
    </row>
    <row r="409" spans="1:24" x14ac:dyDescent="0.25">
      <c r="A409" t="s">
        <v>863</v>
      </c>
      <c r="B409">
        <v>128</v>
      </c>
      <c r="C409">
        <v>513</v>
      </c>
      <c r="D409">
        <v>447</v>
      </c>
      <c r="E409">
        <v>107</v>
      </c>
      <c r="F409">
        <v>21</v>
      </c>
      <c r="G409">
        <v>5</v>
      </c>
      <c r="H409">
        <v>4</v>
      </c>
      <c r="I409">
        <v>62</v>
      </c>
      <c r="J409">
        <v>37</v>
      </c>
      <c r="K409">
        <v>52</v>
      </c>
      <c r="L409">
        <v>96</v>
      </c>
      <c r="M409">
        <v>8</v>
      </c>
      <c r="N409">
        <v>9</v>
      </c>
      <c r="O409">
        <v>6</v>
      </c>
      <c r="P409">
        <v>0.23899999999999999</v>
      </c>
      <c r="Q409">
        <v>0.32900000000000001</v>
      </c>
      <c r="R409">
        <v>0.33600000000000002</v>
      </c>
      <c r="S409">
        <v>0.66500000000000004</v>
      </c>
      <c r="T409">
        <v>0.29799999999999999</v>
      </c>
      <c r="U409">
        <v>-3</v>
      </c>
      <c r="V409">
        <v>-1.2</v>
      </c>
      <c r="W409">
        <v>1.2</v>
      </c>
      <c r="X409" t="s">
        <v>862</v>
      </c>
    </row>
    <row r="410" spans="1:24" x14ac:dyDescent="0.25">
      <c r="A410" t="s">
        <v>861</v>
      </c>
      <c r="B410">
        <v>114</v>
      </c>
      <c r="C410">
        <v>441</v>
      </c>
      <c r="D410">
        <v>418</v>
      </c>
      <c r="E410">
        <v>108</v>
      </c>
      <c r="F410">
        <v>23</v>
      </c>
      <c r="G410">
        <v>3</v>
      </c>
      <c r="H410">
        <v>12</v>
      </c>
      <c r="I410">
        <v>42</v>
      </c>
      <c r="J410">
        <v>62</v>
      </c>
      <c r="K410">
        <v>15</v>
      </c>
      <c r="L410">
        <v>49</v>
      </c>
      <c r="M410">
        <v>1</v>
      </c>
      <c r="N410">
        <v>2</v>
      </c>
      <c r="O410">
        <v>2</v>
      </c>
      <c r="P410">
        <v>0.25800000000000001</v>
      </c>
      <c r="Q410">
        <v>0.28599999999999998</v>
      </c>
      <c r="R410">
        <v>0.41399999999999998</v>
      </c>
      <c r="S410">
        <v>0.7</v>
      </c>
      <c r="T410">
        <v>0.29799999999999999</v>
      </c>
      <c r="U410">
        <v>-7</v>
      </c>
      <c r="V410">
        <v>-0.8</v>
      </c>
      <c r="W410">
        <v>0.6</v>
      </c>
      <c r="X410">
        <v>8585</v>
      </c>
    </row>
    <row r="411" spans="1:24" x14ac:dyDescent="0.25">
      <c r="A411" t="s">
        <v>860</v>
      </c>
      <c r="B411">
        <v>128</v>
      </c>
      <c r="C411">
        <v>542</v>
      </c>
      <c r="D411">
        <v>491</v>
      </c>
      <c r="E411">
        <v>132</v>
      </c>
      <c r="F411">
        <v>24</v>
      </c>
      <c r="G411">
        <v>3</v>
      </c>
      <c r="H411">
        <v>5</v>
      </c>
      <c r="I411">
        <v>53</v>
      </c>
      <c r="J411">
        <v>45</v>
      </c>
      <c r="K411">
        <v>34</v>
      </c>
      <c r="L411">
        <v>43</v>
      </c>
      <c r="M411">
        <v>3</v>
      </c>
      <c r="N411">
        <v>6</v>
      </c>
      <c r="O411">
        <v>3</v>
      </c>
      <c r="P411">
        <v>0.26900000000000002</v>
      </c>
      <c r="Q411">
        <v>0.32</v>
      </c>
      <c r="R411">
        <v>0.36</v>
      </c>
      <c r="S411">
        <v>0.68100000000000005</v>
      </c>
      <c r="T411">
        <v>0.29799999999999999</v>
      </c>
      <c r="U411">
        <v>0</v>
      </c>
      <c r="V411">
        <v>-0.6</v>
      </c>
      <c r="W411">
        <v>1.3</v>
      </c>
      <c r="X411">
        <v>1555</v>
      </c>
    </row>
    <row r="412" spans="1:24" x14ac:dyDescent="0.25">
      <c r="A412" t="s">
        <v>859</v>
      </c>
      <c r="B412">
        <v>106</v>
      </c>
      <c r="C412">
        <v>391</v>
      </c>
      <c r="D412">
        <v>353</v>
      </c>
      <c r="E412">
        <v>85</v>
      </c>
      <c r="F412">
        <v>17</v>
      </c>
      <c r="G412">
        <v>2</v>
      </c>
      <c r="H412">
        <v>9</v>
      </c>
      <c r="I412">
        <v>44</v>
      </c>
      <c r="J412">
        <v>40</v>
      </c>
      <c r="K412">
        <v>32</v>
      </c>
      <c r="L412">
        <v>76</v>
      </c>
      <c r="M412">
        <v>2</v>
      </c>
      <c r="N412">
        <v>9</v>
      </c>
      <c r="O412">
        <v>6</v>
      </c>
      <c r="P412">
        <v>0.24099999999999999</v>
      </c>
      <c r="Q412">
        <v>0.307</v>
      </c>
      <c r="R412">
        <v>0.377</v>
      </c>
      <c r="S412">
        <v>0.68400000000000005</v>
      </c>
      <c r="T412">
        <v>0.29799999999999999</v>
      </c>
      <c r="U412">
        <v>3</v>
      </c>
      <c r="V412">
        <v>-1</v>
      </c>
      <c r="W412">
        <v>1.2</v>
      </c>
      <c r="X412">
        <v>5665</v>
      </c>
    </row>
    <row r="413" spans="1:24" x14ac:dyDescent="0.25">
      <c r="A413" t="s">
        <v>858</v>
      </c>
      <c r="B413">
        <v>114</v>
      </c>
      <c r="C413">
        <v>466</v>
      </c>
      <c r="D413">
        <v>435</v>
      </c>
      <c r="E413">
        <v>100</v>
      </c>
      <c r="F413">
        <v>20</v>
      </c>
      <c r="G413">
        <v>1</v>
      </c>
      <c r="H413">
        <v>19</v>
      </c>
      <c r="I413">
        <v>49</v>
      </c>
      <c r="J413">
        <v>62</v>
      </c>
      <c r="K413">
        <v>27</v>
      </c>
      <c r="L413">
        <v>143</v>
      </c>
      <c r="M413">
        <v>2</v>
      </c>
      <c r="N413">
        <v>8</v>
      </c>
      <c r="O413">
        <v>4</v>
      </c>
      <c r="P413">
        <v>0.23</v>
      </c>
      <c r="Q413">
        <v>0.27800000000000002</v>
      </c>
      <c r="R413">
        <v>0.41099999999999998</v>
      </c>
      <c r="S413">
        <v>0.69</v>
      </c>
      <c r="T413">
        <v>0.29799999999999999</v>
      </c>
      <c r="U413">
        <v>-5</v>
      </c>
      <c r="V413">
        <v>-0.4</v>
      </c>
      <c r="W413">
        <v>1.3</v>
      </c>
      <c r="X413" t="s">
        <v>857</v>
      </c>
    </row>
    <row r="414" spans="1:24" x14ac:dyDescent="0.25">
      <c r="A414" t="s">
        <v>856</v>
      </c>
      <c r="B414">
        <v>138</v>
      </c>
      <c r="C414">
        <v>588</v>
      </c>
      <c r="D414">
        <v>555</v>
      </c>
      <c r="E414">
        <v>137</v>
      </c>
      <c r="F414">
        <v>35</v>
      </c>
      <c r="G414">
        <v>3</v>
      </c>
      <c r="H414">
        <v>12</v>
      </c>
      <c r="I414">
        <v>61</v>
      </c>
      <c r="J414">
        <v>69</v>
      </c>
      <c r="K414">
        <v>18</v>
      </c>
      <c r="L414">
        <v>98</v>
      </c>
      <c r="M414">
        <v>5</v>
      </c>
      <c r="N414">
        <v>13</v>
      </c>
      <c r="O414">
        <v>7</v>
      </c>
      <c r="P414">
        <v>0.249</v>
      </c>
      <c r="Q414">
        <v>0.29599999999999999</v>
      </c>
      <c r="R414">
        <v>0.39100000000000001</v>
      </c>
      <c r="S414">
        <v>0.68799999999999994</v>
      </c>
      <c r="T414">
        <v>0.29799999999999999</v>
      </c>
      <c r="U414">
        <v>-4</v>
      </c>
      <c r="V414">
        <v>-0.8</v>
      </c>
      <c r="W414">
        <v>0.2</v>
      </c>
      <c r="X414">
        <v>2602</v>
      </c>
    </row>
    <row r="415" spans="1:24" x14ac:dyDescent="0.25">
      <c r="A415" t="s">
        <v>855</v>
      </c>
      <c r="B415">
        <v>92</v>
      </c>
      <c r="C415">
        <v>278</v>
      </c>
      <c r="D415">
        <v>249</v>
      </c>
      <c r="E415">
        <v>58</v>
      </c>
      <c r="F415">
        <v>13</v>
      </c>
      <c r="G415">
        <v>2</v>
      </c>
      <c r="H415">
        <v>7</v>
      </c>
      <c r="I415">
        <v>32</v>
      </c>
      <c r="J415">
        <v>27</v>
      </c>
      <c r="K415">
        <v>22</v>
      </c>
      <c r="L415">
        <v>64</v>
      </c>
      <c r="M415">
        <v>2</v>
      </c>
      <c r="N415">
        <v>4</v>
      </c>
      <c r="O415">
        <v>3</v>
      </c>
      <c r="P415">
        <v>0.23300000000000001</v>
      </c>
      <c r="Q415">
        <v>0.3</v>
      </c>
      <c r="R415">
        <v>0.38600000000000001</v>
      </c>
      <c r="S415">
        <v>0.68600000000000005</v>
      </c>
      <c r="T415">
        <v>0.29799999999999999</v>
      </c>
      <c r="U415">
        <v>2</v>
      </c>
      <c r="V415">
        <v>-0.7</v>
      </c>
      <c r="W415">
        <v>0.4</v>
      </c>
      <c r="X415">
        <v>1867</v>
      </c>
    </row>
    <row r="416" spans="1:24" x14ac:dyDescent="0.25">
      <c r="A416" t="s">
        <v>854</v>
      </c>
      <c r="B416">
        <v>123</v>
      </c>
      <c r="C416">
        <v>523</v>
      </c>
      <c r="D416">
        <v>470</v>
      </c>
      <c r="E416">
        <v>108</v>
      </c>
      <c r="F416">
        <v>23</v>
      </c>
      <c r="G416">
        <v>1</v>
      </c>
      <c r="H416">
        <v>16</v>
      </c>
      <c r="I416">
        <v>50</v>
      </c>
      <c r="J416">
        <v>53</v>
      </c>
      <c r="K416">
        <v>47</v>
      </c>
      <c r="L416">
        <v>120</v>
      </c>
      <c r="M416">
        <v>1</v>
      </c>
      <c r="N416">
        <v>1</v>
      </c>
      <c r="O416">
        <v>1</v>
      </c>
      <c r="P416">
        <v>0.23</v>
      </c>
      <c r="Q416">
        <v>0.30099999999999999</v>
      </c>
      <c r="R416">
        <v>0.38500000000000001</v>
      </c>
      <c r="S416">
        <v>0.68600000000000005</v>
      </c>
      <c r="T416">
        <v>0.29799999999999999</v>
      </c>
      <c r="U416">
        <v>0</v>
      </c>
      <c r="V416">
        <v>-0.7</v>
      </c>
      <c r="W416">
        <v>0</v>
      </c>
      <c r="X416">
        <v>3821</v>
      </c>
    </row>
    <row r="417" spans="1:24" x14ac:dyDescent="0.25">
      <c r="A417" t="s">
        <v>853</v>
      </c>
      <c r="B417">
        <v>139</v>
      </c>
      <c r="C417">
        <v>566</v>
      </c>
      <c r="D417">
        <v>515</v>
      </c>
      <c r="E417">
        <v>132</v>
      </c>
      <c r="F417">
        <v>23</v>
      </c>
      <c r="G417">
        <v>5</v>
      </c>
      <c r="H417">
        <v>8</v>
      </c>
      <c r="I417">
        <v>59</v>
      </c>
      <c r="J417">
        <v>57</v>
      </c>
      <c r="K417">
        <v>42</v>
      </c>
      <c r="L417">
        <v>90</v>
      </c>
      <c r="M417">
        <v>2</v>
      </c>
      <c r="N417">
        <v>2</v>
      </c>
      <c r="O417">
        <v>4</v>
      </c>
      <c r="P417">
        <v>0.25600000000000001</v>
      </c>
      <c r="Q417">
        <v>0.315</v>
      </c>
      <c r="R417">
        <v>0.36699999999999999</v>
      </c>
      <c r="S417">
        <v>0.68200000000000005</v>
      </c>
      <c r="T417">
        <v>0.29799999999999999</v>
      </c>
      <c r="U417">
        <v>1</v>
      </c>
      <c r="V417">
        <v>-1.8</v>
      </c>
      <c r="W417">
        <v>1.3</v>
      </c>
      <c r="X417">
        <v>9009</v>
      </c>
    </row>
    <row r="418" spans="1:24" x14ac:dyDescent="0.25">
      <c r="A418" t="s">
        <v>852</v>
      </c>
      <c r="B418">
        <v>145</v>
      </c>
      <c r="C418">
        <v>610</v>
      </c>
      <c r="D418">
        <v>555</v>
      </c>
      <c r="E418">
        <v>151</v>
      </c>
      <c r="F418">
        <v>28</v>
      </c>
      <c r="G418">
        <v>2</v>
      </c>
      <c r="H418">
        <v>2</v>
      </c>
      <c r="I418">
        <v>59</v>
      </c>
      <c r="J418">
        <v>40</v>
      </c>
      <c r="K418">
        <v>41</v>
      </c>
      <c r="L418">
        <v>81</v>
      </c>
      <c r="M418">
        <v>7</v>
      </c>
      <c r="N418">
        <v>7</v>
      </c>
      <c r="O418">
        <v>4</v>
      </c>
      <c r="P418">
        <v>0.27200000000000002</v>
      </c>
      <c r="Q418">
        <v>0.33</v>
      </c>
      <c r="R418">
        <v>0.34100000000000003</v>
      </c>
      <c r="S418">
        <v>0.67100000000000004</v>
      </c>
      <c r="T418">
        <v>0.29799999999999999</v>
      </c>
      <c r="U418">
        <v>3</v>
      </c>
      <c r="V418">
        <v>-0.9</v>
      </c>
      <c r="W418">
        <v>2.2000000000000002</v>
      </c>
      <c r="X418">
        <v>5519</v>
      </c>
    </row>
    <row r="419" spans="1:24" x14ac:dyDescent="0.25">
      <c r="A419" t="s">
        <v>851</v>
      </c>
      <c r="B419">
        <v>138</v>
      </c>
      <c r="C419">
        <v>590</v>
      </c>
      <c r="D419">
        <v>528</v>
      </c>
      <c r="E419">
        <v>135</v>
      </c>
      <c r="F419">
        <v>20</v>
      </c>
      <c r="G419">
        <v>1</v>
      </c>
      <c r="H419">
        <v>9</v>
      </c>
      <c r="I419">
        <v>61</v>
      </c>
      <c r="J419">
        <v>47</v>
      </c>
      <c r="K419">
        <v>47</v>
      </c>
      <c r="L419">
        <v>69</v>
      </c>
      <c r="M419">
        <v>5</v>
      </c>
      <c r="N419">
        <v>4</v>
      </c>
      <c r="O419">
        <v>2</v>
      </c>
      <c r="P419">
        <v>0.25600000000000001</v>
      </c>
      <c r="Q419">
        <v>0.32200000000000001</v>
      </c>
      <c r="R419">
        <v>0.34799999999999998</v>
      </c>
      <c r="S419">
        <v>0.67100000000000004</v>
      </c>
      <c r="T419">
        <v>0.29799999999999999</v>
      </c>
      <c r="U419">
        <v>4</v>
      </c>
      <c r="V419">
        <v>-0.7</v>
      </c>
      <c r="W419">
        <v>2.2000000000000002</v>
      </c>
      <c r="X419">
        <v>4191</v>
      </c>
    </row>
    <row r="420" spans="1:24" x14ac:dyDescent="0.25">
      <c r="A420" t="s">
        <v>850</v>
      </c>
      <c r="B420">
        <v>134</v>
      </c>
      <c r="C420">
        <v>485</v>
      </c>
      <c r="D420">
        <v>445</v>
      </c>
      <c r="E420">
        <v>118</v>
      </c>
      <c r="F420">
        <v>21</v>
      </c>
      <c r="G420">
        <v>4</v>
      </c>
      <c r="H420">
        <v>7</v>
      </c>
      <c r="I420">
        <v>54</v>
      </c>
      <c r="J420">
        <v>43</v>
      </c>
      <c r="K420">
        <v>25</v>
      </c>
      <c r="L420">
        <v>61</v>
      </c>
      <c r="M420">
        <v>2</v>
      </c>
      <c r="N420">
        <v>12</v>
      </c>
      <c r="O420">
        <v>6</v>
      </c>
      <c r="P420">
        <v>0.26500000000000001</v>
      </c>
      <c r="Q420">
        <v>0.307</v>
      </c>
      <c r="R420">
        <v>0.378</v>
      </c>
      <c r="S420">
        <v>0.68500000000000005</v>
      </c>
      <c r="T420">
        <v>0.29799999999999999</v>
      </c>
      <c r="U420">
        <v>-5</v>
      </c>
      <c r="V420">
        <v>-0.5</v>
      </c>
      <c r="W420">
        <v>1</v>
      </c>
      <c r="X420">
        <v>6777</v>
      </c>
    </row>
    <row r="421" spans="1:24" x14ac:dyDescent="0.25">
      <c r="A421" t="s">
        <v>849</v>
      </c>
      <c r="B421">
        <v>106</v>
      </c>
      <c r="C421">
        <v>406</v>
      </c>
      <c r="D421">
        <v>361</v>
      </c>
      <c r="E421">
        <v>87</v>
      </c>
      <c r="F421">
        <v>12</v>
      </c>
      <c r="G421">
        <v>5</v>
      </c>
      <c r="H421">
        <v>7</v>
      </c>
      <c r="I421">
        <v>48</v>
      </c>
      <c r="J421">
        <v>40</v>
      </c>
      <c r="K421">
        <v>38</v>
      </c>
      <c r="L421">
        <v>72</v>
      </c>
      <c r="M421">
        <v>2</v>
      </c>
      <c r="N421">
        <v>9</v>
      </c>
      <c r="O421">
        <v>3</v>
      </c>
      <c r="P421">
        <v>0.24099999999999999</v>
      </c>
      <c r="Q421">
        <v>0.317</v>
      </c>
      <c r="R421">
        <v>0.36</v>
      </c>
      <c r="S421">
        <v>0.67700000000000005</v>
      </c>
      <c r="T421">
        <v>0.29799999999999999</v>
      </c>
      <c r="U421">
        <v>1</v>
      </c>
      <c r="V421">
        <v>0.2</v>
      </c>
      <c r="W421">
        <v>1.1000000000000001</v>
      </c>
      <c r="X421">
        <v>1307</v>
      </c>
    </row>
    <row r="422" spans="1:24" x14ac:dyDescent="0.25">
      <c r="A422" t="s">
        <v>848</v>
      </c>
      <c r="B422">
        <v>115</v>
      </c>
      <c r="C422">
        <v>337</v>
      </c>
      <c r="D422">
        <v>304</v>
      </c>
      <c r="E422">
        <v>79</v>
      </c>
      <c r="F422">
        <v>12</v>
      </c>
      <c r="G422">
        <v>3</v>
      </c>
      <c r="H422">
        <v>3</v>
      </c>
      <c r="I422">
        <v>39</v>
      </c>
      <c r="J422">
        <v>29</v>
      </c>
      <c r="K422">
        <v>19</v>
      </c>
      <c r="L422">
        <v>56</v>
      </c>
      <c r="M422">
        <v>9</v>
      </c>
      <c r="N422">
        <v>17</v>
      </c>
      <c r="O422">
        <v>5</v>
      </c>
      <c r="P422">
        <v>0.26</v>
      </c>
      <c r="Q422">
        <v>0.32200000000000001</v>
      </c>
      <c r="R422">
        <v>0.34899999999999998</v>
      </c>
      <c r="S422">
        <v>0.67100000000000004</v>
      </c>
      <c r="T422">
        <v>0.29799999999999999</v>
      </c>
      <c r="U422">
        <v>15</v>
      </c>
      <c r="V422">
        <v>1</v>
      </c>
      <c r="W422">
        <v>2.5</v>
      </c>
      <c r="X422">
        <v>9571</v>
      </c>
    </row>
    <row r="423" spans="1:24" x14ac:dyDescent="0.25">
      <c r="A423" t="s">
        <v>847</v>
      </c>
      <c r="B423">
        <v>122</v>
      </c>
      <c r="C423">
        <v>435</v>
      </c>
      <c r="D423">
        <v>400</v>
      </c>
      <c r="E423">
        <v>95</v>
      </c>
      <c r="F423">
        <v>19</v>
      </c>
      <c r="G423">
        <v>2</v>
      </c>
      <c r="H423">
        <v>14</v>
      </c>
      <c r="I423">
        <v>45</v>
      </c>
      <c r="J423">
        <v>50</v>
      </c>
      <c r="K423">
        <v>29</v>
      </c>
      <c r="L423">
        <v>79</v>
      </c>
      <c r="M423">
        <v>3</v>
      </c>
      <c r="N423">
        <v>2</v>
      </c>
      <c r="O423">
        <v>0</v>
      </c>
      <c r="P423">
        <v>0.23799999999999999</v>
      </c>
      <c r="Q423">
        <v>0.29399999999999998</v>
      </c>
      <c r="R423">
        <v>0.4</v>
      </c>
      <c r="S423">
        <v>0.69399999999999995</v>
      </c>
      <c r="T423">
        <v>0.29799999999999999</v>
      </c>
      <c r="U423">
        <v>-8</v>
      </c>
      <c r="V423">
        <v>0</v>
      </c>
      <c r="W423">
        <v>-0.5</v>
      </c>
      <c r="X423">
        <v>607</v>
      </c>
    </row>
    <row r="424" spans="1:24" x14ac:dyDescent="0.25">
      <c r="A424" t="s">
        <v>846</v>
      </c>
      <c r="B424">
        <v>85</v>
      </c>
      <c r="C424">
        <v>303</v>
      </c>
      <c r="D424">
        <v>277</v>
      </c>
      <c r="E424">
        <v>68</v>
      </c>
      <c r="F424">
        <v>14</v>
      </c>
      <c r="G424">
        <v>1</v>
      </c>
      <c r="H424">
        <v>8</v>
      </c>
      <c r="I424">
        <v>26</v>
      </c>
      <c r="J424">
        <v>39</v>
      </c>
      <c r="K424">
        <v>21</v>
      </c>
      <c r="L424">
        <v>53</v>
      </c>
      <c r="M424">
        <v>2</v>
      </c>
      <c r="N424">
        <v>1</v>
      </c>
      <c r="O424">
        <v>0</v>
      </c>
      <c r="P424">
        <v>0.245</v>
      </c>
      <c r="Q424">
        <v>0.30299999999999999</v>
      </c>
      <c r="R424">
        <v>0.39</v>
      </c>
      <c r="S424">
        <v>0.69299999999999995</v>
      </c>
      <c r="T424">
        <v>0.29799999999999999</v>
      </c>
      <c r="U424">
        <v>-5</v>
      </c>
      <c r="V424">
        <v>-0.1</v>
      </c>
      <c r="W424">
        <v>-0.3</v>
      </c>
      <c r="X424">
        <v>141</v>
      </c>
    </row>
    <row r="425" spans="1:24" x14ac:dyDescent="0.25">
      <c r="A425" t="s">
        <v>845</v>
      </c>
      <c r="B425">
        <v>141</v>
      </c>
      <c r="C425">
        <v>617</v>
      </c>
      <c r="D425">
        <v>564</v>
      </c>
      <c r="E425">
        <v>140</v>
      </c>
      <c r="F425">
        <v>24</v>
      </c>
      <c r="G425">
        <v>3</v>
      </c>
      <c r="H425">
        <v>14</v>
      </c>
      <c r="I425">
        <v>67</v>
      </c>
      <c r="J425">
        <v>60</v>
      </c>
      <c r="K425">
        <v>38</v>
      </c>
      <c r="L425">
        <v>122</v>
      </c>
      <c r="M425">
        <v>7</v>
      </c>
      <c r="N425">
        <v>9</v>
      </c>
      <c r="O425">
        <v>7</v>
      </c>
      <c r="P425">
        <v>0.248</v>
      </c>
      <c r="Q425">
        <v>0.30399999999999999</v>
      </c>
      <c r="R425">
        <v>0.376</v>
      </c>
      <c r="S425">
        <v>0.68</v>
      </c>
      <c r="T425">
        <v>0.29799999999999999</v>
      </c>
      <c r="U425">
        <v>0</v>
      </c>
      <c r="V425">
        <v>-1.6</v>
      </c>
      <c r="W425">
        <v>1.3</v>
      </c>
      <c r="X425" t="s">
        <v>844</v>
      </c>
    </row>
    <row r="426" spans="1:24" x14ac:dyDescent="0.25">
      <c r="A426" t="s">
        <v>843</v>
      </c>
      <c r="B426">
        <v>139</v>
      </c>
      <c r="C426">
        <v>603</v>
      </c>
      <c r="D426">
        <v>530</v>
      </c>
      <c r="E426">
        <v>123</v>
      </c>
      <c r="F426">
        <v>23</v>
      </c>
      <c r="G426">
        <v>7</v>
      </c>
      <c r="H426">
        <v>10</v>
      </c>
      <c r="I426">
        <v>77</v>
      </c>
      <c r="J426">
        <v>48</v>
      </c>
      <c r="K426">
        <v>65</v>
      </c>
      <c r="L426">
        <v>150</v>
      </c>
      <c r="M426">
        <v>1</v>
      </c>
      <c r="N426">
        <v>19</v>
      </c>
      <c r="O426">
        <v>10</v>
      </c>
      <c r="P426">
        <v>0.23200000000000001</v>
      </c>
      <c r="Q426">
        <v>0.317</v>
      </c>
      <c r="R426">
        <v>0.35799999999999998</v>
      </c>
      <c r="S426">
        <v>0.67600000000000005</v>
      </c>
      <c r="T426">
        <v>0.29799999999999999</v>
      </c>
      <c r="U426">
        <v>4</v>
      </c>
      <c r="V426">
        <v>-0.8</v>
      </c>
      <c r="W426">
        <v>1.8</v>
      </c>
      <c r="X426" t="s">
        <v>842</v>
      </c>
    </row>
    <row r="427" spans="1:24" x14ac:dyDescent="0.25">
      <c r="A427" t="s">
        <v>841</v>
      </c>
      <c r="B427">
        <v>142</v>
      </c>
      <c r="C427">
        <v>602</v>
      </c>
      <c r="D427">
        <v>534</v>
      </c>
      <c r="E427">
        <v>131</v>
      </c>
      <c r="F427">
        <v>18</v>
      </c>
      <c r="G427">
        <v>8</v>
      </c>
      <c r="H427">
        <v>8</v>
      </c>
      <c r="I427">
        <v>75</v>
      </c>
      <c r="J427">
        <v>52</v>
      </c>
      <c r="K427">
        <v>50</v>
      </c>
      <c r="L427">
        <v>126</v>
      </c>
      <c r="M427">
        <v>6</v>
      </c>
      <c r="N427">
        <v>21</v>
      </c>
      <c r="O427">
        <v>7</v>
      </c>
      <c r="P427">
        <v>0.245</v>
      </c>
      <c r="Q427">
        <v>0.317</v>
      </c>
      <c r="R427">
        <v>0.35399999999999998</v>
      </c>
      <c r="S427">
        <v>0.67100000000000004</v>
      </c>
      <c r="T427">
        <v>0.29699999999999999</v>
      </c>
      <c r="U427">
        <v>3</v>
      </c>
      <c r="V427">
        <v>0.7</v>
      </c>
      <c r="W427">
        <v>1.8</v>
      </c>
      <c r="X427" t="s">
        <v>840</v>
      </c>
    </row>
    <row r="428" spans="1:24" x14ac:dyDescent="0.25">
      <c r="A428" t="s">
        <v>839</v>
      </c>
      <c r="B428">
        <v>146</v>
      </c>
      <c r="C428">
        <v>601</v>
      </c>
      <c r="D428">
        <v>545</v>
      </c>
      <c r="E428">
        <v>133</v>
      </c>
      <c r="F428">
        <v>27</v>
      </c>
      <c r="G428">
        <v>4</v>
      </c>
      <c r="H428">
        <v>10</v>
      </c>
      <c r="I428">
        <v>63</v>
      </c>
      <c r="J428">
        <v>56</v>
      </c>
      <c r="K428">
        <v>50</v>
      </c>
      <c r="L428">
        <v>124</v>
      </c>
      <c r="M428">
        <v>3</v>
      </c>
      <c r="N428">
        <v>6</v>
      </c>
      <c r="O428">
        <v>6</v>
      </c>
      <c r="P428">
        <v>0.24399999999999999</v>
      </c>
      <c r="Q428">
        <v>0.311</v>
      </c>
      <c r="R428">
        <v>0.36299999999999999</v>
      </c>
      <c r="S428">
        <v>0.67400000000000004</v>
      </c>
      <c r="T428">
        <v>0.29699999999999999</v>
      </c>
      <c r="U428">
        <v>-1</v>
      </c>
      <c r="V428">
        <v>-1.8</v>
      </c>
      <c r="W428">
        <v>1.1000000000000001</v>
      </c>
      <c r="X428">
        <v>8631</v>
      </c>
    </row>
    <row r="429" spans="1:24" x14ac:dyDescent="0.25">
      <c r="A429" t="s">
        <v>838</v>
      </c>
      <c r="B429">
        <v>119</v>
      </c>
      <c r="C429">
        <v>536</v>
      </c>
      <c r="D429">
        <v>490</v>
      </c>
      <c r="E429">
        <v>121</v>
      </c>
      <c r="F429">
        <v>23</v>
      </c>
      <c r="G429">
        <v>5</v>
      </c>
      <c r="H429">
        <v>10</v>
      </c>
      <c r="I429">
        <v>55</v>
      </c>
      <c r="J429">
        <v>50</v>
      </c>
      <c r="K429">
        <v>35</v>
      </c>
      <c r="L429">
        <v>125</v>
      </c>
      <c r="M429">
        <v>6</v>
      </c>
      <c r="N429">
        <v>12</v>
      </c>
      <c r="O429">
        <v>8</v>
      </c>
      <c r="P429">
        <v>0.247</v>
      </c>
      <c r="Q429">
        <v>0.30499999999999999</v>
      </c>
      <c r="R429">
        <v>0.376</v>
      </c>
      <c r="S429">
        <v>0.68100000000000005</v>
      </c>
      <c r="T429">
        <v>0.29699999999999999</v>
      </c>
      <c r="U429">
        <v>0</v>
      </c>
      <c r="V429">
        <v>-1.3</v>
      </c>
      <c r="W429">
        <v>0.3</v>
      </c>
      <c r="X429" t="s">
        <v>837</v>
      </c>
    </row>
    <row r="430" spans="1:24" x14ac:dyDescent="0.25">
      <c r="A430" t="s">
        <v>836</v>
      </c>
      <c r="B430">
        <v>89</v>
      </c>
      <c r="C430">
        <v>351</v>
      </c>
      <c r="D430">
        <v>319</v>
      </c>
      <c r="E430">
        <v>79</v>
      </c>
      <c r="F430">
        <v>16</v>
      </c>
      <c r="G430">
        <v>1</v>
      </c>
      <c r="H430">
        <v>7</v>
      </c>
      <c r="I430">
        <v>42</v>
      </c>
      <c r="J430">
        <v>40</v>
      </c>
      <c r="K430">
        <v>27</v>
      </c>
      <c r="L430">
        <v>81</v>
      </c>
      <c r="M430">
        <v>1</v>
      </c>
      <c r="N430">
        <v>15</v>
      </c>
      <c r="O430">
        <v>5</v>
      </c>
      <c r="P430">
        <v>0.248</v>
      </c>
      <c r="Q430">
        <v>0.308</v>
      </c>
      <c r="R430">
        <v>0.37</v>
      </c>
      <c r="S430">
        <v>0.67800000000000005</v>
      </c>
      <c r="T430">
        <v>0.29699999999999999</v>
      </c>
      <c r="U430">
        <v>0</v>
      </c>
      <c r="V430">
        <v>0.6</v>
      </c>
      <c r="W430">
        <v>0.9</v>
      </c>
      <c r="X430">
        <v>6962</v>
      </c>
    </row>
    <row r="431" spans="1:24" x14ac:dyDescent="0.25">
      <c r="A431" t="s">
        <v>835</v>
      </c>
      <c r="B431">
        <v>132</v>
      </c>
      <c r="C431">
        <v>548</v>
      </c>
      <c r="D431">
        <v>497</v>
      </c>
      <c r="E431">
        <v>111</v>
      </c>
      <c r="F431">
        <v>20</v>
      </c>
      <c r="G431">
        <v>1</v>
      </c>
      <c r="H431">
        <v>19</v>
      </c>
      <c r="I431">
        <v>52</v>
      </c>
      <c r="J431">
        <v>60</v>
      </c>
      <c r="K431">
        <v>32</v>
      </c>
      <c r="L431">
        <v>170</v>
      </c>
      <c r="M431">
        <v>18</v>
      </c>
      <c r="N431">
        <v>1</v>
      </c>
      <c r="O431">
        <v>2</v>
      </c>
      <c r="P431">
        <v>0.223</v>
      </c>
      <c r="Q431">
        <v>0.29399999999999998</v>
      </c>
      <c r="R431">
        <v>0.38200000000000001</v>
      </c>
      <c r="S431">
        <v>0.67700000000000005</v>
      </c>
      <c r="T431">
        <v>0.29699999999999999</v>
      </c>
      <c r="U431">
        <v>-4</v>
      </c>
      <c r="V431">
        <v>-1.1000000000000001</v>
      </c>
      <c r="W431">
        <v>-0.5</v>
      </c>
      <c r="X431" t="s">
        <v>834</v>
      </c>
    </row>
    <row r="432" spans="1:24" x14ac:dyDescent="0.25">
      <c r="A432" t="s">
        <v>833</v>
      </c>
      <c r="B432">
        <v>94</v>
      </c>
      <c r="C432">
        <v>382</v>
      </c>
      <c r="D432">
        <v>346</v>
      </c>
      <c r="E432">
        <v>88</v>
      </c>
      <c r="F432">
        <v>16</v>
      </c>
      <c r="G432">
        <v>5</v>
      </c>
      <c r="H432">
        <v>3</v>
      </c>
      <c r="I432">
        <v>41</v>
      </c>
      <c r="J432">
        <v>34</v>
      </c>
      <c r="K432">
        <v>29</v>
      </c>
      <c r="L432">
        <v>65</v>
      </c>
      <c r="M432">
        <v>4</v>
      </c>
      <c r="N432">
        <v>14</v>
      </c>
      <c r="O432">
        <v>6</v>
      </c>
      <c r="P432">
        <v>0.254</v>
      </c>
      <c r="Q432">
        <v>0.31900000000000001</v>
      </c>
      <c r="R432">
        <v>0.35499999999999998</v>
      </c>
      <c r="S432">
        <v>0.67500000000000004</v>
      </c>
      <c r="T432">
        <v>0.29699999999999999</v>
      </c>
      <c r="U432">
        <v>2</v>
      </c>
      <c r="V432">
        <v>0</v>
      </c>
      <c r="W432">
        <v>0.5</v>
      </c>
      <c r="X432" t="s">
        <v>832</v>
      </c>
    </row>
    <row r="433" spans="1:24" x14ac:dyDescent="0.25">
      <c r="A433" t="s">
        <v>831</v>
      </c>
      <c r="B433">
        <v>144</v>
      </c>
      <c r="C433">
        <v>532</v>
      </c>
      <c r="D433">
        <v>475</v>
      </c>
      <c r="E433">
        <v>120</v>
      </c>
      <c r="F433">
        <v>20</v>
      </c>
      <c r="G433">
        <v>5</v>
      </c>
      <c r="H433">
        <v>6</v>
      </c>
      <c r="I433">
        <v>61</v>
      </c>
      <c r="J433">
        <v>39</v>
      </c>
      <c r="K433">
        <v>44</v>
      </c>
      <c r="L433">
        <v>105</v>
      </c>
      <c r="M433">
        <v>5</v>
      </c>
      <c r="N433">
        <v>11</v>
      </c>
      <c r="O433">
        <v>7</v>
      </c>
      <c r="P433">
        <v>0.253</v>
      </c>
      <c r="Q433">
        <v>0.32300000000000001</v>
      </c>
      <c r="R433">
        <v>0.35399999999999998</v>
      </c>
      <c r="S433">
        <v>0.67600000000000005</v>
      </c>
      <c r="T433">
        <v>0.29699999999999999</v>
      </c>
      <c r="U433">
        <v>0</v>
      </c>
      <c r="V433">
        <v>-1.2</v>
      </c>
      <c r="W433">
        <v>0.3</v>
      </c>
      <c r="X433">
        <v>2567</v>
      </c>
    </row>
    <row r="434" spans="1:24" x14ac:dyDescent="0.25">
      <c r="A434" t="s">
        <v>830</v>
      </c>
      <c r="B434">
        <v>122</v>
      </c>
      <c r="C434">
        <v>426</v>
      </c>
      <c r="D434">
        <v>383</v>
      </c>
      <c r="E434">
        <v>100</v>
      </c>
      <c r="F434">
        <v>21</v>
      </c>
      <c r="G434">
        <v>1</v>
      </c>
      <c r="H434">
        <v>4</v>
      </c>
      <c r="I434">
        <v>37</v>
      </c>
      <c r="J434">
        <v>36</v>
      </c>
      <c r="K434">
        <v>35</v>
      </c>
      <c r="L434">
        <v>56</v>
      </c>
      <c r="M434">
        <v>3</v>
      </c>
      <c r="N434">
        <v>1</v>
      </c>
      <c r="O434">
        <v>1</v>
      </c>
      <c r="P434">
        <v>0.26100000000000001</v>
      </c>
      <c r="Q434">
        <v>0.32800000000000001</v>
      </c>
      <c r="R434">
        <v>0.35199999999999998</v>
      </c>
      <c r="S434">
        <v>0.68</v>
      </c>
      <c r="T434">
        <v>0.29699999999999999</v>
      </c>
      <c r="U434">
        <v>-3</v>
      </c>
      <c r="V434">
        <v>-0.7</v>
      </c>
      <c r="W434">
        <v>1.3</v>
      </c>
      <c r="X434">
        <v>9689</v>
      </c>
    </row>
    <row r="435" spans="1:24" x14ac:dyDescent="0.25">
      <c r="A435" t="s">
        <v>829</v>
      </c>
      <c r="B435">
        <v>148</v>
      </c>
      <c r="C435">
        <v>632</v>
      </c>
      <c r="D435">
        <v>595</v>
      </c>
      <c r="E435">
        <v>155</v>
      </c>
      <c r="F435">
        <v>29</v>
      </c>
      <c r="G435">
        <v>3</v>
      </c>
      <c r="H435">
        <v>14</v>
      </c>
      <c r="I435">
        <v>57</v>
      </c>
      <c r="J435">
        <v>59</v>
      </c>
      <c r="K435">
        <v>29</v>
      </c>
      <c r="L435">
        <v>160</v>
      </c>
      <c r="M435">
        <v>3</v>
      </c>
      <c r="N435">
        <v>5</v>
      </c>
      <c r="O435">
        <v>5</v>
      </c>
      <c r="P435">
        <v>0.26100000000000001</v>
      </c>
      <c r="Q435">
        <v>0.29799999999999999</v>
      </c>
      <c r="R435">
        <v>0.39</v>
      </c>
      <c r="S435">
        <v>0.68799999999999994</v>
      </c>
      <c r="T435">
        <v>0.29699999999999999</v>
      </c>
      <c r="U435">
        <v>-4</v>
      </c>
      <c r="V435">
        <v>-1.6</v>
      </c>
      <c r="W435">
        <v>0.9</v>
      </c>
      <c r="X435" t="s">
        <v>828</v>
      </c>
    </row>
    <row r="436" spans="1:24" x14ac:dyDescent="0.25">
      <c r="A436" t="s">
        <v>827</v>
      </c>
      <c r="B436">
        <v>127</v>
      </c>
      <c r="C436">
        <v>535</v>
      </c>
      <c r="D436">
        <v>488</v>
      </c>
      <c r="E436">
        <v>114</v>
      </c>
      <c r="F436">
        <v>26</v>
      </c>
      <c r="G436">
        <v>1</v>
      </c>
      <c r="H436">
        <v>15</v>
      </c>
      <c r="I436">
        <v>63</v>
      </c>
      <c r="J436">
        <v>66</v>
      </c>
      <c r="K436">
        <v>39</v>
      </c>
      <c r="L436">
        <v>118</v>
      </c>
      <c r="M436">
        <v>5</v>
      </c>
      <c r="N436">
        <v>7</v>
      </c>
      <c r="O436">
        <v>3</v>
      </c>
      <c r="P436">
        <v>0.23400000000000001</v>
      </c>
      <c r="Q436">
        <v>0.29699999999999999</v>
      </c>
      <c r="R436">
        <v>0.38300000000000001</v>
      </c>
      <c r="S436">
        <v>0.68</v>
      </c>
      <c r="T436">
        <v>0.29699999999999999</v>
      </c>
      <c r="U436">
        <v>3</v>
      </c>
      <c r="V436">
        <v>-0.3</v>
      </c>
      <c r="W436">
        <v>1.5</v>
      </c>
      <c r="X436">
        <v>5038</v>
      </c>
    </row>
    <row r="437" spans="1:24" x14ac:dyDescent="0.25">
      <c r="A437" t="s">
        <v>826</v>
      </c>
      <c r="B437">
        <v>146</v>
      </c>
      <c r="C437">
        <v>654</v>
      </c>
      <c r="D437">
        <v>592</v>
      </c>
      <c r="E437">
        <v>151</v>
      </c>
      <c r="F437">
        <v>30</v>
      </c>
      <c r="G437">
        <v>6</v>
      </c>
      <c r="H437">
        <v>6</v>
      </c>
      <c r="I437">
        <v>78</v>
      </c>
      <c r="J437">
        <v>52</v>
      </c>
      <c r="K437">
        <v>36</v>
      </c>
      <c r="L437">
        <v>111</v>
      </c>
      <c r="M437">
        <v>17</v>
      </c>
      <c r="N437">
        <v>29</v>
      </c>
      <c r="O437">
        <v>16</v>
      </c>
      <c r="P437">
        <v>0.255</v>
      </c>
      <c r="Q437">
        <v>0.316</v>
      </c>
      <c r="R437">
        <v>0.35599999999999998</v>
      </c>
      <c r="S437">
        <v>0.67300000000000004</v>
      </c>
      <c r="T437">
        <v>0.29699999999999999</v>
      </c>
      <c r="U437">
        <v>5</v>
      </c>
      <c r="V437">
        <v>-1.3</v>
      </c>
      <c r="W437">
        <v>1.9</v>
      </c>
      <c r="X437" t="s">
        <v>825</v>
      </c>
    </row>
    <row r="438" spans="1:24" x14ac:dyDescent="0.25">
      <c r="A438" t="s">
        <v>824</v>
      </c>
      <c r="B438">
        <v>149</v>
      </c>
      <c r="C438">
        <v>639</v>
      </c>
      <c r="D438">
        <v>593</v>
      </c>
      <c r="E438">
        <v>169</v>
      </c>
      <c r="F438">
        <v>15</v>
      </c>
      <c r="G438">
        <v>8</v>
      </c>
      <c r="H438">
        <v>1</v>
      </c>
      <c r="I438">
        <v>75</v>
      </c>
      <c r="J438">
        <v>40</v>
      </c>
      <c r="K438">
        <v>33</v>
      </c>
      <c r="L438">
        <v>60</v>
      </c>
      <c r="M438">
        <v>5</v>
      </c>
      <c r="N438">
        <v>42</v>
      </c>
      <c r="O438">
        <v>12</v>
      </c>
      <c r="P438">
        <v>0.28499999999999998</v>
      </c>
      <c r="Q438">
        <v>0.32800000000000001</v>
      </c>
      <c r="R438">
        <v>0.34200000000000003</v>
      </c>
      <c r="S438">
        <v>0.67</v>
      </c>
      <c r="T438">
        <v>0.29699999999999999</v>
      </c>
      <c r="U438">
        <v>7</v>
      </c>
      <c r="V438">
        <v>2.8</v>
      </c>
      <c r="W438">
        <v>2.5</v>
      </c>
      <c r="X438">
        <v>4712</v>
      </c>
    </row>
    <row r="439" spans="1:24" x14ac:dyDescent="0.25">
      <c r="A439" t="s">
        <v>823</v>
      </c>
      <c r="B439">
        <v>129</v>
      </c>
      <c r="C439">
        <v>478</v>
      </c>
      <c r="D439">
        <v>422</v>
      </c>
      <c r="E439">
        <v>98</v>
      </c>
      <c r="F439">
        <v>19</v>
      </c>
      <c r="G439">
        <v>3</v>
      </c>
      <c r="H439">
        <v>10</v>
      </c>
      <c r="I439">
        <v>55</v>
      </c>
      <c r="J439">
        <v>40</v>
      </c>
      <c r="K439">
        <v>46</v>
      </c>
      <c r="L439">
        <v>149</v>
      </c>
      <c r="M439">
        <v>2</v>
      </c>
      <c r="N439">
        <v>12</v>
      </c>
      <c r="O439">
        <v>5</v>
      </c>
      <c r="P439">
        <v>0.23200000000000001</v>
      </c>
      <c r="Q439">
        <v>0.311</v>
      </c>
      <c r="R439">
        <v>0.36299999999999999</v>
      </c>
      <c r="S439">
        <v>0.67300000000000004</v>
      </c>
      <c r="T439">
        <v>0.29699999999999999</v>
      </c>
      <c r="U439">
        <v>4</v>
      </c>
      <c r="V439">
        <v>-0.1</v>
      </c>
      <c r="W439">
        <v>1.5</v>
      </c>
      <c r="X439">
        <v>9187</v>
      </c>
    </row>
    <row r="440" spans="1:24" x14ac:dyDescent="0.25">
      <c r="A440" t="s">
        <v>822</v>
      </c>
      <c r="B440">
        <v>137</v>
      </c>
      <c r="C440">
        <v>551</v>
      </c>
      <c r="D440">
        <v>514</v>
      </c>
      <c r="E440">
        <v>135</v>
      </c>
      <c r="F440">
        <v>28</v>
      </c>
      <c r="G440">
        <v>1</v>
      </c>
      <c r="H440">
        <v>9</v>
      </c>
      <c r="I440">
        <v>51</v>
      </c>
      <c r="J440">
        <v>47</v>
      </c>
      <c r="K440">
        <v>28</v>
      </c>
      <c r="L440">
        <v>77</v>
      </c>
      <c r="M440">
        <v>5</v>
      </c>
      <c r="N440">
        <v>1</v>
      </c>
      <c r="O440">
        <v>3</v>
      </c>
      <c r="P440">
        <v>0.26300000000000001</v>
      </c>
      <c r="Q440">
        <v>0.307</v>
      </c>
      <c r="R440">
        <v>0.374</v>
      </c>
      <c r="S440">
        <v>0.68100000000000005</v>
      </c>
      <c r="T440">
        <v>0.29699999999999999</v>
      </c>
      <c r="U440">
        <v>1</v>
      </c>
      <c r="V440">
        <v>-1.6</v>
      </c>
      <c r="W440">
        <v>2.1</v>
      </c>
      <c r="X440">
        <v>10655</v>
      </c>
    </row>
    <row r="441" spans="1:24" x14ac:dyDescent="0.25">
      <c r="A441" t="s">
        <v>821</v>
      </c>
      <c r="B441">
        <v>130</v>
      </c>
      <c r="C441">
        <v>612</v>
      </c>
      <c r="D441">
        <v>568</v>
      </c>
      <c r="E441">
        <v>149</v>
      </c>
      <c r="F441">
        <v>23</v>
      </c>
      <c r="G441">
        <v>8</v>
      </c>
      <c r="H441">
        <v>9</v>
      </c>
      <c r="I441">
        <v>56</v>
      </c>
      <c r="J441">
        <v>55</v>
      </c>
      <c r="K441">
        <v>32</v>
      </c>
      <c r="L441">
        <v>116</v>
      </c>
      <c r="M441">
        <v>3</v>
      </c>
      <c r="N441">
        <v>31</v>
      </c>
      <c r="O441">
        <v>25</v>
      </c>
      <c r="P441">
        <v>0.26200000000000001</v>
      </c>
      <c r="Q441">
        <v>0.30499999999999999</v>
      </c>
      <c r="R441">
        <v>0.379</v>
      </c>
      <c r="S441">
        <v>0.68400000000000005</v>
      </c>
      <c r="T441">
        <v>0.29699999999999999</v>
      </c>
      <c r="U441">
        <v>3</v>
      </c>
      <c r="V441">
        <v>-4.4000000000000004</v>
      </c>
      <c r="W441">
        <v>1.3</v>
      </c>
      <c r="X441">
        <v>10323</v>
      </c>
    </row>
    <row r="442" spans="1:24" x14ac:dyDescent="0.25">
      <c r="A442" t="s">
        <v>820</v>
      </c>
      <c r="B442">
        <v>85</v>
      </c>
      <c r="C442">
        <v>330</v>
      </c>
      <c r="D442">
        <v>295</v>
      </c>
      <c r="E442">
        <v>74</v>
      </c>
      <c r="F442">
        <v>13</v>
      </c>
      <c r="G442">
        <v>1</v>
      </c>
      <c r="H442">
        <v>5</v>
      </c>
      <c r="I442">
        <v>34</v>
      </c>
      <c r="J442">
        <v>34</v>
      </c>
      <c r="K442">
        <v>27</v>
      </c>
      <c r="L442">
        <v>37</v>
      </c>
      <c r="M442">
        <v>3</v>
      </c>
      <c r="N442">
        <v>3</v>
      </c>
      <c r="O442">
        <v>4</v>
      </c>
      <c r="P442">
        <v>0.251</v>
      </c>
      <c r="Q442">
        <v>0.32</v>
      </c>
      <c r="R442">
        <v>0.35299999999999998</v>
      </c>
      <c r="S442">
        <v>0.67300000000000004</v>
      </c>
      <c r="T442">
        <v>0.29599999999999999</v>
      </c>
      <c r="U442">
        <v>-5</v>
      </c>
      <c r="V442">
        <v>-1.4</v>
      </c>
      <c r="W442">
        <v>0.1</v>
      </c>
      <c r="X442">
        <v>2364</v>
      </c>
    </row>
    <row r="443" spans="1:24" x14ac:dyDescent="0.25">
      <c r="A443" t="s">
        <v>819</v>
      </c>
      <c r="B443">
        <v>126</v>
      </c>
      <c r="C443">
        <v>562</v>
      </c>
      <c r="D443">
        <v>515</v>
      </c>
      <c r="E443">
        <v>132</v>
      </c>
      <c r="F443">
        <v>24</v>
      </c>
      <c r="G443">
        <v>6</v>
      </c>
      <c r="H443">
        <v>6</v>
      </c>
      <c r="I443">
        <v>69</v>
      </c>
      <c r="J443">
        <v>46</v>
      </c>
      <c r="K443">
        <v>40</v>
      </c>
      <c r="L443">
        <v>92</v>
      </c>
      <c r="M443">
        <v>3</v>
      </c>
      <c r="N443">
        <v>28</v>
      </c>
      <c r="O443">
        <v>12</v>
      </c>
      <c r="P443">
        <v>0.25600000000000001</v>
      </c>
      <c r="Q443">
        <v>0.314</v>
      </c>
      <c r="R443">
        <v>0.36099999999999999</v>
      </c>
      <c r="S443">
        <v>0.67500000000000004</v>
      </c>
      <c r="T443">
        <v>0.29599999999999999</v>
      </c>
      <c r="U443">
        <v>3</v>
      </c>
      <c r="V443">
        <v>0.2</v>
      </c>
      <c r="W443">
        <v>1.6</v>
      </c>
      <c r="X443" t="s">
        <v>818</v>
      </c>
    </row>
    <row r="444" spans="1:24" x14ac:dyDescent="0.25">
      <c r="A444" t="s">
        <v>817</v>
      </c>
      <c r="B444">
        <v>97</v>
      </c>
      <c r="C444">
        <v>382</v>
      </c>
      <c r="D444">
        <v>344</v>
      </c>
      <c r="E444">
        <v>82</v>
      </c>
      <c r="F444">
        <v>16</v>
      </c>
      <c r="G444">
        <v>1</v>
      </c>
      <c r="H444">
        <v>8</v>
      </c>
      <c r="I444">
        <v>42</v>
      </c>
      <c r="J444">
        <v>37</v>
      </c>
      <c r="K444">
        <v>30</v>
      </c>
      <c r="L444">
        <v>74</v>
      </c>
      <c r="M444">
        <v>6</v>
      </c>
      <c r="N444">
        <v>1</v>
      </c>
      <c r="O444">
        <v>3</v>
      </c>
      <c r="P444">
        <v>0.23799999999999999</v>
      </c>
      <c r="Q444">
        <v>0.311</v>
      </c>
      <c r="R444">
        <v>0.36</v>
      </c>
      <c r="S444">
        <v>0.67100000000000004</v>
      </c>
      <c r="T444">
        <v>0.29599999999999999</v>
      </c>
      <c r="U444">
        <v>2</v>
      </c>
      <c r="V444">
        <v>-1.4</v>
      </c>
      <c r="W444">
        <v>1.5</v>
      </c>
      <c r="X444">
        <v>3142</v>
      </c>
    </row>
    <row r="445" spans="1:24" x14ac:dyDescent="0.25">
      <c r="A445" t="s">
        <v>816</v>
      </c>
      <c r="B445">
        <v>92</v>
      </c>
      <c r="C445">
        <v>375</v>
      </c>
      <c r="D445">
        <v>340</v>
      </c>
      <c r="E445">
        <v>83</v>
      </c>
      <c r="F445">
        <v>16</v>
      </c>
      <c r="G445">
        <v>2</v>
      </c>
      <c r="H445">
        <v>8</v>
      </c>
      <c r="I445">
        <v>46</v>
      </c>
      <c r="J445">
        <v>37</v>
      </c>
      <c r="K445">
        <v>29</v>
      </c>
      <c r="L445">
        <v>99</v>
      </c>
      <c r="M445">
        <v>2</v>
      </c>
      <c r="N445">
        <v>5</v>
      </c>
      <c r="O445">
        <v>2</v>
      </c>
      <c r="P445">
        <v>0.24399999999999999</v>
      </c>
      <c r="Q445">
        <v>0.307</v>
      </c>
      <c r="R445">
        <v>0.374</v>
      </c>
      <c r="S445">
        <v>0.68100000000000005</v>
      </c>
      <c r="T445">
        <v>0.29599999999999999</v>
      </c>
      <c r="U445">
        <v>-4</v>
      </c>
      <c r="V445">
        <v>-0.2</v>
      </c>
      <c r="W445">
        <v>0.4</v>
      </c>
      <c r="X445">
        <v>7490</v>
      </c>
    </row>
    <row r="446" spans="1:24" x14ac:dyDescent="0.25">
      <c r="A446" t="s">
        <v>815</v>
      </c>
      <c r="B446">
        <v>130</v>
      </c>
      <c r="C446">
        <v>548</v>
      </c>
      <c r="D446">
        <v>499</v>
      </c>
      <c r="E446">
        <v>133</v>
      </c>
      <c r="F446">
        <v>26</v>
      </c>
      <c r="G446">
        <v>5</v>
      </c>
      <c r="H446">
        <v>2</v>
      </c>
      <c r="I446">
        <v>60</v>
      </c>
      <c r="J446">
        <v>49</v>
      </c>
      <c r="K446">
        <v>38</v>
      </c>
      <c r="L446">
        <v>92</v>
      </c>
      <c r="M446">
        <v>3</v>
      </c>
      <c r="N446">
        <v>11</v>
      </c>
      <c r="O446">
        <v>9</v>
      </c>
      <c r="P446">
        <v>0.26700000000000002</v>
      </c>
      <c r="Q446">
        <v>0.32200000000000001</v>
      </c>
      <c r="R446">
        <v>0.35099999999999998</v>
      </c>
      <c r="S446">
        <v>0.67300000000000004</v>
      </c>
      <c r="T446">
        <v>0.29599999999999999</v>
      </c>
      <c r="U446">
        <v>0</v>
      </c>
      <c r="V446">
        <v>-2</v>
      </c>
      <c r="W446">
        <v>1.5</v>
      </c>
      <c r="X446">
        <v>9345</v>
      </c>
    </row>
    <row r="447" spans="1:24" x14ac:dyDescent="0.25">
      <c r="A447" t="s">
        <v>814</v>
      </c>
      <c r="B447">
        <v>131</v>
      </c>
      <c r="C447">
        <v>508</v>
      </c>
      <c r="D447">
        <v>460</v>
      </c>
      <c r="E447">
        <v>121</v>
      </c>
      <c r="F447">
        <v>27</v>
      </c>
      <c r="G447">
        <v>3</v>
      </c>
      <c r="H447">
        <v>3</v>
      </c>
      <c r="I447">
        <v>58</v>
      </c>
      <c r="J447">
        <v>45</v>
      </c>
      <c r="K447">
        <v>39</v>
      </c>
      <c r="L447">
        <v>67</v>
      </c>
      <c r="M447">
        <v>2</v>
      </c>
      <c r="N447">
        <v>6</v>
      </c>
      <c r="O447">
        <v>4</v>
      </c>
      <c r="P447">
        <v>0.26300000000000001</v>
      </c>
      <c r="Q447">
        <v>0.32300000000000001</v>
      </c>
      <c r="R447">
        <v>0.35399999999999998</v>
      </c>
      <c r="S447">
        <v>0.67800000000000005</v>
      </c>
      <c r="T447">
        <v>0.29599999999999999</v>
      </c>
      <c r="U447">
        <v>-3</v>
      </c>
      <c r="V447">
        <v>-1</v>
      </c>
      <c r="W447">
        <v>0.7</v>
      </c>
      <c r="X447">
        <v>9514</v>
      </c>
    </row>
    <row r="448" spans="1:24" x14ac:dyDescent="0.25">
      <c r="A448" t="s">
        <v>813</v>
      </c>
      <c r="B448">
        <v>156</v>
      </c>
      <c r="C448">
        <v>624</v>
      </c>
      <c r="D448">
        <v>576</v>
      </c>
      <c r="E448">
        <v>156</v>
      </c>
      <c r="F448">
        <v>24</v>
      </c>
      <c r="G448">
        <v>8</v>
      </c>
      <c r="H448">
        <v>5</v>
      </c>
      <c r="I448">
        <v>70</v>
      </c>
      <c r="J448">
        <v>48</v>
      </c>
      <c r="K448">
        <v>29</v>
      </c>
      <c r="L448">
        <v>86</v>
      </c>
      <c r="M448">
        <v>6</v>
      </c>
      <c r="N448">
        <v>28</v>
      </c>
      <c r="O448">
        <v>6</v>
      </c>
      <c r="P448">
        <v>0.27100000000000002</v>
      </c>
      <c r="Q448">
        <v>0.313</v>
      </c>
      <c r="R448">
        <v>0.36599999999999999</v>
      </c>
      <c r="S448">
        <v>0.67900000000000005</v>
      </c>
      <c r="T448">
        <v>0.29599999999999999</v>
      </c>
      <c r="U448">
        <v>0</v>
      </c>
      <c r="V448">
        <v>2.5</v>
      </c>
      <c r="W448">
        <v>2.2000000000000002</v>
      </c>
      <c r="X448">
        <v>6310</v>
      </c>
    </row>
    <row r="449" spans="1:24" x14ac:dyDescent="0.25">
      <c r="A449" t="s">
        <v>812</v>
      </c>
      <c r="B449">
        <v>123</v>
      </c>
      <c r="C449">
        <v>522</v>
      </c>
      <c r="D449">
        <v>488</v>
      </c>
      <c r="E449">
        <v>124</v>
      </c>
      <c r="F449">
        <v>23</v>
      </c>
      <c r="G449">
        <v>5</v>
      </c>
      <c r="H449">
        <v>10</v>
      </c>
      <c r="I449">
        <v>62</v>
      </c>
      <c r="J449">
        <v>49</v>
      </c>
      <c r="K449">
        <v>25</v>
      </c>
      <c r="L449">
        <v>144</v>
      </c>
      <c r="M449">
        <v>4</v>
      </c>
      <c r="N449">
        <v>26</v>
      </c>
      <c r="O449">
        <v>10</v>
      </c>
      <c r="P449">
        <v>0.254</v>
      </c>
      <c r="Q449">
        <v>0.29599999999999999</v>
      </c>
      <c r="R449">
        <v>0.38300000000000001</v>
      </c>
      <c r="S449">
        <v>0.67900000000000005</v>
      </c>
      <c r="T449">
        <v>0.29599999999999999</v>
      </c>
      <c r="U449">
        <v>-2</v>
      </c>
      <c r="V449">
        <v>0.7</v>
      </c>
      <c r="W449">
        <v>1.5</v>
      </c>
      <c r="X449" t="s">
        <v>811</v>
      </c>
    </row>
    <row r="450" spans="1:24" x14ac:dyDescent="0.25">
      <c r="A450" t="s">
        <v>810</v>
      </c>
      <c r="B450">
        <v>102</v>
      </c>
      <c r="C450">
        <v>400</v>
      </c>
      <c r="D450">
        <v>358</v>
      </c>
      <c r="E450">
        <v>91</v>
      </c>
      <c r="F450">
        <v>16</v>
      </c>
      <c r="G450">
        <v>2</v>
      </c>
      <c r="H450">
        <v>4</v>
      </c>
      <c r="I450">
        <v>41</v>
      </c>
      <c r="J450">
        <v>30</v>
      </c>
      <c r="K450">
        <v>33</v>
      </c>
      <c r="L450">
        <v>57</v>
      </c>
      <c r="M450">
        <v>4</v>
      </c>
      <c r="N450">
        <v>11</v>
      </c>
      <c r="O450">
        <v>7</v>
      </c>
      <c r="P450">
        <v>0.254</v>
      </c>
      <c r="Q450">
        <v>0.32400000000000001</v>
      </c>
      <c r="R450">
        <v>0.34399999999999997</v>
      </c>
      <c r="S450">
        <v>0.66800000000000004</v>
      </c>
      <c r="T450">
        <v>0.29599999999999999</v>
      </c>
      <c r="U450">
        <v>1</v>
      </c>
      <c r="V450">
        <v>-1.1000000000000001</v>
      </c>
      <c r="W450">
        <v>0.3</v>
      </c>
      <c r="X450">
        <v>8039</v>
      </c>
    </row>
    <row r="451" spans="1:24" x14ac:dyDescent="0.25">
      <c r="A451" t="s">
        <v>809</v>
      </c>
      <c r="B451">
        <v>120</v>
      </c>
      <c r="C451">
        <v>486</v>
      </c>
      <c r="D451">
        <v>455</v>
      </c>
      <c r="E451">
        <v>114</v>
      </c>
      <c r="F451">
        <v>23</v>
      </c>
      <c r="G451">
        <v>3</v>
      </c>
      <c r="H451">
        <v>11</v>
      </c>
      <c r="I451">
        <v>50</v>
      </c>
      <c r="J451">
        <v>54</v>
      </c>
      <c r="K451">
        <v>22</v>
      </c>
      <c r="L451">
        <v>104</v>
      </c>
      <c r="M451">
        <v>6</v>
      </c>
      <c r="N451">
        <v>6</v>
      </c>
      <c r="O451">
        <v>4</v>
      </c>
      <c r="P451">
        <v>0.251</v>
      </c>
      <c r="Q451">
        <v>0.29399999999999998</v>
      </c>
      <c r="R451">
        <v>0.38700000000000001</v>
      </c>
      <c r="S451">
        <v>0.68100000000000005</v>
      </c>
      <c r="T451">
        <v>0.29599999999999999</v>
      </c>
      <c r="U451">
        <v>-3</v>
      </c>
      <c r="V451">
        <v>-0.9</v>
      </c>
      <c r="W451">
        <v>-0.1</v>
      </c>
      <c r="X451" t="s">
        <v>808</v>
      </c>
    </row>
    <row r="452" spans="1:24" x14ac:dyDescent="0.25">
      <c r="A452" t="s">
        <v>807</v>
      </c>
      <c r="B452">
        <v>126</v>
      </c>
      <c r="C452">
        <v>432</v>
      </c>
      <c r="D452">
        <v>385</v>
      </c>
      <c r="E452">
        <v>101</v>
      </c>
      <c r="F452">
        <v>12</v>
      </c>
      <c r="G452">
        <v>5</v>
      </c>
      <c r="H452">
        <v>3</v>
      </c>
      <c r="I452">
        <v>52</v>
      </c>
      <c r="J452">
        <v>26</v>
      </c>
      <c r="K452">
        <v>25</v>
      </c>
      <c r="L452">
        <v>73</v>
      </c>
      <c r="M452">
        <v>9</v>
      </c>
      <c r="N452">
        <v>18</v>
      </c>
      <c r="O452">
        <v>8</v>
      </c>
      <c r="P452">
        <v>0.26200000000000001</v>
      </c>
      <c r="Q452">
        <v>0.32200000000000001</v>
      </c>
      <c r="R452">
        <v>0.34300000000000003</v>
      </c>
      <c r="S452">
        <v>0.66500000000000004</v>
      </c>
      <c r="T452">
        <v>0.29599999999999999</v>
      </c>
      <c r="U452">
        <v>6</v>
      </c>
      <c r="V452">
        <v>-0.1</v>
      </c>
      <c r="W452">
        <v>1.6</v>
      </c>
      <c r="X452">
        <v>4885</v>
      </c>
    </row>
    <row r="453" spans="1:24" x14ac:dyDescent="0.25">
      <c r="A453" t="s">
        <v>806</v>
      </c>
      <c r="B453">
        <v>152</v>
      </c>
      <c r="C453">
        <v>596</v>
      </c>
      <c r="D453">
        <v>553</v>
      </c>
      <c r="E453">
        <v>139</v>
      </c>
      <c r="F453">
        <v>27</v>
      </c>
      <c r="G453">
        <v>2</v>
      </c>
      <c r="H453">
        <v>14</v>
      </c>
      <c r="I453">
        <v>64</v>
      </c>
      <c r="J453">
        <v>66</v>
      </c>
      <c r="K453">
        <v>33</v>
      </c>
      <c r="L453">
        <v>85</v>
      </c>
      <c r="M453">
        <v>4</v>
      </c>
      <c r="N453">
        <v>0</v>
      </c>
      <c r="O453">
        <v>1</v>
      </c>
      <c r="P453">
        <v>0.251</v>
      </c>
      <c r="Q453">
        <v>0.29799999999999999</v>
      </c>
      <c r="R453">
        <v>0.38300000000000001</v>
      </c>
      <c r="S453">
        <v>0.68200000000000005</v>
      </c>
      <c r="T453">
        <v>0.29599999999999999</v>
      </c>
      <c r="U453">
        <v>5</v>
      </c>
      <c r="V453">
        <v>-1</v>
      </c>
      <c r="W453">
        <v>1.8</v>
      </c>
      <c r="X453">
        <v>4903</v>
      </c>
    </row>
    <row r="454" spans="1:24" x14ac:dyDescent="0.25">
      <c r="A454" t="s">
        <v>805</v>
      </c>
      <c r="B454">
        <v>126</v>
      </c>
      <c r="C454">
        <v>533</v>
      </c>
      <c r="D454">
        <v>497</v>
      </c>
      <c r="E454">
        <v>116</v>
      </c>
      <c r="F454">
        <v>23</v>
      </c>
      <c r="G454">
        <v>3</v>
      </c>
      <c r="H454">
        <v>19</v>
      </c>
      <c r="I454">
        <v>52</v>
      </c>
      <c r="J454">
        <v>68</v>
      </c>
      <c r="K454">
        <v>31</v>
      </c>
      <c r="L454">
        <v>151</v>
      </c>
      <c r="M454">
        <v>2</v>
      </c>
      <c r="N454">
        <v>12</v>
      </c>
      <c r="O454">
        <v>6</v>
      </c>
      <c r="P454">
        <v>0.23300000000000001</v>
      </c>
      <c r="Q454">
        <v>0.28100000000000003</v>
      </c>
      <c r="R454">
        <v>0.40600000000000003</v>
      </c>
      <c r="S454">
        <v>0.68799999999999994</v>
      </c>
      <c r="T454">
        <v>0.29599999999999999</v>
      </c>
      <c r="U454">
        <v>-1</v>
      </c>
      <c r="V454">
        <v>-0.4</v>
      </c>
      <c r="W454">
        <v>0.2</v>
      </c>
      <c r="X454" t="s">
        <v>804</v>
      </c>
    </row>
    <row r="455" spans="1:24" x14ac:dyDescent="0.25">
      <c r="A455" t="s">
        <v>803</v>
      </c>
      <c r="B455">
        <v>112</v>
      </c>
      <c r="C455">
        <v>474</v>
      </c>
      <c r="D455">
        <v>436</v>
      </c>
      <c r="E455">
        <v>115</v>
      </c>
      <c r="F455">
        <v>19</v>
      </c>
      <c r="G455">
        <v>5</v>
      </c>
      <c r="H455">
        <v>5</v>
      </c>
      <c r="I455">
        <v>59</v>
      </c>
      <c r="J455">
        <v>50</v>
      </c>
      <c r="K455">
        <v>23</v>
      </c>
      <c r="L455">
        <v>38</v>
      </c>
      <c r="M455">
        <v>7</v>
      </c>
      <c r="N455">
        <v>11</v>
      </c>
      <c r="O455">
        <v>7</v>
      </c>
      <c r="P455">
        <v>0.26400000000000001</v>
      </c>
      <c r="Q455">
        <v>0.311</v>
      </c>
      <c r="R455">
        <v>0.36499999999999999</v>
      </c>
      <c r="S455">
        <v>0.67600000000000005</v>
      </c>
      <c r="T455">
        <v>0.29599999999999999</v>
      </c>
      <c r="U455">
        <v>0</v>
      </c>
      <c r="V455">
        <v>-1.1000000000000001</v>
      </c>
      <c r="W455">
        <v>1</v>
      </c>
      <c r="X455" t="s">
        <v>802</v>
      </c>
    </row>
    <row r="456" spans="1:24" x14ac:dyDescent="0.25">
      <c r="A456" t="s">
        <v>801</v>
      </c>
      <c r="B456">
        <v>84</v>
      </c>
      <c r="C456">
        <v>323</v>
      </c>
      <c r="D456">
        <v>291</v>
      </c>
      <c r="E456">
        <v>72</v>
      </c>
      <c r="F456">
        <v>15</v>
      </c>
      <c r="G456">
        <v>0</v>
      </c>
      <c r="H456">
        <v>5</v>
      </c>
      <c r="I456">
        <v>32</v>
      </c>
      <c r="J456">
        <v>34</v>
      </c>
      <c r="K456">
        <v>28</v>
      </c>
      <c r="L456">
        <v>44</v>
      </c>
      <c r="M456">
        <v>2</v>
      </c>
      <c r="N456">
        <v>4</v>
      </c>
      <c r="O456">
        <v>1</v>
      </c>
      <c r="P456">
        <v>0.247</v>
      </c>
      <c r="Q456">
        <v>0.318</v>
      </c>
      <c r="R456">
        <v>0.35099999999999998</v>
      </c>
      <c r="S456">
        <v>0.66800000000000004</v>
      </c>
      <c r="T456">
        <v>0.29599999999999999</v>
      </c>
      <c r="U456">
        <v>0</v>
      </c>
      <c r="V456">
        <v>0</v>
      </c>
      <c r="W456">
        <v>0.2</v>
      </c>
      <c r="X456">
        <v>5997</v>
      </c>
    </row>
    <row r="457" spans="1:24" x14ac:dyDescent="0.25">
      <c r="A457" t="s">
        <v>800</v>
      </c>
      <c r="B457">
        <v>95</v>
      </c>
      <c r="C457">
        <v>318</v>
      </c>
      <c r="D457">
        <v>286</v>
      </c>
      <c r="E457">
        <v>65</v>
      </c>
      <c r="F457">
        <v>15</v>
      </c>
      <c r="G457">
        <v>1</v>
      </c>
      <c r="H457">
        <v>10</v>
      </c>
      <c r="I457">
        <v>32</v>
      </c>
      <c r="J457">
        <v>33</v>
      </c>
      <c r="K457">
        <v>20</v>
      </c>
      <c r="L457">
        <v>81</v>
      </c>
      <c r="M457">
        <v>5</v>
      </c>
      <c r="N457">
        <v>6</v>
      </c>
      <c r="O457">
        <v>2</v>
      </c>
      <c r="P457">
        <v>0.22700000000000001</v>
      </c>
      <c r="Q457">
        <v>0.28899999999999998</v>
      </c>
      <c r="R457">
        <v>0.39200000000000002</v>
      </c>
      <c r="S457">
        <v>0.68100000000000005</v>
      </c>
      <c r="T457">
        <v>0.29599999999999999</v>
      </c>
      <c r="U457">
        <v>-3</v>
      </c>
      <c r="V457">
        <v>0.1</v>
      </c>
      <c r="W457">
        <v>0.4</v>
      </c>
      <c r="X457">
        <v>3790</v>
      </c>
    </row>
    <row r="458" spans="1:24" x14ac:dyDescent="0.25">
      <c r="A458" t="s">
        <v>799</v>
      </c>
      <c r="B458">
        <v>105</v>
      </c>
      <c r="C458">
        <v>417</v>
      </c>
      <c r="D458">
        <v>391</v>
      </c>
      <c r="E458">
        <v>102</v>
      </c>
      <c r="F458">
        <v>22</v>
      </c>
      <c r="G458">
        <v>3</v>
      </c>
      <c r="H458">
        <v>6</v>
      </c>
      <c r="I458">
        <v>42</v>
      </c>
      <c r="J458">
        <v>43</v>
      </c>
      <c r="K458">
        <v>17</v>
      </c>
      <c r="L458">
        <v>63</v>
      </c>
      <c r="M458">
        <v>3</v>
      </c>
      <c r="N458">
        <v>9</v>
      </c>
      <c r="O458">
        <v>7</v>
      </c>
      <c r="P458">
        <v>0.26100000000000001</v>
      </c>
      <c r="Q458">
        <v>0.29699999999999999</v>
      </c>
      <c r="R458">
        <v>0.379</v>
      </c>
      <c r="S458">
        <v>0.67500000000000004</v>
      </c>
      <c r="T458">
        <v>0.29499999999999998</v>
      </c>
      <c r="U458">
        <v>7</v>
      </c>
      <c r="V458">
        <v>-1.4</v>
      </c>
      <c r="W458">
        <v>1.5</v>
      </c>
      <c r="X458">
        <v>6609</v>
      </c>
    </row>
    <row r="459" spans="1:24" x14ac:dyDescent="0.25">
      <c r="A459" t="s">
        <v>798</v>
      </c>
      <c r="B459">
        <v>102</v>
      </c>
      <c r="C459">
        <v>448</v>
      </c>
      <c r="D459">
        <v>377</v>
      </c>
      <c r="E459">
        <v>75</v>
      </c>
      <c r="F459">
        <v>17</v>
      </c>
      <c r="G459">
        <v>4</v>
      </c>
      <c r="H459">
        <v>10</v>
      </c>
      <c r="I459">
        <v>56</v>
      </c>
      <c r="J459">
        <v>44</v>
      </c>
      <c r="K459">
        <v>62</v>
      </c>
      <c r="L459">
        <v>121</v>
      </c>
      <c r="M459">
        <v>5</v>
      </c>
      <c r="N459">
        <v>9</v>
      </c>
      <c r="O459">
        <v>4</v>
      </c>
      <c r="P459">
        <v>0.19900000000000001</v>
      </c>
      <c r="Q459">
        <v>0.32</v>
      </c>
      <c r="R459">
        <v>0.34499999999999997</v>
      </c>
      <c r="S459">
        <v>0.66500000000000004</v>
      </c>
      <c r="T459">
        <v>0.29499999999999998</v>
      </c>
      <c r="U459">
        <v>-3</v>
      </c>
      <c r="V459">
        <v>-0.3</v>
      </c>
      <c r="W459">
        <v>0</v>
      </c>
      <c r="X459" t="s">
        <v>797</v>
      </c>
    </row>
    <row r="460" spans="1:24" x14ac:dyDescent="0.25">
      <c r="A460" t="s">
        <v>796</v>
      </c>
      <c r="B460">
        <v>127</v>
      </c>
      <c r="C460">
        <v>427</v>
      </c>
      <c r="D460">
        <v>384</v>
      </c>
      <c r="E460">
        <v>88</v>
      </c>
      <c r="F460">
        <v>18</v>
      </c>
      <c r="G460">
        <v>2</v>
      </c>
      <c r="H460">
        <v>12</v>
      </c>
      <c r="I460">
        <v>52</v>
      </c>
      <c r="J460">
        <v>34</v>
      </c>
      <c r="K460">
        <v>32</v>
      </c>
      <c r="L460">
        <v>125</v>
      </c>
      <c r="M460">
        <v>6</v>
      </c>
      <c r="N460">
        <v>18</v>
      </c>
      <c r="O460">
        <v>4</v>
      </c>
      <c r="P460">
        <v>0.22900000000000001</v>
      </c>
      <c r="Q460">
        <v>0.29899999999999999</v>
      </c>
      <c r="R460">
        <v>0.38</v>
      </c>
      <c r="S460">
        <v>0.67900000000000005</v>
      </c>
      <c r="T460">
        <v>0.29499999999999998</v>
      </c>
      <c r="U460">
        <v>-2</v>
      </c>
      <c r="V460">
        <v>1.6</v>
      </c>
      <c r="W460">
        <v>0.9</v>
      </c>
      <c r="X460">
        <v>4675</v>
      </c>
    </row>
    <row r="461" spans="1:24" x14ac:dyDescent="0.25">
      <c r="A461" t="s">
        <v>795</v>
      </c>
      <c r="B461">
        <v>108</v>
      </c>
      <c r="C461">
        <v>431</v>
      </c>
      <c r="D461">
        <v>403</v>
      </c>
      <c r="E461">
        <v>103</v>
      </c>
      <c r="F461">
        <v>17</v>
      </c>
      <c r="G461">
        <v>2</v>
      </c>
      <c r="H461">
        <v>9</v>
      </c>
      <c r="I461">
        <v>48</v>
      </c>
      <c r="J461">
        <v>54</v>
      </c>
      <c r="K461">
        <v>24</v>
      </c>
      <c r="L461">
        <v>103</v>
      </c>
      <c r="M461">
        <v>3</v>
      </c>
      <c r="N461">
        <v>3</v>
      </c>
      <c r="O461">
        <v>1</v>
      </c>
      <c r="P461">
        <v>0.25600000000000001</v>
      </c>
      <c r="Q461">
        <v>0.30199999999999999</v>
      </c>
      <c r="R461">
        <v>0.375</v>
      </c>
      <c r="S461">
        <v>0.67700000000000005</v>
      </c>
      <c r="T461">
        <v>0.29499999999999998</v>
      </c>
      <c r="U461">
        <v>-1</v>
      </c>
      <c r="V461">
        <v>-0.2</v>
      </c>
      <c r="W461">
        <v>0.8</v>
      </c>
      <c r="X461">
        <v>8051</v>
      </c>
    </row>
    <row r="462" spans="1:24" x14ac:dyDescent="0.25">
      <c r="A462" t="s">
        <v>794</v>
      </c>
      <c r="B462">
        <v>129</v>
      </c>
      <c r="C462">
        <v>516</v>
      </c>
      <c r="D462">
        <v>480</v>
      </c>
      <c r="E462">
        <v>131</v>
      </c>
      <c r="F462">
        <v>27</v>
      </c>
      <c r="G462">
        <v>2</v>
      </c>
      <c r="H462">
        <v>4</v>
      </c>
      <c r="I462">
        <v>53</v>
      </c>
      <c r="J462">
        <v>43</v>
      </c>
      <c r="K462">
        <v>16</v>
      </c>
      <c r="L462">
        <v>45</v>
      </c>
      <c r="M462">
        <v>12</v>
      </c>
      <c r="N462">
        <v>4</v>
      </c>
      <c r="O462">
        <v>4</v>
      </c>
      <c r="P462">
        <v>0.27300000000000002</v>
      </c>
      <c r="Q462">
        <v>0.313</v>
      </c>
      <c r="R462">
        <v>0.36299999999999999</v>
      </c>
      <c r="S462">
        <v>0.67500000000000004</v>
      </c>
      <c r="T462">
        <v>0.29499999999999998</v>
      </c>
      <c r="U462">
        <v>0</v>
      </c>
      <c r="V462">
        <v>-1.3</v>
      </c>
      <c r="W462">
        <v>1</v>
      </c>
      <c r="X462">
        <v>7528</v>
      </c>
    </row>
    <row r="463" spans="1:24" x14ac:dyDescent="0.25">
      <c r="A463" t="s">
        <v>793</v>
      </c>
      <c r="B463">
        <v>134</v>
      </c>
      <c r="C463">
        <v>604</v>
      </c>
      <c r="D463">
        <v>553</v>
      </c>
      <c r="E463">
        <v>136</v>
      </c>
      <c r="F463">
        <v>26</v>
      </c>
      <c r="G463">
        <v>7</v>
      </c>
      <c r="H463">
        <v>10</v>
      </c>
      <c r="I463">
        <v>54</v>
      </c>
      <c r="J463">
        <v>57</v>
      </c>
      <c r="K463">
        <v>32</v>
      </c>
      <c r="L463">
        <v>125</v>
      </c>
      <c r="M463">
        <v>13</v>
      </c>
      <c r="N463">
        <v>23</v>
      </c>
      <c r="O463">
        <v>10</v>
      </c>
      <c r="P463">
        <v>0.246</v>
      </c>
      <c r="Q463">
        <v>0.30299999999999999</v>
      </c>
      <c r="R463">
        <v>0.373</v>
      </c>
      <c r="S463">
        <v>0.67500000000000004</v>
      </c>
      <c r="T463">
        <v>0.29499999999999998</v>
      </c>
      <c r="U463">
        <v>1</v>
      </c>
      <c r="V463">
        <v>0</v>
      </c>
      <c r="W463">
        <v>1.4</v>
      </c>
      <c r="X463" t="s">
        <v>792</v>
      </c>
    </row>
    <row r="464" spans="1:24" x14ac:dyDescent="0.25">
      <c r="A464" t="s">
        <v>791</v>
      </c>
      <c r="B464">
        <v>124</v>
      </c>
      <c r="C464">
        <v>494</v>
      </c>
      <c r="D464">
        <v>457</v>
      </c>
      <c r="E464">
        <v>110</v>
      </c>
      <c r="F464">
        <v>15</v>
      </c>
      <c r="G464">
        <v>2</v>
      </c>
      <c r="H464">
        <v>15</v>
      </c>
      <c r="I464">
        <v>53</v>
      </c>
      <c r="J464">
        <v>59</v>
      </c>
      <c r="K464">
        <v>29</v>
      </c>
      <c r="L464">
        <v>116</v>
      </c>
      <c r="M464">
        <v>6</v>
      </c>
      <c r="N464">
        <v>7</v>
      </c>
      <c r="O464">
        <v>8</v>
      </c>
      <c r="P464">
        <v>0.24099999999999999</v>
      </c>
      <c r="Q464">
        <v>0.29499999999999998</v>
      </c>
      <c r="R464">
        <v>0.38100000000000001</v>
      </c>
      <c r="S464">
        <v>0.67500000000000004</v>
      </c>
      <c r="T464">
        <v>0.29499999999999998</v>
      </c>
      <c r="U464">
        <v>1</v>
      </c>
      <c r="V464">
        <v>-2.2999999999999998</v>
      </c>
      <c r="W464">
        <v>0.2</v>
      </c>
      <c r="X464">
        <v>6050</v>
      </c>
    </row>
    <row r="465" spans="1:24" x14ac:dyDescent="0.25">
      <c r="A465" t="s">
        <v>790</v>
      </c>
      <c r="B465">
        <v>95</v>
      </c>
      <c r="C465">
        <v>372</v>
      </c>
      <c r="D465">
        <v>344</v>
      </c>
      <c r="E465">
        <v>88</v>
      </c>
      <c r="F465">
        <v>17</v>
      </c>
      <c r="G465">
        <v>1</v>
      </c>
      <c r="H465">
        <v>7</v>
      </c>
      <c r="I465">
        <v>39</v>
      </c>
      <c r="J465">
        <v>35</v>
      </c>
      <c r="K465">
        <v>16</v>
      </c>
      <c r="L465">
        <v>62</v>
      </c>
      <c r="M465">
        <v>8</v>
      </c>
      <c r="N465">
        <v>2</v>
      </c>
      <c r="O465">
        <v>2</v>
      </c>
      <c r="P465">
        <v>0.25600000000000001</v>
      </c>
      <c r="Q465">
        <v>0.30399999999999999</v>
      </c>
      <c r="R465">
        <v>0.372</v>
      </c>
      <c r="S465">
        <v>0.67600000000000005</v>
      </c>
      <c r="T465">
        <v>0.29499999999999998</v>
      </c>
      <c r="U465">
        <v>0</v>
      </c>
      <c r="V465">
        <v>-0.8</v>
      </c>
      <c r="W465">
        <v>0.7</v>
      </c>
      <c r="X465">
        <v>950</v>
      </c>
    </row>
    <row r="466" spans="1:24" x14ac:dyDescent="0.25">
      <c r="A466" t="s">
        <v>789</v>
      </c>
      <c r="B466">
        <v>126</v>
      </c>
      <c r="C466">
        <v>390</v>
      </c>
      <c r="D466">
        <v>353</v>
      </c>
      <c r="E466">
        <v>83</v>
      </c>
      <c r="F466">
        <v>22</v>
      </c>
      <c r="G466">
        <v>2</v>
      </c>
      <c r="H466">
        <v>8</v>
      </c>
      <c r="I466">
        <v>42</v>
      </c>
      <c r="J466">
        <v>47</v>
      </c>
      <c r="K466">
        <v>29</v>
      </c>
      <c r="L466">
        <v>84</v>
      </c>
      <c r="M466">
        <v>3</v>
      </c>
      <c r="N466">
        <v>3</v>
      </c>
      <c r="O466">
        <v>5</v>
      </c>
      <c r="P466">
        <v>0.23499999999999999</v>
      </c>
      <c r="Q466">
        <v>0.29899999999999999</v>
      </c>
      <c r="R466">
        <v>0.377</v>
      </c>
      <c r="S466">
        <v>0.67500000000000004</v>
      </c>
      <c r="T466">
        <v>0.29499999999999998</v>
      </c>
      <c r="U466">
        <v>-4</v>
      </c>
      <c r="V466">
        <v>-1.8</v>
      </c>
      <c r="W466">
        <v>0.3</v>
      </c>
      <c r="X466">
        <v>4087</v>
      </c>
    </row>
    <row r="467" spans="1:24" x14ac:dyDescent="0.25">
      <c r="A467" t="s">
        <v>788</v>
      </c>
      <c r="B467">
        <v>52</v>
      </c>
      <c r="C467">
        <v>233</v>
      </c>
      <c r="D467">
        <v>213</v>
      </c>
      <c r="E467">
        <v>54</v>
      </c>
      <c r="F467">
        <v>8</v>
      </c>
      <c r="G467">
        <v>5</v>
      </c>
      <c r="H467">
        <v>2</v>
      </c>
      <c r="I467">
        <v>27</v>
      </c>
      <c r="J467">
        <v>12</v>
      </c>
      <c r="K467">
        <v>10</v>
      </c>
      <c r="L467">
        <v>55</v>
      </c>
      <c r="M467">
        <v>6</v>
      </c>
      <c r="N467">
        <v>5</v>
      </c>
      <c r="O467">
        <v>4</v>
      </c>
      <c r="P467">
        <v>0.254</v>
      </c>
      <c r="Q467">
        <v>0.30599999999999999</v>
      </c>
      <c r="R467">
        <v>0.36599999999999999</v>
      </c>
      <c r="S467">
        <v>0.67200000000000004</v>
      </c>
      <c r="T467">
        <v>0.29499999999999998</v>
      </c>
      <c r="U467">
        <v>3</v>
      </c>
      <c r="V467">
        <v>-0.8</v>
      </c>
      <c r="W467">
        <v>0.7</v>
      </c>
      <c r="X467" t="s">
        <v>787</v>
      </c>
    </row>
    <row r="468" spans="1:24" x14ac:dyDescent="0.25">
      <c r="A468" t="s">
        <v>786</v>
      </c>
      <c r="B468">
        <v>156</v>
      </c>
      <c r="C468">
        <v>662</v>
      </c>
      <c r="D468">
        <v>595</v>
      </c>
      <c r="E468">
        <v>141</v>
      </c>
      <c r="F468">
        <v>23</v>
      </c>
      <c r="G468">
        <v>8</v>
      </c>
      <c r="H468">
        <v>11</v>
      </c>
      <c r="I468">
        <v>78</v>
      </c>
      <c r="J468">
        <v>54</v>
      </c>
      <c r="K468">
        <v>53</v>
      </c>
      <c r="L468">
        <v>176</v>
      </c>
      <c r="M468">
        <v>8</v>
      </c>
      <c r="N468">
        <v>47</v>
      </c>
      <c r="O468">
        <v>14</v>
      </c>
      <c r="P468">
        <v>0.23699999999999999</v>
      </c>
      <c r="Q468">
        <v>0.308</v>
      </c>
      <c r="R468">
        <v>0.35799999999999998</v>
      </c>
      <c r="S468">
        <v>0.66600000000000004</v>
      </c>
      <c r="T468">
        <v>0.29499999999999998</v>
      </c>
      <c r="U468">
        <v>4</v>
      </c>
      <c r="V468">
        <v>3.1</v>
      </c>
      <c r="W468">
        <v>2.2000000000000002</v>
      </c>
      <c r="X468">
        <v>5097</v>
      </c>
    </row>
    <row r="469" spans="1:24" x14ac:dyDescent="0.25">
      <c r="A469" t="s">
        <v>785</v>
      </c>
      <c r="B469">
        <v>142</v>
      </c>
      <c r="C469">
        <v>604</v>
      </c>
      <c r="D469">
        <v>548</v>
      </c>
      <c r="E469">
        <v>131</v>
      </c>
      <c r="F469">
        <v>24</v>
      </c>
      <c r="G469">
        <v>3</v>
      </c>
      <c r="H469">
        <v>13</v>
      </c>
      <c r="I469">
        <v>59</v>
      </c>
      <c r="J469">
        <v>55</v>
      </c>
      <c r="K469">
        <v>47</v>
      </c>
      <c r="L469">
        <v>181</v>
      </c>
      <c r="M469">
        <v>6</v>
      </c>
      <c r="N469">
        <v>7</v>
      </c>
      <c r="O469">
        <v>4</v>
      </c>
      <c r="P469">
        <v>0.23899999999999999</v>
      </c>
      <c r="Q469">
        <v>0.30599999999999999</v>
      </c>
      <c r="R469">
        <v>0.36499999999999999</v>
      </c>
      <c r="S469">
        <v>0.67100000000000004</v>
      </c>
      <c r="T469">
        <v>0.29499999999999998</v>
      </c>
      <c r="U469">
        <v>-4</v>
      </c>
      <c r="V469">
        <v>-0.8</v>
      </c>
      <c r="W469">
        <v>-0.1</v>
      </c>
      <c r="X469" t="s">
        <v>784</v>
      </c>
    </row>
    <row r="470" spans="1:24" x14ac:dyDescent="0.25">
      <c r="A470" t="s">
        <v>783</v>
      </c>
      <c r="B470">
        <v>119</v>
      </c>
      <c r="C470">
        <v>493</v>
      </c>
      <c r="D470">
        <v>449</v>
      </c>
      <c r="E470">
        <v>113</v>
      </c>
      <c r="F470">
        <v>21</v>
      </c>
      <c r="G470">
        <v>5</v>
      </c>
      <c r="H470">
        <v>7</v>
      </c>
      <c r="I470">
        <v>52</v>
      </c>
      <c r="J470">
        <v>45</v>
      </c>
      <c r="K470">
        <v>24</v>
      </c>
      <c r="L470">
        <v>114</v>
      </c>
      <c r="M470">
        <v>11</v>
      </c>
      <c r="N470">
        <v>10</v>
      </c>
      <c r="O470">
        <v>9</v>
      </c>
      <c r="P470">
        <v>0.252</v>
      </c>
      <c r="Q470">
        <v>0.30599999999999999</v>
      </c>
      <c r="R470">
        <v>0.36699999999999999</v>
      </c>
      <c r="S470">
        <v>0.67300000000000004</v>
      </c>
      <c r="T470">
        <v>0.29499999999999998</v>
      </c>
      <c r="U470">
        <v>2</v>
      </c>
      <c r="V470">
        <v>-2.1</v>
      </c>
      <c r="W470">
        <v>1.1000000000000001</v>
      </c>
      <c r="X470" t="s">
        <v>782</v>
      </c>
    </row>
    <row r="471" spans="1:24" x14ac:dyDescent="0.25">
      <c r="A471" t="s">
        <v>781</v>
      </c>
      <c r="B471">
        <v>79</v>
      </c>
      <c r="C471">
        <v>207</v>
      </c>
      <c r="D471">
        <v>190</v>
      </c>
      <c r="E471">
        <v>47</v>
      </c>
      <c r="F471">
        <v>10</v>
      </c>
      <c r="G471">
        <v>1</v>
      </c>
      <c r="H471">
        <v>4</v>
      </c>
      <c r="I471">
        <v>22</v>
      </c>
      <c r="J471">
        <v>24</v>
      </c>
      <c r="K471">
        <v>12</v>
      </c>
      <c r="L471">
        <v>43</v>
      </c>
      <c r="M471">
        <v>3</v>
      </c>
      <c r="N471">
        <v>3</v>
      </c>
      <c r="O471">
        <v>1</v>
      </c>
      <c r="P471">
        <v>0.247</v>
      </c>
      <c r="Q471">
        <v>0.30199999999999999</v>
      </c>
      <c r="R471">
        <v>0.374</v>
      </c>
      <c r="S471">
        <v>0.67600000000000005</v>
      </c>
      <c r="T471">
        <v>0.29499999999999998</v>
      </c>
      <c r="U471">
        <v>-1</v>
      </c>
      <c r="V471">
        <v>0</v>
      </c>
      <c r="W471">
        <v>0</v>
      </c>
      <c r="X471">
        <v>1771</v>
      </c>
    </row>
    <row r="472" spans="1:24" x14ac:dyDescent="0.25">
      <c r="A472" t="s">
        <v>780</v>
      </c>
      <c r="B472">
        <v>100</v>
      </c>
      <c r="C472">
        <v>397</v>
      </c>
      <c r="D472">
        <v>365</v>
      </c>
      <c r="E472">
        <v>87</v>
      </c>
      <c r="F472">
        <v>19</v>
      </c>
      <c r="G472">
        <v>1</v>
      </c>
      <c r="H472">
        <v>11</v>
      </c>
      <c r="I472">
        <v>45</v>
      </c>
      <c r="J472">
        <v>42</v>
      </c>
      <c r="K472">
        <v>24</v>
      </c>
      <c r="L472">
        <v>98</v>
      </c>
      <c r="M472">
        <v>4</v>
      </c>
      <c r="N472">
        <v>2</v>
      </c>
      <c r="O472">
        <v>0</v>
      </c>
      <c r="P472">
        <v>0.23799999999999999</v>
      </c>
      <c r="Q472">
        <v>0.29299999999999998</v>
      </c>
      <c r="R472">
        <v>0.38600000000000001</v>
      </c>
      <c r="S472">
        <v>0.67900000000000005</v>
      </c>
      <c r="T472">
        <v>0.29499999999999998</v>
      </c>
      <c r="U472">
        <v>0</v>
      </c>
      <c r="V472">
        <v>0</v>
      </c>
      <c r="W472">
        <v>0.9</v>
      </c>
      <c r="X472" t="s">
        <v>779</v>
      </c>
    </row>
    <row r="473" spans="1:24" x14ac:dyDescent="0.25">
      <c r="A473" t="s">
        <v>778</v>
      </c>
      <c r="B473">
        <v>122</v>
      </c>
      <c r="C473">
        <v>418</v>
      </c>
      <c r="D473">
        <v>377</v>
      </c>
      <c r="E473">
        <v>89</v>
      </c>
      <c r="F473">
        <v>16</v>
      </c>
      <c r="G473">
        <v>1</v>
      </c>
      <c r="H473">
        <v>11</v>
      </c>
      <c r="I473">
        <v>42</v>
      </c>
      <c r="J473">
        <v>48</v>
      </c>
      <c r="K473">
        <v>33</v>
      </c>
      <c r="L473">
        <v>81</v>
      </c>
      <c r="M473">
        <v>4</v>
      </c>
      <c r="N473">
        <v>2</v>
      </c>
      <c r="O473">
        <v>1</v>
      </c>
      <c r="P473">
        <v>0.23599999999999999</v>
      </c>
      <c r="Q473">
        <v>0.30399999999999999</v>
      </c>
      <c r="R473">
        <v>0.371</v>
      </c>
      <c r="S473">
        <v>0.67600000000000005</v>
      </c>
      <c r="T473">
        <v>0.29499999999999998</v>
      </c>
      <c r="U473">
        <v>-5</v>
      </c>
      <c r="V473">
        <v>-0.4</v>
      </c>
      <c r="W473">
        <v>-0.6</v>
      </c>
      <c r="X473">
        <v>1491</v>
      </c>
    </row>
    <row r="474" spans="1:24" x14ac:dyDescent="0.25">
      <c r="A474" t="s">
        <v>777</v>
      </c>
      <c r="B474">
        <v>153</v>
      </c>
      <c r="C474">
        <v>555</v>
      </c>
      <c r="D474">
        <v>510</v>
      </c>
      <c r="E474">
        <v>132</v>
      </c>
      <c r="F474">
        <v>27</v>
      </c>
      <c r="G474">
        <v>1</v>
      </c>
      <c r="H474">
        <v>9</v>
      </c>
      <c r="I474">
        <v>54</v>
      </c>
      <c r="J474">
        <v>64</v>
      </c>
      <c r="K474">
        <v>40</v>
      </c>
      <c r="L474">
        <v>69</v>
      </c>
      <c r="M474">
        <v>1</v>
      </c>
      <c r="N474">
        <v>4</v>
      </c>
      <c r="O474">
        <v>3</v>
      </c>
      <c r="P474">
        <v>0.25900000000000001</v>
      </c>
      <c r="Q474">
        <v>0.314</v>
      </c>
      <c r="R474">
        <v>0.36899999999999999</v>
      </c>
      <c r="S474">
        <v>0.68300000000000005</v>
      </c>
      <c r="T474">
        <v>0.29499999999999998</v>
      </c>
      <c r="U474">
        <v>4</v>
      </c>
      <c r="V474">
        <v>-1</v>
      </c>
      <c r="W474">
        <v>0.2</v>
      </c>
      <c r="X474">
        <v>4556</v>
      </c>
    </row>
    <row r="475" spans="1:24" x14ac:dyDescent="0.25">
      <c r="A475" t="s">
        <v>776</v>
      </c>
      <c r="B475">
        <v>122</v>
      </c>
      <c r="C475">
        <v>514</v>
      </c>
      <c r="D475">
        <v>466</v>
      </c>
      <c r="E475">
        <v>115</v>
      </c>
      <c r="F475">
        <v>22</v>
      </c>
      <c r="G475">
        <v>4</v>
      </c>
      <c r="H475">
        <v>8</v>
      </c>
      <c r="I475">
        <v>53</v>
      </c>
      <c r="J475">
        <v>54</v>
      </c>
      <c r="K475">
        <v>38</v>
      </c>
      <c r="L475">
        <v>104</v>
      </c>
      <c r="M475">
        <v>4</v>
      </c>
      <c r="N475">
        <v>16</v>
      </c>
      <c r="O475">
        <v>5</v>
      </c>
      <c r="P475">
        <v>0.247</v>
      </c>
      <c r="Q475">
        <v>0.309</v>
      </c>
      <c r="R475">
        <v>0.36299999999999999</v>
      </c>
      <c r="S475">
        <v>0.67200000000000004</v>
      </c>
      <c r="T475">
        <v>0.29499999999999998</v>
      </c>
      <c r="U475">
        <v>0</v>
      </c>
      <c r="V475">
        <v>0.7</v>
      </c>
      <c r="W475">
        <v>1.2</v>
      </c>
      <c r="X475">
        <v>7250</v>
      </c>
    </row>
    <row r="476" spans="1:24" x14ac:dyDescent="0.25">
      <c r="A476" t="s">
        <v>775</v>
      </c>
      <c r="B476">
        <v>85</v>
      </c>
      <c r="C476">
        <v>320</v>
      </c>
      <c r="D476">
        <v>293</v>
      </c>
      <c r="E476">
        <v>69</v>
      </c>
      <c r="F476">
        <v>14</v>
      </c>
      <c r="G476">
        <v>3</v>
      </c>
      <c r="H476">
        <v>8</v>
      </c>
      <c r="I476">
        <v>32</v>
      </c>
      <c r="J476">
        <v>37</v>
      </c>
      <c r="K476">
        <v>23</v>
      </c>
      <c r="L476">
        <v>99</v>
      </c>
      <c r="M476">
        <v>1</v>
      </c>
      <c r="N476">
        <v>4</v>
      </c>
      <c r="O476">
        <v>1</v>
      </c>
      <c r="P476">
        <v>0.23499999999999999</v>
      </c>
      <c r="Q476">
        <v>0.29299999999999998</v>
      </c>
      <c r="R476">
        <v>0.38600000000000001</v>
      </c>
      <c r="S476">
        <v>0.67900000000000005</v>
      </c>
      <c r="T476">
        <v>0.29399999999999998</v>
      </c>
      <c r="U476">
        <v>2</v>
      </c>
      <c r="V476">
        <v>0.1</v>
      </c>
      <c r="W476">
        <v>0.9</v>
      </c>
      <c r="X476">
        <v>4863</v>
      </c>
    </row>
    <row r="477" spans="1:24" x14ac:dyDescent="0.25">
      <c r="A477" t="s">
        <v>774</v>
      </c>
      <c r="B477">
        <v>93</v>
      </c>
      <c r="C477">
        <v>361</v>
      </c>
      <c r="D477">
        <v>326</v>
      </c>
      <c r="E477">
        <v>74</v>
      </c>
      <c r="F477">
        <v>16</v>
      </c>
      <c r="G477">
        <v>1</v>
      </c>
      <c r="H477">
        <v>10</v>
      </c>
      <c r="I477">
        <v>38</v>
      </c>
      <c r="J477">
        <v>37</v>
      </c>
      <c r="K477">
        <v>30</v>
      </c>
      <c r="L477">
        <v>96</v>
      </c>
      <c r="M477">
        <v>2</v>
      </c>
      <c r="N477">
        <v>3</v>
      </c>
      <c r="O477">
        <v>2</v>
      </c>
      <c r="P477">
        <v>0.22700000000000001</v>
      </c>
      <c r="Q477">
        <v>0.29599999999999999</v>
      </c>
      <c r="R477">
        <v>0.374</v>
      </c>
      <c r="S477">
        <v>0.67</v>
      </c>
      <c r="T477">
        <v>0.29399999999999998</v>
      </c>
      <c r="U477">
        <v>-4</v>
      </c>
      <c r="V477">
        <v>-0.6</v>
      </c>
      <c r="W477">
        <v>0.9</v>
      </c>
      <c r="X477">
        <v>4063</v>
      </c>
    </row>
    <row r="478" spans="1:24" x14ac:dyDescent="0.25">
      <c r="A478" t="s">
        <v>773</v>
      </c>
      <c r="B478">
        <v>126</v>
      </c>
      <c r="C478">
        <v>525</v>
      </c>
      <c r="D478">
        <v>487</v>
      </c>
      <c r="E478">
        <v>131</v>
      </c>
      <c r="F478">
        <v>17</v>
      </c>
      <c r="G478">
        <v>6</v>
      </c>
      <c r="H478">
        <v>6</v>
      </c>
      <c r="I478">
        <v>58</v>
      </c>
      <c r="J478">
        <v>46</v>
      </c>
      <c r="K478">
        <v>25</v>
      </c>
      <c r="L478">
        <v>71</v>
      </c>
      <c r="M478">
        <v>3</v>
      </c>
      <c r="N478">
        <v>20</v>
      </c>
      <c r="O478">
        <v>6</v>
      </c>
      <c r="P478">
        <v>0.26900000000000002</v>
      </c>
      <c r="Q478">
        <v>0.309</v>
      </c>
      <c r="R478">
        <v>0.36599999999999999</v>
      </c>
      <c r="S478">
        <v>0.67400000000000004</v>
      </c>
      <c r="T478">
        <v>0.29399999999999998</v>
      </c>
      <c r="U478">
        <v>2</v>
      </c>
      <c r="V478">
        <v>1</v>
      </c>
      <c r="W478">
        <v>1.4</v>
      </c>
      <c r="X478">
        <v>3209</v>
      </c>
    </row>
    <row r="479" spans="1:24" x14ac:dyDescent="0.25">
      <c r="A479" t="s">
        <v>772</v>
      </c>
      <c r="B479">
        <v>128</v>
      </c>
      <c r="C479">
        <v>570</v>
      </c>
      <c r="D479">
        <v>501</v>
      </c>
      <c r="E479">
        <v>113</v>
      </c>
      <c r="F479">
        <v>20</v>
      </c>
      <c r="G479">
        <v>5</v>
      </c>
      <c r="H479">
        <v>11</v>
      </c>
      <c r="I479">
        <v>65</v>
      </c>
      <c r="J479">
        <v>45</v>
      </c>
      <c r="K479">
        <v>54</v>
      </c>
      <c r="L479">
        <v>134</v>
      </c>
      <c r="M479">
        <v>8</v>
      </c>
      <c r="N479">
        <v>20</v>
      </c>
      <c r="O479">
        <v>8</v>
      </c>
      <c r="P479">
        <v>0.22600000000000001</v>
      </c>
      <c r="Q479">
        <v>0.311</v>
      </c>
      <c r="R479">
        <v>0.35099999999999998</v>
      </c>
      <c r="S479">
        <v>0.66200000000000003</v>
      </c>
      <c r="T479">
        <v>0.29399999999999998</v>
      </c>
      <c r="U479">
        <v>-2</v>
      </c>
      <c r="V479">
        <v>0.2</v>
      </c>
      <c r="W479">
        <v>1.5</v>
      </c>
      <c r="X479" t="s">
        <v>771</v>
      </c>
    </row>
    <row r="480" spans="1:24" x14ac:dyDescent="0.25">
      <c r="A480" t="s">
        <v>770</v>
      </c>
      <c r="B480">
        <v>104</v>
      </c>
      <c r="C480">
        <v>347</v>
      </c>
      <c r="D480">
        <v>311</v>
      </c>
      <c r="E480">
        <v>73</v>
      </c>
      <c r="F480">
        <v>14</v>
      </c>
      <c r="G480">
        <v>1</v>
      </c>
      <c r="H480">
        <v>7</v>
      </c>
      <c r="I480">
        <v>34</v>
      </c>
      <c r="J480">
        <v>38</v>
      </c>
      <c r="K480">
        <v>31</v>
      </c>
      <c r="L480">
        <v>76</v>
      </c>
      <c r="M480">
        <v>2</v>
      </c>
      <c r="N480">
        <v>1</v>
      </c>
      <c r="O480">
        <v>1</v>
      </c>
      <c r="P480">
        <v>0.23499999999999999</v>
      </c>
      <c r="Q480">
        <v>0.308</v>
      </c>
      <c r="R480">
        <v>0.35399999999999998</v>
      </c>
      <c r="S480">
        <v>0.66200000000000003</v>
      </c>
      <c r="T480">
        <v>0.29399999999999998</v>
      </c>
      <c r="U480">
        <v>3</v>
      </c>
      <c r="V480">
        <v>-0.6</v>
      </c>
      <c r="W480">
        <v>1</v>
      </c>
      <c r="X480">
        <v>3692</v>
      </c>
    </row>
    <row r="481" spans="1:24" x14ac:dyDescent="0.25">
      <c r="A481" t="s">
        <v>769</v>
      </c>
      <c r="B481">
        <v>95</v>
      </c>
      <c r="C481">
        <v>269</v>
      </c>
      <c r="D481">
        <v>242</v>
      </c>
      <c r="E481">
        <v>57</v>
      </c>
      <c r="F481">
        <v>14</v>
      </c>
      <c r="G481">
        <v>1</v>
      </c>
      <c r="H481">
        <v>5</v>
      </c>
      <c r="I481">
        <v>24</v>
      </c>
      <c r="J481">
        <v>26</v>
      </c>
      <c r="K481">
        <v>21</v>
      </c>
      <c r="L481">
        <v>52</v>
      </c>
      <c r="M481">
        <v>3</v>
      </c>
      <c r="N481">
        <v>4</v>
      </c>
      <c r="O481">
        <v>2</v>
      </c>
      <c r="P481">
        <v>0.23599999999999999</v>
      </c>
      <c r="Q481">
        <v>0.30499999999999999</v>
      </c>
      <c r="R481">
        <v>0.36399999999999999</v>
      </c>
      <c r="S481">
        <v>0.66800000000000004</v>
      </c>
      <c r="T481">
        <v>0.29399999999999998</v>
      </c>
      <c r="U481">
        <v>-2</v>
      </c>
      <c r="V481">
        <v>-0.3</v>
      </c>
      <c r="W481">
        <v>-0.1</v>
      </c>
      <c r="X481">
        <v>4677</v>
      </c>
    </row>
    <row r="482" spans="1:24" x14ac:dyDescent="0.25">
      <c r="A482" t="s">
        <v>768</v>
      </c>
      <c r="B482">
        <v>125</v>
      </c>
      <c r="C482">
        <v>509</v>
      </c>
      <c r="D482">
        <v>471</v>
      </c>
      <c r="E482">
        <v>119</v>
      </c>
      <c r="F482">
        <v>27</v>
      </c>
      <c r="G482">
        <v>3</v>
      </c>
      <c r="H482">
        <v>9</v>
      </c>
      <c r="I482">
        <v>47</v>
      </c>
      <c r="J482">
        <v>53</v>
      </c>
      <c r="K482">
        <v>27</v>
      </c>
      <c r="L482">
        <v>111</v>
      </c>
      <c r="M482">
        <v>6</v>
      </c>
      <c r="N482">
        <v>5</v>
      </c>
      <c r="O482">
        <v>2</v>
      </c>
      <c r="P482">
        <v>0.253</v>
      </c>
      <c r="Q482">
        <v>0.30199999999999999</v>
      </c>
      <c r="R482">
        <v>0.38</v>
      </c>
      <c r="S482">
        <v>0.68200000000000005</v>
      </c>
      <c r="T482">
        <v>0.29399999999999998</v>
      </c>
      <c r="U482">
        <v>-4</v>
      </c>
      <c r="V482">
        <v>-0.3</v>
      </c>
      <c r="W482">
        <v>-0.5</v>
      </c>
      <c r="X482">
        <v>8179</v>
      </c>
    </row>
    <row r="483" spans="1:24" x14ac:dyDescent="0.25">
      <c r="A483" t="s">
        <v>767</v>
      </c>
      <c r="B483">
        <v>60</v>
      </c>
      <c r="C483">
        <v>200</v>
      </c>
      <c r="D483">
        <v>179</v>
      </c>
      <c r="E483">
        <v>44</v>
      </c>
      <c r="F483">
        <v>9</v>
      </c>
      <c r="G483">
        <v>1</v>
      </c>
      <c r="H483">
        <v>4</v>
      </c>
      <c r="I483">
        <v>20</v>
      </c>
      <c r="J483">
        <v>22</v>
      </c>
      <c r="K483">
        <v>15</v>
      </c>
      <c r="L483">
        <v>29</v>
      </c>
      <c r="M483">
        <v>1</v>
      </c>
      <c r="N483">
        <v>1</v>
      </c>
      <c r="O483">
        <v>0</v>
      </c>
      <c r="P483">
        <v>0.246</v>
      </c>
      <c r="Q483">
        <v>0.308</v>
      </c>
      <c r="R483">
        <v>0.374</v>
      </c>
      <c r="S483">
        <v>0.68200000000000005</v>
      </c>
      <c r="T483">
        <v>0.29399999999999998</v>
      </c>
      <c r="U483">
        <v>0</v>
      </c>
      <c r="V483">
        <v>0</v>
      </c>
      <c r="W483">
        <v>0.7</v>
      </c>
      <c r="X483">
        <v>3179</v>
      </c>
    </row>
    <row r="484" spans="1:24" x14ac:dyDescent="0.25">
      <c r="A484" t="s">
        <v>766</v>
      </c>
      <c r="B484">
        <v>104</v>
      </c>
      <c r="C484">
        <v>357</v>
      </c>
      <c r="D484">
        <v>330</v>
      </c>
      <c r="E484">
        <v>86</v>
      </c>
      <c r="F484">
        <v>20</v>
      </c>
      <c r="G484">
        <v>2</v>
      </c>
      <c r="H484">
        <v>3</v>
      </c>
      <c r="I484">
        <v>31</v>
      </c>
      <c r="J484">
        <v>36</v>
      </c>
      <c r="K484">
        <v>23</v>
      </c>
      <c r="L484">
        <v>52</v>
      </c>
      <c r="M484">
        <v>1</v>
      </c>
      <c r="N484">
        <v>1</v>
      </c>
      <c r="O484">
        <v>2</v>
      </c>
      <c r="P484">
        <v>0.26100000000000001</v>
      </c>
      <c r="Q484">
        <v>0.311</v>
      </c>
      <c r="R484">
        <v>0.36099999999999999</v>
      </c>
      <c r="S484">
        <v>0.67100000000000004</v>
      </c>
      <c r="T484">
        <v>0.29399999999999998</v>
      </c>
      <c r="U484">
        <v>-3</v>
      </c>
      <c r="V484">
        <v>-1</v>
      </c>
      <c r="W484">
        <v>0.9</v>
      </c>
      <c r="X484">
        <v>9542</v>
      </c>
    </row>
    <row r="485" spans="1:24" x14ac:dyDescent="0.25">
      <c r="A485" t="s">
        <v>765</v>
      </c>
      <c r="B485">
        <v>81</v>
      </c>
      <c r="C485">
        <v>325</v>
      </c>
      <c r="D485">
        <v>285</v>
      </c>
      <c r="E485">
        <v>70</v>
      </c>
      <c r="F485">
        <v>13</v>
      </c>
      <c r="G485">
        <v>0</v>
      </c>
      <c r="H485">
        <v>3</v>
      </c>
      <c r="I485">
        <v>36</v>
      </c>
      <c r="J485">
        <v>26</v>
      </c>
      <c r="K485">
        <v>28</v>
      </c>
      <c r="L485">
        <v>27</v>
      </c>
      <c r="M485">
        <v>7</v>
      </c>
      <c r="N485">
        <v>7</v>
      </c>
      <c r="O485">
        <v>3</v>
      </c>
      <c r="P485">
        <v>0.246</v>
      </c>
      <c r="Q485">
        <v>0.32800000000000001</v>
      </c>
      <c r="R485">
        <v>0.32300000000000001</v>
      </c>
      <c r="S485">
        <v>0.65100000000000002</v>
      </c>
      <c r="T485">
        <v>0.29399999999999998</v>
      </c>
      <c r="U485">
        <v>-7</v>
      </c>
      <c r="V485">
        <v>-0.2</v>
      </c>
      <c r="W485">
        <v>-0.1</v>
      </c>
      <c r="X485" t="s">
        <v>764</v>
      </c>
    </row>
    <row r="486" spans="1:24" x14ac:dyDescent="0.25">
      <c r="A486" t="s">
        <v>763</v>
      </c>
      <c r="B486">
        <v>51</v>
      </c>
      <c r="C486">
        <v>223</v>
      </c>
      <c r="D486">
        <v>201</v>
      </c>
      <c r="E486">
        <v>49</v>
      </c>
      <c r="F486">
        <v>12</v>
      </c>
      <c r="G486">
        <v>0</v>
      </c>
      <c r="H486">
        <v>4</v>
      </c>
      <c r="I486">
        <v>25</v>
      </c>
      <c r="J486">
        <v>24</v>
      </c>
      <c r="K486">
        <v>18</v>
      </c>
      <c r="L486">
        <v>36</v>
      </c>
      <c r="M486">
        <v>1</v>
      </c>
      <c r="N486">
        <v>7</v>
      </c>
      <c r="O486">
        <v>2</v>
      </c>
      <c r="P486">
        <v>0.24399999999999999</v>
      </c>
      <c r="Q486">
        <v>0.309</v>
      </c>
      <c r="R486">
        <v>0.36299999999999999</v>
      </c>
      <c r="S486">
        <v>0.67200000000000004</v>
      </c>
      <c r="T486">
        <v>0.29399999999999998</v>
      </c>
      <c r="U486">
        <v>-3</v>
      </c>
      <c r="V486">
        <v>0.4</v>
      </c>
      <c r="W486">
        <v>0.2</v>
      </c>
      <c r="X486">
        <v>166</v>
      </c>
    </row>
    <row r="487" spans="1:24" x14ac:dyDescent="0.25">
      <c r="A487" t="s">
        <v>762</v>
      </c>
      <c r="B487">
        <v>116</v>
      </c>
      <c r="C487">
        <v>449</v>
      </c>
      <c r="D487">
        <v>407</v>
      </c>
      <c r="E487">
        <v>93</v>
      </c>
      <c r="F487">
        <v>23</v>
      </c>
      <c r="G487">
        <v>1</v>
      </c>
      <c r="H487">
        <v>12</v>
      </c>
      <c r="I487">
        <v>46</v>
      </c>
      <c r="J487">
        <v>50</v>
      </c>
      <c r="K487">
        <v>33</v>
      </c>
      <c r="L487">
        <v>129</v>
      </c>
      <c r="M487">
        <v>6</v>
      </c>
      <c r="N487">
        <v>2</v>
      </c>
      <c r="O487">
        <v>1</v>
      </c>
      <c r="P487">
        <v>0.22900000000000001</v>
      </c>
      <c r="Q487">
        <v>0.29599999999999999</v>
      </c>
      <c r="R487">
        <v>0.378</v>
      </c>
      <c r="S487">
        <v>0.67400000000000004</v>
      </c>
      <c r="T487">
        <v>0.29399999999999998</v>
      </c>
      <c r="U487">
        <v>0</v>
      </c>
      <c r="V487">
        <v>-0.4</v>
      </c>
      <c r="W487">
        <v>-0.1</v>
      </c>
      <c r="X487" t="s">
        <v>761</v>
      </c>
    </row>
    <row r="488" spans="1:24" x14ac:dyDescent="0.25">
      <c r="A488" t="s">
        <v>760</v>
      </c>
      <c r="B488">
        <v>126</v>
      </c>
      <c r="C488">
        <v>538</v>
      </c>
      <c r="D488">
        <v>481</v>
      </c>
      <c r="E488">
        <v>112</v>
      </c>
      <c r="F488">
        <v>23</v>
      </c>
      <c r="G488">
        <v>2</v>
      </c>
      <c r="H488">
        <v>10</v>
      </c>
      <c r="I488">
        <v>63</v>
      </c>
      <c r="J488">
        <v>56</v>
      </c>
      <c r="K488">
        <v>51</v>
      </c>
      <c r="L488">
        <v>123</v>
      </c>
      <c r="M488">
        <v>4</v>
      </c>
      <c r="N488">
        <v>12</v>
      </c>
      <c r="O488">
        <v>4</v>
      </c>
      <c r="P488">
        <v>0.23300000000000001</v>
      </c>
      <c r="Q488">
        <v>0.312</v>
      </c>
      <c r="R488">
        <v>0.35099999999999998</v>
      </c>
      <c r="S488">
        <v>0.66300000000000003</v>
      </c>
      <c r="T488">
        <v>0.29399999999999998</v>
      </c>
      <c r="U488">
        <v>-2</v>
      </c>
      <c r="V488">
        <v>0.2</v>
      </c>
      <c r="W488">
        <v>0.1</v>
      </c>
      <c r="X488">
        <v>2591</v>
      </c>
    </row>
    <row r="489" spans="1:24" x14ac:dyDescent="0.25">
      <c r="A489" t="s">
        <v>759</v>
      </c>
      <c r="B489">
        <v>94</v>
      </c>
      <c r="C489">
        <v>294</v>
      </c>
      <c r="D489">
        <v>258</v>
      </c>
      <c r="E489">
        <v>59</v>
      </c>
      <c r="F489">
        <v>13</v>
      </c>
      <c r="G489">
        <v>2</v>
      </c>
      <c r="H489">
        <v>5</v>
      </c>
      <c r="I489">
        <v>34</v>
      </c>
      <c r="J489">
        <v>22</v>
      </c>
      <c r="K489">
        <v>30</v>
      </c>
      <c r="L489">
        <v>80</v>
      </c>
      <c r="M489">
        <v>1</v>
      </c>
      <c r="N489">
        <v>14</v>
      </c>
      <c r="O489">
        <v>3</v>
      </c>
      <c r="P489">
        <v>0.22900000000000001</v>
      </c>
      <c r="Q489">
        <v>0.311</v>
      </c>
      <c r="R489">
        <v>0.35299999999999998</v>
      </c>
      <c r="S489">
        <v>0.66400000000000003</v>
      </c>
      <c r="T489">
        <v>0.29399999999999998</v>
      </c>
      <c r="U489">
        <v>0</v>
      </c>
      <c r="V489">
        <v>1.3</v>
      </c>
      <c r="W489">
        <v>0.7</v>
      </c>
      <c r="X489">
        <v>7095</v>
      </c>
    </row>
    <row r="490" spans="1:24" x14ac:dyDescent="0.25">
      <c r="A490" t="s">
        <v>758</v>
      </c>
      <c r="B490">
        <v>80</v>
      </c>
      <c r="C490">
        <v>329</v>
      </c>
      <c r="D490">
        <v>304</v>
      </c>
      <c r="E490">
        <v>71</v>
      </c>
      <c r="F490">
        <v>15</v>
      </c>
      <c r="G490">
        <v>4</v>
      </c>
      <c r="H490">
        <v>9</v>
      </c>
      <c r="I490">
        <v>34</v>
      </c>
      <c r="J490">
        <v>36</v>
      </c>
      <c r="K490">
        <v>17</v>
      </c>
      <c r="L490">
        <v>95</v>
      </c>
      <c r="M490">
        <v>4</v>
      </c>
      <c r="N490">
        <v>4</v>
      </c>
      <c r="O490">
        <v>2</v>
      </c>
      <c r="P490">
        <v>0.23400000000000001</v>
      </c>
      <c r="Q490">
        <v>0.28299999999999997</v>
      </c>
      <c r="R490">
        <v>0.39800000000000002</v>
      </c>
      <c r="S490">
        <v>0.68100000000000005</v>
      </c>
      <c r="T490">
        <v>0.29399999999999998</v>
      </c>
      <c r="U490">
        <v>-1</v>
      </c>
      <c r="V490">
        <v>-0.3</v>
      </c>
      <c r="W490">
        <v>0</v>
      </c>
      <c r="X490">
        <v>616</v>
      </c>
    </row>
    <row r="491" spans="1:24" x14ac:dyDescent="0.25">
      <c r="A491" t="s">
        <v>757</v>
      </c>
      <c r="B491">
        <v>140</v>
      </c>
      <c r="C491">
        <v>604</v>
      </c>
      <c r="D491">
        <v>554</v>
      </c>
      <c r="E491">
        <v>131</v>
      </c>
      <c r="F491">
        <v>29</v>
      </c>
      <c r="G491">
        <v>1</v>
      </c>
      <c r="H491">
        <v>16</v>
      </c>
      <c r="I491">
        <v>63</v>
      </c>
      <c r="J491">
        <v>74</v>
      </c>
      <c r="K491">
        <v>39</v>
      </c>
      <c r="L491">
        <v>142</v>
      </c>
      <c r="M491">
        <v>7</v>
      </c>
      <c r="N491">
        <v>1</v>
      </c>
      <c r="O491">
        <v>1</v>
      </c>
      <c r="P491">
        <v>0.23599999999999999</v>
      </c>
      <c r="Q491">
        <v>0.29499999999999998</v>
      </c>
      <c r="R491">
        <v>0.379</v>
      </c>
      <c r="S491">
        <v>0.67400000000000004</v>
      </c>
      <c r="T491">
        <v>0.29299999999999998</v>
      </c>
      <c r="U491">
        <v>-4</v>
      </c>
      <c r="V491">
        <v>-0.8</v>
      </c>
      <c r="W491">
        <v>-0.6</v>
      </c>
      <c r="X491" t="s">
        <v>756</v>
      </c>
    </row>
    <row r="492" spans="1:24" x14ac:dyDescent="0.25">
      <c r="A492" t="s">
        <v>755</v>
      </c>
      <c r="B492">
        <v>111</v>
      </c>
      <c r="C492">
        <v>464</v>
      </c>
      <c r="D492">
        <v>420</v>
      </c>
      <c r="E492">
        <v>105</v>
      </c>
      <c r="F492">
        <v>17</v>
      </c>
      <c r="G492">
        <v>3</v>
      </c>
      <c r="H492">
        <v>6</v>
      </c>
      <c r="I492">
        <v>58</v>
      </c>
      <c r="J492">
        <v>38</v>
      </c>
      <c r="K492">
        <v>38</v>
      </c>
      <c r="L492">
        <v>58</v>
      </c>
      <c r="M492">
        <v>2</v>
      </c>
      <c r="N492">
        <v>10</v>
      </c>
      <c r="O492">
        <v>5</v>
      </c>
      <c r="P492">
        <v>0.25</v>
      </c>
      <c r="Q492">
        <v>0.315</v>
      </c>
      <c r="R492">
        <v>0.34799999999999998</v>
      </c>
      <c r="S492">
        <v>0.66300000000000003</v>
      </c>
      <c r="T492">
        <v>0.29299999999999998</v>
      </c>
      <c r="U492">
        <v>-2</v>
      </c>
      <c r="V492">
        <v>-0.5</v>
      </c>
      <c r="W492">
        <v>0.7</v>
      </c>
      <c r="X492">
        <v>7927</v>
      </c>
    </row>
    <row r="493" spans="1:24" x14ac:dyDescent="0.25">
      <c r="A493" t="s">
        <v>754</v>
      </c>
      <c r="B493">
        <v>125</v>
      </c>
      <c r="C493">
        <v>527</v>
      </c>
      <c r="D493">
        <v>493</v>
      </c>
      <c r="E493">
        <v>117</v>
      </c>
      <c r="F493">
        <v>21</v>
      </c>
      <c r="G493">
        <v>4</v>
      </c>
      <c r="H493">
        <v>16</v>
      </c>
      <c r="I493">
        <v>55</v>
      </c>
      <c r="J493">
        <v>63</v>
      </c>
      <c r="K493">
        <v>27</v>
      </c>
      <c r="L493">
        <v>157</v>
      </c>
      <c r="M493">
        <v>6</v>
      </c>
      <c r="N493">
        <v>6</v>
      </c>
      <c r="O493">
        <v>5</v>
      </c>
      <c r="P493">
        <v>0.23699999999999999</v>
      </c>
      <c r="Q493">
        <v>0.28499999999999998</v>
      </c>
      <c r="R493">
        <v>0.39400000000000002</v>
      </c>
      <c r="S493">
        <v>0.67900000000000005</v>
      </c>
      <c r="T493">
        <v>0.29299999999999998</v>
      </c>
      <c r="U493">
        <v>-4</v>
      </c>
      <c r="V493">
        <v>-1.3</v>
      </c>
      <c r="W493">
        <v>-0.3</v>
      </c>
      <c r="X493" t="s">
        <v>753</v>
      </c>
    </row>
    <row r="494" spans="1:24" x14ac:dyDescent="0.25">
      <c r="A494" t="s">
        <v>752</v>
      </c>
      <c r="B494">
        <v>123</v>
      </c>
      <c r="C494">
        <v>474</v>
      </c>
      <c r="D494">
        <v>454</v>
      </c>
      <c r="E494">
        <v>116</v>
      </c>
      <c r="F494">
        <v>22</v>
      </c>
      <c r="G494">
        <v>4</v>
      </c>
      <c r="H494">
        <v>12</v>
      </c>
      <c r="I494">
        <v>54</v>
      </c>
      <c r="J494">
        <v>56</v>
      </c>
      <c r="K494">
        <v>10</v>
      </c>
      <c r="L494">
        <v>81</v>
      </c>
      <c r="M494">
        <v>6</v>
      </c>
      <c r="N494">
        <v>16</v>
      </c>
      <c r="O494">
        <v>8</v>
      </c>
      <c r="P494">
        <v>0.25600000000000001</v>
      </c>
      <c r="Q494">
        <v>0.28100000000000003</v>
      </c>
      <c r="R494">
        <v>0.40100000000000002</v>
      </c>
      <c r="S494">
        <v>0.68200000000000005</v>
      </c>
      <c r="T494">
        <v>0.29299999999999998</v>
      </c>
      <c r="U494">
        <v>-1</v>
      </c>
      <c r="V494">
        <v>-0.4</v>
      </c>
      <c r="W494">
        <v>0.1</v>
      </c>
      <c r="X494" t="s">
        <v>751</v>
      </c>
    </row>
    <row r="495" spans="1:24" x14ac:dyDescent="0.25">
      <c r="A495" t="s">
        <v>750</v>
      </c>
      <c r="B495">
        <v>132</v>
      </c>
      <c r="C495">
        <v>537</v>
      </c>
      <c r="D495">
        <v>487</v>
      </c>
      <c r="E495">
        <v>110</v>
      </c>
      <c r="F495">
        <v>20</v>
      </c>
      <c r="G495">
        <v>2</v>
      </c>
      <c r="H495">
        <v>17</v>
      </c>
      <c r="I495">
        <v>55</v>
      </c>
      <c r="J495">
        <v>61</v>
      </c>
      <c r="K495">
        <v>42</v>
      </c>
      <c r="L495">
        <v>184</v>
      </c>
      <c r="M495">
        <v>4</v>
      </c>
      <c r="N495">
        <v>2</v>
      </c>
      <c r="O495">
        <v>1</v>
      </c>
      <c r="P495">
        <v>0.22600000000000001</v>
      </c>
      <c r="Q495">
        <v>0.29299999999999998</v>
      </c>
      <c r="R495">
        <v>0.38</v>
      </c>
      <c r="S495">
        <v>0.67300000000000004</v>
      </c>
      <c r="T495">
        <v>0.29299999999999998</v>
      </c>
      <c r="U495">
        <v>-5</v>
      </c>
      <c r="V495">
        <v>-0.5</v>
      </c>
      <c r="W495">
        <v>-0.3</v>
      </c>
      <c r="X495" t="s">
        <v>749</v>
      </c>
    </row>
    <row r="496" spans="1:24" x14ac:dyDescent="0.25">
      <c r="A496" t="s">
        <v>748</v>
      </c>
      <c r="B496">
        <v>64</v>
      </c>
      <c r="C496">
        <v>238</v>
      </c>
      <c r="D496">
        <v>204</v>
      </c>
      <c r="E496">
        <v>46</v>
      </c>
      <c r="F496">
        <v>8</v>
      </c>
      <c r="G496">
        <v>0</v>
      </c>
      <c r="H496">
        <v>4</v>
      </c>
      <c r="I496">
        <v>24</v>
      </c>
      <c r="J496">
        <v>17</v>
      </c>
      <c r="K496">
        <v>24</v>
      </c>
      <c r="L496">
        <v>44</v>
      </c>
      <c r="M496">
        <v>6</v>
      </c>
      <c r="N496">
        <v>0</v>
      </c>
      <c r="O496">
        <v>0</v>
      </c>
      <c r="P496">
        <v>0.22500000000000001</v>
      </c>
      <c r="Q496">
        <v>0.32500000000000001</v>
      </c>
      <c r="R496">
        <v>0.32400000000000001</v>
      </c>
      <c r="S496">
        <v>0.64800000000000002</v>
      </c>
      <c r="T496">
        <v>0.29299999999999998</v>
      </c>
      <c r="U496">
        <v>1</v>
      </c>
      <c r="V496">
        <v>-0.3</v>
      </c>
      <c r="W496">
        <v>0.9</v>
      </c>
      <c r="X496">
        <v>2829</v>
      </c>
    </row>
    <row r="497" spans="1:24" x14ac:dyDescent="0.25">
      <c r="A497" t="s">
        <v>747</v>
      </c>
      <c r="B497">
        <v>156</v>
      </c>
      <c r="C497">
        <v>607</v>
      </c>
      <c r="D497">
        <v>567</v>
      </c>
      <c r="E497">
        <v>153</v>
      </c>
      <c r="F497">
        <v>26</v>
      </c>
      <c r="G497">
        <v>5</v>
      </c>
      <c r="H497">
        <v>5</v>
      </c>
      <c r="I497">
        <v>77</v>
      </c>
      <c r="J497">
        <v>49</v>
      </c>
      <c r="K497">
        <v>29</v>
      </c>
      <c r="L497">
        <v>69</v>
      </c>
      <c r="M497">
        <v>4</v>
      </c>
      <c r="N497">
        <v>8</v>
      </c>
      <c r="O497">
        <v>2</v>
      </c>
      <c r="P497">
        <v>0.27</v>
      </c>
      <c r="Q497">
        <v>0.31</v>
      </c>
      <c r="R497">
        <v>0.36</v>
      </c>
      <c r="S497">
        <v>0.67</v>
      </c>
      <c r="T497">
        <v>0.29299999999999998</v>
      </c>
      <c r="U497">
        <v>10</v>
      </c>
      <c r="V497">
        <v>0.1</v>
      </c>
      <c r="W497">
        <v>2.2999999999999998</v>
      </c>
      <c r="X497">
        <v>2430</v>
      </c>
    </row>
    <row r="498" spans="1:24" x14ac:dyDescent="0.25">
      <c r="A498" t="s">
        <v>746</v>
      </c>
      <c r="B498">
        <v>52</v>
      </c>
      <c r="C498">
        <v>190</v>
      </c>
      <c r="D498">
        <v>181</v>
      </c>
      <c r="E498">
        <v>43</v>
      </c>
      <c r="F498">
        <v>7</v>
      </c>
      <c r="G498">
        <v>0</v>
      </c>
      <c r="H498">
        <v>9</v>
      </c>
      <c r="I498">
        <v>18</v>
      </c>
      <c r="J498">
        <v>26</v>
      </c>
      <c r="K498">
        <v>4</v>
      </c>
      <c r="L498">
        <v>55</v>
      </c>
      <c r="M498">
        <v>3</v>
      </c>
      <c r="N498">
        <v>0</v>
      </c>
      <c r="O498">
        <v>0</v>
      </c>
      <c r="P498">
        <v>0.23799999999999999</v>
      </c>
      <c r="Q498">
        <v>0.26600000000000001</v>
      </c>
      <c r="R498">
        <v>0.42499999999999999</v>
      </c>
      <c r="S498">
        <v>0.69099999999999995</v>
      </c>
      <c r="T498">
        <v>0.29299999999999998</v>
      </c>
      <c r="U498">
        <v>-2</v>
      </c>
      <c r="V498">
        <v>-0.1</v>
      </c>
      <c r="W498">
        <v>0.5</v>
      </c>
      <c r="X498">
        <v>2331</v>
      </c>
    </row>
    <row r="499" spans="1:24" x14ac:dyDescent="0.25">
      <c r="A499" t="s">
        <v>745</v>
      </c>
      <c r="B499">
        <v>129</v>
      </c>
      <c r="C499">
        <v>461</v>
      </c>
      <c r="D499">
        <v>429</v>
      </c>
      <c r="E499">
        <v>111</v>
      </c>
      <c r="F499">
        <v>24</v>
      </c>
      <c r="G499">
        <v>4</v>
      </c>
      <c r="H499">
        <v>5</v>
      </c>
      <c r="I499">
        <v>57</v>
      </c>
      <c r="J499">
        <v>42</v>
      </c>
      <c r="K499">
        <v>23</v>
      </c>
      <c r="L499">
        <v>83</v>
      </c>
      <c r="M499">
        <v>5</v>
      </c>
      <c r="N499">
        <v>38</v>
      </c>
      <c r="O499">
        <v>12</v>
      </c>
      <c r="P499">
        <v>0.25900000000000001</v>
      </c>
      <c r="Q499">
        <v>0.30399999999999999</v>
      </c>
      <c r="R499">
        <v>0.36799999999999999</v>
      </c>
      <c r="S499">
        <v>0.67200000000000004</v>
      </c>
      <c r="T499">
        <v>0.29299999999999998</v>
      </c>
      <c r="U499">
        <v>2</v>
      </c>
      <c r="V499">
        <v>2.4</v>
      </c>
      <c r="W499">
        <v>0.7</v>
      </c>
      <c r="X499">
        <v>3708</v>
      </c>
    </row>
    <row r="500" spans="1:24" x14ac:dyDescent="0.25">
      <c r="A500" t="s">
        <v>744</v>
      </c>
      <c r="B500">
        <v>108</v>
      </c>
      <c r="C500">
        <v>394</v>
      </c>
      <c r="D500">
        <v>364</v>
      </c>
      <c r="E500">
        <v>89</v>
      </c>
      <c r="F500">
        <v>19</v>
      </c>
      <c r="G500">
        <v>1</v>
      </c>
      <c r="H500">
        <v>10</v>
      </c>
      <c r="I500">
        <v>39</v>
      </c>
      <c r="J500">
        <v>49</v>
      </c>
      <c r="K500">
        <v>21</v>
      </c>
      <c r="L500">
        <v>99</v>
      </c>
      <c r="M500">
        <v>4</v>
      </c>
      <c r="N500">
        <v>1</v>
      </c>
      <c r="O500">
        <v>1</v>
      </c>
      <c r="P500">
        <v>0.245</v>
      </c>
      <c r="Q500">
        <v>0.29299999999999998</v>
      </c>
      <c r="R500">
        <v>0.38500000000000001</v>
      </c>
      <c r="S500">
        <v>0.67800000000000005</v>
      </c>
      <c r="T500">
        <v>0.29299999999999998</v>
      </c>
      <c r="U500">
        <v>-1</v>
      </c>
      <c r="V500">
        <v>-0.6</v>
      </c>
      <c r="W500">
        <v>0.6</v>
      </c>
      <c r="X500">
        <v>9856</v>
      </c>
    </row>
    <row r="501" spans="1:24" x14ac:dyDescent="0.25">
      <c r="A501" t="s">
        <v>743</v>
      </c>
      <c r="B501">
        <v>70</v>
      </c>
      <c r="C501">
        <v>191</v>
      </c>
      <c r="D501">
        <v>168</v>
      </c>
      <c r="E501">
        <v>41</v>
      </c>
      <c r="F501">
        <v>8</v>
      </c>
      <c r="G501">
        <v>0</v>
      </c>
      <c r="H501">
        <v>4</v>
      </c>
      <c r="I501">
        <v>19</v>
      </c>
      <c r="J501">
        <v>19</v>
      </c>
      <c r="K501">
        <v>13</v>
      </c>
      <c r="L501">
        <v>31</v>
      </c>
      <c r="M501">
        <v>1</v>
      </c>
      <c r="N501">
        <v>0</v>
      </c>
      <c r="O501">
        <v>1</v>
      </c>
      <c r="P501">
        <v>0.24399999999999999</v>
      </c>
      <c r="Q501">
        <v>0.30199999999999999</v>
      </c>
      <c r="R501">
        <v>0.36299999999999999</v>
      </c>
      <c r="S501">
        <v>0.66500000000000004</v>
      </c>
      <c r="T501">
        <v>0.29299999999999998</v>
      </c>
      <c r="U501">
        <v>0</v>
      </c>
      <c r="V501">
        <v>-0.6</v>
      </c>
      <c r="W501">
        <v>0.6</v>
      </c>
      <c r="X501">
        <v>6564</v>
      </c>
    </row>
    <row r="502" spans="1:24" x14ac:dyDescent="0.25">
      <c r="A502" t="s">
        <v>742</v>
      </c>
      <c r="B502">
        <v>103</v>
      </c>
      <c r="C502">
        <v>384</v>
      </c>
      <c r="D502">
        <v>340</v>
      </c>
      <c r="E502">
        <v>81</v>
      </c>
      <c r="F502">
        <v>16</v>
      </c>
      <c r="G502">
        <v>1</v>
      </c>
      <c r="H502">
        <v>6</v>
      </c>
      <c r="I502">
        <v>44</v>
      </c>
      <c r="J502">
        <v>35</v>
      </c>
      <c r="K502">
        <v>38</v>
      </c>
      <c r="L502">
        <v>81</v>
      </c>
      <c r="M502">
        <v>2</v>
      </c>
      <c r="N502">
        <v>1</v>
      </c>
      <c r="O502">
        <v>1</v>
      </c>
      <c r="P502">
        <v>0.23799999999999999</v>
      </c>
      <c r="Q502">
        <v>0.318</v>
      </c>
      <c r="R502">
        <v>0.34399999999999997</v>
      </c>
      <c r="S502">
        <v>0.66300000000000003</v>
      </c>
      <c r="T502">
        <v>0.29299999999999998</v>
      </c>
      <c r="U502">
        <v>0</v>
      </c>
      <c r="V502">
        <v>-0.6</v>
      </c>
      <c r="W502">
        <v>1.3</v>
      </c>
      <c r="X502">
        <v>8722</v>
      </c>
    </row>
    <row r="503" spans="1:24" x14ac:dyDescent="0.25">
      <c r="A503" t="s">
        <v>741</v>
      </c>
      <c r="B503">
        <v>145</v>
      </c>
      <c r="C503">
        <v>593</v>
      </c>
      <c r="D503">
        <v>539</v>
      </c>
      <c r="E503">
        <v>143</v>
      </c>
      <c r="F503">
        <v>19</v>
      </c>
      <c r="G503">
        <v>6</v>
      </c>
      <c r="H503">
        <v>4</v>
      </c>
      <c r="I503">
        <v>70</v>
      </c>
      <c r="J503">
        <v>46</v>
      </c>
      <c r="K503">
        <v>37</v>
      </c>
      <c r="L503">
        <v>102</v>
      </c>
      <c r="M503">
        <v>4</v>
      </c>
      <c r="N503">
        <v>31</v>
      </c>
      <c r="O503">
        <v>9</v>
      </c>
      <c r="P503">
        <v>0.26500000000000001</v>
      </c>
      <c r="Q503">
        <v>0.317</v>
      </c>
      <c r="R503">
        <v>0.34499999999999997</v>
      </c>
      <c r="S503">
        <v>0.66200000000000003</v>
      </c>
      <c r="T503">
        <v>0.29299999999999998</v>
      </c>
      <c r="U503">
        <v>4</v>
      </c>
      <c r="V503">
        <v>1.9</v>
      </c>
      <c r="W503">
        <v>1.8</v>
      </c>
      <c r="X503">
        <v>9048</v>
      </c>
    </row>
    <row r="504" spans="1:24" x14ac:dyDescent="0.25">
      <c r="A504" t="s">
        <v>740</v>
      </c>
      <c r="B504">
        <v>150</v>
      </c>
      <c r="C504">
        <v>625</v>
      </c>
      <c r="D504">
        <v>580</v>
      </c>
      <c r="E504">
        <v>147</v>
      </c>
      <c r="F504">
        <v>28</v>
      </c>
      <c r="G504">
        <v>3</v>
      </c>
      <c r="H504">
        <v>14</v>
      </c>
      <c r="I504">
        <v>66</v>
      </c>
      <c r="J504">
        <v>73</v>
      </c>
      <c r="K504">
        <v>31</v>
      </c>
      <c r="L504">
        <v>99</v>
      </c>
      <c r="M504">
        <v>4</v>
      </c>
      <c r="N504">
        <v>2</v>
      </c>
      <c r="O504">
        <v>3</v>
      </c>
      <c r="P504">
        <v>0.253</v>
      </c>
      <c r="Q504">
        <v>0.29599999999999999</v>
      </c>
      <c r="R504">
        <v>0.38400000000000001</v>
      </c>
      <c r="S504">
        <v>0.68</v>
      </c>
      <c r="T504">
        <v>0.29299999999999998</v>
      </c>
      <c r="U504">
        <v>-1</v>
      </c>
      <c r="V504">
        <v>-1.4</v>
      </c>
      <c r="W504">
        <v>1</v>
      </c>
      <c r="X504" t="s">
        <v>739</v>
      </c>
    </row>
    <row r="505" spans="1:24" x14ac:dyDescent="0.25">
      <c r="A505" t="s">
        <v>738</v>
      </c>
      <c r="B505">
        <v>138</v>
      </c>
      <c r="C505">
        <v>640</v>
      </c>
      <c r="D505">
        <v>585</v>
      </c>
      <c r="E505">
        <v>153</v>
      </c>
      <c r="F505">
        <v>27</v>
      </c>
      <c r="G505">
        <v>4</v>
      </c>
      <c r="H505">
        <v>4</v>
      </c>
      <c r="I505">
        <v>77</v>
      </c>
      <c r="J505">
        <v>57</v>
      </c>
      <c r="K505">
        <v>46</v>
      </c>
      <c r="L505">
        <v>72</v>
      </c>
      <c r="M505">
        <v>4</v>
      </c>
      <c r="N505">
        <v>7</v>
      </c>
      <c r="O505">
        <v>4</v>
      </c>
      <c r="P505">
        <v>0.26200000000000001</v>
      </c>
      <c r="Q505">
        <v>0.32</v>
      </c>
      <c r="R505">
        <v>0.34200000000000003</v>
      </c>
      <c r="S505">
        <v>0.66200000000000003</v>
      </c>
      <c r="T505">
        <v>0.29299999999999998</v>
      </c>
      <c r="U505">
        <v>-6</v>
      </c>
      <c r="V505">
        <v>-0.9</v>
      </c>
      <c r="W505">
        <v>1</v>
      </c>
      <c r="X505" t="s">
        <v>737</v>
      </c>
    </row>
    <row r="506" spans="1:24" x14ac:dyDescent="0.25">
      <c r="A506" t="s">
        <v>736</v>
      </c>
      <c r="B506">
        <v>64</v>
      </c>
      <c r="C506">
        <v>260</v>
      </c>
      <c r="D506">
        <v>229</v>
      </c>
      <c r="E506">
        <v>51</v>
      </c>
      <c r="F506">
        <v>10</v>
      </c>
      <c r="G506">
        <v>2</v>
      </c>
      <c r="H506">
        <v>5</v>
      </c>
      <c r="I506">
        <v>27</v>
      </c>
      <c r="J506">
        <v>20</v>
      </c>
      <c r="K506">
        <v>25</v>
      </c>
      <c r="L506">
        <v>53</v>
      </c>
      <c r="M506">
        <v>3</v>
      </c>
      <c r="N506">
        <v>3</v>
      </c>
      <c r="O506">
        <v>3</v>
      </c>
      <c r="P506">
        <v>0.223</v>
      </c>
      <c r="Q506">
        <v>0.307</v>
      </c>
      <c r="R506">
        <v>0.34899999999999998</v>
      </c>
      <c r="S506">
        <v>0.65700000000000003</v>
      </c>
      <c r="T506">
        <v>0.29299999999999998</v>
      </c>
      <c r="U506">
        <v>-1</v>
      </c>
      <c r="V506">
        <v>-0.9</v>
      </c>
      <c r="W506">
        <v>0.3</v>
      </c>
      <c r="X506">
        <v>9343</v>
      </c>
    </row>
    <row r="507" spans="1:24" x14ac:dyDescent="0.25">
      <c r="A507" t="s">
        <v>735</v>
      </c>
      <c r="B507">
        <v>125</v>
      </c>
      <c r="C507">
        <v>518</v>
      </c>
      <c r="D507">
        <v>474</v>
      </c>
      <c r="E507">
        <v>107</v>
      </c>
      <c r="F507">
        <v>23</v>
      </c>
      <c r="G507">
        <v>3</v>
      </c>
      <c r="H507">
        <v>15</v>
      </c>
      <c r="I507">
        <v>55</v>
      </c>
      <c r="J507">
        <v>64</v>
      </c>
      <c r="K507">
        <v>39</v>
      </c>
      <c r="L507">
        <v>163</v>
      </c>
      <c r="M507">
        <v>3</v>
      </c>
      <c r="N507">
        <v>6</v>
      </c>
      <c r="O507">
        <v>4</v>
      </c>
      <c r="P507">
        <v>0.22600000000000001</v>
      </c>
      <c r="Q507">
        <v>0.28899999999999998</v>
      </c>
      <c r="R507">
        <v>0.38200000000000001</v>
      </c>
      <c r="S507">
        <v>0.67100000000000004</v>
      </c>
      <c r="T507">
        <v>0.29299999999999998</v>
      </c>
      <c r="U507">
        <v>0</v>
      </c>
      <c r="V507">
        <v>-0.9</v>
      </c>
      <c r="W507">
        <v>0.1</v>
      </c>
      <c r="X507" t="s">
        <v>734</v>
      </c>
    </row>
    <row r="508" spans="1:24" x14ac:dyDescent="0.25">
      <c r="A508" t="s">
        <v>733</v>
      </c>
      <c r="B508">
        <v>106</v>
      </c>
      <c r="C508">
        <v>287</v>
      </c>
      <c r="D508">
        <v>269</v>
      </c>
      <c r="E508">
        <v>64</v>
      </c>
      <c r="F508">
        <v>12</v>
      </c>
      <c r="G508">
        <v>4</v>
      </c>
      <c r="H508">
        <v>8</v>
      </c>
      <c r="I508">
        <v>32</v>
      </c>
      <c r="J508">
        <v>28</v>
      </c>
      <c r="K508">
        <v>13</v>
      </c>
      <c r="L508">
        <v>68</v>
      </c>
      <c r="M508">
        <v>2</v>
      </c>
      <c r="N508">
        <v>12</v>
      </c>
      <c r="O508">
        <v>3</v>
      </c>
      <c r="P508">
        <v>0.23799999999999999</v>
      </c>
      <c r="Q508">
        <v>0.27800000000000002</v>
      </c>
      <c r="R508">
        <v>0.40100000000000002</v>
      </c>
      <c r="S508">
        <v>0.68</v>
      </c>
      <c r="T508">
        <v>0.29299999999999998</v>
      </c>
      <c r="U508">
        <v>2</v>
      </c>
      <c r="V508">
        <v>1</v>
      </c>
      <c r="W508">
        <v>0.9</v>
      </c>
      <c r="X508">
        <v>1554</v>
      </c>
    </row>
    <row r="509" spans="1:24" x14ac:dyDescent="0.25">
      <c r="A509" t="s">
        <v>732</v>
      </c>
      <c r="B509">
        <v>95</v>
      </c>
      <c r="C509">
        <v>370</v>
      </c>
      <c r="D509">
        <v>322</v>
      </c>
      <c r="E509">
        <v>67</v>
      </c>
      <c r="F509">
        <v>14</v>
      </c>
      <c r="G509">
        <v>2</v>
      </c>
      <c r="H509">
        <v>10</v>
      </c>
      <c r="I509">
        <v>40</v>
      </c>
      <c r="J509">
        <v>33</v>
      </c>
      <c r="K509">
        <v>43</v>
      </c>
      <c r="L509">
        <v>116</v>
      </c>
      <c r="M509">
        <v>1</v>
      </c>
      <c r="N509">
        <v>5</v>
      </c>
      <c r="O509">
        <v>5</v>
      </c>
      <c r="P509">
        <v>0.20799999999999999</v>
      </c>
      <c r="Q509">
        <v>0.30299999999999999</v>
      </c>
      <c r="R509">
        <v>0.35699999999999998</v>
      </c>
      <c r="S509">
        <v>0.66</v>
      </c>
      <c r="T509">
        <v>0.29199999999999998</v>
      </c>
      <c r="U509">
        <v>7</v>
      </c>
      <c r="V509">
        <v>-1.4</v>
      </c>
      <c r="W509">
        <v>0.8</v>
      </c>
      <c r="X509">
        <v>98</v>
      </c>
    </row>
    <row r="510" spans="1:24" x14ac:dyDescent="0.25">
      <c r="A510" t="s">
        <v>731</v>
      </c>
      <c r="B510">
        <v>133</v>
      </c>
      <c r="C510">
        <v>513</v>
      </c>
      <c r="D510">
        <v>469</v>
      </c>
      <c r="E510">
        <v>114</v>
      </c>
      <c r="F510">
        <v>25</v>
      </c>
      <c r="G510">
        <v>2</v>
      </c>
      <c r="H510">
        <v>11</v>
      </c>
      <c r="I510">
        <v>44</v>
      </c>
      <c r="J510">
        <v>63</v>
      </c>
      <c r="K510">
        <v>33</v>
      </c>
      <c r="L510">
        <v>122</v>
      </c>
      <c r="M510">
        <v>5</v>
      </c>
      <c r="N510">
        <v>2</v>
      </c>
      <c r="O510">
        <v>2</v>
      </c>
      <c r="P510">
        <v>0.24299999999999999</v>
      </c>
      <c r="Q510">
        <v>0.3</v>
      </c>
      <c r="R510">
        <v>0.375</v>
      </c>
      <c r="S510">
        <v>0.67500000000000004</v>
      </c>
      <c r="T510">
        <v>0.29199999999999998</v>
      </c>
      <c r="U510">
        <v>1</v>
      </c>
      <c r="V510">
        <v>-0.9</v>
      </c>
      <c r="W510">
        <v>-0.2</v>
      </c>
      <c r="X510" t="s">
        <v>730</v>
      </c>
    </row>
    <row r="511" spans="1:24" x14ac:dyDescent="0.25">
      <c r="A511" t="s">
        <v>729</v>
      </c>
      <c r="B511">
        <v>120</v>
      </c>
      <c r="C511">
        <v>400</v>
      </c>
      <c r="D511">
        <v>344</v>
      </c>
      <c r="E511">
        <v>78</v>
      </c>
      <c r="F511">
        <v>14</v>
      </c>
      <c r="G511">
        <v>4</v>
      </c>
      <c r="H511">
        <v>4</v>
      </c>
      <c r="I511">
        <v>50</v>
      </c>
      <c r="J511">
        <v>25</v>
      </c>
      <c r="K511">
        <v>47</v>
      </c>
      <c r="L511">
        <v>88</v>
      </c>
      <c r="M511">
        <v>2</v>
      </c>
      <c r="N511">
        <v>21</v>
      </c>
      <c r="O511">
        <v>5</v>
      </c>
      <c r="P511">
        <v>0.22700000000000001</v>
      </c>
      <c r="Q511">
        <v>0.32300000000000001</v>
      </c>
      <c r="R511">
        <v>0.32600000000000001</v>
      </c>
      <c r="S511">
        <v>0.64900000000000002</v>
      </c>
      <c r="T511">
        <v>0.29199999999999998</v>
      </c>
      <c r="U511">
        <v>4</v>
      </c>
      <c r="V511">
        <v>1.7</v>
      </c>
      <c r="W511">
        <v>0.8</v>
      </c>
      <c r="X511">
        <v>3123</v>
      </c>
    </row>
    <row r="512" spans="1:24" x14ac:dyDescent="0.25">
      <c r="A512" t="s">
        <v>728</v>
      </c>
      <c r="B512">
        <v>105</v>
      </c>
      <c r="C512">
        <v>361</v>
      </c>
      <c r="D512">
        <v>332</v>
      </c>
      <c r="E512">
        <v>77</v>
      </c>
      <c r="F512">
        <v>20</v>
      </c>
      <c r="G512">
        <v>1</v>
      </c>
      <c r="H512">
        <v>10</v>
      </c>
      <c r="I512">
        <v>38</v>
      </c>
      <c r="J512">
        <v>35</v>
      </c>
      <c r="K512">
        <v>21</v>
      </c>
      <c r="L512">
        <v>95</v>
      </c>
      <c r="M512">
        <v>4</v>
      </c>
      <c r="N512">
        <v>2</v>
      </c>
      <c r="O512">
        <v>2</v>
      </c>
      <c r="P512">
        <v>0.23200000000000001</v>
      </c>
      <c r="Q512">
        <v>0.28599999999999998</v>
      </c>
      <c r="R512">
        <v>0.38900000000000001</v>
      </c>
      <c r="S512">
        <v>0.67400000000000004</v>
      </c>
      <c r="T512">
        <v>0.29199999999999998</v>
      </c>
      <c r="U512">
        <v>-4</v>
      </c>
      <c r="V512">
        <v>-0.7</v>
      </c>
      <c r="W512">
        <v>0.2</v>
      </c>
      <c r="X512">
        <v>2218</v>
      </c>
    </row>
    <row r="513" spans="1:24" x14ac:dyDescent="0.25">
      <c r="A513" t="s">
        <v>727</v>
      </c>
      <c r="B513">
        <v>111</v>
      </c>
      <c r="C513">
        <v>444</v>
      </c>
      <c r="D513">
        <v>401</v>
      </c>
      <c r="E513">
        <v>97</v>
      </c>
      <c r="F513">
        <v>18</v>
      </c>
      <c r="G513">
        <v>3</v>
      </c>
      <c r="H513">
        <v>7</v>
      </c>
      <c r="I513">
        <v>53</v>
      </c>
      <c r="J513">
        <v>36</v>
      </c>
      <c r="K513">
        <v>29</v>
      </c>
      <c r="L513">
        <v>100</v>
      </c>
      <c r="M513">
        <v>9</v>
      </c>
      <c r="N513">
        <v>10</v>
      </c>
      <c r="O513">
        <v>4</v>
      </c>
      <c r="P513">
        <v>0.24199999999999999</v>
      </c>
      <c r="Q513">
        <v>0.308</v>
      </c>
      <c r="R513">
        <v>0.35399999999999998</v>
      </c>
      <c r="S513">
        <v>0.66200000000000003</v>
      </c>
      <c r="T513">
        <v>0.29199999999999998</v>
      </c>
      <c r="U513">
        <v>-3</v>
      </c>
      <c r="V513">
        <v>-0.1</v>
      </c>
      <c r="W513">
        <v>0.9</v>
      </c>
      <c r="X513">
        <v>9331</v>
      </c>
    </row>
    <row r="514" spans="1:24" x14ac:dyDescent="0.25">
      <c r="A514" t="s">
        <v>726</v>
      </c>
      <c r="B514">
        <v>121</v>
      </c>
      <c r="C514">
        <v>482</v>
      </c>
      <c r="D514">
        <v>437</v>
      </c>
      <c r="E514">
        <v>114</v>
      </c>
      <c r="F514">
        <v>15</v>
      </c>
      <c r="G514">
        <v>5</v>
      </c>
      <c r="H514">
        <v>4</v>
      </c>
      <c r="I514">
        <v>52</v>
      </c>
      <c r="J514">
        <v>32</v>
      </c>
      <c r="K514">
        <v>32</v>
      </c>
      <c r="L514">
        <v>50</v>
      </c>
      <c r="M514">
        <v>3</v>
      </c>
      <c r="N514">
        <v>9</v>
      </c>
      <c r="O514">
        <v>7</v>
      </c>
      <c r="P514">
        <v>0.26100000000000001</v>
      </c>
      <c r="Q514">
        <v>0.316</v>
      </c>
      <c r="R514">
        <v>0.34599999999999997</v>
      </c>
      <c r="S514">
        <v>0.66100000000000003</v>
      </c>
      <c r="T514">
        <v>0.29199999999999998</v>
      </c>
      <c r="U514">
        <v>-5</v>
      </c>
      <c r="V514">
        <v>-1.5</v>
      </c>
      <c r="W514">
        <v>0.3</v>
      </c>
      <c r="X514">
        <v>9802</v>
      </c>
    </row>
    <row r="515" spans="1:24" x14ac:dyDescent="0.25">
      <c r="A515" t="s">
        <v>725</v>
      </c>
      <c r="B515">
        <v>116</v>
      </c>
      <c r="C515">
        <v>483</v>
      </c>
      <c r="D515">
        <v>445</v>
      </c>
      <c r="E515">
        <v>108</v>
      </c>
      <c r="F515">
        <v>24</v>
      </c>
      <c r="G515">
        <v>1</v>
      </c>
      <c r="H515">
        <v>11</v>
      </c>
      <c r="I515">
        <v>50</v>
      </c>
      <c r="J515">
        <v>48</v>
      </c>
      <c r="K515">
        <v>32</v>
      </c>
      <c r="L515">
        <v>99</v>
      </c>
      <c r="M515">
        <v>2</v>
      </c>
      <c r="N515">
        <v>1</v>
      </c>
      <c r="O515">
        <v>0</v>
      </c>
      <c r="P515">
        <v>0.24299999999999999</v>
      </c>
      <c r="Q515">
        <v>0.29599999999999999</v>
      </c>
      <c r="R515">
        <v>0.375</v>
      </c>
      <c r="S515">
        <v>0.67200000000000004</v>
      </c>
      <c r="T515">
        <v>0.29199999999999998</v>
      </c>
      <c r="U515">
        <v>-3</v>
      </c>
      <c r="V515">
        <v>-0.3</v>
      </c>
      <c r="W515">
        <v>0.6</v>
      </c>
      <c r="X515" t="s">
        <v>724</v>
      </c>
    </row>
    <row r="516" spans="1:24" x14ac:dyDescent="0.25">
      <c r="A516" t="s">
        <v>723</v>
      </c>
      <c r="B516">
        <v>139</v>
      </c>
      <c r="C516">
        <v>564</v>
      </c>
      <c r="D516">
        <v>511</v>
      </c>
      <c r="E516">
        <v>119</v>
      </c>
      <c r="F516">
        <v>23</v>
      </c>
      <c r="G516">
        <v>5</v>
      </c>
      <c r="H516">
        <v>13</v>
      </c>
      <c r="I516">
        <v>59</v>
      </c>
      <c r="J516">
        <v>50</v>
      </c>
      <c r="K516">
        <v>39</v>
      </c>
      <c r="L516">
        <v>150</v>
      </c>
      <c r="M516">
        <v>8</v>
      </c>
      <c r="N516">
        <v>4</v>
      </c>
      <c r="O516">
        <v>3</v>
      </c>
      <c r="P516">
        <v>0.23300000000000001</v>
      </c>
      <c r="Q516">
        <v>0.29699999999999999</v>
      </c>
      <c r="R516">
        <v>0.374</v>
      </c>
      <c r="S516">
        <v>0.67100000000000004</v>
      </c>
      <c r="T516">
        <v>0.29199999999999998</v>
      </c>
      <c r="U516">
        <v>-6</v>
      </c>
      <c r="V516">
        <v>-0.9</v>
      </c>
      <c r="W516">
        <v>-0.5</v>
      </c>
      <c r="X516">
        <v>3711</v>
      </c>
    </row>
    <row r="517" spans="1:24" x14ac:dyDescent="0.25">
      <c r="A517" t="s">
        <v>722</v>
      </c>
      <c r="B517">
        <v>128</v>
      </c>
      <c r="C517">
        <v>478</v>
      </c>
      <c r="D517">
        <v>422</v>
      </c>
      <c r="E517">
        <v>110</v>
      </c>
      <c r="F517">
        <v>15</v>
      </c>
      <c r="G517">
        <v>3</v>
      </c>
      <c r="H517">
        <v>1</v>
      </c>
      <c r="I517">
        <v>52</v>
      </c>
      <c r="J517">
        <v>27</v>
      </c>
      <c r="K517">
        <v>43</v>
      </c>
      <c r="L517">
        <v>58</v>
      </c>
      <c r="M517">
        <v>3</v>
      </c>
      <c r="N517">
        <v>8</v>
      </c>
      <c r="O517">
        <v>3</v>
      </c>
      <c r="P517">
        <v>0.26100000000000001</v>
      </c>
      <c r="Q517">
        <v>0.33300000000000002</v>
      </c>
      <c r="R517">
        <v>0.318</v>
      </c>
      <c r="S517">
        <v>0.65100000000000002</v>
      </c>
      <c r="T517">
        <v>0.29199999999999998</v>
      </c>
      <c r="U517">
        <v>2</v>
      </c>
      <c r="V517">
        <v>-0.2</v>
      </c>
      <c r="W517">
        <v>1.1000000000000001</v>
      </c>
      <c r="X517">
        <v>1591</v>
      </c>
    </row>
    <row r="518" spans="1:24" x14ac:dyDescent="0.25">
      <c r="A518" t="s">
        <v>721</v>
      </c>
      <c r="B518">
        <v>121</v>
      </c>
      <c r="C518">
        <v>544</v>
      </c>
      <c r="D518">
        <v>485</v>
      </c>
      <c r="E518">
        <v>120</v>
      </c>
      <c r="F518">
        <v>21</v>
      </c>
      <c r="G518">
        <v>8</v>
      </c>
      <c r="H518">
        <v>3</v>
      </c>
      <c r="I518">
        <v>61</v>
      </c>
      <c r="J518">
        <v>35</v>
      </c>
      <c r="K518">
        <v>44</v>
      </c>
      <c r="L518">
        <v>83</v>
      </c>
      <c r="M518">
        <v>5</v>
      </c>
      <c r="N518">
        <v>17</v>
      </c>
      <c r="O518">
        <v>7</v>
      </c>
      <c r="P518">
        <v>0.247</v>
      </c>
      <c r="Q518">
        <v>0.316</v>
      </c>
      <c r="R518">
        <v>0.34200000000000003</v>
      </c>
      <c r="S518">
        <v>0.65900000000000003</v>
      </c>
      <c r="T518">
        <v>0.29199999999999998</v>
      </c>
      <c r="U518">
        <v>-4</v>
      </c>
      <c r="V518">
        <v>0</v>
      </c>
      <c r="W518">
        <v>0.6</v>
      </c>
      <c r="X518">
        <v>2498</v>
      </c>
    </row>
    <row r="519" spans="1:24" x14ac:dyDescent="0.25">
      <c r="A519" t="s">
        <v>720</v>
      </c>
      <c r="B519">
        <v>131</v>
      </c>
      <c r="C519">
        <v>552</v>
      </c>
      <c r="D519">
        <v>512</v>
      </c>
      <c r="E519">
        <v>135</v>
      </c>
      <c r="F519">
        <v>27</v>
      </c>
      <c r="G519">
        <v>4</v>
      </c>
      <c r="H519">
        <v>5</v>
      </c>
      <c r="I519">
        <v>59</v>
      </c>
      <c r="J519">
        <v>46</v>
      </c>
      <c r="K519">
        <v>30</v>
      </c>
      <c r="L519">
        <v>88</v>
      </c>
      <c r="M519">
        <v>3</v>
      </c>
      <c r="N519">
        <v>19</v>
      </c>
      <c r="O519">
        <v>7</v>
      </c>
      <c r="P519">
        <v>0.26400000000000001</v>
      </c>
      <c r="Q519">
        <v>0.308</v>
      </c>
      <c r="R519">
        <v>0.36099999999999999</v>
      </c>
      <c r="S519">
        <v>0.67</v>
      </c>
      <c r="T519">
        <v>0.29199999999999998</v>
      </c>
      <c r="U519">
        <v>-2</v>
      </c>
      <c r="V519">
        <v>0.4</v>
      </c>
      <c r="W519">
        <v>0.9</v>
      </c>
      <c r="X519">
        <v>9256</v>
      </c>
    </row>
    <row r="520" spans="1:24" x14ac:dyDescent="0.25">
      <c r="A520" t="s">
        <v>719</v>
      </c>
      <c r="B520">
        <v>92</v>
      </c>
      <c r="C520">
        <v>321</v>
      </c>
      <c r="D520">
        <v>293</v>
      </c>
      <c r="E520">
        <v>69</v>
      </c>
      <c r="F520">
        <v>14</v>
      </c>
      <c r="G520">
        <v>1</v>
      </c>
      <c r="H520">
        <v>9</v>
      </c>
      <c r="I520">
        <v>33</v>
      </c>
      <c r="J520">
        <v>44</v>
      </c>
      <c r="K520">
        <v>20</v>
      </c>
      <c r="L520">
        <v>62</v>
      </c>
      <c r="M520">
        <v>4</v>
      </c>
      <c r="N520">
        <v>1</v>
      </c>
      <c r="O520">
        <v>1</v>
      </c>
      <c r="P520">
        <v>0.23499999999999999</v>
      </c>
      <c r="Q520">
        <v>0.29299999999999998</v>
      </c>
      <c r="R520">
        <v>0.38200000000000001</v>
      </c>
      <c r="S520">
        <v>0.67600000000000005</v>
      </c>
      <c r="T520">
        <v>0.29199999999999998</v>
      </c>
      <c r="U520">
        <v>6</v>
      </c>
      <c r="V520">
        <v>-0.5</v>
      </c>
      <c r="W520">
        <v>1.2</v>
      </c>
      <c r="X520">
        <v>454</v>
      </c>
    </row>
    <row r="521" spans="1:24" x14ac:dyDescent="0.25">
      <c r="A521" t="s">
        <v>718</v>
      </c>
      <c r="B521">
        <v>92</v>
      </c>
      <c r="C521">
        <v>328</v>
      </c>
      <c r="D521">
        <v>290</v>
      </c>
      <c r="E521">
        <v>61</v>
      </c>
      <c r="F521">
        <v>11</v>
      </c>
      <c r="G521">
        <v>2</v>
      </c>
      <c r="H521">
        <v>11</v>
      </c>
      <c r="I521">
        <v>32</v>
      </c>
      <c r="J521">
        <v>35</v>
      </c>
      <c r="K521">
        <v>33</v>
      </c>
      <c r="L521">
        <v>96</v>
      </c>
      <c r="M521">
        <v>3</v>
      </c>
      <c r="N521">
        <v>3</v>
      </c>
      <c r="O521">
        <v>3</v>
      </c>
      <c r="P521">
        <v>0.21</v>
      </c>
      <c r="Q521">
        <v>0.29799999999999999</v>
      </c>
      <c r="R521">
        <v>0.376</v>
      </c>
      <c r="S521">
        <v>0.67300000000000004</v>
      </c>
      <c r="T521">
        <v>0.29199999999999998</v>
      </c>
      <c r="U521">
        <v>-2</v>
      </c>
      <c r="V521">
        <v>-0.9</v>
      </c>
      <c r="W521">
        <v>0.3</v>
      </c>
      <c r="X521">
        <v>5950</v>
      </c>
    </row>
    <row r="522" spans="1:24" x14ac:dyDescent="0.25">
      <c r="A522" t="s">
        <v>717</v>
      </c>
      <c r="B522">
        <v>136</v>
      </c>
      <c r="C522">
        <v>481</v>
      </c>
      <c r="D522">
        <v>440</v>
      </c>
      <c r="E522">
        <v>115</v>
      </c>
      <c r="F522">
        <v>23</v>
      </c>
      <c r="G522">
        <v>5</v>
      </c>
      <c r="H522">
        <v>5</v>
      </c>
      <c r="I522">
        <v>62</v>
      </c>
      <c r="J522">
        <v>40</v>
      </c>
      <c r="K522">
        <v>18</v>
      </c>
      <c r="L522">
        <v>58</v>
      </c>
      <c r="M522">
        <v>8</v>
      </c>
      <c r="N522">
        <v>12</v>
      </c>
      <c r="O522">
        <v>6</v>
      </c>
      <c r="P522">
        <v>0.26100000000000001</v>
      </c>
      <c r="Q522">
        <v>0.30299999999999999</v>
      </c>
      <c r="R522">
        <v>0.37</v>
      </c>
      <c r="S522">
        <v>0.67300000000000004</v>
      </c>
      <c r="T522">
        <v>0.29199999999999998</v>
      </c>
      <c r="U522">
        <v>-3</v>
      </c>
      <c r="V522">
        <v>-0.5</v>
      </c>
      <c r="W522">
        <v>0.6</v>
      </c>
      <c r="X522">
        <v>8202</v>
      </c>
    </row>
    <row r="523" spans="1:24" x14ac:dyDescent="0.25">
      <c r="A523" t="s">
        <v>716</v>
      </c>
      <c r="B523">
        <v>94</v>
      </c>
      <c r="C523">
        <v>376</v>
      </c>
      <c r="D523">
        <v>346</v>
      </c>
      <c r="E523">
        <v>80</v>
      </c>
      <c r="F523">
        <v>18</v>
      </c>
      <c r="G523">
        <v>1</v>
      </c>
      <c r="H523">
        <v>12</v>
      </c>
      <c r="I523">
        <v>38</v>
      </c>
      <c r="J523">
        <v>48</v>
      </c>
      <c r="K523">
        <v>25</v>
      </c>
      <c r="L523">
        <v>95</v>
      </c>
      <c r="M523">
        <v>0</v>
      </c>
      <c r="N523">
        <v>2</v>
      </c>
      <c r="O523">
        <v>1</v>
      </c>
      <c r="P523">
        <v>0.23100000000000001</v>
      </c>
      <c r="Q523">
        <v>0.28299999999999997</v>
      </c>
      <c r="R523">
        <v>0.39300000000000002</v>
      </c>
      <c r="S523">
        <v>0.67600000000000005</v>
      </c>
      <c r="T523">
        <v>0.29199999999999998</v>
      </c>
      <c r="U523">
        <v>2</v>
      </c>
      <c r="V523">
        <v>-0.3</v>
      </c>
      <c r="W523">
        <v>1.5</v>
      </c>
      <c r="X523">
        <v>2172</v>
      </c>
    </row>
    <row r="524" spans="1:24" x14ac:dyDescent="0.25">
      <c r="A524" t="s">
        <v>715</v>
      </c>
      <c r="B524">
        <v>132</v>
      </c>
      <c r="C524">
        <v>533</v>
      </c>
      <c r="D524">
        <v>499</v>
      </c>
      <c r="E524">
        <v>127</v>
      </c>
      <c r="F524">
        <v>28</v>
      </c>
      <c r="G524">
        <v>1</v>
      </c>
      <c r="H524">
        <v>9</v>
      </c>
      <c r="I524">
        <v>50</v>
      </c>
      <c r="J524">
        <v>48</v>
      </c>
      <c r="K524">
        <v>27</v>
      </c>
      <c r="L524">
        <v>122</v>
      </c>
      <c r="M524">
        <v>5</v>
      </c>
      <c r="N524">
        <v>1</v>
      </c>
      <c r="O524">
        <v>1</v>
      </c>
      <c r="P524">
        <v>0.255</v>
      </c>
      <c r="Q524">
        <v>0.29899999999999999</v>
      </c>
      <c r="R524">
        <v>0.36899999999999999</v>
      </c>
      <c r="S524">
        <v>0.66800000000000004</v>
      </c>
      <c r="T524">
        <v>0.29199999999999998</v>
      </c>
      <c r="U524">
        <v>-2</v>
      </c>
      <c r="V524">
        <v>-0.7</v>
      </c>
      <c r="W524">
        <v>0.7</v>
      </c>
      <c r="X524" t="s">
        <v>714</v>
      </c>
    </row>
    <row r="525" spans="1:24" x14ac:dyDescent="0.25">
      <c r="A525" t="s">
        <v>713</v>
      </c>
      <c r="B525">
        <v>121</v>
      </c>
      <c r="C525">
        <v>486</v>
      </c>
      <c r="D525">
        <v>457</v>
      </c>
      <c r="E525">
        <v>115</v>
      </c>
      <c r="F525">
        <v>28</v>
      </c>
      <c r="G525">
        <v>1</v>
      </c>
      <c r="H525">
        <v>11</v>
      </c>
      <c r="I525">
        <v>46</v>
      </c>
      <c r="J525">
        <v>58</v>
      </c>
      <c r="K525">
        <v>17</v>
      </c>
      <c r="L525">
        <v>86</v>
      </c>
      <c r="M525">
        <v>6</v>
      </c>
      <c r="N525">
        <v>2</v>
      </c>
      <c r="O525">
        <v>1</v>
      </c>
      <c r="P525">
        <v>0.252</v>
      </c>
      <c r="Q525">
        <v>0.28799999999999998</v>
      </c>
      <c r="R525">
        <v>0.38900000000000001</v>
      </c>
      <c r="S525">
        <v>0.67700000000000005</v>
      </c>
      <c r="T525">
        <v>0.29099999999999998</v>
      </c>
      <c r="U525">
        <v>1</v>
      </c>
      <c r="V525">
        <v>-0.4</v>
      </c>
      <c r="W525">
        <v>1</v>
      </c>
      <c r="X525">
        <v>5995</v>
      </c>
    </row>
    <row r="526" spans="1:24" x14ac:dyDescent="0.25">
      <c r="A526" t="s">
        <v>712</v>
      </c>
      <c r="B526">
        <v>46</v>
      </c>
      <c r="C526">
        <v>166</v>
      </c>
      <c r="D526">
        <v>157</v>
      </c>
      <c r="E526">
        <v>38</v>
      </c>
      <c r="F526">
        <v>8</v>
      </c>
      <c r="G526">
        <v>0</v>
      </c>
      <c r="H526">
        <v>6</v>
      </c>
      <c r="I526">
        <v>17</v>
      </c>
      <c r="J526">
        <v>21</v>
      </c>
      <c r="K526">
        <v>5</v>
      </c>
      <c r="L526">
        <v>34</v>
      </c>
      <c r="M526">
        <v>1</v>
      </c>
      <c r="N526">
        <v>0</v>
      </c>
      <c r="O526">
        <v>0</v>
      </c>
      <c r="P526">
        <v>0.24199999999999999</v>
      </c>
      <c r="Q526">
        <v>0.27</v>
      </c>
      <c r="R526">
        <v>0.40799999999999997</v>
      </c>
      <c r="S526">
        <v>0.67800000000000005</v>
      </c>
      <c r="T526">
        <v>0.29099999999999998</v>
      </c>
      <c r="U526">
        <v>1</v>
      </c>
      <c r="V526">
        <v>-0.1</v>
      </c>
      <c r="W526">
        <v>0.7</v>
      </c>
      <c r="X526">
        <v>2861</v>
      </c>
    </row>
    <row r="527" spans="1:24" x14ac:dyDescent="0.25">
      <c r="A527" t="s">
        <v>711</v>
      </c>
      <c r="B527">
        <v>105</v>
      </c>
      <c r="C527">
        <v>385</v>
      </c>
      <c r="D527">
        <v>356</v>
      </c>
      <c r="E527">
        <v>91</v>
      </c>
      <c r="F527">
        <v>19</v>
      </c>
      <c r="G527">
        <v>1</v>
      </c>
      <c r="H527">
        <v>6</v>
      </c>
      <c r="I527">
        <v>42</v>
      </c>
      <c r="J527">
        <v>40</v>
      </c>
      <c r="K527">
        <v>20</v>
      </c>
      <c r="L527">
        <v>68</v>
      </c>
      <c r="M527">
        <v>4</v>
      </c>
      <c r="N527">
        <v>3</v>
      </c>
      <c r="O527">
        <v>2</v>
      </c>
      <c r="P527">
        <v>0.25600000000000001</v>
      </c>
      <c r="Q527">
        <v>0.30299999999999999</v>
      </c>
      <c r="R527">
        <v>0.36499999999999999</v>
      </c>
      <c r="S527">
        <v>0.66800000000000004</v>
      </c>
      <c r="T527">
        <v>0.29099999999999998</v>
      </c>
      <c r="U527">
        <v>-1</v>
      </c>
      <c r="V527">
        <v>-0.6</v>
      </c>
      <c r="W527">
        <v>0</v>
      </c>
      <c r="X527" t="s">
        <v>710</v>
      </c>
    </row>
    <row r="528" spans="1:24" x14ac:dyDescent="0.25">
      <c r="A528" t="s">
        <v>709</v>
      </c>
      <c r="B528">
        <v>141</v>
      </c>
      <c r="C528">
        <v>573</v>
      </c>
      <c r="D528">
        <v>520</v>
      </c>
      <c r="E528">
        <v>119</v>
      </c>
      <c r="F528">
        <v>26</v>
      </c>
      <c r="G528">
        <v>1</v>
      </c>
      <c r="H528">
        <v>15</v>
      </c>
      <c r="I528">
        <v>59</v>
      </c>
      <c r="J528">
        <v>62</v>
      </c>
      <c r="K528">
        <v>41</v>
      </c>
      <c r="L528">
        <v>163</v>
      </c>
      <c r="M528">
        <v>8</v>
      </c>
      <c r="N528">
        <v>1</v>
      </c>
      <c r="O528">
        <v>1</v>
      </c>
      <c r="P528">
        <v>0.22900000000000001</v>
      </c>
      <c r="Q528">
        <v>0.29499999999999998</v>
      </c>
      <c r="R528">
        <v>0.36899999999999999</v>
      </c>
      <c r="S528">
        <v>0.66400000000000003</v>
      </c>
      <c r="T528">
        <v>0.29099999999999998</v>
      </c>
      <c r="U528">
        <v>-2</v>
      </c>
      <c r="V528">
        <v>-0.8</v>
      </c>
      <c r="W528">
        <v>-0.5</v>
      </c>
      <c r="X528" t="s">
        <v>708</v>
      </c>
    </row>
    <row r="529" spans="1:24" x14ac:dyDescent="0.25">
      <c r="A529" t="s">
        <v>707</v>
      </c>
      <c r="B529">
        <v>133</v>
      </c>
      <c r="C529">
        <v>575</v>
      </c>
      <c r="D529">
        <v>520</v>
      </c>
      <c r="E529">
        <v>131</v>
      </c>
      <c r="F529">
        <v>22</v>
      </c>
      <c r="G529">
        <v>5</v>
      </c>
      <c r="H529">
        <v>5</v>
      </c>
      <c r="I529">
        <v>64</v>
      </c>
      <c r="J529">
        <v>47</v>
      </c>
      <c r="K529">
        <v>46</v>
      </c>
      <c r="L529">
        <v>116</v>
      </c>
      <c r="M529">
        <v>2</v>
      </c>
      <c r="N529">
        <v>8</v>
      </c>
      <c r="O529">
        <v>5</v>
      </c>
      <c r="P529">
        <v>0.252</v>
      </c>
      <c r="Q529">
        <v>0.315</v>
      </c>
      <c r="R529">
        <v>0.34200000000000003</v>
      </c>
      <c r="S529">
        <v>0.65700000000000003</v>
      </c>
      <c r="T529">
        <v>0.29099999999999998</v>
      </c>
      <c r="U529">
        <v>1</v>
      </c>
      <c r="V529">
        <v>-1</v>
      </c>
      <c r="W529">
        <v>0.2</v>
      </c>
      <c r="X529" t="s">
        <v>706</v>
      </c>
    </row>
    <row r="530" spans="1:24" x14ac:dyDescent="0.25">
      <c r="A530" t="s">
        <v>705</v>
      </c>
      <c r="B530">
        <v>95</v>
      </c>
      <c r="C530">
        <v>335</v>
      </c>
      <c r="D530">
        <v>299</v>
      </c>
      <c r="E530">
        <v>68</v>
      </c>
      <c r="F530">
        <v>17</v>
      </c>
      <c r="G530">
        <v>0</v>
      </c>
      <c r="H530">
        <v>8</v>
      </c>
      <c r="I530">
        <v>29</v>
      </c>
      <c r="J530">
        <v>34</v>
      </c>
      <c r="K530">
        <v>29</v>
      </c>
      <c r="L530">
        <v>83</v>
      </c>
      <c r="M530">
        <v>2</v>
      </c>
      <c r="N530">
        <v>1</v>
      </c>
      <c r="O530">
        <v>1</v>
      </c>
      <c r="P530">
        <v>0.22700000000000001</v>
      </c>
      <c r="Q530">
        <v>0.3</v>
      </c>
      <c r="R530">
        <v>0.36499999999999999</v>
      </c>
      <c r="S530">
        <v>0.66500000000000004</v>
      </c>
      <c r="T530">
        <v>0.29099999999999998</v>
      </c>
      <c r="U530">
        <v>-1</v>
      </c>
      <c r="V530">
        <v>-0.5</v>
      </c>
      <c r="W530">
        <v>1</v>
      </c>
      <c r="X530">
        <v>9628</v>
      </c>
    </row>
    <row r="531" spans="1:24" x14ac:dyDescent="0.25">
      <c r="A531" t="s">
        <v>704</v>
      </c>
      <c r="B531">
        <v>132</v>
      </c>
      <c r="C531">
        <v>538</v>
      </c>
      <c r="D531">
        <v>504</v>
      </c>
      <c r="E531">
        <v>129</v>
      </c>
      <c r="F531">
        <v>28</v>
      </c>
      <c r="G531">
        <v>1</v>
      </c>
      <c r="H531">
        <v>9</v>
      </c>
      <c r="I531">
        <v>56</v>
      </c>
      <c r="J531">
        <v>54</v>
      </c>
      <c r="K531">
        <v>28</v>
      </c>
      <c r="L531">
        <v>102</v>
      </c>
      <c r="M531">
        <v>2</v>
      </c>
      <c r="N531">
        <v>1</v>
      </c>
      <c r="O531">
        <v>6</v>
      </c>
      <c r="P531">
        <v>0.25600000000000001</v>
      </c>
      <c r="Q531">
        <v>0.29799999999999999</v>
      </c>
      <c r="R531">
        <v>0.36899999999999999</v>
      </c>
      <c r="S531">
        <v>0.66700000000000004</v>
      </c>
      <c r="T531">
        <v>0.29099999999999998</v>
      </c>
      <c r="U531">
        <v>-9</v>
      </c>
      <c r="V531">
        <v>-2.7</v>
      </c>
      <c r="W531">
        <v>-0.2</v>
      </c>
      <c r="X531" t="s">
        <v>703</v>
      </c>
    </row>
    <row r="532" spans="1:24" x14ac:dyDescent="0.25">
      <c r="A532" t="s">
        <v>702</v>
      </c>
      <c r="B532">
        <v>136</v>
      </c>
      <c r="C532">
        <v>557</v>
      </c>
      <c r="D532">
        <v>508</v>
      </c>
      <c r="E532">
        <v>118</v>
      </c>
      <c r="F532">
        <v>25</v>
      </c>
      <c r="G532">
        <v>4</v>
      </c>
      <c r="H532">
        <v>12</v>
      </c>
      <c r="I532">
        <v>59</v>
      </c>
      <c r="J532">
        <v>58</v>
      </c>
      <c r="K532">
        <v>42</v>
      </c>
      <c r="L532">
        <v>128</v>
      </c>
      <c r="M532">
        <v>4</v>
      </c>
      <c r="N532">
        <v>11</v>
      </c>
      <c r="O532">
        <v>4</v>
      </c>
      <c r="P532">
        <v>0.23200000000000001</v>
      </c>
      <c r="Q532">
        <v>0.29599999999999999</v>
      </c>
      <c r="R532">
        <v>0.36799999999999999</v>
      </c>
      <c r="S532">
        <v>0.66400000000000003</v>
      </c>
      <c r="T532">
        <v>0.29099999999999998</v>
      </c>
      <c r="U532">
        <v>1</v>
      </c>
      <c r="V532">
        <v>0.1</v>
      </c>
      <c r="W532">
        <v>0.3</v>
      </c>
      <c r="X532">
        <v>11200</v>
      </c>
    </row>
    <row r="533" spans="1:24" x14ac:dyDescent="0.25">
      <c r="A533" t="s">
        <v>701</v>
      </c>
      <c r="B533">
        <v>123</v>
      </c>
      <c r="C533">
        <v>482</v>
      </c>
      <c r="D533">
        <v>453</v>
      </c>
      <c r="E533">
        <v>117</v>
      </c>
      <c r="F533">
        <v>22</v>
      </c>
      <c r="G533">
        <v>2</v>
      </c>
      <c r="H533">
        <v>10</v>
      </c>
      <c r="I533">
        <v>49</v>
      </c>
      <c r="J533">
        <v>46</v>
      </c>
      <c r="K533">
        <v>19</v>
      </c>
      <c r="L533">
        <v>69</v>
      </c>
      <c r="M533">
        <v>2</v>
      </c>
      <c r="N533">
        <v>13</v>
      </c>
      <c r="O533">
        <v>6</v>
      </c>
      <c r="P533">
        <v>0.25800000000000001</v>
      </c>
      <c r="Q533">
        <v>0.29099999999999998</v>
      </c>
      <c r="R533">
        <v>0.38200000000000001</v>
      </c>
      <c r="S533">
        <v>0.67300000000000004</v>
      </c>
      <c r="T533">
        <v>0.29099999999999998</v>
      </c>
      <c r="U533">
        <v>4</v>
      </c>
      <c r="V533">
        <v>-0.3</v>
      </c>
      <c r="W533">
        <v>1.7</v>
      </c>
      <c r="X533">
        <v>5986</v>
      </c>
    </row>
    <row r="534" spans="1:24" x14ac:dyDescent="0.25">
      <c r="A534" t="s">
        <v>700</v>
      </c>
      <c r="B534">
        <v>116</v>
      </c>
      <c r="C534">
        <v>458</v>
      </c>
      <c r="D534">
        <v>415</v>
      </c>
      <c r="E534">
        <v>106</v>
      </c>
      <c r="F534">
        <v>22</v>
      </c>
      <c r="G534">
        <v>3</v>
      </c>
      <c r="H534">
        <v>3</v>
      </c>
      <c r="I534">
        <v>48</v>
      </c>
      <c r="J534">
        <v>50</v>
      </c>
      <c r="K534">
        <v>35</v>
      </c>
      <c r="L534">
        <v>54</v>
      </c>
      <c r="M534">
        <v>2</v>
      </c>
      <c r="N534">
        <v>2</v>
      </c>
      <c r="O534">
        <v>3</v>
      </c>
      <c r="P534">
        <v>0.255</v>
      </c>
      <c r="Q534">
        <v>0.316</v>
      </c>
      <c r="R534">
        <v>0.34499999999999997</v>
      </c>
      <c r="S534">
        <v>0.66100000000000003</v>
      </c>
      <c r="T534">
        <v>0.29099999999999998</v>
      </c>
      <c r="U534">
        <v>-5</v>
      </c>
      <c r="V534">
        <v>-1.3</v>
      </c>
      <c r="W534">
        <v>0.9</v>
      </c>
      <c r="X534" t="s">
        <v>699</v>
      </c>
    </row>
    <row r="535" spans="1:24" x14ac:dyDescent="0.25">
      <c r="A535" t="s">
        <v>698</v>
      </c>
      <c r="B535">
        <v>65</v>
      </c>
      <c r="C535">
        <v>243</v>
      </c>
      <c r="D535">
        <v>215</v>
      </c>
      <c r="E535">
        <v>48</v>
      </c>
      <c r="F535">
        <v>12</v>
      </c>
      <c r="G535">
        <v>1</v>
      </c>
      <c r="H535">
        <v>5</v>
      </c>
      <c r="I535">
        <v>22</v>
      </c>
      <c r="J535">
        <v>21</v>
      </c>
      <c r="K535">
        <v>25</v>
      </c>
      <c r="L535">
        <v>70</v>
      </c>
      <c r="M535">
        <v>1</v>
      </c>
      <c r="N535">
        <v>0</v>
      </c>
      <c r="O535">
        <v>1</v>
      </c>
      <c r="P535">
        <v>0.223</v>
      </c>
      <c r="Q535">
        <v>0.307</v>
      </c>
      <c r="R535">
        <v>0.35799999999999998</v>
      </c>
      <c r="S535">
        <v>0.66500000000000004</v>
      </c>
      <c r="T535">
        <v>0.29099999999999998</v>
      </c>
      <c r="U535">
        <v>-1</v>
      </c>
      <c r="V535">
        <v>-0.6</v>
      </c>
      <c r="W535">
        <v>-0.1</v>
      </c>
      <c r="X535">
        <v>1885</v>
      </c>
    </row>
    <row r="536" spans="1:24" x14ac:dyDescent="0.25">
      <c r="A536" t="s">
        <v>697</v>
      </c>
      <c r="B536">
        <v>110</v>
      </c>
      <c r="C536">
        <v>447</v>
      </c>
      <c r="D536">
        <v>400</v>
      </c>
      <c r="E536">
        <v>90</v>
      </c>
      <c r="F536">
        <v>14</v>
      </c>
      <c r="G536">
        <v>4</v>
      </c>
      <c r="H536">
        <v>11</v>
      </c>
      <c r="I536">
        <v>49</v>
      </c>
      <c r="J536">
        <v>44</v>
      </c>
      <c r="K536">
        <v>39</v>
      </c>
      <c r="L536">
        <v>150</v>
      </c>
      <c r="M536">
        <v>3</v>
      </c>
      <c r="N536">
        <v>16</v>
      </c>
      <c r="O536">
        <v>9</v>
      </c>
      <c r="P536">
        <v>0.22500000000000001</v>
      </c>
      <c r="Q536">
        <v>0.29899999999999999</v>
      </c>
      <c r="R536">
        <v>0.36299999999999999</v>
      </c>
      <c r="S536">
        <v>0.66100000000000003</v>
      </c>
      <c r="T536">
        <v>0.29099999999999998</v>
      </c>
      <c r="U536">
        <v>4</v>
      </c>
      <c r="V536">
        <v>-0.8</v>
      </c>
      <c r="W536">
        <v>1.2</v>
      </c>
      <c r="X536">
        <v>9875</v>
      </c>
    </row>
    <row r="537" spans="1:24" x14ac:dyDescent="0.25">
      <c r="A537" t="s">
        <v>696</v>
      </c>
      <c r="B537">
        <v>115</v>
      </c>
      <c r="C537">
        <v>416</v>
      </c>
      <c r="D537">
        <v>373</v>
      </c>
      <c r="E537">
        <v>88</v>
      </c>
      <c r="F537">
        <v>16</v>
      </c>
      <c r="G537">
        <v>0</v>
      </c>
      <c r="H537">
        <v>10</v>
      </c>
      <c r="I537">
        <v>36</v>
      </c>
      <c r="J537">
        <v>46</v>
      </c>
      <c r="K537">
        <v>26</v>
      </c>
      <c r="L537">
        <v>104</v>
      </c>
      <c r="M537">
        <v>8</v>
      </c>
      <c r="N537">
        <v>1</v>
      </c>
      <c r="O537">
        <v>3</v>
      </c>
      <c r="P537">
        <v>0.23599999999999999</v>
      </c>
      <c r="Q537">
        <v>0.3</v>
      </c>
      <c r="R537">
        <v>0.35899999999999999</v>
      </c>
      <c r="S537">
        <v>0.65900000000000003</v>
      </c>
      <c r="T537">
        <v>0.29099999999999998</v>
      </c>
      <c r="U537">
        <v>4</v>
      </c>
      <c r="V537">
        <v>-1.4</v>
      </c>
      <c r="W537">
        <v>1.7</v>
      </c>
      <c r="X537">
        <v>6887</v>
      </c>
    </row>
    <row r="538" spans="1:24" x14ac:dyDescent="0.25">
      <c r="A538" t="s">
        <v>695</v>
      </c>
      <c r="B538">
        <v>142</v>
      </c>
      <c r="C538">
        <v>588</v>
      </c>
      <c r="D538">
        <v>542</v>
      </c>
      <c r="E538">
        <v>129</v>
      </c>
      <c r="F538">
        <v>33</v>
      </c>
      <c r="G538">
        <v>4</v>
      </c>
      <c r="H538">
        <v>13</v>
      </c>
      <c r="I538">
        <v>57</v>
      </c>
      <c r="J538">
        <v>63</v>
      </c>
      <c r="K538">
        <v>36</v>
      </c>
      <c r="L538">
        <v>148</v>
      </c>
      <c r="M538">
        <v>3</v>
      </c>
      <c r="N538">
        <v>4</v>
      </c>
      <c r="O538">
        <v>0</v>
      </c>
      <c r="P538">
        <v>0.23799999999999999</v>
      </c>
      <c r="Q538">
        <v>0.28899999999999998</v>
      </c>
      <c r="R538">
        <v>0.38600000000000001</v>
      </c>
      <c r="S538">
        <v>0.67500000000000004</v>
      </c>
      <c r="T538">
        <v>0.29099999999999998</v>
      </c>
      <c r="U538">
        <v>-4</v>
      </c>
      <c r="V538">
        <v>0.3</v>
      </c>
      <c r="W538">
        <v>-0.7</v>
      </c>
      <c r="X538" t="s">
        <v>694</v>
      </c>
    </row>
    <row r="539" spans="1:24" x14ac:dyDescent="0.25">
      <c r="A539" t="s">
        <v>693</v>
      </c>
      <c r="B539">
        <v>106</v>
      </c>
      <c r="C539">
        <v>425</v>
      </c>
      <c r="D539">
        <v>396</v>
      </c>
      <c r="E539">
        <v>102</v>
      </c>
      <c r="F539">
        <v>18</v>
      </c>
      <c r="G539">
        <v>0</v>
      </c>
      <c r="H539">
        <v>8</v>
      </c>
      <c r="I539">
        <v>45</v>
      </c>
      <c r="J539">
        <v>40</v>
      </c>
      <c r="K539">
        <v>22</v>
      </c>
      <c r="L539">
        <v>61</v>
      </c>
      <c r="M539">
        <v>4</v>
      </c>
      <c r="N539">
        <v>2</v>
      </c>
      <c r="O539">
        <v>2</v>
      </c>
      <c r="P539">
        <v>0.25800000000000001</v>
      </c>
      <c r="Q539">
        <v>0.30299999999999999</v>
      </c>
      <c r="R539">
        <v>0.36399999999999999</v>
      </c>
      <c r="S539">
        <v>0.66700000000000004</v>
      </c>
      <c r="T539">
        <v>0.29099999999999998</v>
      </c>
      <c r="U539">
        <v>-4</v>
      </c>
      <c r="V539">
        <v>-0.8</v>
      </c>
      <c r="W539">
        <v>-0.7</v>
      </c>
      <c r="X539">
        <v>3133</v>
      </c>
    </row>
    <row r="540" spans="1:24" x14ac:dyDescent="0.25">
      <c r="A540" t="s">
        <v>692</v>
      </c>
      <c r="B540">
        <v>84</v>
      </c>
      <c r="C540">
        <v>181</v>
      </c>
      <c r="D540">
        <v>166</v>
      </c>
      <c r="E540">
        <v>43</v>
      </c>
      <c r="F540">
        <v>9</v>
      </c>
      <c r="G540">
        <v>0</v>
      </c>
      <c r="H540">
        <v>2</v>
      </c>
      <c r="I540">
        <v>11</v>
      </c>
      <c r="J540">
        <v>18</v>
      </c>
      <c r="K540">
        <v>13</v>
      </c>
      <c r="L540">
        <v>18</v>
      </c>
      <c r="M540">
        <v>1</v>
      </c>
      <c r="N540">
        <v>1</v>
      </c>
      <c r="O540">
        <v>1</v>
      </c>
      <c r="P540">
        <v>0.25900000000000001</v>
      </c>
      <c r="Q540">
        <v>0.317</v>
      </c>
      <c r="R540">
        <v>0.34899999999999998</v>
      </c>
      <c r="S540">
        <v>0.66600000000000004</v>
      </c>
      <c r="T540">
        <v>0.29099999999999998</v>
      </c>
      <c r="U540">
        <v>-2</v>
      </c>
      <c r="V540">
        <v>-0.4</v>
      </c>
      <c r="W540">
        <v>-0.2</v>
      </c>
      <c r="X540">
        <v>1042</v>
      </c>
    </row>
    <row r="541" spans="1:24" x14ac:dyDescent="0.25">
      <c r="A541" t="s">
        <v>691</v>
      </c>
      <c r="B541">
        <v>132</v>
      </c>
      <c r="C541">
        <v>525</v>
      </c>
      <c r="D541">
        <v>504</v>
      </c>
      <c r="E541">
        <v>132</v>
      </c>
      <c r="F541">
        <v>29</v>
      </c>
      <c r="G541">
        <v>3</v>
      </c>
      <c r="H541">
        <v>9</v>
      </c>
      <c r="I541">
        <v>48</v>
      </c>
      <c r="J541">
        <v>56</v>
      </c>
      <c r="K541">
        <v>15</v>
      </c>
      <c r="L541">
        <v>67</v>
      </c>
      <c r="M541">
        <v>3</v>
      </c>
      <c r="N541">
        <v>2</v>
      </c>
      <c r="O541">
        <v>2</v>
      </c>
      <c r="P541">
        <v>0.26200000000000001</v>
      </c>
      <c r="Q541">
        <v>0.28699999999999998</v>
      </c>
      <c r="R541">
        <v>0.38500000000000001</v>
      </c>
      <c r="S541">
        <v>0.67200000000000004</v>
      </c>
      <c r="T541">
        <v>0.29099999999999998</v>
      </c>
      <c r="U541">
        <v>10</v>
      </c>
      <c r="V541">
        <v>-0.9</v>
      </c>
      <c r="W541">
        <v>1.9</v>
      </c>
      <c r="X541">
        <v>3188</v>
      </c>
    </row>
    <row r="542" spans="1:24" x14ac:dyDescent="0.25">
      <c r="A542" t="s">
        <v>690</v>
      </c>
      <c r="B542">
        <v>90</v>
      </c>
      <c r="C542">
        <v>333</v>
      </c>
      <c r="D542">
        <v>291</v>
      </c>
      <c r="E542">
        <v>66</v>
      </c>
      <c r="F542">
        <v>15</v>
      </c>
      <c r="G542">
        <v>2</v>
      </c>
      <c r="H542">
        <v>6</v>
      </c>
      <c r="I542">
        <v>35</v>
      </c>
      <c r="J542">
        <v>30</v>
      </c>
      <c r="K542">
        <v>30</v>
      </c>
      <c r="L542">
        <v>70</v>
      </c>
      <c r="M542">
        <v>4</v>
      </c>
      <c r="N542">
        <v>3</v>
      </c>
      <c r="O542">
        <v>2</v>
      </c>
      <c r="P542">
        <v>0.22700000000000001</v>
      </c>
      <c r="Q542">
        <v>0.308</v>
      </c>
      <c r="R542">
        <v>0.35399999999999998</v>
      </c>
      <c r="S542">
        <v>0.66200000000000003</v>
      </c>
      <c r="T542">
        <v>0.29099999999999998</v>
      </c>
      <c r="U542">
        <v>0</v>
      </c>
      <c r="V542">
        <v>-0.5</v>
      </c>
      <c r="W542">
        <v>0.8</v>
      </c>
      <c r="X542">
        <v>4006</v>
      </c>
    </row>
    <row r="543" spans="1:24" x14ac:dyDescent="0.25">
      <c r="A543" t="s">
        <v>689</v>
      </c>
      <c r="B543">
        <v>93</v>
      </c>
      <c r="C543">
        <v>339</v>
      </c>
      <c r="D543">
        <v>307</v>
      </c>
      <c r="E543">
        <v>71</v>
      </c>
      <c r="F543">
        <v>14</v>
      </c>
      <c r="G543">
        <v>1</v>
      </c>
      <c r="H543">
        <v>8</v>
      </c>
      <c r="I543">
        <v>33</v>
      </c>
      <c r="J543">
        <v>33</v>
      </c>
      <c r="K543">
        <v>27</v>
      </c>
      <c r="L543">
        <v>94</v>
      </c>
      <c r="M543">
        <v>3</v>
      </c>
      <c r="N543">
        <v>2</v>
      </c>
      <c r="O543">
        <v>0</v>
      </c>
      <c r="P543">
        <v>0.23100000000000001</v>
      </c>
      <c r="Q543">
        <v>0.3</v>
      </c>
      <c r="R543">
        <v>0.36199999999999999</v>
      </c>
      <c r="S543">
        <v>0.66100000000000003</v>
      </c>
      <c r="T543">
        <v>0.28999999999999998</v>
      </c>
      <c r="U543">
        <v>-1</v>
      </c>
      <c r="V543">
        <v>0.1</v>
      </c>
      <c r="W543">
        <v>0</v>
      </c>
      <c r="X543">
        <v>7208</v>
      </c>
    </row>
    <row r="544" spans="1:24" x14ac:dyDescent="0.25">
      <c r="A544" t="s">
        <v>688</v>
      </c>
      <c r="B544">
        <v>108</v>
      </c>
      <c r="C544">
        <v>264</v>
      </c>
      <c r="D544">
        <v>242</v>
      </c>
      <c r="E544">
        <v>60</v>
      </c>
      <c r="F544">
        <v>7</v>
      </c>
      <c r="G544">
        <v>2</v>
      </c>
      <c r="H544">
        <v>5</v>
      </c>
      <c r="I544">
        <v>30</v>
      </c>
      <c r="J544">
        <v>22</v>
      </c>
      <c r="K544">
        <v>17</v>
      </c>
      <c r="L544">
        <v>40</v>
      </c>
      <c r="M544">
        <v>2</v>
      </c>
      <c r="N544">
        <v>5</v>
      </c>
      <c r="O544">
        <v>1</v>
      </c>
      <c r="P544">
        <v>0.248</v>
      </c>
      <c r="Q544">
        <v>0.30299999999999999</v>
      </c>
      <c r="R544">
        <v>0.35499999999999998</v>
      </c>
      <c r="S544">
        <v>0.65800000000000003</v>
      </c>
      <c r="T544">
        <v>0.28999999999999998</v>
      </c>
      <c r="U544">
        <v>-1</v>
      </c>
      <c r="V544">
        <v>0.3</v>
      </c>
      <c r="W544">
        <v>0.4</v>
      </c>
      <c r="X544">
        <v>2216</v>
      </c>
    </row>
    <row r="545" spans="1:24" x14ac:dyDescent="0.25">
      <c r="A545" t="s">
        <v>687</v>
      </c>
      <c r="B545">
        <v>135</v>
      </c>
      <c r="C545">
        <v>571</v>
      </c>
      <c r="D545">
        <v>512</v>
      </c>
      <c r="E545">
        <v>113</v>
      </c>
      <c r="F545">
        <v>21</v>
      </c>
      <c r="G545">
        <v>2</v>
      </c>
      <c r="H545">
        <v>18</v>
      </c>
      <c r="I545">
        <v>58</v>
      </c>
      <c r="J545">
        <v>64</v>
      </c>
      <c r="K545">
        <v>49</v>
      </c>
      <c r="L545">
        <v>175</v>
      </c>
      <c r="M545">
        <v>3</v>
      </c>
      <c r="N545">
        <v>0</v>
      </c>
      <c r="O545">
        <v>1</v>
      </c>
      <c r="P545">
        <v>0.221</v>
      </c>
      <c r="Q545">
        <v>0.29299999999999998</v>
      </c>
      <c r="R545">
        <v>0.375</v>
      </c>
      <c r="S545">
        <v>0.66800000000000004</v>
      </c>
      <c r="T545">
        <v>0.28999999999999998</v>
      </c>
      <c r="U545">
        <v>-5</v>
      </c>
      <c r="V545">
        <v>-1</v>
      </c>
      <c r="W545">
        <v>-0.9</v>
      </c>
      <c r="X545" t="s">
        <v>686</v>
      </c>
    </row>
    <row r="546" spans="1:24" x14ac:dyDescent="0.25">
      <c r="A546" t="s">
        <v>685</v>
      </c>
      <c r="B546">
        <v>120</v>
      </c>
      <c r="C546">
        <v>430</v>
      </c>
      <c r="D546">
        <v>400</v>
      </c>
      <c r="E546">
        <v>106</v>
      </c>
      <c r="F546">
        <v>17</v>
      </c>
      <c r="G546">
        <v>2</v>
      </c>
      <c r="H546">
        <v>6</v>
      </c>
      <c r="I546">
        <v>46</v>
      </c>
      <c r="J546">
        <v>38</v>
      </c>
      <c r="K546">
        <v>21</v>
      </c>
      <c r="L546">
        <v>57</v>
      </c>
      <c r="M546">
        <v>2</v>
      </c>
      <c r="N546">
        <v>21</v>
      </c>
      <c r="O546">
        <v>6</v>
      </c>
      <c r="P546">
        <v>0.26500000000000001</v>
      </c>
      <c r="Q546">
        <v>0.30499999999999999</v>
      </c>
      <c r="R546">
        <v>0.36299999999999999</v>
      </c>
      <c r="S546">
        <v>0.66700000000000004</v>
      </c>
      <c r="T546">
        <v>0.28999999999999998</v>
      </c>
      <c r="U546">
        <v>-4</v>
      </c>
      <c r="V546">
        <v>1.3</v>
      </c>
      <c r="W546">
        <v>0.8</v>
      </c>
      <c r="X546">
        <v>6848</v>
      </c>
    </row>
    <row r="547" spans="1:24" x14ac:dyDescent="0.25">
      <c r="A547" t="s">
        <v>684</v>
      </c>
      <c r="B547">
        <v>129</v>
      </c>
      <c r="C547">
        <v>545</v>
      </c>
      <c r="D547">
        <v>504</v>
      </c>
      <c r="E547">
        <v>119</v>
      </c>
      <c r="F547">
        <v>26</v>
      </c>
      <c r="G547">
        <v>1</v>
      </c>
      <c r="H547">
        <v>16</v>
      </c>
      <c r="I547">
        <v>60</v>
      </c>
      <c r="J547">
        <v>65</v>
      </c>
      <c r="K547">
        <v>29</v>
      </c>
      <c r="L547">
        <v>137</v>
      </c>
      <c r="M547">
        <v>5</v>
      </c>
      <c r="N547">
        <v>1</v>
      </c>
      <c r="O547">
        <v>3</v>
      </c>
      <c r="P547">
        <v>0.23599999999999999</v>
      </c>
      <c r="Q547">
        <v>0.28399999999999997</v>
      </c>
      <c r="R547">
        <v>0.38700000000000001</v>
      </c>
      <c r="S547">
        <v>0.67100000000000004</v>
      </c>
      <c r="T547">
        <v>0.28999999999999998</v>
      </c>
      <c r="U547">
        <v>-3</v>
      </c>
      <c r="V547">
        <v>-1.5</v>
      </c>
      <c r="W547">
        <v>1.4</v>
      </c>
      <c r="X547" t="s">
        <v>683</v>
      </c>
    </row>
    <row r="548" spans="1:24" x14ac:dyDescent="0.25">
      <c r="A548" t="s">
        <v>682</v>
      </c>
      <c r="B548">
        <v>110</v>
      </c>
      <c r="C548">
        <v>424</v>
      </c>
      <c r="D548">
        <v>385</v>
      </c>
      <c r="E548">
        <v>96</v>
      </c>
      <c r="F548">
        <v>20</v>
      </c>
      <c r="G548">
        <v>2</v>
      </c>
      <c r="H548">
        <v>6</v>
      </c>
      <c r="I548">
        <v>41</v>
      </c>
      <c r="J548">
        <v>39</v>
      </c>
      <c r="K548">
        <v>29</v>
      </c>
      <c r="L548">
        <v>50</v>
      </c>
      <c r="M548">
        <v>3</v>
      </c>
      <c r="N548">
        <v>3</v>
      </c>
      <c r="O548">
        <v>1</v>
      </c>
      <c r="P548">
        <v>0.249</v>
      </c>
      <c r="Q548">
        <v>0.307</v>
      </c>
      <c r="R548">
        <v>0.35799999999999998</v>
      </c>
      <c r="S548">
        <v>0.66500000000000004</v>
      </c>
      <c r="T548">
        <v>0.28999999999999998</v>
      </c>
      <c r="U548">
        <v>-3</v>
      </c>
      <c r="V548">
        <v>-0.2</v>
      </c>
      <c r="W548">
        <v>0.4</v>
      </c>
      <c r="X548">
        <v>7554</v>
      </c>
    </row>
    <row r="549" spans="1:24" x14ac:dyDescent="0.25">
      <c r="A549" t="s">
        <v>681</v>
      </c>
      <c r="B549">
        <v>145</v>
      </c>
      <c r="C549">
        <v>570</v>
      </c>
      <c r="D549">
        <v>523</v>
      </c>
      <c r="E549">
        <v>124</v>
      </c>
      <c r="F549">
        <v>28</v>
      </c>
      <c r="G549">
        <v>1</v>
      </c>
      <c r="H549">
        <v>15</v>
      </c>
      <c r="I549">
        <v>62</v>
      </c>
      <c r="J549">
        <v>72</v>
      </c>
      <c r="K549">
        <v>33</v>
      </c>
      <c r="L549">
        <v>146</v>
      </c>
      <c r="M549">
        <v>5</v>
      </c>
      <c r="N549">
        <v>3</v>
      </c>
      <c r="O549">
        <v>3</v>
      </c>
      <c r="P549">
        <v>0.23699999999999999</v>
      </c>
      <c r="Q549">
        <v>0.28899999999999998</v>
      </c>
      <c r="R549">
        <v>0.38</v>
      </c>
      <c r="S549">
        <v>0.66900000000000004</v>
      </c>
      <c r="T549">
        <v>0.28999999999999998</v>
      </c>
      <c r="U549">
        <v>4</v>
      </c>
      <c r="V549">
        <v>-1.1000000000000001</v>
      </c>
      <c r="W549">
        <v>1.3</v>
      </c>
      <c r="X549" t="s">
        <v>680</v>
      </c>
    </row>
    <row r="550" spans="1:24" x14ac:dyDescent="0.25">
      <c r="A550" t="s">
        <v>679</v>
      </c>
      <c r="B550">
        <v>80</v>
      </c>
      <c r="C550">
        <v>168</v>
      </c>
      <c r="D550">
        <v>153</v>
      </c>
      <c r="E550">
        <v>39</v>
      </c>
      <c r="F550">
        <v>8</v>
      </c>
      <c r="G550">
        <v>0</v>
      </c>
      <c r="H550">
        <v>3</v>
      </c>
      <c r="I550">
        <v>13</v>
      </c>
      <c r="J550">
        <v>20</v>
      </c>
      <c r="K550">
        <v>12</v>
      </c>
      <c r="L550">
        <v>27</v>
      </c>
      <c r="M550">
        <v>1</v>
      </c>
      <c r="N550">
        <v>0</v>
      </c>
      <c r="O550">
        <v>0</v>
      </c>
      <c r="P550">
        <v>0.255</v>
      </c>
      <c r="Q550">
        <v>0.313</v>
      </c>
      <c r="R550">
        <v>0.36599999999999999</v>
      </c>
      <c r="S550">
        <v>0.67900000000000005</v>
      </c>
      <c r="T550">
        <v>0.28999999999999998</v>
      </c>
      <c r="U550">
        <v>-2</v>
      </c>
      <c r="V550">
        <v>-0.2</v>
      </c>
      <c r="W550">
        <v>-0.3</v>
      </c>
      <c r="X550">
        <v>1888</v>
      </c>
    </row>
    <row r="551" spans="1:24" x14ac:dyDescent="0.25">
      <c r="A551" t="s">
        <v>678</v>
      </c>
      <c r="B551">
        <v>83</v>
      </c>
      <c r="C551">
        <v>345</v>
      </c>
      <c r="D551">
        <v>319</v>
      </c>
      <c r="E551">
        <v>78</v>
      </c>
      <c r="F551">
        <v>15</v>
      </c>
      <c r="G551">
        <v>0</v>
      </c>
      <c r="H551">
        <v>8</v>
      </c>
      <c r="I551">
        <v>37</v>
      </c>
      <c r="J551">
        <v>38</v>
      </c>
      <c r="K551">
        <v>22</v>
      </c>
      <c r="L551">
        <v>68</v>
      </c>
      <c r="M551">
        <v>2</v>
      </c>
      <c r="N551">
        <v>1</v>
      </c>
      <c r="O551">
        <v>1</v>
      </c>
      <c r="P551">
        <v>0.245</v>
      </c>
      <c r="Q551">
        <v>0.29699999999999999</v>
      </c>
      <c r="R551">
        <v>0.36699999999999999</v>
      </c>
      <c r="S551">
        <v>0.66400000000000003</v>
      </c>
      <c r="T551">
        <v>0.28999999999999998</v>
      </c>
      <c r="U551">
        <v>-2</v>
      </c>
      <c r="V551">
        <v>-0.5</v>
      </c>
      <c r="W551">
        <v>0.9</v>
      </c>
      <c r="X551">
        <v>5491</v>
      </c>
    </row>
    <row r="552" spans="1:24" x14ac:dyDescent="0.25">
      <c r="A552" t="s">
        <v>677</v>
      </c>
      <c r="B552">
        <v>49</v>
      </c>
      <c r="C552">
        <v>165</v>
      </c>
      <c r="D552">
        <v>138</v>
      </c>
      <c r="E552">
        <v>29</v>
      </c>
      <c r="F552">
        <v>5</v>
      </c>
      <c r="G552">
        <v>1</v>
      </c>
      <c r="H552">
        <v>3</v>
      </c>
      <c r="I552">
        <v>16</v>
      </c>
      <c r="J552">
        <v>17</v>
      </c>
      <c r="K552">
        <v>20</v>
      </c>
      <c r="L552">
        <v>39</v>
      </c>
      <c r="M552">
        <v>3</v>
      </c>
      <c r="N552">
        <v>1</v>
      </c>
      <c r="O552">
        <v>2</v>
      </c>
      <c r="P552">
        <v>0.21</v>
      </c>
      <c r="Q552">
        <v>0.32300000000000001</v>
      </c>
      <c r="R552">
        <v>0.32600000000000001</v>
      </c>
      <c r="S552">
        <v>0.64900000000000002</v>
      </c>
      <c r="T552">
        <v>0.28999999999999998</v>
      </c>
      <c r="U552">
        <v>1</v>
      </c>
      <c r="V552">
        <v>-0.8</v>
      </c>
      <c r="W552">
        <v>0.6</v>
      </c>
      <c r="X552">
        <v>2265</v>
      </c>
    </row>
    <row r="553" spans="1:24" x14ac:dyDescent="0.25">
      <c r="A553" t="s">
        <v>676</v>
      </c>
      <c r="B553">
        <v>112</v>
      </c>
      <c r="C553">
        <v>441</v>
      </c>
      <c r="D553">
        <v>388</v>
      </c>
      <c r="E553">
        <v>89</v>
      </c>
      <c r="F553">
        <v>15</v>
      </c>
      <c r="G553">
        <v>2</v>
      </c>
      <c r="H553">
        <v>7</v>
      </c>
      <c r="I553">
        <v>47</v>
      </c>
      <c r="J553">
        <v>37</v>
      </c>
      <c r="K553">
        <v>48</v>
      </c>
      <c r="L553">
        <v>99</v>
      </c>
      <c r="M553">
        <v>2</v>
      </c>
      <c r="N553">
        <v>4</v>
      </c>
      <c r="O553">
        <v>3</v>
      </c>
      <c r="P553">
        <v>0.22900000000000001</v>
      </c>
      <c r="Q553">
        <v>0.317</v>
      </c>
      <c r="R553">
        <v>0.33200000000000002</v>
      </c>
      <c r="S553">
        <v>0.65</v>
      </c>
      <c r="T553">
        <v>0.28999999999999998</v>
      </c>
      <c r="U553">
        <v>-6</v>
      </c>
      <c r="V553">
        <v>-0.9</v>
      </c>
      <c r="W553">
        <v>0.1</v>
      </c>
      <c r="X553">
        <v>3417</v>
      </c>
    </row>
    <row r="554" spans="1:24" x14ac:dyDescent="0.25">
      <c r="A554" t="s">
        <v>675</v>
      </c>
      <c r="B554">
        <v>119</v>
      </c>
      <c r="C554">
        <v>466</v>
      </c>
      <c r="D554">
        <v>424</v>
      </c>
      <c r="E554">
        <v>112</v>
      </c>
      <c r="F554">
        <v>18</v>
      </c>
      <c r="G554">
        <v>3</v>
      </c>
      <c r="H554">
        <v>4</v>
      </c>
      <c r="I554">
        <v>43</v>
      </c>
      <c r="J554">
        <v>43</v>
      </c>
      <c r="K554">
        <v>30</v>
      </c>
      <c r="L554">
        <v>72</v>
      </c>
      <c r="M554">
        <v>2</v>
      </c>
      <c r="N554">
        <v>13</v>
      </c>
      <c r="O554">
        <v>5</v>
      </c>
      <c r="P554">
        <v>0.26400000000000001</v>
      </c>
      <c r="Q554">
        <v>0.316</v>
      </c>
      <c r="R554">
        <v>0.34899999999999998</v>
      </c>
      <c r="S554">
        <v>0.66500000000000004</v>
      </c>
      <c r="T554">
        <v>0.28999999999999998</v>
      </c>
      <c r="U554">
        <v>1</v>
      </c>
      <c r="V554">
        <v>0.1</v>
      </c>
      <c r="W554">
        <v>0.9</v>
      </c>
      <c r="X554">
        <v>4177</v>
      </c>
    </row>
    <row r="555" spans="1:24" x14ac:dyDescent="0.25">
      <c r="A555" t="s">
        <v>674</v>
      </c>
      <c r="B555">
        <v>91</v>
      </c>
      <c r="C555">
        <v>373</v>
      </c>
      <c r="D555">
        <v>330</v>
      </c>
      <c r="E555">
        <v>81</v>
      </c>
      <c r="F555">
        <v>16</v>
      </c>
      <c r="G555">
        <v>2</v>
      </c>
      <c r="H555">
        <v>3</v>
      </c>
      <c r="I555">
        <v>44</v>
      </c>
      <c r="J555">
        <v>30</v>
      </c>
      <c r="K555">
        <v>32</v>
      </c>
      <c r="L555">
        <v>63</v>
      </c>
      <c r="M555">
        <v>3</v>
      </c>
      <c r="N555">
        <v>10</v>
      </c>
      <c r="O555">
        <v>5</v>
      </c>
      <c r="P555">
        <v>0.245</v>
      </c>
      <c r="Q555">
        <v>0.318</v>
      </c>
      <c r="R555">
        <v>0.33300000000000002</v>
      </c>
      <c r="S555">
        <v>0.65100000000000002</v>
      </c>
      <c r="T555">
        <v>0.28999999999999998</v>
      </c>
      <c r="U555">
        <v>-1</v>
      </c>
      <c r="V555">
        <v>-0.4</v>
      </c>
      <c r="W555">
        <v>0.8</v>
      </c>
      <c r="X555">
        <v>8219</v>
      </c>
    </row>
    <row r="556" spans="1:24" x14ac:dyDescent="0.25">
      <c r="A556" t="s">
        <v>673</v>
      </c>
      <c r="B556">
        <v>113</v>
      </c>
      <c r="C556">
        <v>459</v>
      </c>
      <c r="D556">
        <v>418</v>
      </c>
      <c r="E556">
        <v>105</v>
      </c>
      <c r="F556">
        <v>20</v>
      </c>
      <c r="G556">
        <v>1</v>
      </c>
      <c r="H556">
        <v>6</v>
      </c>
      <c r="I556">
        <v>51</v>
      </c>
      <c r="J556">
        <v>37</v>
      </c>
      <c r="K556">
        <v>29</v>
      </c>
      <c r="L556">
        <v>65</v>
      </c>
      <c r="M556">
        <v>6</v>
      </c>
      <c r="N556">
        <v>7</v>
      </c>
      <c r="O556">
        <v>3</v>
      </c>
      <c r="P556">
        <v>0.251</v>
      </c>
      <c r="Q556">
        <v>0.309</v>
      </c>
      <c r="R556">
        <v>0.34699999999999998</v>
      </c>
      <c r="S556">
        <v>0.65600000000000003</v>
      </c>
      <c r="T556">
        <v>0.28999999999999998</v>
      </c>
      <c r="U556">
        <v>6</v>
      </c>
      <c r="V556">
        <v>-0.3</v>
      </c>
      <c r="W556">
        <v>1.4</v>
      </c>
      <c r="X556">
        <v>1443</v>
      </c>
    </row>
    <row r="557" spans="1:24" x14ac:dyDescent="0.25">
      <c r="A557" t="s">
        <v>672</v>
      </c>
      <c r="B557">
        <v>107</v>
      </c>
      <c r="C557">
        <v>395</v>
      </c>
      <c r="D557">
        <v>367</v>
      </c>
      <c r="E557">
        <v>91</v>
      </c>
      <c r="F557">
        <v>16</v>
      </c>
      <c r="G557">
        <v>2</v>
      </c>
      <c r="H557">
        <v>8</v>
      </c>
      <c r="I557">
        <v>38</v>
      </c>
      <c r="J557">
        <v>40</v>
      </c>
      <c r="K557">
        <v>22</v>
      </c>
      <c r="L557">
        <v>64</v>
      </c>
      <c r="M557">
        <v>3</v>
      </c>
      <c r="N557">
        <v>4</v>
      </c>
      <c r="O557">
        <v>1</v>
      </c>
      <c r="P557">
        <v>0.248</v>
      </c>
      <c r="Q557">
        <v>0.29599999999999999</v>
      </c>
      <c r="R557">
        <v>0.36799999999999999</v>
      </c>
      <c r="S557">
        <v>0.66400000000000003</v>
      </c>
      <c r="T557">
        <v>0.28999999999999998</v>
      </c>
      <c r="U557">
        <v>-4</v>
      </c>
      <c r="V557">
        <v>0</v>
      </c>
      <c r="W557">
        <v>0.3</v>
      </c>
      <c r="X557">
        <v>1874</v>
      </c>
    </row>
    <row r="558" spans="1:24" x14ac:dyDescent="0.25">
      <c r="A558" t="s">
        <v>671</v>
      </c>
      <c r="B558">
        <v>145</v>
      </c>
      <c r="C558">
        <v>629</v>
      </c>
      <c r="D558">
        <v>566</v>
      </c>
      <c r="E558">
        <v>117</v>
      </c>
      <c r="F558">
        <v>27</v>
      </c>
      <c r="G558">
        <v>4</v>
      </c>
      <c r="H558">
        <v>23</v>
      </c>
      <c r="I558">
        <v>72</v>
      </c>
      <c r="J558">
        <v>77</v>
      </c>
      <c r="K558">
        <v>50</v>
      </c>
      <c r="L558">
        <v>223</v>
      </c>
      <c r="M558">
        <v>6</v>
      </c>
      <c r="N558">
        <v>13</v>
      </c>
      <c r="O558">
        <v>4</v>
      </c>
      <c r="P558">
        <v>0.20699999999999999</v>
      </c>
      <c r="Q558">
        <v>0.27800000000000002</v>
      </c>
      <c r="R558">
        <v>0.39</v>
      </c>
      <c r="S558">
        <v>0.66900000000000004</v>
      </c>
      <c r="T558">
        <v>0.28999999999999998</v>
      </c>
      <c r="U558">
        <v>3</v>
      </c>
      <c r="V558">
        <v>0.5</v>
      </c>
      <c r="W558">
        <v>1.5</v>
      </c>
      <c r="X558" t="s">
        <v>670</v>
      </c>
    </row>
    <row r="559" spans="1:24" x14ac:dyDescent="0.25">
      <c r="A559" t="s">
        <v>669</v>
      </c>
      <c r="B559">
        <v>115</v>
      </c>
      <c r="C559">
        <v>470</v>
      </c>
      <c r="D559">
        <v>400</v>
      </c>
      <c r="E559">
        <v>79</v>
      </c>
      <c r="F559">
        <v>18</v>
      </c>
      <c r="G559">
        <v>1</v>
      </c>
      <c r="H559">
        <v>12</v>
      </c>
      <c r="I559">
        <v>52</v>
      </c>
      <c r="J559">
        <v>48</v>
      </c>
      <c r="K559">
        <v>61</v>
      </c>
      <c r="L559">
        <v>141</v>
      </c>
      <c r="M559">
        <v>4</v>
      </c>
      <c r="N559">
        <v>8</v>
      </c>
      <c r="O559">
        <v>3</v>
      </c>
      <c r="P559">
        <v>0.19800000000000001</v>
      </c>
      <c r="Q559">
        <v>0.31</v>
      </c>
      <c r="R559">
        <v>0.33800000000000002</v>
      </c>
      <c r="S559">
        <v>0.64700000000000002</v>
      </c>
      <c r="T559">
        <v>0.28999999999999998</v>
      </c>
      <c r="U559">
        <v>-3</v>
      </c>
      <c r="V559">
        <v>-0.1</v>
      </c>
      <c r="W559">
        <v>1.2</v>
      </c>
      <c r="X559">
        <v>6867</v>
      </c>
    </row>
    <row r="560" spans="1:24" x14ac:dyDescent="0.25">
      <c r="A560" t="s">
        <v>668</v>
      </c>
      <c r="B560">
        <v>107</v>
      </c>
      <c r="C560">
        <v>378</v>
      </c>
      <c r="D560">
        <v>345</v>
      </c>
      <c r="E560">
        <v>82</v>
      </c>
      <c r="F560">
        <v>18</v>
      </c>
      <c r="G560">
        <v>1</v>
      </c>
      <c r="H560">
        <v>7</v>
      </c>
      <c r="I560">
        <v>38</v>
      </c>
      <c r="J560">
        <v>36</v>
      </c>
      <c r="K560">
        <v>26</v>
      </c>
      <c r="L560">
        <v>61</v>
      </c>
      <c r="M560">
        <v>5</v>
      </c>
      <c r="N560">
        <v>2</v>
      </c>
      <c r="O560">
        <v>1</v>
      </c>
      <c r="P560">
        <v>0.23799999999999999</v>
      </c>
      <c r="Q560">
        <v>0.30099999999999999</v>
      </c>
      <c r="R560">
        <v>0.35699999999999998</v>
      </c>
      <c r="S560">
        <v>0.65700000000000003</v>
      </c>
      <c r="T560">
        <v>0.28999999999999998</v>
      </c>
      <c r="U560">
        <v>-3</v>
      </c>
      <c r="V560">
        <v>-0.4</v>
      </c>
      <c r="W560">
        <v>0.3</v>
      </c>
      <c r="X560">
        <v>6444</v>
      </c>
    </row>
    <row r="561" spans="1:24" x14ac:dyDescent="0.25">
      <c r="A561" t="s">
        <v>667</v>
      </c>
      <c r="B561">
        <v>144</v>
      </c>
      <c r="C561">
        <v>628</v>
      </c>
      <c r="D561">
        <v>576</v>
      </c>
      <c r="E561">
        <v>137</v>
      </c>
      <c r="F561">
        <v>26</v>
      </c>
      <c r="G561">
        <v>4</v>
      </c>
      <c r="H561">
        <v>13</v>
      </c>
      <c r="I561">
        <v>61</v>
      </c>
      <c r="J561">
        <v>57</v>
      </c>
      <c r="K561">
        <v>45</v>
      </c>
      <c r="L561">
        <v>131</v>
      </c>
      <c r="M561">
        <v>3</v>
      </c>
      <c r="N561">
        <v>14</v>
      </c>
      <c r="O561">
        <v>7</v>
      </c>
      <c r="P561">
        <v>0.23799999999999999</v>
      </c>
      <c r="Q561">
        <v>0.29599999999999999</v>
      </c>
      <c r="R561">
        <v>0.36499999999999999</v>
      </c>
      <c r="S561">
        <v>0.66100000000000003</v>
      </c>
      <c r="T561">
        <v>0.28999999999999998</v>
      </c>
      <c r="U561">
        <v>-3</v>
      </c>
      <c r="V561">
        <v>-0.6</v>
      </c>
      <c r="W561">
        <v>-0.2</v>
      </c>
      <c r="X561" t="s">
        <v>666</v>
      </c>
    </row>
    <row r="562" spans="1:24" x14ac:dyDescent="0.25">
      <c r="A562" t="s">
        <v>665</v>
      </c>
      <c r="B562">
        <v>135</v>
      </c>
      <c r="C562">
        <v>486</v>
      </c>
      <c r="D562">
        <v>429</v>
      </c>
      <c r="E562">
        <v>98</v>
      </c>
      <c r="F562">
        <v>19</v>
      </c>
      <c r="G562">
        <v>1</v>
      </c>
      <c r="H562">
        <v>10</v>
      </c>
      <c r="I562">
        <v>53</v>
      </c>
      <c r="J562">
        <v>46</v>
      </c>
      <c r="K562">
        <v>48</v>
      </c>
      <c r="L562">
        <v>99</v>
      </c>
      <c r="M562">
        <v>2</v>
      </c>
      <c r="N562">
        <v>12</v>
      </c>
      <c r="O562">
        <v>7</v>
      </c>
      <c r="P562">
        <v>0.22800000000000001</v>
      </c>
      <c r="Q562">
        <v>0.309</v>
      </c>
      <c r="R562">
        <v>0.34699999999999998</v>
      </c>
      <c r="S562">
        <v>0.65600000000000003</v>
      </c>
      <c r="T562">
        <v>0.28999999999999998</v>
      </c>
      <c r="U562">
        <v>1</v>
      </c>
      <c r="V562">
        <v>-0.9</v>
      </c>
      <c r="W562">
        <v>0.9</v>
      </c>
      <c r="X562">
        <v>5653</v>
      </c>
    </row>
    <row r="563" spans="1:24" x14ac:dyDescent="0.25">
      <c r="A563" t="s">
        <v>664</v>
      </c>
      <c r="B563">
        <v>133</v>
      </c>
      <c r="C563">
        <v>474</v>
      </c>
      <c r="D563">
        <v>444</v>
      </c>
      <c r="E563">
        <v>111</v>
      </c>
      <c r="F563">
        <v>19</v>
      </c>
      <c r="G563">
        <v>3</v>
      </c>
      <c r="H563">
        <v>11</v>
      </c>
      <c r="I563">
        <v>51</v>
      </c>
      <c r="J563">
        <v>47</v>
      </c>
      <c r="K563">
        <v>19</v>
      </c>
      <c r="L563">
        <v>97</v>
      </c>
      <c r="M563">
        <v>4</v>
      </c>
      <c r="N563">
        <v>20</v>
      </c>
      <c r="O563">
        <v>15</v>
      </c>
      <c r="P563">
        <v>0.25</v>
      </c>
      <c r="Q563">
        <v>0.28699999999999998</v>
      </c>
      <c r="R563">
        <v>0.38100000000000001</v>
      </c>
      <c r="S563">
        <v>0.66800000000000004</v>
      </c>
      <c r="T563">
        <v>0.28999999999999998</v>
      </c>
      <c r="U563">
        <v>-4</v>
      </c>
      <c r="V563">
        <v>-2.4</v>
      </c>
      <c r="W563">
        <v>0.2</v>
      </c>
      <c r="X563">
        <v>5098</v>
      </c>
    </row>
    <row r="564" spans="1:24" x14ac:dyDescent="0.25">
      <c r="A564" t="s">
        <v>663</v>
      </c>
      <c r="B564">
        <v>93</v>
      </c>
      <c r="C564">
        <v>274</v>
      </c>
      <c r="D564">
        <v>249</v>
      </c>
      <c r="E564">
        <v>62</v>
      </c>
      <c r="F564">
        <v>13</v>
      </c>
      <c r="G564">
        <v>2</v>
      </c>
      <c r="H564">
        <v>3</v>
      </c>
      <c r="I564">
        <v>32</v>
      </c>
      <c r="J564">
        <v>25</v>
      </c>
      <c r="K564">
        <v>18</v>
      </c>
      <c r="L564">
        <v>38</v>
      </c>
      <c r="M564">
        <v>3</v>
      </c>
      <c r="N564">
        <v>6</v>
      </c>
      <c r="O564">
        <v>1</v>
      </c>
      <c r="P564">
        <v>0.249</v>
      </c>
      <c r="Q564">
        <v>0.307</v>
      </c>
      <c r="R564">
        <v>0.35299999999999998</v>
      </c>
      <c r="S564">
        <v>0.66100000000000003</v>
      </c>
      <c r="T564">
        <v>0.28999999999999998</v>
      </c>
      <c r="U564">
        <v>2</v>
      </c>
      <c r="V564">
        <v>0.5</v>
      </c>
      <c r="W564">
        <v>0.3</v>
      </c>
      <c r="X564">
        <v>4249</v>
      </c>
    </row>
    <row r="565" spans="1:24" x14ac:dyDescent="0.25">
      <c r="A565" t="s">
        <v>662</v>
      </c>
      <c r="B565">
        <v>107</v>
      </c>
      <c r="C565">
        <v>462</v>
      </c>
      <c r="D565">
        <v>412</v>
      </c>
      <c r="E565">
        <v>92</v>
      </c>
      <c r="F565">
        <v>19</v>
      </c>
      <c r="G565">
        <v>0</v>
      </c>
      <c r="H565">
        <v>11</v>
      </c>
      <c r="I565">
        <v>39</v>
      </c>
      <c r="J565">
        <v>46</v>
      </c>
      <c r="K565">
        <v>45</v>
      </c>
      <c r="L565">
        <v>122</v>
      </c>
      <c r="M565">
        <v>3</v>
      </c>
      <c r="N565">
        <v>1</v>
      </c>
      <c r="O565">
        <v>2</v>
      </c>
      <c r="P565">
        <v>0.223</v>
      </c>
      <c r="Q565">
        <v>0.30399999999999999</v>
      </c>
      <c r="R565">
        <v>0.35</v>
      </c>
      <c r="S565">
        <v>0.65400000000000003</v>
      </c>
      <c r="T565">
        <v>0.28899999999999998</v>
      </c>
      <c r="U565">
        <v>4</v>
      </c>
      <c r="V565">
        <v>-1.1000000000000001</v>
      </c>
      <c r="W565">
        <v>0</v>
      </c>
      <c r="X565" t="s">
        <v>661</v>
      </c>
    </row>
    <row r="566" spans="1:24" x14ac:dyDescent="0.25">
      <c r="A566" t="s">
        <v>660</v>
      </c>
      <c r="B566">
        <v>105</v>
      </c>
      <c r="C566">
        <v>419</v>
      </c>
      <c r="D566">
        <v>377</v>
      </c>
      <c r="E566">
        <v>86</v>
      </c>
      <c r="F566">
        <v>22</v>
      </c>
      <c r="G566">
        <v>1</v>
      </c>
      <c r="H566">
        <v>8</v>
      </c>
      <c r="I566">
        <v>40</v>
      </c>
      <c r="J566">
        <v>38</v>
      </c>
      <c r="K566">
        <v>34</v>
      </c>
      <c r="L566">
        <v>105</v>
      </c>
      <c r="M566">
        <v>5</v>
      </c>
      <c r="N566">
        <v>3</v>
      </c>
      <c r="O566">
        <v>1</v>
      </c>
      <c r="P566">
        <v>0.22800000000000001</v>
      </c>
      <c r="Q566">
        <v>0.3</v>
      </c>
      <c r="R566">
        <v>0.35499999999999998</v>
      </c>
      <c r="S566">
        <v>0.65600000000000003</v>
      </c>
      <c r="T566">
        <v>0.28899999999999998</v>
      </c>
      <c r="U566">
        <v>1</v>
      </c>
      <c r="V566">
        <v>-0.2</v>
      </c>
      <c r="W566">
        <v>0.2</v>
      </c>
      <c r="X566">
        <v>5311</v>
      </c>
    </row>
    <row r="567" spans="1:24" x14ac:dyDescent="0.25">
      <c r="A567" t="s">
        <v>659</v>
      </c>
      <c r="B567">
        <v>140</v>
      </c>
      <c r="C567">
        <v>555</v>
      </c>
      <c r="D567">
        <v>485</v>
      </c>
      <c r="E567">
        <v>120</v>
      </c>
      <c r="F567">
        <v>22</v>
      </c>
      <c r="G567">
        <v>3</v>
      </c>
      <c r="H567">
        <v>2</v>
      </c>
      <c r="I567">
        <v>56</v>
      </c>
      <c r="J567">
        <v>39</v>
      </c>
      <c r="K567">
        <v>55</v>
      </c>
      <c r="L567">
        <v>92</v>
      </c>
      <c r="M567">
        <v>4</v>
      </c>
      <c r="N567">
        <v>19</v>
      </c>
      <c r="O567">
        <v>9</v>
      </c>
      <c r="P567">
        <v>0.247</v>
      </c>
      <c r="Q567">
        <v>0.32900000000000001</v>
      </c>
      <c r="R567">
        <v>0.318</v>
      </c>
      <c r="S567">
        <v>0.64700000000000002</v>
      </c>
      <c r="T567">
        <v>0.28899999999999998</v>
      </c>
      <c r="U567">
        <v>-3</v>
      </c>
      <c r="V567">
        <v>-0.5</v>
      </c>
      <c r="W567">
        <v>1</v>
      </c>
      <c r="X567">
        <v>7290</v>
      </c>
    </row>
    <row r="568" spans="1:24" x14ac:dyDescent="0.25">
      <c r="A568" t="s">
        <v>658</v>
      </c>
      <c r="B568">
        <v>95</v>
      </c>
      <c r="C568">
        <v>365</v>
      </c>
      <c r="D568">
        <v>324</v>
      </c>
      <c r="E568">
        <v>76</v>
      </c>
      <c r="F568">
        <v>15</v>
      </c>
      <c r="G568">
        <v>1</v>
      </c>
      <c r="H568">
        <v>6</v>
      </c>
      <c r="I568">
        <v>35</v>
      </c>
      <c r="J568">
        <v>33</v>
      </c>
      <c r="K568">
        <v>34</v>
      </c>
      <c r="L568">
        <v>60</v>
      </c>
      <c r="M568">
        <v>2</v>
      </c>
      <c r="N568">
        <v>5</v>
      </c>
      <c r="O568">
        <v>2</v>
      </c>
      <c r="P568">
        <v>0.23499999999999999</v>
      </c>
      <c r="Q568">
        <v>0.311</v>
      </c>
      <c r="R568">
        <v>0.34300000000000003</v>
      </c>
      <c r="S568">
        <v>0.65400000000000003</v>
      </c>
      <c r="T568">
        <v>0.28899999999999998</v>
      </c>
      <c r="U568">
        <v>0</v>
      </c>
      <c r="V568">
        <v>-0.2</v>
      </c>
      <c r="W568">
        <v>0.6</v>
      </c>
      <c r="X568">
        <v>2020</v>
      </c>
    </row>
    <row r="569" spans="1:24" x14ac:dyDescent="0.25">
      <c r="A569" t="s">
        <v>657</v>
      </c>
      <c r="B569">
        <v>111</v>
      </c>
      <c r="C569">
        <v>444</v>
      </c>
      <c r="D569">
        <v>406</v>
      </c>
      <c r="E569">
        <v>91</v>
      </c>
      <c r="F569">
        <v>19</v>
      </c>
      <c r="G569">
        <v>1</v>
      </c>
      <c r="H569">
        <v>14</v>
      </c>
      <c r="I569">
        <v>42</v>
      </c>
      <c r="J569">
        <v>56</v>
      </c>
      <c r="K569">
        <v>23</v>
      </c>
      <c r="L569">
        <v>123</v>
      </c>
      <c r="M569">
        <v>12</v>
      </c>
      <c r="N569">
        <v>0</v>
      </c>
      <c r="O569">
        <v>1</v>
      </c>
      <c r="P569">
        <v>0.224</v>
      </c>
      <c r="Q569">
        <v>0.28599999999999998</v>
      </c>
      <c r="R569">
        <v>0.379</v>
      </c>
      <c r="S569">
        <v>0.66500000000000004</v>
      </c>
      <c r="T569">
        <v>0.28899999999999998</v>
      </c>
      <c r="U569">
        <v>-4</v>
      </c>
      <c r="V569">
        <v>-0.8</v>
      </c>
      <c r="W569">
        <v>-0.8</v>
      </c>
      <c r="X569">
        <v>2279</v>
      </c>
    </row>
    <row r="570" spans="1:24" x14ac:dyDescent="0.25">
      <c r="A570" t="s">
        <v>656</v>
      </c>
      <c r="B570">
        <v>117</v>
      </c>
      <c r="C570">
        <v>465</v>
      </c>
      <c r="D570">
        <v>432</v>
      </c>
      <c r="E570">
        <v>102</v>
      </c>
      <c r="F570">
        <v>21</v>
      </c>
      <c r="G570">
        <v>1</v>
      </c>
      <c r="H570">
        <v>14</v>
      </c>
      <c r="I570">
        <v>46</v>
      </c>
      <c r="J570">
        <v>63</v>
      </c>
      <c r="K570">
        <v>25</v>
      </c>
      <c r="L570">
        <v>101</v>
      </c>
      <c r="M570">
        <v>3</v>
      </c>
      <c r="N570">
        <v>1</v>
      </c>
      <c r="O570">
        <v>1</v>
      </c>
      <c r="P570">
        <v>0.23599999999999999</v>
      </c>
      <c r="Q570">
        <v>0.28299999999999997</v>
      </c>
      <c r="R570">
        <v>0.38700000000000001</v>
      </c>
      <c r="S570">
        <v>0.66900000000000004</v>
      </c>
      <c r="T570">
        <v>0.28899999999999998</v>
      </c>
      <c r="U570">
        <v>0</v>
      </c>
      <c r="V570">
        <v>-0.6</v>
      </c>
      <c r="W570">
        <v>-0.3</v>
      </c>
      <c r="X570" t="s">
        <v>655</v>
      </c>
    </row>
    <row r="571" spans="1:24" x14ac:dyDescent="0.25">
      <c r="A571" t="s">
        <v>654</v>
      </c>
      <c r="B571">
        <v>107</v>
      </c>
      <c r="C571">
        <v>435</v>
      </c>
      <c r="D571">
        <v>367</v>
      </c>
      <c r="E571">
        <v>71</v>
      </c>
      <c r="F571">
        <v>15</v>
      </c>
      <c r="G571">
        <v>1</v>
      </c>
      <c r="H571">
        <v>10</v>
      </c>
      <c r="I571">
        <v>40</v>
      </c>
      <c r="J571">
        <v>43</v>
      </c>
      <c r="K571">
        <v>60</v>
      </c>
      <c r="L571">
        <v>154</v>
      </c>
      <c r="M571">
        <v>6</v>
      </c>
      <c r="N571">
        <v>2</v>
      </c>
      <c r="O571">
        <v>2</v>
      </c>
      <c r="P571">
        <v>0.193</v>
      </c>
      <c r="Q571">
        <v>0.316</v>
      </c>
      <c r="R571">
        <v>0.32200000000000001</v>
      </c>
      <c r="S571">
        <v>0.63800000000000001</v>
      </c>
      <c r="T571">
        <v>0.28899999999999998</v>
      </c>
      <c r="U571">
        <v>-1</v>
      </c>
      <c r="V571">
        <v>-0.9</v>
      </c>
      <c r="W571">
        <v>-0.5</v>
      </c>
      <c r="X571" t="s">
        <v>653</v>
      </c>
    </row>
    <row r="572" spans="1:24" x14ac:dyDescent="0.25">
      <c r="A572" t="s">
        <v>652</v>
      </c>
      <c r="B572">
        <v>102</v>
      </c>
      <c r="C572">
        <v>409</v>
      </c>
      <c r="D572">
        <v>371</v>
      </c>
      <c r="E572">
        <v>90</v>
      </c>
      <c r="F572">
        <v>17</v>
      </c>
      <c r="G572">
        <v>1</v>
      </c>
      <c r="H572">
        <v>8</v>
      </c>
      <c r="I572">
        <v>39</v>
      </c>
      <c r="J572">
        <v>41</v>
      </c>
      <c r="K572">
        <v>30</v>
      </c>
      <c r="L572">
        <v>75</v>
      </c>
      <c r="M572">
        <v>2</v>
      </c>
      <c r="N572">
        <v>1</v>
      </c>
      <c r="O572">
        <v>1</v>
      </c>
      <c r="P572">
        <v>0.24299999999999999</v>
      </c>
      <c r="Q572">
        <v>0.30299999999999999</v>
      </c>
      <c r="R572">
        <v>0.35799999999999998</v>
      </c>
      <c r="S572">
        <v>0.66100000000000003</v>
      </c>
      <c r="T572">
        <v>0.28899999999999998</v>
      </c>
      <c r="U572">
        <v>-4</v>
      </c>
      <c r="V572">
        <v>-0.6</v>
      </c>
      <c r="W572">
        <v>0.8</v>
      </c>
      <c r="X572">
        <v>2505</v>
      </c>
    </row>
    <row r="573" spans="1:24" x14ac:dyDescent="0.25">
      <c r="A573" t="s">
        <v>651</v>
      </c>
      <c r="B573">
        <v>93</v>
      </c>
      <c r="C573">
        <v>273</v>
      </c>
      <c r="D573">
        <v>244</v>
      </c>
      <c r="E573">
        <v>60</v>
      </c>
      <c r="F573">
        <v>13</v>
      </c>
      <c r="G573">
        <v>2</v>
      </c>
      <c r="H573">
        <v>4</v>
      </c>
      <c r="I573">
        <v>29</v>
      </c>
      <c r="J573">
        <v>26</v>
      </c>
      <c r="K573">
        <v>20</v>
      </c>
      <c r="L573">
        <v>45</v>
      </c>
      <c r="M573">
        <v>1</v>
      </c>
      <c r="N573">
        <v>3</v>
      </c>
      <c r="O573">
        <v>1</v>
      </c>
      <c r="P573">
        <v>0.246</v>
      </c>
      <c r="Q573">
        <v>0.30599999999999999</v>
      </c>
      <c r="R573">
        <v>0.36499999999999999</v>
      </c>
      <c r="S573">
        <v>0.67</v>
      </c>
      <c r="T573">
        <v>0.28899999999999998</v>
      </c>
      <c r="U573">
        <v>-1</v>
      </c>
      <c r="V573">
        <v>-0.1</v>
      </c>
      <c r="W573">
        <v>0.3</v>
      </c>
      <c r="X573">
        <v>19</v>
      </c>
    </row>
    <row r="574" spans="1:24" x14ac:dyDescent="0.25">
      <c r="A574" t="s">
        <v>650</v>
      </c>
      <c r="B574">
        <v>94</v>
      </c>
      <c r="C574">
        <v>300</v>
      </c>
      <c r="D574">
        <v>269</v>
      </c>
      <c r="E574">
        <v>65</v>
      </c>
      <c r="F574">
        <v>11</v>
      </c>
      <c r="G574">
        <v>4</v>
      </c>
      <c r="H574">
        <v>2</v>
      </c>
      <c r="I574">
        <v>40</v>
      </c>
      <c r="J574">
        <v>18</v>
      </c>
      <c r="K574">
        <v>28</v>
      </c>
      <c r="L574">
        <v>38</v>
      </c>
      <c r="M574">
        <v>1</v>
      </c>
      <c r="N574">
        <v>13</v>
      </c>
      <c r="O574">
        <v>6</v>
      </c>
      <c r="P574">
        <v>0.24199999999999999</v>
      </c>
      <c r="Q574">
        <v>0.315</v>
      </c>
      <c r="R574">
        <v>0.33500000000000002</v>
      </c>
      <c r="S574">
        <v>0.65</v>
      </c>
      <c r="T574">
        <v>0.28899999999999998</v>
      </c>
      <c r="U574">
        <v>6</v>
      </c>
      <c r="V574">
        <v>-0.1</v>
      </c>
      <c r="W574">
        <v>0.7</v>
      </c>
      <c r="X574">
        <v>8254</v>
      </c>
    </row>
    <row r="575" spans="1:24" x14ac:dyDescent="0.25">
      <c r="A575" t="s">
        <v>649</v>
      </c>
      <c r="B575">
        <v>125</v>
      </c>
      <c r="C575">
        <v>491</v>
      </c>
      <c r="D575">
        <v>441</v>
      </c>
      <c r="E575">
        <v>97</v>
      </c>
      <c r="F575">
        <v>19</v>
      </c>
      <c r="G575">
        <v>2</v>
      </c>
      <c r="H575">
        <v>15</v>
      </c>
      <c r="I575">
        <v>48</v>
      </c>
      <c r="J575">
        <v>54</v>
      </c>
      <c r="K575">
        <v>40</v>
      </c>
      <c r="L575">
        <v>149</v>
      </c>
      <c r="M575">
        <v>4</v>
      </c>
      <c r="N575">
        <v>3</v>
      </c>
      <c r="O575">
        <v>3</v>
      </c>
      <c r="P575">
        <v>0.22</v>
      </c>
      <c r="Q575">
        <v>0.29099999999999998</v>
      </c>
      <c r="R575">
        <v>0.374</v>
      </c>
      <c r="S575">
        <v>0.66500000000000004</v>
      </c>
      <c r="T575">
        <v>0.28899999999999998</v>
      </c>
      <c r="U575">
        <v>-3</v>
      </c>
      <c r="V575">
        <v>-1.1000000000000001</v>
      </c>
      <c r="W575">
        <v>-0.4</v>
      </c>
      <c r="X575">
        <v>3837</v>
      </c>
    </row>
    <row r="576" spans="1:24" x14ac:dyDescent="0.25">
      <c r="A576" t="s">
        <v>648</v>
      </c>
      <c r="B576">
        <v>125</v>
      </c>
      <c r="C576">
        <v>515</v>
      </c>
      <c r="D576">
        <v>462</v>
      </c>
      <c r="E576">
        <v>100</v>
      </c>
      <c r="F576">
        <v>20</v>
      </c>
      <c r="G576">
        <v>4</v>
      </c>
      <c r="H576">
        <v>14</v>
      </c>
      <c r="I576">
        <v>60</v>
      </c>
      <c r="J576">
        <v>49</v>
      </c>
      <c r="K576">
        <v>43</v>
      </c>
      <c r="L576">
        <v>156</v>
      </c>
      <c r="M576">
        <v>4</v>
      </c>
      <c r="N576">
        <v>19</v>
      </c>
      <c r="O576">
        <v>12</v>
      </c>
      <c r="P576">
        <v>0.216</v>
      </c>
      <c r="Q576">
        <v>0.28899999999999998</v>
      </c>
      <c r="R576">
        <v>0.36799999999999999</v>
      </c>
      <c r="S576">
        <v>0.65700000000000003</v>
      </c>
      <c r="T576">
        <v>0.28899999999999998</v>
      </c>
      <c r="U576">
        <v>-3</v>
      </c>
      <c r="V576">
        <v>-1.5</v>
      </c>
      <c r="W576">
        <v>0.4</v>
      </c>
      <c r="X576">
        <v>8810</v>
      </c>
    </row>
    <row r="577" spans="1:24" x14ac:dyDescent="0.25">
      <c r="A577" t="s">
        <v>647</v>
      </c>
      <c r="B577">
        <v>68</v>
      </c>
      <c r="C577">
        <v>217</v>
      </c>
      <c r="D577">
        <v>196</v>
      </c>
      <c r="E577">
        <v>48</v>
      </c>
      <c r="F577">
        <v>10</v>
      </c>
      <c r="G577">
        <v>1</v>
      </c>
      <c r="H577">
        <v>3</v>
      </c>
      <c r="I577">
        <v>22</v>
      </c>
      <c r="J577">
        <v>17</v>
      </c>
      <c r="K577">
        <v>15</v>
      </c>
      <c r="L577">
        <v>34</v>
      </c>
      <c r="M577">
        <v>2</v>
      </c>
      <c r="N577">
        <v>1</v>
      </c>
      <c r="O577">
        <v>0</v>
      </c>
      <c r="P577">
        <v>0.245</v>
      </c>
      <c r="Q577">
        <v>0.30499999999999999</v>
      </c>
      <c r="R577">
        <v>0.35199999999999998</v>
      </c>
      <c r="S577">
        <v>0.65700000000000003</v>
      </c>
      <c r="T577">
        <v>0.28899999999999998</v>
      </c>
      <c r="U577">
        <v>2</v>
      </c>
      <c r="V577">
        <v>0</v>
      </c>
      <c r="W577">
        <v>0.9</v>
      </c>
      <c r="X577">
        <v>1698</v>
      </c>
    </row>
    <row r="578" spans="1:24" x14ac:dyDescent="0.25">
      <c r="A578" t="s">
        <v>646</v>
      </c>
      <c r="B578">
        <v>97</v>
      </c>
      <c r="C578">
        <v>289</v>
      </c>
      <c r="D578">
        <v>255</v>
      </c>
      <c r="E578">
        <v>63</v>
      </c>
      <c r="F578">
        <v>8</v>
      </c>
      <c r="G578">
        <v>2</v>
      </c>
      <c r="H578">
        <v>4</v>
      </c>
      <c r="I578">
        <v>25</v>
      </c>
      <c r="J578">
        <v>23</v>
      </c>
      <c r="K578">
        <v>19</v>
      </c>
      <c r="L578">
        <v>42</v>
      </c>
      <c r="M578">
        <v>5</v>
      </c>
      <c r="N578">
        <v>1</v>
      </c>
      <c r="O578">
        <v>1</v>
      </c>
      <c r="P578">
        <v>0.247</v>
      </c>
      <c r="Q578">
        <v>0.312</v>
      </c>
      <c r="R578">
        <v>0.34100000000000003</v>
      </c>
      <c r="S578">
        <v>0.65300000000000002</v>
      </c>
      <c r="T578">
        <v>0.28899999999999998</v>
      </c>
      <c r="U578">
        <v>0</v>
      </c>
      <c r="V578">
        <v>-0.5</v>
      </c>
      <c r="W578">
        <v>0.4</v>
      </c>
      <c r="X578">
        <v>1417</v>
      </c>
    </row>
    <row r="579" spans="1:24" x14ac:dyDescent="0.25">
      <c r="A579" t="s">
        <v>645</v>
      </c>
      <c r="B579">
        <v>96</v>
      </c>
      <c r="C579">
        <v>339</v>
      </c>
      <c r="D579">
        <v>299</v>
      </c>
      <c r="E579">
        <v>69</v>
      </c>
      <c r="F579">
        <v>21</v>
      </c>
      <c r="G579">
        <v>2</v>
      </c>
      <c r="H579">
        <v>3</v>
      </c>
      <c r="I579">
        <v>33</v>
      </c>
      <c r="J579">
        <v>32</v>
      </c>
      <c r="K579">
        <v>30</v>
      </c>
      <c r="L579">
        <v>84</v>
      </c>
      <c r="M579">
        <v>4</v>
      </c>
      <c r="N579">
        <v>2</v>
      </c>
      <c r="O579">
        <v>3</v>
      </c>
      <c r="P579">
        <v>0.23100000000000001</v>
      </c>
      <c r="Q579">
        <v>0.309</v>
      </c>
      <c r="R579">
        <v>0.34399999999999997</v>
      </c>
      <c r="S579">
        <v>0.65400000000000003</v>
      </c>
      <c r="T579">
        <v>0.28899999999999998</v>
      </c>
      <c r="U579">
        <v>-4</v>
      </c>
      <c r="V579">
        <v>-1.1000000000000001</v>
      </c>
      <c r="W579">
        <v>0</v>
      </c>
      <c r="X579">
        <v>7430</v>
      </c>
    </row>
    <row r="580" spans="1:24" x14ac:dyDescent="0.25">
      <c r="A580" t="s">
        <v>644</v>
      </c>
      <c r="B580">
        <v>108</v>
      </c>
      <c r="C580">
        <v>452</v>
      </c>
      <c r="D580">
        <v>417</v>
      </c>
      <c r="E580">
        <v>101</v>
      </c>
      <c r="F580">
        <v>24</v>
      </c>
      <c r="G580">
        <v>1</v>
      </c>
      <c r="H580">
        <v>8</v>
      </c>
      <c r="I580">
        <v>45</v>
      </c>
      <c r="J580">
        <v>38</v>
      </c>
      <c r="K580">
        <v>28</v>
      </c>
      <c r="L580">
        <v>117</v>
      </c>
      <c r="M580">
        <v>4</v>
      </c>
      <c r="N580">
        <v>3</v>
      </c>
      <c r="O580">
        <v>3</v>
      </c>
      <c r="P580">
        <v>0.24199999999999999</v>
      </c>
      <c r="Q580">
        <v>0.29599999999999999</v>
      </c>
      <c r="R580">
        <v>0.36199999999999999</v>
      </c>
      <c r="S580">
        <v>0.65800000000000003</v>
      </c>
      <c r="T580">
        <v>0.28899999999999998</v>
      </c>
      <c r="U580">
        <v>1</v>
      </c>
      <c r="V580">
        <v>-1</v>
      </c>
      <c r="W580">
        <v>0.7</v>
      </c>
      <c r="X580">
        <v>6343</v>
      </c>
    </row>
    <row r="581" spans="1:24" x14ac:dyDescent="0.25">
      <c r="A581" t="s">
        <v>643</v>
      </c>
      <c r="B581">
        <v>111</v>
      </c>
      <c r="C581">
        <v>368</v>
      </c>
      <c r="D581">
        <v>327</v>
      </c>
      <c r="E581">
        <v>83</v>
      </c>
      <c r="F581">
        <v>10</v>
      </c>
      <c r="G581">
        <v>2</v>
      </c>
      <c r="H581">
        <v>4</v>
      </c>
      <c r="I581">
        <v>49</v>
      </c>
      <c r="J581">
        <v>21</v>
      </c>
      <c r="K581">
        <v>28</v>
      </c>
      <c r="L581">
        <v>51</v>
      </c>
      <c r="M581">
        <v>2</v>
      </c>
      <c r="N581">
        <v>5</v>
      </c>
      <c r="O581">
        <v>3</v>
      </c>
      <c r="P581">
        <v>0.254</v>
      </c>
      <c r="Q581">
        <v>0.317</v>
      </c>
      <c r="R581">
        <v>0.33300000000000002</v>
      </c>
      <c r="S581">
        <v>0.65</v>
      </c>
      <c r="T581">
        <v>0.28799999999999998</v>
      </c>
      <c r="U581">
        <v>0</v>
      </c>
      <c r="V581">
        <v>-0.6</v>
      </c>
      <c r="W581">
        <v>0.5</v>
      </c>
      <c r="X581">
        <v>4182</v>
      </c>
    </row>
    <row r="582" spans="1:24" x14ac:dyDescent="0.25">
      <c r="A582" t="s">
        <v>642</v>
      </c>
      <c r="B582">
        <v>121</v>
      </c>
      <c r="C582">
        <v>468</v>
      </c>
      <c r="D582">
        <v>440</v>
      </c>
      <c r="E582">
        <v>115</v>
      </c>
      <c r="F582">
        <v>25</v>
      </c>
      <c r="G582">
        <v>2</v>
      </c>
      <c r="H582">
        <v>6</v>
      </c>
      <c r="I582">
        <v>44</v>
      </c>
      <c r="J582">
        <v>43</v>
      </c>
      <c r="K582">
        <v>20</v>
      </c>
      <c r="L582">
        <v>65</v>
      </c>
      <c r="M582">
        <v>2</v>
      </c>
      <c r="N582">
        <v>2</v>
      </c>
      <c r="O582">
        <v>3</v>
      </c>
      <c r="P582">
        <v>0.26100000000000001</v>
      </c>
      <c r="Q582">
        <v>0.29699999999999999</v>
      </c>
      <c r="R582">
        <v>0.36799999999999999</v>
      </c>
      <c r="S582">
        <v>0.66500000000000004</v>
      </c>
      <c r="T582">
        <v>0.28799999999999998</v>
      </c>
      <c r="U582">
        <v>0</v>
      </c>
      <c r="V582">
        <v>-1.3</v>
      </c>
      <c r="W582">
        <v>-0.5</v>
      </c>
      <c r="X582">
        <v>4121</v>
      </c>
    </row>
    <row r="583" spans="1:24" x14ac:dyDescent="0.25">
      <c r="A583" t="s">
        <v>641</v>
      </c>
      <c r="B583">
        <v>139</v>
      </c>
      <c r="C583">
        <v>571</v>
      </c>
      <c r="D583">
        <v>529</v>
      </c>
      <c r="E583">
        <v>134</v>
      </c>
      <c r="F583">
        <v>26</v>
      </c>
      <c r="G583">
        <v>1</v>
      </c>
      <c r="H583">
        <v>8</v>
      </c>
      <c r="I583">
        <v>63</v>
      </c>
      <c r="J583">
        <v>59</v>
      </c>
      <c r="K583">
        <v>34</v>
      </c>
      <c r="L583">
        <v>81</v>
      </c>
      <c r="M583">
        <v>5</v>
      </c>
      <c r="N583">
        <v>3</v>
      </c>
      <c r="O583">
        <v>3</v>
      </c>
      <c r="P583">
        <v>0.253</v>
      </c>
      <c r="Q583">
        <v>0.30499999999999999</v>
      </c>
      <c r="R583">
        <v>0.35199999999999998</v>
      </c>
      <c r="S583">
        <v>0.65600000000000003</v>
      </c>
      <c r="T583">
        <v>0.28799999999999998</v>
      </c>
      <c r="U583">
        <v>-4</v>
      </c>
      <c r="V583">
        <v>-1.2</v>
      </c>
      <c r="W583">
        <v>0.4</v>
      </c>
      <c r="X583">
        <v>7772</v>
      </c>
    </row>
    <row r="584" spans="1:24" x14ac:dyDescent="0.25">
      <c r="A584" t="s">
        <v>640</v>
      </c>
      <c r="B584">
        <v>153</v>
      </c>
      <c r="C584">
        <v>613</v>
      </c>
      <c r="D584">
        <v>574</v>
      </c>
      <c r="E584">
        <v>137</v>
      </c>
      <c r="F584">
        <v>29</v>
      </c>
      <c r="G584">
        <v>2</v>
      </c>
      <c r="H584">
        <v>17</v>
      </c>
      <c r="I584">
        <v>59</v>
      </c>
      <c r="J584">
        <v>68</v>
      </c>
      <c r="K584">
        <v>29</v>
      </c>
      <c r="L584">
        <v>129</v>
      </c>
      <c r="M584">
        <v>5</v>
      </c>
      <c r="N584">
        <v>1</v>
      </c>
      <c r="O584">
        <v>1</v>
      </c>
      <c r="P584">
        <v>0.23899999999999999</v>
      </c>
      <c r="Q584">
        <v>0.28100000000000003</v>
      </c>
      <c r="R584">
        <v>0.38500000000000001</v>
      </c>
      <c r="S584">
        <v>0.66600000000000004</v>
      </c>
      <c r="T584">
        <v>0.28799999999999998</v>
      </c>
      <c r="U584">
        <v>2</v>
      </c>
      <c r="V584">
        <v>-0.7</v>
      </c>
      <c r="W584">
        <v>1.1000000000000001</v>
      </c>
      <c r="X584">
        <v>5476</v>
      </c>
    </row>
    <row r="585" spans="1:24" x14ac:dyDescent="0.25">
      <c r="A585" t="s">
        <v>639</v>
      </c>
      <c r="B585">
        <v>102</v>
      </c>
      <c r="C585">
        <v>456</v>
      </c>
      <c r="D585">
        <v>408</v>
      </c>
      <c r="E585">
        <v>92</v>
      </c>
      <c r="F585">
        <v>21</v>
      </c>
      <c r="G585">
        <v>3</v>
      </c>
      <c r="H585">
        <v>9</v>
      </c>
      <c r="I585">
        <v>51</v>
      </c>
      <c r="J585">
        <v>42</v>
      </c>
      <c r="K585">
        <v>38</v>
      </c>
      <c r="L585">
        <v>115</v>
      </c>
      <c r="M585">
        <v>3</v>
      </c>
      <c r="N585">
        <v>7</v>
      </c>
      <c r="O585">
        <v>7</v>
      </c>
      <c r="P585">
        <v>0.22500000000000001</v>
      </c>
      <c r="Q585">
        <v>0.29599999999999999</v>
      </c>
      <c r="R585">
        <v>0.35799999999999998</v>
      </c>
      <c r="S585">
        <v>0.65400000000000003</v>
      </c>
      <c r="T585">
        <v>0.28799999999999998</v>
      </c>
      <c r="U585">
        <v>0</v>
      </c>
      <c r="V585">
        <v>-1.8</v>
      </c>
      <c r="W585">
        <v>0.9</v>
      </c>
      <c r="X585" t="s">
        <v>638</v>
      </c>
    </row>
    <row r="586" spans="1:24" x14ac:dyDescent="0.25">
      <c r="A586" t="s">
        <v>637</v>
      </c>
      <c r="B586">
        <v>97</v>
      </c>
      <c r="C586">
        <v>387</v>
      </c>
      <c r="D586">
        <v>350</v>
      </c>
      <c r="E586">
        <v>82</v>
      </c>
      <c r="F586">
        <v>17</v>
      </c>
      <c r="G586">
        <v>4</v>
      </c>
      <c r="H586">
        <v>5</v>
      </c>
      <c r="I586">
        <v>42</v>
      </c>
      <c r="J586">
        <v>35</v>
      </c>
      <c r="K586">
        <v>31</v>
      </c>
      <c r="L586">
        <v>99</v>
      </c>
      <c r="M586">
        <v>4</v>
      </c>
      <c r="N586">
        <v>2</v>
      </c>
      <c r="O586">
        <v>2</v>
      </c>
      <c r="P586">
        <v>0.23400000000000001</v>
      </c>
      <c r="Q586">
        <v>0.30399999999999999</v>
      </c>
      <c r="R586">
        <v>0.34899999999999998</v>
      </c>
      <c r="S586">
        <v>0.65200000000000002</v>
      </c>
      <c r="T586">
        <v>0.28799999999999998</v>
      </c>
      <c r="U586">
        <v>0</v>
      </c>
      <c r="V586">
        <v>-0.8</v>
      </c>
      <c r="W586">
        <v>-0.4</v>
      </c>
      <c r="X586">
        <v>1803</v>
      </c>
    </row>
    <row r="587" spans="1:24" x14ac:dyDescent="0.25">
      <c r="A587" t="s">
        <v>636</v>
      </c>
      <c r="B587">
        <v>136</v>
      </c>
      <c r="C587">
        <v>577</v>
      </c>
      <c r="D587">
        <v>542</v>
      </c>
      <c r="E587">
        <v>140</v>
      </c>
      <c r="F587">
        <v>24</v>
      </c>
      <c r="G587">
        <v>8</v>
      </c>
      <c r="H587">
        <v>6</v>
      </c>
      <c r="I587">
        <v>59</v>
      </c>
      <c r="J587">
        <v>54</v>
      </c>
      <c r="K587">
        <v>26</v>
      </c>
      <c r="L587">
        <v>118</v>
      </c>
      <c r="M587">
        <v>3</v>
      </c>
      <c r="N587">
        <v>16</v>
      </c>
      <c r="O587">
        <v>8</v>
      </c>
      <c r="P587">
        <v>0.25800000000000001</v>
      </c>
      <c r="Q587">
        <v>0.29599999999999999</v>
      </c>
      <c r="R587">
        <v>0.36499999999999999</v>
      </c>
      <c r="S587">
        <v>0.66100000000000003</v>
      </c>
      <c r="T587">
        <v>0.28799999999999998</v>
      </c>
      <c r="U587">
        <v>3</v>
      </c>
      <c r="V587">
        <v>-0.6</v>
      </c>
      <c r="W587">
        <v>1.2</v>
      </c>
      <c r="X587" t="s">
        <v>635</v>
      </c>
    </row>
    <row r="588" spans="1:24" x14ac:dyDescent="0.25">
      <c r="A588" t="s">
        <v>634</v>
      </c>
      <c r="B588">
        <v>80</v>
      </c>
      <c r="C588">
        <v>340</v>
      </c>
      <c r="D588">
        <v>311</v>
      </c>
      <c r="E588">
        <v>71</v>
      </c>
      <c r="F588">
        <v>15</v>
      </c>
      <c r="G588">
        <v>2</v>
      </c>
      <c r="H588">
        <v>8</v>
      </c>
      <c r="I588">
        <v>38</v>
      </c>
      <c r="J588">
        <v>27</v>
      </c>
      <c r="K588">
        <v>21</v>
      </c>
      <c r="L588">
        <v>105</v>
      </c>
      <c r="M588">
        <v>5</v>
      </c>
      <c r="N588">
        <v>14</v>
      </c>
      <c r="O588">
        <v>9</v>
      </c>
      <c r="P588">
        <v>0.22800000000000001</v>
      </c>
      <c r="Q588">
        <v>0.28799999999999998</v>
      </c>
      <c r="R588">
        <v>0.36699999999999999</v>
      </c>
      <c r="S588">
        <v>0.65400000000000003</v>
      </c>
      <c r="T588">
        <v>0.28799999999999998</v>
      </c>
      <c r="U588">
        <v>2</v>
      </c>
      <c r="V588">
        <v>-1.1000000000000001</v>
      </c>
      <c r="W588">
        <v>0.6</v>
      </c>
      <c r="X588" t="s">
        <v>633</v>
      </c>
    </row>
    <row r="589" spans="1:24" x14ac:dyDescent="0.25">
      <c r="A589" t="s">
        <v>632</v>
      </c>
      <c r="B589">
        <v>104</v>
      </c>
      <c r="C589">
        <v>384</v>
      </c>
      <c r="D589">
        <v>354</v>
      </c>
      <c r="E589">
        <v>81</v>
      </c>
      <c r="F589">
        <v>23</v>
      </c>
      <c r="G589">
        <v>1</v>
      </c>
      <c r="H589">
        <v>10</v>
      </c>
      <c r="I589">
        <v>42</v>
      </c>
      <c r="J589">
        <v>49</v>
      </c>
      <c r="K589">
        <v>26</v>
      </c>
      <c r="L589">
        <v>101</v>
      </c>
      <c r="M589">
        <v>1</v>
      </c>
      <c r="N589">
        <v>1</v>
      </c>
      <c r="O589">
        <v>1</v>
      </c>
      <c r="P589">
        <v>0.22900000000000001</v>
      </c>
      <c r="Q589">
        <v>0.28299999999999997</v>
      </c>
      <c r="R589">
        <v>0.38400000000000001</v>
      </c>
      <c r="S589">
        <v>0.66800000000000004</v>
      </c>
      <c r="T589">
        <v>0.28799999999999998</v>
      </c>
      <c r="U589">
        <v>-3</v>
      </c>
      <c r="V589">
        <v>-0.5</v>
      </c>
      <c r="W589">
        <v>-0.6</v>
      </c>
      <c r="X589">
        <v>4652</v>
      </c>
    </row>
    <row r="590" spans="1:24" x14ac:dyDescent="0.25">
      <c r="A590" t="s">
        <v>631</v>
      </c>
      <c r="B590">
        <v>96</v>
      </c>
      <c r="C590">
        <v>372</v>
      </c>
      <c r="D590">
        <v>325</v>
      </c>
      <c r="E590">
        <v>70</v>
      </c>
      <c r="F590">
        <v>10</v>
      </c>
      <c r="G590">
        <v>1</v>
      </c>
      <c r="H590">
        <v>10</v>
      </c>
      <c r="I590">
        <v>40</v>
      </c>
      <c r="J590">
        <v>35</v>
      </c>
      <c r="K590">
        <v>41</v>
      </c>
      <c r="L590">
        <v>100</v>
      </c>
      <c r="M590">
        <v>2</v>
      </c>
      <c r="N590">
        <v>8</v>
      </c>
      <c r="O590">
        <v>1</v>
      </c>
      <c r="P590">
        <v>0.215</v>
      </c>
      <c r="Q590">
        <v>0.307</v>
      </c>
      <c r="R590">
        <v>0.34499999999999997</v>
      </c>
      <c r="S590">
        <v>0.65200000000000002</v>
      </c>
      <c r="T590">
        <v>0.28799999999999998</v>
      </c>
      <c r="U590">
        <v>-2</v>
      </c>
      <c r="V590">
        <v>0.8</v>
      </c>
      <c r="W590">
        <v>-0.1</v>
      </c>
      <c r="X590">
        <v>1717</v>
      </c>
    </row>
    <row r="591" spans="1:24" x14ac:dyDescent="0.25">
      <c r="A591" t="s">
        <v>630</v>
      </c>
      <c r="B591">
        <v>88</v>
      </c>
      <c r="C591">
        <v>278</v>
      </c>
      <c r="D591">
        <v>247</v>
      </c>
      <c r="E591">
        <v>59</v>
      </c>
      <c r="F591">
        <v>12</v>
      </c>
      <c r="G591">
        <v>0</v>
      </c>
      <c r="H591">
        <v>5</v>
      </c>
      <c r="I591">
        <v>24</v>
      </c>
      <c r="J591">
        <v>28</v>
      </c>
      <c r="K591">
        <v>26</v>
      </c>
      <c r="L591">
        <v>44</v>
      </c>
      <c r="M591">
        <v>1</v>
      </c>
      <c r="N591">
        <v>2</v>
      </c>
      <c r="O591">
        <v>1</v>
      </c>
      <c r="P591">
        <v>0.23899999999999999</v>
      </c>
      <c r="Q591">
        <v>0.314</v>
      </c>
      <c r="R591">
        <v>0.34799999999999998</v>
      </c>
      <c r="S591">
        <v>0.66200000000000003</v>
      </c>
      <c r="T591">
        <v>0.28799999999999998</v>
      </c>
      <c r="U591">
        <v>0</v>
      </c>
      <c r="V591">
        <v>-0.3</v>
      </c>
      <c r="W591">
        <v>-0.2</v>
      </c>
      <c r="X591">
        <v>1213</v>
      </c>
    </row>
    <row r="592" spans="1:24" x14ac:dyDescent="0.25">
      <c r="A592" t="s">
        <v>629</v>
      </c>
      <c r="B592">
        <v>113</v>
      </c>
      <c r="C592">
        <v>427</v>
      </c>
      <c r="D592">
        <v>386</v>
      </c>
      <c r="E592">
        <v>87</v>
      </c>
      <c r="F592">
        <v>18</v>
      </c>
      <c r="G592">
        <v>2</v>
      </c>
      <c r="H592">
        <v>11</v>
      </c>
      <c r="I592">
        <v>39</v>
      </c>
      <c r="J592">
        <v>50</v>
      </c>
      <c r="K592">
        <v>32</v>
      </c>
      <c r="L592">
        <v>106</v>
      </c>
      <c r="M592">
        <v>4</v>
      </c>
      <c r="N592">
        <v>1</v>
      </c>
      <c r="O592">
        <v>2</v>
      </c>
      <c r="P592">
        <v>0.22500000000000001</v>
      </c>
      <c r="Q592">
        <v>0.29099999999999998</v>
      </c>
      <c r="R592">
        <v>0.36799999999999999</v>
      </c>
      <c r="S592">
        <v>0.65900000000000003</v>
      </c>
      <c r="T592">
        <v>0.28799999999999998</v>
      </c>
      <c r="U592">
        <v>2</v>
      </c>
      <c r="V592">
        <v>-1</v>
      </c>
      <c r="W592">
        <v>0.8</v>
      </c>
      <c r="X592">
        <v>470</v>
      </c>
    </row>
    <row r="593" spans="1:24" x14ac:dyDescent="0.25">
      <c r="A593" t="s">
        <v>628</v>
      </c>
      <c r="B593">
        <v>120</v>
      </c>
      <c r="C593">
        <v>458</v>
      </c>
      <c r="D593">
        <v>411</v>
      </c>
      <c r="E593">
        <v>93</v>
      </c>
      <c r="F593">
        <v>20</v>
      </c>
      <c r="G593">
        <v>3</v>
      </c>
      <c r="H593">
        <v>9</v>
      </c>
      <c r="I593">
        <v>50</v>
      </c>
      <c r="J593">
        <v>41</v>
      </c>
      <c r="K593">
        <v>38</v>
      </c>
      <c r="L593">
        <v>101</v>
      </c>
      <c r="M593">
        <v>4</v>
      </c>
      <c r="N593">
        <v>6</v>
      </c>
      <c r="O593">
        <v>2</v>
      </c>
      <c r="P593">
        <v>0.22600000000000001</v>
      </c>
      <c r="Q593">
        <v>0.29799999999999999</v>
      </c>
      <c r="R593">
        <v>0.35499999999999998</v>
      </c>
      <c r="S593">
        <v>0.65300000000000002</v>
      </c>
      <c r="T593">
        <v>0.28699999999999998</v>
      </c>
      <c r="U593">
        <v>-1</v>
      </c>
      <c r="V593">
        <v>-0.1</v>
      </c>
      <c r="W593">
        <v>0.6</v>
      </c>
      <c r="X593">
        <v>6026</v>
      </c>
    </row>
    <row r="594" spans="1:24" x14ac:dyDescent="0.25">
      <c r="A594" t="s">
        <v>627</v>
      </c>
      <c r="B594">
        <v>128</v>
      </c>
      <c r="C594">
        <v>538</v>
      </c>
      <c r="D594">
        <v>486</v>
      </c>
      <c r="E594">
        <v>121</v>
      </c>
      <c r="F594">
        <v>20</v>
      </c>
      <c r="G594">
        <v>5</v>
      </c>
      <c r="H594">
        <v>6</v>
      </c>
      <c r="I594">
        <v>44</v>
      </c>
      <c r="J594">
        <v>42</v>
      </c>
      <c r="K594">
        <v>36</v>
      </c>
      <c r="L594">
        <v>106</v>
      </c>
      <c r="M594">
        <v>4</v>
      </c>
      <c r="N594">
        <v>3</v>
      </c>
      <c r="O594">
        <v>1</v>
      </c>
      <c r="P594">
        <v>0.249</v>
      </c>
      <c r="Q594">
        <v>0.30599999999999999</v>
      </c>
      <c r="R594">
        <v>0.34799999999999998</v>
      </c>
      <c r="S594">
        <v>0.65400000000000003</v>
      </c>
      <c r="T594">
        <v>0.28699999999999998</v>
      </c>
      <c r="U594">
        <v>3</v>
      </c>
      <c r="V594">
        <v>-0.4</v>
      </c>
      <c r="W594">
        <v>1.5</v>
      </c>
      <c r="X594" t="s">
        <v>626</v>
      </c>
    </row>
    <row r="595" spans="1:24" x14ac:dyDescent="0.25">
      <c r="A595" t="s">
        <v>625</v>
      </c>
      <c r="B595">
        <v>139</v>
      </c>
      <c r="C595">
        <v>553</v>
      </c>
      <c r="D595">
        <v>520</v>
      </c>
      <c r="E595">
        <v>129</v>
      </c>
      <c r="F595">
        <v>28</v>
      </c>
      <c r="G595">
        <v>2</v>
      </c>
      <c r="H595">
        <v>12</v>
      </c>
      <c r="I595">
        <v>57</v>
      </c>
      <c r="J595">
        <v>64</v>
      </c>
      <c r="K595">
        <v>27</v>
      </c>
      <c r="L595">
        <v>97</v>
      </c>
      <c r="M595">
        <v>1</v>
      </c>
      <c r="N595">
        <v>2</v>
      </c>
      <c r="O595">
        <v>4</v>
      </c>
      <c r="P595">
        <v>0.248</v>
      </c>
      <c r="Q595">
        <v>0.28599999999999998</v>
      </c>
      <c r="R595">
        <v>0.379</v>
      </c>
      <c r="S595">
        <v>0.66500000000000004</v>
      </c>
      <c r="T595">
        <v>0.28699999999999998</v>
      </c>
      <c r="U595">
        <v>-3</v>
      </c>
      <c r="V595">
        <v>-1.7</v>
      </c>
      <c r="W595">
        <v>0.4</v>
      </c>
      <c r="X595">
        <v>6364</v>
      </c>
    </row>
    <row r="596" spans="1:24" x14ac:dyDescent="0.25">
      <c r="A596" t="s">
        <v>624</v>
      </c>
      <c r="B596">
        <v>131</v>
      </c>
      <c r="C596">
        <v>533</v>
      </c>
      <c r="D596">
        <v>472</v>
      </c>
      <c r="E596">
        <v>100</v>
      </c>
      <c r="F596">
        <v>22</v>
      </c>
      <c r="G596">
        <v>2</v>
      </c>
      <c r="H596">
        <v>14</v>
      </c>
      <c r="I596">
        <v>55</v>
      </c>
      <c r="J596">
        <v>49</v>
      </c>
      <c r="K596">
        <v>52</v>
      </c>
      <c r="L596">
        <v>170</v>
      </c>
      <c r="M596">
        <v>4</v>
      </c>
      <c r="N596">
        <v>4</v>
      </c>
      <c r="O596">
        <v>3</v>
      </c>
      <c r="P596">
        <v>0.21199999999999999</v>
      </c>
      <c r="Q596">
        <v>0.29499999999999998</v>
      </c>
      <c r="R596">
        <v>0.35599999999999998</v>
      </c>
      <c r="S596">
        <v>0.65100000000000002</v>
      </c>
      <c r="T596">
        <v>0.28699999999999998</v>
      </c>
      <c r="U596">
        <v>-4</v>
      </c>
      <c r="V596">
        <v>-0.9</v>
      </c>
      <c r="W596">
        <v>-0.5</v>
      </c>
      <c r="X596" t="s">
        <v>623</v>
      </c>
    </row>
    <row r="597" spans="1:24" x14ac:dyDescent="0.25">
      <c r="A597" t="s">
        <v>622</v>
      </c>
      <c r="B597">
        <v>93</v>
      </c>
      <c r="C597">
        <v>384</v>
      </c>
      <c r="D597">
        <v>357</v>
      </c>
      <c r="E597">
        <v>80</v>
      </c>
      <c r="F597">
        <v>16</v>
      </c>
      <c r="G597">
        <v>1</v>
      </c>
      <c r="H597">
        <v>14</v>
      </c>
      <c r="I597">
        <v>39</v>
      </c>
      <c r="J597">
        <v>46</v>
      </c>
      <c r="K597">
        <v>24</v>
      </c>
      <c r="L597">
        <v>130</v>
      </c>
      <c r="M597">
        <v>1</v>
      </c>
      <c r="N597">
        <v>2</v>
      </c>
      <c r="O597">
        <v>1</v>
      </c>
      <c r="P597">
        <v>0.224</v>
      </c>
      <c r="Q597">
        <v>0.27500000000000002</v>
      </c>
      <c r="R597">
        <v>0.39200000000000002</v>
      </c>
      <c r="S597">
        <v>0.66700000000000004</v>
      </c>
      <c r="T597">
        <v>0.28699999999999998</v>
      </c>
      <c r="U597">
        <v>-4</v>
      </c>
      <c r="V597">
        <v>-0.3</v>
      </c>
      <c r="W597">
        <v>0.1</v>
      </c>
      <c r="X597">
        <v>2194</v>
      </c>
    </row>
    <row r="598" spans="1:24" x14ac:dyDescent="0.25">
      <c r="A598" t="s">
        <v>621</v>
      </c>
      <c r="B598">
        <v>123</v>
      </c>
      <c r="C598">
        <v>518</v>
      </c>
      <c r="D598">
        <v>482</v>
      </c>
      <c r="E598">
        <v>113</v>
      </c>
      <c r="F598">
        <v>23</v>
      </c>
      <c r="G598">
        <v>2</v>
      </c>
      <c r="H598">
        <v>14</v>
      </c>
      <c r="I598">
        <v>48</v>
      </c>
      <c r="J598">
        <v>61</v>
      </c>
      <c r="K598">
        <v>30</v>
      </c>
      <c r="L598">
        <v>160</v>
      </c>
      <c r="M598">
        <v>3</v>
      </c>
      <c r="N598">
        <v>4</v>
      </c>
      <c r="O598">
        <v>5</v>
      </c>
      <c r="P598">
        <v>0.23400000000000001</v>
      </c>
      <c r="Q598">
        <v>0.28299999999999997</v>
      </c>
      <c r="R598">
        <v>0.378</v>
      </c>
      <c r="S598">
        <v>0.66100000000000003</v>
      </c>
      <c r="T598">
        <v>0.28699999999999998</v>
      </c>
      <c r="U598">
        <v>-2</v>
      </c>
      <c r="V598">
        <v>-1.7</v>
      </c>
      <c r="W598">
        <v>-0.4</v>
      </c>
      <c r="X598" t="s">
        <v>620</v>
      </c>
    </row>
    <row r="599" spans="1:24" x14ac:dyDescent="0.25">
      <c r="A599" t="s">
        <v>619</v>
      </c>
      <c r="B599">
        <v>143</v>
      </c>
      <c r="C599">
        <v>588</v>
      </c>
      <c r="D599">
        <v>552</v>
      </c>
      <c r="E599">
        <v>149</v>
      </c>
      <c r="F599">
        <v>21</v>
      </c>
      <c r="G599">
        <v>10</v>
      </c>
      <c r="H599">
        <v>2</v>
      </c>
      <c r="I599">
        <v>54</v>
      </c>
      <c r="J599">
        <v>50</v>
      </c>
      <c r="K599">
        <v>25</v>
      </c>
      <c r="L599">
        <v>106</v>
      </c>
      <c r="M599">
        <v>0</v>
      </c>
      <c r="N599">
        <v>20</v>
      </c>
      <c r="O599">
        <v>14</v>
      </c>
      <c r="P599">
        <v>0.27</v>
      </c>
      <c r="Q599">
        <v>0.30199999999999999</v>
      </c>
      <c r="R599">
        <v>0.35499999999999998</v>
      </c>
      <c r="S599">
        <v>0.65700000000000003</v>
      </c>
      <c r="T599">
        <v>0.28699999999999998</v>
      </c>
      <c r="U599">
        <v>-3</v>
      </c>
      <c r="V599">
        <v>-2.2000000000000002</v>
      </c>
      <c r="W599">
        <v>0.4</v>
      </c>
      <c r="X599" t="s">
        <v>618</v>
      </c>
    </row>
    <row r="600" spans="1:24" x14ac:dyDescent="0.25">
      <c r="A600" t="s">
        <v>617</v>
      </c>
      <c r="B600">
        <v>79</v>
      </c>
      <c r="C600">
        <v>260</v>
      </c>
      <c r="D600">
        <v>229</v>
      </c>
      <c r="E600">
        <v>52</v>
      </c>
      <c r="F600">
        <v>8</v>
      </c>
      <c r="G600">
        <v>3</v>
      </c>
      <c r="H600">
        <v>4</v>
      </c>
      <c r="I600">
        <v>28</v>
      </c>
      <c r="J600">
        <v>23</v>
      </c>
      <c r="K600">
        <v>26</v>
      </c>
      <c r="L600">
        <v>60</v>
      </c>
      <c r="M600">
        <v>1</v>
      </c>
      <c r="N600">
        <v>3</v>
      </c>
      <c r="O600">
        <v>1</v>
      </c>
      <c r="P600">
        <v>0.22700000000000001</v>
      </c>
      <c r="Q600">
        <v>0.309</v>
      </c>
      <c r="R600">
        <v>0.34100000000000003</v>
      </c>
      <c r="S600">
        <v>0.64900000000000002</v>
      </c>
      <c r="T600">
        <v>0.28699999999999998</v>
      </c>
      <c r="U600">
        <v>0</v>
      </c>
      <c r="V600">
        <v>-0.1</v>
      </c>
      <c r="W600">
        <v>0</v>
      </c>
      <c r="X600">
        <v>5588</v>
      </c>
    </row>
    <row r="601" spans="1:24" x14ac:dyDescent="0.25">
      <c r="A601" t="s">
        <v>616</v>
      </c>
      <c r="B601">
        <v>114</v>
      </c>
      <c r="C601">
        <v>484</v>
      </c>
      <c r="D601">
        <v>427</v>
      </c>
      <c r="E601">
        <v>96</v>
      </c>
      <c r="F601">
        <v>18</v>
      </c>
      <c r="G601">
        <v>3</v>
      </c>
      <c r="H601">
        <v>7</v>
      </c>
      <c r="I601">
        <v>51</v>
      </c>
      <c r="J601">
        <v>42</v>
      </c>
      <c r="K601">
        <v>48</v>
      </c>
      <c r="L601">
        <v>124</v>
      </c>
      <c r="M601">
        <v>6</v>
      </c>
      <c r="N601">
        <v>9</v>
      </c>
      <c r="O601">
        <v>3</v>
      </c>
      <c r="P601">
        <v>0.22500000000000001</v>
      </c>
      <c r="Q601">
        <v>0.312</v>
      </c>
      <c r="R601">
        <v>0.33</v>
      </c>
      <c r="S601">
        <v>0.64200000000000002</v>
      </c>
      <c r="T601">
        <v>0.28699999999999998</v>
      </c>
      <c r="U601">
        <v>3</v>
      </c>
      <c r="V601">
        <v>0.1</v>
      </c>
      <c r="W601">
        <v>0.3</v>
      </c>
      <c r="X601" t="s">
        <v>615</v>
      </c>
    </row>
    <row r="602" spans="1:24" x14ac:dyDescent="0.25">
      <c r="A602" t="s">
        <v>614</v>
      </c>
      <c r="B602">
        <v>123</v>
      </c>
      <c r="C602">
        <v>544</v>
      </c>
      <c r="D602">
        <v>486</v>
      </c>
      <c r="E602">
        <v>110</v>
      </c>
      <c r="F602">
        <v>19</v>
      </c>
      <c r="G602">
        <v>9</v>
      </c>
      <c r="H602">
        <v>7</v>
      </c>
      <c r="I602">
        <v>63</v>
      </c>
      <c r="J602">
        <v>42</v>
      </c>
      <c r="K602">
        <v>50</v>
      </c>
      <c r="L602">
        <v>145</v>
      </c>
      <c r="M602">
        <v>3</v>
      </c>
      <c r="N602">
        <v>14</v>
      </c>
      <c r="O602">
        <v>10</v>
      </c>
      <c r="P602">
        <v>0.22600000000000001</v>
      </c>
      <c r="Q602">
        <v>0.30199999999999999</v>
      </c>
      <c r="R602">
        <v>0.34599999999999997</v>
      </c>
      <c r="S602">
        <v>0.64800000000000002</v>
      </c>
      <c r="T602">
        <v>0.28699999999999998</v>
      </c>
      <c r="U602">
        <v>3</v>
      </c>
      <c r="V602">
        <v>-1.8</v>
      </c>
      <c r="W602">
        <v>1</v>
      </c>
      <c r="X602" t="s">
        <v>613</v>
      </c>
    </row>
    <row r="603" spans="1:24" x14ac:dyDescent="0.25">
      <c r="A603" t="s">
        <v>612</v>
      </c>
      <c r="B603">
        <v>78</v>
      </c>
      <c r="C603">
        <v>193</v>
      </c>
      <c r="D603">
        <v>178</v>
      </c>
      <c r="E603">
        <v>43</v>
      </c>
      <c r="F603">
        <v>8</v>
      </c>
      <c r="G603">
        <v>2</v>
      </c>
      <c r="H603">
        <v>4</v>
      </c>
      <c r="I603">
        <v>18</v>
      </c>
      <c r="J603">
        <v>22</v>
      </c>
      <c r="K603">
        <v>8</v>
      </c>
      <c r="L603">
        <v>26</v>
      </c>
      <c r="M603">
        <v>3</v>
      </c>
      <c r="N603">
        <v>3</v>
      </c>
      <c r="O603">
        <v>2</v>
      </c>
      <c r="P603">
        <v>0.24199999999999999</v>
      </c>
      <c r="Q603">
        <v>0.28599999999999998</v>
      </c>
      <c r="R603">
        <v>0.376</v>
      </c>
      <c r="S603">
        <v>0.66200000000000003</v>
      </c>
      <c r="T603">
        <v>0.28699999999999998</v>
      </c>
      <c r="U603">
        <v>-1</v>
      </c>
      <c r="V603">
        <v>-0.4</v>
      </c>
      <c r="W603">
        <v>0.1</v>
      </c>
      <c r="X603">
        <v>1412</v>
      </c>
    </row>
    <row r="604" spans="1:24" x14ac:dyDescent="0.25">
      <c r="A604" t="s">
        <v>611</v>
      </c>
      <c r="B604">
        <v>130</v>
      </c>
      <c r="C604">
        <v>560</v>
      </c>
      <c r="D604">
        <v>526</v>
      </c>
      <c r="E604">
        <v>129</v>
      </c>
      <c r="F604">
        <v>23</v>
      </c>
      <c r="G604">
        <v>3</v>
      </c>
      <c r="H604">
        <v>14</v>
      </c>
      <c r="I604">
        <v>64</v>
      </c>
      <c r="J604">
        <v>61</v>
      </c>
      <c r="K604">
        <v>21</v>
      </c>
      <c r="L604">
        <v>103</v>
      </c>
      <c r="M604">
        <v>8</v>
      </c>
      <c r="N604">
        <v>9</v>
      </c>
      <c r="O604">
        <v>8</v>
      </c>
      <c r="P604">
        <v>0.245</v>
      </c>
      <c r="Q604">
        <v>0.28499999999999998</v>
      </c>
      <c r="R604">
        <v>0.38</v>
      </c>
      <c r="S604">
        <v>0.66500000000000004</v>
      </c>
      <c r="T604">
        <v>0.28699999999999998</v>
      </c>
      <c r="U604">
        <v>-4</v>
      </c>
      <c r="V604">
        <v>-1.9</v>
      </c>
      <c r="W604">
        <v>0.2</v>
      </c>
      <c r="X604" t="s">
        <v>610</v>
      </c>
    </row>
    <row r="605" spans="1:24" x14ac:dyDescent="0.25">
      <c r="A605" t="s">
        <v>609</v>
      </c>
      <c r="B605">
        <v>121</v>
      </c>
      <c r="C605">
        <v>481</v>
      </c>
      <c r="D605">
        <v>435</v>
      </c>
      <c r="E605">
        <v>101</v>
      </c>
      <c r="F605">
        <v>23</v>
      </c>
      <c r="G605">
        <v>1</v>
      </c>
      <c r="H605">
        <v>9</v>
      </c>
      <c r="I605">
        <v>41</v>
      </c>
      <c r="J605">
        <v>44</v>
      </c>
      <c r="K605">
        <v>42</v>
      </c>
      <c r="L605">
        <v>136</v>
      </c>
      <c r="M605">
        <v>2</v>
      </c>
      <c r="N605">
        <v>2</v>
      </c>
      <c r="O605">
        <v>1</v>
      </c>
      <c r="P605">
        <v>0.23200000000000001</v>
      </c>
      <c r="Q605">
        <v>0.30299999999999999</v>
      </c>
      <c r="R605">
        <v>0.35199999999999998</v>
      </c>
      <c r="S605">
        <v>0.65400000000000003</v>
      </c>
      <c r="T605">
        <v>0.28699999999999998</v>
      </c>
      <c r="U605">
        <v>-3</v>
      </c>
      <c r="V605">
        <v>-0.5</v>
      </c>
      <c r="W605">
        <v>-0.8</v>
      </c>
      <c r="X605" t="s">
        <v>608</v>
      </c>
    </row>
    <row r="606" spans="1:24" x14ac:dyDescent="0.25">
      <c r="A606" t="s">
        <v>607</v>
      </c>
      <c r="B606">
        <v>101</v>
      </c>
      <c r="C606">
        <v>396</v>
      </c>
      <c r="D606">
        <v>356</v>
      </c>
      <c r="E606">
        <v>80</v>
      </c>
      <c r="F606">
        <v>21</v>
      </c>
      <c r="G606">
        <v>1</v>
      </c>
      <c r="H606">
        <v>7</v>
      </c>
      <c r="I606">
        <v>32</v>
      </c>
      <c r="J606">
        <v>40</v>
      </c>
      <c r="K606">
        <v>31</v>
      </c>
      <c r="L606">
        <v>84</v>
      </c>
      <c r="M606">
        <v>7</v>
      </c>
      <c r="N606">
        <v>1</v>
      </c>
      <c r="O606">
        <v>0</v>
      </c>
      <c r="P606">
        <v>0.22500000000000001</v>
      </c>
      <c r="Q606">
        <v>0.29899999999999999</v>
      </c>
      <c r="R606">
        <v>0.34799999999999998</v>
      </c>
      <c r="S606">
        <v>0.64800000000000002</v>
      </c>
      <c r="T606">
        <v>0.28699999999999998</v>
      </c>
      <c r="U606">
        <v>3</v>
      </c>
      <c r="V606">
        <v>-0.2</v>
      </c>
      <c r="W606">
        <v>1.5</v>
      </c>
      <c r="X606" t="s">
        <v>606</v>
      </c>
    </row>
    <row r="607" spans="1:24" x14ac:dyDescent="0.25">
      <c r="A607" t="s">
        <v>605</v>
      </c>
      <c r="B607">
        <v>71</v>
      </c>
      <c r="C607">
        <v>292</v>
      </c>
      <c r="D607">
        <v>271</v>
      </c>
      <c r="E607">
        <v>70</v>
      </c>
      <c r="F607">
        <v>13</v>
      </c>
      <c r="G607">
        <v>1</v>
      </c>
      <c r="H607">
        <v>4</v>
      </c>
      <c r="I607">
        <v>26</v>
      </c>
      <c r="J607">
        <v>27</v>
      </c>
      <c r="K607">
        <v>13</v>
      </c>
      <c r="L607">
        <v>51</v>
      </c>
      <c r="M607">
        <v>2</v>
      </c>
      <c r="N607">
        <v>6</v>
      </c>
      <c r="O607">
        <v>3</v>
      </c>
      <c r="P607">
        <v>0.25800000000000001</v>
      </c>
      <c r="Q607">
        <v>0.29699999999999999</v>
      </c>
      <c r="R607">
        <v>0.35799999999999998</v>
      </c>
      <c r="S607">
        <v>0.65500000000000003</v>
      </c>
      <c r="T607">
        <v>0.28699999999999998</v>
      </c>
      <c r="U607">
        <v>3</v>
      </c>
      <c r="V607">
        <v>-0.3</v>
      </c>
      <c r="W607">
        <v>1.2</v>
      </c>
      <c r="X607" t="s">
        <v>604</v>
      </c>
    </row>
    <row r="608" spans="1:24" x14ac:dyDescent="0.25">
      <c r="A608" t="s">
        <v>603</v>
      </c>
      <c r="B608">
        <v>122</v>
      </c>
      <c r="C608">
        <v>511</v>
      </c>
      <c r="D608">
        <v>463</v>
      </c>
      <c r="E608">
        <v>108</v>
      </c>
      <c r="F608">
        <v>25</v>
      </c>
      <c r="G608">
        <v>2</v>
      </c>
      <c r="H608">
        <v>9</v>
      </c>
      <c r="I608">
        <v>49</v>
      </c>
      <c r="J608">
        <v>49</v>
      </c>
      <c r="K608">
        <v>40</v>
      </c>
      <c r="L608">
        <v>146</v>
      </c>
      <c r="M608">
        <v>3</v>
      </c>
      <c r="N608">
        <v>4</v>
      </c>
      <c r="O608">
        <v>2</v>
      </c>
      <c r="P608">
        <v>0.23300000000000001</v>
      </c>
      <c r="Q608">
        <v>0.29799999999999999</v>
      </c>
      <c r="R608">
        <v>0.35399999999999998</v>
      </c>
      <c r="S608">
        <v>0.65300000000000002</v>
      </c>
      <c r="T608">
        <v>0.28699999999999998</v>
      </c>
      <c r="U608">
        <v>-2</v>
      </c>
      <c r="V608">
        <v>-0.5</v>
      </c>
      <c r="W608">
        <v>-0.7</v>
      </c>
      <c r="X608" t="s">
        <v>602</v>
      </c>
    </row>
    <row r="609" spans="1:24" x14ac:dyDescent="0.25">
      <c r="A609" t="s">
        <v>601</v>
      </c>
      <c r="B609">
        <v>97</v>
      </c>
      <c r="C609">
        <v>223</v>
      </c>
      <c r="D609">
        <v>198</v>
      </c>
      <c r="E609">
        <v>45</v>
      </c>
      <c r="F609">
        <v>12</v>
      </c>
      <c r="G609">
        <v>1</v>
      </c>
      <c r="H609">
        <v>4</v>
      </c>
      <c r="I609">
        <v>21</v>
      </c>
      <c r="J609">
        <v>26</v>
      </c>
      <c r="K609">
        <v>18</v>
      </c>
      <c r="L609">
        <v>55</v>
      </c>
      <c r="M609">
        <v>3</v>
      </c>
      <c r="N609">
        <v>1</v>
      </c>
      <c r="O609">
        <v>1</v>
      </c>
      <c r="P609">
        <v>0.22700000000000001</v>
      </c>
      <c r="Q609">
        <v>0.30099999999999999</v>
      </c>
      <c r="R609">
        <v>0.35899999999999999</v>
      </c>
      <c r="S609">
        <v>0.66</v>
      </c>
      <c r="T609">
        <v>0.28699999999999998</v>
      </c>
      <c r="U609">
        <v>3</v>
      </c>
      <c r="V609">
        <v>-0.4</v>
      </c>
      <c r="W609">
        <v>0.1</v>
      </c>
      <c r="X609">
        <v>4793</v>
      </c>
    </row>
    <row r="610" spans="1:24" x14ac:dyDescent="0.25">
      <c r="A610" t="s">
        <v>600</v>
      </c>
      <c r="B610">
        <v>135</v>
      </c>
      <c r="C610">
        <v>534</v>
      </c>
      <c r="D610">
        <v>487</v>
      </c>
      <c r="E610">
        <v>109</v>
      </c>
      <c r="F610">
        <v>22</v>
      </c>
      <c r="G610">
        <v>2</v>
      </c>
      <c r="H610">
        <v>16</v>
      </c>
      <c r="I610">
        <v>57</v>
      </c>
      <c r="J610">
        <v>60</v>
      </c>
      <c r="K610">
        <v>40</v>
      </c>
      <c r="L610">
        <v>160</v>
      </c>
      <c r="M610">
        <v>2</v>
      </c>
      <c r="N610">
        <v>3</v>
      </c>
      <c r="O610">
        <v>4</v>
      </c>
      <c r="P610">
        <v>0.224</v>
      </c>
      <c r="Q610">
        <v>0.28499999999999998</v>
      </c>
      <c r="R610">
        <v>0.376</v>
      </c>
      <c r="S610">
        <v>0.66100000000000003</v>
      </c>
      <c r="T610">
        <v>0.28699999999999998</v>
      </c>
      <c r="U610">
        <v>-1</v>
      </c>
      <c r="V610">
        <v>-1.5</v>
      </c>
      <c r="W610">
        <v>0.5</v>
      </c>
      <c r="X610">
        <v>2510</v>
      </c>
    </row>
    <row r="611" spans="1:24" x14ac:dyDescent="0.25">
      <c r="A611" t="s">
        <v>599</v>
      </c>
      <c r="B611">
        <v>97</v>
      </c>
      <c r="C611">
        <v>381</v>
      </c>
      <c r="D611">
        <v>349</v>
      </c>
      <c r="E611">
        <v>93</v>
      </c>
      <c r="F611">
        <v>13</v>
      </c>
      <c r="G611">
        <v>0</v>
      </c>
      <c r="H611">
        <v>3</v>
      </c>
      <c r="I611">
        <v>32</v>
      </c>
      <c r="J611">
        <v>26</v>
      </c>
      <c r="K611">
        <v>24</v>
      </c>
      <c r="L611">
        <v>30</v>
      </c>
      <c r="M611">
        <v>2</v>
      </c>
      <c r="N611">
        <v>1</v>
      </c>
      <c r="O611">
        <v>0</v>
      </c>
      <c r="P611">
        <v>0.26600000000000001</v>
      </c>
      <c r="Q611">
        <v>0.317</v>
      </c>
      <c r="R611">
        <v>0.33</v>
      </c>
      <c r="S611">
        <v>0.64700000000000002</v>
      </c>
      <c r="T611">
        <v>0.28599999999999998</v>
      </c>
      <c r="U611">
        <v>5</v>
      </c>
      <c r="V611">
        <v>-0.3</v>
      </c>
      <c r="W611">
        <v>1</v>
      </c>
      <c r="X611">
        <v>1176</v>
      </c>
    </row>
    <row r="612" spans="1:24" x14ac:dyDescent="0.25">
      <c r="A612" t="s">
        <v>598</v>
      </c>
      <c r="B612">
        <v>101</v>
      </c>
      <c r="C612">
        <v>409</v>
      </c>
      <c r="D612">
        <v>374</v>
      </c>
      <c r="E612">
        <v>91</v>
      </c>
      <c r="F612">
        <v>17</v>
      </c>
      <c r="G612">
        <v>2</v>
      </c>
      <c r="H612">
        <v>8</v>
      </c>
      <c r="I612">
        <v>48</v>
      </c>
      <c r="J612">
        <v>38</v>
      </c>
      <c r="K612">
        <v>26</v>
      </c>
      <c r="L612">
        <v>81</v>
      </c>
      <c r="M612">
        <v>2</v>
      </c>
      <c r="N612">
        <v>11</v>
      </c>
      <c r="O612">
        <v>2</v>
      </c>
      <c r="P612">
        <v>0.24299999999999999</v>
      </c>
      <c r="Q612">
        <v>0.29599999999999999</v>
      </c>
      <c r="R612">
        <v>0.36399999999999999</v>
      </c>
      <c r="S612">
        <v>0.66</v>
      </c>
      <c r="T612">
        <v>0.28599999999999998</v>
      </c>
      <c r="U612">
        <v>6</v>
      </c>
      <c r="V612">
        <v>1</v>
      </c>
      <c r="W612">
        <v>1.3</v>
      </c>
      <c r="X612">
        <v>3255</v>
      </c>
    </row>
    <row r="613" spans="1:24" x14ac:dyDescent="0.25">
      <c r="A613" t="s">
        <v>597</v>
      </c>
      <c r="B613">
        <v>129</v>
      </c>
      <c r="C613">
        <v>524</v>
      </c>
      <c r="D613">
        <v>484</v>
      </c>
      <c r="E613">
        <v>110</v>
      </c>
      <c r="F613">
        <v>23</v>
      </c>
      <c r="G613">
        <v>4</v>
      </c>
      <c r="H613">
        <v>14</v>
      </c>
      <c r="I613">
        <v>59</v>
      </c>
      <c r="J613">
        <v>56</v>
      </c>
      <c r="K613">
        <v>32</v>
      </c>
      <c r="L613">
        <v>159</v>
      </c>
      <c r="M613">
        <v>3</v>
      </c>
      <c r="N613">
        <v>8</v>
      </c>
      <c r="O613">
        <v>6</v>
      </c>
      <c r="P613">
        <v>0.22700000000000001</v>
      </c>
      <c r="Q613">
        <v>0.27900000000000003</v>
      </c>
      <c r="R613">
        <v>0.378</v>
      </c>
      <c r="S613">
        <v>0.65700000000000003</v>
      </c>
      <c r="T613">
        <v>0.28599999999999998</v>
      </c>
      <c r="U613">
        <v>-3</v>
      </c>
      <c r="V613">
        <v>-1.3</v>
      </c>
      <c r="W613">
        <v>0.3</v>
      </c>
      <c r="X613">
        <v>6968</v>
      </c>
    </row>
    <row r="614" spans="1:24" x14ac:dyDescent="0.25">
      <c r="A614" t="s">
        <v>596</v>
      </c>
      <c r="B614">
        <v>125</v>
      </c>
      <c r="C614">
        <v>450</v>
      </c>
      <c r="D614">
        <v>414</v>
      </c>
      <c r="E614">
        <v>96</v>
      </c>
      <c r="F614">
        <v>18</v>
      </c>
      <c r="G614">
        <v>2</v>
      </c>
      <c r="H614">
        <v>12</v>
      </c>
      <c r="I614">
        <v>46</v>
      </c>
      <c r="J614">
        <v>53</v>
      </c>
      <c r="K614">
        <v>28</v>
      </c>
      <c r="L614">
        <v>107</v>
      </c>
      <c r="M614">
        <v>3</v>
      </c>
      <c r="N614">
        <v>4</v>
      </c>
      <c r="O614">
        <v>3</v>
      </c>
      <c r="P614">
        <v>0.23200000000000001</v>
      </c>
      <c r="Q614">
        <v>0.28499999999999998</v>
      </c>
      <c r="R614">
        <v>0.372</v>
      </c>
      <c r="S614">
        <v>0.65700000000000003</v>
      </c>
      <c r="T614">
        <v>0.28599999999999998</v>
      </c>
      <c r="U614">
        <v>0</v>
      </c>
      <c r="V614">
        <v>-0.8</v>
      </c>
      <c r="W614">
        <v>-0.1</v>
      </c>
      <c r="X614">
        <v>7888</v>
      </c>
    </row>
    <row r="615" spans="1:24" x14ac:dyDescent="0.25">
      <c r="A615" t="s">
        <v>595</v>
      </c>
      <c r="B615">
        <v>115</v>
      </c>
      <c r="C615">
        <v>493</v>
      </c>
      <c r="D615">
        <v>450</v>
      </c>
      <c r="E615">
        <v>113</v>
      </c>
      <c r="F615">
        <v>18</v>
      </c>
      <c r="G615">
        <v>6</v>
      </c>
      <c r="H615">
        <v>4</v>
      </c>
      <c r="I615">
        <v>56</v>
      </c>
      <c r="J615">
        <v>36</v>
      </c>
      <c r="K615">
        <v>26</v>
      </c>
      <c r="L615">
        <v>74</v>
      </c>
      <c r="M615">
        <v>9</v>
      </c>
      <c r="N615">
        <v>14</v>
      </c>
      <c r="O615">
        <v>7</v>
      </c>
      <c r="P615">
        <v>0.251</v>
      </c>
      <c r="Q615">
        <v>0.30499999999999999</v>
      </c>
      <c r="R615">
        <v>0.34399999999999997</v>
      </c>
      <c r="S615">
        <v>0.65</v>
      </c>
      <c r="T615">
        <v>0.28599999999999998</v>
      </c>
      <c r="U615">
        <v>1</v>
      </c>
      <c r="V615">
        <v>-0.5</v>
      </c>
      <c r="W615">
        <v>0.8</v>
      </c>
      <c r="X615" t="s">
        <v>594</v>
      </c>
    </row>
    <row r="616" spans="1:24" x14ac:dyDescent="0.25">
      <c r="A616" t="s">
        <v>593</v>
      </c>
      <c r="B616">
        <v>104</v>
      </c>
      <c r="C616">
        <v>419</v>
      </c>
      <c r="D616">
        <v>385</v>
      </c>
      <c r="E616">
        <v>91</v>
      </c>
      <c r="F616">
        <v>21</v>
      </c>
      <c r="G616">
        <v>0</v>
      </c>
      <c r="H616">
        <v>9</v>
      </c>
      <c r="I616">
        <v>41</v>
      </c>
      <c r="J616">
        <v>43</v>
      </c>
      <c r="K616">
        <v>29</v>
      </c>
      <c r="L616">
        <v>68</v>
      </c>
      <c r="M616">
        <v>3</v>
      </c>
      <c r="N616">
        <v>8</v>
      </c>
      <c r="O616">
        <v>6</v>
      </c>
      <c r="P616">
        <v>0.23599999999999999</v>
      </c>
      <c r="Q616">
        <v>0.29499999999999998</v>
      </c>
      <c r="R616">
        <v>0.36099999999999999</v>
      </c>
      <c r="S616">
        <v>0.65600000000000003</v>
      </c>
      <c r="T616">
        <v>0.28599999999999998</v>
      </c>
      <c r="U616">
        <v>-5</v>
      </c>
      <c r="V616">
        <v>-1.2</v>
      </c>
      <c r="W616">
        <v>-0.7</v>
      </c>
      <c r="X616">
        <v>2205</v>
      </c>
    </row>
    <row r="617" spans="1:24" x14ac:dyDescent="0.25">
      <c r="A617" t="s">
        <v>592</v>
      </c>
      <c r="B617">
        <v>140</v>
      </c>
      <c r="C617">
        <v>567</v>
      </c>
      <c r="D617">
        <v>528</v>
      </c>
      <c r="E617">
        <v>134</v>
      </c>
      <c r="F617">
        <v>27</v>
      </c>
      <c r="G617">
        <v>2</v>
      </c>
      <c r="H617">
        <v>9</v>
      </c>
      <c r="I617">
        <v>54</v>
      </c>
      <c r="J617">
        <v>56</v>
      </c>
      <c r="K617">
        <v>29</v>
      </c>
      <c r="L617">
        <v>117</v>
      </c>
      <c r="M617">
        <v>2</v>
      </c>
      <c r="N617">
        <v>4</v>
      </c>
      <c r="O617">
        <v>4</v>
      </c>
      <c r="P617">
        <v>0.254</v>
      </c>
      <c r="Q617">
        <v>0.29499999999999998</v>
      </c>
      <c r="R617">
        <v>0.36399999999999999</v>
      </c>
      <c r="S617">
        <v>0.65900000000000003</v>
      </c>
      <c r="T617">
        <v>0.28599999999999998</v>
      </c>
      <c r="U617">
        <v>-2</v>
      </c>
      <c r="V617">
        <v>-1.4</v>
      </c>
      <c r="W617">
        <v>0.5</v>
      </c>
      <c r="X617" t="s">
        <v>591</v>
      </c>
    </row>
    <row r="618" spans="1:24" x14ac:dyDescent="0.25">
      <c r="A618" t="s">
        <v>590</v>
      </c>
      <c r="B618">
        <v>143</v>
      </c>
      <c r="C618">
        <v>607</v>
      </c>
      <c r="D618">
        <v>555</v>
      </c>
      <c r="E618">
        <v>131</v>
      </c>
      <c r="F618">
        <v>29</v>
      </c>
      <c r="G618">
        <v>2</v>
      </c>
      <c r="H618">
        <v>11</v>
      </c>
      <c r="I618">
        <v>65</v>
      </c>
      <c r="J618">
        <v>59</v>
      </c>
      <c r="K618">
        <v>38</v>
      </c>
      <c r="L618">
        <v>130</v>
      </c>
      <c r="M618">
        <v>9</v>
      </c>
      <c r="N618">
        <v>8</v>
      </c>
      <c r="O618">
        <v>3</v>
      </c>
      <c r="P618">
        <v>0.23599999999999999</v>
      </c>
      <c r="Q618">
        <v>0.29599999999999999</v>
      </c>
      <c r="R618">
        <v>0.35499999999999998</v>
      </c>
      <c r="S618">
        <v>0.65100000000000002</v>
      </c>
      <c r="T618">
        <v>0.28599999999999998</v>
      </c>
      <c r="U618">
        <v>-8</v>
      </c>
      <c r="V618">
        <v>-0.2</v>
      </c>
      <c r="W618">
        <v>0</v>
      </c>
      <c r="X618" t="s">
        <v>589</v>
      </c>
    </row>
    <row r="619" spans="1:24" x14ac:dyDescent="0.25">
      <c r="A619" t="s">
        <v>588</v>
      </c>
      <c r="B619">
        <v>100</v>
      </c>
      <c r="C619">
        <v>302</v>
      </c>
      <c r="D619">
        <v>273</v>
      </c>
      <c r="E619">
        <v>63</v>
      </c>
      <c r="F619">
        <v>14</v>
      </c>
      <c r="G619">
        <v>4</v>
      </c>
      <c r="H619">
        <v>4</v>
      </c>
      <c r="I619">
        <v>28</v>
      </c>
      <c r="J619">
        <v>27</v>
      </c>
      <c r="K619">
        <v>25</v>
      </c>
      <c r="L619">
        <v>53</v>
      </c>
      <c r="M619">
        <v>2</v>
      </c>
      <c r="N619">
        <v>1</v>
      </c>
      <c r="O619">
        <v>1</v>
      </c>
      <c r="P619">
        <v>0.23100000000000001</v>
      </c>
      <c r="Q619">
        <v>0.3</v>
      </c>
      <c r="R619">
        <v>0.35499999999999998</v>
      </c>
      <c r="S619">
        <v>0.65500000000000003</v>
      </c>
      <c r="T619">
        <v>0.28599999999999998</v>
      </c>
      <c r="U619">
        <v>0</v>
      </c>
      <c r="V619">
        <v>-0.5</v>
      </c>
      <c r="W619">
        <v>-0.1</v>
      </c>
      <c r="X619">
        <v>7485</v>
      </c>
    </row>
    <row r="620" spans="1:24" x14ac:dyDescent="0.25">
      <c r="A620" t="s">
        <v>587</v>
      </c>
      <c r="B620">
        <v>60</v>
      </c>
      <c r="C620">
        <v>231</v>
      </c>
      <c r="D620">
        <v>206</v>
      </c>
      <c r="E620">
        <v>44</v>
      </c>
      <c r="F620">
        <v>11</v>
      </c>
      <c r="G620">
        <v>3</v>
      </c>
      <c r="H620">
        <v>4</v>
      </c>
      <c r="I620">
        <v>25</v>
      </c>
      <c r="J620">
        <v>19</v>
      </c>
      <c r="K620">
        <v>22</v>
      </c>
      <c r="L620">
        <v>73</v>
      </c>
      <c r="M620">
        <v>1</v>
      </c>
      <c r="N620">
        <v>5</v>
      </c>
      <c r="O620">
        <v>3</v>
      </c>
      <c r="P620">
        <v>0.214</v>
      </c>
      <c r="Q620">
        <v>0.29299999999999998</v>
      </c>
      <c r="R620">
        <v>0.35399999999999998</v>
      </c>
      <c r="S620">
        <v>0.64700000000000002</v>
      </c>
      <c r="T620">
        <v>0.28599999999999998</v>
      </c>
      <c r="U620">
        <v>-2</v>
      </c>
      <c r="V620">
        <v>-0.4</v>
      </c>
      <c r="W620">
        <v>0.1</v>
      </c>
      <c r="X620" t="s">
        <v>586</v>
      </c>
    </row>
    <row r="621" spans="1:24" x14ac:dyDescent="0.25">
      <c r="A621" t="s">
        <v>585</v>
      </c>
      <c r="B621">
        <v>130</v>
      </c>
      <c r="C621">
        <v>556</v>
      </c>
      <c r="D621">
        <v>506</v>
      </c>
      <c r="E621">
        <v>110</v>
      </c>
      <c r="F621">
        <v>25</v>
      </c>
      <c r="G621">
        <v>4</v>
      </c>
      <c r="H621">
        <v>14</v>
      </c>
      <c r="I621">
        <v>61</v>
      </c>
      <c r="J621">
        <v>55</v>
      </c>
      <c r="K621">
        <v>38</v>
      </c>
      <c r="L621">
        <v>212</v>
      </c>
      <c r="M621">
        <v>10</v>
      </c>
      <c r="N621">
        <v>6</v>
      </c>
      <c r="O621">
        <v>1</v>
      </c>
      <c r="P621">
        <v>0.217</v>
      </c>
      <c r="Q621">
        <v>0.28499999999999998</v>
      </c>
      <c r="R621">
        <v>0.36599999999999999</v>
      </c>
      <c r="S621">
        <v>0.65100000000000002</v>
      </c>
      <c r="T621">
        <v>0.28599999999999998</v>
      </c>
      <c r="U621">
        <v>0</v>
      </c>
      <c r="V621">
        <v>0.3</v>
      </c>
      <c r="W621">
        <v>0</v>
      </c>
      <c r="X621" t="s">
        <v>584</v>
      </c>
    </row>
    <row r="622" spans="1:24" x14ac:dyDescent="0.25">
      <c r="A622" t="s">
        <v>583</v>
      </c>
      <c r="B622">
        <v>117</v>
      </c>
      <c r="C622">
        <v>485</v>
      </c>
      <c r="D622">
        <v>447</v>
      </c>
      <c r="E622">
        <v>114</v>
      </c>
      <c r="F622">
        <v>18</v>
      </c>
      <c r="G622">
        <v>5</v>
      </c>
      <c r="H622">
        <v>3</v>
      </c>
      <c r="I622">
        <v>55</v>
      </c>
      <c r="J622">
        <v>39</v>
      </c>
      <c r="K622">
        <v>32</v>
      </c>
      <c r="L622">
        <v>66</v>
      </c>
      <c r="M622">
        <v>2</v>
      </c>
      <c r="N622">
        <v>12</v>
      </c>
      <c r="O622">
        <v>9</v>
      </c>
      <c r="P622">
        <v>0.255</v>
      </c>
      <c r="Q622">
        <v>0.308</v>
      </c>
      <c r="R622">
        <v>0.33800000000000002</v>
      </c>
      <c r="S622">
        <v>0.64600000000000002</v>
      </c>
      <c r="T622">
        <v>0.28599999999999998</v>
      </c>
      <c r="U622">
        <v>-4</v>
      </c>
      <c r="V622">
        <v>-1.7</v>
      </c>
      <c r="W622">
        <v>0.1</v>
      </c>
      <c r="X622">
        <v>11531</v>
      </c>
    </row>
    <row r="623" spans="1:24" x14ac:dyDescent="0.25">
      <c r="A623" t="s">
        <v>582</v>
      </c>
      <c r="B623">
        <v>131</v>
      </c>
      <c r="C623">
        <v>526</v>
      </c>
      <c r="D623">
        <v>481</v>
      </c>
      <c r="E623">
        <v>106</v>
      </c>
      <c r="F623">
        <v>23</v>
      </c>
      <c r="G623">
        <v>2</v>
      </c>
      <c r="H623">
        <v>17</v>
      </c>
      <c r="I623">
        <v>55</v>
      </c>
      <c r="J623">
        <v>64</v>
      </c>
      <c r="K623">
        <v>33</v>
      </c>
      <c r="L623">
        <v>158</v>
      </c>
      <c r="M623">
        <v>5</v>
      </c>
      <c r="N623">
        <v>10</v>
      </c>
      <c r="O623">
        <v>2</v>
      </c>
      <c r="P623">
        <v>0.22</v>
      </c>
      <c r="Q623">
        <v>0.27700000000000002</v>
      </c>
      <c r="R623">
        <v>0.38300000000000001</v>
      </c>
      <c r="S623">
        <v>0.66</v>
      </c>
      <c r="T623">
        <v>0.28599999999999998</v>
      </c>
      <c r="U623">
        <v>-3</v>
      </c>
      <c r="V623">
        <v>0.8</v>
      </c>
      <c r="W623">
        <v>0.5</v>
      </c>
      <c r="X623" t="s">
        <v>581</v>
      </c>
    </row>
    <row r="624" spans="1:24" x14ac:dyDescent="0.25">
      <c r="A624" t="s">
        <v>580</v>
      </c>
      <c r="B624">
        <v>142</v>
      </c>
      <c r="C624">
        <v>590</v>
      </c>
      <c r="D624">
        <v>538</v>
      </c>
      <c r="E624">
        <v>127</v>
      </c>
      <c r="F624">
        <v>26</v>
      </c>
      <c r="G624">
        <v>3</v>
      </c>
      <c r="H624">
        <v>12</v>
      </c>
      <c r="I624">
        <v>56</v>
      </c>
      <c r="J624">
        <v>56</v>
      </c>
      <c r="K624">
        <v>29</v>
      </c>
      <c r="L624">
        <v>127</v>
      </c>
      <c r="M624">
        <v>15</v>
      </c>
      <c r="N624">
        <v>20</v>
      </c>
      <c r="O624">
        <v>13</v>
      </c>
      <c r="P624">
        <v>0.23599999999999999</v>
      </c>
      <c r="Q624">
        <v>0.29399999999999998</v>
      </c>
      <c r="R624">
        <v>0.36199999999999999</v>
      </c>
      <c r="S624">
        <v>0.65600000000000003</v>
      </c>
      <c r="T624">
        <v>0.28599999999999998</v>
      </c>
      <c r="U624">
        <v>4</v>
      </c>
      <c r="V624">
        <v>-1.8</v>
      </c>
      <c r="W624">
        <v>1.1000000000000001</v>
      </c>
      <c r="X624" t="s">
        <v>579</v>
      </c>
    </row>
    <row r="625" spans="1:24" x14ac:dyDescent="0.25">
      <c r="A625" t="s">
        <v>578</v>
      </c>
      <c r="B625">
        <v>122</v>
      </c>
      <c r="C625">
        <v>411</v>
      </c>
      <c r="D625">
        <v>374</v>
      </c>
      <c r="E625">
        <v>97</v>
      </c>
      <c r="F625">
        <v>16</v>
      </c>
      <c r="G625">
        <v>2</v>
      </c>
      <c r="H625">
        <v>2</v>
      </c>
      <c r="I625">
        <v>44</v>
      </c>
      <c r="J625">
        <v>32</v>
      </c>
      <c r="K625">
        <v>31</v>
      </c>
      <c r="L625">
        <v>56</v>
      </c>
      <c r="M625">
        <v>1</v>
      </c>
      <c r="N625">
        <v>2</v>
      </c>
      <c r="O625">
        <v>2</v>
      </c>
      <c r="P625">
        <v>0.25900000000000001</v>
      </c>
      <c r="Q625">
        <v>0.318</v>
      </c>
      <c r="R625">
        <v>0.32900000000000001</v>
      </c>
      <c r="S625">
        <v>0.64700000000000002</v>
      </c>
      <c r="T625">
        <v>0.28499999999999998</v>
      </c>
      <c r="U625">
        <v>-7</v>
      </c>
      <c r="V625">
        <v>-0.9</v>
      </c>
      <c r="W625">
        <v>-0.3</v>
      </c>
      <c r="X625">
        <v>3704</v>
      </c>
    </row>
    <row r="626" spans="1:24" x14ac:dyDescent="0.25">
      <c r="A626" t="s">
        <v>577</v>
      </c>
      <c r="B626">
        <v>115</v>
      </c>
      <c r="C626">
        <v>474</v>
      </c>
      <c r="D626">
        <v>428</v>
      </c>
      <c r="E626">
        <v>91</v>
      </c>
      <c r="F626">
        <v>20</v>
      </c>
      <c r="G626">
        <v>4</v>
      </c>
      <c r="H626">
        <v>12</v>
      </c>
      <c r="I626">
        <v>47</v>
      </c>
      <c r="J626">
        <v>42</v>
      </c>
      <c r="K626">
        <v>37</v>
      </c>
      <c r="L626">
        <v>146</v>
      </c>
      <c r="M626">
        <v>8</v>
      </c>
      <c r="N626">
        <v>13</v>
      </c>
      <c r="O626">
        <v>9</v>
      </c>
      <c r="P626">
        <v>0.21299999999999999</v>
      </c>
      <c r="Q626">
        <v>0.28799999999999998</v>
      </c>
      <c r="R626">
        <v>0.36199999999999999</v>
      </c>
      <c r="S626">
        <v>0.65</v>
      </c>
      <c r="T626">
        <v>0.28499999999999998</v>
      </c>
      <c r="U626">
        <v>4</v>
      </c>
      <c r="V626">
        <v>-1.4</v>
      </c>
      <c r="W626">
        <v>0.9</v>
      </c>
      <c r="X626">
        <v>2845</v>
      </c>
    </row>
    <row r="627" spans="1:24" x14ac:dyDescent="0.25">
      <c r="A627" t="s">
        <v>576</v>
      </c>
      <c r="B627">
        <v>122</v>
      </c>
      <c r="C627">
        <v>498</v>
      </c>
      <c r="D627">
        <v>451</v>
      </c>
      <c r="E627">
        <v>100</v>
      </c>
      <c r="F627">
        <v>18</v>
      </c>
      <c r="G627">
        <v>4</v>
      </c>
      <c r="H627">
        <v>12</v>
      </c>
      <c r="I627">
        <v>60</v>
      </c>
      <c r="J627">
        <v>50</v>
      </c>
      <c r="K627">
        <v>34</v>
      </c>
      <c r="L627">
        <v>140</v>
      </c>
      <c r="M627">
        <v>9</v>
      </c>
      <c r="N627">
        <v>3</v>
      </c>
      <c r="O627">
        <v>7</v>
      </c>
      <c r="P627">
        <v>0.222</v>
      </c>
      <c r="Q627">
        <v>0.28899999999999998</v>
      </c>
      <c r="R627">
        <v>0.35899999999999999</v>
      </c>
      <c r="S627">
        <v>0.64900000000000002</v>
      </c>
      <c r="T627">
        <v>0.28499999999999998</v>
      </c>
      <c r="U627">
        <v>0</v>
      </c>
      <c r="V627">
        <v>-2.7</v>
      </c>
      <c r="W627">
        <v>-0.4</v>
      </c>
      <c r="X627" t="s">
        <v>575</v>
      </c>
    </row>
    <row r="628" spans="1:24" x14ac:dyDescent="0.25">
      <c r="A628" t="s">
        <v>574</v>
      </c>
      <c r="B628">
        <v>103</v>
      </c>
      <c r="C628">
        <v>389</v>
      </c>
      <c r="D628">
        <v>350</v>
      </c>
      <c r="E628">
        <v>83</v>
      </c>
      <c r="F628">
        <v>18</v>
      </c>
      <c r="G628">
        <v>2</v>
      </c>
      <c r="H628">
        <v>5</v>
      </c>
      <c r="I628">
        <v>39</v>
      </c>
      <c r="J628">
        <v>34</v>
      </c>
      <c r="K628">
        <v>33</v>
      </c>
      <c r="L628">
        <v>81</v>
      </c>
      <c r="M628">
        <v>1</v>
      </c>
      <c r="N628">
        <v>5</v>
      </c>
      <c r="O628">
        <v>3</v>
      </c>
      <c r="P628">
        <v>0.23699999999999999</v>
      </c>
      <c r="Q628">
        <v>0.30499999999999999</v>
      </c>
      <c r="R628">
        <v>0.34300000000000003</v>
      </c>
      <c r="S628">
        <v>0.64800000000000002</v>
      </c>
      <c r="T628">
        <v>0.28499999999999998</v>
      </c>
      <c r="U628">
        <v>-4</v>
      </c>
      <c r="V628">
        <v>-0.6</v>
      </c>
      <c r="W628">
        <v>0.1</v>
      </c>
      <c r="X628">
        <v>7451</v>
      </c>
    </row>
    <row r="629" spans="1:24" x14ac:dyDescent="0.25">
      <c r="A629" t="s">
        <v>573</v>
      </c>
      <c r="B629">
        <v>143</v>
      </c>
      <c r="C629">
        <v>610</v>
      </c>
      <c r="D629">
        <v>546</v>
      </c>
      <c r="E629">
        <v>129</v>
      </c>
      <c r="F629">
        <v>22</v>
      </c>
      <c r="G629">
        <v>4</v>
      </c>
      <c r="H629">
        <v>9</v>
      </c>
      <c r="I629">
        <v>64</v>
      </c>
      <c r="J629">
        <v>36</v>
      </c>
      <c r="K629">
        <v>47</v>
      </c>
      <c r="L629">
        <v>154</v>
      </c>
      <c r="M629">
        <v>4</v>
      </c>
      <c r="N629">
        <v>27</v>
      </c>
      <c r="O629">
        <v>11</v>
      </c>
      <c r="P629">
        <v>0.23599999999999999</v>
      </c>
      <c r="Q629">
        <v>0.30199999999999999</v>
      </c>
      <c r="R629">
        <v>0.34100000000000003</v>
      </c>
      <c r="S629">
        <v>0.64200000000000002</v>
      </c>
      <c r="T629">
        <v>0.28499999999999998</v>
      </c>
      <c r="U629">
        <v>-3</v>
      </c>
      <c r="V629">
        <v>0.4</v>
      </c>
      <c r="W629">
        <v>0.6</v>
      </c>
      <c r="X629">
        <v>8471</v>
      </c>
    </row>
    <row r="630" spans="1:24" x14ac:dyDescent="0.25">
      <c r="A630" t="s">
        <v>572</v>
      </c>
      <c r="B630">
        <v>94</v>
      </c>
      <c r="C630">
        <v>366</v>
      </c>
      <c r="D630">
        <v>321</v>
      </c>
      <c r="E630">
        <v>78</v>
      </c>
      <c r="F630">
        <v>13</v>
      </c>
      <c r="G630">
        <v>3</v>
      </c>
      <c r="H630">
        <v>2</v>
      </c>
      <c r="I630">
        <v>40</v>
      </c>
      <c r="J630">
        <v>24</v>
      </c>
      <c r="K630">
        <v>34</v>
      </c>
      <c r="L630">
        <v>61</v>
      </c>
      <c r="M630">
        <v>1</v>
      </c>
      <c r="N630">
        <v>15</v>
      </c>
      <c r="O630">
        <v>7</v>
      </c>
      <c r="P630">
        <v>0.24299999999999999</v>
      </c>
      <c r="Q630">
        <v>0.317</v>
      </c>
      <c r="R630">
        <v>0.32100000000000001</v>
      </c>
      <c r="S630">
        <v>0.63800000000000001</v>
      </c>
      <c r="T630">
        <v>0.28499999999999998</v>
      </c>
      <c r="U630">
        <v>0</v>
      </c>
      <c r="V630">
        <v>-0.2</v>
      </c>
      <c r="W630">
        <v>-0.1</v>
      </c>
      <c r="X630">
        <v>1580</v>
      </c>
    </row>
    <row r="631" spans="1:24" x14ac:dyDescent="0.25">
      <c r="A631" t="s">
        <v>571</v>
      </c>
      <c r="B631">
        <v>86</v>
      </c>
      <c r="C631">
        <v>303</v>
      </c>
      <c r="D631">
        <v>274</v>
      </c>
      <c r="E631">
        <v>65</v>
      </c>
      <c r="F631">
        <v>11</v>
      </c>
      <c r="G631">
        <v>0</v>
      </c>
      <c r="H631">
        <v>6</v>
      </c>
      <c r="I631">
        <v>32</v>
      </c>
      <c r="J631">
        <v>29</v>
      </c>
      <c r="K631">
        <v>25</v>
      </c>
      <c r="L631">
        <v>68</v>
      </c>
      <c r="M631">
        <v>1</v>
      </c>
      <c r="N631">
        <v>0</v>
      </c>
      <c r="O631">
        <v>2</v>
      </c>
      <c r="P631">
        <v>0.23699999999999999</v>
      </c>
      <c r="Q631">
        <v>0.30299999999999999</v>
      </c>
      <c r="R631">
        <v>0.34300000000000003</v>
      </c>
      <c r="S631">
        <v>0.64600000000000002</v>
      </c>
      <c r="T631">
        <v>0.28499999999999998</v>
      </c>
      <c r="U631">
        <v>-2</v>
      </c>
      <c r="V631">
        <v>-1.1000000000000001</v>
      </c>
      <c r="W631">
        <v>0.6</v>
      </c>
      <c r="X631">
        <v>7324</v>
      </c>
    </row>
    <row r="632" spans="1:24" x14ac:dyDescent="0.25">
      <c r="A632" t="s">
        <v>570</v>
      </c>
      <c r="B632">
        <v>105</v>
      </c>
      <c r="C632">
        <v>341</v>
      </c>
      <c r="D632">
        <v>308</v>
      </c>
      <c r="E632">
        <v>77</v>
      </c>
      <c r="F632">
        <v>16</v>
      </c>
      <c r="G632">
        <v>4</v>
      </c>
      <c r="H632">
        <v>2</v>
      </c>
      <c r="I632">
        <v>41</v>
      </c>
      <c r="J632">
        <v>28</v>
      </c>
      <c r="K632">
        <v>22</v>
      </c>
      <c r="L632">
        <v>48</v>
      </c>
      <c r="M632">
        <v>2</v>
      </c>
      <c r="N632">
        <v>16</v>
      </c>
      <c r="O632">
        <v>3</v>
      </c>
      <c r="P632">
        <v>0.25</v>
      </c>
      <c r="Q632">
        <v>0.30399999999999999</v>
      </c>
      <c r="R632">
        <v>0.34699999999999998</v>
      </c>
      <c r="S632">
        <v>0.65200000000000002</v>
      </c>
      <c r="T632">
        <v>0.28499999999999998</v>
      </c>
      <c r="U632">
        <v>-3</v>
      </c>
      <c r="V632">
        <v>1.7</v>
      </c>
      <c r="W632">
        <v>0.3</v>
      </c>
      <c r="X632">
        <v>5248</v>
      </c>
    </row>
    <row r="633" spans="1:24" x14ac:dyDescent="0.25">
      <c r="A633" t="s">
        <v>569</v>
      </c>
      <c r="B633">
        <v>114</v>
      </c>
      <c r="C633">
        <v>420</v>
      </c>
      <c r="D633">
        <v>377</v>
      </c>
      <c r="E633">
        <v>92</v>
      </c>
      <c r="F633">
        <v>16</v>
      </c>
      <c r="G633">
        <v>2</v>
      </c>
      <c r="H633">
        <v>5</v>
      </c>
      <c r="I633">
        <v>48</v>
      </c>
      <c r="J633">
        <v>39</v>
      </c>
      <c r="K633">
        <v>34</v>
      </c>
      <c r="L633">
        <v>72</v>
      </c>
      <c r="M633">
        <v>1</v>
      </c>
      <c r="N633">
        <v>5</v>
      </c>
      <c r="O633">
        <v>5</v>
      </c>
      <c r="P633">
        <v>0.24399999999999999</v>
      </c>
      <c r="Q633">
        <v>0.308</v>
      </c>
      <c r="R633">
        <v>0.33700000000000002</v>
      </c>
      <c r="S633">
        <v>0.64500000000000002</v>
      </c>
      <c r="T633">
        <v>0.28499999999999998</v>
      </c>
      <c r="U633">
        <v>-6</v>
      </c>
      <c r="V633">
        <v>-1.5</v>
      </c>
      <c r="W633">
        <v>-0.2</v>
      </c>
      <c r="X633" t="s">
        <v>568</v>
      </c>
    </row>
    <row r="634" spans="1:24" x14ac:dyDescent="0.25">
      <c r="A634" t="s">
        <v>567</v>
      </c>
      <c r="B634">
        <v>112</v>
      </c>
      <c r="C634">
        <v>471</v>
      </c>
      <c r="D634">
        <v>428</v>
      </c>
      <c r="E634">
        <v>99</v>
      </c>
      <c r="F634">
        <v>22</v>
      </c>
      <c r="G634">
        <v>1</v>
      </c>
      <c r="H634">
        <v>9</v>
      </c>
      <c r="I634">
        <v>43</v>
      </c>
      <c r="J634">
        <v>47</v>
      </c>
      <c r="K634">
        <v>35</v>
      </c>
      <c r="L634">
        <v>110</v>
      </c>
      <c r="M634">
        <v>4</v>
      </c>
      <c r="N634">
        <v>1</v>
      </c>
      <c r="O634">
        <v>2</v>
      </c>
      <c r="P634">
        <v>0.23100000000000001</v>
      </c>
      <c r="Q634">
        <v>0.29599999999999999</v>
      </c>
      <c r="R634">
        <v>0.35</v>
      </c>
      <c r="S634">
        <v>0.64600000000000002</v>
      </c>
      <c r="T634">
        <v>0.28499999999999998</v>
      </c>
      <c r="U634">
        <v>0</v>
      </c>
      <c r="V634">
        <v>-1.1000000000000001</v>
      </c>
      <c r="W634">
        <v>1.3</v>
      </c>
      <c r="X634" t="s">
        <v>566</v>
      </c>
    </row>
    <row r="635" spans="1:24" x14ac:dyDescent="0.25">
      <c r="A635" t="s">
        <v>565</v>
      </c>
      <c r="B635">
        <v>112</v>
      </c>
      <c r="C635">
        <v>465</v>
      </c>
      <c r="D635">
        <v>443</v>
      </c>
      <c r="E635">
        <v>108</v>
      </c>
      <c r="F635">
        <v>25</v>
      </c>
      <c r="G635">
        <v>8</v>
      </c>
      <c r="H635">
        <v>9</v>
      </c>
      <c r="I635">
        <v>58</v>
      </c>
      <c r="J635">
        <v>47</v>
      </c>
      <c r="K635">
        <v>16</v>
      </c>
      <c r="L635">
        <v>103</v>
      </c>
      <c r="M635">
        <v>1</v>
      </c>
      <c r="N635">
        <v>7</v>
      </c>
      <c r="O635">
        <v>8</v>
      </c>
      <c r="P635">
        <v>0.24399999999999999</v>
      </c>
      <c r="Q635">
        <v>0.27200000000000002</v>
      </c>
      <c r="R635">
        <v>0.39700000000000002</v>
      </c>
      <c r="S635">
        <v>0.66900000000000004</v>
      </c>
      <c r="T635">
        <v>0.28499999999999998</v>
      </c>
      <c r="U635">
        <v>-5</v>
      </c>
      <c r="V635">
        <v>-2.1</v>
      </c>
      <c r="W635">
        <v>-0.8</v>
      </c>
      <c r="X635" t="s">
        <v>564</v>
      </c>
    </row>
    <row r="636" spans="1:24" x14ac:dyDescent="0.25">
      <c r="A636" t="s">
        <v>563</v>
      </c>
      <c r="B636">
        <v>126</v>
      </c>
      <c r="C636">
        <v>497</v>
      </c>
      <c r="D636">
        <v>463</v>
      </c>
      <c r="E636">
        <v>106</v>
      </c>
      <c r="F636">
        <v>27</v>
      </c>
      <c r="G636">
        <v>1</v>
      </c>
      <c r="H636">
        <v>14</v>
      </c>
      <c r="I636">
        <v>53</v>
      </c>
      <c r="J636">
        <v>49</v>
      </c>
      <c r="K636">
        <v>25</v>
      </c>
      <c r="L636">
        <v>131</v>
      </c>
      <c r="M636">
        <v>5</v>
      </c>
      <c r="N636">
        <v>9</v>
      </c>
      <c r="O636">
        <v>3</v>
      </c>
      <c r="P636">
        <v>0.22900000000000001</v>
      </c>
      <c r="Q636">
        <v>0.27600000000000002</v>
      </c>
      <c r="R636">
        <v>0.38200000000000001</v>
      </c>
      <c r="S636">
        <v>0.65800000000000003</v>
      </c>
      <c r="T636">
        <v>0.28499999999999998</v>
      </c>
      <c r="U636">
        <v>-2</v>
      </c>
      <c r="V636">
        <v>0.2</v>
      </c>
      <c r="W636">
        <v>-0.3</v>
      </c>
      <c r="X636">
        <v>4748</v>
      </c>
    </row>
    <row r="637" spans="1:24" x14ac:dyDescent="0.25">
      <c r="A637" t="s">
        <v>562</v>
      </c>
      <c r="B637">
        <v>144</v>
      </c>
      <c r="C637">
        <v>606</v>
      </c>
      <c r="D637">
        <v>556</v>
      </c>
      <c r="E637">
        <v>140</v>
      </c>
      <c r="F637">
        <v>22</v>
      </c>
      <c r="G637">
        <v>8</v>
      </c>
      <c r="H637">
        <v>9</v>
      </c>
      <c r="I637">
        <v>66</v>
      </c>
      <c r="J637">
        <v>53</v>
      </c>
      <c r="K637">
        <v>26</v>
      </c>
      <c r="L637">
        <v>84</v>
      </c>
      <c r="M637">
        <v>6</v>
      </c>
      <c r="N637">
        <v>16</v>
      </c>
      <c r="O637">
        <v>5</v>
      </c>
      <c r="P637">
        <v>0.252</v>
      </c>
      <c r="Q637">
        <v>0.29299999999999998</v>
      </c>
      <c r="R637">
        <v>0.36899999999999999</v>
      </c>
      <c r="S637">
        <v>0.66100000000000003</v>
      </c>
      <c r="T637">
        <v>0.28499999999999998</v>
      </c>
      <c r="U637">
        <v>2</v>
      </c>
      <c r="V637">
        <v>0.6</v>
      </c>
      <c r="W637">
        <v>0.2</v>
      </c>
      <c r="X637">
        <v>7215</v>
      </c>
    </row>
    <row r="638" spans="1:24" x14ac:dyDescent="0.25">
      <c r="A638" t="s">
        <v>561</v>
      </c>
      <c r="B638">
        <v>105</v>
      </c>
      <c r="C638">
        <v>251</v>
      </c>
      <c r="D638">
        <v>234</v>
      </c>
      <c r="E638">
        <v>58</v>
      </c>
      <c r="F638">
        <v>13</v>
      </c>
      <c r="G638">
        <v>2</v>
      </c>
      <c r="H638">
        <v>3</v>
      </c>
      <c r="I638">
        <v>26</v>
      </c>
      <c r="J638">
        <v>19</v>
      </c>
      <c r="K638">
        <v>8</v>
      </c>
      <c r="L638">
        <v>57</v>
      </c>
      <c r="M638">
        <v>7</v>
      </c>
      <c r="N638">
        <v>2</v>
      </c>
      <c r="O638">
        <v>2</v>
      </c>
      <c r="P638">
        <v>0.248</v>
      </c>
      <c r="Q638">
        <v>0.29299999999999998</v>
      </c>
      <c r="R638">
        <v>0.35899999999999999</v>
      </c>
      <c r="S638">
        <v>0.65200000000000002</v>
      </c>
      <c r="T638">
        <v>0.28499999999999998</v>
      </c>
      <c r="U638">
        <v>-2</v>
      </c>
      <c r="V638">
        <v>-0.6</v>
      </c>
      <c r="W638">
        <v>-0.3</v>
      </c>
      <c r="X638">
        <v>1702</v>
      </c>
    </row>
    <row r="639" spans="1:24" x14ac:dyDescent="0.25">
      <c r="A639" t="s">
        <v>560</v>
      </c>
      <c r="B639">
        <v>88</v>
      </c>
      <c r="C639">
        <v>325</v>
      </c>
      <c r="D639">
        <v>306</v>
      </c>
      <c r="E639">
        <v>81</v>
      </c>
      <c r="F639">
        <v>13</v>
      </c>
      <c r="G639">
        <v>4</v>
      </c>
      <c r="H639">
        <v>2</v>
      </c>
      <c r="I639">
        <v>38</v>
      </c>
      <c r="J639">
        <v>22</v>
      </c>
      <c r="K639">
        <v>15</v>
      </c>
      <c r="L639">
        <v>48</v>
      </c>
      <c r="M639">
        <v>1</v>
      </c>
      <c r="N639">
        <v>10</v>
      </c>
      <c r="O639">
        <v>8</v>
      </c>
      <c r="P639">
        <v>0.26500000000000001</v>
      </c>
      <c r="Q639">
        <v>0.30099999999999999</v>
      </c>
      <c r="R639">
        <v>0.35299999999999998</v>
      </c>
      <c r="S639">
        <v>0.65400000000000003</v>
      </c>
      <c r="T639">
        <v>0.28499999999999998</v>
      </c>
      <c r="U639">
        <v>-6</v>
      </c>
      <c r="V639">
        <v>-1.5</v>
      </c>
      <c r="W639">
        <v>-0.1</v>
      </c>
      <c r="X639">
        <v>1066</v>
      </c>
    </row>
    <row r="640" spans="1:24" x14ac:dyDescent="0.25">
      <c r="A640" t="s">
        <v>559</v>
      </c>
      <c r="B640">
        <v>83</v>
      </c>
      <c r="C640">
        <v>219</v>
      </c>
      <c r="D640">
        <v>205</v>
      </c>
      <c r="E640">
        <v>50</v>
      </c>
      <c r="F640">
        <v>12</v>
      </c>
      <c r="G640">
        <v>1</v>
      </c>
      <c r="H640">
        <v>4</v>
      </c>
      <c r="I640">
        <v>22</v>
      </c>
      <c r="J640">
        <v>26</v>
      </c>
      <c r="K640">
        <v>12</v>
      </c>
      <c r="L640">
        <v>49</v>
      </c>
      <c r="M640">
        <v>0</v>
      </c>
      <c r="N640">
        <v>2</v>
      </c>
      <c r="O640">
        <v>0</v>
      </c>
      <c r="P640">
        <v>0.24399999999999999</v>
      </c>
      <c r="Q640">
        <v>0.28599999999999998</v>
      </c>
      <c r="R640">
        <v>0.371</v>
      </c>
      <c r="S640">
        <v>0.65600000000000003</v>
      </c>
      <c r="T640">
        <v>0.28499999999999998</v>
      </c>
      <c r="U640">
        <v>0</v>
      </c>
      <c r="V640">
        <v>0.2</v>
      </c>
      <c r="W640">
        <v>0</v>
      </c>
      <c r="X640">
        <v>2073</v>
      </c>
    </row>
    <row r="641" spans="1:24" x14ac:dyDescent="0.25">
      <c r="A641" t="s">
        <v>558</v>
      </c>
      <c r="B641">
        <v>145</v>
      </c>
      <c r="C641">
        <v>615</v>
      </c>
      <c r="D641">
        <v>562</v>
      </c>
      <c r="E641">
        <v>139</v>
      </c>
      <c r="F641">
        <v>25</v>
      </c>
      <c r="G641">
        <v>4</v>
      </c>
      <c r="H641">
        <v>8</v>
      </c>
      <c r="I641">
        <v>67</v>
      </c>
      <c r="J641">
        <v>54</v>
      </c>
      <c r="K641">
        <v>38</v>
      </c>
      <c r="L641">
        <v>95</v>
      </c>
      <c r="M641">
        <v>4</v>
      </c>
      <c r="N641">
        <v>13</v>
      </c>
      <c r="O641">
        <v>6</v>
      </c>
      <c r="P641">
        <v>0.247</v>
      </c>
      <c r="Q641">
        <v>0.3</v>
      </c>
      <c r="R641">
        <v>0.34899999999999998</v>
      </c>
      <c r="S641">
        <v>0.64800000000000002</v>
      </c>
      <c r="T641">
        <v>0.28499999999999998</v>
      </c>
      <c r="U641">
        <v>-2</v>
      </c>
      <c r="V641">
        <v>-0.4</v>
      </c>
      <c r="W641">
        <v>1</v>
      </c>
      <c r="X641">
        <v>9810</v>
      </c>
    </row>
    <row r="642" spans="1:24" x14ac:dyDescent="0.25">
      <c r="A642" t="s">
        <v>557</v>
      </c>
      <c r="B642">
        <v>142</v>
      </c>
      <c r="C642">
        <v>666</v>
      </c>
      <c r="D642">
        <v>605</v>
      </c>
      <c r="E642">
        <v>146</v>
      </c>
      <c r="F642">
        <v>27</v>
      </c>
      <c r="G642">
        <v>4</v>
      </c>
      <c r="H642">
        <v>9</v>
      </c>
      <c r="I642">
        <v>87</v>
      </c>
      <c r="J642">
        <v>54</v>
      </c>
      <c r="K642">
        <v>52</v>
      </c>
      <c r="L642">
        <v>141</v>
      </c>
      <c r="M642">
        <v>1</v>
      </c>
      <c r="N642">
        <v>16</v>
      </c>
      <c r="O642">
        <v>7</v>
      </c>
      <c r="P642">
        <v>0.24099999999999999</v>
      </c>
      <c r="Q642">
        <v>0.30199999999999999</v>
      </c>
      <c r="R642">
        <v>0.34399999999999997</v>
      </c>
      <c r="S642">
        <v>0.64600000000000002</v>
      </c>
      <c r="T642">
        <v>0.28499999999999998</v>
      </c>
      <c r="U642">
        <v>-4</v>
      </c>
      <c r="V642">
        <v>-0.3</v>
      </c>
      <c r="W642">
        <v>0.9</v>
      </c>
      <c r="X642" t="s">
        <v>556</v>
      </c>
    </row>
    <row r="643" spans="1:24" x14ac:dyDescent="0.25">
      <c r="A643" t="s">
        <v>555</v>
      </c>
      <c r="B643">
        <v>114</v>
      </c>
      <c r="C643">
        <v>432</v>
      </c>
      <c r="D643">
        <v>377</v>
      </c>
      <c r="E643">
        <v>75</v>
      </c>
      <c r="F643">
        <v>15</v>
      </c>
      <c r="G643">
        <v>0</v>
      </c>
      <c r="H643">
        <v>13</v>
      </c>
      <c r="I643">
        <v>42</v>
      </c>
      <c r="J643">
        <v>47</v>
      </c>
      <c r="K643">
        <v>52</v>
      </c>
      <c r="L643">
        <v>151</v>
      </c>
      <c r="M643">
        <v>1</v>
      </c>
      <c r="N643">
        <v>0</v>
      </c>
      <c r="O643">
        <v>1</v>
      </c>
      <c r="P643">
        <v>0.19900000000000001</v>
      </c>
      <c r="Q643">
        <v>0.29799999999999999</v>
      </c>
      <c r="R643">
        <v>0.34200000000000003</v>
      </c>
      <c r="S643">
        <v>0.64</v>
      </c>
      <c r="T643">
        <v>0.28499999999999998</v>
      </c>
      <c r="U643">
        <v>-1</v>
      </c>
      <c r="V643">
        <v>-0.8</v>
      </c>
      <c r="W643">
        <v>-0.3</v>
      </c>
      <c r="X643">
        <v>1915</v>
      </c>
    </row>
    <row r="644" spans="1:24" x14ac:dyDescent="0.25">
      <c r="A644" t="s">
        <v>554</v>
      </c>
      <c r="B644">
        <v>146</v>
      </c>
      <c r="C644">
        <v>620</v>
      </c>
      <c r="D644">
        <v>562</v>
      </c>
      <c r="E644">
        <v>128</v>
      </c>
      <c r="F644">
        <v>28</v>
      </c>
      <c r="G644">
        <v>4</v>
      </c>
      <c r="H644">
        <v>12</v>
      </c>
      <c r="I644">
        <v>64</v>
      </c>
      <c r="J644">
        <v>55</v>
      </c>
      <c r="K644">
        <v>39</v>
      </c>
      <c r="L644">
        <v>144</v>
      </c>
      <c r="M644">
        <v>11</v>
      </c>
      <c r="N644">
        <v>15</v>
      </c>
      <c r="O644">
        <v>11</v>
      </c>
      <c r="P644">
        <v>0.22800000000000001</v>
      </c>
      <c r="Q644">
        <v>0.29099999999999998</v>
      </c>
      <c r="R644">
        <v>0.35599999999999998</v>
      </c>
      <c r="S644">
        <v>0.64700000000000002</v>
      </c>
      <c r="T644">
        <v>0.28399999999999997</v>
      </c>
      <c r="U644">
        <v>0</v>
      </c>
      <c r="V644">
        <v>-2</v>
      </c>
      <c r="W644">
        <v>1.1000000000000001</v>
      </c>
      <c r="X644" t="s">
        <v>553</v>
      </c>
    </row>
    <row r="645" spans="1:24" x14ac:dyDescent="0.25">
      <c r="A645" t="s">
        <v>552</v>
      </c>
      <c r="B645">
        <v>98</v>
      </c>
      <c r="C645">
        <v>405</v>
      </c>
      <c r="D645">
        <v>372</v>
      </c>
      <c r="E645">
        <v>81</v>
      </c>
      <c r="F645">
        <v>20</v>
      </c>
      <c r="G645">
        <v>2</v>
      </c>
      <c r="H645">
        <v>12</v>
      </c>
      <c r="I645">
        <v>41</v>
      </c>
      <c r="J645">
        <v>43</v>
      </c>
      <c r="K645">
        <v>28</v>
      </c>
      <c r="L645">
        <v>129</v>
      </c>
      <c r="M645">
        <v>2</v>
      </c>
      <c r="N645">
        <v>4</v>
      </c>
      <c r="O645">
        <v>2</v>
      </c>
      <c r="P645">
        <v>0.218</v>
      </c>
      <c r="Q645">
        <v>0.27600000000000002</v>
      </c>
      <c r="R645">
        <v>0.379</v>
      </c>
      <c r="S645">
        <v>0.65500000000000003</v>
      </c>
      <c r="T645">
        <v>0.28399999999999997</v>
      </c>
      <c r="U645">
        <v>0</v>
      </c>
      <c r="V645">
        <v>-0.3</v>
      </c>
      <c r="W645">
        <v>-0.4</v>
      </c>
      <c r="X645">
        <v>9955</v>
      </c>
    </row>
    <row r="646" spans="1:24" x14ac:dyDescent="0.25">
      <c r="A646" t="s">
        <v>551</v>
      </c>
      <c r="B646">
        <v>104</v>
      </c>
      <c r="C646">
        <v>362</v>
      </c>
      <c r="D646">
        <v>343</v>
      </c>
      <c r="E646">
        <v>88</v>
      </c>
      <c r="F646">
        <v>20</v>
      </c>
      <c r="G646">
        <v>1</v>
      </c>
      <c r="H646">
        <v>6</v>
      </c>
      <c r="I646">
        <v>34</v>
      </c>
      <c r="J646">
        <v>57</v>
      </c>
      <c r="K646">
        <v>14</v>
      </c>
      <c r="L646">
        <v>75</v>
      </c>
      <c r="M646">
        <v>1</v>
      </c>
      <c r="N646">
        <v>0</v>
      </c>
      <c r="O646">
        <v>1</v>
      </c>
      <c r="P646">
        <v>0.25700000000000001</v>
      </c>
      <c r="Q646">
        <v>0.28799999999999998</v>
      </c>
      <c r="R646">
        <v>0.373</v>
      </c>
      <c r="S646">
        <v>0.66100000000000003</v>
      </c>
      <c r="T646">
        <v>0.28399999999999997</v>
      </c>
      <c r="U646">
        <v>0</v>
      </c>
      <c r="V646">
        <v>-0.7</v>
      </c>
      <c r="W646">
        <v>1</v>
      </c>
      <c r="X646">
        <v>10289</v>
      </c>
    </row>
    <row r="647" spans="1:24" x14ac:dyDescent="0.25">
      <c r="A647" t="s">
        <v>550</v>
      </c>
      <c r="B647">
        <v>124</v>
      </c>
      <c r="C647">
        <v>513</v>
      </c>
      <c r="D647">
        <v>469</v>
      </c>
      <c r="E647">
        <v>111</v>
      </c>
      <c r="F647">
        <v>23</v>
      </c>
      <c r="G647">
        <v>5</v>
      </c>
      <c r="H647">
        <v>7</v>
      </c>
      <c r="I647">
        <v>46</v>
      </c>
      <c r="J647">
        <v>55</v>
      </c>
      <c r="K647">
        <v>33</v>
      </c>
      <c r="L647">
        <v>123</v>
      </c>
      <c r="M647">
        <v>7</v>
      </c>
      <c r="N647">
        <v>10</v>
      </c>
      <c r="O647">
        <v>4</v>
      </c>
      <c r="P647">
        <v>0.23699999999999999</v>
      </c>
      <c r="Q647">
        <v>0.29699999999999999</v>
      </c>
      <c r="R647">
        <v>0.35199999999999998</v>
      </c>
      <c r="S647">
        <v>0.64800000000000002</v>
      </c>
      <c r="T647">
        <v>0.28399999999999997</v>
      </c>
      <c r="U647">
        <v>0</v>
      </c>
      <c r="V647">
        <v>-0.1</v>
      </c>
      <c r="W647">
        <v>-0.1</v>
      </c>
      <c r="X647" t="s">
        <v>549</v>
      </c>
    </row>
    <row r="648" spans="1:24" x14ac:dyDescent="0.25">
      <c r="A648" t="s">
        <v>548</v>
      </c>
      <c r="B648">
        <v>129</v>
      </c>
      <c r="C648">
        <v>547</v>
      </c>
      <c r="D648">
        <v>498</v>
      </c>
      <c r="E648">
        <v>117</v>
      </c>
      <c r="F648">
        <v>22</v>
      </c>
      <c r="G648">
        <v>7</v>
      </c>
      <c r="H648">
        <v>6</v>
      </c>
      <c r="I648">
        <v>56</v>
      </c>
      <c r="J648">
        <v>47</v>
      </c>
      <c r="K648">
        <v>37</v>
      </c>
      <c r="L648">
        <v>142</v>
      </c>
      <c r="M648">
        <v>9</v>
      </c>
      <c r="N648">
        <v>16</v>
      </c>
      <c r="O648">
        <v>8</v>
      </c>
      <c r="P648">
        <v>0.23499999999999999</v>
      </c>
      <c r="Q648">
        <v>0.3</v>
      </c>
      <c r="R648">
        <v>0.34300000000000003</v>
      </c>
      <c r="S648">
        <v>0.64300000000000002</v>
      </c>
      <c r="T648">
        <v>0.28399999999999997</v>
      </c>
      <c r="U648">
        <v>2</v>
      </c>
      <c r="V648">
        <v>-0.6</v>
      </c>
      <c r="W648">
        <v>0</v>
      </c>
      <c r="X648" t="s">
        <v>547</v>
      </c>
    </row>
    <row r="649" spans="1:24" x14ac:dyDescent="0.25">
      <c r="A649" t="s">
        <v>546</v>
      </c>
      <c r="B649">
        <v>140</v>
      </c>
      <c r="C649">
        <v>614</v>
      </c>
      <c r="D649">
        <v>573</v>
      </c>
      <c r="E649">
        <v>146</v>
      </c>
      <c r="F649">
        <v>18</v>
      </c>
      <c r="G649">
        <v>10</v>
      </c>
      <c r="H649">
        <v>7</v>
      </c>
      <c r="I649">
        <v>61</v>
      </c>
      <c r="J649">
        <v>45</v>
      </c>
      <c r="K649">
        <v>23</v>
      </c>
      <c r="L649">
        <v>135</v>
      </c>
      <c r="M649">
        <v>8</v>
      </c>
      <c r="N649">
        <v>27</v>
      </c>
      <c r="O649">
        <v>10</v>
      </c>
      <c r="P649">
        <v>0.255</v>
      </c>
      <c r="Q649">
        <v>0.29299999999999998</v>
      </c>
      <c r="R649">
        <v>0.35799999999999998</v>
      </c>
      <c r="S649">
        <v>0.65100000000000002</v>
      </c>
      <c r="T649">
        <v>0.28399999999999997</v>
      </c>
      <c r="U649">
        <v>4</v>
      </c>
      <c r="V649">
        <v>0.8</v>
      </c>
      <c r="W649">
        <v>1.3</v>
      </c>
      <c r="X649" t="s">
        <v>545</v>
      </c>
    </row>
    <row r="650" spans="1:24" x14ac:dyDescent="0.25">
      <c r="A650" t="s">
        <v>544</v>
      </c>
      <c r="B650">
        <v>108</v>
      </c>
      <c r="C650">
        <v>397</v>
      </c>
      <c r="D650">
        <v>353</v>
      </c>
      <c r="E650">
        <v>72</v>
      </c>
      <c r="F650">
        <v>15</v>
      </c>
      <c r="G650">
        <v>0</v>
      </c>
      <c r="H650">
        <v>14</v>
      </c>
      <c r="I650">
        <v>40</v>
      </c>
      <c r="J650">
        <v>47</v>
      </c>
      <c r="K650">
        <v>38</v>
      </c>
      <c r="L650">
        <v>109</v>
      </c>
      <c r="M650">
        <v>3</v>
      </c>
      <c r="N650">
        <v>2</v>
      </c>
      <c r="O650">
        <v>2</v>
      </c>
      <c r="P650">
        <v>0.20399999999999999</v>
      </c>
      <c r="Q650">
        <v>0.28699999999999998</v>
      </c>
      <c r="R650">
        <v>0.36499999999999999</v>
      </c>
      <c r="S650">
        <v>0.65200000000000002</v>
      </c>
      <c r="T650">
        <v>0.28399999999999997</v>
      </c>
      <c r="U650">
        <v>2</v>
      </c>
      <c r="V650">
        <v>-0.8</v>
      </c>
      <c r="W650">
        <v>-0.3</v>
      </c>
      <c r="X650">
        <v>6601</v>
      </c>
    </row>
    <row r="651" spans="1:24" x14ac:dyDescent="0.25">
      <c r="A651" t="s">
        <v>543</v>
      </c>
      <c r="B651">
        <v>77</v>
      </c>
      <c r="C651">
        <v>222</v>
      </c>
      <c r="D651">
        <v>203</v>
      </c>
      <c r="E651">
        <v>47</v>
      </c>
      <c r="F651">
        <v>9</v>
      </c>
      <c r="G651">
        <v>0</v>
      </c>
      <c r="H651">
        <v>5</v>
      </c>
      <c r="I651">
        <v>21</v>
      </c>
      <c r="J651">
        <v>22</v>
      </c>
      <c r="K651">
        <v>16</v>
      </c>
      <c r="L651">
        <v>51</v>
      </c>
      <c r="M651">
        <v>1</v>
      </c>
      <c r="N651">
        <v>2</v>
      </c>
      <c r="O651">
        <v>1</v>
      </c>
      <c r="P651">
        <v>0.23200000000000001</v>
      </c>
      <c r="Q651">
        <v>0.29099999999999998</v>
      </c>
      <c r="R651">
        <v>0.35</v>
      </c>
      <c r="S651">
        <v>0.64100000000000001</v>
      </c>
      <c r="T651">
        <v>0.28399999999999997</v>
      </c>
      <c r="U651">
        <v>1</v>
      </c>
      <c r="V651">
        <v>-0.2</v>
      </c>
      <c r="W651">
        <v>0.7</v>
      </c>
      <c r="X651">
        <v>25</v>
      </c>
    </row>
    <row r="652" spans="1:24" x14ac:dyDescent="0.25">
      <c r="A652" t="s">
        <v>542</v>
      </c>
      <c r="B652">
        <v>76</v>
      </c>
      <c r="C652">
        <v>239</v>
      </c>
      <c r="D652">
        <v>208</v>
      </c>
      <c r="E652">
        <v>41</v>
      </c>
      <c r="F652">
        <v>8</v>
      </c>
      <c r="G652">
        <v>1</v>
      </c>
      <c r="H652">
        <v>7</v>
      </c>
      <c r="I652">
        <v>20</v>
      </c>
      <c r="J652">
        <v>19</v>
      </c>
      <c r="K652">
        <v>19</v>
      </c>
      <c r="L652">
        <v>85</v>
      </c>
      <c r="M652">
        <v>9</v>
      </c>
      <c r="N652">
        <v>0</v>
      </c>
      <c r="O652">
        <v>0</v>
      </c>
      <c r="P652">
        <v>0.19700000000000001</v>
      </c>
      <c r="Q652">
        <v>0.29199999999999998</v>
      </c>
      <c r="R652">
        <v>0.34599999999999997</v>
      </c>
      <c r="S652">
        <v>0.63900000000000001</v>
      </c>
      <c r="T652">
        <v>0.28399999999999997</v>
      </c>
      <c r="U652">
        <v>-1</v>
      </c>
      <c r="V652">
        <v>-0.2</v>
      </c>
      <c r="W652">
        <v>0.5</v>
      </c>
      <c r="X652">
        <v>3867</v>
      </c>
    </row>
    <row r="653" spans="1:24" x14ac:dyDescent="0.25">
      <c r="A653" t="s">
        <v>541</v>
      </c>
      <c r="B653">
        <v>130</v>
      </c>
      <c r="C653">
        <v>527</v>
      </c>
      <c r="D653">
        <v>497</v>
      </c>
      <c r="E653">
        <v>121</v>
      </c>
      <c r="F653">
        <v>30</v>
      </c>
      <c r="G653">
        <v>2</v>
      </c>
      <c r="H653">
        <v>11</v>
      </c>
      <c r="I653">
        <v>50</v>
      </c>
      <c r="J653">
        <v>59</v>
      </c>
      <c r="K653">
        <v>21</v>
      </c>
      <c r="L653">
        <v>106</v>
      </c>
      <c r="M653">
        <v>4</v>
      </c>
      <c r="N653">
        <v>3</v>
      </c>
      <c r="O653">
        <v>3</v>
      </c>
      <c r="P653">
        <v>0.24299999999999999</v>
      </c>
      <c r="Q653">
        <v>0.28000000000000003</v>
      </c>
      <c r="R653">
        <v>0.378</v>
      </c>
      <c r="S653">
        <v>0.65800000000000003</v>
      </c>
      <c r="T653">
        <v>0.28399999999999997</v>
      </c>
      <c r="U653">
        <v>1</v>
      </c>
      <c r="V653">
        <v>-1.1000000000000001</v>
      </c>
      <c r="W653">
        <v>-0.1</v>
      </c>
      <c r="X653" t="s">
        <v>540</v>
      </c>
    </row>
    <row r="654" spans="1:24" x14ac:dyDescent="0.25">
      <c r="A654" t="s">
        <v>539</v>
      </c>
      <c r="B654">
        <v>99</v>
      </c>
      <c r="C654">
        <v>395</v>
      </c>
      <c r="D654">
        <v>350</v>
      </c>
      <c r="E654">
        <v>79</v>
      </c>
      <c r="F654">
        <v>19</v>
      </c>
      <c r="G654">
        <v>1</v>
      </c>
      <c r="H654">
        <v>5</v>
      </c>
      <c r="I654">
        <v>39</v>
      </c>
      <c r="J654">
        <v>40</v>
      </c>
      <c r="K654">
        <v>33</v>
      </c>
      <c r="L654">
        <v>87</v>
      </c>
      <c r="M654">
        <v>8</v>
      </c>
      <c r="N654">
        <v>2</v>
      </c>
      <c r="O654">
        <v>2</v>
      </c>
      <c r="P654">
        <v>0.22600000000000001</v>
      </c>
      <c r="Q654">
        <v>0.307</v>
      </c>
      <c r="R654">
        <v>0.32900000000000001</v>
      </c>
      <c r="S654">
        <v>0.63500000000000001</v>
      </c>
      <c r="T654">
        <v>0.28399999999999997</v>
      </c>
      <c r="U654">
        <v>3</v>
      </c>
      <c r="V654">
        <v>-0.8</v>
      </c>
      <c r="W654">
        <v>1.3</v>
      </c>
      <c r="X654" t="s">
        <v>538</v>
      </c>
    </row>
    <row r="655" spans="1:24" x14ac:dyDescent="0.25">
      <c r="A655" t="s">
        <v>537</v>
      </c>
      <c r="B655">
        <v>95</v>
      </c>
      <c r="C655">
        <v>296</v>
      </c>
      <c r="D655">
        <v>268</v>
      </c>
      <c r="E655">
        <v>58</v>
      </c>
      <c r="F655">
        <v>14</v>
      </c>
      <c r="G655">
        <v>1</v>
      </c>
      <c r="H655">
        <v>8</v>
      </c>
      <c r="I655">
        <v>31</v>
      </c>
      <c r="J655">
        <v>24</v>
      </c>
      <c r="K655">
        <v>24</v>
      </c>
      <c r="L655">
        <v>91</v>
      </c>
      <c r="M655">
        <v>2</v>
      </c>
      <c r="N655">
        <v>4</v>
      </c>
      <c r="O655">
        <v>2</v>
      </c>
      <c r="P655">
        <v>0.216</v>
      </c>
      <c r="Q655">
        <v>0.28599999999999998</v>
      </c>
      <c r="R655">
        <v>0.36599999999999999</v>
      </c>
      <c r="S655">
        <v>0.65100000000000002</v>
      </c>
      <c r="T655">
        <v>0.28399999999999997</v>
      </c>
      <c r="U655">
        <v>-2</v>
      </c>
      <c r="V655">
        <v>-0.3</v>
      </c>
      <c r="W655">
        <v>0.1</v>
      </c>
      <c r="X655">
        <v>1142</v>
      </c>
    </row>
    <row r="656" spans="1:24" x14ac:dyDescent="0.25">
      <c r="A656" t="s">
        <v>536</v>
      </c>
      <c r="B656">
        <v>94</v>
      </c>
      <c r="C656">
        <v>331</v>
      </c>
      <c r="D656">
        <v>289</v>
      </c>
      <c r="E656">
        <v>65</v>
      </c>
      <c r="F656">
        <v>14</v>
      </c>
      <c r="G656">
        <v>2</v>
      </c>
      <c r="H656">
        <v>2</v>
      </c>
      <c r="I656">
        <v>36</v>
      </c>
      <c r="J656">
        <v>24</v>
      </c>
      <c r="K656">
        <v>37</v>
      </c>
      <c r="L656">
        <v>72</v>
      </c>
      <c r="M656">
        <v>2</v>
      </c>
      <c r="N656">
        <v>6</v>
      </c>
      <c r="O656">
        <v>2</v>
      </c>
      <c r="P656">
        <v>0.22500000000000001</v>
      </c>
      <c r="Q656">
        <v>0.317</v>
      </c>
      <c r="R656">
        <v>0.308</v>
      </c>
      <c r="S656">
        <v>0.625</v>
      </c>
      <c r="T656">
        <v>0.28399999999999997</v>
      </c>
      <c r="U656">
        <v>-2</v>
      </c>
      <c r="V656">
        <v>0</v>
      </c>
      <c r="W656">
        <v>0.7</v>
      </c>
      <c r="X656">
        <v>7610</v>
      </c>
    </row>
    <row r="657" spans="1:24" x14ac:dyDescent="0.25">
      <c r="A657" t="s">
        <v>535</v>
      </c>
      <c r="B657">
        <v>110</v>
      </c>
      <c r="C657">
        <v>442</v>
      </c>
      <c r="D657">
        <v>398</v>
      </c>
      <c r="E657">
        <v>101</v>
      </c>
      <c r="F657">
        <v>13</v>
      </c>
      <c r="G657">
        <v>5</v>
      </c>
      <c r="H657">
        <v>2</v>
      </c>
      <c r="I657">
        <v>53</v>
      </c>
      <c r="J657">
        <v>23</v>
      </c>
      <c r="K657">
        <v>34</v>
      </c>
      <c r="L657">
        <v>90</v>
      </c>
      <c r="M657">
        <v>1</v>
      </c>
      <c r="N657">
        <v>29</v>
      </c>
      <c r="O657">
        <v>6</v>
      </c>
      <c r="P657">
        <v>0.254</v>
      </c>
      <c r="Q657">
        <v>0.314</v>
      </c>
      <c r="R657">
        <v>0.32700000000000001</v>
      </c>
      <c r="S657">
        <v>0.64100000000000001</v>
      </c>
      <c r="T657">
        <v>0.28399999999999997</v>
      </c>
      <c r="U657">
        <v>-4</v>
      </c>
      <c r="V657">
        <v>2.9</v>
      </c>
      <c r="W657">
        <v>0.4</v>
      </c>
      <c r="X657">
        <v>4054</v>
      </c>
    </row>
    <row r="658" spans="1:24" x14ac:dyDescent="0.25">
      <c r="A658" t="s">
        <v>534</v>
      </c>
      <c r="B658">
        <v>111</v>
      </c>
      <c r="C658">
        <v>466</v>
      </c>
      <c r="D658">
        <v>433</v>
      </c>
      <c r="E658">
        <v>102</v>
      </c>
      <c r="F658">
        <v>25</v>
      </c>
      <c r="G658">
        <v>2</v>
      </c>
      <c r="H658">
        <v>10</v>
      </c>
      <c r="I658">
        <v>44</v>
      </c>
      <c r="J658">
        <v>47</v>
      </c>
      <c r="K658">
        <v>27</v>
      </c>
      <c r="L658">
        <v>86</v>
      </c>
      <c r="M658">
        <v>1</v>
      </c>
      <c r="N658">
        <v>2</v>
      </c>
      <c r="O658">
        <v>3</v>
      </c>
      <c r="P658">
        <v>0.23599999999999999</v>
      </c>
      <c r="Q658">
        <v>0.28199999999999997</v>
      </c>
      <c r="R658">
        <v>0.372</v>
      </c>
      <c r="S658">
        <v>0.65400000000000003</v>
      </c>
      <c r="T658">
        <v>0.28399999999999997</v>
      </c>
      <c r="U658">
        <v>-4</v>
      </c>
      <c r="V658">
        <v>-1.2</v>
      </c>
      <c r="W658">
        <v>0.8</v>
      </c>
      <c r="X658" t="s">
        <v>533</v>
      </c>
    </row>
    <row r="659" spans="1:24" x14ac:dyDescent="0.25">
      <c r="A659" t="s">
        <v>532</v>
      </c>
      <c r="B659">
        <v>66</v>
      </c>
      <c r="C659">
        <v>237</v>
      </c>
      <c r="D659">
        <v>212</v>
      </c>
      <c r="E659">
        <v>46</v>
      </c>
      <c r="F659">
        <v>14</v>
      </c>
      <c r="G659">
        <v>0</v>
      </c>
      <c r="H659">
        <v>5</v>
      </c>
      <c r="I659">
        <v>21</v>
      </c>
      <c r="J659">
        <v>23</v>
      </c>
      <c r="K659">
        <v>22</v>
      </c>
      <c r="L659">
        <v>58</v>
      </c>
      <c r="M659">
        <v>1</v>
      </c>
      <c r="N659">
        <v>1</v>
      </c>
      <c r="O659">
        <v>1</v>
      </c>
      <c r="P659">
        <v>0.217</v>
      </c>
      <c r="Q659">
        <v>0.29399999999999998</v>
      </c>
      <c r="R659">
        <v>0.35399999999999998</v>
      </c>
      <c r="S659">
        <v>0.64700000000000002</v>
      </c>
      <c r="T659">
        <v>0.28399999999999997</v>
      </c>
      <c r="U659">
        <v>-2</v>
      </c>
      <c r="V659">
        <v>-0.4</v>
      </c>
      <c r="W659">
        <v>0.4</v>
      </c>
      <c r="X659">
        <v>3420</v>
      </c>
    </row>
    <row r="660" spans="1:24" x14ac:dyDescent="0.25">
      <c r="A660" t="s">
        <v>531</v>
      </c>
      <c r="B660">
        <v>71</v>
      </c>
      <c r="C660">
        <v>242</v>
      </c>
      <c r="D660">
        <v>218</v>
      </c>
      <c r="E660">
        <v>51</v>
      </c>
      <c r="F660">
        <v>12</v>
      </c>
      <c r="G660">
        <v>1</v>
      </c>
      <c r="H660">
        <v>3</v>
      </c>
      <c r="I660">
        <v>27</v>
      </c>
      <c r="J660">
        <v>22</v>
      </c>
      <c r="K660">
        <v>18</v>
      </c>
      <c r="L660">
        <v>49</v>
      </c>
      <c r="M660">
        <v>3</v>
      </c>
      <c r="N660">
        <v>2</v>
      </c>
      <c r="O660">
        <v>1</v>
      </c>
      <c r="P660">
        <v>0.23400000000000001</v>
      </c>
      <c r="Q660">
        <v>0.30099999999999999</v>
      </c>
      <c r="R660">
        <v>0.33900000000000002</v>
      </c>
      <c r="S660">
        <v>0.64100000000000001</v>
      </c>
      <c r="T660">
        <v>0.28399999999999997</v>
      </c>
      <c r="U660">
        <v>0</v>
      </c>
      <c r="V660">
        <v>-0.2</v>
      </c>
      <c r="W660">
        <v>-0.1</v>
      </c>
      <c r="X660">
        <v>4646</v>
      </c>
    </row>
    <row r="661" spans="1:24" x14ac:dyDescent="0.25">
      <c r="A661" t="s">
        <v>530</v>
      </c>
      <c r="B661">
        <v>120</v>
      </c>
      <c r="C661">
        <v>452</v>
      </c>
      <c r="D661">
        <v>422</v>
      </c>
      <c r="E661">
        <v>104</v>
      </c>
      <c r="F661">
        <v>20</v>
      </c>
      <c r="G661">
        <v>2</v>
      </c>
      <c r="H661">
        <v>8</v>
      </c>
      <c r="I661">
        <v>48</v>
      </c>
      <c r="J661">
        <v>39</v>
      </c>
      <c r="K661">
        <v>23</v>
      </c>
      <c r="L661">
        <v>88</v>
      </c>
      <c r="M661">
        <v>1</v>
      </c>
      <c r="N661">
        <v>7</v>
      </c>
      <c r="O661">
        <v>4</v>
      </c>
      <c r="P661">
        <v>0.246</v>
      </c>
      <c r="Q661">
        <v>0.28699999999999998</v>
      </c>
      <c r="R661">
        <v>0.36</v>
      </c>
      <c r="S661">
        <v>0.64700000000000002</v>
      </c>
      <c r="T661">
        <v>0.28399999999999997</v>
      </c>
      <c r="U661">
        <v>1</v>
      </c>
      <c r="V661">
        <v>-0.6</v>
      </c>
      <c r="W661">
        <v>0.6</v>
      </c>
      <c r="X661">
        <v>6402</v>
      </c>
    </row>
    <row r="662" spans="1:24" x14ac:dyDescent="0.25">
      <c r="A662" t="s">
        <v>529</v>
      </c>
      <c r="B662">
        <v>139</v>
      </c>
      <c r="C662">
        <v>615</v>
      </c>
      <c r="D662">
        <v>557</v>
      </c>
      <c r="E662">
        <v>122</v>
      </c>
      <c r="F662">
        <v>25</v>
      </c>
      <c r="G662">
        <v>4</v>
      </c>
      <c r="H662">
        <v>16</v>
      </c>
      <c r="I662">
        <v>63</v>
      </c>
      <c r="J662">
        <v>67</v>
      </c>
      <c r="K662">
        <v>43</v>
      </c>
      <c r="L662">
        <v>150</v>
      </c>
      <c r="M662">
        <v>9</v>
      </c>
      <c r="N662">
        <v>4</v>
      </c>
      <c r="O662">
        <v>4</v>
      </c>
      <c r="P662">
        <v>0.219</v>
      </c>
      <c r="Q662">
        <v>0.28599999999999998</v>
      </c>
      <c r="R662">
        <v>0.36399999999999999</v>
      </c>
      <c r="S662">
        <v>0.65</v>
      </c>
      <c r="T662">
        <v>0.28399999999999997</v>
      </c>
      <c r="U662">
        <v>-3</v>
      </c>
      <c r="V662">
        <v>-1.4</v>
      </c>
      <c r="W662">
        <v>0.3</v>
      </c>
      <c r="X662" t="s">
        <v>528</v>
      </c>
    </row>
    <row r="663" spans="1:24" x14ac:dyDescent="0.25">
      <c r="A663" t="s">
        <v>527</v>
      </c>
      <c r="B663">
        <v>143</v>
      </c>
      <c r="C663">
        <v>624</v>
      </c>
      <c r="D663">
        <v>571</v>
      </c>
      <c r="E663">
        <v>131</v>
      </c>
      <c r="F663">
        <v>25</v>
      </c>
      <c r="G663">
        <v>9</v>
      </c>
      <c r="H663">
        <v>13</v>
      </c>
      <c r="I663">
        <v>70</v>
      </c>
      <c r="J663">
        <v>63</v>
      </c>
      <c r="K663">
        <v>35</v>
      </c>
      <c r="L663">
        <v>201</v>
      </c>
      <c r="M663">
        <v>7</v>
      </c>
      <c r="N663">
        <v>17</v>
      </c>
      <c r="O663">
        <v>8</v>
      </c>
      <c r="P663">
        <v>0.22900000000000001</v>
      </c>
      <c r="Q663">
        <v>0.28199999999999997</v>
      </c>
      <c r="R663">
        <v>0.373</v>
      </c>
      <c r="S663">
        <v>0.65500000000000003</v>
      </c>
      <c r="T663">
        <v>0.28399999999999997</v>
      </c>
      <c r="U663">
        <v>0</v>
      </c>
      <c r="V663">
        <v>-0.3</v>
      </c>
      <c r="W663">
        <v>0.7</v>
      </c>
      <c r="X663" t="s">
        <v>526</v>
      </c>
    </row>
    <row r="664" spans="1:24" x14ac:dyDescent="0.25">
      <c r="A664" t="s">
        <v>525</v>
      </c>
      <c r="B664">
        <v>98</v>
      </c>
      <c r="C664">
        <v>379</v>
      </c>
      <c r="D664">
        <v>341</v>
      </c>
      <c r="E664">
        <v>80</v>
      </c>
      <c r="F664">
        <v>13</v>
      </c>
      <c r="G664">
        <v>0</v>
      </c>
      <c r="H664">
        <v>9</v>
      </c>
      <c r="I664">
        <v>36</v>
      </c>
      <c r="J664">
        <v>43</v>
      </c>
      <c r="K664">
        <v>28</v>
      </c>
      <c r="L664">
        <v>90</v>
      </c>
      <c r="M664">
        <v>3</v>
      </c>
      <c r="N664">
        <v>0</v>
      </c>
      <c r="O664">
        <v>0</v>
      </c>
      <c r="P664">
        <v>0.23499999999999999</v>
      </c>
      <c r="Q664">
        <v>0.29799999999999999</v>
      </c>
      <c r="R664">
        <v>0.35199999999999998</v>
      </c>
      <c r="S664">
        <v>0.65</v>
      </c>
      <c r="T664">
        <v>0.28399999999999997</v>
      </c>
      <c r="U664">
        <v>-4</v>
      </c>
      <c r="V664">
        <v>-0.4</v>
      </c>
      <c r="W664">
        <v>0.6</v>
      </c>
      <c r="X664">
        <v>5039</v>
      </c>
    </row>
    <row r="665" spans="1:24" x14ac:dyDescent="0.25">
      <c r="A665" t="s">
        <v>524</v>
      </c>
      <c r="B665">
        <v>125</v>
      </c>
      <c r="C665">
        <v>502</v>
      </c>
      <c r="D665">
        <v>464</v>
      </c>
      <c r="E665">
        <v>115</v>
      </c>
      <c r="F665">
        <v>17</v>
      </c>
      <c r="G665">
        <v>1</v>
      </c>
      <c r="H665">
        <v>9</v>
      </c>
      <c r="I665">
        <v>50</v>
      </c>
      <c r="J665">
        <v>44</v>
      </c>
      <c r="K665">
        <v>28</v>
      </c>
      <c r="L665">
        <v>101</v>
      </c>
      <c r="M665">
        <v>5</v>
      </c>
      <c r="N665">
        <v>12</v>
      </c>
      <c r="O665">
        <v>7</v>
      </c>
      <c r="P665">
        <v>0.248</v>
      </c>
      <c r="Q665">
        <v>0.29799999999999999</v>
      </c>
      <c r="R665">
        <v>0.34699999999999998</v>
      </c>
      <c r="S665">
        <v>0.64500000000000002</v>
      </c>
      <c r="T665">
        <v>0.28399999999999997</v>
      </c>
      <c r="U665">
        <v>2</v>
      </c>
      <c r="V665">
        <v>-0.9</v>
      </c>
      <c r="W665">
        <v>1.5</v>
      </c>
      <c r="X665" t="s">
        <v>523</v>
      </c>
    </row>
    <row r="666" spans="1:24" x14ac:dyDescent="0.25">
      <c r="A666" t="s">
        <v>522</v>
      </c>
      <c r="B666">
        <v>129</v>
      </c>
      <c r="C666">
        <v>501</v>
      </c>
      <c r="D666">
        <v>459</v>
      </c>
      <c r="E666">
        <v>122</v>
      </c>
      <c r="F666">
        <v>9</v>
      </c>
      <c r="G666">
        <v>6</v>
      </c>
      <c r="H666">
        <v>2</v>
      </c>
      <c r="I666">
        <v>60</v>
      </c>
      <c r="J666">
        <v>32</v>
      </c>
      <c r="K666">
        <v>33</v>
      </c>
      <c r="L666">
        <v>71</v>
      </c>
      <c r="M666">
        <v>1</v>
      </c>
      <c r="N666">
        <v>21</v>
      </c>
      <c r="O666">
        <v>8</v>
      </c>
      <c r="P666">
        <v>0.26600000000000001</v>
      </c>
      <c r="Q666">
        <v>0.316</v>
      </c>
      <c r="R666">
        <v>0.32500000000000001</v>
      </c>
      <c r="S666">
        <v>0.64100000000000001</v>
      </c>
      <c r="T666">
        <v>0.28399999999999997</v>
      </c>
      <c r="U666">
        <v>5</v>
      </c>
      <c r="V666">
        <v>0.4</v>
      </c>
      <c r="W666">
        <v>0.4</v>
      </c>
      <c r="X666">
        <v>6003</v>
      </c>
    </row>
    <row r="667" spans="1:24" x14ac:dyDescent="0.25">
      <c r="A667" t="s">
        <v>521</v>
      </c>
      <c r="B667">
        <v>132</v>
      </c>
      <c r="C667">
        <v>527</v>
      </c>
      <c r="D667">
        <v>481</v>
      </c>
      <c r="E667">
        <v>112</v>
      </c>
      <c r="F667">
        <v>24</v>
      </c>
      <c r="G667">
        <v>3</v>
      </c>
      <c r="H667">
        <v>10</v>
      </c>
      <c r="I667">
        <v>49</v>
      </c>
      <c r="J667">
        <v>59</v>
      </c>
      <c r="K667">
        <v>36</v>
      </c>
      <c r="L667">
        <v>126</v>
      </c>
      <c r="M667">
        <v>3</v>
      </c>
      <c r="N667">
        <v>3</v>
      </c>
      <c r="O667">
        <v>2</v>
      </c>
      <c r="P667">
        <v>0.23300000000000001</v>
      </c>
      <c r="Q667">
        <v>0.28999999999999998</v>
      </c>
      <c r="R667">
        <v>0.35799999999999998</v>
      </c>
      <c r="S667">
        <v>0.64800000000000002</v>
      </c>
      <c r="T667">
        <v>0.28299999999999997</v>
      </c>
      <c r="U667">
        <v>1</v>
      </c>
      <c r="V667">
        <v>-0.7</v>
      </c>
      <c r="W667">
        <v>0.7</v>
      </c>
      <c r="X667" t="s">
        <v>520</v>
      </c>
    </row>
    <row r="668" spans="1:24" x14ac:dyDescent="0.25">
      <c r="A668" t="s">
        <v>519</v>
      </c>
      <c r="B668">
        <v>125</v>
      </c>
      <c r="C668">
        <v>524</v>
      </c>
      <c r="D668">
        <v>464</v>
      </c>
      <c r="E668">
        <v>96</v>
      </c>
      <c r="F668">
        <v>18</v>
      </c>
      <c r="G668">
        <v>3</v>
      </c>
      <c r="H668">
        <v>13</v>
      </c>
      <c r="I668">
        <v>49</v>
      </c>
      <c r="J668">
        <v>52</v>
      </c>
      <c r="K668">
        <v>46</v>
      </c>
      <c r="L668">
        <v>154</v>
      </c>
      <c r="M668">
        <v>11</v>
      </c>
      <c r="N668">
        <v>11</v>
      </c>
      <c r="O668">
        <v>7</v>
      </c>
      <c r="P668">
        <v>0.20699999999999999</v>
      </c>
      <c r="Q668">
        <v>0.29399999999999998</v>
      </c>
      <c r="R668">
        <v>0.34300000000000003</v>
      </c>
      <c r="S668">
        <v>0.63600000000000001</v>
      </c>
      <c r="T668">
        <v>0.28299999999999997</v>
      </c>
      <c r="U668">
        <v>-6</v>
      </c>
      <c r="V668">
        <v>-1.1000000000000001</v>
      </c>
      <c r="W668">
        <v>-0.9</v>
      </c>
      <c r="X668" t="s">
        <v>518</v>
      </c>
    </row>
    <row r="669" spans="1:24" x14ac:dyDescent="0.25">
      <c r="A669" t="s">
        <v>517</v>
      </c>
      <c r="B669">
        <v>144</v>
      </c>
      <c r="C669">
        <v>470</v>
      </c>
      <c r="D669">
        <v>419</v>
      </c>
      <c r="E669">
        <v>94</v>
      </c>
      <c r="F669">
        <v>17</v>
      </c>
      <c r="G669">
        <v>3</v>
      </c>
      <c r="H669">
        <v>7</v>
      </c>
      <c r="I669">
        <v>54</v>
      </c>
      <c r="J669">
        <v>41</v>
      </c>
      <c r="K669">
        <v>44</v>
      </c>
      <c r="L669">
        <v>111</v>
      </c>
      <c r="M669">
        <v>5</v>
      </c>
      <c r="N669">
        <v>16</v>
      </c>
      <c r="O669">
        <v>3</v>
      </c>
      <c r="P669">
        <v>0.224</v>
      </c>
      <c r="Q669">
        <v>0.30599999999999999</v>
      </c>
      <c r="R669">
        <v>0.32900000000000001</v>
      </c>
      <c r="S669">
        <v>0.63500000000000001</v>
      </c>
      <c r="T669">
        <v>0.28299999999999997</v>
      </c>
      <c r="U669">
        <v>0</v>
      </c>
      <c r="V669">
        <v>1.5</v>
      </c>
      <c r="W669">
        <v>0</v>
      </c>
      <c r="X669">
        <v>4719</v>
      </c>
    </row>
    <row r="670" spans="1:24" x14ac:dyDescent="0.25">
      <c r="A670" t="s">
        <v>516</v>
      </c>
      <c r="B670">
        <v>78</v>
      </c>
      <c r="C670">
        <v>265</v>
      </c>
      <c r="D670">
        <v>248</v>
      </c>
      <c r="E670">
        <v>60</v>
      </c>
      <c r="F670">
        <v>9</v>
      </c>
      <c r="G670">
        <v>2</v>
      </c>
      <c r="H670">
        <v>6</v>
      </c>
      <c r="I670">
        <v>26</v>
      </c>
      <c r="J670">
        <v>24</v>
      </c>
      <c r="K670">
        <v>15</v>
      </c>
      <c r="L670">
        <v>60</v>
      </c>
      <c r="M670">
        <v>0</v>
      </c>
      <c r="N670">
        <v>7</v>
      </c>
      <c r="O670">
        <v>2</v>
      </c>
      <c r="P670">
        <v>0.24199999999999999</v>
      </c>
      <c r="Q670">
        <v>0.28499999999999998</v>
      </c>
      <c r="R670">
        <v>0.36699999999999999</v>
      </c>
      <c r="S670">
        <v>0.65200000000000002</v>
      </c>
      <c r="T670">
        <v>0.28299999999999997</v>
      </c>
      <c r="U670">
        <v>3</v>
      </c>
      <c r="V670">
        <v>0.3</v>
      </c>
      <c r="W670">
        <v>0.3</v>
      </c>
      <c r="X670">
        <v>4611</v>
      </c>
    </row>
    <row r="671" spans="1:24" x14ac:dyDescent="0.25">
      <c r="A671" t="s">
        <v>515</v>
      </c>
      <c r="B671">
        <v>83</v>
      </c>
      <c r="C671">
        <v>227</v>
      </c>
      <c r="D671">
        <v>194</v>
      </c>
      <c r="E671">
        <v>45</v>
      </c>
      <c r="F671">
        <v>8</v>
      </c>
      <c r="G671">
        <v>2</v>
      </c>
      <c r="H671">
        <v>1</v>
      </c>
      <c r="I671">
        <v>22</v>
      </c>
      <c r="J671">
        <v>15</v>
      </c>
      <c r="K671">
        <v>26</v>
      </c>
      <c r="L671">
        <v>41</v>
      </c>
      <c r="M671">
        <v>0</v>
      </c>
      <c r="N671">
        <v>5</v>
      </c>
      <c r="O671">
        <v>1</v>
      </c>
      <c r="P671">
        <v>0.23200000000000001</v>
      </c>
      <c r="Q671">
        <v>0.32300000000000001</v>
      </c>
      <c r="R671">
        <v>0.309</v>
      </c>
      <c r="S671">
        <v>0.63200000000000001</v>
      </c>
      <c r="T671">
        <v>0.28299999999999997</v>
      </c>
      <c r="U671">
        <v>4</v>
      </c>
      <c r="V671">
        <v>0.3</v>
      </c>
      <c r="W671">
        <v>0.7</v>
      </c>
      <c r="X671">
        <v>1429</v>
      </c>
    </row>
    <row r="672" spans="1:24" x14ac:dyDescent="0.25">
      <c r="A672" t="s">
        <v>514</v>
      </c>
      <c r="B672">
        <v>105</v>
      </c>
      <c r="C672">
        <v>392</v>
      </c>
      <c r="D672">
        <v>363</v>
      </c>
      <c r="E672">
        <v>83</v>
      </c>
      <c r="F672">
        <v>21</v>
      </c>
      <c r="G672">
        <v>1</v>
      </c>
      <c r="H672">
        <v>10</v>
      </c>
      <c r="I672">
        <v>36</v>
      </c>
      <c r="J672">
        <v>46</v>
      </c>
      <c r="K672">
        <v>21</v>
      </c>
      <c r="L672">
        <v>113</v>
      </c>
      <c r="M672">
        <v>4</v>
      </c>
      <c r="N672">
        <v>2</v>
      </c>
      <c r="O672">
        <v>0</v>
      </c>
      <c r="P672">
        <v>0.22900000000000001</v>
      </c>
      <c r="Q672">
        <v>0.27800000000000002</v>
      </c>
      <c r="R672">
        <v>0.375</v>
      </c>
      <c r="S672">
        <v>0.65300000000000002</v>
      </c>
      <c r="T672">
        <v>0.28299999999999997</v>
      </c>
      <c r="U672">
        <v>-3</v>
      </c>
      <c r="V672">
        <v>0.1</v>
      </c>
      <c r="W672">
        <v>0.8</v>
      </c>
      <c r="X672">
        <v>9627</v>
      </c>
    </row>
    <row r="673" spans="1:24" x14ac:dyDescent="0.25">
      <c r="A673" t="s">
        <v>513</v>
      </c>
      <c r="B673">
        <v>99</v>
      </c>
      <c r="C673">
        <v>404</v>
      </c>
      <c r="D673">
        <v>374</v>
      </c>
      <c r="E673">
        <v>88</v>
      </c>
      <c r="F673">
        <v>21</v>
      </c>
      <c r="G673">
        <v>1</v>
      </c>
      <c r="H673">
        <v>8</v>
      </c>
      <c r="I673">
        <v>37</v>
      </c>
      <c r="J673">
        <v>41</v>
      </c>
      <c r="K673">
        <v>25</v>
      </c>
      <c r="L673">
        <v>84</v>
      </c>
      <c r="M673">
        <v>2</v>
      </c>
      <c r="N673">
        <v>1</v>
      </c>
      <c r="O673">
        <v>2</v>
      </c>
      <c r="P673">
        <v>0.23499999999999999</v>
      </c>
      <c r="Q673">
        <v>0.28699999999999998</v>
      </c>
      <c r="R673">
        <v>0.36099999999999999</v>
      </c>
      <c r="S673">
        <v>0.64800000000000002</v>
      </c>
      <c r="T673">
        <v>0.28299999999999997</v>
      </c>
      <c r="U673">
        <v>-1</v>
      </c>
      <c r="V673">
        <v>-1</v>
      </c>
      <c r="W673">
        <v>0.9</v>
      </c>
      <c r="X673">
        <v>4398</v>
      </c>
    </row>
    <row r="674" spans="1:24" x14ac:dyDescent="0.25">
      <c r="A674" t="s">
        <v>512</v>
      </c>
      <c r="B674">
        <v>70</v>
      </c>
      <c r="C674">
        <v>226</v>
      </c>
      <c r="D674">
        <v>210</v>
      </c>
      <c r="E674">
        <v>54</v>
      </c>
      <c r="F674">
        <v>11</v>
      </c>
      <c r="G674">
        <v>1</v>
      </c>
      <c r="H674">
        <v>3</v>
      </c>
      <c r="I674">
        <v>19</v>
      </c>
      <c r="J674">
        <v>27</v>
      </c>
      <c r="K674">
        <v>10</v>
      </c>
      <c r="L674">
        <v>26</v>
      </c>
      <c r="M674">
        <v>1</v>
      </c>
      <c r="N674">
        <v>1</v>
      </c>
      <c r="O674">
        <v>1</v>
      </c>
      <c r="P674">
        <v>0.25700000000000001</v>
      </c>
      <c r="Q674">
        <v>0.29399999999999998</v>
      </c>
      <c r="R674">
        <v>0.36199999999999999</v>
      </c>
      <c r="S674">
        <v>0.65600000000000003</v>
      </c>
      <c r="T674">
        <v>0.28299999999999997</v>
      </c>
      <c r="U674">
        <v>-2</v>
      </c>
      <c r="V674">
        <v>-0.4</v>
      </c>
      <c r="W674">
        <v>0.4</v>
      </c>
      <c r="X674">
        <v>3231</v>
      </c>
    </row>
    <row r="675" spans="1:24" x14ac:dyDescent="0.25">
      <c r="A675" t="s">
        <v>511</v>
      </c>
      <c r="B675">
        <v>126</v>
      </c>
      <c r="C675">
        <v>529</v>
      </c>
      <c r="D675">
        <v>474</v>
      </c>
      <c r="E675">
        <v>117</v>
      </c>
      <c r="F675">
        <v>19</v>
      </c>
      <c r="G675">
        <v>3</v>
      </c>
      <c r="H675">
        <v>3</v>
      </c>
      <c r="I675">
        <v>60</v>
      </c>
      <c r="J675">
        <v>46</v>
      </c>
      <c r="K675">
        <v>43</v>
      </c>
      <c r="L675">
        <v>60</v>
      </c>
      <c r="M675">
        <v>4</v>
      </c>
      <c r="N675">
        <v>8</v>
      </c>
      <c r="O675">
        <v>5</v>
      </c>
      <c r="P675">
        <v>0.247</v>
      </c>
      <c r="Q675">
        <v>0.315</v>
      </c>
      <c r="R675">
        <v>0.31900000000000001</v>
      </c>
      <c r="S675">
        <v>0.63300000000000001</v>
      </c>
      <c r="T675">
        <v>0.28299999999999997</v>
      </c>
      <c r="U675">
        <v>-1</v>
      </c>
      <c r="V675">
        <v>-1</v>
      </c>
      <c r="W675">
        <v>0.4</v>
      </c>
      <c r="X675" t="s">
        <v>510</v>
      </c>
    </row>
    <row r="676" spans="1:24" x14ac:dyDescent="0.25">
      <c r="A676" t="s">
        <v>509</v>
      </c>
      <c r="B676">
        <v>120</v>
      </c>
      <c r="C676">
        <v>452</v>
      </c>
      <c r="D676">
        <v>407</v>
      </c>
      <c r="E676">
        <v>82</v>
      </c>
      <c r="F676">
        <v>20</v>
      </c>
      <c r="G676">
        <v>2</v>
      </c>
      <c r="H676">
        <v>14</v>
      </c>
      <c r="I676">
        <v>50</v>
      </c>
      <c r="J676">
        <v>46</v>
      </c>
      <c r="K676">
        <v>38</v>
      </c>
      <c r="L676">
        <v>159</v>
      </c>
      <c r="M676">
        <v>5</v>
      </c>
      <c r="N676">
        <v>8</v>
      </c>
      <c r="O676">
        <v>3</v>
      </c>
      <c r="P676">
        <v>0.20100000000000001</v>
      </c>
      <c r="Q676">
        <v>0.27800000000000002</v>
      </c>
      <c r="R676">
        <v>0.36399999999999999</v>
      </c>
      <c r="S676">
        <v>0.64100000000000001</v>
      </c>
      <c r="T676">
        <v>0.28299999999999997</v>
      </c>
      <c r="U676">
        <v>-1</v>
      </c>
      <c r="V676">
        <v>0</v>
      </c>
      <c r="W676">
        <v>0.8</v>
      </c>
      <c r="X676">
        <v>4003</v>
      </c>
    </row>
    <row r="677" spans="1:24" x14ac:dyDescent="0.25">
      <c r="A677" t="s">
        <v>508</v>
      </c>
      <c r="B677">
        <v>141</v>
      </c>
      <c r="C677">
        <v>581</v>
      </c>
      <c r="D677">
        <v>530</v>
      </c>
      <c r="E677">
        <v>118</v>
      </c>
      <c r="F677">
        <v>25</v>
      </c>
      <c r="G677">
        <v>3</v>
      </c>
      <c r="H677">
        <v>15</v>
      </c>
      <c r="I677">
        <v>73</v>
      </c>
      <c r="J677">
        <v>62</v>
      </c>
      <c r="K677">
        <v>41</v>
      </c>
      <c r="L677">
        <v>180</v>
      </c>
      <c r="M677">
        <v>4</v>
      </c>
      <c r="N677">
        <v>7</v>
      </c>
      <c r="O677">
        <v>5</v>
      </c>
      <c r="P677">
        <v>0.223</v>
      </c>
      <c r="Q677">
        <v>0.28299999999999997</v>
      </c>
      <c r="R677">
        <v>0.36599999999999999</v>
      </c>
      <c r="S677">
        <v>0.65</v>
      </c>
      <c r="T677">
        <v>0.28299999999999997</v>
      </c>
      <c r="U677">
        <v>-5</v>
      </c>
      <c r="V677">
        <v>-1.1000000000000001</v>
      </c>
      <c r="W677">
        <v>0</v>
      </c>
      <c r="X677">
        <v>5411</v>
      </c>
    </row>
    <row r="678" spans="1:24" x14ac:dyDescent="0.25">
      <c r="A678" t="s">
        <v>507</v>
      </c>
      <c r="B678">
        <v>131</v>
      </c>
      <c r="C678">
        <v>594</v>
      </c>
      <c r="D678">
        <v>536</v>
      </c>
      <c r="E678">
        <v>120</v>
      </c>
      <c r="F678">
        <v>18</v>
      </c>
      <c r="G678">
        <v>6</v>
      </c>
      <c r="H678">
        <v>13</v>
      </c>
      <c r="I678">
        <v>75</v>
      </c>
      <c r="J678">
        <v>58</v>
      </c>
      <c r="K678">
        <v>48</v>
      </c>
      <c r="L678">
        <v>207</v>
      </c>
      <c r="M678">
        <v>5</v>
      </c>
      <c r="N678">
        <v>21</v>
      </c>
      <c r="O678">
        <v>8</v>
      </c>
      <c r="P678">
        <v>0.224</v>
      </c>
      <c r="Q678">
        <v>0.29399999999999998</v>
      </c>
      <c r="R678">
        <v>0.35299999999999998</v>
      </c>
      <c r="S678">
        <v>0.64600000000000002</v>
      </c>
      <c r="T678">
        <v>0.28299999999999997</v>
      </c>
      <c r="U678">
        <v>0</v>
      </c>
      <c r="V678">
        <v>0.4</v>
      </c>
      <c r="W678">
        <v>0.7</v>
      </c>
      <c r="X678" t="s">
        <v>506</v>
      </c>
    </row>
    <row r="679" spans="1:24" x14ac:dyDescent="0.25">
      <c r="A679" t="s">
        <v>505</v>
      </c>
      <c r="B679">
        <v>82</v>
      </c>
      <c r="C679">
        <v>307</v>
      </c>
      <c r="D679">
        <v>277</v>
      </c>
      <c r="E679">
        <v>63</v>
      </c>
      <c r="F679">
        <v>14</v>
      </c>
      <c r="G679">
        <v>3</v>
      </c>
      <c r="H679">
        <v>6</v>
      </c>
      <c r="I679">
        <v>29</v>
      </c>
      <c r="J679">
        <v>36</v>
      </c>
      <c r="K679">
        <v>23</v>
      </c>
      <c r="L679">
        <v>75</v>
      </c>
      <c r="M679">
        <v>2</v>
      </c>
      <c r="N679">
        <v>1</v>
      </c>
      <c r="O679">
        <v>3</v>
      </c>
      <c r="P679">
        <v>0.22700000000000001</v>
      </c>
      <c r="Q679">
        <v>0.29099999999999998</v>
      </c>
      <c r="R679">
        <v>0.36499999999999999</v>
      </c>
      <c r="S679">
        <v>0.65600000000000003</v>
      </c>
      <c r="T679">
        <v>0.28299999999999997</v>
      </c>
      <c r="U679">
        <v>1</v>
      </c>
      <c r="V679">
        <v>-1.3</v>
      </c>
      <c r="W679">
        <v>0.8</v>
      </c>
      <c r="X679">
        <v>3376</v>
      </c>
    </row>
    <row r="680" spans="1:24" x14ac:dyDescent="0.25">
      <c r="A680" t="s">
        <v>504</v>
      </c>
      <c r="B680">
        <v>106</v>
      </c>
      <c r="C680">
        <v>419</v>
      </c>
      <c r="D680">
        <v>378</v>
      </c>
      <c r="E680">
        <v>88</v>
      </c>
      <c r="F680">
        <v>17</v>
      </c>
      <c r="G680">
        <v>1</v>
      </c>
      <c r="H680">
        <v>7</v>
      </c>
      <c r="I680">
        <v>45</v>
      </c>
      <c r="J680">
        <v>34</v>
      </c>
      <c r="K680">
        <v>34</v>
      </c>
      <c r="L680">
        <v>83</v>
      </c>
      <c r="M680">
        <v>2</v>
      </c>
      <c r="N680">
        <v>9</v>
      </c>
      <c r="O680">
        <v>3</v>
      </c>
      <c r="P680">
        <v>0.23300000000000001</v>
      </c>
      <c r="Q680">
        <v>0.3</v>
      </c>
      <c r="R680">
        <v>0.33900000000000002</v>
      </c>
      <c r="S680">
        <v>0.63800000000000001</v>
      </c>
      <c r="T680">
        <v>0.28299999999999997</v>
      </c>
      <c r="U680">
        <v>-1</v>
      </c>
      <c r="V680">
        <v>0.2</v>
      </c>
      <c r="W680">
        <v>0.7</v>
      </c>
      <c r="X680">
        <v>4450</v>
      </c>
    </row>
    <row r="681" spans="1:24" x14ac:dyDescent="0.25">
      <c r="A681" t="s">
        <v>503</v>
      </c>
      <c r="B681">
        <v>124</v>
      </c>
      <c r="C681">
        <v>551</v>
      </c>
      <c r="D681">
        <v>499</v>
      </c>
      <c r="E681">
        <v>127</v>
      </c>
      <c r="F681">
        <v>20</v>
      </c>
      <c r="G681">
        <v>4</v>
      </c>
      <c r="H681">
        <v>2</v>
      </c>
      <c r="I681">
        <v>56</v>
      </c>
      <c r="J681">
        <v>42</v>
      </c>
      <c r="K681">
        <v>33</v>
      </c>
      <c r="L681">
        <v>114</v>
      </c>
      <c r="M681">
        <v>9</v>
      </c>
      <c r="N681">
        <v>16</v>
      </c>
      <c r="O681">
        <v>15</v>
      </c>
      <c r="P681">
        <v>0.255</v>
      </c>
      <c r="Q681">
        <v>0.312</v>
      </c>
      <c r="R681">
        <v>0.32300000000000001</v>
      </c>
      <c r="S681">
        <v>0.63500000000000001</v>
      </c>
      <c r="T681">
        <v>0.28299999999999997</v>
      </c>
      <c r="U681">
        <v>4</v>
      </c>
      <c r="V681">
        <v>-3.4</v>
      </c>
      <c r="W681">
        <v>1.1000000000000001</v>
      </c>
      <c r="X681" t="s">
        <v>502</v>
      </c>
    </row>
    <row r="682" spans="1:24" x14ac:dyDescent="0.25">
      <c r="A682" t="s">
        <v>501</v>
      </c>
      <c r="B682">
        <v>107</v>
      </c>
      <c r="C682">
        <v>466</v>
      </c>
      <c r="D682">
        <v>422</v>
      </c>
      <c r="E682">
        <v>106</v>
      </c>
      <c r="F682">
        <v>14</v>
      </c>
      <c r="G682">
        <v>2</v>
      </c>
      <c r="H682">
        <v>6</v>
      </c>
      <c r="I682">
        <v>46</v>
      </c>
      <c r="J682">
        <v>40</v>
      </c>
      <c r="K682">
        <v>27</v>
      </c>
      <c r="L682">
        <v>53</v>
      </c>
      <c r="M682">
        <v>5</v>
      </c>
      <c r="N682">
        <v>10</v>
      </c>
      <c r="O682">
        <v>7</v>
      </c>
      <c r="P682">
        <v>0.251</v>
      </c>
      <c r="Q682">
        <v>0.30399999999999999</v>
      </c>
      <c r="R682">
        <v>0.33600000000000002</v>
      </c>
      <c r="S682">
        <v>0.64</v>
      </c>
      <c r="T682">
        <v>0.28299999999999997</v>
      </c>
      <c r="U682">
        <v>2</v>
      </c>
      <c r="V682">
        <v>-1.3</v>
      </c>
      <c r="W682">
        <v>1</v>
      </c>
      <c r="X682" t="s">
        <v>500</v>
      </c>
    </row>
    <row r="683" spans="1:24" x14ac:dyDescent="0.25">
      <c r="A683" t="s">
        <v>499</v>
      </c>
      <c r="B683">
        <v>123</v>
      </c>
      <c r="C683">
        <v>478</v>
      </c>
      <c r="D683">
        <v>440</v>
      </c>
      <c r="E683">
        <v>111</v>
      </c>
      <c r="F683">
        <v>21</v>
      </c>
      <c r="G683">
        <v>3</v>
      </c>
      <c r="H683">
        <v>4</v>
      </c>
      <c r="I683">
        <v>46</v>
      </c>
      <c r="J683">
        <v>45</v>
      </c>
      <c r="K683">
        <v>28</v>
      </c>
      <c r="L683">
        <v>94</v>
      </c>
      <c r="M683">
        <v>3</v>
      </c>
      <c r="N683">
        <v>4</v>
      </c>
      <c r="O683">
        <v>1</v>
      </c>
      <c r="P683">
        <v>0.252</v>
      </c>
      <c r="Q683">
        <v>0.30099999999999999</v>
      </c>
      <c r="R683">
        <v>0.34100000000000003</v>
      </c>
      <c r="S683">
        <v>0.64200000000000002</v>
      </c>
      <c r="T683">
        <v>0.28299999999999997</v>
      </c>
      <c r="U683">
        <v>0</v>
      </c>
      <c r="V683">
        <v>-0.1</v>
      </c>
      <c r="W683">
        <v>0.5</v>
      </c>
      <c r="X683">
        <v>9886</v>
      </c>
    </row>
    <row r="684" spans="1:24" x14ac:dyDescent="0.25">
      <c r="A684" t="s">
        <v>498</v>
      </c>
      <c r="B684">
        <v>99</v>
      </c>
      <c r="C684">
        <v>352</v>
      </c>
      <c r="D684">
        <v>320</v>
      </c>
      <c r="E684">
        <v>75</v>
      </c>
      <c r="F684">
        <v>15</v>
      </c>
      <c r="G684">
        <v>2</v>
      </c>
      <c r="H684">
        <v>7</v>
      </c>
      <c r="I684">
        <v>39</v>
      </c>
      <c r="J684">
        <v>37</v>
      </c>
      <c r="K684">
        <v>24</v>
      </c>
      <c r="L684">
        <v>75</v>
      </c>
      <c r="M684">
        <v>2</v>
      </c>
      <c r="N684">
        <v>3</v>
      </c>
      <c r="O684">
        <v>2</v>
      </c>
      <c r="P684">
        <v>0.23400000000000001</v>
      </c>
      <c r="Q684">
        <v>0.29199999999999998</v>
      </c>
      <c r="R684">
        <v>0.35899999999999999</v>
      </c>
      <c r="S684">
        <v>0.65100000000000002</v>
      </c>
      <c r="T684">
        <v>0.28199999999999997</v>
      </c>
      <c r="U684">
        <v>-2</v>
      </c>
      <c r="V684">
        <v>-0.5</v>
      </c>
      <c r="W684">
        <v>0.4</v>
      </c>
      <c r="X684">
        <v>9682</v>
      </c>
    </row>
    <row r="685" spans="1:24" x14ac:dyDescent="0.25">
      <c r="A685" t="s">
        <v>497</v>
      </c>
      <c r="B685">
        <v>130</v>
      </c>
      <c r="C685">
        <v>500</v>
      </c>
      <c r="D685">
        <v>457</v>
      </c>
      <c r="E685">
        <v>108</v>
      </c>
      <c r="F685">
        <v>27</v>
      </c>
      <c r="G685">
        <v>3</v>
      </c>
      <c r="H685">
        <v>8</v>
      </c>
      <c r="I685">
        <v>59</v>
      </c>
      <c r="J685">
        <v>53</v>
      </c>
      <c r="K685">
        <v>27</v>
      </c>
      <c r="L685">
        <v>91</v>
      </c>
      <c r="M685">
        <v>7</v>
      </c>
      <c r="N685">
        <v>5</v>
      </c>
      <c r="O685">
        <v>4</v>
      </c>
      <c r="P685">
        <v>0.23599999999999999</v>
      </c>
      <c r="Q685">
        <v>0.28899999999999998</v>
      </c>
      <c r="R685">
        <v>0.36099999999999999</v>
      </c>
      <c r="S685">
        <v>0.65</v>
      </c>
      <c r="T685">
        <v>0.28199999999999997</v>
      </c>
      <c r="U685">
        <v>-1</v>
      </c>
      <c r="V685">
        <v>-1.1000000000000001</v>
      </c>
      <c r="W685">
        <v>0.7</v>
      </c>
      <c r="X685">
        <v>6547</v>
      </c>
    </row>
    <row r="686" spans="1:24" x14ac:dyDescent="0.25">
      <c r="A686" t="s">
        <v>496</v>
      </c>
      <c r="B686">
        <v>112</v>
      </c>
      <c r="C686">
        <v>445</v>
      </c>
      <c r="D686">
        <v>413</v>
      </c>
      <c r="E686">
        <v>101</v>
      </c>
      <c r="F686">
        <v>21</v>
      </c>
      <c r="G686">
        <v>3</v>
      </c>
      <c r="H686">
        <v>7</v>
      </c>
      <c r="I686">
        <v>42</v>
      </c>
      <c r="J686">
        <v>44</v>
      </c>
      <c r="K686">
        <v>25</v>
      </c>
      <c r="L686">
        <v>77</v>
      </c>
      <c r="M686">
        <v>2</v>
      </c>
      <c r="N686">
        <v>2</v>
      </c>
      <c r="O686">
        <v>1</v>
      </c>
      <c r="P686">
        <v>0.245</v>
      </c>
      <c r="Q686">
        <v>0.29099999999999998</v>
      </c>
      <c r="R686">
        <v>0.36099999999999999</v>
      </c>
      <c r="S686">
        <v>0.65200000000000002</v>
      </c>
      <c r="T686">
        <v>0.28199999999999997</v>
      </c>
      <c r="U686">
        <v>-5</v>
      </c>
      <c r="V686">
        <v>-0.4</v>
      </c>
      <c r="W686">
        <v>0.6</v>
      </c>
      <c r="X686">
        <v>5000</v>
      </c>
    </row>
    <row r="687" spans="1:24" x14ac:dyDescent="0.25">
      <c r="A687" t="s">
        <v>495</v>
      </c>
      <c r="B687">
        <v>124</v>
      </c>
      <c r="C687">
        <v>514</v>
      </c>
      <c r="D687">
        <v>460</v>
      </c>
      <c r="E687">
        <v>105</v>
      </c>
      <c r="F687">
        <v>25</v>
      </c>
      <c r="G687">
        <v>2</v>
      </c>
      <c r="H687">
        <v>6</v>
      </c>
      <c r="I687">
        <v>52</v>
      </c>
      <c r="J687">
        <v>40</v>
      </c>
      <c r="K687">
        <v>47</v>
      </c>
      <c r="L687">
        <v>104</v>
      </c>
      <c r="M687">
        <v>3</v>
      </c>
      <c r="N687">
        <v>4</v>
      </c>
      <c r="O687">
        <v>2</v>
      </c>
      <c r="P687">
        <v>0.22800000000000001</v>
      </c>
      <c r="Q687">
        <v>0.30399999999999999</v>
      </c>
      <c r="R687">
        <v>0.33</v>
      </c>
      <c r="S687">
        <v>0.63400000000000001</v>
      </c>
      <c r="T687">
        <v>0.28199999999999997</v>
      </c>
      <c r="U687">
        <v>-3</v>
      </c>
      <c r="V687">
        <v>-0.5</v>
      </c>
      <c r="W687">
        <v>-1</v>
      </c>
      <c r="X687" t="s">
        <v>494</v>
      </c>
    </row>
    <row r="688" spans="1:24" x14ac:dyDescent="0.25">
      <c r="A688" t="s">
        <v>493</v>
      </c>
      <c r="B688">
        <v>124</v>
      </c>
      <c r="C688">
        <v>487</v>
      </c>
      <c r="D688">
        <v>446</v>
      </c>
      <c r="E688">
        <v>118</v>
      </c>
      <c r="F688">
        <v>19</v>
      </c>
      <c r="G688">
        <v>2</v>
      </c>
      <c r="H688">
        <v>1</v>
      </c>
      <c r="I688">
        <v>54</v>
      </c>
      <c r="J688">
        <v>36</v>
      </c>
      <c r="K688">
        <v>29</v>
      </c>
      <c r="L688">
        <v>54</v>
      </c>
      <c r="M688">
        <v>3</v>
      </c>
      <c r="N688">
        <v>11</v>
      </c>
      <c r="O688">
        <v>7</v>
      </c>
      <c r="P688">
        <v>0.26500000000000001</v>
      </c>
      <c r="Q688">
        <v>0.314</v>
      </c>
      <c r="R688">
        <v>0.32300000000000001</v>
      </c>
      <c r="S688">
        <v>0.63700000000000001</v>
      </c>
      <c r="T688">
        <v>0.28199999999999997</v>
      </c>
      <c r="U688">
        <v>-7</v>
      </c>
      <c r="V688">
        <v>-1.2</v>
      </c>
      <c r="W688">
        <v>-0.3</v>
      </c>
      <c r="X688">
        <v>3811</v>
      </c>
    </row>
    <row r="689" spans="1:24" x14ac:dyDescent="0.25">
      <c r="A689" t="s">
        <v>492</v>
      </c>
      <c r="B689">
        <v>99</v>
      </c>
      <c r="C689">
        <v>374</v>
      </c>
      <c r="D689">
        <v>337</v>
      </c>
      <c r="E689">
        <v>81</v>
      </c>
      <c r="F689">
        <v>17</v>
      </c>
      <c r="G689">
        <v>2</v>
      </c>
      <c r="H689">
        <v>4</v>
      </c>
      <c r="I689">
        <v>34</v>
      </c>
      <c r="J689">
        <v>34</v>
      </c>
      <c r="K689">
        <v>29</v>
      </c>
      <c r="L689">
        <v>78</v>
      </c>
      <c r="M689">
        <v>1</v>
      </c>
      <c r="N689">
        <v>2</v>
      </c>
      <c r="O689">
        <v>3</v>
      </c>
      <c r="P689">
        <v>0.24</v>
      </c>
      <c r="Q689">
        <v>0.30199999999999999</v>
      </c>
      <c r="R689">
        <v>0.33800000000000002</v>
      </c>
      <c r="S689">
        <v>0.64100000000000001</v>
      </c>
      <c r="T689">
        <v>0.28199999999999997</v>
      </c>
      <c r="U689">
        <v>7</v>
      </c>
      <c r="V689">
        <v>-1.2</v>
      </c>
      <c r="W689">
        <v>1.6</v>
      </c>
      <c r="X689">
        <v>5273</v>
      </c>
    </row>
    <row r="690" spans="1:24" x14ac:dyDescent="0.25">
      <c r="A690" t="s">
        <v>491</v>
      </c>
      <c r="B690">
        <v>133</v>
      </c>
      <c r="C690">
        <v>475</v>
      </c>
      <c r="D690">
        <v>439</v>
      </c>
      <c r="E690">
        <v>114</v>
      </c>
      <c r="F690">
        <v>21</v>
      </c>
      <c r="G690">
        <v>3</v>
      </c>
      <c r="H690">
        <v>3</v>
      </c>
      <c r="I690">
        <v>46</v>
      </c>
      <c r="J690">
        <v>36</v>
      </c>
      <c r="K690">
        <v>24</v>
      </c>
      <c r="L690">
        <v>78</v>
      </c>
      <c r="M690">
        <v>3</v>
      </c>
      <c r="N690">
        <v>6</v>
      </c>
      <c r="O690">
        <v>0</v>
      </c>
      <c r="P690">
        <v>0.26</v>
      </c>
      <c r="Q690">
        <v>0.30299999999999999</v>
      </c>
      <c r="R690">
        <v>0.34200000000000003</v>
      </c>
      <c r="S690">
        <v>0.64400000000000002</v>
      </c>
      <c r="T690">
        <v>0.28199999999999997</v>
      </c>
      <c r="U690">
        <v>3</v>
      </c>
      <c r="V690">
        <v>0.7</v>
      </c>
      <c r="W690">
        <v>0.9</v>
      </c>
      <c r="X690">
        <v>8623</v>
      </c>
    </row>
    <row r="691" spans="1:24" x14ac:dyDescent="0.25">
      <c r="A691" t="s">
        <v>490</v>
      </c>
      <c r="B691">
        <v>117</v>
      </c>
      <c r="C691">
        <v>432</v>
      </c>
      <c r="D691">
        <v>409</v>
      </c>
      <c r="E691">
        <v>113</v>
      </c>
      <c r="F691">
        <v>12</v>
      </c>
      <c r="G691">
        <v>2</v>
      </c>
      <c r="H691">
        <v>2</v>
      </c>
      <c r="I691">
        <v>40</v>
      </c>
      <c r="J691">
        <v>28</v>
      </c>
      <c r="K691">
        <v>14</v>
      </c>
      <c r="L691">
        <v>56</v>
      </c>
      <c r="M691">
        <v>5</v>
      </c>
      <c r="N691">
        <v>13</v>
      </c>
      <c r="O691">
        <v>8</v>
      </c>
      <c r="P691">
        <v>0.27600000000000002</v>
      </c>
      <c r="Q691">
        <v>0.308</v>
      </c>
      <c r="R691">
        <v>0.33</v>
      </c>
      <c r="S691">
        <v>0.63800000000000001</v>
      </c>
      <c r="T691">
        <v>0.28199999999999997</v>
      </c>
      <c r="U691">
        <v>0</v>
      </c>
      <c r="V691">
        <v>-1.1000000000000001</v>
      </c>
      <c r="W691">
        <v>-0.3</v>
      </c>
      <c r="X691" t="s">
        <v>489</v>
      </c>
    </row>
    <row r="692" spans="1:24" x14ac:dyDescent="0.25">
      <c r="A692" t="s">
        <v>488</v>
      </c>
      <c r="B692">
        <v>108</v>
      </c>
      <c r="C692">
        <v>410</v>
      </c>
      <c r="D692">
        <v>366</v>
      </c>
      <c r="E692">
        <v>73</v>
      </c>
      <c r="F692">
        <v>17</v>
      </c>
      <c r="G692">
        <v>2</v>
      </c>
      <c r="H692">
        <v>13</v>
      </c>
      <c r="I692">
        <v>40</v>
      </c>
      <c r="J692">
        <v>49</v>
      </c>
      <c r="K692">
        <v>36</v>
      </c>
      <c r="L692">
        <v>150</v>
      </c>
      <c r="M692">
        <v>5</v>
      </c>
      <c r="N692">
        <v>4</v>
      </c>
      <c r="O692">
        <v>3</v>
      </c>
      <c r="P692">
        <v>0.19900000000000001</v>
      </c>
      <c r="Q692">
        <v>0.28000000000000003</v>
      </c>
      <c r="R692">
        <v>0.36299999999999999</v>
      </c>
      <c r="S692">
        <v>0.64300000000000002</v>
      </c>
      <c r="T692">
        <v>0.28199999999999997</v>
      </c>
      <c r="U692">
        <v>-3</v>
      </c>
      <c r="V692">
        <v>-0.8</v>
      </c>
      <c r="W692">
        <v>0.7</v>
      </c>
      <c r="X692" t="s">
        <v>487</v>
      </c>
    </row>
    <row r="693" spans="1:24" x14ac:dyDescent="0.25">
      <c r="A693" t="s">
        <v>486</v>
      </c>
      <c r="B693">
        <v>95</v>
      </c>
      <c r="C693">
        <v>398</v>
      </c>
      <c r="D693">
        <v>368</v>
      </c>
      <c r="E693">
        <v>83</v>
      </c>
      <c r="F693">
        <v>16</v>
      </c>
      <c r="G693">
        <v>5</v>
      </c>
      <c r="H693">
        <v>10</v>
      </c>
      <c r="I693">
        <v>48</v>
      </c>
      <c r="J693">
        <v>43</v>
      </c>
      <c r="K693">
        <v>24</v>
      </c>
      <c r="L693">
        <v>121</v>
      </c>
      <c r="M693">
        <v>2</v>
      </c>
      <c r="N693">
        <v>4</v>
      </c>
      <c r="O693">
        <v>4</v>
      </c>
      <c r="P693">
        <v>0.22600000000000001</v>
      </c>
      <c r="Q693">
        <v>0.27700000000000002</v>
      </c>
      <c r="R693">
        <v>0.378</v>
      </c>
      <c r="S693">
        <v>0.65400000000000003</v>
      </c>
      <c r="T693">
        <v>0.28199999999999997</v>
      </c>
      <c r="U693">
        <v>1</v>
      </c>
      <c r="V693">
        <v>-1.1000000000000001</v>
      </c>
      <c r="W693">
        <v>-0.2</v>
      </c>
      <c r="X693" t="s">
        <v>485</v>
      </c>
    </row>
    <row r="694" spans="1:24" x14ac:dyDescent="0.25">
      <c r="A694" t="s">
        <v>484</v>
      </c>
      <c r="B694">
        <v>118</v>
      </c>
      <c r="C694">
        <v>481</v>
      </c>
      <c r="D694">
        <v>429</v>
      </c>
      <c r="E694">
        <v>103</v>
      </c>
      <c r="F694">
        <v>19</v>
      </c>
      <c r="G694">
        <v>4</v>
      </c>
      <c r="H694">
        <v>2</v>
      </c>
      <c r="I694">
        <v>59</v>
      </c>
      <c r="J694">
        <v>32</v>
      </c>
      <c r="K694">
        <v>43</v>
      </c>
      <c r="L694">
        <v>108</v>
      </c>
      <c r="M694">
        <v>3</v>
      </c>
      <c r="N694">
        <v>36</v>
      </c>
      <c r="O694">
        <v>6</v>
      </c>
      <c r="P694">
        <v>0.24</v>
      </c>
      <c r="Q694">
        <v>0.314</v>
      </c>
      <c r="R694">
        <v>0.317</v>
      </c>
      <c r="S694">
        <v>0.63100000000000001</v>
      </c>
      <c r="T694">
        <v>0.28199999999999997</v>
      </c>
      <c r="U694">
        <v>-2</v>
      </c>
      <c r="V694">
        <v>4.3</v>
      </c>
      <c r="W694">
        <v>1.1000000000000001</v>
      </c>
      <c r="X694">
        <v>8155</v>
      </c>
    </row>
    <row r="695" spans="1:24" x14ac:dyDescent="0.25">
      <c r="A695" t="s">
        <v>483</v>
      </c>
      <c r="B695">
        <v>146</v>
      </c>
      <c r="C695">
        <v>603</v>
      </c>
      <c r="D695">
        <v>541</v>
      </c>
      <c r="E695">
        <v>119</v>
      </c>
      <c r="F695">
        <v>19</v>
      </c>
      <c r="G695">
        <v>3</v>
      </c>
      <c r="H695">
        <v>14</v>
      </c>
      <c r="I695">
        <v>77</v>
      </c>
      <c r="J695">
        <v>47</v>
      </c>
      <c r="K695">
        <v>51</v>
      </c>
      <c r="L695">
        <v>189</v>
      </c>
      <c r="M695">
        <v>4</v>
      </c>
      <c r="N695">
        <v>33</v>
      </c>
      <c r="O695">
        <v>8</v>
      </c>
      <c r="P695">
        <v>0.22</v>
      </c>
      <c r="Q695">
        <v>0.29199999999999998</v>
      </c>
      <c r="R695">
        <v>0.34399999999999997</v>
      </c>
      <c r="S695">
        <v>0.63600000000000001</v>
      </c>
      <c r="T695">
        <v>0.28199999999999997</v>
      </c>
      <c r="U695">
        <v>2</v>
      </c>
      <c r="V695">
        <v>2.8</v>
      </c>
      <c r="W695">
        <v>1.2</v>
      </c>
      <c r="X695">
        <v>9328</v>
      </c>
    </row>
    <row r="696" spans="1:24" x14ac:dyDescent="0.25">
      <c r="A696" t="s">
        <v>482</v>
      </c>
      <c r="B696">
        <v>109</v>
      </c>
      <c r="C696">
        <v>418</v>
      </c>
      <c r="D696">
        <v>389</v>
      </c>
      <c r="E696">
        <v>91</v>
      </c>
      <c r="F696">
        <v>20</v>
      </c>
      <c r="G696">
        <v>2</v>
      </c>
      <c r="H696">
        <v>9</v>
      </c>
      <c r="I696">
        <v>43</v>
      </c>
      <c r="J696">
        <v>47</v>
      </c>
      <c r="K696">
        <v>24</v>
      </c>
      <c r="L696">
        <v>93</v>
      </c>
      <c r="M696">
        <v>3</v>
      </c>
      <c r="N696">
        <v>4</v>
      </c>
      <c r="O696">
        <v>2</v>
      </c>
      <c r="P696">
        <v>0.23400000000000001</v>
      </c>
      <c r="Q696">
        <v>0.28399999999999997</v>
      </c>
      <c r="R696">
        <v>0.36499999999999999</v>
      </c>
      <c r="S696">
        <v>0.64900000000000002</v>
      </c>
      <c r="T696">
        <v>0.28199999999999997</v>
      </c>
      <c r="U696">
        <v>-2</v>
      </c>
      <c r="V696">
        <v>-0.4</v>
      </c>
      <c r="W696">
        <v>-0.4</v>
      </c>
      <c r="X696" t="s">
        <v>481</v>
      </c>
    </row>
    <row r="697" spans="1:24" x14ac:dyDescent="0.25">
      <c r="A697" t="s">
        <v>480</v>
      </c>
      <c r="B697">
        <v>133</v>
      </c>
      <c r="C697">
        <v>497</v>
      </c>
      <c r="D697">
        <v>453</v>
      </c>
      <c r="E697">
        <v>112</v>
      </c>
      <c r="F697">
        <v>22</v>
      </c>
      <c r="G697">
        <v>4</v>
      </c>
      <c r="H697">
        <v>4</v>
      </c>
      <c r="I697">
        <v>54</v>
      </c>
      <c r="J697">
        <v>44</v>
      </c>
      <c r="K697">
        <v>34</v>
      </c>
      <c r="L697">
        <v>55</v>
      </c>
      <c r="M697">
        <v>3</v>
      </c>
      <c r="N697">
        <v>8</v>
      </c>
      <c r="O697">
        <v>4</v>
      </c>
      <c r="P697">
        <v>0.247</v>
      </c>
      <c r="Q697">
        <v>0.30399999999999999</v>
      </c>
      <c r="R697">
        <v>0.34</v>
      </c>
      <c r="S697">
        <v>0.64400000000000002</v>
      </c>
      <c r="T697">
        <v>0.28199999999999997</v>
      </c>
      <c r="U697">
        <v>-1</v>
      </c>
      <c r="V697">
        <v>-0.5</v>
      </c>
      <c r="W697">
        <v>-0.4</v>
      </c>
      <c r="X697">
        <v>2833</v>
      </c>
    </row>
    <row r="698" spans="1:24" x14ac:dyDescent="0.25">
      <c r="A698" t="s">
        <v>479</v>
      </c>
      <c r="B698">
        <v>115</v>
      </c>
      <c r="C698">
        <v>491</v>
      </c>
      <c r="D698">
        <v>449</v>
      </c>
      <c r="E698">
        <v>104</v>
      </c>
      <c r="F698">
        <v>24</v>
      </c>
      <c r="G698">
        <v>3</v>
      </c>
      <c r="H698">
        <v>8</v>
      </c>
      <c r="I698">
        <v>57</v>
      </c>
      <c r="J698">
        <v>51</v>
      </c>
      <c r="K698">
        <v>32</v>
      </c>
      <c r="L698">
        <v>129</v>
      </c>
      <c r="M698">
        <v>6</v>
      </c>
      <c r="N698">
        <v>17</v>
      </c>
      <c r="O698">
        <v>6</v>
      </c>
      <c r="P698">
        <v>0.23200000000000001</v>
      </c>
      <c r="Q698">
        <v>0.29199999999999998</v>
      </c>
      <c r="R698">
        <v>0.35199999999999998</v>
      </c>
      <c r="S698">
        <v>0.64300000000000002</v>
      </c>
      <c r="T698">
        <v>0.28199999999999997</v>
      </c>
      <c r="U698">
        <v>-7</v>
      </c>
      <c r="V698">
        <v>0.5</v>
      </c>
      <c r="W698">
        <v>-0.2</v>
      </c>
      <c r="X698" t="s">
        <v>478</v>
      </c>
    </row>
    <row r="699" spans="1:24" x14ac:dyDescent="0.25">
      <c r="A699" t="s">
        <v>477</v>
      </c>
      <c r="B699">
        <v>117</v>
      </c>
      <c r="C699">
        <v>425</v>
      </c>
      <c r="D699">
        <v>394</v>
      </c>
      <c r="E699">
        <v>98</v>
      </c>
      <c r="F699">
        <v>18</v>
      </c>
      <c r="G699">
        <v>0</v>
      </c>
      <c r="H699">
        <v>7</v>
      </c>
      <c r="I699">
        <v>43</v>
      </c>
      <c r="J699">
        <v>46</v>
      </c>
      <c r="K699">
        <v>27</v>
      </c>
      <c r="L699">
        <v>79</v>
      </c>
      <c r="M699">
        <v>1</v>
      </c>
      <c r="N699">
        <v>0</v>
      </c>
      <c r="O699">
        <v>2</v>
      </c>
      <c r="P699">
        <v>0.249</v>
      </c>
      <c r="Q699">
        <v>0.29899999999999999</v>
      </c>
      <c r="R699">
        <v>0.34799999999999998</v>
      </c>
      <c r="S699">
        <v>0.64600000000000002</v>
      </c>
      <c r="T699">
        <v>0.28199999999999997</v>
      </c>
      <c r="U699">
        <v>0</v>
      </c>
      <c r="V699">
        <v>-1.2</v>
      </c>
      <c r="W699">
        <v>-0.7</v>
      </c>
      <c r="X699">
        <v>9246</v>
      </c>
    </row>
    <row r="700" spans="1:24" x14ac:dyDescent="0.25">
      <c r="A700" t="s">
        <v>476</v>
      </c>
      <c r="B700">
        <v>106</v>
      </c>
      <c r="C700">
        <v>256</v>
      </c>
      <c r="D700">
        <v>232</v>
      </c>
      <c r="E700">
        <v>53</v>
      </c>
      <c r="F700">
        <v>8</v>
      </c>
      <c r="G700">
        <v>1</v>
      </c>
      <c r="H700">
        <v>6</v>
      </c>
      <c r="I700">
        <v>34</v>
      </c>
      <c r="J700">
        <v>21</v>
      </c>
      <c r="K700">
        <v>16</v>
      </c>
      <c r="L700">
        <v>71</v>
      </c>
      <c r="M700">
        <v>4</v>
      </c>
      <c r="N700">
        <v>14</v>
      </c>
      <c r="O700">
        <v>4</v>
      </c>
      <c r="P700">
        <v>0.22800000000000001</v>
      </c>
      <c r="Q700">
        <v>0.28999999999999998</v>
      </c>
      <c r="R700">
        <v>0.34899999999999998</v>
      </c>
      <c r="S700">
        <v>0.63900000000000001</v>
      </c>
      <c r="T700">
        <v>0.28199999999999997</v>
      </c>
      <c r="U700">
        <v>-2</v>
      </c>
      <c r="V700">
        <v>0.9</v>
      </c>
      <c r="W700">
        <v>0.4</v>
      </c>
      <c r="X700">
        <v>3501</v>
      </c>
    </row>
    <row r="701" spans="1:24" x14ac:dyDescent="0.25">
      <c r="A701" t="s">
        <v>475</v>
      </c>
      <c r="B701">
        <v>73</v>
      </c>
      <c r="C701">
        <v>217</v>
      </c>
      <c r="D701">
        <v>201</v>
      </c>
      <c r="E701">
        <v>48</v>
      </c>
      <c r="F701">
        <v>9</v>
      </c>
      <c r="G701">
        <v>1</v>
      </c>
      <c r="H701">
        <v>3</v>
      </c>
      <c r="I701">
        <v>18</v>
      </c>
      <c r="J701">
        <v>19</v>
      </c>
      <c r="K701">
        <v>15</v>
      </c>
      <c r="L701">
        <v>47</v>
      </c>
      <c r="M701">
        <v>1</v>
      </c>
      <c r="N701">
        <v>1</v>
      </c>
      <c r="O701">
        <v>1</v>
      </c>
      <c r="P701">
        <v>0.23899999999999999</v>
      </c>
      <c r="Q701">
        <v>0.29499999999999998</v>
      </c>
      <c r="R701">
        <v>0.33800000000000002</v>
      </c>
      <c r="S701">
        <v>0.63300000000000001</v>
      </c>
      <c r="T701">
        <v>0.28199999999999997</v>
      </c>
      <c r="U701">
        <v>-1</v>
      </c>
      <c r="V701">
        <v>-0.4</v>
      </c>
      <c r="W701">
        <v>-0.4</v>
      </c>
      <c r="X701">
        <v>808</v>
      </c>
    </row>
    <row r="702" spans="1:24" x14ac:dyDescent="0.25">
      <c r="A702" t="s">
        <v>474</v>
      </c>
      <c r="B702">
        <v>64</v>
      </c>
      <c r="C702">
        <v>212</v>
      </c>
      <c r="D702">
        <v>192</v>
      </c>
      <c r="E702">
        <v>44</v>
      </c>
      <c r="F702">
        <v>10</v>
      </c>
      <c r="G702">
        <v>0</v>
      </c>
      <c r="H702">
        <v>4</v>
      </c>
      <c r="I702">
        <v>19</v>
      </c>
      <c r="J702">
        <v>19</v>
      </c>
      <c r="K702">
        <v>17</v>
      </c>
      <c r="L702">
        <v>50</v>
      </c>
      <c r="M702">
        <v>1</v>
      </c>
      <c r="N702">
        <v>0</v>
      </c>
      <c r="O702">
        <v>1</v>
      </c>
      <c r="P702">
        <v>0.22900000000000001</v>
      </c>
      <c r="Q702">
        <v>0.29499999999999998</v>
      </c>
      <c r="R702">
        <v>0.34399999999999997</v>
      </c>
      <c r="S702">
        <v>0.63900000000000001</v>
      </c>
      <c r="T702">
        <v>0.28100000000000003</v>
      </c>
      <c r="U702">
        <v>-3</v>
      </c>
      <c r="V702">
        <v>-0.6</v>
      </c>
      <c r="W702">
        <v>0.2</v>
      </c>
      <c r="X702" t="s">
        <v>473</v>
      </c>
    </row>
    <row r="703" spans="1:24" x14ac:dyDescent="0.25">
      <c r="A703" t="s">
        <v>472</v>
      </c>
      <c r="B703">
        <v>87</v>
      </c>
      <c r="C703">
        <v>244</v>
      </c>
      <c r="D703">
        <v>221</v>
      </c>
      <c r="E703">
        <v>54</v>
      </c>
      <c r="F703">
        <v>9</v>
      </c>
      <c r="G703">
        <v>1</v>
      </c>
      <c r="H703">
        <v>3</v>
      </c>
      <c r="I703">
        <v>22</v>
      </c>
      <c r="J703">
        <v>18</v>
      </c>
      <c r="K703">
        <v>18</v>
      </c>
      <c r="L703">
        <v>48</v>
      </c>
      <c r="M703">
        <v>2</v>
      </c>
      <c r="N703">
        <v>2</v>
      </c>
      <c r="O703">
        <v>2</v>
      </c>
      <c r="P703">
        <v>0.24399999999999999</v>
      </c>
      <c r="Q703">
        <v>0.307</v>
      </c>
      <c r="R703">
        <v>0.33500000000000002</v>
      </c>
      <c r="S703">
        <v>0.64200000000000002</v>
      </c>
      <c r="T703">
        <v>0.28100000000000003</v>
      </c>
      <c r="U703">
        <v>-2</v>
      </c>
      <c r="V703">
        <v>-0.7</v>
      </c>
      <c r="W703">
        <v>0</v>
      </c>
      <c r="X703">
        <v>3912</v>
      </c>
    </row>
    <row r="704" spans="1:24" x14ac:dyDescent="0.25">
      <c r="A704" t="s">
        <v>471</v>
      </c>
      <c r="B704">
        <v>78</v>
      </c>
      <c r="C704">
        <v>244</v>
      </c>
      <c r="D704">
        <v>218</v>
      </c>
      <c r="E704">
        <v>52</v>
      </c>
      <c r="F704">
        <v>11</v>
      </c>
      <c r="G704">
        <v>0</v>
      </c>
      <c r="H704">
        <v>3</v>
      </c>
      <c r="I704">
        <v>24</v>
      </c>
      <c r="J704">
        <v>21</v>
      </c>
      <c r="K704">
        <v>17</v>
      </c>
      <c r="L704">
        <v>34</v>
      </c>
      <c r="M704">
        <v>4</v>
      </c>
      <c r="N704">
        <v>2</v>
      </c>
      <c r="O704">
        <v>0</v>
      </c>
      <c r="P704">
        <v>0.23899999999999999</v>
      </c>
      <c r="Q704">
        <v>0.30499999999999999</v>
      </c>
      <c r="R704">
        <v>0.33</v>
      </c>
      <c r="S704">
        <v>0.63600000000000001</v>
      </c>
      <c r="T704">
        <v>0.28100000000000003</v>
      </c>
      <c r="U704">
        <v>0</v>
      </c>
      <c r="V704">
        <v>0.1</v>
      </c>
      <c r="W704">
        <v>0.6</v>
      </c>
      <c r="X704">
        <v>3878</v>
      </c>
    </row>
    <row r="705" spans="1:24" x14ac:dyDescent="0.25">
      <c r="A705" t="s">
        <v>470</v>
      </c>
      <c r="B705">
        <v>140</v>
      </c>
      <c r="C705">
        <v>587</v>
      </c>
      <c r="D705">
        <v>537</v>
      </c>
      <c r="E705">
        <v>126</v>
      </c>
      <c r="F705">
        <v>27</v>
      </c>
      <c r="G705">
        <v>5</v>
      </c>
      <c r="H705">
        <v>8</v>
      </c>
      <c r="I705">
        <v>64</v>
      </c>
      <c r="J705">
        <v>55</v>
      </c>
      <c r="K705">
        <v>39</v>
      </c>
      <c r="L705">
        <v>153</v>
      </c>
      <c r="M705">
        <v>7</v>
      </c>
      <c r="N705">
        <v>32</v>
      </c>
      <c r="O705">
        <v>17</v>
      </c>
      <c r="P705">
        <v>0.23499999999999999</v>
      </c>
      <c r="Q705">
        <v>0.29499999999999998</v>
      </c>
      <c r="R705">
        <v>0.34799999999999998</v>
      </c>
      <c r="S705">
        <v>0.64300000000000002</v>
      </c>
      <c r="T705">
        <v>0.28100000000000003</v>
      </c>
      <c r="U705">
        <v>2</v>
      </c>
      <c r="V705">
        <v>-0.9</v>
      </c>
      <c r="W705">
        <v>-0.2</v>
      </c>
      <c r="X705" t="s">
        <v>469</v>
      </c>
    </row>
    <row r="706" spans="1:24" x14ac:dyDescent="0.25">
      <c r="A706" t="s">
        <v>468</v>
      </c>
      <c r="B706">
        <v>108</v>
      </c>
      <c r="C706">
        <v>463</v>
      </c>
      <c r="D706">
        <v>427</v>
      </c>
      <c r="E706">
        <v>105</v>
      </c>
      <c r="F706">
        <v>20</v>
      </c>
      <c r="G706">
        <v>4</v>
      </c>
      <c r="H706">
        <v>5</v>
      </c>
      <c r="I706">
        <v>59</v>
      </c>
      <c r="J706">
        <v>37</v>
      </c>
      <c r="K706">
        <v>25</v>
      </c>
      <c r="L706">
        <v>63</v>
      </c>
      <c r="M706">
        <v>4</v>
      </c>
      <c r="N706">
        <v>23</v>
      </c>
      <c r="O706">
        <v>4</v>
      </c>
      <c r="P706">
        <v>0.246</v>
      </c>
      <c r="Q706">
        <v>0.29399999999999998</v>
      </c>
      <c r="R706">
        <v>0.34699999999999998</v>
      </c>
      <c r="S706">
        <v>0.64</v>
      </c>
      <c r="T706">
        <v>0.28100000000000003</v>
      </c>
      <c r="U706">
        <v>1</v>
      </c>
      <c r="V706">
        <v>2.5</v>
      </c>
      <c r="W706">
        <v>0.9</v>
      </c>
      <c r="X706">
        <v>8297</v>
      </c>
    </row>
    <row r="707" spans="1:24" x14ac:dyDescent="0.25">
      <c r="A707" t="s">
        <v>467</v>
      </c>
      <c r="B707">
        <v>112</v>
      </c>
      <c r="C707">
        <v>437</v>
      </c>
      <c r="D707">
        <v>396</v>
      </c>
      <c r="E707">
        <v>77</v>
      </c>
      <c r="F707">
        <v>19</v>
      </c>
      <c r="G707">
        <v>1</v>
      </c>
      <c r="H707">
        <v>18</v>
      </c>
      <c r="I707">
        <v>45</v>
      </c>
      <c r="J707">
        <v>49</v>
      </c>
      <c r="K707">
        <v>35</v>
      </c>
      <c r="L707">
        <v>198</v>
      </c>
      <c r="M707">
        <v>3</v>
      </c>
      <c r="N707">
        <v>6</v>
      </c>
      <c r="O707">
        <v>2</v>
      </c>
      <c r="P707">
        <v>0.19400000000000001</v>
      </c>
      <c r="Q707">
        <v>0.26500000000000001</v>
      </c>
      <c r="R707">
        <v>0.38400000000000001</v>
      </c>
      <c r="S707">
        <v>0.64900000000000002</v>
      </c>
      <c r="T707">
        <v>0.28100000000000003</v>
      </c>
      <c r="U707">
        <v>1</v>
      </c>
      <c r="V707">
        <v>0.1</v>
      </c>
      <c r="W707">
        <v>-0.1</v>
      </c>
      <c r="X707">
        <v>5715</v>
      </c>
    </row>
    <row r="708" spans="1:24" x14ac:dyDescent="0.25">
      <c r="A708" t="s">
        <v>466</v>
      </c>
      <c r="B708">
        <v>117</v>
      </c>
      <c r="C708">
        <v>428</v>
      </c>
      <c r="D708">
        <v>384</v>
      </c>
      <c r="E708">
        <v>96</v>
      </c>
      <c r="F708">
        <v>14</v>
      </c>
      <c r="G708">
        <v>2</v>
      </c>
      <c r="H708">
        <v>3</v>
      </c>
      <c r="I708">
        <v>47</v>
      </c>
      <c r="J708">
        <v>38</v>
      </c>
      <c r="K708">
        <v>32</v>
      </c>
      <c r="L708">
        <v>53</v>
      </c>
      <c r="M708">
        <v>2</v>
      </c>
      <c r="N708">
        <v>4</v>
      </c>
      <c r="O708">
        <v>2</v>
      </c>
      <c r="P708">
        <v>0.25</v>
      </c>
      <c r="Q708">
        <v>0.311</v>
      </c>
      <c r="R708">
        <v>0.32</v>
      </c>
      <c r="S708">
        <v>0.63100000000000001</v>
      </c>
      <c r="T708">
        <v>0.28100000000000003</v>
      </c>
      <c r="U708">
        <v>-4</v>
      </c>
      <c r="V708">
        <v>-0.5</v>
      </c>
      <c r="W708">
        <v>0.3</v>
      </c>
      <c r="X708">
        <v>3492</v>
      </c>
    </row>
    <row r="709" spans="1:24" x14ac:dyDescent="0.25">
      <c r="A709" t="s">
        <v>465</v>
      </c>
      <c r="B709">
        <v>138</v>
      </c>
      <c r="C709">
        <v>577</v>
      </c>
      <c r="D709">
        <v>538</v>
      </c>
      <c r="E709">
        <v>128</v>
      </c>
      <c r="F709">
        <v>23</v>
      </c>
      <c r="G709">
        <v>1</v>
      </c>
      <c r="H709">
        <v>14</v>
      </c>
      <c r="I709">
        <v>54</v>
      </c>
      <c r="J709">
        <v>53</v>
      </c>
      <c r="K709">
        <v>30</v>
      </c>
      <c r="L709">
        <v>156</v>
      </c>
      <c r="M709">
        <v>6</v>
      </c>
      <c r="N709">
        <v>1</v>
      </c>
      <c r="O709">
        <v>0</v>
      </c>
      <c r="P709">
        <v>0.23799999999999999</v>
      </c>
      <c r="Q709">
        <v>0.28599999999999998</v>
      </c>
      <c r="R709">
        <v>0.36199999999999999</v>
      </c>
      <c r="S709">
        <v>0.64800000000000002</v>
      </c>
      <c r="T709">
        <v>0.28100000000000003</v>
      </c>
      <c r="U709">
        <v>3</v>
      </c>
      <c r="V709">
        <v>-0.3</v>
      </c>
      <c r="W709">
        <v>-0.5</v>
      </c>
      <c r="X709" t="s">
        <v>464</v>
      </c>
    </row>
    <row r="710" spans="1:24" x14ac:dyDescent="0.25">
      <c r="A710" t="s">
        <v>463</v>
      </c>
      <c r="B710">
        <v>145</v>
      </c>
      <c r="C710">
        <v>624</v>
      </c>
      <c r="D710">
        <v>582</v>
      </c>
      <c r="E710">
        <v>148</v>
      </c>
      <c r="F710">
        <v>25</v>
      </c>
      <c r="G710">
        <v>6</v>
      </c>
      <c r="H710">
        <v>7</v>
      </c>
      <c r="I710">
        <v>62</v>
      </c>
      <c r="J710">
        <v>52</v>
      </c>
      <c r="K710">
        <v>29</v>
      </c>
      <c r="L710">
        <v>118</v>
      </c>
      <c r="M710">
        <v>2</v>
      </c>
      <c r="N710">
        <v>10</v>
      </c>
      <c r="O710">
        <v>6</v>
      </c>
      <c r="P710">
        <v>0.254</v>
      </c>
      <c r="Q710">
        <v>0.29199999999999998</v>
      </c>
      <c r="R710">
        <v>0.35399999999999998</v>
      </c>
      <c r="S710">
        <v>0.64600000000000002</v>
      </c>
      <c r="T710">
        <v>0.28100000000000003</v>
      </c>
      <c r="U710">
        <v>3</v>
      </c>
      <c r="V710">
        <v>-1</v>
      </c>
      <c r="W710">
        <v>1.3</v>
      </c>
      <c r="X710">
        <v>10459</v>
      </c>
    </row>
    <row r="711" spans="1:24" x14ac:dyDescent="0.25">
      <c r="A711" t="s">
        <v>462</v>
      </c>
      <c r="B711">
        <v>114</v>
      </c>
      <c r="C711">
        <v>446</v>
      </c>
      <c r="D711">
        <v>411</v>
      </c>
      <c r="E711">
        <v>97</v>
      </c>
      <c r="F711">
        <v>18</v>
      </c>
      <c r="G711">
        <v>2</v>
      </c>
      <c r="H711">
        <v>9</v>
      </c>
      <c r="I711">
        <v>39</v>
      </c>
      <c r="J711">
        <v>44</v>
      </c>
      <c r="K711">
        <v>27</v>
      </c>
      <c r="L711">
        <v>88</v>
      </c>
      <c r="M711">
        <v>3</v>
      </c>
      <c r="N711">
        <v>2</v>
      </c>
      <c r="O711">
        <v>2</v>
      </c>
      <c r="P711">
        <v>0.23599999999999999</v>
      </c>
      <c r="Q711">
        <v>0.28799999999999998</v>
      </c>
      <c r="R711">
        <v>0.35499999999999998</v>
      </c>
      <c r="S711">
        <v>0.64300000000000002</v>
      </c>
      <c r="T711">
        <v>0.28100000000000003</v>
      </c>
      <c r="U711">
        <v>0</v>
      </c>
      <c r="V711">
        <v>-0.8</v>
      </c>
      <c r="W711">
        <v>1.1000000000000001</v>
      </c>
      <c r="X711" t="s">
        <v>461</v>
      </c>
    </row>
    <row r="712" spans="1:24" x14ac:dyDescent="0.25">
      <c r="A712" t="s">
        <v>460</v>
      </c>
      <c r="B712">
        <v>143</v>
      </c>
      <c r="C712">
        <v>612</v>
      </c>
      <c r="D712">
        <v>564</v>
      </c>
      <c r="E712">
        <v>132</v>
      </c>
      <c r="F712">
        <v>18</v>
      </c>
      <c r="G712">
        <v>1</v>
      </c>
      <c r="H712">
        <v>17</v>
      </c>
      <c r="I712">
        <v>55</v>
      </c>
      <c r="J712">
        <v>64</v>
      </c>
      <c r="K712">
        <v>39</v>
      </c>
      <c r="L712">
        <v>156</v>
      </c>
      <c r="M712">
        <v>2</v>
      </c>
      <c r="N712">
        <v>2</v>
      </c>
      <c r="O712">
        <v>0</v>
      </c>
      <c r="P712">
        <v>0.23400000000000001</v>
      </c>
      <c r="Q712">
        <v>0.28599999999999998</v>
      </c>
      <c r="R712">
        <v>0.36</v>
      </c>
      <c r="S712">
        <v>0.64600000000000002</v>
      </c>
      <c r="T712">
        <v>0.28100000000000003</v>
      </c>
      <c r="U712">
        <v>-1</v>
      </c>
      <c r="V712">
        <v>-0.2</v>
      </c>
      <c r="W712">
        <v>-0.9</v>
      </c>
      <c r="X712" t="s">
        <v>459</v>
      </c>
    </row>
    <row r="713" spans="1:24" x14ac:dyDescent="0.25">
      <c r="A713" t="s">
        <v>458</v>
      </c>
      <c r="B713">
        <v>118</v>
      </c>
      <c r="C713">
        <v>399</v>
      </c>
      <c r="D713">
        <v>359</v>
      </c>
      <c r="E713">
        <v>84</v>
      </c>
      <c r="F713">
        <v>16</v>
      </c>
      <c r="G713">
        <v>1</v>
      </c>
      <c r="H713">
        <v>6</v>
      </c>
      <c r="I713">
        <v>36</v>
      </c>
      <c r="J713">
        <v>37</v>
      </c>
      <c r="K713">
        <v>30</v>
      </c>
      <c r="L713">
        <v>91</v>
      </c>
      <c r="M713">
        <v>4</v>
      </c>
      <c r="N713">
        <v>4</v>
      </c>
      <c r="O713">
        <v>3</v>
      </c>
      <c r="P713">
        <v>0.23400000000000001</v>
      </c>
      <c r="Q713">
        <v>0.3</v>
      </c>
      <c r="R713">
        <v>0.33400000000000002</v>
      </c>
      <c r="S713">
        <v>0.63500000000000001</v>
      </c>
      <c r="T713">
        <v>0.28100000000000003</v>
      </c>
      <c r="U713">
        <v>-5</v>
      </c>
      <c r="V713">
        <v>-0.8</v>
      </c>
      <c r="W713">
        <v>-0.8</v>
      </c>
      <c r="X713">
        <v>4521</v>
      </c>
    </row>
    <row r="714" spans="1:24" x14ac:dyDescent="0.25">
      <c r="A714" t="s">
        <v>457</v>
      </c>
      <c r="B714">
        <v>132</v>
      </c>
      <c r="C714">
        <v>552</v>
      </c>
      <c r="D714">
        <v>495</v>
      </c>
      <c r="E714">
        <v>121</v>
      </c>
      <c r="F714">
        <v>15</v>
      </c>
      <c r="G714">
        <v>4</v>
      </c>
      <c r="H714">
        <v>2</v>
      </c>
      <c r="I714">
        <v>61</v>
      </c>
      <c r="J714">
        <v>30</v>
      </c>
      <c r="K714">
        <v>46</v>
      </c>
      <c r="L714">
        <v>85</v>
      </c>
      <c r="M714">
        <v>7</v>
      </c>
      <c r="N714">
        <v>20</v>
      </c>
      <c r="O714">
        <v>7</v>
      </c>
      <c r="P714">
        <v>0.24399999999999999</v>
      </c>
      <c r="Q714">
        <v>0.318</v>
      </c>
      <c r="R714">
        <v>0.30299999999999999</v>
      </c>
      <c r="S714">
        <v>0.621</v>
      </c>
      <c r="T714">
        <v>0.28100000000000003</v>
      </c>
      <c r="U714">
        <v>3</v>
      </c>
      <c r="V714">
        <v>0.5</v>
      </c>
      <c r="W714">
        <v>0.9</v>
      </c>
      <c r="X714">
        <v>3734</v>
      </c>
    </row>
    <row r="715" spans="1:24" x14ac:dyDescent="0.25">
      <c r="A715" t="s">
        <v>456</v>
      </c>
      <c r="B715">
        <v>118</v>
      </c>
      <c r="C715">
        <v>481</v>
      </c>
      <c r="D715">
        <v>437</v>
      </c>
      <c r="E715">
        <v>93</v>
      </c>
      <c r="F715">
        <v>22</v>
      </c>
      <c r="G715">
        <v>1</v>
      </c>
      <c r="H715">
        <v>14</v>
      </c>
      <c r="I715">
        <v>44</v>
      </c>
      <c r="J715">
        <v>51</v>
      </c>
      <c r="K715">
        <v>38</v>
      </c>
      <c r="L715">
        <v>123</v>
      </c>
      <c r="M715">
        <v>3</v>
      </c>
      <c r="N715">
        <v>1</v>
      </c>
      <c r="O715">
        <v>2</v>
      </c>
      <c r="P715">
        <v>0.21299999999999999</v>
      </c>
      <c r="Q715">
        <v>0.28000000000000003</v>
      </c>
      <c r="R715">
        <v>0.36399999999999999</v>
      </c>
      <c r="S715">
        <v>0.64400000000000002</v>
      </c>
      <c r="T715">
        <v>0.28100000000000003</v>
      </c>
      <c r="U715">
        <v>0</v>
      </c>
      <c r="V715">
        <v>-1</v>
      </c>
      <c r="W715">
        <v>-0.7</v>
      </c>
      <c r="X715">
        <v>4409</v>
      </c>
    </row>
    <row r="716" spans="1:24" x14ac:dyDescent="0.25">
      <c r="A716" t="s">
        <v>455</v>
      </c>
      <c r="B716">
        <v>105</v>
      </c>
      <c r="C716">
        <v>433</v>
      </c>
      <c r="D716">
        <v>380</v>
      </c>
      <c r="E716">
        <v>83</v>
      </c>
      <c r="F716">
        <v>20</v>
      </c>
      <c r="G716">
        <v>0</v>
      </c>
      <c r="H716">
        <v>5</v>
      </c>
      <c r="I716">
        <v>40</v>
      </c>
      <c r="J716">
        <v>39</v>
      </c>
      <c r="K716">
        <v>46</v>
      </c>
      <c r="L716">
        <v>104</v>
      </c>
      <c r="M716">
        <v>5</v>
      </c>
      <c r="N716">
        <v>1</v>
      </c>
      <c r="O716">
        <v>0</v>
      </c>
      <c r="P716">
        <v>0.218</v>
      </c>
      <c r="Q716">
        <v>0.311</v>
      </c>
      <c r="R716">
        <v>0.311</v>
      </c>
      <c r="S716">
        <v>0.621</v>
      </c>
      <c r="T716">
        <v>0.28100000000000003</v>
      </c>
      <c r="U716">
        <v>-4</v>
      </c>
      <c r="V716">
        <v>-0.3</v>
      </c>
      <c r="W716">
        <v>0.7</v>
      </c>
      <c r="X716" t="s">
        <v>454</v>
      </c>
    </row>
    <row r="717" spans="1:24" x14ac:dyDescent="0.25">
      <c r="A717" t="s">
        <v>453</v>
      </c>
      <c r="B717">
        <v>115</v>
      </c>
      <c r="C717">
        <v>320</v>
      </c>
      <c r="D717">
        <v>299</v>
      </c>
      <c r="E717">
        <v>76</v>
      </c>
      <c r="F717">
        <v>13</v>
      </c>
      <c r="G717">
        <v>1</v>
      </c>
      <c r="H717">
        <v>6</v>
      </c>
      <c r="I717">
        <v>26</v>
      </c>
      <c r="J717">
        <v>34</v>
      </c>
      <c r="K717">
        <v>15</v>
      </c>
      <c r="L717">
        <v>56</v>
      </c>
      <c r="M717">
        <v>1</v>
      </c>
      <c r="N717">
        <v>2</v>
      </c>
      <c r="O717">
        <v>1</v>
      </c>
      <c r="P717">
        <v>0.254</v>
      </c>
      <c r="Q717">
        <v>0.29199999999999998</v>
      </c>
      <c r="R717">
        <v>0.36499999999999999</v>
      </c>
      <c r="S717">
        <v>0.65700000000000003</v>
      </c>
      <c r="T717">
        <v>0.28100000000000003</v>
      </c>
      <c r="U717">
        <v>-8</v>
      </c>
      <c r="V717">
        <v>-0.3</v>
      </c>
      <c r="W717">
        <v>-0.5</v>
      </c>
      <c r="X717">
        <v>2158</v>
      </c>
    </row>
    <row r="718" spans="1:24" x14ac:dyDescent="0.25">
      <c r="A718" t="s">
        <v>452</v>
      </c>
      <c r="B718">
        <v>126</v>
      </c>
      <c r="C718">
        <v>532</v>
      </c>
      <c r="D718">
        <v>481</v>
      </c>
      <c r="E718">
        <v>116</v>
      </c>
      <c r="F718">
        <v>17</v>
      </c>
      <c r="G718">
        <v>3</v>
      </c>
      <c r="H718">
        <v>5</v>
      </c>
      <c r="I718">
        <v>52</v>
      </c>
      <c r="J718">
        <v>37</v>
      </c>
      <c r="K718">
        <v>37</v>
      </c>
      <c r="L718">
        <v>140</v>
      </c>
      <c r="M718">
        <v>9</v>
      </c>
      <c r="N718">
        <v>29</v>
      </c>
      <c r="O718">
        <v>13</v>
      </c>
      <c r="P718">
        <v>0.24099999999999999</v>
      </c>
      <c r="Q718">
        <v>0.307</v>
      </c>
      <c r="R718">
        <v>0.32</v>
      </c>
      <c r="S718">
        <v>0.628</v>
      </c>
      <c r="T718">
        <v>0.28100000000000003</v>
      </c>
      <c r="U718">
        <v>0</v>
      </c>
      <c r="V718">
        <v>0</v>
      </c>
      <c r="W718">
        <v>0.5</v>
      </c>
      <c r="X718" t="s">
        <v>451</v>
      </c>
    </row>
    <row r="719" spans="1:24" x14ac:dyDescent="0.25">
      <c r="A719" t="s">
        <v>450</v>
      </c>
      <c r="B719">
        <v>109</v>
      </c>
      <c r="C719">
        <v>288</v>
      </c>
      <c r="D719">
        <v>253</v>
      </c>
      <c r="E719">
        <v>55</v>
      </c>
      <c r="F719">
        <v>12</v>
      </c>
      <c r="G719">
        <v>1</v>
      </c>
      <c r="H719">
        <v>5</v>
      </c>
      <c r="I719">
        <v>29</v>
      </c>
      <c r="J719">
        <v>25</v>
      </c>
      <c r="K719">
        <v>28</v>
      </c>
      <c r="L719">
        <v>62</v>
      </c>
      <c r="M719">
        <v>3</v>
      </c>
      <c r="N719">
        <v>5</v>
      </c>
      <c r="O719">
        <v>4</v>
      </c>
      <c r="P719">
        <v>0.217</v>
      </c>
      <c r="Q719">
        <v>0.30299999999999999</v>
      </c>
      <c r="R719">
        <v>0.33200000000000002</v>
      </c>
      <c r="S719">
        <v>0.63500000000000001</v>
      </c>
      <c r="T719">
        <v>0.28100000000000003</v>
      </c>
      <c r="U719">
        <v>-1</v>
      </c>
      <c r="V719">
        <v>-0.9</v>
      </c>
      <c r="W719">
        <v>-0.4</v>
      </c>
      <c r="X719">
        <v>236</v>
      </c>
    </row>
    <row r="720" spans="1:24" x14ac:dyDescent="0.25">
      <c r="A720" t="s">
        <v>449</v>
      </c>
      <c r="B720">
        <v>139</v>
      </c>
      <c r="C720">
        <v>597</v>
      </c>
      <c r="D720">
        <v>543</v>
      </c>
      <c r="E720">
        <v>137</v>
      </c>
      <c r="F720">
        <v>23</v>
      </c>
      <c r="G720">
        <v>7</v>
      </c>
      <c r="H720">
        <v>2</v>
      </c>
      <c r="I720">
        <v>61</v>
      </c>
      <c r="J720">
        <v>36</v>
      </c>
      <c r="K720">
        <v>40</v>
      </c>
      <c r="L720">
        <v>86</v>
      </c>
      <c r="M720">
        <v>1</v>
      </c>
      <c r="N720">
        <v>30</v>
      </c>
      <c r="O720">
        <v>16</v>
      </c>
      <c r="P720">
        <v>0.252</v>
      </c>
      <c r="Q720">
        <v>0.30499999999999999</v>
      </c>
      <c r="R720">
        <v>0.33100000000000002</v>
      </c>
      <c r="S720">
        <v>0.63600000000000001</v>
      </c>
      <c r="T720">
        <v>0.28100000000000003</v>
      </c>
      <c r="U720">
        <v>3</v>
      </c>
      <c r="V720">
        <v>-1</v>
      </c>
      <c r="W720">
        <v>0.8</v>
      </c>
      <c r="X720" t="s">
        <v>448</v>
      </c>
    </row>
    <row r="721" spans="1:24" x14ac:dyDescent="0.25">
      <c r="A721" t="s">
        <v>447</v>
      </c>
      <c r="B721">
        <v>81</v>
      </c>
      <c r="C721">
        <v>277</v>
      </c>
      <c r="D721">
        <v>243</v>
      </c>
      <c r="E721">
        <v>54</v>
      </c>
      <c r="F721">
        <v>12</v>
      </c>
      <c r="G721">
        <v>0</v>
      </c>
      <c r="H721">
        <v>4</v>
      </c>
      <c r="I721">
        <v>21</v>
      </c>
      <c r="J721">
        <v>27</v>
      </c>
      <c r="K721">
        <v>29</v>
      </c>
      <c r="L721">
        <v>69</v>
      </c>
      <c r="M721">
        <v>1</v>
      </c>
      <c r="N721">
        <v>0</v>
      </c>
      <c r="O721">
        <v>0</v>
      </c>
      <c r="P721">
        <v>0.222</v>
      </c>
      <c r="Q721">
        <v>0.308</v>
      </c>
      <c r="R721">
        <v>0.32100000000000001</v>
      </c>
      <c r="S721">
        <v>0.629</v>
      </c>
      <c r="T721">
        <v>0.28100000000000003</v>
      </c>
      <c r="U721">
        <v>-1</v>
      </c>
      <c r="V721">
        <v>-0.3</v>
      </c>
      <c r="W721">
        <v>0.6</v>
      </c>
      <c r="X721">
        <v>4243</v>
      </c>
    </row>
    <row r="722" spans="1:24" x14ac:dyDescent="0.25">
      <c r="A722" t="s">
        <v>446</v>
      </c>
      <c r="B722">
        <v>119</v>
      </c>
      <c r="C722">
        <v>428</v>
      </c>
      <c r="D722">
        <v>389</v>
      </c>
      <c r="E722">
        <v>87</v>
      </c>
      <c r="F722">
        <v>20</v>
      </c>
      <c r="G722">
        <v>2</v>
      </c>
      <c r="H722">
        <v>9</v>
      </c>
      <c r="I722">
        <v>45</v>
      </c>
      <c r="J722">
        <v>41</v>
      </c>
      <c r="K722">
        <v>27</v>
      </c>
      <c r="L722">
        <v>103</v>
      </c>
      <c r="M722">
        <v>7</v>
      </c>
      <c r="N722">
        <v>6</v>
      </c>
      <c r="O722">
        <v>3</v>
      </c>
      <c r="P722">
        <v>0.224</v>
      </c>
      <c r="Q722">
        <v>0.28599999999999998</v>
      </c>
      <c r="R722">
        <v>0.35499999999999998</v>
      </c>
      <c r="S722">
        <v>0.64100000000000001</v>
      </c>
      <c r="T722">
        <v>0.28100000000000003</v>
      </c>
      <c r="U722">
        <v>0</v>
      </c>
      <c r="V722">
        <v>-0.4</v>
      </c>
      <c r="W722">
        <v>-0.3</v>
      </c>
      <c r="X722">
        <v>8066</v>
      </c>
    </row>
    <row r="723" spans="1:24" x14ac:dyDescent="0.25">
      <c r="A723" t="s">
        <v>445</v>
      </c>
      <c r="B723">
        <v>116</v>
      </c>
      <c r="C723">
        <v>434</v>
      </c>
      <c r="D723">
        <v>379</v>
      </c>
      <c r="E723">
        <v>78</v>
      </c>
      <c r="F723">
        <v>17</v>
      </c>
      <c r="G723">
        <v>3</v>
      </c>
      <c r="H723">
        <v>8</v>
      </c>
      <c r="I723">
        <v>44</v>
      </c>
      <c r="J723">
        <v>37</v>
      </c>
      <c r="K723">
        <v>48</v>
      </c>
      <c r="L723">
        <v>129</v>
      </c>
      <c r="M723">
        <v>3</v>
      </c>
      <c r="N723">
        <v>3</v>
      </c>
      <c r="O723">
        <v>5</v>
      </c>
      <c r="P723">
        <v>0.20599999999999999</v>
      </c>
      <c r="Q723">
        <v>0.3</v>
      </c>
      <c r="R723">
        <v>0.33</v>
      </c>
      <c r="S723">
        <v>0.63</v>
      </c>
      <c r="T723">
        <v>0.28100000000000003</v>
      </c>
      <c r="U723">
        <v>3</v>
      </c>
      <c r="V723">
        <v>-1.8</v>
      </c>
      <c r="W723">
        <v>-0.1</v>
      </c>
      <c r="X723">
        <v>8021</v>
      </c>
    </row>
    <row r="724" spans="1:24" x14ac:dyDescent="0.25">
      <c r="A724" t="s">
        <v>444</v>
      </c>
      <c r="B724">
        <v>92</v>
      </c>
      <c r="C724">
        <v>346</v>
      </c>
      <c r="D724">
        <v>317</v>
      </c>
      <c r="E724">
        <v>74</v>
      </c>
      <c r="F724">
        <v>18</v>
      </c>
      <c r="G724">
        <v>1</v>
      </c>
      <c r="H724">
        <v>7</v>
      </c>
      <c r="I724">
        <v>34</v>
      </c>
      <c r="J724">
        <v>36</v>
      </c>
      <c r="K724">
        <v>16</v>
      </c>
      <c r="L724">
        <v>74</v>
      </c>
      <c r="M724">
        <v>6</v>
      </c>
      <c r="N724">
        <v>2</v>
      </c>
      <c r="O724">
        <v>3</v>
      </c>
      <c r="P724">
        <v>0.23300000000000001</v>
      </c>
      <c r="Q724">
        <v>0.28299999999999997</v>
      </c>
      <c r="R724">
        <v>0.36299999999999999</v>
      </c>
      <c r="S724">
        <v>0.64600000000000002</v>
      </c>
      <c r="T724">
        <v>0.28100000000000003</v>
      </c>
      <c r="U724">
        <v>-5</v>
      </c>
      <c r="V724">
        <v>-1.1000000000000001</v>
      </c>
      <c r="W724">
        <v>-0.3</v>
      </c>
      <c r="X724">
        <v>1502</v>
      </c>
    </row>
    <row r="725" spans="1:24" x14ac:dyDescent="0.25">
      <c r="A725" t="s">
        <v>443</v>
      </c>
      <c r="B725">
        <v>131</v>
      </c>
      <c r="C725">
        <v>539</v>
      </c>
      <c r="D725">
        <v>498</v>
      </c>
      <c r="E725">
        <v>104</v>
      </c>
      <c r="F725">
        <v>22</v>
      </c>
      <c r="G725">
        <v>3</v>
      </c>
      <c r="H725">
        <v>19</v>
      </c>
      <c r="I725">
        <v>60</v>
      </c>
      <c r="J725">
        <v>61</v>
      </c>
      <c r="K725">
        <v>32</v>
      </c>
      <c r="L725">
        <v>182</v>
      </c>
      <c r="M725">
        <v>7</v>
      </c>
      <c r="N725">
        <v>16</v>
      </c>
      <c r="O725">
        <v>7</v>
      </c>
      <c r="P725">
        <v>0.20899999999999999</v>
      </c>
      <c r="Q725">
        <v>0.26600000000000001</v>
      </c>
      <c r="R725">
        <v>0.38</v>
      </c>
      <c r="S725">
        <v>0.64600000000000002</v>
      </c>
      <c r="T725">
        <v>0.28100000000000003</v>
      </c>
      <c r="U725">
        <v>1</v>
      </c>
      <c r="V725">
        <v>0</v>
      </c>
      <c r="W725">
        <v>0.6</v>
      </c>
      <c r="X725">
        <v>447</v>
      </c>
    </row>
    <row r="726" spans="1:24" x14ac:dyDescent="0.25">
      <c r="A726" t="s">
        <v>442</v>
      </c>
      <c r="B726">
        <v>125</v>
      </c>
      <c r="C726">
        <v>515</v>
      </c>
      <c r="D726">
        <v>465</v>
      </c>
      <c r="E726">
        <v>108</v>
      </c>
      <c r="F726">
        <v>25</v>
      </c>
      <c r="G726">
        <v>1</v>
      </c>
      <c r="H726">
        <v>8</v>
      </c>
      <c r="I726">
        <v>49</v>
      </c>
      <c r="J726">
        <v>51</v>
      </c>
      <c r="K726">
        <v>40</v>
      </c>
      <c r="L726">
        <v>120</v>
      </c>
      <c r="M726">
        <v>3</v>
      </c>
      <c r="N726">
        <v>1</v>
      </c>
      <c r="O726">
        <v>1</v>
      </c>
      <c r="P726">
        <v>0.23200000000000001</v>
      </c>
      <c r="Q726">
        <v>0.29699999999999999</v>
      </c>
      <c r="R726">
        <v>0.34200000000000003</v>
      </c>
      <c r="S726">
        <v>0.63900000000000001</v>
      </c>
      <c r="T726">
        <v>0.28100000000000003</v>
      </c>
      <c r="U726">
        <v>5</v>
      </c>
      <c r="V726">
        <v>-0.7</v>
      </c>
      <c r="W726">
        <v>1.7</v>
      </c>
      <c r="X726">
        <v>8609</v>
      </c>
    </row>
    <row r="727" spans="1:24" x14ac:dyDescent="0.25">
      <c r="A727" t="s">
        <v>441</v>
      </c>
      <c r="B727">
        <v>113</v>
      </c>
      <c r="C727">
        <v>477</v>
      </c>
      <c r="D727">
        <v>434</v>
      </c>
      <c r="E727">
        <v>102</v>
      </c>
      <c r="F727">
        <v>19</v>
      </c>
      <c r="G727">
        <v>1</v>
      </c>
      <c r="H727">
        <v>8</v>
      </c>
      <c r="I727">
        <v>47</v>
      </c>
      <c r="J727">
        <v>50</v>
      </c>
      <c r="K727">
        <v>35</v>
      </c>
      <c r="L727">
        <v>96</v>
      </c>
      <c r="M727">
        <v>4</v>
      </c>
      <c r="N727">
        <v>2</v>
      </c>
      <c r="O727">
        <v>1</v>
      </c>
      <c r="P727">
        <v>0.23499999999999999</v>
      </c>
      <c r="Q727">
        <v>0.29799999999999999</v>
      </c>
      <c r="R727">
        <v>0.33900000000000002</v>
      </c>
      <c r="S727">
        <v>0.63700000000000001</v>
      </c>
      <c r="T727">
        <v>0.28100000000000003</v>
      </c>
      <c r="U727">
        <v>-4</v>
      </c>
      <c r="V727">
        <v>-0.5</v>
      </c>
      <c r="W727">
        <v>-1.1000000000000001</v>
      </c>
      <c r="X727" t="s">
        <v>440</v>
      </c>
    </row>
    <row r="728" spans="1:24" x14ac:dyDescent="0.25">
      <c r="A728" t="s">
        <v>439</v>
      </c>
      <c r="B728">
        <v>131</v>
      </c>
      <c r="C728">
        <v>538</v>
      </c>
      <c r="D728">
        <v>488</v>
      </c>
      <c r="E728">
        <v>99</v>
      </c>
      <c r="F728">
        <v>24</v>
      </c>
      <c r="G728">
        <v>2</v>
      </c>
      <c r="H728">
        <v>18</v>
      </c>
      <c r="I728">
        <v>56</v>
      </c>
      <c r="J728">
        <v>57</v>
      </c>
      <c r="K728">
        <v>36</v>
      </c>
      <c r="L728">
        <v>196</v>
      </c>
      <c r="M728">
        <v>10</v>
      </c>
      <c r="N728">
        <v>1</v>
      </c>
      <c r="O728">
        <v>1</v>
      </c>
      <c r="P728">
        <v>0.20300000000000001</v>
      </c>
      <c r="Q728">
        <v>0.27200000000000002</v>
      </c>
      <c r="R728">
        <v>0.371</v>
      </c>
      <c r="S728">
        <v>0.64200000000000002</v>
      </c>
      <c r="T728">
        <v>0.28100000000000003</v>
      </c>
      <c r="U728">
        <v>-4</v>
      </c>
      <c r="V728">
        <v>-0.6</v>
      </c>
      <c r="W728">
        <v>0</v>
      </c>
      <c r="X728" t="s">
        <v>438</v>
      </c>
    </row>
    <row r="729" spans="1:24" x14ac:dyDescent="0.25">
      <c r="A729" t="s">
        <v>437</v>
      </c>
      <c r="B729">
        <v>72</v>
      </c>
      <c r="C729">
        <v>216</v>
      </c>
      <c r="D729">
        <v>201</v>
      </c>
      <c r="E729">
        <v>50</v>
      </c>
      <c r="F729">
        <v>9</v>
      </c>
      <c r="G729">
        <v>1</v>
      </c>
      <c r="H729">
        <v>4</v>
      </c>
      <c r="I729">
        <v>17</v>
      </c>
      <c r="J729">
        <v>22</v>
      </c>
      <c r="K729">
        <v>11</v>
      </c>
      <c r="L729">
        <v>29</v>
      </c>
      <c r="M729">
        <v>1</v>
      </c>
      <c r="N729">
        <v>1</v>
      </c>
      <c r="O729">
        <v>2</v>
      </c>
      <c r="P729">
        <v>0.249</v>
      </c>
      <c r="Q729">
        <v>0.29099999999999998</v>
      </c>
      <c r="R729">
        <v>0.36299999999999999</v>
      </c>
      <c r="S729">
        <v>0.65400000000000003</v>
      </c>
      <c r="T729">
        <v>0.28100000000000003</v>
      </c>
      <c r="U729">
        <v>1</v>
      </c>
      <c r="V729">
        <v>-0.8</v>
      </c>
      <c r="W729">
        <v>0.4</v>
      </c>
      <c r="X729">
        <v>395</v>
      </c>
    </row>
    <row r="730" spans="1:24" x14ac:dyDescent="0.25">
      <c r="A730" t="s">
        <v>436</v>
      </c>
      <c r="B730">
        <v>79</v>
      </c>
      <c r="C730">
        <v>266</v>
      </c>
      <c r="D730">
        <v>242</v>
      </c>
      <c r="E730">
        <v>57</v>
      </c>
      <c r="F730">
        <v>11</v>
      </c>
      <c r="G730">
        <v>2</v>
      </c>
      <c r="H730">
        <v>4</v>
      </c>
      <c r="I730">
        <v>28</v>
      </c>
      <c r="J730">
        <v>23</v>
      </c>
      <c r="K730">
        <v>18</v>
      </c>
      <c r="L730">
        <v>56</v>
      </c>
      <c r="M730">
        <v>2</v>
      </c>
      <c r="N730">
        <v>1</v>
      </c>
      <c r="O730">
        <v>2</v>
      </c>
      <c r="P730">
        <v>0.23599999999999999</v>
      </c>
      <c r="Q730">
        <v>0.29399999999999998</v>
      </c>
      <c r="R730">
        <v>0.34699999999999998</v>
      </c>
      <c r="S730">
        <v>0.64100000000000001</v>
      </c>
      <c r="T730">
        <v>0.28100000000000003</v>
      </c>
      <c r="U730">
        <v>-2</v>
      </c>
      <c r="V730">
        <v>-0.9</v>
      </c>
      <c r="W730">
        <v>0.2</v>
      </c>
      <c r="X730">
        <v>6335</v>
      </c>
    </row>
    <row r="731" spans="1:24" x14ac:dyDescent="0.25">
      <c r="A731" t="s">
        <v>435</v>
      </c>
      <c r="B731">
        <v>111</v>
      </c>
      <c r="C731">
        <v>418</v>
      </c>
      <c r="D731">
        <v>381</v>
      </c>
      <c r="E731">
        <v>92</v>
      </c>
      <c r="F731">
        <v>19</v>
      </c>
      <c r="G731">
        <v>2</v>
      </c>
      <c r="H731">
        <v>4</v>
      </c>
      <c r="I731">
        <v>39</v>
      </c>
      <c r="J731">
        <v>37</v>
      </c>
      <c r="K731">
        <v>31</v>
      </c>
      <c r="L731">
        <v>88</v>
      </c>
      <c r="M731">
        <v>1</v>
      </c>
      <c r="N731">
        <v>1</v>
      </c>
      <c r="O731">
        <v>3</v>
      </c>
      <c r="P731">
        <v>0.24099999999999999</v>
      </c>
      <c r="Q731">
        <v>0.3</v>
      </c>
      <c r="R731">
        <v>0.33300000000000002</v>
      </c>
      <c r="S731">
        <v>0.63400000000000001</v>
      </c>
      <c r="T731">
        <v>0.28000000000000003</v>
      </c>
      <c r="U731">
        <v>3</v>
      </c>
      <c r="V731">
        <v>-1.4</v>
      </c>
      <c r="W731">
        <v>1.2</v>
      </c>
      <c r="X731" t="s">
        <v>434</v>
      </c>
    </row>
    <row r="732" spans="1:24" x14ac:dyDescent="0.25">
      <c r="A732" t="s">
        <v>433</v>
      </c>
      <c r="B732">
        <v>137</v>
      </c>
      <c r="C732">
        <v>515</v>
      </c>
      <c r="D732">
        <v>462</v>
      </c>
      <c r="E732">
        <v>108</v>
      </c>
      <c r="F732">
        <v>17</v>
      </c>
      <c r="G732">
        <v>7</v>
      </c>
      <c r="H732">
        <v>4</v>
      </c>
      <c r="I732">
        <v>60</v>
      </c>
      <c r="J732">
        <v>40</v>
      </c>
      <c r="K732">
        <v>39</v>
      </c>
      <c r="L732">
        <v>132</v>
      </c>
      <c r="M732">
        <v>6</v>
      </c>
      <c r="N732">
        <v>18</v>
      </c>
      <c r="O732">
        <v>8</v>
      </c>
      <c r="P732">
        <v>0.23400000000000001</v>
      </c>
      <c r="Q732">
        <v>0.30199999999999999</v>
      </c>
      <c r="R732">
        <v>0.32700000000000001</v>
      </c>
      <c r="S732">
        <v>0.629</v>
      </c>
      <c r="T732">
        <v>0.28000000000000003</v>
      </c>
      <c r="U732">
        <v>5</v>
      </c>
      <c r="V732">
        <v>-0.1</v>
      </c>
      <c r="W732">
        <v>1</v>
      </c>
      <c r="X732">
        <v>4146</v>
      </c>
    </row>
    <row r="733" spans="1:24" x14ac:dyDescent="0.25">
      <c r="A733" t="s">
        <v>432</v>
      </c>
      <c r="B733">
        <v>95</v>
      </c>
      <c r="C733">
        <v>331</v>
      </c>
      <c r="D733">
        <v>300</v>
      </c>
      <c r="E733">
        <v>72</v>
      </c>
      <c r="F733">
        <v>12</v>
      </c>
      <c r="G733">
        <v>2</v>
      </c>
      <c r="H733">
        <v>3</v>
      </c>
      <c r="I733">
        <v>30</v>
      </c>
      <c r="J733">
        <v>31</v>
      </c>
      <c r="K733">
        <v>24</v>
      </c>
      <c r="L733">
        <v>50</v>
      </c>
      <c r="M733">
        <v>4</v>
      </c>
      <c r="N733">
        <v>2</v>
      </c>
      <c r="O733">
        <v>3</v>
      </c>
      <c r="P733">
        <v>0.24</v>
      </c>
      <c r="Q733">
        <v>0.30499999999999999</v>
      </c>
      <c r="R733">
        <v>0.32300000000000001</v>
      </c>
      <c r="S733">
        <v>0.628</v>
      </c>
      <c r="T733">
        <v>0.28000000000000003</v>
      </c>
      <c r="U733">
        <v>-3</v>
      </c>
      <c r="V733">
        <v>-1.2</v>
      </c>
      <c r="W733">
        <v>-0.6</v>
      </c>
      <c r="X733">
        <v>2923</v>
      </c>
    </row>
    <row r="734" spans="1:24" x14ac:dyDescent="0.25">
      <c r="A734" t="s">
        <v>431</v>
      </c>
      <c r="B734">
        <v>109</v>
      </c>
      <c r="C734">
        <v>485</v>
      </c>
      <c r="D734">
        <v>438</v>
      </c>
      <c r="E734">
        <v>106</v>
      </c>
      <c r="F734">
        <v>17</v>
      </c>
      <c r="G734">
        <v>5</v>
      </c>
      <c r="H734">
        <v>3</v>
      </c>
      <c r="I734">
        <v>56</v>
      </c>
      <c r="J734">
        <v>45</v>
      </c>
      <c r="K734">
        <v>37</v>
      </c>
      <c r="L734">
        <v>99</v>
      </c>
      <c r="M734">
        <v>4</v>
      </c>
      <c r="N734">
        <v>22</v>
      </c>
      <c r="O734">
        <v>11</v>
      </c>
      <c r="P734">
        <v>0.24199999999999999</v>
      </c>
      <c r="Q734">
        <v>0.307</v>
      </c>
      <c r="R734">
        <v>0.32400000000000001</v>
      </c>
      <c r="S734">
        <v>0.63100000000000001</v>
      </c>
      <c r="T734">
        <v>0.28000000000000003</v>
      </c>
      <c r="U734">
        <v>-3</v>
      </c>
      <c r="V734">
        <v>-0.5</v>
      </c>
      <c r="W734">
        <v>0.1</v>
      </c>
      <c r="X734" t="s">
        <v>430</v>
      </c>
    </row>
    <row r="735" spans="1:24" x14ac:dyDescent="0.25">
      <c r="A735" t="s">
        <v>429</v>
      </c>
      <c r="B735">
        <v>92</v>
      </c>
      <c r="C735">
        <v>341</v>
      </c>
      <c r="D735">
        <v>303</v>
      </c>
      <c r="E735">
        <v>64</v>
      </c>
      <c r="F735">
        <v>12</v>
      </c>
      <c r="G735">
        <v>1</v>
      </c>
      <c r="H735">
        <v>8</v>
      </c>
      <c r="I735">
        <v>33</v>
      </c>
      <c r="J735">
        <v>31</v>
      </c>
      <c r="K735">
        <v>32</v>
      </c>
      <c r="L735">
        <v>91</v>
      </c>
      <c r="M735">
        <v>4</v>
      </c>
      <c r="N735">
        <v>1</v>
      </c>
      <c r="O735">
        <v>1</v>
      </c>
      <c r="P735">
        <v>0.21099999999999999</v>
      </c>
      <c r="Q735">
        <v>0.29499999999999998</v>
      </c>
      <c r="R735">
        <v>0.33700000000000002</v>
      </c>
      <c r="S735">
        <v>0.63200000000000001</v>
      </c>
      <c r="T735">
        <v>0.28000000000000003</v>
      </c>
      <c r="U735">
        <v>0</v>
      </c>
      <c r="V735">
        <v>-0.5</v>
      </c>
      <c r="W735">
        <v>-0.5</v>
      </c>
      <c r="X735">
        <v>7783</v>
      </c>
    </row>
    <row r="736" spans="1:24" x14ac:dyDescent="0.25">
      <c r="A736" t="s">
        <v>428</v>
      </c>
      <c r="B736">
        <v>122</v>
      </c>
      <c r="C736">
        <v>474</v>
      </c>
      <c r="D736">
        <v>443</v>
      </c>
      <c r="E736">
        <v>99</v>
      </c>
      <c r="F736">
        <v>17</v>
      </c>
      <c r="G736">
        <v>4</v>
      </c>
      <c r="H736">
        <v>14</v>
      </c>
      <c r="I736">
        <v>50</v>
      </c>
      <c r="J736">
        <v>47</v>
      </c>
      <c r="K736">
        <v>25</v>
      </c>
      <c r="L736">
        <v>153</v>
      </c>
      <c r="M736">
        <v>3</v>
      </c>
      <c r="N736">
        <v>14</v>
      </c>
      <c r="O736">
        <v>8</v>
      </c>
      <c r="P736">
        <v>0.223</v>
      </c>
      <c r="Q736">
        <v>0.27</v>
      </c>
      <c r="R736">
        <v>0.375</v>
      </c>
      <c r="S736">
        <v>0.64400000000000002</v>
      </c>
      <c r="T736">
        <v>0.28000000000000003</v>
      </c>
      <c r="U736">
        <v>-2</v>
      </c>
      <c r="V736">
        <v>-0.8</v>
      </c>
      <c r="W736">
        <v>-0.6</v>
      </c>
      <c r="X736">
        <v>5219</v>
      </c>
    </row>
    <row r="737" spans="1:24" x14ac:dyDescent="0.25">
      <c r="A737" t="s">
        <v>427</v>
      </c>
      <c r="B737">
        <v>106</v>
      </c>
      <c r="C737">
        <v>443</v>
      </c>
      <c r="D737">
        <v>400</v>
      </c>
      <c r="E737">
        <v>92</v>
      </c>
      <c r="F737">
        <v>16</v>
      </c>
      <c r="G737">
        <v>2</v>
      </c>
      <c r="H737">
        <v>8</v>
      </c>
      <c r="I737">
        <v>45</v>
      </c>
      <c r="J737">
        <v>43</v>
      </c>
      <c r="K737">
        <v>35</v>
      </c>
      <c r="L737">
        <v>112</v>
      </c>
      <c r="M737">
        <v>2</v>
      </c>
      <c r="N737">
        <v>5</v>
      </c>
      <c r="O737">
        <v>5</v>
      </c>
      <c r="P737">
        <v>0.23</v>
      </c>
      <c r="Q737">
        <v>0.29499999999999998</v>
      </c>
      <c r="R737">
        <v>0.34</v>
      </c>
      <c r="S737">
        <v>0.63500000000000001</v>
      </c>
      <c r="T737">
        <v>0.28000000000000003</v>
      </c>
      <c r="U737">
        <v>1</v>
      </c>
      <c r="V737">
        <v>-1.4</v>
      </c>
      <c r="W737">
        <v>0.7</v>
      </c>
      <c r="X737">
        <v>5716</v>
      </c>
    </row>
    <row r="738" spans="1:24" x14ac:dyDescent="0.25">
      <c r="A738" t="s">
        <v>426</v>
      </c>
      <c r="B738">
        <v>106</v>
      </c>
      <c r="C738">
        <v>386</v>
      </c>
      <c r="D738">
        <v>349</v>
      </c>
      <c r="E738">
        <v>78</v>
      </c>
      <c r="F738">
        <v>14</v>
      </c>
      <c r="G738">
        <v>1</v>
      </c>
      <c r="H738">
        <v>8</v>
      </c>
      <c r="I738">
        <v>35</v>
      </c>
      <c r="J738">
        <v>31</v>
      </c>
      <c r="K738">
        <v>31</v>
      </c>
      <c r="L738">
        <v>102</v>
      </c>
      <c r="M738">
        <v>4</v>
      </c>
      <c r="N738">
        <v>1</v>
      </c>
      <c r="O738">
        <v>0</v>
      </c>
      <c r="P738">
        <v>0.223</v>
      </c>
      <c r="Q738">
        <v>0.29399999999999998</v>
      </c>
      <c r="R738">
        <v>0.33800000000000002</v>
      </c>
      <c r="S738">
        <v>0.63200000000000001</v>
      </c>
      <c r="T738">
        <v>0.28000000000000003</v>
      </c>
      <c r="U738">
        <v>-2</v>
      </c>
      <c r="V738">
        <v>-0.2</v>
      </c>
      <c r="W738">
        <v>0.7</v>
      </c>
      <c r="X738">
        <v>9871</v>
      </c>
    </row>
    <row r="739" spans="1:24" x14ac:dyDescent="0.25">
      <c r="A739" t="s">
        <v>425</v>
      </c>
      <c r="B739">
        <v>128</v>
      </c>
      <c r="C739">
        <v>532</v>
      </c>
      <c r="D739">
        <v>486</v>
      </c>
      <c r="E739">
        <v>110</v>
      </c>
      <c r="F739">
        <v>26</v>
      </c>
      <c r="G739">
        <v>8</v>
      </c>
      <c r="H739">
        <v>6</v>
      </c>
      <c r="I739">
        <v>67</v>
      </c>
      <c r="J739">
        <v>49</v>
      </c>
      <c r="K739">
        <v>34</v>
      </c>
      <c r="L739">
        <v>115</v>
      </c>
      <c r="M739">
        <v>7</v>
      </c>
      <c r="N739">
        <v>24</v>
      </c>
      <c r="O739">
        <v>5</v>
      </c>
      <c r="P739">
        <v>0.22600000000000001</v>
      </c>
      <c r="Q739">
        <v>0.28699999999999998</v>
      </c>
      <c r="R739">
        <v>0.35</v>
      </c>
      <c r="S739">
        <v>0.63600000000000001</v>
      </c>
      <c r="T739">
        <v>0.28000000000000003</v>
      </c>
      <c r="U739">
        <v>1</v>
      </c>
      <c r="V739">
        <v>2.2999999999999998</v>
      </c>
      <c r="W739">
        <v>1.3</v>
      </c>
      <c r="X739">
        <v>6652</v>
      </c>
    </row>
    <row r="740" spans="1:24" x14ac:dyDescent="0.25">
      <c r="A740" t="s">
        <v>424</v>
      </c>
      <c r="B740">
        <v>86</v>
      </c>
      <c r="C740">
        <v>349</v>
      </c>
      <c r="D740">
        <v>311</v>
      </c>
      <c r="E740">
        <v>67</v>
      </c>
      <c r="F740">
        <v>11</v>
      </c>
      <c r="G740">
        <v>4</v>
      </c>
      <c r="H740">
        <v>7</v>
      </c>
      <c r="I740">
        <v>41</v>
      </c>
      <c r="J740">
        <v>29</v>
      </c>
      <c r="K740">
        <v>28</v>
      </c>
      <c r="L740">
        <v>110</v>
      </c>
      <c r="M740">
        <v>5</v>
      </c>
      <c r="N740">
        <v>9</v>
      </c>
      <c r="O740">
        <v>3</v>
      </c>
      <c r="P740">
        <v>0.215</v>
      </c>
      <c r="Q740">
        <v>0.29099999999999998</v>
      </c>
      <c r="R740">
        <v>0.34399999999999997</v>
      </c>
      <c r="S740">
        <v>0.63500000000000001</v>
      </c>
      <c r="T740">
        <v>0.28000000000000003</v>
      </c>
      <c r="U740">
        <v>-2</v>
      </c>
      <c r="V740">
        <v>0.3</v>
      </c>
      <c r="W740">
        <v>0.1</v>
      </c>
      <c r="X740" t="s">
        <v>423</v>
      </c>
    </row>
    <row r="741" spans="1:24" x14ac:dyDescent="0.25">
      <c r="A741" t="s">
        <v>422</v>
      </c>
      <c r="B741">
        <v>127</v>
      </c>
      <c r="C741">
        <v>511</v>
      </c>
      <c r="D741">
        <v>461</v>
      </c>
      <c r="E741">
        <v>106</v>
      </c>
      <c r="F741">
        <v>20</v>
      </c>
      <c r="G741">
        <v>3</v>
      </c>
      <c r="H741">
        <v>9</v>
      </c>
      <c r="I741">
        <v>49</v>
      </c>
      <c r="J741">
        <v>53</v>
      </c>
      <c r="K741">
        <v>39</v>
      </c>
      <c r="L741">
        <v>113</v>
      </c>
      <c r="M741">
        <v>4</v>
      </c>
      <c r="N741">
        <v>9</v>
      </c>
      <c r="O741">
        <v>4</v>
      </c>
      <c r="P741">
        <v>0.23</v>
      </c>
      <c r="Q741">
        <v>0.29599999999999999</v>
      </c>
      <c r="R741">
        <v>0.34499999999999997</v>
      </c>
      <c r="S741">
        <v>0.64100000000000001</v>
      </c>
      <c r="T741">
        <v>0.28000000000000003</v>
      </c>
      <c r="U741">
        <v>-2</v>
      </c>
      <c r="V741">
        <v>-0.3</v>
      </c>
      <c r="W741">
        <v>-0.6</v>
      </c>
      <c r="X741">
        <v>6461</v>
      </c>
    </row>
    <row r="742" spans="1:24" x14ac:dyDescent="0.25">
      <c r="A742" t="s">
        <v>421</v>
      </c>
      <c r="B742">
        <v>90</v>
      </c>
      <c r="C742">
        <v>314</v>
      </c>
      <c r="D742">
        <v>283</v>
      </c>
      <c r="E742">
        <v>64</v>
      </c>
      <c r="F742">
        <v>11</v>
      </c>
      <c r="G742">
        <v>3</v>
      </c>
      <c r="H742">
        <v>5</v>
      </c>
      <c r="I742">
        <v>35</v>
      </c>
      <c r="J742">
        <v>24</v>
      </c>
      <c r="K742">
        <v>25</v>
      </c>
      <c r="L742">
        <v>67</v>
      </c>
      <c r="M742">
        <v>2</v>
      </c>
      <c r="N742">
        <v>13</v>
      </c>
      <c r="O742">
        <v>3</v>
      </c>
      <c r="P742">
        <v>0.22600000000000001</v>
      </c>
      <c r="Q742">
        <v>0.29399999999999998</v>
      </c>
      <c r="R742">
        <v>0.33900000000000002</v>
      </c>
      <c r="S742">
        <v>0.63300000000000001</v>
      </c>
      <c r="T742">
        <v>0.28000000000000003</v>
      </c>
      <c r="U742">
        <v>-4</v>
      </c>
      <c r="V742">
        <v>1.1000000000000001</v>
      </c>
      <c r="W742">
        <v>-0.5</v>
      </c>
      <c r="X742">
        <v>9072</v>
      </c>
    </row>
    <row r="743" spans="1:24" x14ac:dyDescent="0.25">
      <c r="A743" t="s">
        <v>420</v>
      </c>
      <c r="B743">
        <v>128</v>
      </c>
      <c r="C743">
        <v>503</v>
      </c>
      <c r="D743">
        <v>461</v>
      </c>
      <c r="E743">
        <v>113</v>
      </c>
      <c r="F743">
        <v>22</v>
      </c>
      <c r="G743">
        <v>2</v>
      </c>
      <c r="H743">
        <v>6</v>
      </c>
      <c r="I743">
        <v>57</v>
      </c>
      <c r="J743">
        <v>48</v>
      </c>
      <c r="K743">
        <v>34</v>
      </c>
      <c r="L743">
        <v>77</v>
      </c>
      <c r="M743">
        <v>2</v>
      </c>
      <c r="N743">
        <v>12</v>
      </c>
      <c r="O743">
        <v>5</v>
      </c>
      <c r="P743">
        <v>0.245</v>
      </c>
      <c r="Q743">
        <v>0.3</v>
      </c>
      <c r="R743">
        <v>0.34100000000000003</v>
      </c>
      <c r="S743">
        <v>0.64</v>
      </c>
      <c r="T743">
        <v>0.28000000000000003</v>
      </c>
      <c r="U743">
        <v>-5</v>
      </c>
      <c r="V743">
        <v>-0.1</v>
      </c>
      <c r="W743">
        <v>-0.8</v>
      </c>
      <c r="X743">
        <v>5202</v>
      </c>
    </row>
    <row r="744" spans="1:24" x14ac:dyDescent="0.25">
      <c r="A744" t="s">
        <v>419</v>
      </c>
      <c r="B744">
        <v>119</v>
      </c>
      <c r="C744">
        <v>496</v>
      </c>
      <c r="D744">
        <v>449</v>
      </c>
      <c r="E744">
        <v>93</v>
      </c>
      <c r="F744">
        <v>20</v>
      </c>
      <c r="G744">
        <v>1</v>
      </c>
      <c r="H744">
        <v>15</v>
      </c>
      <c r="I744">
        <v>46</v>
      </c>
      <c r="J744">
        <v>55</v>
      </c>
      <c r="K744">
        <v>40</v>
      </c>
      <c r="L744">
        <v>158</v>
      </c>
      <c r="M744">
        <v>5</v>
      </c>
      <c r="N744">
        <v>2</v>
      </c>
      <c r="O744">
        <v>1</v>
      </c>
      <c r="P744">
        <v>0.20699999999999999</v>
      </c>
      <c r="Q744">
        <v>0.27900000000000003</v>
      </c>
      <c r="R744">
        <v>0.35599999999999998</v>
      </c>
      <c r="S744">
        <v>0.63600000000000001</v>
      </c>
      <c r="T744">
        <v>0.28000000000000003</v>
      </c>
      <c r="U744">
        <v>0</v>
      </c>
      <c r="V744">
        <v>-0.5</v>
      </c>
      <c r="W744">
        <v>-0.7</v>
      </c>
      <c r="X744" t="s">
        <v>418</v>
      </c>
    </row>
    <row r="745" spans="1:24" x14ac:dyDescent="0.25">
      <c r="A745" t="s">
        <v>417</v>
      </c>
      <c r="B745">
        <v>101</v>
      </c>
      <c r="C745">
        <v>383</v>
      </c>
      <c r="D745">
        <v>351</v>
      </c>
      <c r="E745">
        <v>78</v>
      </c>
      <c r="F745">
        <v>19</v>
      </c>
      <c r="G745">
        <v>4</v>
      </c>
      <c r="H745">
        <v>8</v>
      </c>
      <c r="I745">
        <v>41</v>
      </c>
      <c r="J745">
        <v>40</v>
      </c>
      <c r="K745">
        <v>24</v>
      </c>
      <c r="L745">
        <v>111</v>
      </c>
      <c r="M745">
        <v>4</v>
      </c>
      <c r="N745">
        <v>11</v>
      </c>
      <c r="O745">
        <v>3</v>
      </c>
      <c r="P745">
        <v>0.222</v>
      </c>
      <c r="Q745">
        <v>0.28000000000000003</v>
      </c>
      <c r="R745">
        <v>0.36799999999999999</v>
      </c>
      <c r="S745">
        <v>0.64700000000000002</v>
      </c>
      <c r="T745">
        <v>0.28000000000000003</v>
      </c>
      <c r="U745">
        <v>-2</v>
      </c>
      <c r="V745">
        <v>0.7</v>
      </c>
      <c r="W745">
        <v>0.2</v>
      </c>
      <c r="X745" t="s">
        <v>416</v>
      </c>
    </row>
    <row r="746" spans="1:24" x14ac:dyDescent="0.25">
      <c r="A746" t="s">
        <v>415</v>
      </c>
      <c r="B746">
        <v>91</v>
      </c>
      <c r="C746">
        <v>408</v>
      </c>
      <c r="D746">
        <v>376</v>
      </c>
      <c r="E746">
        <v>89</v>
      </c>
      <c r="F746">
        <v>16</v>
      </c>
      <c r="G746">
        <v>2</v>
      </c>
      <c r="H746">
        <v>8</v>
      </c>
      <c r="I746">
        <v>42</v>
      </c>
      <c r="J746">
        <v>33</v>
      </c>
      <c r="K746">
        <v>19</v>
      </c>
      <c r="L746">
        <v>112</v>
      </c>
      <c r="M746">
        <v>7</v>
      </c>
      <c r="N746">
        <v>7</v>
      </c>
      <c r="O746">
        <v>7</v>
      </c>
      <c r="P746">
        <v>0.23699999999999999</v>
      </c>
      <c r="Q746">
        <v>0.28599999999999998</v>
      </c>
      <c r="R746">
        <v>0.35399999999999998</v>
      </c>
      <c r="S746">
        <v>0.64</v>
      </c>
      <c r="T746">
        <v>0.28000000000000003</v>
      </c>
      <c r="U746">
        <v>-3</v>
      </c>
      <c r="V746">
        <v>-1.8</v>
      </c>
      <c r="W746">
        <v>-0.8</v>
      </c>
      <c r="X746" t="s">
        <v>414</v>
      </c>
    </row>
    <row r="747" spans="1:24" x14ac:dyDescent="0.25">
      <c r="A747" t="s">
        <v>413</v>
      </c>
      <c r="B747">
        <v>132</v>
      </c>
      <c r="C747">
        <v>475</v>
      </c>
      <c r="D747">
        <v>434</v>
      </c>
      <c r="E747">
        <v>103</v>
      </c>
      <c r="F747">
        <v>21</v>
      </c>
      <c r="G747">
        <v>1</v>
      </c>
      <c r="H747">
        <v>9</v>
      </c>
      <c r="I747">
        <v>42</v>
      </c>
      <c r="J747">
        <v>47</v>
      </c>
      <c r="K747">
        <v>26</v>
      </c>
      <c r="L747">
        <v>89</v>
      </c>
      <c r="M747">
        <v>7</v>
      </c>
      <c r="N747">
        <v>3</v>
      </c>
      <c r="O747">
        <v>3</v>
      </c>
      <c r="P747">
        <v>0.23699999999999999</v>
      </c>
      <c r="Q747">
        <v>0.29099999999999998</v>
      </c>
      <c r="R747">
        <v>0.35299999999999998</v>
      </c>
      <c r="S747">
        <v>0.64400000000000002</v>
      </c>
      <c r="T747">
        <v>0.28000000000000003</v>
      </c>
      <c r="U747">
        <v>8</v>
      </c>
      <c r="V747">
        <v>-1</v>
      </c>
      <c r="W747">
        <v>1.5</v>
      </c>
      <c r="X747">
        <v>1830</v>
      </c>
    </row>
    <row r="748" spans="1:24" x14ac:dyDescent="0.25">
      <c r="A748" t="s">
        <v>412</v>
      </c>
      <c r="B748">
        <v>88</v>
      </c>
      <c r="C748">
        <v>345</v>
      </c>
      <c r="D748">
        <v>310</v>
      </c>
      <c r="E748">
        <v>69</v>
      </c>
      <c r="F748">
        <v>11</v>
      </c>
      <c r="G748">
        <v>2</v>
      </c>
      <c r="H748">
        <v>7</v>
      </c>
      <c r="I748">
        <v>32</v>
      </c>
      <c r="J748">
        <v>33</v>
      </c>
      <c r="K748">
        <v>23</v>
      </c>
      <c r="L748">
        <v>88</v>
      </c>
      <c r="M748">
        <v>8</v>
      </c>
      <c r="N748">
        <v>3</v>
      </c>
      <c r="O748">
        <v>2</v>
      </c>
      <c r="P748">
        <v>0.223</v>
      </c>
      <c r="Q748">
        <v>0.29299999999999998</v>
      </c>
      <c r="R748">
        <v>0.33900000000000002</v>
      </c>
      <c r="S748">
        <v>0.63200000000000001</v>
      </c>
      <c r="T748">
        <v>0.28000000000000003</v>
      </c>
      <c r="U748">
        <v>3</v>
      </c>
      <c r="V748">
        <v>-0.6</v>
      </c>
      <c r="W748">
        <v>1.1000000000000001</v>
      </c>
      <c r="X748" t="s">
        <v>411</v>
      </c>
    </row>
    <row r="749" spans="1:24" x14ac:dyDescent="0.25">
      <c r="A749" t="s">
        <v>410</v>
      </c>
      <c r="B749">
        <v>89</v>
      </c>
      <c r="C749">
        <v>332</v>
      </c>
      <c r="D749">
        <v>291</v>
      </c>
      <c r="E749">
        <v>68</v>
      </c>
      <c r="F749">
        <v>11</v>
      </c>
      <c r="G749">
        <v>2</v>
      </c>
      <c r="H749">
        <v>3</v>
      </c>
      <c r="I749">
        <v>29</v>
      </c>
      <c r="J749">
        <v>31</v>
      </c>
      <c r="K749">
        <v>25</v>
      </c>
      <c r="L749">
        <v>69</v>
      </c>
      <c r="M749">
        <v>8</v>
      </c>
      <c r="N749">
        <v>3</v>
      </c>
      <c r="O749">
        <v>1</v>
      </c>
      <c r="P749">
        <v>0.23400000000000001</v>
      </c>
      <c r="Q749">
        <v>0.312</v>
      </c>
      <c r="R749">
        <v>0.316</v>
      </c>
      <c r="S749">
        <v>0.628</v>
      </c>
      <c r="T749">
        <v>0.28000000000000003</v>
      </c>
      <c r="U749">
        <v>-1</v>
      </c>
      <c r="V749">
        <v>-0.2</v>
      </c>
      <c r="W749">
        <v>0.7</v>
      </c>
      <c r="X749">
        <v>5275</v>
      </c>
    </row>
    <row r="750" spans="1:24" x14ac:dyDescent="0.25">
      <c r="A750" t="s">
        <v>409</v>
      </c>
      <c r="B750">
        <v>143</v>
      </c>
      <c r="C750">
        <v>544</v>
      </c>
      <c r="D750">
        <v>506</v>
      </c>
      <c r="E750">
        <v>128</v>
      </c>
      <c r="F750">
        <v>24</v>
      </c>
      <c r="G750">
        <v>7</v>
      </c>
      <c r="H750">
        <v>5</v>
      </c>
      <c r="I750">
        <v>59</v>
      </c>
      <c r="J750">
        <v>55</v>
      </c>
      <c r="K750">
        <v>24</v>
      </c>
      <c r="L750">
        <v>75</v>
      </c>
      <c r="M750">
        <v>2</v>
      </c>
      <c r="N750">
        <v>14</v>
      </c>
      <c r="O750">
        <v>8</v>
      </c>
      <c r="P750">
        <v>0.253</v>
      </c>
      <c r="Q750">
        <v>0.28899999999999998</v>
      </c>
      <c r="R750">
        <v>0.35799999999999998</v>
      </c>
      <c r="S750">
        <v>0.64700000000000002</v>
      </c>
      <c r="T750">
        <v>0.28000000000000003</v>
      </c>
      <c r="U750">
        <v>1</v>
      </c>
      <c r="V750">
        <v>-0.9</v>
      </c>
      <c r="W750">
        <v>0.5</v>
      </c>
      <c r="X750">
        <v>9063</v>
      </c>
    </row>
    <row r="751" spans="1:24" x14ac:dyDescent="0.25">
      <c r="A751" t="s">
        <v>408</v>
      </c>
      <c r="B751">
        <v>81</v>
      </c>
      <c r="C751">
        <v>302</v>
      </c>
      <c r="D751">
        <v>269</v>
      </c>
      <c r="E751">
        <v>55</v>
      </c>
      <c r="F751">
        <v>15</v>
      </c>
      <c r="G751">
        <v>1</v>
      </c>
      <c r="H751">
        <v>7</v>
      </c>
      <c r="I751">
        <v>28</v>
      </c>
      <c r="J751">
        <v>31</v>
      </c>
      <c r="K751">
        <v>30</v>
      </c>
      <c r="L751">
        <v>88</v>
      </c>
      <c r="M751">
        <v>2</v>
      </c>
      <c r="N751">
        <v>1</v>
      </c>
      <c r="O751">
        <v>1</v>
      </c>
      <c r="P751">
        <v>0.20399999999999999</v>
      </c>
      <c r="Q751">
        <v>0.28899999999999998</v>
      </c>
      <c r="R751">
        <v>0.34599999999999997</v>
      </c>
      <c r="S751">
        <v>0.63500000000000001</v>
      </c>
      <c r="T751">
        <v>0.28000000000000003</v>
      </c>
      <c r="U751">
        <v>-2</v>
      </c>
      <c r="V751">
        <v>-0.5</v>
      </c>
      <c r="W751">
        <v>-0.7</v>
      </c>
      <c r="X751">
        <v>5128</v>
      </c>
    </row>
    <row r="752" spans="1:24" x14ac:dyDescent="0.25">
      <c r="A752" t="s">
        <v>407</v>
      </c>
      <c r="B752">
        <v>60</v>
      </c>
      <c r="C752">
        <v>206</v>
      </c>
      <c r="D752">
        <v>182</v>
      </c>
      <c r="E752">
        <v>41</v>
      </c>
      <c r="F752">
        <v>12</v>
      </c>
      <c r="G752">
        <v>0</v>
      </c>
      <c r="H752">
        <v>2</v>
      </c>
      <c r="I752">
        <v>20</v>
      </c>
      <c r="J752">
        <v>22</v>
      </c>
      <c r="K752">
        <v>14</v>
      </c>
      <c r="L752">
        <v>36</v>
      </c>
      <c r="M752">
        <v>6</v>
      </c>
      <c r="N752">
        <v>1</v>
      </c>
      <c r="O752">
        <v>1</v>
      </c>
      <c r="P752">
        <v>0.22500000000000001</v>
      </c>
      <c r="Q752">
        <v>0.30199999999999999</v>
      </c>
      <c r="R752">
        <v>0.32400000000000001</v>
      </c>
      <c r="S752">
        <v>0.626</v>
      </c>
      <c r="T752">
        <v>0.28000000000000003</v>
      </c>
      <c r="U752">
        <v>0</v>
      </c>
      <c r="V752">
        <v>-0.4</v>
      </c>
      <c r="W752">
        <v>0.5</v>
      </c>
      <c r="X752">
        <v>7348</v>
      </c>
    </row>
    <row r="753" spans="1:24" x14ac:dyDescent="0.25">
      <c r="A753" t="s">
        <v>406</v>
      </c>
      <c r="B753">
        <v>139</v>
      </c>
      <c r="C753">
        <v>623</v>
      </c>
      <c r="D753">
        <v>572</v>
      </c>
      <c r="E753">
        <v>136</v>
      </c>
      <c r="F753">
        <v>27</v>
      </c>
      <c r="G753">
        <v>5</v>
      </c>
      <c r="H753">
        <v>7</v>
      </c>
      <c r="I753">
        <v>69</v>
      </c>
      <c r="J753">
        <v>49</v>
      </c>
      <c r="K753">
        <v>41</v>
      </c>
      <c r="L753">
        <v>131</v>
      </c>
      <c r="M753">
        <v>4</v>
      </c>
      <c r="N753">
        <v>26</v>
      </c>
      <c r="O753">
        <v>12</v>
      </c>
      <c r="P753">
        <v>0.23799999999999999</v>
      </c>
      <c r="Q753">
        <v>0.29299999999999998</v>
      </c>
      <c r="R753">
        <v>0.33900000000000002</v>
      </c>
      <c r="S753">
        <v>0.63300000000000001</v>
      </c>
      <c r="T753">
        <v>0.28000000000000003</v>
      </c>
      <c r="U753">
        <v>2</v>
      </c>
      <c r="V753">
        <v>-0.2</v>
      </c>
      <c r="W753">
        <v>1.2</v>
      </c>
      <c r="X753" t="s">
        <v>405</v>
      </c>
    </row>
    <row r="754" spans="1:24" x14ac:dyDescent="0.25">
      <c r="A754" t="s">
        <v>404</v>
      </c>
      <c r="B754">
        <v>66</v>
      </c>
      <c r="C754">
        <v>209</v>
      </c>
      <c r="D754">
        <v>193</v>
      </c>
      <c r="E754">
        <v>47</v>
      </c>
      <c r="F754">
        <v>9</v>
      </c>
      <c r="G754">
        <v>1</v>
      </c>
      <c r="H754">
        <v>3</v>
      </c>
      <c r="I754">
        <v>19</v>
      </c>
      <c r="J754">
        <v>18</v>
      </c>
      <c r="K754">
        <v>11</v>
      </c>
      <c r="L754">
        <v>47</v>
      </c>
      <c r="M754">
        <v>2</v>
      </c>
      <c r="N754">
        <v>1</v>
      </c>
      <c r="O754">
        <v>2</v>
      </c>
      <c r="P754">
        <v>0.24399999999999999</v>
      </c>
      <c r="Q754">
        <v>0.29099999999999998</v>
      </c>
      <c r="R754">
        <v>0.34699999999999998</v>
      </c>
      <c r="S754">
        <v>0.63800000000000001</v>
      </c>
      <c r="T754">
        <v>0.28000000000000003</v>
      </c>
      <c r="U754">
        <v>-1</v>
      </c>
      <c r="V754">
        <v>-0.8</v>
      </c>
      <c r="W754">
        <v>0</v>
      </c>
      <c r="X754">
        <v>4429</v>
      </c>
    </row>
    <row r="755" spans="1:24" x14ac:dyDescent="0.25">
      <c r="A755" t="s">
        <v>403</v>
      </c>
      <c r="B755">
        <v>114</v>
      </c>
      <c r="C755">
        <v>511</v>
      </c>
      <c r="D755">
        <v>466</v>
      </c>
      <c r="E755">
        <v>104</v>
      </c>
      <c r="F755">
        <v>19</v>
      </c>
      <c r="G755">
        <v>2</v>
      </c>
      <c r="H755">
        <v>12</v>
      </c>
      <c r="I755">
        <v>50</v>
      </c>
      <c r="J755">
        <v>48</v>
      </c>
      <c r="K755">
        <v>36</v>
      </c>
      <c r="L755">
        <v>143</v>
      </c>
      <c r="M755">
        <v>6</v>
      </c>
      <c r="N755">
        <v>5</v>
      </c>
      <c r="O755">
        <v>4</v>
      </c>
      <c r="P755">
        <v>0.223</v>
      </c>
      <c r="Q755">
        <v>0.28699999999999998</v>
      </c>
      <c r="R755">
        <v>0.35</v>
      </c>
      <c r="S755">
        <v>0.63700000000000001</v>
      </c>
      <c r="T755">
        <v>0.28000000000000003</v>
      </c>
      <c r="U755">
        <v>-3</v>
      </c>
      <c r="V755">
        <v>-1.1000000000000001</v>
      </c>
      <c r="W755">
        <v>0</v>
      </c>
      <c r="X755" t="s">
        <v>402</v>
      </c>
    </row>
    <row r="756" spans="1:24" x14ac:dyDescent="0.25">
      <c r="A756" t="s">
        <v>401</v>
      </c>
      <c r="B756">
        <v>93</v>
      </c>
      <c r="C756">
        <v>357</v>
      </c>
      <c r="D756">
        <v>322</v>
      </c>
      <c r="E756">
        <v>75</v>
      </c>
      <c r="F756">
        <v>14</v>
      </c>
      <c r="G756">
        <v>0</v>
      </c>
      <c r="H756">
        <v>4</v>
      </c>
      <c r="I756">
        <v>33</v>
      </c>
      <c r="J756">
        <v>29</v>
      </c>
      <c r="K756">
        <v>30</v>
      </c>
      <c r="L756">
        <v>85</v>
      </c>
      <c r="M756">
        <v>4</v>
      </c>
      <c r="N756">
        <v>0</v>
      </c>
      <c r="O756">
        <v>0</v>
      </c>
      <c r="P756">
        <v>0.23300000000000001</v>
      </c>
      <c r="Q756">
        <v>0.30599999999999999</v>
      </c>
      <c r="R756">
        <v>0.314</v>
      </c>
      <c r="S756">
        <v>0.62</v>
      </c>
      <c r="T756">
        <v>0.28000000000000003</v>
      </c>
      <c r="U756">
        <v>-1</v>
      </c>
      <c r="V756">
        <v>-0.4</v>
      </c>
      <c r="W756">
        <v>-0.7</v>
      </c>
      <c r="X756">
        <v>2777</v>
      </c>
    </row>
    <row r="757" spans="1:24" x14ac:dyDescent="0.25">
      <c r="A757" t="s">
        <v>400</v>
      </c>
      <c r="B757">
        <v>98</v>
      </c>
      <c r="C757">
        <v>413</v>
      </c>
      <c r="D757">
        <v>363</v>
      </c>
      <c r="E757">
        <v>77</v>
      </c>
      <c r="F757">
        <v>19</v>
      </c>
      <c r="G757">
        <v>1</v>
      </c>
      <c r="H757">
        <v>7</v>
      </c>
      <c r="I757">
        <v>45</v>
      </c>
      <c r="J757">
        <v>39</v>
      </c>
      <c r="K757">
        <v>41</v>
      </c>
      <c r="L757">
        <v>117</v>
      </c>
      <c r="M757">
        <v>5</v>
      </c>
      <c r="N757">
        <v>1</v>
      </c>
      <c r="O757">
        <v>1</v>
      </c>
      <c r="P757">
        <v>0.21199999999999999</v>
      </c>
      <c r="Q757">
        <v>0.30099999999999999</v>
      </c>
      <c r="R757">
        <v>0.32800000000000001</v>
      </c>
      <c r="S757">
        <v>0.629</v>
      </c>
      <c r="T757">
        <v>0.28000000000000003</v>
      </c>
      <c r="U757">
        <v>-5</v>
      </c>
      <c r="V757">
        <v>-0.6</v>
      </c>
      <c r="W757">
        <v>0.4</v>
      </c>
      <c r="X757" t="s">
        <v>399</v>
      </c>
    </row>
    <row r="758" spans="1:24" x14ac:dyDescent="0.25">
      <c r="A758" t="s">
        <v>398</v>
      </c>
      <c r="B758">
        <v>94</v>
      </c>
      <c r="C758">
        <v>334</v>
      </c>
      <c r="D758">
        <v>301</v>
      </c>
      <c r="E758">
        <v>78</v>
      </c>
      <c r="F758">
        <v>11</v>
      </c>
      <c r="G758">
        <v>3</v>
      </c>
      <c r="H758">
        <v>0</v>
      </c>
      <c r="I758">
        <v>37</v>
      </c>
      <c r="J758">
        <v>24</v>
      </c>
      <c r="K758">
        <v>21</v>
      </c>
      <c r="L758">
        <v>34</v>
      </c>
      <c r="M758">
        <v>2</v>
      </c>
      <c r="N758">
        <v>15</v>
      </c>
      <c r="O758">
        <v>4</v>
      </c>
      <c r="P758">
        <v>0.25900000000000001</v>
      </c>
      <c r="Q758">
        <v>0.312</v>
      </c>
      <c r="R758">
        <v>0.316</v>
      </c>
      <c r="S758">
        <v>0.627</v>
      </c>
      <c r="T758">
        <v>0.27900000000000003</v>
      </c>
      <c r="U758">
        <v>-2</v>
      </c>
      <c r="V758">
        <v>1</v>
      </c>
      <c r="W758">
        <v>0.2</v>
      </c>
      <c r="X758">
        <v>3388</v>
      </c>
    </row>
    <row r="759" spans="1:24" x14ac:dyDescent="0.25">
      <c r="A759" t="s">
        <v>397</v>
      </c>
      <c r="B759">
        <v>147</v>
      </c>
      <c r="C759">
        <v>589</v>
      </c>
      <c r="D759">
        <v>555</v>
      </c>
      <c r="E759">
        <v>156</v>
      </c>
      <c r="F759">
        <v>16</v>
      </c>
      <c r="G759">
        <v>4</v>
      </c>
      <c r="H759">
        <v>0</v>
      </c>
      <c r="I759">
        <v>59</v>
      </c>
      <c r="J759">
        <v>44</v>
      </c>
      <c r="K759">
        <v>17</v>
      </c>
      <c r="L759">
        <v>95</v>
      </c>
      <c r="M759">
        <v>5</v>
      </c>
      <c r="N759">
        <v>45</v>
      </c>
      <c r="O759">
        <v>17</v>
      </c>
      <c r="P759">
        <v>0.28100000000000003</v>
      </c>
      <c r="Q759">
        <v>0.308</v>
      </c>
      <c r="R759">
        <v>0.32400000000000001</v>
      </c>
      <c r="S759">
        <v>0.63300000000000001</v>
      </c>
      <c r="T759">
        <v>0.27900000000000003</v>
      </c>
      <c r="U759">
        <v>4</v>
      </c>
      <c r="V759">
        <v>1.5</v>
      </c>
      <c r="W759">
        <v>1.1000000000000001</v>
      </c>
      <c r="X759">
        <v>10299</v>
      </c>
    </row>
    <row r="760" spans="1:24" x14ac:dyDescent="0.25">
      <c r="A760" t="s">
        <v>396</v>
      </c>
      <c r="B760">
        <v>99</v>
      </c>
      <c r="C760">
        <v>394</v>
      </c>
      <c r="D760">
        <v>354</v>
      </c>
      <c r="E760">
        <v>89</v>
      </c>
      <c r="F760">
        <v>15</v>
      </c>
      <c r="G760">
        <v>1</v>
      </c>
      <c r="H760">
        <v>1</v>
      </c>
      <c r="I760">
        <v>44</v>
      </c>
      <c r="J760">
        <v>24</v>
      </c>
      <c r="K760">
        <v>28</v>
      </c>
      <c r="L760">
        <v>86</v>
      </c>
      <c r="M760">
        <v>4</v>
      </c>
      <c r="N760">
        <v>20</v>
      </c>
      <c r="O760">
        <v>5</v>
      </c>
      <c r="P760">
        <v>0.251</v>
      </c>
      <c r="Q760">
        <v>0.313</v>
      </c>
      <c r="R760">
        <v>0.308</v>
      </c>
      <c r="S760">
        <v>0.621</v>
      </c>
      <c r="T760">
        <v>0.27900000000000003</v>
      </c>
      <c r="U760">
        <v>-1</v>
      </c>
      <c r="V760">
        <v>1.5</v>
      </c>
      <c r="W760">
        <v>0.7</v>
      </c>
      <c r="X760" t="s">
        <v>395</v>
      </c>
    </row>
    <row r="761" spans="1:24" x14ac:dyDescent="0.25">
      <c r="A761" t="s">
        <v>394</v>
      </c>
      <c r="B761">
        <v>91</v>
      </c>
      <c r="C761">
        <v>357</v>
      </c>
      <c r="D761">
        <v>327</v>
      </c>
      <c r="E761">
        <v>79</v>
      </c>
      <c r="F761">
        <v>16</v>
      </c>
      <c r="G761">
        <v>3</v>
      </c>
      <c r="H761">
        <v>3</v>
      </c>
      <c r="I761">
        <v>37</v>
      </c>
      <c r="J761">
        <v>29</v>
      </c>
      <c r="K761">
        <v>25</v>
      </c>
      <c r="L761">
        <v>65</v>
      </c>
      <c r="M761">
        <v>1</v>
      </c>
      <c r="N761">
        <v>14</v>
      </c>
      <c r="O761">
        <v>6</v>
      </c>
      <c r="P761">
        <v>0.24199999999999999</v>
      </c>
      <c r="Q761">
        <v>0.29699999999999999</v>
      </c>
      <c r="R761">
        <v>0.33600000000000002</v>
      </c>
      <c r="S761">
        <v>0.63400000000000001</v>
      </c>
      <c r="T761">
        <v>0.27900000000000003</v>
      </c>
      <c r="U761">
        <v>-5</v>
      </c>
      <c r="V761">
        <v>0</v>
      </c>
      <c r="W761">
        <v>-0.2</v>
      </c>
      <c r="X761">
        <v>3402</v>
      </c>
    </row>
    <row r="762" spans="1:24" x14ac:dyDescent="0.25">
      <c r="A762" t="s">
        <v>393</v>
      </c>
      <c r="B762">
        <v>84</v>
      </c>
      <c r="C762">
        <v>313</v>
      </c>
      <c r="D762">
        <v>284</v>
      </c>
      <c r="E762">
        <v>62</v>
      </c>
      <c r="F762">
        <v>14</v>
      </c>
      <c r="G762">
        <v>2</v>
      </c>
      <c r="H762">
        <v>7</v>
      </c>
      <c r="I762">
        <v>32</v>
      </c>
      <c r="J762">
        <v>29</v>
      </c>
      <c r="K762">
        <v>22</v>
      </c>
      <c r="L762">
        <v>86</v>
      </c>
      <c r="M762">
        <v>3</v>
      </c>
      <c r="N762">
        <v>4</v>
      </c>
      <c r="O762">
        <v>2</v>
      </c>
      <c r="P762">
        <v>0.218</v>
      </c>
      <c r="Q762">
        <v>0.28199999999999997</v>
      </c>
      <c r="R762">
        <v>0.35599999999999998</v>
      </c>
      <c r="S762">
        <v>0.63700000000000001</v>
      </c>
      <c r="T762">
        <v>0.27900000000000003</v>
      </c>
      <c r="U762">
        <v>-3</v>
      </c>
      <c r="V762">
        <v>-0.3</v>
      </c>
      <c r="W762">
        <v>-0.1</v>
      </c>
      <c r="X762">
        <v>4898</v>
      </c>
    </row>
    <row r="763" spans="1:24" x14ac:dyDescent="0.25">
      <c r="A763" t="s">
        <v>392</v>
      </c>
      <c r="B763">
        <v>116</v>
      </c>
      <c r="C763">
        <v>448</v>
      </c>
      <c r="D763">
        <v>408</v>
      </c>
      <c r="E763">
        <v>102</v>
      </c>
      <c r="F763">
        <v>14</v>
      </c>
      <c r="G763">
        <v>2</v>
      </c>
      <c r="H763">
        <v>4</v>
      </c>
      <c r="I763">
        <v>43</v>
      </c>
      <c r="J763">
        <v>32</v>
      </c>
      <c r="K763">
        <v>29</v>
      </c>
      <c r="L763">
        <v>68</v>
      </c>
      <c r="M763">
        <v>3</v>
      </c>
      <c r="N763">
        <v>6</v>
      </c>
      <c r="O763">
        <v>5</v>
      </c>
      <c r="P763">
        <v>0.25</v>
      </c>
      <c r="Q763">
        <v>0.30499999999999999</v>
      </c>
      <c r="R763">
        <v>0.32400000000000001</v>
      </c>
      <c r="S763">
        <v>0.628</v>
      </c>
      <c r="T763">
        <v>0.27900000000000003</v>
      </c>
      <c r="U763">
        <v>-4</v>
      </c>
      <c r="V763">
        <v>-1.3</v>
      </c>
      <c r="W763">
        <v>0.2</v>
      </c>
      <c r="X763">
        <v>2070</v>
      </c>
    </row>
    <row r="764" spans="1:24" x14ac:dyDescent="0.25">
      <c r="A764" t="s">
        <v>391</v>
      </c>
      <c r="B764">
        <v>119</v>
      </c>
      <c r="C764">
        <v>513</v>
      </c>
      <c r="D764">
        <v>475</v>
      </c>
      <c r="E764">
        <v>124</v>
      </c>
      <c r="F764">
        <v>17</v>
      </c>
      <c r="G764">
        <v>4</v>
      </c>
      <c r="H764">
        <v>3</v>
      </c>
      <c r="I764">
        <v>55</v>
      </c>
      <c r="J764">
        <v>41</v>
      </c>
      <c r="K764">
        <v>27</v>
      </c>
      <c r="L764">
        <v>54</v>
      </c>
      <c r="M764">
        <v>0</v>
      </c>
      <c r="N764">
        <v>14</v>
      </c>
      <c r="O764">
        <v>7</v>
      </c>
      <c r="P764">
        <v>0.26100000000000001</v>
      </c>
      <c r="Q764">
        <v>0.30099999999999999</v>
      </c>
      <c r="R764">
        <v>0.33300000000000002</v>
      </c>
      <c r="S764">
        <v>0.63300000000000001</v>
      </c>
      <c r="T764">
        <v>0.27900000000000003</v>
      </c>
      <c r="U764">
        <v>2</v>
      </c>
      <c r="V764">
        <v>-0.6</v>
      </c>
      <c r="W764">
        <v>0.6</v>
      </c>
      <c r="X764">
        <v>6165</v>
      </c>
    </row>
    <row r="765" spans="1:24" x14ac:dyDescent="0.25">
      <c r="A765" t="s">
        <v>390</v>
      </c>
      <c r="B765">
        <v>73</v>
      </c>
      <c r="C765">
        <v>264</v>
      </c>
      <c r="D765">
        <v>247</v>
      </c>
      <c r="E765">
        <v>61</v>
      </c>
      <c r="F765">
        <v>13</v>
      </c>
      <c r="G765">
        <v>0</v>
      </c>
      <c r="H765">
        <v>5</v>
      </c>
      <c r="I765">
        <v>24</v>
      </c>
      <c r="J765">
        <v>28</v>
      </c>
      <c r="K765">
        <v>11</v>
      </c>
      <c r="L765">
        <v>39</v>
      </c>
      <c r="M765">
        <v>2</v>
      </c>
      <c r="N765">
        <v>1</v>
      </c>
      <c r="O765">
        <v>1</v>
      </c>
      <c r="P765">
        <v>0.247</v>
      </c>
      <c r="Q765">
        <v>0.28499999999999998</v>
      </c>
      <c r="R765">
        <v>0.36</v>
      </c>
      <c r="S765">
        <v>0.64500000000000002</v>
      </c>
      <c r="T765">
        <v>0.27900000000000003</v>
      </c>
      <c r="U765">
        <v>3</v>
      </c>
      <c r="V765">
        <v>-0.4</v>
      </c>
      <c r="W765">
        <v>0.9</v>
      </c>
      <c r="X765">
        <v>7515</v>
      </c>
    </row>
    <row r="766" spans="1:24" x14ac:dyDescent="0.25">
      <c r="A766" t="s">
        <v>389</v>
      </c>
      <c r="B766">
        <v>105</v>
      </c>
      <c r="C766">
        <v>420</v>
      </c>
      <c r="D766">
        <v>389</v>
      </c>
      <c r="E766">
        <v>90</v>
      </c>
      <c r="F766">
        <v>19</v>
      </c>
      <c r="G766">
        <v>2</v>
      </c>
      <c r="H766">
        <v>9</v>
      </c>
      <c r="I766">
        <v>45</v>
      </c>
      <c r="J766">
        <v>46</v>
      </c>
      <c r="K766">
        <v>25</v>
      </c>
      <c r="L766">
        <v>93</v>
      </c>
      <c r="M766">
        <v>2</v>
      </c>
      <c r="N766">
        <v>1</v>
      </c>
      <c r="O766">
        <v>1</v>
      </c>
      <c r="P766">
        <v>0.23100000000000001</v>
      </c>
      <c r="Q766">
        <v>0.28100000000000003</v>
      </c>
      <c r="R766">
        <v>0.36</v>
      </c>
      <c r="S766">
        <v>0.64100000000000001</v>
      </c>
      <c r="T766">
        <v>0.27800000000000002</v>
      </c>
      <c r="U766">
        <v>-3</v>
      </c>
      <c r="V766">
        <v>-0.6</v>
      </c>
      <c r="W766">
        <v>0.6</v>
      </c>
      <c r="X766" t="s">
        <v>388</v>
      </c>
    </row>
    <row r="767" spans="1:24" x14ac:dyDescent="0.25">
      <c r="A767" t="s">
        <v>387</v>
      </c>
      <c r="B767">
        <v>108</v>
      </c>
      <c r="C767">
        <v>389</v>
      </c>
      <c r="D767">
        <v>357</v>
      </c>
      <c r="E767">
        <v>85</v>
      </c>
      <c r="F767">
        <v>19</v>
      </c>
      <c r="G767">
        <v>2</v>
      </c>
      <c r="H767">
        <v>4</v>
      </c>
      <c r="I767">
        <v>38</v>
      </c>
      <c r="J767">
        <v>36</v>
      </c>
      <c r="K767">
        <v>27</v>
      </c>
      <c r="L767">
        <v>95</v>
      </c>
      <c r="M767">
        <v>2</v>
      </c>
      <c r="N767">
        <v>4</v>
      </c>
      <c r="O767">
        <v>3</v>
      </c>
      <c r="P767">
        <v>0.23799999999999999</v>
      </c>
      <c r="Q767">
        <v>0.29499999999999998</v>
      </c>
      <c r="R767">
        <v>0.33600000000000002</v>
      </c>
      <c r="S767">
        <v>0.63100000000000001</v>
      </c>
      <c r="T767">
        <v>0.27800000000000002</v>
      </c>
      <c r="U767">
        <v>-5</v>
      </c>
      <c r="V767">
        <v>-0.8</v>
      </c>
      <c r="W767">
        <v>-1.2</v>
      </c>
      <c r="X767">
        <v>4511</v>
      </c>
    </row>
    <row r="768" spans="1:24" x14ac:dyDescent="0.25">
      <c r="A768" t="s">
        <v>386</v>
      </c>
      <c r="B768">
        <v>126</v>
      </c>
      <c r="C768">
        <v>571</v>
      </c>
      <c r="D768">
        <v>534</v>
      </c>
      <c r="E768">
        <v>131</v>
      </c>
      <c r="F768">
        <v>24</v>
      </c>
      <c r="G768">
        <v>10</v>
      </c>
      <c r="H768">
        <v>6</v>
      </c>
      <c r="I768">
        <v>62</v>
      </c>
      <c r="J768">
        <v>47</v>
      </c>
      <c r="K768">
        <v>22</v>
      </c>
      <c r="L768">
        <v>94</v>
      </c>
      <c r="M768">
        <v>5</v>
      </c>
      <c r="N768">
        <v>20</v>
      </c>
      <c r="O768">
        <v>12</v>
      </c>
      <c r="P768">
        <v>0.245</v>
      </c>
      <c r="Q768">
        <v>0.28199999999999997</v>
      </c>
      <c r="R768">
        <v>0.36099999999999999</v>
      </c>
      <c r="S768">
        <v>0.64300000000000002</v>
      </c>
      <c r="T768">
        <v>0.27800000000000002</v>
      </c>
      <c r="U768">
        <v>3</v>
      </c>
      <c r="V768">
        <v>-1.3</v>
      </c>
      <c r="W768">
        <v>0.6</v>
      </c>
      <c r="X768" t="s">
        <v>385</v>
      </c>
    </row>
    <row r="769" spans="1:24" x14ac:dyDescent="0.25">
      <c r="A769" t="s">
        <v>384</v>
      </c>
      <c r="B769">
        <v>110</v>
      </c>
      <c r="C769">
        <v>404</v>
      </c>
      <c r="D769">
        <v>356</v>
      </c>
      <c r="E769">
        <v>77</v>
      </c>
      <c r="F769">
        <v>13</v>
      </c>
      <c r="G769">
        <v>1</v>
      </c>
      <c r="H769">
        <v>7</v>
      </c>
      <c r="I769">
        <v>36</v>
      </c>
      <c r="J769">
        <v>31</v>
      </c>
      <c r="K769">
        <v>43</v>
      </c>
      <c r="L769">
        <v>91</v>
      </c>
      <c r="M769">
        <v>2</v>
      </c>
      <c r="N769">
        <v>3</v>
      </c>
      <c r="O769">
        <v>2</v>
      </c>
      <c r="P769">
        <v>0.216</v>
      </c>
      <c r="Q769">
        <v>0.30399999999999999</v>
      </c>
      <c r="R769">
        <v>0.317</v>
      </c>
      <c r="S769">
        <v>0.622</v>
      </c>
      <c r="T769">
        <v>0.27800000000000002</v>
      </c>
      <c r="U769">
        <v>-1</v>
      </c>
      <c r="V769">
        <v>-0.6</v>
      </c>
      <c r="W769">
        <v>0.1</v>
      </c>
      <c r="X769">
        <v>3669</v>
      </c>
    </row>
    <row r="770" spans="1:24" x14ac:dyDescent="0.25">
      <c r="A770" t="s">
        <v>383</v>
      </c>
      <c r="B770">
        <v>129</v>
      </c>
      <c r="C770">
        <v>535</v>
      </c>
      <c r="D770">
        <v>471</v>
      </c>
      <c r="E770">
        <v>103</v>
      </c>
      <c r="F770">
        <v>24</v>
      </c>
      <c r="G770">
        <v>2</v>
      </c>
      <c r="H770">
        <v>8</v>
      </c>
      <c r="I770">
        <v>58</v>
      </c>
      <c r="J770">
        <v>49</v>
      </c>
      <c r="K770">
        <v>41</v>
      </c>
      <c r="L770">
        <v>135</v>
      </c>
      <c r="M770">
        <v>11</v>
      </c>
      <c r="N770">
        <v>7</v>
      </c>
      <c r="O770">
        <v>1</v>
      </c>
      <c r="P770">
        <v>0.219</v>
      </c>
      <c r="Q770">
        <v>0.29599999999999999</v>
      </c>
      <c r="R770">
        <v>0.32900000000000001</v>
      </c>
      <c r="S770">
        <v>0.625</v>
      </c>
      <c r="T770">
        <v>0.27800000000000002</v>
      </c>
      <c r="U770">
        <v>-1</v>
      </c>
      <c r="V770">
        <v>0.5</v>
      </c>
      <c r="W770">
        <v>0.8</v>
      </c>
      <c r="X770" t="s">
        <v>382</v>
      </c>
    </row>
    <row r="771" spans="1:24" x14ac:dyDescent="0.25">
      <c r="A771" t="s">
        <v>381</v>
      </c>
      <c r="B771">
        <v>120</v>
      </c>
      <c r="C771">
        <v>512</v>
      </c>
      <c r="D771">
        <v>478</v>
      </c>
      <c r="E771">
        <v>124</v>
      </c>
      <c r="F771">
        <v>17</v>
      </c>
      <c r="G771">
        <v>7</v>
      </c>
      <c r="H771">
        <v>2</v>
      </c>
      <c r="I771">
        <v>50</v>
      </c>
      <c r="J771">
        <v>34</v>
      </c>
      <c r="K771">
        <v>21</v>
      </c>
      <c r="L771">
        <v>118</v>
      </c>
      <c r="M771">
        <v>4</v>
      </c>
      <c r="N771">
        <v>28</v>
      </c>
      <c r="O771">
        <v>11</v>
      </c>
      <c r="P771">
        <v>0.25900000000000001</v>
      </c>
      <c r="Q771">
        <v>0.29599999999999999</v>
      </c>
      <c r="R771">
        <v>0.33700000000000002</v>
      </c>
      <c r="S771">
        <v>0.63300000000000001</v>
      </c>
      <c r="T771">
        <v>0.27800000000000002</v>
      </c>
      <c r="U771">
        <v>4</v>
      </c>
      <c r="V771">
        <v>0.7</v>
      </c>
      <c r="W771">
        <v>0.9</v>
      </c>
      <c r="X771" t="s">
        <v>380</v>
      </c>
    </row>
    <row r="772" spans="1:24" x14ac:dyDescent="0.25">
      <c r="A772" t="s">
        <v>379</v>
      </c>
      <c r="B772">
        <v>131</v>
      </c>
      <c r="C772">
        <v>502</v>
      </c>
      <c r="D772">
        <v>451</v>
      </c>
      <c r="E772">
        <v>106</v>
      </c>
      <c r="F772">
        <v>18</v>
      </c>
      <c r="G772">
        <v>7</v>
      </c>
      <c r="H772">
        <v>3</v>
      </c>
      <c r="I772">
        <v>59</v>
      </c>
      <c r="J772">
        <v>43</v>
      </c>
      <c r="K772">
        <v>40</v>
      </c>
      <c r="L772">
        <v>127</v>
      </c>
      <c r="M772">
        <v>3</v>
      </c>
      <c r="N772">
        <v>20</v>
      </c>
      <c r="O772">
        <v>9</v>
      </c>
      <c r="P772">
        <v>0.23499999999999999</v>
      </c>
      <c r="Q772">
        <v>0.30199999999999999</v>
      </c>
      <c r="R772">
        <v>0.32600000000000001</v>
      </c>
      <c r="S772">
        <v>0.628</v>
      </c>
      <c r="T772">
        <v>0.27800000000000002</v>
      </c>
      <c r="U772">
        <v>2</v>
      </c>
      <c r="V772">
        <v>-0.1</v>
      </c>
      <c r="W772">
        <v>1</v>
      </c>
      <c r="X772">
        <v>5432</v>
      </c>
    </row>
    <row r="773" spans="1:24" x14ac:dyDescent="0.25">
      <c r="A773" t="s">
        <v>378</v>
      </c>
      <c r="B773">
        <v>137</v>
      </c>
      <c r="C773">
        <v>572</v>
      </c>
      <c r="D773">
        <v>530</v>
      </c>
      <c r="E773">
        <v>134</v>
      </c>
      <c r="F773">
        <v>24</v>
      </c>
      <c r="G773">
        <v>5</v>
      </c>
      <c r="H773">
        <v>4</v>
      </c>
      <c r="I773">
        <v>59</v>
      </c>
      <c r="J773">
        <v>44</v>
      </c>
      <c r="K773">
        <v>29</v>
      </c>
      <c r="L773">
        <v>105</v>
      </c>
      <c r="M773">
        <v>3</v>
      </c>
      <c r="N773">
        <v>9</v>
      </c>
      <c r="O773">
        <v>6</v>
      </c>
      <c r="P773">
        <v>0.253</v>
      </c>
      <c r="Q773">
        <v>0.29499999999999998</v>
      </c>
      <c r="R773">
        <v>0.34</v>
      </c>
      <c r="S773">
        <v>0.63500000000000001</v>
      </c>
      <c r="T773">
        <v>0.27800000000000002</v>
      </c>
      <c r="U773">
        <v>0</v>
      </c>
      <c r="V773">
        <v>-1.2</v>
      </c>
      <c r="W773">
        <v>-0.6</v>
      </c>
      <c r="X773" t="s">
        <v>377</v>
      </c>
    </row>
    <row r="774" spans="1:24" x14ac:dyDescent="0.25">
      <c r="A774" t="s">
        <v>376</v>
      </c>
      <c r="B774">
        <v>99</v>
      </c>
      <c r="C774">
        <v>405</v>
      </c>
      <c r="D774">
        <v>381</v>
      </c>
      <c r="E774">
        <v>92</v>
      </c>
      <c r="F774">
        <v>18</v>
      </c>
      <c r="G774">
        <v>1</v>
      </c>
      <c r="H774">
        <v>8</v>
      </c>
      <c r="I774">
        <v>39</v>
      </c>
      <c r="J774">
        <v>42</v>
      </c>
      <c r="K774">
        <v>18</v>
      </c>
      <c r="L774">
        <v>80</v>
      </c>
      <c r="M774">
        <v>3</v>
      </c>
      <c r="N774">
        <v>2</v>
      </c>
      <c r="O774">
        <v>1</v>
      </c>
      <c r="P774">
        <v>0.24099999999999999</v>
      </c>
      <c r="Q774">
        <v>0.28100000000000003</v>
      </c>
      <c r="R774">
        <v>0.35699999999999998</v>
      </c>
      <c r="S774">
        <v>0.63800000000000001</v>
      </c>
      <c r="T774">
        <v>0.27800000000000002</v>
      </c>
      <c r="U774">
        <v>3</v>
      </c>
      <c r="V774">
        <v>-0.4</v>
      </c>
      <c r="W774">
        <v>1.2</v>
      </c>
      <c r="X774" t="s">
        <v>375</v>
      </c>
    </row>
    <row r="775" spans="1:24" x14ac:dyDescent="0.25">
      <c r="A775" t="s">
        <v>374</v>
      </c>
      <c r="B775">
        <v>118</v>
      </c>
      <c r="C775">
        <v>465</v>
      </c>
      <c r="D775">
        <v>414</v>
      </c>
      <c r="E775">
        <v>90</v>
      </c>
      <c r="F775">
        <v>14</v>
      </c>
      <c r="G775">
        <v>1</v>
      </c>
      <c r="H775">
        <v>10</v>
      </c>
      <c r="I775">
        <v>53</v>
      </c>
      <c r="J775">
        <v>50</v>
      </c>
      <c r="K775">
        <v>42</v>
      </c>
      <c r="L775">
        <v>132</v>
      </c>
      <c r="M775">
        <v>4</v>
      </c>
      <c r="N775">
        <v>4</v>
      </c>
      <c r="O775">
        <v>3</v>
      </c>
      <c r="P775">
        <v>0.217</v>
      </c>
      <c r="Q775">
        <v>0.29599999999999999</v>
      </c>
      <c r="R775">
        <v>0.32900000000000001</v>
      </c>
      <c r="S775">
        <v>0.624</v>
      </c>
      <c r="T775">
        <v>0.27800000000000002</v>
      </c>
      <c r="U775">
        <v>0</v>
      </c>
      <c r="V775">
        <v>-0.9</v>
      </c>
      <c r="W775">
        <v>0.3</v>
      </c>
      <c r="X775">
        <v>8272</v>
      </c>
    </row>
    <row r="776" spans="1:24" x14ac:dyDescent="0.25">
      <c r="A776" t="s">
        <v>373</v>
      </c>
      <c r="B776">
        <v>87</v>
      </c>
      <c r="C776">
        <v>345</v>
      </c>
      <c r="D776">
        <v>312</v>
      </c>
      <c r="E776">
        <v>70</v>
      </c>
      <c r="F776">
        <v>16</v>
      </c>
      <c r="G776">
        <v>1</v>
      </c>
      <c r="H776">
        <v>7</v>
      </c>
      <c r="I776">
        <v>37</v>
      </c>
      <c r="J776">
        <v>35</v>
      </c>
      <c r="K776">
        <v>26</v>
      </c>
      <c r="L776">
        <v>88</v>
      </c>
      <c r="M776">
        <v>2</v>
      </c>
      <c r="N776">
        <v>2</v>
      </c>
      <c r="O776">
        <v>2</v>
      </c>
      <c r="P776">
        <v>0.224</v>
      </c>
      <c r="Q776">
        <v>0.28799999999999998</v>
      </c>
      <c r="R776">
        <v>0.34899999999999998</v>
      </c>
      <c r="S776">
        <v>0.63800000000000001</v>
      </c>
      <c r="T776">
        <v>0.27800000000000002</v>
      </c>
      <c r="U776">
        <v>-4</v>
      </c>
      <c r="V776">
        <v>-0.7</v>
      </c>
      <c r="W776">
        <v>-0.8</v>
      </c>
      <c r="X776" t="s">
        <v>372</v>
      </c>
    </row>
    <row r="777" spans="1:24" x14ac:dyDescent="0.25">
      <c r="A777" t="s">
        <v>371</v>
      </c>
      <c r="B777">
        <v>115</v>
      </c>
      <c r="C777">
        <v>374</v>
      </c>
      <c r="D777">
        <v>343</v>
      </c>
      <c r="E777">
        <v>82</v>
      </c>
      <c r="F777">
        <v>18</v>
      </c>
      <c r="G777">
        <v>3</v>
      </c>
      <c r="H777">
        <v>5</v>
      </c>
      <c r="I777">
        <v>36</v>
      </c>
      <c r="J777">
        <v>38</v>
      </c>
      <c r="K777">
        <v>23</v>
      </c>
      <c r="L777">
        <v>79</v>
      </c>
      <c r="M777">
        <v>1</v>
      </c>
      <c r="N777">
        <v>4</v>
      </c>
      <c r="O777">
        <v>3</v>
      </c>
      <c r="P777">
        <v>0.23899999999999999</v>
      </c>
      <c r="Q777">
        <v>0.28899999999999998</v>
      </c>
      <c r="R777">
        <v>0.35299999999999998</v>
      </c>
      <c r="S777">
        <v>0.64200000000000002</v>
      </c>
      <c r="T777">
        <v>0.27800000000000002</v>
      </c>
      <c r="U777">
        <v>-1</v>
      </c>
      <c r="V777">
        <v>-0.7</v>
      </c>
      <c r="W777">
        <v>0.4</v>
      </c>
      <c r="X777">
        <v>2179</v>
      </c>
    </row>
    <row r="778" spans="1:24" x14ac:dyDescent="0.25">
      <c r="A778" t="s">
        <v>370</v>
      </c>
      <c r="B778">
        <v>126</v>
      </c>
      <c r="C778">
        <v>489</v>
      </c>
      <c r="D778">
        <v>452</v>
      </c>
      <c r="E778">
        <v>112</v>
      </c>
      <c r="F778">
        <v>21</v>
      </c>
      <c r="G778">
        <v>2</v>
      </c>
      <c r="H778">
        <v>6</v>
      </c>
      <c r="I778">
        <v>48</v>
      </c>
      <c r="J778">
        <v>46</v>
      </c>
      <c r="K778">
        <v>27</v>
      </c>
      <c r="L778">
        <v>108</v>
      </c>
      <c r="M778">
        <v>1</v>
      </c>
      <c r="N778">
        <v>13</v>
      </c>
      <c r="O778">
        <v>5</v>
      </c>
      <c r="P778">
        <v>0.248</v>
      </c>
      <c r="Q778">
        <v>0.29199999999999998</v>
      </c>
      <c r="R778">
        <v>0.34300000000000003</v>
      </c>
      <c r="S778">
        <v>0.63500000000000001</v>
      </c>
      <c r="T778">
        <v>0.27800000000000002</v>
      </c>
      <c r="U778">
        <v>1</v>
      </c>
      <c r="V778">
        <v>0.1</v>
      </c>
      <c r="W778">
        <v>0.9</v>
      </c>
      <c r="X778">
        <v>9958</v>
      </c>
    </row>
    <row r="779" spans="1:24" x14ac:dyDescent="0.25">
      <c r="A779" t="s">
        <v>369</v>
      </c>
      <c r="B779">
        <v>138</v>
      </c>
      <c r="C779">
        <v>613</v>
      </c>
      <c r="D779">
        <v>587</v>
      </c>
      <c r="E779">
        <v>143</v>
      </c>
      <c r="F779">
        <v>26</v>
      </c>
      <c r="G779">
        <v>5</v>
      </c>
      <c r="H779">
        <v>13</v>
      </c>
      <c r="I779">
        <v>57</v>
      </c>
      <c r="J779">
        <v>53</v>
      </c>
      <c r="K779">
        <v>17</v>
      </c>
      <c r="L779">
        <v>167</v>
      </c>
      <c r="M779">
        <v>4</v>
      </c>
      <c r="N779">
        <v>10</v>
      </c>
      <c r="O779">
        <v>6</v>
      </c>
      <c r="P779">
        <v>0.24399999999999999</v>
      </c>
      <c r="Q779">
        <v>0.27</v>
      </c>
      <c r="R779">
        <v>0.371</v>
      </c>
      <c r="S779">
        <v>0.64100000000000001</v>
      </c>
      <c r="T779">
        <v>0.27800000000000002</v>
      </c>
      <c r="U779">
        <v>4</v>
      </c>
      <c r="V779">
        <v>-0.9</v>
      </c>
      <c r="W779">
        <v>1.3</v>
      </c>
      <c r="X779" t="s">
        <v>368</v>
      </c>
    </row>
    <row r="780" spans="1:24" x14ac:dyDescent="0.25">
      <c r="A780" t="s">
        <v>367</v>
      </c>
      <c r="B780">
        <v>123</v>
      </c>
      <c r="C780">
        <v>458</v>
      </c>
      <c r="D780">
        <v>414</v>
      </c>
      <c r="E780">
        <v>94</v>
      </c>
      <c r="F780">
        <v>18</v>
      </c>
      <c r="G780">
        <v>5</v>
      </c>
      <c r="H780">
        <v>8</v>
      </c>
      <c r="I780">
        <v>48</v>
      </c>
      <c r="J780">
        <v>43</v>
      </c>
      <c r="K780">
        <v>29</v>
      </c>
      <c r="L780">
        <v>131</v>
      </c>
      <c r="M780">
        <v>6</v>
      </c>
      <c r="N780">
        <v>13</v>
      </c>
      <c r="O780">
        <v>6</v>
      </c>
      <c r="P780">
        <v>0.22700000000000001</v>
      </c>
      <c r="Q780">
        <v>0.28699999999999998</v>
      </c>
      <c r="R780">
        <v>0.35299999999999998</v>
      </c>
      <c r="S780">
        <v>0.64</v>
      </c>
      <c r="T780">
        <v>0.27800000000000002</v>
      </c>
      <c r="U780">
        <v>0</v>
      </c>
      <c r="V780">
        <v>-0.2</v>
      </c>
      <c r="W780">
        <v>-0.4</v>
      </c>
      <c r="X780">
        <v>3310</v>
      </c>
    </row>
    <row r="781" spans="1:24" x14ac:dyDescent="0.25">
      <c r="A781" t="s">
        <v>366</v>
      </c>
      <c r="B781">
        <v>142</v>
      </c>
      <c r="C781">
        <v>634</v>
      </c>
      <c r="D781">
        <v>594</v>
      </c>
      <c r="E781">
        <v>147</v>
      </c>
      <c r="F781">
        <v>28</v>
      </c>
      <c r="G781">
        <v>3</v>
      </c>
      <c r="H781">
        <v>9</v>
      </c>
      <c r="I781">
        <v>67</v>
      </c>
      <c r="J781">
        <v>56</v>
      </c>
      <c r="K781">
        <v>29</v>
      </c>
      <c r="L781">
        <v>134</v>
      </c>
      <c r="M781">
        <v>4</v>
      </c>
      <c r="N781">
        <v>8</v>
      </c>
      <c r="O781">
        <v>7</v>
      </c>
      <c r="P781">
        <v>0.247</v>
      </c>
      <c r="Q781">
        <v>0.28699999999999998</v>
      </c>
      <c r="R781">
        <v>0.35</v>
      </c>
      <c r="S781">
        <v>0.63700000000000001</v>
      </c>
      <c r="T781">
        <v>0.27800000000000002</v>
      </c>
      <c r="U781">
        <v>2</v>
      </c>
      <c r="V781">
        <v>-1.8</v>
      </c>
      <c r="W781">
        <v>-0.5</v>
      </c>
      <c r="X781" t="s">
        <v>365</v>
      </c>
    </row>
    <row r="782" spans="1:24" x14ac:dyDescent="0.25">
      <c r="A782" t="s">
        <v>364</v>
      </c>
      <c r="B782">
        <v>122</v>
      </c>
      <c r="C782">
        <v>540</v>
      </c>
      <c r="D782">
        <v>491</v>
      </c>
      <c r="E782">
        <v>114</v>
      </c>
      <c r="F782">
        <v>21</v>
      </c>
      <c r="G782">
        <v>5</v>
      </c>
      <c r="H782">
        <v>8</v>
      </c>
      <c r="I782">
        <v>63</v>
      </c>
      <c r="J782">
        <v>39</v>
      </c>
      <c r="K782">
        <v>36</v>
      </c>
      <c r="L782">
        <v>133</v>
      </c>
      <c r="M782">
        <v>2</v>
      </c>
      <c r="N782">
        <v>11</v>
      </c>
      <c r="O782">
        <v>4</v>
      </c>
      <c r="P782">
        <v>0.23200000000000001</v>
      </c>
      <c r="Q782">
        <v>0.28699999999999998</v>
      </c>
      <c r="R782">
        <v>0.34399999999999997</v>
      </c>
      <c r="S782">
        <v>0.63200000000000001</v>
      </c>
      <c r="T782">
        <v>0.27800000000000002</v>
      </c>
      <c r="U782">
        <v>-3</v>
      </c>
      <c r="V782">
        <v>0.1</v>
      </c>
      <c r="W782">
        <v>0.5</v>
      </c>
      <c r="X782" t="s">
        <v>363</v>
      </c>
    </row>
    <row r="783" spans="1:24" x14ac:dyDescent="0.25">
      <c r="A783" t="s">
        <v>362</v>
      </c>
      <c r="B783">
        <v>129</v>
      </c>
      <c r="C783">
        <v>475</v>
      </c>
      <c r="D783">
        <v>430</v>
      </c>
      <c r="E783">
        <v>99</v>
      </c>
      <c r="F783">
        <v>21</v>
      </c>
      <c r="G783">
        <v>4</v>
      </c>
      <c r="H783">
        <v>6</v>
      </c>
      <c r="I783">
        <v>49</v>
      </c>
      <c r="J783">
        <v>42</v>
      </c>
      <c r="K783">
        <v>36</v>
      </c>
      <c r="L783">
        <v>110</v>
      </c>
      <c r="M783">
        <v>3</v>
      </c>
      <c r="N783">
        <v>4</v>
      </c>
      <c r="O783">
        <v>5</v>
      </c>
      <c r="P783">
        <v>0.23</v>
      </c>
      <c r="Q783">
        <v>0.29399999999999998</v>
      </c>
      <c r="R783">
        <v>0.34</v>
      </c>
      <c r="S783">
        <v>0.63400000000000001</v>
      </c>
      <c r="T783">
        <v>0.27800000000000002</v>
      </c>
      <c r="U783">
        <v>6</v>
      </c>
      <c r="V783">
        <v>-1.7</v>
      </c>
      <c r="W783">
        <v>1.2</v>
      </c>
      <c r="X783">
        <v>5343</v>
      </c>
    </row>
    <row r="784" spans="1:24" x14ac:dyDescent="0.25">
      <c r="A784" t="s">
        <v>361</v>
      </c>
      <c r="B784">
        <v>138</v>
      </c>
      <c r="C784">
        <v>538</v>
      </c>
      <c r="D784">
        <v>516</v>
      </c>
      <c r="E784">
        <v>137</v>
      </c>
      <c r="F784">
        <v>24</v>
      </c>
      <c r="G784">
        <v>5</v>
      </c>
      <c r="H784">
        <v>5</v>
      </c>
      <c r="I784">
        <v>61</v>
      </c>
      <c r="J784">
        <v>53</v>
      </c>
      <c r="K784">
        <v>11</v>
      </c>
      <c r="L784">
        <v>95</v>
      </c>
      <c r="M784">
        <v>1</v>
      </c>
      <c r="N784">
        <v>22</v>
      </c>
      <c r="O784">
        <v>9</v>
      </c>
      <c r="P784">
        <v>0.26600000000000001</v>
      </c>
      <c r="Q784">
        <v>0.28199999999999997</v>
      </c>
      <c r="R784">
        <v>0.36</v>
      </c>
      <c r="S784">
        <v>0.64300000000000002</v>
      </c>
      <c r="T784">
        <v>0.27700000000000002</v>
      </c>
      <c r="U784">
        <v>3</v>
      </c>
      <c r="V784">
        <v>0.3</v>
      </c>
      <c r="W784">
        <v>1.1000000000000001</v>
      </c>
      <c r="X784">
        <v>5278</v>
      </c>
    </row>
    <row r="785" spans="1:24" x14ac:dyDescent="0.25">
      <c r="A785" t="s">
        <v>360</v>
      </c>
      <c r="B785">
        <v>78</v>
      </c>
      <c r="C785">
        <v>298</v>
      </c>
      <c r="D785">
        <v>272</v>
      </c>
      <c r="E785">
        <v>60</v>
      </c>
      <c r="F785">
        <v>13</v>
      </c>
      <c r="G785">
        <v>0</v>
      </c>
      <c r="H785">
        <v>8</v>
      </c>
      <c r="I785">
        <v>28</v>
      </c>
      <c r="J785">
        <v>30</v>
      </c>
      <c r="K785">
        <v>19</v>
      </c>
      <c r="L785">
        <v>65</v>
      </c>
      <c r="M785">
        <v>2</v>
      </c>
      <c r="N785">
        <v>3</v>
      </c>
      <c r="O785">
        <v>1</v>
      </c>
      <c r="P785">
        <v>0.221</v>
      </c>
      <c r="Q785">
        <v>0.27600000000000002</v>
      </c>
      <c r="R785">
        <v>0.35699999999999998</v>
      </c>
      <c r="S785">
        <v>0.63300000000000001</v>
      </c>
      <c r="T785">
        <v>0.27700000000000002</v>
      </c>
      <c r="U785">
        <v>0</v>
      </c>
      <c r="V785">
        <v>-0.1</v>
      </c>
      <c r="W785">
        <v>0.7</v>
      </c>
      <c r="X785" t="s">
        <v>359</v>
      </c>
    </row>
    <row r="786" spans="1:24" x14ac:dyDescent="0.25">
      <c r="A786" t="s">
        <v>358</v>
      </c>
      <c r="B786">
        <v>106</v>
      </c>
      <c r="C786">
        <v>356</v>
      </c>
      <c r="D786">
        <v>320</v>
      </c>
      <c r="E786">
        <v>74</v>
      </c>
      <c r="F786">
        <v>18</v>
      </c>
      <c r="G786">
        <v>1</v>
      </c>
      <c r="H786">
        <v>3</v>
      </c>
      <c r="I786">
        <v>35</v>
      </c>
      <c r="J786">
        <v>26</v>
      </c>
      <c r="K786">
        <v>27</v>
      </c>
      <c r="L786">
        <v>51</v>
      </c>
      <c r="M786">
        <v>5</v>
      </c>
      <c r="N786">
        <v>2</v>
      </c>
      <c r="O786">
        <v>2</v>
      </c>
      <c r="P786">
        <v>0.23100000000000001</v>
      </c>
      <c r="Q786">
        <v>0.30099999999999999</v>
      </c>
      <c r="R786">
        <v>0.32200000000000001</v>
      </c>
      <c r="S786">
        <v>0.623</v>
      </c>
      <c r="T786">
        <v>0.27700000000000002</v>
      </c>
      <c r="U786">
        <v>3</v>
      </c>
      <c r="V786">
        <v>-0.8</v>
      </c>
      <c r="W786">
        <v>0.8</v>
      </c>
      <c r="X786">
        <v>7412</v>
      </c>
    </row>
    <row r="787" spans="1:24" x14ac:dyDescent="0.25">
      <c r="A787" t="s">
        <v>357</v>
      </c>
      <c r="B787">
        <v>135</v>
      </c>
      <c r="C787">
        <v>559</v>
      </c>
      <c r="D787">
        <v>506</v>
      </c>
      <c r="E787">
        <v>123</v>
      </c>
      <c r="F787">
        <v>24</v>
      </c>
      <c r="G787">
        <v>3</v>
      </c>
      <c r="H787">
        <v>5</v>
      </c>
      <c r="I787">
        <v>48</v>
      </c>
      <c r="J787">
        <v>44</v>
      </c>
      <c r="K787">
        <v>39</v>
      </c>
      <c r="L787">
        <v>105</v>
      </c>
      <c r="M787">
        <v>1</v>
      </c>
      <c r="N787">
        <v>3</v>
      </c>
      <c r="O787">
        <v>2</v>
      </c>
      <c r="P787">
        <v>0.24299999999999999</v>
      </c>
      <c r="Q787">
        <v>0.29899999999999999</v>
      </c>
      <c r="R787">
        <v>0.33200000000000002</v>
      </c>
      <c r="S787">
        <v>0.63100000000000001</v>
      </c>
      <c r="T787">
        <v>0.27700000000000002</v>
      </c>
      <c r="U787">
        <v>2</v>
      </c>
      <c r="V787">
        <v>-0.8</v>
      </c>
      <c r="W787">
        <v>0.9</v>
      </c>
      <c r="X787">
        <v>6596</v>
      </c>
    </row>
    <row r="788" spans="1:24" x14ac:dyDescent="0.25">
      <c r="A788" t="s">
        <v>356</v>
      </c>
      <c r="B788">
        <v>123</v>
      </c>
      <c r="C788">
        <v>515</v>
      </c>
      <c r="D788">
        <v>493</v>
      </c>
      <c r="E788">
        <v>129</v>
      </c>
      <c r="F788">
        <v>17</v>
      </c>
      <c r="G788">
        <v>9</v>
      </c>
      <c r="H788">
        <v>4</v>
      </c>
      <c r="I788">
        <v>56</v>
      </c>
      <c r="J788">
        <v>54</v>
      </c>
      <c r="K788">
        <v>13</v>
      </c>
      <c r="L788">
        <v>102</v>
      </c>
      <c r="M788">
        <v>3</v>
      </c>
      <c r="N788">
        <v>13</v>
      </c>
      <c r="O788">
        <v>6</v>
      </c>
      <c r="P788">
        <v>0.26200000000000001</v>
      </c>
      <c r="Q788">
        <v>0.28499999999999998</v>
      </c>
      <c r="R788">
        <v>0.35699999999999998</v>
      </c>
      <c r="S788">
        <v>0.64200000000000002</v>
      </c>
      <c r="T788">
        <v>0.27700000000000002</v>
      </c>
      <c r="U788">
        <v>4</v>
      </c>
      <c r="V788">
        <v>-0.3</v>
      </c>
      <c r="W788">
        <v>-0.1</v>
      </c>
      <c r="X788">
        <v>5496</v>
      </c>
    </row>
    <row r="789" spans="1:24" x14ac:dyDescent="0.25">
      <c r="A789" t="s">
        <v>355</v>
      </c>
      <c r="B789">
        <v>82</v>
      </c>
      <c r="C789">
        <v>277</v>
      </c>
      <c r="D789">
        <v>258</v>
      </c>
      <c r="E789">
        <v>62</v>
      </c>
      <c r="F789">
        <v>15</v>
      </c>
      <c r="G789">
        <v>1</v>
      </c>
      <c r="H789">
        <v>4</v>
      </c>
      <c r="I789">
        <v>24</v>
      </c>
      <c r="J789">
        <v>28</v>
      </c>
      <c r="K789">
        <v>15</v>
      </c>
      <c r="L789">
        <v>56</v>
      </c>
      <c r="M789">
        <v>1</v>
      </c>
      <c r="N789">
        <v>0</v>
      </c>
      <c r="O789">
        <v>2</v>
      </c>
      <c r="P789">
        <v>0.24</v>
      </c>
      <c r="Q789">
        <v>0.28499999999999998</v>
      </c>
      <c r="R789">
        <v>0.35299999999999998</v>
      </c>
      <c r="S789">
        <v>0.63700000000000001</v>
      </c>
      <c r="T789">
        <v>0.27700000000000002</v>
      </c>
      <c r="U789">
        <v>4</v>
      </c>
      <c r="V789">
        <v>-1.1000000000000001</v>
      </c>
      <c r="W789">
        <v>0.9</v>
      </c>
      <c r="X789">
        <v>2802</v>
      </c>
    </row>
    <row r="790" spans="1:24" x14ac:dyDescent="0.25">
      <c r="A790" t="s">
        <v>354</v>
      </c>
      <c r="B790">
        <v>139</v>
      </c>
      <c r="C790">
        <v>573</v>
      </c>
      <c r="D790">
        <v>538</v>
      </c>
      <c r="E790">
        <v>133</v>
      </c>
      <c r="F790">
        <v>30</v>
      </c>
      <c r="G790">
        <v>3</v>
      </c>
      <c r="H790">
        <v>7</v>
      </c>
      <c r="I790">
        <v>53</v>
      </c>
      <c r="J790">
        <v>54</v>
      </c>
      <c r="K790">
        <v>22</v>
      </c>
      <c r="L790">
        <v>102</v>
      </c>
      <c r="M790">
        <v>6</v>
      </c>
      <c r="N790">
        <v>11</v>
      </c>
      <c r="O790">
        <v>5</v>
      </c>
      <c r="P790">
        <v>0.247</v>
      </c>
      <c r="Q790">
        <v>0.28399999999999997</v>
      </c>
      <c r="R790">
        <v>0.35299999999999998</v>
      </c>
      <c r="S790">
        <v>0.63800000000000001</v>
      </c>
      <c r="T790">
        <v>0.27700000000000002</v>
      </c>
      <c r="U790">
        <v>4</v>
      </c>
      <c r="V790">
        <v>-0.3</v>
      </c>
      <c r="W790">
        <v>0.8</v>
      </c>
      <c r="X790" t="s">
        <v>353</v>
      </c>
    </row>
    <row r="791" spans="1:24" x14ac:dyDescent="0.25">
      <c r="A791" t="s">
        <v>352</v>
      </c>
      <c r="B791">
        <v>81</v>
      </c>
      <c r="C791">
        <v>304</v>
      </c>
      <c r="D791">
        <v>272</v>
      </c>
      <c r="E791">
        <v>59</v>
      </c>
      <c r="F791">
        <v>9</v>
      </c>
      <c r="G791">
        <v>3</v>
      </c>
      <c r="H791">
        <v>5</v>
      </c>
      <c r="I791">
        <v>31</v>
      </c>
      <c r="J791">
        <v>26</v>
      </c>
      <c r="K791">
        <v>26</v>
      </c>
      <c r="L791">
        <v>85</v>
      </c>
      <c r="M791">
        <v>4</v>
      </c>
      <c r="N791">
        <v>7</v>
      </c>
      <c r="O791">
        <v>5</v>
      </c>
      <c r="P791">
        <v>0.217</v>
      </c>
      <c r="Q791">
        <v>0.29499999999999998</v>
      </c>
      <c r="R791">
        <v>0.32700000000000001</v>
      </c>
      <c r="S791">
        <v>0.622</v>
      </c>
      <c r="T791">
        <v>0.27700000000000002</v>
      </c>
      <c r="U791">
        <v>0</v>
      </c>
      <c r="V791">
        <v>-0.9</v>
      </c>
      <c r="W791">
        <v>-0.4</v>
      </c>
      <c r="X791" t="s">
        <v>351</v>
      </c>
    </row>
    <row r="792" spans="1:24" x14ac:dyDescent="0.25">
      <c r="A792" t="s">
        <v>350</v>
      </c>
      <c r="B792">
        <v>129</v>
      </c>
      <c r="C792">
        <v>514</v>
      </c>
      <c r="D792">
        <v>462</v>
      </c>
      <c r="E792">
        <v>110</v>
      </c>
      <c r="F792">
        <v>16</v>
      </c>
      <c r="G792">
        <v>5</v>
      </c>
      <c r="H792">
        <v>3</v>
      </c>
      <c r="I792">
        <v>58</v>
      </c>
      <c r="J792">
        <v>32</v>
      </c>
      <c r="K792">
        <v>43</v>
      </c>
      <c r="L792">
        <v>106</v>
      </c>
      <c r="M792">
        <v>2</v>
      </c>
      <c r="N792">
        <v>34</v>
      </c>
      <c r="O792">
        <v>8</v>
      </c>
      <c r="P792">
        <v>0.23799999999999999</v>
      </c>
      <c r="Q792">
        <v>0.30599999999999999</v>
      </c>
      <c r="R792">
        <v>0.314</v>
      </c>
      <c r="S792">
        <v>0.62</v>
      </c>
      <c r="T792">
        <v>0.27700000000000002</v>
      </c>
      <c r="U792">
        <v>1</v>
      </c>
      <c r="V792">
        <v>3</v>
      </c>
      <c r="W792">
        <v>0</v>
      </c>
      <c r="X792">
        <v>7316</v>
      </c>
    </row>
    <row r="793" spans="1:24" x14ac:dyDescent="0.25">
      <c r="A793" t="s">
        <v>349</v>
      </c>
      <c r="B793">
        <v>135</v>
      </c>
      <c r="C793">
        <v>569</v>
      </c>
      <c r="D793">
        <v>525</v>
      </c>
      <c r="E793">
        <v>127</v>
      </c>
      <c r="F793">
        <v>20</v>
      </c>
      <c r="G793">
        <v>5</v>
      </c>
      <c r="H793">
        <v>7</v>
      </c>
      <c r="I793">
        <v>57</v>
      </c>
      <c r="J793">
        <v>47</v>
      </c>
      <c r="K793">
        <v>29</v>
      </c>
      <c r="L793">
        <v>129</v>
      </c>
      <c r="M793">
        <v>9</v>
      </c>
      <c r="N793">
        <v>16</v>
      </c>
      <c r="O793">
        <v>9</v>
      </c>
      <c r="P793">
        <v>0.24199999999999999</v>
      </c>
      <c r="Q793">
        <v>0.29299999999999998</v>
      </c>
      <c r="R793">
        <v>0.33900000000000002</v>
      </c>
      <c r="S793">
        <v>0.63200000000000001</v>
      </c>
      <c r="T793">
        <v>0.27700000000000002</v>
      </c>
      <c r="U793">
        <v>1</v>
      </c>
      <c r="V793">
        <v>-1</v>
      </c>
      <c r="W793">
        <v>-0.5</v>
      </c>
      <c r="X793" t="s">
        <v>348</v>
      </c>
    </row>
    <row r="794" spans="1:24" x14ac:dyDescent="0.25">
      <c r="A794" t="s">
        <v>347</v>
      </c>
      <c r="B794">
        <v>71</v>
      </c>
      <c r="C794">
        <v>228</v>
      </c>
      <c r="D794">
        <v>203</v>
      </c>
      <c r="E794">
        <v>44</v>
      </c>
      <c r="F794">
        <v>11</v>
      </c>
      <c r="G794">
        <v>1</v>
      </c>
      <c r="H794">
        <v>4</v>
      </c>
      <c r="I794">
        <v>26</v>
      </c>
      <c r="J794">
        <v>25</v>
      </c>
      <c r="K794">
        <v>18</v>
      </c>
      <c r="L794">
        <v>61</v>
      </c>
      <c r="M794">
        <v>3</v>
      </c>
      <c r="N794">
        <v>2</v>
      </c>
      <c r="O794">
        <v>0</v>
      </c>
      <c r="P794">
        <v>0.217</v>
      </c>
      <c r="Q794">
        <v>0.28999999999999998</v>
      </c>
      <c r="R794">
        <v>0.34</v>
      </c>
      <c r="S794">
        <v>0.63</v>
      </c>
      <c r="T794">
        <v>0.27700000000000002</v>
      </c>
      <c r="U794">
        <v>0</v>
      </c>
      <c r="V794">
        <v>0.2</v>
      </c>
      <c r="W794">
        <v>0.5</v>
      </c>
      <c r="X794">
        <v>8029</v>
      </c>
    </row>
    <row r="795" spans="1:24" x14ac:dyDescent="0.25">
      <c r="A795" t="s">
        <v>346</v>
      </c>
      <c r="B795">
        <v>127</v>
      </c>
      <c r="C795">
        <v>462</v>
      </c>
      <c r="D795">
        <v>406</v>
      </c>
      <c r="E795">
        <v>88</v>
      </c>
      <c r="F795">
        <v>20</v>
      </c>
      <c r="G795">
        <v>3</v>
      </c>
      <c r="H795">
        <v>6</v>
      </c>
      <c r="I795">
        <v>51</v>
      </c>
      <c r="J795">
        <v>39</v>
      </c>
      <c r="K795">
        <v>45</v>
      </c>
      <c r="L795">
        <v>127</v>
      </c>
      <c r="M795">
        <v>6</v>
      </c>
      <c r="N795">
        <v>5</v>
      </c>
      <c r="O795">
        <v>2</v>
      </c>
      <c r="P795">
        <v>0.217</v>
      </c>
      <c r="Q795">
        <v>0.30399999999999999</v>
      </c>
      <c r="R795">
        <v>0.32500000000000001</v>
      </c>
      <c r="S795">
        <v>0.629</v>
      </c>
      <c r="T795">
        <v>0.27700000000000002</v>
      </c>
      <c r="U795">
        <v>0</v>
      </c>
      <c r="V795">
        <v>-0.3</v>
      </c>
      <c r="W795">
        <v>0.6</v>
      </c>
      <c r="X795">
        <v>3972</v>
      </c>
    </row>
    <row r="796" spans="1:24" x14ac:dyDescent="0.25">
      <c r="A796" t="s">
        <v>345</v>
      </c>
      <c r="B796">
        <v>130</v>
      </c>
      <c r="C796">
        <v>381</v>
      </c>
      <c r="D796">
        <v>347</v>
      </c>
      <c r="E796">
        <v>85</v>
      </c>
      <c r="F796">
        <v>12</v>
      </c>
      <c r="G796">
        <v>5</v>
      </c>
      <c r="H796">
        <v>2</v>
      </c>
      <c r="I796">
        <v>45</v>
      </c>
      <c r="J796">
        <v>26</v>
      </c>
      <c r="K796">
        <v>28</v>
      </c>
      <c r="L796">
        <v>65</v>
      </c>
      <c r="M796">
        <v>1</v>
      </c>
      <c r="N796">
        <v>17</v>
      </c>
      <c r="O796">
        <v>6</v>
      </c>
      <c r="P796">
        <v>0.245</v>
      </c>
      <c r="Q796">
        <v>0.30299999999999999</v>
      </c>
      <c r="R796">
        <v>0.32600000000000001</v>
      </c>
      <c r="S796">
        <v>0.629</v>
      </c>
      <c r="T796">
        <v>0.27700000000000002</v>
      </c>
      <c r="U796">
        <v>7</v>
      </c>
      <c r="V796">
        <v>0.6</v>
      </c>
      <c r="W796">
        <v>0.5</v>
      </c>
      <c r="X796">
        <v>6141</v>
      </c>
    </row>
    <row r="797" spans="1:24" x14ac:dyDescent="0.25">
      <c r="A797" t="s">
        <v>344</v>
      </c>
      <c r="B797">
        <v>76</v>
      </c>
      <c r="C797">
        <v>291</v>
      </c>
      <c r="D797">
        <v>264</v>
      </c>
      <c r="E797">
        <v>61</v>
      </c>
      <c r="F797">
        <v>12</v>
      </c>
      <c r="G797">
        <v>0</v>
      </c>
      <c r="H797">
        <v>6</v>
      </c>
      <c r="I797">
        <v>28</v>
      </c>
      <c r="J797">
        <v>30</v>
      </c>
      <c r="K797">
        <v>23</v>
      </c>
      <c r="L797">
        <v>51</v>
      </c>
      <c r="M797">
        <v>0</v>
      </c>
      <c r="N797">
        <v>0</v>
      </c>
      <c r="O797">
        <v>0</v>
      </c>
      <c r="P797">
        <v>0.23100000000000001</v>
      </c>
      <c r="Q797">
        <v>0.29299999999999998</v>
      </c>
      <c r="R797">
        <v>0.34499999999999997</v>
      </c>
      <c r="S797">
        <v>0.63700000000000001</v>
      </c>
      <c r="T797">
        <v>0.27700000000000002</v>
      </c>
      <c r="U797">
        <v>-6</v>
      </c>
      <c r="V797">
        <v>-0.3</v>
      </c>
      <c r="W797">
        <v>-0.9</v>
      </c>
      <c r="X797">
        <v>1659</v>
      </c>
    </row>
    <row r="798" spans="1:24" x14ac:dyDescent="0.25">
      <c r="A798" t="s">
        <v>343</v>
      </c>
      <c r="B798">
        <v>140</v>
      </c>
      <c r="C798">
        <v>441</v>
      </c>
      <c r="D798">
        <v>405</v>
      </c>
      <c r="E798">
        <v>106</v>
      </c>
      <c r="F798">
        <v>12</v>
      </c>
      <c r="G798">
        <v>3</v>
      </c>
      <c r="H798">
        <v>1</v>
      </c>
      <c r="I798">
        <v>56</v>
      </c>
      <c r="J798">
        <v>21</v>
      </c>
      <c r="K798">
        <v>24</v>
      </c>
      <c r="L798">
        <v>95</v>
      </c>
      <c r="M798">
        <v>2</v>
      </c>
      <c r="N798">
        <v>43</v>
      </c>
      <c r="O798">
        <v>12</v>
      </c>
      <c r="P798">
        <v>0.26200000000000001</v>
      </c>
      <c r="Q798">
        <v>0.30599999999999999</v>
      </c>
      <c r="R798">
        <v>0.314</v>
      </c>
      <c r="S798">
        <v>0.62</v>
      </c>
      <c r="T798">
        <v>0.27700000000000002</v>
      </c>
      <c r="U798">
        <v>5</v>
      </c>
      <c r="V798">
        <v>3.3</v>
      </c>
      <c r="W798">
        <v>1.2</v>
      </c>
      <c r="X798">
        <v>4964</v>
      </c>
    </row>
    <row r="799" spans="1:24" x14ac:dyDescent="0.25">
      <c r="A799" t="s">
        <v>342</v>
      </c>
      <c r="B799">
        <v>63</v>
      </c>
      <c r="C799">
        <v>229</v>
      </c>
      <c r="D799">
        <v>215</v>
      </c>
      <c r="E799">
        <v>52</v>
      </c>
      <c r="F799">
        <v>11</v>
      </c>
      <c r="G799">
        <v>0</v>
      </c>
      <c r="H799">
        <v>4</v>
      </c>
      <c r="I799">
        <v>23</v>
      </c>
      <c r="J799">
        <v>26</v>
      </c>
      <c r="K799">
        <v>12</v>
      </c>
      <c r="L799">
        <v>44</v>
      </c>
      <c r="M799">
        <v>0</v>
      </c>
      <c r="N799">
        <v>0</v>
      </c>
      <c r="O799">
        <v>0</v>
      </c>
      <c r="P799">
        <v>0.24199999999999999</v>
      </c>
      <c r="Q799">
        <v>0.28199999999999997</v>
      </c>
      <c r="R799">
        <v>0.34899999999999998</v>
      </c>
      <c r="S799">
        <v>0.63100000000000001</v>
      </c>
      <c r="T799">
        <v>0.27600000000000002</v>
      </c>
      <c r="U799">
        <v>0</v>
      </c>
      <c r="V799">
        <v>-0.2</v>
      </c>
      <c r="W799">
        <v>0.5</v>
      </c>
      <c r="X799">
        <v>1578</v>
      </c>
    </row>
    <row r="800" spans="1:24" x14ac:dyDescent="0.25">
      <c r="A800" t="s">
        <v>341</v>
      </c>
      <c r="B800">
        <v>130</v>
      </c>
      <c r="C800">
        <v>569</v>
      </c>
      <c r="D800">
        <v>506</v>
      </c>
      <c r="E800">
        <v>121</v>
      </c>
      <c r="F800">
        <v>18</v>
      </c>
      <c r="G800">
        <v>4</v>
      </c>
      <c r="H800">
        <v>2</v>
      </c>
      <c r="I800">
        <v>53</v>
      </c>
      <c r="J800">
        <v>32</v>
      </c>
      <c r="K800">
        <v>53</v>
      </c>
      <c r="L800">
        <v>92</v>
      </c>
      <c r="M800">
        <v>2</v>
      </c>
      <c r="N800">
        <v>9</v>
      </c>
      <c r="O800">
        <v>7</v>
      </c>
      <c r="P800">
        <v>0.23899999999999999</v>
      </c>
      <c r="Q800">
        <v>0.314</v>
      </c>
      <c r="R800">
        <v>0.30199999999999999</v>
      </c>
      <c r="S800">
        <v>0.61599999999999999</v>
      </c>
      <c r="T800">
        <v>0.27600000000000002</v>
      </c>
      <c r="U800">
        <v>0</v>
      </c>
      <c r="V800">
        <v>-1.7</v>
      </c>
      <c r="W800">
        <v>0.2</v>
      </c>
      <c r="X800" t="s">
        <v>340</v>
      </c>
    </row>
    <row r="801" spans="1:24" x14ac:dyDescent="0.25">
      <c r="A801" t="s">
        <v>339</v>
      </c>
      <c r="B801">
        <v>119</v>
      </c>
      <c r="C801">
        <v>436</v>
      </c>
      <c r="D801">
        <v>402</v>
      </c>
      <c r="E801">
        <v>94</v>
      </c>
      <c r="F801">
        <v>20</v>
      </c>
      <c r="G801">
        <v>3</v>
      </c>
      <c r="H801">
        <v>6</v>
      </c>
      <c r="I801">
        <v>44</v>
      </c>
      <c r="J801">
        <v>41</v>
      </c>
      <c r="K801">
        <v>26</v>
      </c>
      <c r="L801">
        <v>96</v>
      </c>
      <c r="M801">
        <v>3</v>
      </c>
      <c r="N801">
        <v>19</v>
      </c>
      <c r="O801">
        <v>9</v>
      </c>
      <c r="P801">
        <v>0.23400000000000001</v>
      </c>
      <c r="Q801">
        <v>0.28499999999999998</v>
      </c>
      <c r="R801">
        <v>0.34300000000000003</v>
      </c>
      <c r="S801">
        <v>0.629</v>
      </c>
      <c r="T801">
        <v>0.27600000000000002</v>
      </c>
      <c r="U801">
        <v>-1</v>
      </c>
      <c r="V801">
        <v>-0.2</v>
      </c>
      <c r="W801">
        <v>-0.5</v>
      </c>
      <c r="X801">
        <v>3893</v>
      </c>
    </row>
    <row r="802" spans="1:24" x14ac:dyDescent="0.25">
      <c r="A802" t="s">
        <v>338</v>
      </c>
      <c r="B802">
        <v>102</v>
      </c>
      <c r="C802">
        <v>382</v>
      </c>
      <c r="D802">
        <v>342</v>
      </c>
      <c r="E802">
        <v>77</v>
      </c>
      <c r="F802">
        <v>15</v>
      </c>
      <c r="G802">
        <v>2</v>
      </c>
      <c r="H802">
        <v>5</v>
      </c>
      <c r="I802">
        <v>36</v>
      </c>
      <c r="J802">
        <v>36</v>
      </c>
      <c r="K802">
        <v>33</v>
      </c>
      <c r="L802">
        <v>78</v>
      </c>
      <c r="M802">
        <v>2</v>
      </c>
      <c r="N802">
        <v>2</v>
      </c>
      <c r="O802">
        <v>2</v>
      </c>
      <c r="P802">
        <v>0.22500000000000001</v>
      </c>
      <c r="Q802">
        <v>0.29699999999999999</v>
      </c>
      <c r="R802">
        <v>0.32500000000000001</v>
      </c>
      <c r="S802">
        <v>0.622</v>
      </c>
      <c r="T802">
        <v>0.27600000000000002</v>
      </c>
      <c r="U802">
        <v>-3</v>
      </c>
      <c r="V802">
        <v>-0.8</v>
      </c>
      <c r="W802">
        <v>0.4</v>
      </c>
      <c r="X802" t="s">
        <v>337</v>
      </c>
    </row>
    <row r="803" spans="1:24" x14ac:dyDescent="0.25">
      <c r="A803" t="s">
        <v>336</v>
      </c>
      <c r="B803">
        <v>90</v>
      </c>
      <c r="C803">
        <v>308</v>
      </c>
      <c r="D803">
        <v>283</v>
      </c>
      <c r="E803">
        <v>68</v>
      </c>
      <c r="F803">
        <v>12</v>
      </c>
      <c r="G803">
        <v>1</v>
      </c>
      <c r="H803">
        <v>5</v>
      </c>
      <c r="I803">
        <v>30</v>
      </c>
      <c r="J803">
        <v>23</v>
      </c>
      <c r="K803">
        <v>18</v>
      </c>
      <c r="L803">
        <v>51</v>
      </c>
      <c r="M803">
        <v>2</v>
      </c>
      <c r="N803">
        <v>3</v>
      </c>
      <c r="O803">
        <v>3</v>
      </c>
      <c r="P803">
        <v>0.24</v>
      </c>
      <c r="Q803">
        <v>0.28999999999999998</v>
      </c>
      <c r="R803">
        <v>0.34300000000000003</v>
      </c>
      <c r="S803">
        <v>0.63300000000000001</v>
      </c>
      <c r="T803">
        <v>0.27600000000000002</v>
      </c>
      <c r="U803">
        <v>-1</v>
      </c>
      <c r="V803">
        <v>-0.9</v>
      </c>
      <c r="W803">
        <v>0.2</v>
      </c>
      <c r="X803">
        <v>1907</v>
      </c>
    </row>
    <row r="804" spans="1:24" x14ac:dyDescent="0.25">
      <c r="A804" t="s">
        <v>335</v>
      </c>
      <c r="B804">
        <v>112</v>
      </c>
      <c r="C804">
        <v>371</v>
      </c>
      <c r="D804">
        <v>349</v>
      </c>
      <c r="E804">
        <v>90</v>
      </c>
      <c r="F804">
        <v>15</v>
      </c>
      <c r="G804">
        <v>3</v>
      </c>
      <c r="H804">
        <v>4</v>
      </c>
      <c r="I804">
        <v>39</v>
      </c>
      <c r="J804">
        <v>35</v>
      </c>
      <c r="K804">
        <v>12</v>
      </c>
      <c r="L804">
        <v>50</v>
      </c>
      <c r="M804">
        <v>3</v>
      </c>
      <c r="N804">
        <v>6</v>
      </c>
      <c r="O804">
        <v>1</v>
      </c>
      <c r="P804">
        <v>0.25800000000000001</v>
      </c>
      <c r="Q804">
        <v>0.28799999999999998</v>
      </c>
      <c r="R804">
        <v>0.35199999999999998</v>
      </c>
      <c r="S804">
        <v>0.64100000000000001</v>
      </c>
      <c r="T804">
        <v>0.27600000000000002</v>
      </c>
      <c r="U804">
        <v>-2</v>
      </c>
      <c r="V804">
        <v>0.4</v>
      </c>
      <c r="W804">
        <v>0.3</v>
      </c>
      <c r="X804">
        <v>3817</v>
      </c>
    </row>
    <row r="805" spans="1:24" x14ac:dyDescent="0.25">
      <c r="A805" t="s">
        <v>334</v>
      </c>
      <c r="B805">
        <v>125</v>
      </c>
      <c r="C805">
        <v>493</v>
      </c>
      <c r="D805">
        <v>439</v>
      </c>
      <c r="E805">
        <v>102</v>
      </c>
      <c r="F805">
        <v>16</v>
      </c>
      <c r="G805">
        <v>4</v>
      </c>
      <c r="H805">
        <v>3</v>
      </c>
      <c r="I805">
        <v>55</v>
      </c>
      <c r="J805">
        <v>36</v>
      </c>
      <c r="K805">
        <v>40</v>
      </c>
      <c r="L805">
        <v>134</v>
      </c>
      <c r="M805">
        <v>6</v>
      </c>
      <c r="N805">
        <v>32</v>
      </c>
      <c r="O805">
        <v>5</v>
      </c>
      <c r="P805">
        <v>0.23200000000000001</v>
      </c>
      <c r="Q805">
        <v>0.30499999999999999</v>
      </c>
      <c r="R805">
        <v>0.308</v>
      </c>
      <c r="S805">
        <v>0.61299999999999999</v>
      </c>
      <c r="T805">
        <v>0.27600000000000002</v>
      </c>
      <c r="U805">
        <v>3</v>
      </c>
      <c r="V805">
        <v>3.8</v>
      </c>
      <c r="W805">
        <v>0.3</v>
      </c>
      <c r="X805">
        <v>9414</v>
      </c>
    </row>
    <row r="806" spans="1:24" x14ac:dyDescent="0.25">
      <c r="A806" t="s">
        <v>333</v>
      </c>
      <c r="B806">
        <v>84</v>
      </c>
      <c r="C806">
        <v>327</v>
      </c>
      <c r="D806">
        <v>289</v>
      </c>
      <c r="E806">
        <v>68</v>
      </c>
      <c r="F806">
        <v>8</v>
      </c>
      <c r="G806">
        <v>3</v>
      </c>
      <c r="H806">
        <v>2</v>
      </c>
      <c r="I806">
        <v>32</v>
      </c>
      <c r="J806">
        <v>24</v>
      </c>
      <c r="K806">
        <v>26</v>
      </c>
      <c r="L806">
        <v>87</v>
      </c>
      <c r="M806">
        <v>6</v>
      </c>
      <c r="N806">
        <v>10</v>
      </c>
      <c r="O806">
        <v>8</v>
      </c>
      <c r="P806">
        <v>0.23499999999999999</v>
      </c>
      <c r="Q806">
        <v>0.312</v>
      </c>
      <c r="R806">
        <v>0.30399999999999999</v>
      </c>
      <c r="S806">
        <v>0.61599999999999999</v>
      </c>
      <c r="T806">
        <v>0.27600000000000002</v>
      </c>
      <c r="U806">
        <v>0</v>
      </c>
      <c r="V806">
        <v>-1.6</v>
      </c>
      <c r="W806">
        <v>-0.5</v>
      </c>
      <c r="X806" t="s">
        <v>332</v>
      </c>
    </row>
    <row r="807" spans="1:24" x14ac:dyDescent="0.25">
      <c r="A807" t="s">
        <v>331</v>
      </c>
      <c r="B807">
        <v>104</v>
      </c>
      <c r="C807">
        <v>404</v>
      </c>
      <c r="D807">
        <v>369</v>
      </c>
      <c r="E807">
        <v>81</v>
      </c>
      <c r="F807">
        <v>18</v>
      </c>
      <c r="G807">
        <v>2</v>
      </c>
      <c r="H807">
        <v>8</v>
      </c>
      <c r="I807">
        <v>39</v>
      </c>
      <c r="J807">
        <v>40</v>
      </c>
      <c r="K807">
        <v>28</v>
      </c>
      <c r="L807">
        <v>101</v>
      </c>
      <c r="M807">
        <v>4</v>
      </c>
      <c r="N807">
        <v>4</v>
      </c>
      <c r="O807">
        <v>4</v>
      </c>
      <c r="P807">
        <v>0.22</v>
      </c>
      <c r="Q807">
        <v>0.28199999999999997</v>
      </c>
      <c r="R807">
        <v>0.34399999999999997</v>
      </c>
      <c r="S807">
        <v>0.626</v>
      </c>
      <c r="T807">
        <v>0.27600000000000002</v>
      </c>
      <c r="U807">
        <v>-3</v>
      </c>
      <c r="V807">
        <v>-1.2</v>
      </c>
      <c r="W807">
        <v>-0.8</v>
      </c>
      <c r="X807">
        <v>7099</v>
      </c>
    </row>
    <row r="808" spans="1:24" x14ac:dyDescent="0.25">
      <c r="A808" t="s">
        <v>330</v>
      </c>
      <c r="B808">
        <v>113</v>
      </c>
      <c r="C808">
        <v>396</v>
      </c>
      <c r="D808">
        <v>357</v>
      </c>
      <c r="E808">
        <v>82</v>
      </c>
      <c r="F808">
        <v>16</v>
      </c>
      <c r="G808">
        <v>2</v>
      </c>
      <c r="H808">
        <v>5</v>
      </c>
      <c r="I808">
        <v>38</v>
      </c>
      <c r="J808">
        <v>29</v>
      </c>
      <c r="K808">
        <v>30</v>
      </c>
      <c r="L808">
        <v>95</v>
      </c>
      <c r="M808">
        <v>2</v>
      </c>
      <c r="N808">
        <v>10</v>
      </c>
      <c r="O808">
        <v>4</v>
      </c>
      <c r="P808">
        <v>0.23</v>
      </c>
      <c r="Q808">
        <v>0.29299999999999998</v>
      </c>
      <c r="R808">
        <v>0.32800000000000001</v>
      </c>
      <c r="S808">
        <v>0.621</v>
      </c>
      <c r="T808">
        <v>0.27600000000000002</v>
      </c>
      <c r="U808">
        <v>3</v>
      </c>
      <c r="V808">
        <v>0</v>
      </c>
      <c r="W808">
        <v>0.5</v>
      </c>
      <c r="X808">
        <v>198</v>
      </c>
    </row>
    <row r="809" spans="1:24" x14ac:dyDescent="0.25">
      <c r="A809" t="s">
        <v>329</v>
      </c>
      <c r="B809">
        <v>117</v>
      </c>
      <c r="C809">
        <v>484</v>
      </c>
      <c r="D809">
        <v>444</v>
      </c>
      <c r="E809">
        <v>92</v>
      </c>
      <c r="F809">
        <v>15</v>
      </c>
      <c r="G809">
        <v>3</v>
      </c>
      <c r="H809">
        <v>16</v>
      </c>
      <c r="I809">
        <v>59</v>
      </c>
      <c r="J809">
        <v>52</v>
      </c>
      <c r="K809">
        <v>31</v>
      </c>
      <c r="L809">
        <v>196</v>
      </c>
      <c r="M809">
        <v>7</v>
      </c>
      <c r="N809">
        <v>4</v>
      </c>
      <c r="O809">
        <v>4</v>
      </c>
      <c r="P809">
        <v>0.20699999999999999</v>
      </c>
      <c r="Q809">
        <v>0.27</v>
      </c>
      <c r="R809">
        <v>0.36299999999999999</v>
      </c>
      <c r="S809">
        <v>0.63200000000000001</v>
      </c>
      <c r="T809">
        <v>0.27600000000000002</v>
      </c>
      <c r="U809">
        <v>-2</v>
      </c>
      <c r="V809">
        <v>-1.2</v>
      </c>
      <c r="W809">
        <v>-0.8</v>
      </c>
      <c r="X809">
        <v>8760</v>
      </c>
    </row>
    <row r="810" spans="1:24" x14ac:dyDescent="0.25">
      <c r="A810" t="s">
        <v>328</v>
      </c>
      <c r="B810">
        <v>70</v>
      </c>
      <c r="C810">
        <v>240</v>
      </c>
      <c r="D810">
        <v>213</v>
      </c>
      <c r="E810">
        <v>48</v>
      </c>
      <c r="F810">
        <v>10</v>
      </c>
      <c r="G810">
        <v>0</v>
      </c>
      <c r="H810">
        <v>2</v>
      </c>
      <c r="I810">
        <v>23</v>
      </c>
      <c r="J810">
        <v>20</v>
      </c>
      <c r="K810">
        <v>24</v>
      </c>
      <c r="L810">
        <v>59</v>
      </c>
      <c r="M810">
        <v>2</v>
      </c>
      <c r="N810">
        <v>1</v>
      </c>
      <c r="O810">
        <v>0</v>
      </c>
      <c r="P810">
        <v>0.22500000000000001</v>
      </c>
      <c r="Q810">
        <v>0.31</v>
      </c>
      <c r="R810">
        <v>0.3</v>
      </c>
      <c r="S810">
        <v>0.61</v>
      </c>
      <c r="T810">
        <v>0.27500000000000002</v>
      </c>
      <c r="U810">
        <v>0</v>
      </c>
      <c r="V810">
        <v>-0.1</v>
      </c>
      <c r="W810">
        <v>0.5</v>
      </c>
      <c r="X810" t="s">
        <v>327</v>
      </c>
    </row>
    <row r="811" spans="1:24" x14ac:dyDescent="0.25">
      <c r="A811" t="s">
        <v>326</v>
      </c>
      <c r="B811">
        <v>63</v>
      </c>
      <c r="C811">
        <v>222</v>
      </c>
      <c r="D811">
        <v>197</v>
      </c>
      <c r="E811">
        <v>43</v>
      </c>
      <c r="F811">
        <v>5</v>
      </c>
      <c r="G811">
        <v>0</v>
      </c>
      <c r="H811">
        <v>5</v>
      </c>
      <c r="I811">
        <v>25</v>
      </c>
      <c r="J811">
        <v>21</v>
      </c>
      <c r="K811">
        <v>22</v>
      </c>
      <c r="L811">
        <v>53</v>
      </c>
      <c r="M811">
        <v>1</v>
      </c>
      <c r="N811">
        <v>0</v>
      </c>
      <c r="O811">
        <v>0</v>
      </c>
      <c r="P811">
        <v>0.218</v>
      </c>
      <c r="Q811">
        <v>0.3</v>
      </c>
      <c r="R811">
        <v>0.32</v>
      </c>
      <c r="S811">
        <v>0.62</v>
      </c>
      <c r="T811">
        <v>0.27500000000000002</v>
      </c>
      <c r="U811">
        <v>0</v>
      </c>
      <c r="V811">
        <v>-0.2</v>
      </c>
      <c r="W811">
        <v>0.4</v>
      </c>
      <c r="X811">
        <v>8361</v>
      </c>
    </row>
    <row r="812" spans="1:24" x14ac:dyDescent="0.25">
      <c r="A812" t="s">
        <v>325</v>
      </c>
      <c r="B812">
        <v>52</v>
      </c>
      <c r="C812">
        <v>172</v>
      </c>
      <c r="D812">
        <v>153</v>
      </c>
      <c r="E812">
        <v>35</v>
      </c>
      <c r="F812">
        <v>7</v>
      </c>
      <c r="G812">
        <v>1</v>
      </c>
      <c r="H812">
        <v>1</v>
      </c>
      <c r="I812">
        <v>17</v>
      </c>
      <c r="J812">
        <v>11</v>
      </c>
      <c r="K812">
        <v>17</v>
      </c>
      <c r="L812">
        <v>37</v>
      </c>
      <c r="M812">
        <v>1</v>
      </c>
      <c r="N812">
        <v>1</v>
      </c>
      <c r="O812">
        <v>0</v>
      </c>
      <c r="P812">
        <v>0.22900000000000001</v>
      </c>
      <c r="Q812">
        <v>0.31</v>
      </c>
      <c r="R812">
        <v>0.307</v>
      </c>
      <c r="S812">
        <v>0.61699999999999999</v>
      </c>
      <c r="T812">
        <v>0.27500000000000002</v>
      </c>
      <c r="U812">
        <v>-3</v>
      </c>
      <c r="V812">
        <v>0</v>
      </c>
      <c r="W812">
        <v>0</v>
      </c>
      <c r="X812">
        <v>4756</v>
      </c>
    </row>
    <row r="813" spans="1:24" x14ac:dyDescent="0.25">
      <c r="A813" t="s">
        <v>324</v>
      </c>
      <c r="B813">
        <v>116</v>
      </c>
      <c r="C813">
        <v>414</v>
      </c>
      <c r="D813">
        <v>358</v>
      </c>
      <c r="E813">
        <v>80</v>
      </c>
      <c r="F813">
        <v>14</v>
      </c>
      <c r="G813">
        <v>1</v>
      </c>
      <c r="H813">
        <v>3</v>
      </c>
      <c r="I813">
        <v>45</v>
      </c>
      <c r="J813">
        <v>27</v>
      </c>
      <c r="K813">
        <v>45</v>
      </c>
      <c r="L813">
        <v>72</v>
      </c>
      <c r="M813">
        <v>1</v>
      </c>
      <c r="N813">
        <v>19</v>
      </c>
      <c r="O813">
        <v>7</v>
      </c>
      <c r="P813">
        <v>0.223</v>
      </c>
      <c r="Q813">
        <v>0.312</v>
      </c>
      <c r="R813">
        <v>0.29299999999999998</v>
      </c>
      <c r="S813">
        <v>0.60499999999999998</v>
      </c>
      <c r="T813">
        <v>0.27500000000000002</v>
      </c>
      <c r="U813">
        <v>-1</v>
      </c>
      <c r="V813">
        <v>0.5</v>
      </c>
      <c r="W813">
        <v>0.2</v>
      </c>
      <c r="X813">
        <v>4583</v>
      </c>
    </row>
    <row r="814" spans="1:24" x14ac:dyDescent="0.25">
      <c r="A814" t="s">
        <v>323</v>
      </c>
      <c r="B814">
        <v>140</v>
      </c>
      <c r="C814">
        <v>562</v>
      </c>
      <c r="D814">
        <v>509</v>
      </c>
      <c r="E814">
        <v>123</v>
      </c>
      <c r="F814">
        <v>24</v>
      </c>
      <c r="G814">
        <v>4</v>
      </c>
      <c r="H814">
        <v>2</v>
      </c>
      <c r="I814">
        <v>58</v>
      </c>
      <c r="J814">
        <v>42</v>
      </c>
      <c r="K814">
        <v>36</v>
      </c>
      <c r="L814">
        <v>65</v>
      </c>
      <c r="M814">
        <v>8</v>
      </c>
      <c r="N814">
        <v>13</v>
      </c>
      <c r="O814">
        <v>10</v>
      </c>
      <c r="P814">
        <v>0.24199999999999999</v>
      </c>
      <c r="Q814">
        <v>0.30199999999999999</v>
      </c>
      <c r="R814">
        <v>0.316</v>
      </c>
      <c r="S814">
        <v>0.61799999999999999</v>
      </c>
      <c r="T814">
        <v>0.27500000000000002</v>
      </c>
      <c r="U814">
        <v>4</v>
      </c>
      <c r="V814">
        <v>-2</v>
      </c>
      <c r="W814">
        <v>0.9</v>
      </c>
      <c r="X814" t="s">
        <v>322</v>
      </c>
    </row>
    <row r="815" spans="1:24" x14ac:dyDescent="0.25">
      <c r="A815" t="s">
        <v>321</v>
      </c>
      <c r="B815">
        <v>130</v>
      </c>
      <c r="C815">
        <v>544</v>
      </c>
      <c r="D815">
        <v>489</v>
      </c>
      <c r="E815">
        <v>120</v>
      </c>
      <c r="F815">
        <v>13</v>
      </c>
      <c r="G815">
        <v>4</v>
      </c>
      <c r="H815">
        <v>3</v>
      </c>
      <c r="I815">
        <v>66</v>
      </c>
      <c r="J815">
        <v>37</v>
      </c>
      <c r="K815">
        <v>41</v>
      </c>
      <c r="L815">
        <v>106</v>
      </c>
      <c r="M815">
        <v>4</v>
      </c>
      <c r="N815">
        <v>21</v>
      </c>
      <c r="O815">
        <v>5</v>
      </c>
      <c r="P815">
        <v>0.245</v>
      </c>
      <c r="Q815">
        <v>0.309</v>
      </c>
      <c r="R815">
        <v>0.307</v>
      </c>
      <c r="S815">
        <v>0.61599999999999999</v>
      </c>
      <c r="T815">
        <v>0.27500000000000002</v>
      </c>
      <c r="U815">
        <v>4</v>
      </c>
      <c r="V815">
        <v>1.6</v>
      </c>
      <c r="W815">
        <v>0.9</v>
      </c>
      <c r="X815">
        <v>8136</v>
      </c>
    </row>
    <row r="816" spans="1:24" x14ac:dyDescent="0.25">
      <c r="A816" t="s">
        <v>320</v>
      </c>
      <c r="B816">
        <v>113</v>
      </c>
      <c r="C816">
        <v>445</v>
      </c>
      <c r="D816">
        <v>426</v>
      </c>
      <c r="E816">
        <v>105</v>
      </c>
      <c r="F816">
        <v>17</v>
      </c>
      <c r="G816">
        <v>2</v>
      </c>
      <c r="H816">
        <v>11</v>
      </c>
      <c r="I816">
        <v>39</v>
      </c>
      <c r="J816">
        <v>47</v>
      </c>
      <c r="K816">
        <v>13</v>
      </c>
      <c r="L816">
        <v>137</v>
      </c>
      <c r="M816">
        <v>0</v>
      </c>
      <c r="N816">
        <v>0</v>
      </c>
      <c r="O816">
        <v>2</v>
      </c>
      <c r="P816">
        <v>0.246</v>
      </c>
      <c r="Q816">
        <v>0.26900000000000002</v>
      </c>
      <c r="R816">
        <v>0.373</v>
      </c>
      <c r="S816">
        <v>0.64200000000000002</v>
      </c>
      <c r="T816">
        <v>0.27500000000000002</v>
      </c>
      <c r="U816">
        <v>-1</v>
      </c>
      <c r="V816">
        <v>-1.2</v>
      </c>
      <c r="W816">
        <v>0.7</v>
      </c>
      <c r="X816" t="s">
        <v>319</v>
      </c>
    </row>
    <row r="817" spans="1:24" x14ac:dyDescent="0.25">
      <c r="A817" t="s">
        <v>318</v>
      </c>
      <c r="B817">
        <v>126</v>
      </c>
      <c r="C817">
        <v>519</v>
      </c>
      <c r="D817">
        <v>480</v>
      </c>
      <c r="E817">
        <v>117</v>
      </c>
      <c r="F817">
        <v>18</v>
      </c>
      <c r="G817">
        <v>3</v>
      </c>
      <c r="H817">
        <v>6</v>
      </c>
      <c r="I817">
        <v>45</v>
      </c>
      <c r="J817">
        <v>44</v>
      </c>
      <c r="K817">
        <v>28</v>
      </c>
      <c r="L817">
        <v>94</v>
      </c>
      <c r="M817">
        <v>4</v>
      </c>
      <c r="N817">
        <v>15</v>
      </c>
      <c r="O817">
        <v>6</v>
      </c>
      <c r="P817">
        <v>0.24399999999999999</v>
      </c>
      <c r="Q817">
        <v>0.29099999999999998</v>
      </c>
      <c r="R817">
        <v>0.33100000000000002</v>
      </c>
      <c r="S817">
        <v>0.622</v>
      </c>
      <c r="T817">
        <v>0.27500000000000002</v>
      </c>
      <c r="U817">
        <v>-2</v>
      </c>
      <c r="V817">
        <v>0.1</v>
      </c>
      <c r="W817">
        <v>0.1</v>
      </c>
      <c r="X817" t="s">
        <v>317</v>
      </c>
    </row>
    <row r="818" spans="1:24" x14ac:dyDescent="0.25">
      <c r="A818" t="s">
        <v>316</v>
      </c>
      <c r="B818">
        <v>98</v>
      </c>
      <c r="C818">
        <v>361</v>
      </c>
      <c r="D818">
        <v>331</v>
      </c>
      <c r="E818">
        <v>73</v>
      </c>
      <c r="F818">
        <v>16</v>
      </c>
      <c r="G818">
        <v>1</v>
      </c>
      <c r="H818">
        <v>8</v>
      </c>
      <c r="I818">
        <v>33</v>
      </c>
      <c r="J818">
        <v>30</v>
      </c>
      <c r="K818">
        <v>24</v>
      </c>
      <c r="L818">
        <v>103</v>
      </c>
      <c r="M818">
        <v>3</v>
      </c>
      <c r="N818">
        <v>3</v>
      </c>
      <c r="O818">
        <v>1</v>
      </c>
      <c r="P818">
        <v>0.221</v>
      </c>
      <c r="Q818">
        <v>0.27900000000000003</v>
      </c>
      <c r="R818">
        <v>0.34699999999999998</v>
      </c>
      <c r="S818">
        <v>0.627</v>
      </c>
      <c r="T818">
        <v>0.27500000000000002</v>
      </c>
      <c r="U818">
        <v>-1</v>
      </c>
      <c r="V818">
        <v>-0.1</v>
      </c>
      <c r="W818">
        <v>-0.5</v>
      </c>
      <c r="X818">
        <v>2143</v>
      </c>
    </row>
    <row r="819" spans="1:24" x14ac:dyDescent="0.25">
      <c r="A819" t="s">
        <v>315</v>
      </c>
      <c r="B819">
        <v>149</v>
      </c>
      <c r="C819">
        <v>561</v>
      </c>
      <c r="D819">
        <v>511</v>
      </c>
      <c r="E819">
        <v>121</v>
      </c>
      <c r="F819">
        <v>22</v>
      </c>
      <c r="G819">
        <v>4</v>
      </c>
      <c r="H819">
        <v>6</v>
      </c>
      <c r="I819">
        <v>54</v>
      </c>
      <c r="J819">
        <v>49</v>
      </c>
      <c r="K819">
        <v>36</v>
      </c>
      <c r="L819">
        <v>159</v>
      </c>
      <c r="M819">
        <v>4</v>
      </c>
      <c r="N819">
        <v>13</v>
      </c>
      <c r="O819">
        <v>10</v>
      </c>
      <c r="P819">
        <v>0.23699999999999999</v>
      </c>
      <c r="Q819">
        <v>0.29199999999999998</v>
      </c>
      <c r="R819">
        <v>0.33100000000000002</v>
      </c>
      <c r="S819">
        <v>0.623</v>
      </c>
      <c r="T819">
        <v>0.27500000000000002</v>
      </c>
      <c r="U819">
        <v>-2</v>
      </c>
      <c r="V819">
        <v>-2</v>
      </c>
      <c r="W819">
        <v>0.3</v>
      </c>
      <c r="X819">
        <v>8385</v>
      </c>
    </row>
    <row r="820" spans="1:24" x14ac:dyDescent="0.25">
      <c r="A820" t="s">
        <v>314</v>
      </c>
      <c r="B820">
        <v>95</v>
      </c>
      <c r="C820">
        <v>388</v>
      </c>
      <c r="D820">
        <v>336</v>
      </c>
      <c r="E820">
        <v>63</v>
      </c>
      <c r="F820">
        <v>15</v>
      </c>
      <c r="G820">
        <v>0</v>
      </c>
      <c r="H820">
        <v>10</v>
      </c>
      <c r="I820">
        <v>41</v>
      </c>
      <c r="J820">
        <v>35</v>
      </c>
      <c r="K820">
        <v>44</v>
      </c>
      <c r="L820">
        <v>139</v>
      </c>
      <c r="M820">
        <v>5</v>
      </c>
      <c r="N820">
        <v>2</v>
      </c>
      <c r="O820">
        <v>2</v>
      </c>
      <c r="P820">
        <v>0.188</v>
      </c>
      <c r="Q820">
        <v>0.29099999999999998</v>
      </c>
      <c r="R820">
        <v>0.32100000000000001</v>
      </c>
      <c r="S820">
        <v>0.61199999999999999</v>
      </c>
      <c r="T820">
        <v>0.27500000000000002</v>
      </c>
      <c r="U820">
        <v>-2</v>
      </c>
      <c r="V820">
        <v>-0.8</v>
      </c>
      <c r="W820">
        <v>-0.7</v>
      </c>
      <c r="X820" t="s">
        <v>313</v>
      </c>
    </row>
    <row r="821" spans="1:24" x14ac:dyDescent="0.25">
      <c r="A821" t="s">
        <v>312</v>
      </c>
      <c r="B821">
        <v>122</v>
      </c>
      <c r="C821">
        <v>418</v>
      </c>
      <c r="D821">
        <v>386</v>
      </c>
      <c r="E821">
        <v>96</v>
      </c>
      <c r="F821">
        <v>20</v>
      </c>
      <c r="G821">
        <v>2</v>
      </c>
      <c r="H821">
        <v>3</v>
      </c>
      <c r="I821">
        <v>41</v>
      </c>
      <c r="J821">
        <v>30</v>
      </c>
      <c r="K821">
        <v>22</v>
      </c>
      <c r="L821">
        <v>61</v>
      </c>
      <c r="M821">
        <v>2</v>
      </c>
      <c r="N821">
        <v>6</v>
      </c>
      <c r="O821">
        <v>4</v>
      </c>
      <c r="P821">
        <v>0.249</v>
      </c>
      <c r="Q821">
        <v>0.29299999999999998</v>
      </c>
      <c r="R821">
        <v>0.33400000000000002</v>
      </c>
      <c r="S821">
        <v>0.627</v>
      </c>
      <c r="T821">
        <v>0.27500000000000002</v>
      </c>
      <c r="U821">
        <v>-2</v>
      </c>
      <c r="V821">
        <v>-0.8</v>
      </c>
      <c r="W821">
        <v>0.2</v>
      </c>
      <c r="X821">
        <v>5497</v>
      </c>
    </row>
    <row r="822" spans="1:24" x14ac:dyDescent="0.25">
      <c r="A822" t="s">
        <v>311</v>
      </c>
      <c r="B822">
        <v>110</v>
      </c>
      <c r="C822">
        <v>370</v>
      </c>
      <c r="D822">
        <v>343</v>
      </c>
      <c r="E822">
        <v>80</v>
      </c>
      <c r="F822">
        <v>20</v>
      </c>
      <c r="G822">
        <v>3</v>
      </c>
      <c r="H822">
        <v>4</v>
      </c>
      <c r="I822">
        <v>37</v>
      </c>
      <c r="J822">
        <v>32</v>
      </c>
      <c r="K822">
        <v>17</v>
      </c>
      <c r="L822">
        <v>83</v>
      </c>
      <c r="M822">
        <v>6</v>
      </c>
      <c r="N822">
        <v>4</v>
      </c>
      <c r="O822">
        <v>2</v>
      </c>
      <c r="P822">
        <v>0.23300000000000001</v>
      </c>
      <c r="Q822">
        <v>0.28100000000000003</v>
      </c>
      <c r="R822">
        <v>0.34399999999999997</v>
      </c>
      <c r="S822">
        <v>0.625</v>
      </c>
      <c r="T822">
        <v>0.27500000000000002</v>
      </c>
      <c r="U822">
        <v>-2</v>
      </c>
      <c r="V822">
        <v>-0.3</v>
      </c>
      <c r="W822">
        <v>0.2</v>
      </c>
      <c r="X822">
        <v>2102</v>
      </c>
    </row>
    <row r="823" spans="1:24" x14ac:dyDescent="0.25">
      <c r="A823" t="s">
        <v>310</v>
      </c>
      <c r="B823">
        <v>140</v>
      </c>
      <c r="C823">
        <v>647</v>
      </c>
      <c r="D823">
        <v>578</v>
      </c>
      <c r="E823">
        <v>128</v>
      </c>
      <c r="F823">
        <v>19</v>
      </c>
      <c r="G823">
        <v>4</v>
      </c>
      <c r="H823">
        <v>10</v>
      </c>
      <c r="I823">
        <v>79</v>
      </c>
      <c r="J823">
        <v>53</v>
      </c>
      <c r="K823">
        <v>54</v>
      </c>
      <c r="L823">
        <v>182</v>
      </c>
      <c r="M823">
        <v>7</v>
      </c>
      <c r="N823">
        <v>55</v>
      </c>
      <c r="O823">
        <v>18</v>
      </c>
      <c r="P823">
        <v>0.221</v>
      </c>
      <c r="Q823">
        <v>0.29599999999999999</v>
      </c>
      <c r="R823">
        <v>0.32</v>
      </c>
      <c r="S823">
        <v>0.61599999999999999</v>
      </c>
      <c r="T823">
        <v>0.27500000000000002</v>
      </c>
      <c r="U823">
        <v>-2</v>
      </c>
      <c r="V823">
        <v>3.1</v>
      </c>
      <c r="W823">
        <v>0.4</v>
      </c>
      <c r="X823" t="s">
        <v>309</v>
      </c>
    </row>
    <row r="824" spans="1:24" x14ac:dyDescent="0.25">
      <c r="A824" t="s">
        <v>308</v>
      </c>
      <c r="B824">
        <v>124</v>
      </c>
      <c r="C824">
        <v>470</v>
      </c>
      <c r="D824">
        <v>433</v>
      </c>
      <c r="E824">
        <v>108</v>
      </c>
      <c r="F824">
        <v>16</v>
      </c>
      <c r="G824">
        <v>1</v>
      </c>
      <c r="H824">
        <v>4</v>
      </c>
      <c r="I824">
        <v>46</v>
      </c>
      <c r="J824">
        <v>34</v>
      </c>
      <c r="K824">
        <v>26</v>
      </c>
      <c r="L824">
        <v>93</v>
      </c>
      <c r="M824">
        <v>5</v>
      </c>
      <c r="N824">
        <v>15</v>
      </c>
      <c r="O824">
        <v>7</v>
      </c>
      <c r="P824">
        <v>0.249</v>
      </c>
      <c r="Q824">
        <v>0.3</v>
      </c>
      <c r="R824">
        <v>0.31900000000000001</v>
      </c>
      <c r="S824">
        <v>0.61799999999999999</v>
      </c>
      <c r="T824">
        <v>0.27500000000000002</v>
      </c>
      <c r="U824">
        <v>-4</v>
      </c>
      <c r="V824">
        <v>-0.3</v>
      </c>
      <c r="W824">
        <v>-0.2</v>
      </c>
      <c r="X824" t="s">
        <v>307</v>
      </c>
    </row>
    <row r="825" spans="1:24" x14ac:dyDescent="0.25">
      <c r="A825" t="s">
        <v>306</v>
      </c>
      <c r="B825">
        <v>153</v>
      </c>
      <c r="C825">
        <v>602</v>
      </c>
      <c r="D825">
        <v>576</v>
      </c>
      <c r="E825">
        <v>143</v>
      </c>
      <c r="F825">
        <v>16</v>
      </c>
      <c r="G825">
        <v>5</v>
      </c>
      <c r="H825">
        <v>12</v>
      </c>
      <c r="I825">
        <v>57</v>
      </c>
      <c r="J825">
        <v>53</v>
      </c>
      <c r="K825">
        <v>16</v>
      </c>
      <c r="L825">
        <v>151</v>
      </c>
      <c r="M825">
        <v>7</v>
      </c>
      <c r="N825">
        <v>16</v>
      </c>
      <c r="O825">
        <v>10</v>
      </c>
      <c r="P825">
        <v>0.248</v>
      </c>
      <c r="Q825">
        <v>0.27700000000000002</v>
      </c>
      <c r="R825">
        <v>0.35599999999999998</v>
      </c>
      <c r="S825">
        <v>0.63300000000000001</v>
      </c>
      <c r="T825">
        <v>0.27400000000000002</v>
      </c>
      <c r="U825">
        <v>1</v>
      </c>
      <c r="V825">
        <v>-1.4</v>
      </c>
      <c r="W825">
        <v>-0.7</v>
      </c>
      <c r="X825">
        <v>5760</v>
      </c>
    </row>
    <row r="826" spans="1:24" x14ac:dyDescent="0.25">
      <c r="A826" t="s">
        <v>305</v>
      </c>
      <c r="B826">
        <v>122</v>
      </c>
      <c r="C826">
        <v>520</v>
      </c>
      <c r="D826">
        <v>481</v>
      </c>
      <c r="E826">
        <v>105</v>
      </c>
      <c r="F826">
        <v>23</v>
      </c>
      <c r="G826">
        <v>3</v>
      </c>
      <c r="H826">
        <v>13</v>
      </c>
      <c r="I826">
        <v>57</v>
      </c>
      <c r="J826">
        <v>56</v>
      </c>
      <c r="K826">
        <v>30</v>
      </c>
      <c r="L826">
        <v>133</v>
      </c>
      <c r="M826">
        <v>5</v>
      </c>
      <c r="N826">
        <v>3</v>
      </c>
      <c r="O826">
        <v>2</v>
      </c>
      <c r="P826">
        <v>0.218</v>
      </c>
      <c r="Q826">
        <v>0.27100000000000002</v>
      </c>
      <c r="R826">
        <v>0.36</v>
      </c>
      <c r="S826">
        <v>0.63100000000000001</v>
      </c>
      <c r="T826">
        <v>0.27400000000000002</v>
      </c>
      <c r="U826">
        <v>-8</v>
      </c>
      <c r="V826">
        <v>-0.6</v>
      </c>
      <c r="W826">
        <v>-1.9</v>
      </c>
      <c r="X826" t="s">
        <v>304</v>
      </c>
    </row>
    <row r="827" spans="1:24" x14ac:dyDescent="0.25">
      <c r="A827" t="s">
        <v>303</v>
      </c>
      <c r="B827">
        <v>112</v>
      </c>
      <c r="C827">
        <v>485</v>
      </c>
      <c r="D827">
        <v>444</v>
      </c>
      <c r="E827">
        <v>109</v>
      </c>
      <c r="F827">
        <v>19</v>
      </c>
      <c r="G827">
        <v>3</v>
      </c>
      <c r="H827">
        <v>2</v>
      </c>
      <c r="I827">
        <v>46</v>
      </c>
      <c r="J827">
        <v>32</v>
      </c>
      <c r="K827">
        <v>31</v>
      </c>
      <c r="L827">
        <v>90</v>
      </c>
      <c r="M827">
        <v>5</v>
      </c>
      <c r="N827">
        <v>10</v>
      </c>
      <c r="O827">
        <v>4</v>
      </c>
      <c r="P827">
        <v>0.245</v>
      </c>
      <c r="Q827">
        <v>0.30199999999999999</v>
      </c>
      <c r="R827">
        <v>0.315</v>
      </c>
      <c r="S827">
        <v>0.61699999999999999</v>
      </c>
      <c r="T827">
        <v>0.27400000000000002</v>
      </c>
      <c r="U827">
        <v>-4</v>
      </c>
      <c r="V827">
        <v>-0.1</v>
      </c>
      <c r="W827">
        <v>-0.2</v>
      </c>
      <c r="X827">
        <v>3630</v>
      </c>
    </row>
    <row r="828" spans="1:24" x14ac:dyDescent="0.25">
      <c r="A828" t="s">
        <v>302</v>
      </c>
      <c r="B828">
        <v>105</v>
      </c>
      <c r="C828">
        <v>423</v>
      </c>
      <c r="D828">
        <v>392</v>
      </c>
      <c r="E828">
        <v>92</v>
      </c>
      <c r="F828">
        <v>21</v>
      </c>
      <c r="G828">
        <v>1</v>
      </c>
      <c r="H828">
        <v>7</v>
      </c>
      <c r="I828">
        <v>34</v>
      </c>
      <c r="J828">
        <v>42</v>
      </c>
      <c r="K828">
        <v>20</v>
      </c>
      <c r="L828">
        <v>97</v>
      </c>
      <c r="M828">
        <v>6</v>
      </c>
      <c r="N828">
        <v>2</v>
      </c>
      <c r="O828">
        <v>2</v>
      </c>
      <c r="P828">
        <v>0.23499999999999999</v>
      </c>
      <c r="Q828">
        <v>0.28199999999999997</v>
      </c>
      <c r="R828">
        <v>0.34699999999999998</v>
      </c>
      <c r="S828">
        <v>0.629</v>
      </c>
      <c r="T828">
        <v>0.27400000000000002</v>
      </c>
      <c r="U828">
        <v>-1</v>
      </c>
      <c r="V828">
        <v>-0.8</v>
      </c>
      <c r="W828">
        <v>0.6</v>
      </c>
      <c r="X828">
        <v>7178</v>
      </c>
    </row>
    <row r="829" spans="1:24" x14ac:dyDescent="0.25">
      <c r="A829" t="s">
        <v>301</v>
      </c>
      <c r="B829">
        <v>154</v>
      </c>
      <c r="C829">
        <v>626</v>
      </c>
      <c r="D829">
        <v>584</v>
      </c>
      <c r="E829">
        <v>142</v>
      </c>
      <c r="F829">
        <v>29</v>
      </c>
      <c r="G829">
        <v>2</v>
      </c>
      <c r="H829">
        <v>7</v>
      </c>
      <c r="I829">
        <v>66</v>
      </c>
      <c r="J829">
        <v>50</v>
      </c>
      <c r="K829">
        <v>22</v>
      </c>
      <c r="L829">
        <v>112</v>
      </c>
      <c r="M829">
        <v>12</v>
      </c>
      <c r="N829">
        <v>5</v>
      </c>
      <c r="O829">
        <v>4</v>
      </c>
      <c r="P829">
        <v>0.24299999999999999</v>
      </c>
      <c r="Q829">
        <v>0.28499999999999998</v>
      </c>
      <c r="R829">
        <v>0.33600000000000002</v>
      </c>
      <c r="S829">
        <v>0.62</v>
      </c>
      <c r="T829">
        <v>0.27400000000000002</v>
      </c>
      <c r="U829">
        <v>-2</v>
      </c>
      <c r="V829">
        <v>-1.2</v>
      </c>
      <c r="W829">
        <v>0.4</v>
      </c>
      <c r="X829">
        <v>193</v>
      </c>
    </row>
    <row r="830" spans="1:24" x14ac:dyDescent="0.25">
      <c r="A830" t="s">
        <v>300</v>
      </c>
      <c r="B830">
        <v>128</v>
      </c>
      <c r="C830">
        <v>522</v>
      </c>
      <c r="D830">
        <v>479</v>
      </c>
      <c r="E830">
        <v>116</v>
      </c>
      <c r="F830">
        <v>23</v>
      </c>
      <c r="G830">
        <v>3</v>
      </c>
      <c r="H830">
        <v>4</v>
      </c>
      <c r="I830">
        <v>50</v>
      </c>
      <c r="J830">
        <v>41</v>
      </c>
      <c r="K830">
        <v>30</v>
      </c>
      <c r="L830">
        <v>101</v>
      </c>
      <c r="M830">
        <v>6</v>
      </c>
      <c r="N830">
        <v>8</v>
      </c>
      <c r="O830">
        <v>6</v>
      </c>
      <c r="P830">
        <v>0.24199999999999999</v>
      </c>
      <c r="Q830">
        <v>0.29499999999999998</v>
      </c>
      <c r="R830">
        <v>0.32800000000000001</v>
      </c>
      <c r="S830">
        <v>0.623</v>
      </c>
      <c r="T830">
        <v>0.27400000000000002</v>
      </c>
      <c r="U830">
        <v>-1</v>
      </c>
      <c r="V830">
        <v>-1.3</v>
      </c>
      <c r="W830">
        <v>0</v>
      </c>
      <c r="X830" t="s">
        <v>299</v>
      </c>
    </row>
    <row r="831" spans="1:24" x14ac:dyDescent="0.25">
      <c r="A831" t="s">
        <v>298</v>
      </c>
      <c r="B831">
        <v>61</v>
      </c>
      <c r="C831">
        <v>235</v>
      </c>
      <c r="D831">
        <v>218</v>
      </c>
      <c r="E831">
        <v>52</v>
      </c>
      <c r="F831">
        <v>11</v>
      </c>
      <c r="G831">
        <v>0</v>
      </c>
      <c r="H831">
        <v>4</v>
      </c>
      <c r="I831">
        <v>23</v>
      </c>
      <c r="J831">
        <v>16</v>
      </c>
      <c r="K831">
        <v>12</v>
      </c>
      <c r="L831">
        <v>47</v>
      </c>
      <c r="M831">
        <v>2</v>
      </c>
      <c r="N831">
        <v>1</v>
      </c>
      <c r="O831">
        <v>0</v>
      </c>
      <c r="P831">
        <v>0.23899999999999999</v>
      </c>
      <c r="Q831">
        <v>0.28399999999999997</v>
      </c>
      <c r="R831">
        <v>0.34399999999999997</v>
      </c>
      <c r="S831">
        <v>0.629</v>
      </c>
      <c r="T831">
        <v>0.27400000000000002</v>
      </c>
      <c r="U831">
        <v>-2</v>
      </c>
      <c r="V831">
        <v>0</v>
      </c>
      <c r="W831">
        <v>0.2</v>
      </c>
      <c r="X831">
        <v>9362</v>
      </c>
    </row>
    <row r="832" spans="1:24" x14ac:dyDescent="0.25">
      <c r="A832" t="s">
        <v>297</v>
      </c>
      <c r="B832">
        <v>118</v>
      </c>
      <c r="C832">
        <v>497</v>
      </c>
      <c r="D832">
        <v>438</v>
      </c>
      <c r="E832">
        <v>84</v>
      </c>
      <c r="F832">
        <v>20</v>
      </c>
      <c r="G832">
        <v>6</v>
      </c>
      <c r="H832">
        <v>11</v>
      </c>
      <c r="I832">
        <v>52</v>
      </c>
      <c r="J832">
        <v>44</v>
      </c>
      <c r="K832">
        <v>49</v>
      </c>
      <c r="L832">
        <v>208</v>
      </c>
      <c r="M832">
        <v>5</v>
      </c>
      <c r="N832">
        <v>12</v>
      </c>
      <c r="O832">
        <v>6</v>
      </c>
      <c r="P832">
        <v>0.192</v>
      </c>
      <c r="Q832">
        <v>0.28000000000000003</v>
      </c>
      <c r="R832">
        <v>0.34</v>
      </c>
      <c r="S832">
        <v>0.621</v>
      </c>
      <c r="T832">
        <v>0.27400000000000002</v>
      </c>
      <c r="U832">
        <v>-1</v>
      </c>
      <c r="V832">
        <v>-0.4</v>
      </c>
      <c r="W832">
        <v>0</v>
      </c>
      <c r="X832" t="s">
        <v>296</v>
      </c>
    </row>
    <row r="833" spans="1:24" x14ac:dyDescent="0.25">
      <c r="A833" t="s">
        <v>295</v>
      </c>
      <c r="B833">
        <v>100</v>
      </c>
      <c r="C833">
        <v>364</v>
      </c>
      <c r="D833">
        <v>325</v>
      </c>
      <c r="E833">
        <v>63</v>
      </c>
      <c r="F833">
        <v>16</v>
      </c>
      <c r="G833">
        <v>1</v>
      </c>
      <c r="H833">
        <v>10</v>
      </c>
      <c r="I833">
        <v>31</v>
      </c>
      <c r="J833">
        <v>39</v>
      </c>
      <c r="K833">
        <v>33</v>
      </c>
      <c r="L833">
        <v>128</v>
      </c>
      <c r="M833">
        <v>3</v>
      </c>
      <c r="N833">
        <v>3</v>
      </c>
      <c r="O833">
        <v>1</v>
      </c>
      <c r="P833">
        <v>0.19400000000000001</v>
      </c>
      <c r="Q833">
        <v>0.27400000000000002</v>
      </c>
      <c r="R833">
        <v>0.34200000000000003</v>
      </c>
      <c r="S833">
        <v>0.61599999999999999</v>
      </c>
      <c r="T833">
        <v>0.27400000000000002</v>
      </c>
      <c r="U833">
        <v>-4</v>
      </c>
      <c r="V833">
        <v>-0.1</v>
      </c>
      <c r="W833">
        <v>0</v>
      </c>
      <c r="X833">
        <v>1126</v>
      </c>
    </row>
    <row r="834" spans="1:24" x14ac:dyDescent="0.25">
      <c r="A834" t="s">
        <v>294</v>
      </c>
      <c r="B834">
        <v>78</v>
      </c>
      <c r="C834">
        <v>330</v>
      </c>
      <c r="D834">
        <v>289</v>
      </c>
      <c r="E834">
        <v>57</v>
      </c>
      <c r="F834">
        <v>11</v>
      </c>
      <c r="G834">
        <v>1</v>
      </c>
      <c r="H834">
        <v>7</v>
      </c>
      <c r="I834">
        <v>32</v>
      </c>
      <c r="J834">
        <v>27</v>
      </c>
      <c r="K834">
        <v>36</v>
      </c>
      <c r="L834">
        <v>115</v>
      </c>
      <c r="M834">
        <v>3</v>
      </c>
      <c r="N834">
        <v>1</v>
      </c>
      <c r="O834">
        <v>1</v>
      </c>
      <c r="P834">
        <v>0.19700000000000001</v>
      </c>
      <c r="Q834">
        <v>0.29299999999999998</v>
      </c>
      <c r="R834">
        <v>0.315</v>
      </c>
      <c r="S834">
        <v>0.60799999999999998</v>
      </c>
      <c r="T834">
        <v>0.27400000000000002</v>
      </c>
      <c r="U834">
        <v>0</v>
      </c>
      <c r="V834">
        <v>-0.5</v>
      </c>
      <c r="W834">
        <v>0.1</v>
      </c>
      <c r="X834" t="s">
        <v>293</v>
      </c>
    </row>
    <row r="835" spans="1:24" x14ac:dyDescent="0.25">
      <c r="A835" t="s">
        <v>292</v>
      </c>
      <c r="B835">
        <v>131</v>
      </c>
      <c r="C835">
        <v>602</v>
      </c>
      <c r="D835">
        <v>552</v>
      </c>
      <c r="E835">
        <v>133</v>
      </c>
      <c r="F835">
        <v>15</v>
      </c>
      <c r="G835">
        <v>7</v>
      </c>
      <c r="H835">
        <v>4</v>
      </c>
      <c r="I835">
        <v>72</v>
      </c>
      <c r="J835">
        <v>34</v>
      </c>
      <c r="K835">
        <v>41</v>
      </c>
      <c r="L835">
        <v>132</v>
      </c>
      <c r="M835">
        <v>4</v>
      </c>
      <c r="N835">
        <v>28</v>
      </c>
      <c r="O835">
        <v>13</v>
      </c>
      <c r="P835">
        <v>0.24099999999999999</v>
      </c>
      <c r="Q835">
        <v>0.29799999999999999</v>
      </c>
      <c r="R835">
        <v>0.315</v>
      </c>
      <c r="S835">
        <v>0.61299999999999999</v>
      </c>
      <c r="T835">
        <v>0.27400000000000002</v>
      </c>
      <c r="U835">
        <v>5</v>
      </c>
      <c r="V835">
        <v>-0.3</v>
      </c>
      <c r="W835">
        <v>1.2</v>
      </c>
      <c r="X835" t="s">
        <v>291</v>
      </c>
    </row>
    <row r="836" spans="1:24" x14ac:dyDescent="0.25">
      <c r="A836" t="s">
        <v>290</v>
      </c>
      <c r="B836">
        <v>111</v>
      </c>
      <c r="C836">
        <v>423</v>
      </c>
      <c r="D836">
        <v>381</v>
      </c>
      <c r="E836">
        <v>93</v>
      </c>
      <c r="F836">
        <v>13</v>
      </c>
      <c r="G836">
        <v>5</v>
      </c>
      <c r="H836">
        <v>1</v>
      </c>
      <c r="I836">
        <v>53</v>
      </c>
      <c r="J836">
        <v>23</v>
      </c>
      <c r="K836">
        <v>30</v>
      </c>
      <c r="L836">
        <v>74</v>
      </c>
      <c r="M836">
        <v>2</v>
      </c>
      <c r="N836">
        <v>35</v>
      </c>
      <c r="O836">
        <v>6</v>
      </c>
      <c r="P836">
        <v>0.24399999999999999</v>
      </c>
      <c r="Q836">
        <v>0.30299999999999999</v>
      </c>
      <c r="R836">
        <v>0.312</v>
      </c>
      <c r="S836">
        <v>0.61499999999999999</v>
      </c>
      <c r="T836">
        <v>0.27300000000000002</v>
      </c>
      <c r="U836">
        <v>3</v>
      </c>
      <c r="V836">
        <v>4.0999999999999996</v>
      </c>
      <c r="W836">
        <v>0.9</v>
      </c>
      <c r="X836">
        <v>4866</v>
      </c>
    </row>
    <row r="837" spans="1:24" x14ac:dyDescent="0.25">
      <c r="A837" t="s">
        <v>289</v>
      </c>
      <c r="B837">
        <v>116</v>
      </c>
      <c r="C837">
        <v>483</v>
      </c>
      <c r="D837">
        <v>456</v>
      </c>
      <c r="E837">
        <v>114</v>
      </c>
      <c r="F837">
        <v>17</v>
      </c>
      <c r="G837">
        <v>0</v>
      </c>
      <c r="H837">
        <v>8</v>
      </c>
      <c r="I837">
        <v>43</v>
      </c>
      <c r="J837">
        <v>42</v>
      </c>
      <c r="K837">
        <v>18</v>
      </c>
      <c r="L837">
        <v>68</v>
      </c>
      <c r="M837">
        <v>6</v>
      </c>
      <c r="N837">
        <v>1</v>
      </c>
      <c r="O837">
        <v>3</v>
      </c>
      <c r="P837">
        <v>0.25</v>
      </c>
      <c r="Q837">
        <v>0.28799999999999998</v>
      </c>
      <c r="R837">
        <v>0.34</v>
      </c>
      <c r="S837">
        <v>0.627</v>
      </c>
      <c r="T837">
        <v>0.27300000000000002</v>
      </c>
      <c r="U837">
        <v>0</v>
      </c>
      <c r="V837">
        <v>-1.5</v>
      </c>
      <c r="W837">
        <v>-0.7</v>
      </c>
      <c r="X837" t="s">
        <v>288</v>
      </c>
    </row>
    <row r="838" spans="1:24" x14ac:dyDescent="0.25">
      <c r="A838" t="s">
        <v>287</v>
      </c>
      <c r="B838">
        <v>58</v>
      </c>
      <c r="C838">
        <v>204</v>
      </c>
      <c r="D838">
        <v>184</v>
      </c>
      <c r="E838">
        <v>42</v>
      </c>
      <c r="F838">
        <v>8</v>
      </c>
      <c r="G838">
        <v>1</v>
      </c>
      <c r="H838">
        <v>4</v>
      </c>
      <c r="I838">
        <v>17</v>
      </c>
      <c r="J838">
        <v>22</v>
      </c>
      <c r="K838">
        <v>11</v>
      </c>
      <c r="L838">
        <v>52</v>
      </c>
      <c r="M838">
        <v>4</v>
      </c>
      <c r="N838">
        <v>0</v>
      </c>
      <c r="O838">
        <v>1</v>
      </c>
      <c r="P838">
        <v>0.22800000000000001</v>
      </c>
      <c r="Q838">
        <v>0.28599999999999998</v>
      </c>
      <c r="R838">
        <v>0.34799999999999998</v>
      </c>
      <c r="S838">
        <v>0.63400000000000001</v>
      </c>
      <c r="T838">
        <v>0.27300000000000002</v>
      </c>
      <c r="U838">
        <v>-2</v>
      </c>
      <c r="V838">
        <v>-0.6</v>
      </c>
      <c r="W838">
        <v>0.1</v>
      </c>
      <c r="X838">
        <v>5587</v>
      </c>
    </row>
    <row r="839" spans="1:24" x14ac:dyDescent="0.25">
      <c r="A839" t="s">
        <v>286</v>
      </c>
      <c r="B839">
        <v>130</v>
      </c>
      <c r="C839">
        <v>556</v>
      </c>
      <c r="D839">
        <v>518</v>
      </c>
      <c r="E839">
        <v>133</v>
      </c>
      <c r="F839">
        <v>14</v>
      </c>
      <c r="G839">
        <v>7</v>
      </c>
      <c r="H839">
        <v>1</v>
      </c>
      <c r="I839">
        <v>70</v>
      </c>
      <c r="J839">
        <v>32</v>
      </c>
      <c r="K839">
        <v>28</v>
      </c>
      <c r="L839">
        <v>94</v>
      </c>
      <c r="M839">
        <v>4</v>
      </c>
      <c r="N839">
        <v>43</v>
      </c>
      <c r="O839">
        <v>15</v>
      </c>
      <c r="P839">
        <v>0.25700000000000001</v>
      </c>
      <c r="Q839">
        <v>0.3</v>
      </c>
      <c r="R839">
        <v>0.317</v>
      </c>
      <c r="S839">
        <v>0.61699999999999999</v>
      </c>
      <c r="T839">
        <v>0.27300000000000002</v>
      </c>
      <c r="U839">
        <v>-5</v>
      </c>
      <c r="V839">
        <v>2</v>
      </c>
      <c r="W839">
        <v>0.3</v>
      </c>
      <c r="X839">
        <v>8203</v>
      </c>
    </row>
    <row r="840" spans="1:24" x14ac:dyDescent="0.25">
      <c r="A840" t="s">
        <v>285</v>
      </c>
      <c r="B840">
        <v>140</v>
      </c>
      <c r="C840">
        <v>520</v>
      </c>
      <c r="D840">
        <v>471</v>
      </c>
      <c r="E840">
        <v>115</v>
      </c>
      <c r="F840">
        <v>14</v>
      </c>
      <c r="G840">
        <v>5</v>
      </c>
      <c r="H840">
        <v>0</v>
      </c>
      <c r="I840">
        <v>57</v>
      </c>
      <c r="J840">
        <v>32</v>
      </c>
      <c r="K840">
        <v>45</v>
      </c>
      <c r="L840">
        <v>60</v>
      </c>
      <c r="M840">
        <v>1</v>
      </c>
      <c r="N840">
        <v>12</v>
      </c>
      <c r="O840">
        <v>8</v>
      </c>
      <c r="P840">
        <v>0.24399999999999999</v>
      </c>
      <c r="Q840">
        <v>0.311</v>
      </c>
      <c r="R840">
        <v>0.29499999999999998</v>
      </c>
      <c r="S840">
        <v>0.60699999999999998</v>
      </c>
      <c r="T840">
        <v>0.27300000000000002</v>
      </c>
      <c r="U840">
        <v>3</v>
      </c>
      <c r="V840">
        <v>-1.4</v>
      </c>
      <c r="W840">
        <v>-0.5</v>
      </c>
      <c r="X840">
        <v>6677</v>
      </c>
    </row>
    <row r="841" spans="1:24" x14ac:dyDescent="0.25">
      <c r="A841" t="s">
        <v>284</v>
      </c>
      <c r="B841">
        <v>76</v>
      </c>
      <c r="C841">
        <v>294</v>
      </c>
      <c r="D841">
        <v>275</v>
      </c>
      <c r="E841">
        <v>66</v>
      </c>
      <c r="F841">
        <v>13</v>
      </c>
      <c r="G841">
        <v>0</v>
      </c>
      <c r="H841">
        <v>6</v>
      </c>
      <c r="I841">
        <v>27</v>
      </c>
      <c r="J841">
        <v>31</v>
      </c>
      <c r="K841">
        <v>13</v>
      </c>
      <c r="L841">
        <v>50</v>
      </c>
      <c r="M841">
        <v>2</v>
      </c>
      <c r="N841">
        <v>0</v>
      </c>
      <c r="O841">
        <v>0</v>
      </c>
      <c r="P841">
        <v>0.24</v>
      </c>
      <c r="Q841">
        <v>0.27900000000000003</v>
      </c>
      <c r="R841">
        <v>0.35299999999999998</v>
      </c>
      <c r="S841">
        <v>0.63200000000000001</v>
      </c>
      <c r="T841">
        <v>0.27300000000000002</v>
      </c>
      <c r="U841">
        <v>0</v>
      </c>
      <c r="V841">
        <v>-0.3</v>
      </c>
      <c r="W841">
        <v>-0.6</v>
      </c>
      <c r="X841">
        <v>2521</v>
      </c>
    </row>
    <row r="842" spans="1:24" x14ac:dyDescent="0.25">
      <c r="A842" t="s">
        <v>283</v>
      </c>
      <c r="B842">
        <v>117</v>
      </c>
      <c r="C842">
        <v>427</v>
      </c>
      <c r="D842">
        <v>387</v>
      </c>
      <c r="E842">
        <v>83</v>
      </c>
      <c r="F842">
        <v>19</v>
      </c>
      <c r="G842">
        <v>2</v>
      </c>
      <c r="H842">
        <v>9</v>
      </c>
      <c r="I842">
        <v>41</v>
      </c>
      <c r="J842">
        <v>46</v>
      </c>
      <c r="K842">
        <v>34</v>
      </c>
      <c r="L842">
        <v>127</v>
      </c>
      <c r="M842">
        <v>2</v>
      </c>
      <c r="N842">
        <v>2</v>
      </c>
      <c r="O842">
        <v>3</v>
      </c>
      <c r="P842">
        <v>0.214</v>
      </c>
      <c r="Q842">
        <v>0.28100000000000003</v>
      </c>
      <c r="R842">
        <v>0.34399999999999997</v>
      </c>
      <c r="S842">
        <v>0.625</v>
      </c>
      <c r="T842">
        <v>0.27300000000000002</v>
      </c>
      <c r="U842">
        <v>-4</v>
      </c>
      <c r="V842">
        <v>-1.2</v>
      </c>
      <c r="W842">
        <v>-0.4</v>
      </c>
      <c r="X842">
        <v>3533</v>
      </c>
    </row>
    <row r="843" spans="1:24" x14ac:dyDescent="0.25">
      <c r="A843" t="s">
        <v>282</v>
      </c>
      <c r="B843">
        <v>115</v>
      </c>
      <c r="C843">
        <v>471</v>
      </c>
      <c r="D843">
        <v>435</v>
      </c>
      <c r="E843">
        <v>93</v>
      </c>
      <c r="F843">
        <v>24</v>
      </c>
      <c r="G843">
        <v>1</v>
      </c>
      <c r="H843">
        <v>12</v>
      </c>
      <c r="I843">
        <v>45</v>
      </c>
      <c r="J843">
        <v>50</v>
      </c>
      <c r="K843">
        <v>29</v>
      </c>
      <c r="L843">
        <v>163</v>
      </c>
      <c r="M843">
        <v>4</v>
      </c>
      <c r="N843">
        <v>1</v>
      </c>
      <c r="O843">
        <v>1</v>
      </c>
      <c r="P843">
        <v>0.214</v>
      </c>
      <c r="Q843">
        <v>0.26900000000000002</v>
      </c>
      <c r="R843">
        <v>0.35599999999999998</v>
      </c>
      <c r="S843">
        <v>0.626</v>
      </c>
      <c r="T843">
        <v>0.27300000000000002</v>
      </c>
      <c r="U843">
        <v>-1</v>
      </c>
      <c r="V843">
        <v>-0.6</v>
      </c>
      <c r="W843">
        <v>-1.1000000000000001</v>
      </c>
      <c r="X843" t="s">
        <v>281</v>
      </c>
    </row>
    <row r="844" spans="1:24" x14ac:dyDescent="0.25">
      <c r="A844" t="s">
        <v>280</v>
      </c>
      <c r="B844">
        <v>108</v>
      </c>
      <c r="C844">
        <v>450</v>
      </c>
      <c r="D844">
        <v>417</v>
      </c>
      <c r="E844">
        <v>97</v>
      </c>
      <c r="F844">
        <v>20</v>
      </c>
      <c r="G844">
        <v>2</v>
      </c>
      <c r="H844">
        <v>8</v>
      </c>
      <c r="I844">
        <v>47</v>
      </c>
      <c r="J844">
        <v>48</v>
      </c>
      <c r="K844">
        <v>22</v>
      </c>
      <c r="L844">
        <v>95</v>
      </c>
      <c r="M844">
        <v>6</v>
      </c>
      <c r="N844">
        <v>2</v>
      </c>
      <c r="O844">
        <v>1</v>
      </c>
      <c r="P844">
        <v>0.23300000000000001</v>
      </c>
      <c r="Q844">
        <v>0.28100000000000003</v>
      </c>
      <c r="R844">
        <v>0.34799999999999998</v>
      </c>
      <c r="S844">
        <v>0.629</v>
      </c>
      <c r="T844">
        <v>0.27300000000000002</v>
      </c>
      <c r="U844">
        <v>0</v>
      </c>
      <c r="V844">
        <v>-0.4</v>
      </c>
      <c r="W844">
        <v>-0.9</v>
      </c>
      <c r="X844">
        <v>9684</v>
      </c>
    </row>
    <row r="845" spans="1:24" x14ac:dyDescent="0.25">
      <c r="A845" t="s">
        <v>279</v>
      </c>
      <c r="B845">
        <v>100</v>
      </c>
      <c r="C845">
        <v>369</v>
      </c>
      <c r="D845">
        <v>341</v>
      </c>
      <c r="E845">
        <v>77</v>
      </c>
      <c r="F845">
        <v>20</v>
      </c>
      <c r="G845">
        <v>1</v>
      </c>
      <c r="H845">
        <v>6</v>
      </c>
      <c r="I845">
        <v>30</v>
      </c>
      <c r="J845">
        <v>35</v>
      </c>
      <c r="K845">
        <v>18</v>
      </c>
      <c r="L845">
        <v>77</v>
      </c>
      <c r="M845">
        <v>6</v>
      </c>
      <c r="N845">
        <v>1</v>
      </c>
      <c r="O845">
        <v>2</v>
      </c>
      <c r="P845">
        <v>0.22600000000000001</v>
      </c>
      <c r="Q845">
        <v>0.27700000000000002</v>
      </c>
      <c r="R845">
        <v>0.34300000000000003</v>
      </c>
      <c r="S845">
        <v>0.62</v>
      </c>
      <c r="T845">
        <v>0.27300000000000002</v>
      </c>
      <c r="U845">
        <v>0</v>
      </c>
      <c r="V845">
        <v>-0.9</v>
      </c>
      <c r="W845">
        <v>0.6</v>
      </c>
      <c r="X845" t="s">
        <v>278</v>
      </c>
    </row>
    <row r="846" spans="1:24" x14ac:dyDescent="0.25">
      <c r="A846" t="s">
        <v>277</v>
      </c>
      <c r="B846">
        <v>82</v>
      </c>
      <c r="C846">
        <v>310</v>
      </c>
      <c r="D846">
        <v>283</v>
      </c>
      <c r="E846">
        <v>72</v>
      </c>
      <c r="F846">
        <v>10</v>
      </c>
      <c r="G846">
        <v>2</v>
      </c>
      <c r="H846">
        <v>1</v>
      </c>
      <c r="I846">
        <v>28</v>
      </c>
      <c r="J846">
        <v>21</v>
      </c>
      <c r="K846">
        <v>18</v>
      </c>
      <c r="L846">
        <v>52</v>
      </c>
      <c r="M846">
        <v>1</v>
      </c>
      <c r="N846">
        <v>2</v>
      </c>
      <c r="O846">
        <v>1</v>
      </c>
      <c r="P846">
        <v>0.254</v>
      </c>
      <c r="Q846">
        <v>0.30099999999999999</v>
      </c>
      <c r="R846">
        <v>0.314</v>
      </c>
      <c r="S846">
        <v>0.61599999999999999</v>
      </c>
      <c r="T846">
        <v>0.27200000000000002</v>
      </c>
      <c r="U846">
        <v>1</v>
      </c>
      <c r="V846">
        <v>-0.3</v>
      </c>
      <c r="W846">
        <v>0.6</v>
      </c>
      <c r="X846" t="s">
        <v>276</v>
      </c>
    </row>
    <row r="847" spans="1:24" x14ac:dyDescent="0.25">
      <c r="A847" t="s">
        <v>275</v>
      </c>
      <c r="B847">
        <v>121</v>
      </c>
      <c r="C847">
        <v>473</v>
      </c>
      <c r="D847">
        <v>429</v>
      </c>
      <c r="E847">
        <v>91</v>
      </c>
      <c r="F847">
        <v>17</v>
      </c>
      <c r="G847">
        <v>4</v>
      </c>
      <c r="H847">
        <v>10</v>
      </c>
      <c r="I847">
        <v>51</v>
      </c>
      <c r="J847">
        <v>39</v>
      </c>
      <c r="K847">
        <v>32</v>
      </c>
      <c r="L847">
        <v>168</v>
      </c>
      <c r="M847">
        <v>6</v>
      </c>
      <c r="N847">
        <v>17</v>
      </c>
      <c r="O847">
        <v>8</v>
      </c>
      <c r="P847">
        <v>0.21199999999999999</v>
      </c>
      <c r="Q847">
        <v>0.27600000000000002</v>
      </c>
      <c r="R847">
        <v>0.34</v>
      </c>
      <c r="S847">
        <v>0.61699999999999999</v>
      </c>
      <c r="T847">
        <v>0.27200000000000002</v>
      </c>
      <c r="U847">
        <v>-2</v>
      </c>
      <c r="V847">
        <v>-0.2</v>
      </c>
      <c r="W847">
        <v>-0.8</v>
      </c>
      <c r="X847" t="s">
        <v>274</v>
      </c>
    </row>
    <row r="848" spans="1:24" x14ac:dyDescent="0.25">
      <c r="A848" t="s">
        <v>273</v>
      </c>
      <c r="B848">
        <v>89</v>
      </c>
      <c r="C848">
        <v>301</v>
      </c>
      <c r="D848">
        <v>270</v>
      </c>
      <c r="E848">
        <v>59</v>
      </c>
      <c r="F848">
        <v>10</v>
      </c>
      <c r="G848">
        <v>2</v>
      </c>
      <c r="H848">
        <v>4</v>
      </c>
      <c r="I848">
        <v>34</v>
      </c>
      <c r="J848">
        <v>24</v>
      </c>
      <c r="K848">
        <v>24</v>
      </c>
      <c r="L848">
        <v>77</v>
      </c>
      <c r="M848">
        <v>4</v>
      </c>
      <c r="N848">
        <v>4</v>
      </c>
      <c r="O848">
        <v>1</v>
      </c>
      <c r="P848">
        <v>0.219</v>
      </c>
      <c r="Q848">
        <v>0.29199999999999998</v>
      </c>
      <c r="R848">
        <v>0.315</v>
      </c>
      <c r="S848">
        <v>0.60699999999999998</v>
      </c>
      <c r="T848">
        <v>0.27200000000000002</v>
      </c>
      <c r="U848">
        <v>-1</v>
      </c>
      <c r="V848">
        <v>0.1</v>
      </c>
      <c r="W848">
        <v>0.5</v>
      </c>
      <c r="X848">
        <v>8145</v>
      </c>
    </row>
    <row r="849" spans="1:24" x14ac:dyDescent="0.25">
      <c r="A849" t="s">
        <v>272</v>
      </c>
      <c r="B849">
        <v>79</v>
      </c>
      <c r="C849">
        <v>164</v>
      </c>
      <c r="D849">
        <v>146</v>
      </c>
      <c r="E849">
        <v>29</v>
      </c>
      <c r="F849">
        <v>7</v>
      </c>
      <c r="G849">
        <v>0</v>
      </c>
      <c r="H849">
        <v>5</v>
      </c>
      <c r="I849">
        <v>17</v>
      </c>
      <c r="J849">
        <v>21</v>
      </c>
      <c r="K849">
        <v>14</v>
      </c>
      <c r="L849">
        <v>53</v>
      </c>
      <c r="M849">
        <v>1</v>
      </c>
      <c r="N849">
        <v>2</v>
      </c>
      <c r="O849">
        <v>0</v>
      </c>
      <c r="P849">
        <v>0.19900000000000001</v>
      </c>
      <c r="Q849">
        <v>0.27300000000000002</v>
      </c>
      <c r="R849">
        <v>0.34899999999999998</v>
      </c>
      <c r="S849">
        <v>0.623</v>
      </c>
      <c r="T849">
        <v>0.27200000000000002</v>
      </c>
      <c r="U849">
        <v>-3</v>
      </c>
      <c r="V849">
        <v>0.3</v>
      </c>
      <c r="W849">
        <v>-0.2</v>
      </c>
      <c r="X849">
        <v>3664</v>
      </c>
    </row>
    <row r="850" spans="1:24" x14ac:dyDescent="0.25">
      <c r="A850" t="s">
        <v>271</v>
      </c>
      <c r="B850">
        <v>139</v>
      </c>
      <c r="C850">
        <v>542</v>
      </c>
      <c r="D850">
        <v>485</v>
      </c>
      <c r="E850">
        <v>123</v>
      </c>
      <c r="F850">
        <v>9</v>
      </c>
      <c r="G850">
        <v>4</v>
      </c>
      <c r="H850">
        <v>0</v>
      </c>
      <c r="I850">
        <v>61</v>
      </c>
      <c r="J850">
        <v>32</v>
      </c>
      <c r="K850">
        <v>42</v>
      </c>
      <c r="L850">
        <v>96</v>
      </c>
      <c r="M850">
        <v>1</v>
      </c>
      <c r="N850">
        <v>32</v>
      </c>
      <c r="O850">
        <v>14</v>
      </c>
      <c r="P850">
        <v>0.254</v>
      </c>
      <c r="Q850">
        <v>0.314</v>
      </c>
      <c r="R850">
        <v>0.28899999999999998</v>
      </c>
      <c r="S850">
        <v>0.60299999999999998</v>
      </c>
      <c r="T850">
        <v>0.27200000000000002</v>
      </c>
      <c r="U850">
        <v>-2</v>
      </c>
      <c r="V850">
        <v>0.1</v>
      </c>
      <c r="W850">
        <v>-0.1</v>
      </c>
      <c r="X850">
        <v>6533</v>
      </c>
    </row>
    <row r="851" spans="1:24" x14ac:dyDescent="0.25">
      <c r="A851" t="s">
        <v>270</v>
      </c>
      <c r="B851">
        <v>62</v>
      </c>
      <c r="C851">
        <v>211</v>
      </c>
      <c r="D851">
        <v>187</v>
      </c>
      <c r="E851">
        <v>44</v>
      </c>
      <c r="F851">
        <v>9</v>
      </c>
      <c r="G851">
        <v>1</v>
      </c>
      <c r="H851">
        <v>1</v>
      </c>
      <c r="I851">
        <v>18</v>
      </c>
      <c r="J851">
        <v>18</v>
      </c>
      <c r="K851">
        <v>19</v>
      </c>
      <c r="L851">
        <v>42</v>
      </c>
      <c r="M851">
        <v>1</v>
      </c>
      <c r="N851">
        <v>0</v>
      </c>
      <c r="O851">
        <v>1</v>
      </c>
      <c r="P851">
        <v>0.23499999999999999</v>
      </c>
      <c r="Q851">
        <v>0.309</v>
      </c>
      <c r="R851">
        <v>0.31</v>
      </c>
      <c r="S851">
        <v>0.61899999999999999</v>
      </c>
      <c r="T851">
        <v>0.27200000000000002</v>
      </c>
      <c r="U851">
        <v>-4</v>
      </c>
      <c r="V851">
        <v>-0.6</v>
      </c>
      <c r="W851">
        <v>-0.1</v>
      </c>
      <c r="X851">
        <v>3726</v>
      </c>
    </row>
    <row r="852" spans="1:24" x14ac:dyDescent="0.25">
      <c r="A852" t="s">
        <v>269</v>
      </c>
      <c r="B852">
        <v>116</v>
      </c>
      <c r="C852">
        <v>478</v>
      </c>
      <c r="D852">
        <v>433</v>
      </c>
      <c r="E852">
        <v>94</v>
      </c>
      <c r="F852">
        <v>15</v>
      </c>
      <c r="G852">
        <v>4</v>
      </c>
      <c r="H852">
        <v>10</v>
      </c>
      <c r="I852">
        <v>53</v>
      </c>
      <c r="J852">
        <v>40</v>
      </c>
      <c r="K852">
        <v>27</v>
      </c>
      <c r="L852">
        <v>125</v>
      </c>
      <c r="M852">
        <v>9</v>
      </c>
      <c r="N852">
        <v>15</v>
      </c>
      <c r="O852">
        <v>4</v>
      </c>
      <c r="P852">
        <v>0.217</v>
      </c>
      <c r="Q852">
        <v>0.27700000000000002</v>
      </c>
      <c r="R852">
        <v>0.33900000000000002</v>
      </c>
      <c r="S852">
        <v>0.61699999999999999</v>
      </c>
      <c r="T852">
        <v>0.27200000000000002</v>
      </c>
      <c r="U852">
        <v>2</v>
      </c>
      <c r="V852">
        <v>1</v>
      </c>
      <c r="W852">
        <v>0.8</v>
      </c>
      <c r="X852">
        <v>5306</v>
      </c>
    </row>
    <row r="853" spans="1:24" x14ac:dyDescent="0.25">
      <c r="A853" t="s">
        <v>268</v>
      </c>
      <c r="B853">
        <v>43</v>
      </c>
      <c r="C853">
        <v>138</v>
      </c>
      <c r="D853">
        <v>124</v>
      </c>
      <c r="E853">
        <v>28</v>
      </c>
      <c r="F853">
        <v>6</v>
      </c>
      <c r="G853">
        <v>0</v>
      </c>
      <c r="H853">
        <v>2</v>
      </c>
      <c r="I853">
        <v>13</v>
      </c>
      <c r="J853">
        <v>12</v>
      </c>
      <c r="K853">
        <v>10</v>
      </c>
      <c r="L853">
        <v>28</v>
      </c>
      <c r="M853">
        <v>2</v>
      </c>
      <c r="N853">
        <v>0</v>
      </c>
      <c r="O853">
        <v>0</v>
      </c>
      <c r="P853">
        <v>0.22600000000000001</v>
      </c>
      <c r="Q853">
        <v>0.29399999999999998</v>
      </c>
      <c r="R853">
        <v>0.32300000000000001</v>
      </c>
      <c r="S853">
        <v>0.61699999999999999</v>
      </c>
      <c r="T853">
        <v>0.27200000000000002</v>
      </c>
      <c r="U853">
        <v>-1</v>
      </c>
      <c r="V853">
        <v>-0.1</v>
      </c>
      <c r="W853">
        <v>0.1</v>
      </c>
      <c r="X853">
        <v>795</v>
      </c>
    </row>
    <row r="854" spans="1:24" x14ac:dyDescent="0.25">
      <c r="A854" t="s">
        <v>267</v>
      </c>
      <c r="B854">
        <v>109</v>
      </c>
      <c r="C854">
        <v>436</v>
      </c>
      <c r="D854">
        <v>405</v>
      </c>
      <c r="E854">
        <v>97</v>
      </c>
      <c r="F854">
        <v>18</v>
      </c>
      <c r="G854">
        <v>2</v>
      </c>
      <c r="H854">
        <v>6</v>
      </c>
      <c r="I854">
        <v>37</v>
      </c>
      <c r="J854">
        <v>41</v>
      </c>
      <c r="K854">
        <v>16</v>
      </c>
      <c r="L854">
        <v>65</v>
      </c>
      <c r="M854">
        <v>9</v>
      </c>
      <c r="N854">
        <v>2</v>
      </c>
      <c r="O854">
        <v>1</v>
      </c>
      <c r="P854">
        <v>0.24</v>
      </c>
      <c r="Q854">
        <v>0.28399999999999997</v>
      </c>
      <c r="R854">
        <v>0.33800000000000002</v>
      </c>
      <c r="S854">
        <v>0.622</v>
      </c>
      <c r="T854">
        <v>0.27200000000000002</v>
      </c>
      <c r="U854">
        <v>-3</v>
      </c>
      <c r="V854">
        <v>-0.4</v>
      </c>
      <c r="W854">
        <v>-0.2</v>
      </c>
      <c r="X854">
        <v>1741</v>
      </c>
    </row>
    <row r="855" spans="1:24" x14ac:dyDescent="0.25">
      <c r="A855" t="s">
        <v>266</v>
      </c>
      <c r="B855">
        <v>126</v>
      </c>
      <c r="C855">
        <v>525</v>
      </c>
      <c r="D855">
        <v>474</v>
      </c>
      <c r="E855">
        <v>106</v>
      </c>
      <c r="F855">
        <v>21</v>
      </c>
      <c r="G855">
        <v>3</v>
      </c>
      <c r="H855">
        <v>7</v>
      </c>
      <c r="I855">
        <v>51</v>
      </c>
      <c r="J855">
        <v>49</v>
      </c>
      <c r="K855">
        <v>41</v>
      </c>
      <c r="L855">
        <v>131</v>
      </c>
      <c r="M855">
        <v>4</v>
      </c>
      <c r="N855">
        <v>3</v>
      </c>
      <c r="O855">
        <v>2</v>
      </c>
      <c r="P855">
        <v>0.224</v>
      </c>
      <c r="Q855">
        <v>0.29099999999999998</v>
      </c>
      <c r="R855">
        <v>0.32500000000000001</v>
      </c>
      <c r="S855">
        <v>0.61599999999999999</v>
      </c>
      <c r="T855">
        <v>0.27200000000000002</v>
      </c>
      <c r="U855">
        <v>-4</v>
      </c>
      <c r="V855">
        <v>-0.7</v>
      </c>
      <c r="W855">
        <v>-0.4</v>
      </c>
      <c r="X855" t="s">
        <v>265</v>
      </c>
    </row>
    <row r="856" spans="1:24" x14ac:dyDescent="0.25">
      <c r="A856" t="s">
        <v>264</v>
      </c>
      <c r="B856">
        <v>101</v>
      </c>
      <c r="C856">
        <v>392</v>
      </c>
      <c r="D856">
        <v>357</v>
      </c>
      <c r="E856">
        <v>80</v>
      </c>
      <c r="F856">
        <v>15</v>
      </c>
      <c r="G856">
        <v>1</v>
      </c>
      <c r="H856">
        <v>7</v>
      </c>
      <c r="I856">
        <v>39</v>
      </c>
      <c r="J856">
        <v>32</v>
      </c>
      <c r="K856">
        <v>26</v>
      </c>
      <c r="L856">
        <v>80</v>
      </c>
      <c r="M856">
        <v>4</v>
      </c>
      <c r="N856">
        <v>1</v>
      </c>
      <c r="O856">
        <v>2</v>
      </c>
      <c r="P856">
        <v>0.224</v>
      </c>
      <c r="Q856">
        <v>0.28399999999999997</v>
      </c>
      <c r="R856">
        <v>0.33100000000000002</v>
      </c>
      <c r="S856">
        <v>0.61499999999999999</v>
      </c>
      <c r="T856">
        <v>0.27100000000000002</v>
      </c>
      <c r="U856">
        <v>-3</v>
      </c>
      <c r="V856">
        <v>-1</v>
      </c>
      <c r="W856">
        <v>-0.4</v>
      </c>
      <c r="X856" t="s">
        <v>263</v>
      </c>
    </row>
    <row r="857" spans="1:24" x14ac:dyDescent="0.25">
      <c r="A857" t="s">
        <v>262</v>
      </c>
      <c r="B857">
        <v>109</v>
      </c>
      <c r="C857">
        <v>477</v>
      </c>
      <c r="D857">
        <v>439</v>
      </c>
      <c r="E857">
        <v>103</v>
      </c>
      <c r="F857">
        <v>17</v>
      </c>
      <c r="G857">
        <v>2</v>
      </c>
      <c r="H857">
        <v>7</v>
      </c>
      <c r="I857">
        <v>57</v>
      </c>
      <c r="J857">
        <v>40</v>
      </c>
      <c r="K857">
        <v>28</v>
      </c>
      <c r="L857">
        <v>110</v>
      </c>
      <c r="M857">
        <v>3</v>
      </c>
      <c r="N857">
        <v>9</v>
      </c>
      <c r="O857">
        <v>2</v>
      </c>
      <c r="P857">
        <v>0.23499999999999999</v>
      </c>
      <c r="Q857">
        <v>0.28499999999999998</v>
      </c>
      <c r="R857">
        <v>0.33</v>
      </c>
      <c r="S857">
        <v>0.61499999999999999</v>
      </c>
      <c r="T857">
        <v>0.27100000000000002</v>
      </c>
      <c r="U857">
        <v>-4</v>
      </c>
      <c r="V857">
        <v>0.5</v>
      </c>
      <c r="W857">
        <v>0.1</v>
      </c>
      <c r="X857" t="s">
        <v>261</v>
      </c>
    </row>
    <row r="858" spans="1:24" x14ac:dyDescent="0.25">
      <c r="A858" t="s">
        <v>260</v>
      </c>
      <c r="B858">
        <v>119</v>
      </c>
      <c r="C858">
        <v>438</v>
      </c>
      <c r="D858">
        <v>397</v>
      </c>
      <c r="E858">
        <v>83</v>
      </c>
      <c r="F858">
        <v>21</v>
      </c>
      <c r="G858">
        <v>2</v>
      </c>
      <c r="H858">
        <v>8</v>
      </c>
      <c r="I858">
        <v>41</v>
      </c>
      <c r="J858">
        <v>42</v>
      </c>
      <c r="K858">
        <v>36</v>
      </c>
      <c r="L858">
        <v>126</v>
      </c>
      <c r="M858">
        <v>3</v>
      </c>
      <c r="N858">
        <v>3</v>
      </c>
      <c r="O858">
        <v>3</v>
      </c>
      <c r="P858">
        <v>0.20899999999999999</v>
      </c>
      <c r="Q858">
        <v>0.28000000000000003</v>
      </c>
      <c r="R858">
        <v>0.33200000000000002</v>
      </c>
      <c r="S858">
        <v>0.61199999999999999</v>
      </c>
      <c r="T858">
        <v>0.27100000000000002</v>
      </c>
      <c r="U858">
        <v>-1</v>
      </c>
      <c r="V858">
        <v>-1</v>
      </c>
      <c r="W858">
        <v>0.5</v>
      </c>
      <c r="X858" t="s">
        <v>259</v>
      </c>
    </row>
    <row r="859" spans="1:24" x14ac:dyDescent="0.25">
      <c r="A859" t="s">
        <v>258</v>
      </c>
      <c r="B859">
        <v>122</v>
      </c>
      <c r="C859">
        <v>464</v>
      </c>
      <c r="D859">
        <v>423</v>
      </c>
      <c r="E859">
        <v>100</v>
      </c>
      <c r="F859">
        <v>15</v>
      </c>
      <c r="G859">
        <v>5</v>
      </c>
      <c r="H859">
        <v>3</v>
      </c>
      <c r="I859">
        <v>55</v>
      </c>
      <c r="J859">
        <v>29</v>
      </c>
      <c r="K859">
        <v>24</v>
      </c>
      <c r="L859">
        <v>82</v>
      </c>
      <c r="M859">
        <v>9</v>
      </c>
      <c r="N859">
        <v>27</v>
      </c>
      <c r="O859">
        <v>5</v>
      </c>
      <c r="P859">
        <v>0.23599999999999999</v>
      </c>
      <c r="Q859">
        <v>0.29199999999999998</v>
      </c>
      <c r="R859">
        <v>0.317</v>
      </c>
      <c r="S859">
        <v>0.60799999999999998</v>
      </c>
      <c r="T859">
        <v>0.27100000000000002</v>
      </c>
      <c r="U859">
        <v>4</v>
      </c>
      <c r="V859">
        <v>2.9</v>
      </c>
      <c r="W859">
        <v>0.8</v>
      </c>
      <c r="X859">
        <v>1883</v>
      </c>
    </row>
    <row r="860" spans="1:24" x14ac:dyDescent="0.25">
      <c r="A860" t="s">
        <v>257</v>
      </c>
      <c r="B860">
        <v>96</v>
      </c>
      <c r="C860">
        <v>402</v>
      </c>
      <c r="D860">
        <v>372</v>
      </c>
      <c r="E860">
        <v>86</v>
      </c>
      <c r="F860">
        <v>14</v>
      </c>
      <c r="G860">
        <v>5</v>
      </c>
      <c r="H860">
        <v>4</v>
      </c>
      <c r="I860">
        <v>47</v>
      </c>
      <c r="J860">
        <v>31</v>
      </c>
      <c r="K860">
        <v>24</v>
      </c>
      <c r="L860">
        <v>95</v>
      </c>
      <c r="M860">
        <v>3</v>
      </c>
      <c r="N860">
        <v>25</v>
      </c>
      <c r="O860">
        <v>13</v>
      </c>
      <c r="P860">
        <v>0.23100000000000001</v>
      </c>
      <c r="Q860">
        <v>0.28299999999999997</v>
      </c>
      <c r="R860">
        <v>0.32800000000000001</v>
      </c>
      <c r="S860">
        <v>0.61099999999999999</v>
      </c>
      <c r="T860">
        <v>0.27</v>
      </c>
      <c r="U860">
        <v>3</v>
      </c>
      <c r="V860">
        <v>-0.6</v>
      </c>
      <c r="W860">
        <v>0.3</v>
      </c>
      <c r="X860">
        <v>109</v>
      </c>
    </row>
    <row r="861" spans="1:24" x14ac:dyDescent="0.25">
      <c r="A861" t="s">
        <v>256</v>
      </c>
      <c r="B861">
        <v>111</v>
      </c>
      <c r="C861">
        <v>440</v>
      </c>
      <c r="D861">
        <v>393</v>
      </c>
      <c r="E861">
        <v>86</v>
      </c>
      <c r="F861">
        <v>17</v>
      </c>
      <c r="G861">
        <v>1</v>
      </c>
      <c r="H861">
        <v>7</v>
      </c>
      <c r="I861">
        <v>42</v>
      </c>
      <c r="J861">
        <v>40</v>
      </c>
      <c r="K861">
        <v>34</v>
      </c>
      <c r="L861">
        <v>88</v>
      </c>
      <c r="M861">
        <v>5</v>
      </c>
      <c r="N861">
        <v>2</v>
      </c>
      <c r="O861">
        <v>2</v>
      </c>
      <c r="P861">
        <v>0.219</v>
      </c>
      <c r="Q861">
        <v>0.28899999999999998</v>
      </c>
      <c r="R861">
        <v>0.32100000000000001</v>
      </c>
      <c r="S861">
        <v>0.61</v>
      </c>
      <c r="T861">
        <v>0.27</v>
      </c>
      <c r="U861">
        <v>2</v>
      </c>
      <c r="V861">
        <v>-0.8</v>
      </c>
      <c r="W861">
        <v>0.2</v>
      </c>
      <c r="X861">
        <v>2621</v>
      </c>
    </row>
    <row r="862" spans="1:24" x14ac:dyDescent="0.25">
      <c r="A862" t="s">
        <v>255</v>
      </c>
      <c r="B862">
        <v>120</v>
      </c>
      <c r="C862">
        <v>455</v>
      </c>
      <c r="D862">
        <v>425</v>
      </c>
      <c r="E862">
        <v>103</v>
      </c>
      <c r="F862">
        <v>20</v>
      </c>
      <c r="G862">
        <v>2</v>
      </c>
      <c r="H862">
        <v>6</v>
      </c>
      <c r="I862">
        <v>41</v>
      </c>
      <c r="J862">
        <v>38</v>
      </c>
      <c r="K862">
        <v>18</v>
      </c>
      <c r="L862">
        <v>89</v>
      </c>
      <c r="M862">
        <v>4</v>
      </c>
      <c r="N862">
        <v>2</v>
      </c>
      <c r="O862">
        <v>2</v>
      </c>
      <c r="P862">
        <v>0.24199999999999999</v>
      </c>
      <c r="Q862">
        <v>0.28000000000000003</v>
      </c>
      <c r="R862">
        <v>0.34100000000000003</v>
      </c>
      <c r="S862">
        <v>0.621</v>
      </c>
      <c r="T862">
        <v>0.27</v>
      </c>
      <c r="U862">
        <v>-3</v>
      </c>
      <c r="V862">
        <v>-0.8</v>
      </c>
      <c r="W862">
        <v>-0.3</v>
      </c>
      <c r="X862">
        <v>1165</v>
      </c>
    </row>
    <row r="863" spans="1:24" x14ac:dyDescent="0.25">
      <c r="A863" t="s">
        <v>254</v>
      </c>
      <c r="B863">
        <v>96</v>
      </c>
      <c r="C863">
        <v>368</v>
      </c>
      <c r="D863">
        <v>313</v>
      </c>
      <c r="E863">
        <v>68</v>
      </c>
      <c r="F863">
        <v>5</v>
      </c>
      <c r="G863">
        <v>2</v>
      </c>
      <c r="H863">
        <v>1</v>
      </c>
      <c r="I863">
        <v>47</v>
      </c>
      <c r="J863">
        <v>17</v>
      </c>
      <c r="K863">
        <v>41</v>
      </c>
      <c r="L863">
        <v>84</v>
      </c>
      <c r="M863">
        <v>7</v>
      </c>
      <c r="N863">
        <v>15</v>
      </c>
      <c r="O863">
        <v>4</v>
      </c>
      <c r="P863">
        <v>0.217</v>
      </c>
      <c r="Q863">
        <v>0.32100000000000001</v>
      </c>
      <c r="R863">
        <v>0.25600000000000001</v>
      </c>
      <c r="S863">
        <v>0.57699999999999996</v>
      </c>
      <c r="T863">
        <v>0.27</v>
      </c>
      <c r="U863">
        <v>2</v>
      </c>
      <c r="V863">
        <v>0.9</v>
      </c>
      <c r="W863">
        <v>0.4</v>
      </c>
      <c r="X863">
        <v>209</v>
      </c>
    </row>
    <row r="864" spans="1:24" x14ac:dyDescent="0.25">
      <c r="A864" t="s">
        <v>253</v>
      </c>
      <c r="B864">
        <v>129</v>
      </c>
      <c r="C864">
        <v>552</v>
      </c>
      <c r="D864">
        <v>516</v>
      </c>
      <c r="E864">
        <v>124</v>
      </c>
      <c r="F864">
        <v>19</v>
      </c>
      <c r="G864">
        <v>4</v>
      </c>
      <c r="H864">
        <v>8</v>
      </c>
      <c r="I864">
        <v>57</v>
      </c>
      <c r="J864">
        <v>47</v>
      </c>
      <c r="K864">
        <v>24</v>
      </c>
      <c r="L864">
        <v>116</v>
      </c>
      <c r="M864">
        <v>4</v>
      </c>
      <c r="N864">
        <v>17</v>
      </c>
      <c r="O864">
        <v>16</v>
      </c>
      <c r="P864">
        <v>0.24</v>
      </c>
      <c r="Q864">
        <v>0.27900000000000003</v>
      </c>
      <c r="R864">
        <v>0.33900000000000002</v>
      </c>
      <c r="S864">
        <v>0.61899999999999999</v>
      </c>
      <c r="T864">
        <v>0.27</v>
      </c>
      <c r="U864">
        <v>-1</v>
      </c>
      <c r="V864">
        <v>-3.5</v>
      </c>
      <c r="W864">
        <v>0</v>
      </c>
      <c r="X864" t="s">
        <v>252</v>
      </c>
    </row>
    <row r="865" spans="1:24" x14ac:dyDescent="0.25">
      <c r="A865" t="s">
        <v>251</v>
      </c>
      <c r="B865">
        <v>132</v>
      </c>
      <c r="C865">
        <v>550</v>
      </c>
      <c r="D865">
        <v>495</v>
      </c>
      <c r="E865">
        <v>110</v>
      </c>
      <c r="F865">
        <v>19</v>
      </c>
      <c r="G865">
        <v>2</v>
      </c>
      <c r="H865">
        <v>7</v>
      </c>
      <c r="I865">
        <v>57</v>
      </c>
      <c r="J865">
        <v>46</v>
      </c>
      <c r="K865">
        <v>48</v>
      </c>
      <c r="L865">
        <v>116</v>
      </c>
      <c r="M865">
        <v>2</v>
      </c>
      <c r="N865">
        <v>3</v>
      </c>
      <c r="O865">
        <v>2</v>
      </c>
      <c r="P865">
        <v>0.222</v>
      </c>
      <c r="Q865">
        <v>0.29399999999999998</v>
      </c>
      <c r="R865">
        <v>0.311</v>
      </c>
      <c r="S865">
        <v>0.60499999999999998</v>
      </c>
      <c r="T865">
        <v>0.27</v>
      </c>
      <c r="U865">
        <v>3</v>
      </c>
      <c r="V865">
        <v>-0.8</v>
      </c>
      <c r="W865">
        <v>1.1000000000000001</v>
      </c>
      <c r="X865">
        <v>9284</v>
      </c>
    </row>
    <row r="866" spans="1:24" x14ac:dyDescent="0.25">
      <c r="A866" t="s">
        <v>250</v>
      </c>
      <c r="B866">
        <v>92</v>
      </c>
      <c r="C866">
        <v>248</v>
      </c>
      <c r="D866">
        <v>234</v>
      </c>
      <c r="E866">
        <v>59</v>
      </c>
      <c r="F866">
        <v>13</v>
      </c>
      <c r="G866">
        <v>0</v>
      </c>
      <c r="H866">
        <v>1</v>
      </c>
      <c r="I866">
        <v>20</v>
      </c>
      <c r="J866">
        <v>19</v>
      </c>
      <c r="K866">
        <v>12</v>
      </c>
      <c r="L866">
        <v>31</v>
      </c>
      <c r="M866">
        <v>1</v>
      </c>
      <c r="N866">
        <v>1</v>
      </c>
      <c r="O866">
        <v>1</v>
      </c>
      <c r="P866">
        <v>0.252</v>
      </c>
      <c r="Q866">
        <v>0.29099999999999998</v>
      </c>
      <c r="R866">
        <v>0.32100000000000001</v>
      </c>
      <c r="S866">
        <v>0.61199999999999999</v>
      </c>
      <c r="T866">
        <v>0.27</v>
      </c>
      <c r="U866">
        <v>-2</v>
      </c>
      <c r="V866">
        <v>-0.5</v>
      </c>
      <c r="W866">
        <v>-0.8</v>
      </c>
      <c r="X866">
        <v>1021</v>
      </c>
    </row>
    <row r="867" spans="1:24" x14ac:dyDescent="0.25">
      <c r="A867" t="s">
        <v>249</v>
      </c>
      <c r="B867">
        <v>130</v>
      </c>
      <c r="C867">
        <v>480</v>
      </c>
      <c r="D867">
        <v>435</v>
      </c>
      <c r="E867">
        <v>100</v>
      </c>
      <c r="F867">
        <v>17</v>
      </c>
      <c r="G867">
        <v>1</v>
      </c>
      <c r="H867">
        <v>6</v>
      </c>
      <c r="I867">
        <v>51</v>
      </c>
      <c r="J867">
        <v>31</v>
      </c>
      <c r="K867">
        <v>35</v>
      </c>
      <c r="L867">
        <v>102</v>
      </c>
      <c r="M867">
        <v>2</v>
      </c>
      <c r="N867">
        <v>9</v>
      </c>
      <c r="O867">
        <v>4</v>
      </c>
      <c r="P867">
        <v>0.23</v>
      </c>
      <c r="Q867">
        <v>0.28999999999999998</v>
      </c>
      <c r="R867">
        <v>0.315</v>
      </c>
      <c r="S867">
        <v>0.60499999999999998</v>
      </c>
      <c r="T867">
        <v>0.27</v>
      </c>
      <c r="U867">
        <v>-1</v>
      </c>
      <c r="V867">
        <v>-0.3</v>
      </c>
      <c r="W867">
        <v>-0.1</v>
      </c>
      <c r="X867">
        <v>4900</v>
      </c>
    </row>
    <row r="868" spans="1:24" x14ac:dyDescent="0.25">
      <c r="A868" t="s">
        <v>248</v>
      </c>
      <c r="B868">
        <v>107</v>
      </c>
      <c r="C868">
        <v>429</v>
      </c>
      <c r="D868">
        <v>397</v>
      </c>
      <c r="E868">
        <v>88</v>
      </c>
      <c r="F868">
        <v>18</v>
      </c>
      <c r="G868">
        <v>4</v>
      </c>
      <c r="H868">
        <v>7</v>
      </c>
      <c r="I868">
        <v>42</v>
      </c>
      <c r="J868">
        <v>38</v>
      </c>
      <c r="K868">
        <v>12</v>
      </c>
      <c r="L868">
        <v>119</v>
      </c>
      <c r="M868">
        <v>16</v>
      </c>
      <c r="N868">
        <v>17</v>
      </c>
      <c r="O868">
        <v>7</v>
      </c>
      <c r="P868">
        <v>0.222</v>
      </c>
      <c r="Q868">
        <v>0.27300000000000002</v>
      </c>
      <c r="R868">
        <v>0.34</v>
      </c>
      <c r="S868">
        <v>0.61299999999999999</v>
      </c>
      <c r="T868">
        <v>0.27</v>
      </c>
      <c r="U868">
        <v>-2</v>
      </c>
      <c r="V868">
        <v>0.2</v>
      </c>
      <c r="W868">
        <v>-0.1</v>
      </c>
      <c r="X868" t="s">
        <v>247</v>
      </c>
    </row>
    <row r="869" spans="1:24" x14ac:dyDescent="0.25">
      <c r="A869" t="s">
        <v>246</v>
      </c>
      <c r="B869">
        <v>141</v>
      </c>
      <c r="C869">
        <v>573</v>
      </c>
      <c r="D869">
        <v>543</v>
      </c>
      <c r="E869">
        <v>129</v>
      </c>
      <c r="F869">
        <v>26</v>
      </c>
      <c r="G869">
        <v>6</v>
      </c>
      <c r="H869">
        <v>7</v>
      </c>
      <c r="I869">
        <v>61</v>
      </c>
      <c r="J869">
        <v>48</v>
      </c>
      <c r="K869">
        <v>22</v>
      </c>
      <c r="L869">
        <v>135</v>
      </c>
      <c r="M869">
        <v>4</v>
      </c>
      <c r="N869">
        <v>14</v>
      </c>
      <c r="O869">
        <v>11</v>
      </c>
      <c r="P869">
        <v>0.23799999999999999</v>
      </c>
      <c r="Q869">
        <v>0.27200000000000002</v>
      </c>
      <c r="R869">
        <v>0.34599999999999997</v>
      </c>
      <c r="S869">
        <v>0.61899999999999999</v>
      </c>
      <c r="T869">
        <v>0.27</v>
      </c>
      <c r="U869">
        <v>4</v>
      </c>
      <c r="V869">
        <v>-2.1</v>
      </c>
      <c r="W869">
        <v>-0.6</v>
      </c>
      <c r="X869" t="s">
        <v>245</v>
      </c>
    </row>
    <row r="870" spans="1:24" x14ac:dyDescent="0.25">
      <c r="A870" t="s">
        <v>244</v>
      </c>
      <c r="B870">
        <v>100</v>
      </c>
      <c r="C870">
        <v>357</v>
      </c>
      <c r="D870">
        <v>326</v>
      </c>
      <c r="E870">
        <v>79</v>
      </c>
      <c r="F870">
        <v>14</v>
      </c>
      <c r="G870">
        <v>2</v>
      </c>
      <c r="H870">
        <v>1</v>
      </c>
      <c r="I870">
        <v>31</v>
      </c>
      <c r="J870">
        <v>29</v>
      </c>
      <c r="K870">
        <v>25</v>
      </c>
      <c r="L870">
        <v>58</v>
      </c>
      <c r="M870">
        <v>1</v>
      </c>
      <c r="N870">
        <v>4</v>
      </c>
      <c r="O870">
        <v>2</v>
      </c>
      <c r="P870">
        <v>0.24199999999999999</v>
      </c>
      <c r="Q870">
        <v>0.29799999999999999</v>
      </c>
      <c r="R870">
        <v>0.307</v>
      </c>
      <c r="S870">
        <v>0.60499999999999998</v>
      </c>
      <c r="T870">
        <v>0.27</v>
      </c>
      <c r="U870">
        <v>0</v>
      </c>
      <c r="V870">
        <v>-0.4</v>
      </c>
      <c r="W870">
        <v>0</v>
      </c>
      <c r="X870" t="s">
        <v>243</v>
      </c>
    </row>
    <row r="871" spans="1:24" x14ac:dyDescent="0.25">
      <c r="A871" t="s">
        <v>242</v>
      </c>
      <c r="B871">
        <v>132</v>
      </c>
      <c r="C871">
        <v>523</v>
      </c>
      <c r="D871">
        <v>473</v>
      </c>
      <c r="E871">
        <v>101</v>
      </c>
      <c r="F871">
        <v>19</v>
      </c>
      <c r="G871">
        <v>6</v>
      </c>
      <c r="H871">
        <v>8</v>
      </c>
      <c r="I871">
        <v>52</v>
      </c>
      <c r="J871">
        <v>51</v>
      </c>
      <c r="K871">
        <v>45</v>
      </c>
      <c r="L871">
        <v>138</v>
      </c>
      <c r="M871">
        <v>1</v>
      </c>
      <c r="N871">
        <v>7</v>
      </c>
      <c r="O871">
        <v>5</v>
      </c>
      <c r="P871">
        <v>0.214</v>
      </c>
      <c r="Q871">
        <v>0.28299999999999997</v>
      </c>
      <c r="R871">
        <v>0.33</v>
      </c>
      <c r="S871">
        <v>0.61299999999999999</v>
      </c>
      <c r="T871">
        <v>0.27</v>
      </c>
      <c r="U871">
        <v>0</v>
      </c>
      <c r="V871">
        <v>-1.1000000000000001</v>
      </c>
      <c r="W871">
        <v>-0.9</v>
      </c>
      <c r="X871" t="s">
        <v>241</v>
      </c>
    </row>
    <row r="872" spans="1:24" x14ac:dyDescent="0.25">
      <c r="A872" t="s">
        <v>240</v>
      </c>
      <c r="B872">
        <v>86</v>
      </c>
      <c r="C872">
        <v>302</v>
      </c>
      <c r="D872">
        <v>276</v>
      </c>
      <c r="E872">
        <v>61</v>
      </c>
      <c r="F872">
        <v>12</v>
      </c>
      <c r="G872">
        <v>1</v>
      </c>
      <c r="H872">
        <v>6</v>
      </c>
      <c r="I872">
        <v>33</v>
      </c>
      <c r="J872">
        <v>26</v>
      </c>
      <c r="K872">
        <v>20</v>
      </c>
      <c r="L872">
        <v>81</v>
      </c>
      <c r="M872">
        <v>2</v>
      </c>
      <c r="N872">
        <v>2</v>
      </c>
      <c r="O872">
        <v>2</v>
      </c>
      <c r="P872">
        <v>0.221</v>
      </c>
      <c r="Q872">
        <v>0.27900000000000003</v>
      </c>
      <c r="R872">
        <v>0.33700000000000002</v>
      </c>
      <c r="S872">
        <v>0.61499999999999999</v>
      </c>
      <c r="T872">
        <v>0.27</v>
      </c>
      <c r="U872">
        <v>-4</v>
      </c>
      <c r="V872">
        <v>-0.7</v>
      </c>
      <c r="W872">
        <v>0</v>
      </c>
      <c r="X872">
        <v>877</v>
      </c>
    </row>
    <row r="873" spans="1:24" x14ac:dyDescent="0.25">
      <c r="A873" t="s">
        <v>239</v>
      </c>
      <c r="B873">
        <v>89</v>
      </c>
      <c r="C873">
        <v>333</v>
      </c>
      <c r="D873">
        <v>305</v>
      </c>
      <c r="E873">
        <v>68</v>
      </c>
      <c r="F873">
        <v>14</v>
      </c>
      <c r="G873">
        <v>2</v>
      </c>
      <c r="H873">
        <v>6</v>
      </c>
      <c r="I873">
        <v>35</v>
      </c>
      <c r="J873">
        <v>38</v>
      </c>
      <c r="K873">
        <v>20</v>
      </c>
      <c r="L873">
        <v>85</v>
      </c>
      <c r="M873">
        <v>3</v>
      </c>
      <c r="N873">
        <v>0</v>
      </c>
      <c r="O873">
        <v>1</v>
      </c>
      <c r="P873">
        <v>0.223</v>
      </c>
      <c r="Q873">
        <v>0.27700000000000002</v>
      </c>
      <c r="R873">
        <v>0.34100000000000003</v>
      </c>
      <c r="S873">
        <v>0.61799999999999999</v>
      </c>
      <c r="T873">
        <v>0.27</v>
      </c>
      <c r="U873">
        <v>-3</v>
      </c>
      <c r="V873">
        <v>-0.7</v>
      </c>
      <c r="W873">
        <v>0.2</v>
      </c>
      <c r="X873">
        <v>7989</v>
      </c>
    </row>
    <row r="874" spans="1:24" x14ac:dyDescent="0.25">
      <c r="A874" t="s">
        <v>238</v>
      </c>
      <c r="B874">
        <v>122</v>
      </c>
      <c r="C874">
        <v>435</v>
      </c>
      <c r="D874">
        <v>405</v>
      </c>
      <c r="E874">
        <v>94</v>
      </c>
      <c r="F874">
        <v>17</v>
      </c>
      <c r="G874">
        <v>4</v>
      </c>
      <c r="H874">
        <v>6</v>
      </c>
      <c r="I874">
        <v>43</v>
      </c>
      <c r="J874">
        <v>35</v>
      </c>
      <c r="K874">
        <v>19</v>
      </c>
      <c r="L874">
        <v>87</v>
      </c>
      <c r="M874">
        <v>6</v>
      </c>
      <c r="N874">
        <v>14</v>
      </c>
      <c r="O874">
        <v>5</v>
      </c>
      <c r="P874">
        <v>0.23200000000000001</v>
      </c>
      <c r="Q874">
        <v>0.27700000000000002</v>
      </c>
      <c r="R874">
        <v>0.33800000000000002</v>
      </c>
      <c r="S874">
        <v>0.61499999999999999</v>
      </c>
      <c r="T874">
        <v>0.27</v>
      </c>
      <c r="U874">
        <v>0</v>
      </c>
      <c r="V874">
        <v>0.4</v>
      </c>
      <c r="W874">
        <v>0.1</v>
      </c>
      <c r="X874">
        <v>2748</v>
      </c>
    </row>
    <row r="875" spans="1:24" x14ac:dyDescent="0.25">
      <c r="A875" t="s">
        <v>237</v>
      </c>
      <c r="B875">
        <v>106</v>
      </c>
      <c r="C875">
        <v>328</v>
      </c>
      <c r="D875">
        <v>302</v>
      </c>
      <c r="E875">
        <v>68</v>
      </c>
      <c r="F875">
        <v>15</v>
      </c>
      <c r="G875">
        <v>1</v>
      </c>
      <c r="H875">
        <v>6</v>
      </c>
      <c r="I875">
        <v>30</v>
      </c>
      <c r="J875">
        <v>30</v>
      </c>
      <c r="K875">
        <v>21</v>
      </c>
      <c r="L875">
        <v>71</v>
      </c>
      <c r="M875">
        <v>1</v>
      </c>
      <c r="N875">
        <v>5</v>
      </c>
      <c r="O875">
        <v>3</v>
      </c>
      <c r="P875">
        <v>0.22500000000000001</v>
      </c>
      <c r="Q875">
        <v>0.27800000000000002</v>
      </c>
      <c r="R875">
        <v>0.34100000000000003</v>
      </c>
      <c r="S875">
        <v>0.61899999999999999</v>
      </c>
      <c r="T875">
        <v>0.27</v>
      </c>
      <c r="U875">
        <v>-2</v>
      </c>
      <c r="V875">
        <v>-0.5</v>
      </c>
      <c r="W875">
        <v>-0.7</v>
      </c>
      <c r="X875">
        <v>3714</v>
      </c>
    </row>
    <row r="876" spans="1:24" x14ac:dyDescent="0.25">
      <c r="A876" t="s">
        <v>236</v>
      </c>
      <c r="B876">
        <v>136</v>
      </c>
      <c r="C876">
        <v>542</v>
      </c>
      <c r="D876">
        <v>487</v>
      </c>
      <c r="E876">
        <v>105</v>
      </c>
      <c r="F876">
        <v>19</v>
      </c>
      <c r="G876">
        <v>2</v>
      </c>
      <c r="H876">
        <v>10</v>
      </c>
      <c r="I876">
        <v>52</v>
      </c>
      <c r="J876">
        <v>52</v>
      </c>
      <c r="K876">
        <v>41</v>
      </c>
      <c r="L876">
        <v>135</v>
      </c>
      <c r="M876">
        <v>7</v>
      </c>
      <c r="N876">
        <v>1</v>
      </c>
      <c r="O876">
        <v>1</v>
      </c>
      <c r="P876">
        <v>0.216</v>
      </c>
      <c r="Q876">
        <v>0.28599999999999998</v>
      </c>
      <c r="R876">
        <v>0.32400000000000001</v>
      </c>
      <c r="S876">
        <v>0.61</v>
      </c>
      <c r="T876">
        <v>0.27</v>
      </c>
      <c r="U876">
        <v>-5</v>
      </c>
      <c r="V876">
        <v>-0.7</v>
      </c>
      <c r="W876">
        <v>-0.6</v>
      </c>
      <c r="X876" t="s">
        <v>235</v>
      </c>
    </row>
    <row r="877" spans="1:24" x14ac:dyDescent="0.25">
      <c r="A877" t="s">
        <v>234</v>
      </c>
      <c r="B877">
        <v>81</v>
      </c>
      <c r="C877">
        <v>279</v>
      </c>
      <c r="D877">
        <v>254</v>
      </c>
      <c r="E877">
        <v>55</v>
      </c>
      <c r="F877">
        <v>8</v>
      </c>
      <c r="G877">
        <v>2</v>
      </c>
      <c r="H877">
        <v>6</v>
      </c>
      <c r="I877">
        <v>30</v>
      </c>
      <c r="J877">
        <v>24</v>
      </c>
      <c r="K877">
        <v>17</v>
      </c>
      <c r="L877">
        <v>72</v>
      </c>
      <c r="M877">
        <v>4</v>
      </c>
      <c r="N877">
        <v>7</v>
      </c>
      <c r="O877">
        <v>4</v>
      </c>
      <c r="P877">
        <v>0.217</v>
      </c>
      <c r="Q877">
        <v>0.27600000000000002</v>
      </c>
      <c r="R877">
        <v>0.33500000000000002</v>
      </c>
      <c r="S877">
        <v>0.61099999999999999</v>
      </c>
      <c r="T877">
        <v>0.27</v>
      </c>
      <c r="U877">
        <v>3</v>
      </c>
      <c r="V877">
        <v>-0.5</v>
      </c>
      <c r="W877">
        <v>-0.1</v>
      </c>
      <c r="X877">
        <v>2628</v>
      </c>
    </row>
    <row r="878" spans="1:24" x14ac:dyDescent="0.25">
      <c r="A878" t="s">
        <v>233</v>
      </c>
      <c r="B878">
        <v>114</v>
      </c>
      <c r="C878">
        <v>414</v>
      </c>
      <c r="D878">
        <v>377</v>
      </c>
      <c r="E878">
        <v>85</v>
      </c>
      <c r="F878">
        <v>14</v>
      </c>
      <c r="G878">
        <v>4</v>
      </c>
      <c r="H878">
        <v>6</v>
      </c>
      <c r="I878">
        <v>35</v>
      </c>
      <c r="J878">
        <v>34</v>
      </c>
      <c r="K878">
        <v>25</v>
      </c>
      <c r="L878">
        <v>100</v>
      </c>
      <c r="M878">
        <v>5</v>
      </c>
      <c r="N878">
        <v>2</v>
      </c>
      <c r="O878">
        <v>4</v>
      </c>
      <c r="P878">
        <v>0.22500000000000001</v>
      </c>
      <c r="Q878">
        <v>0.28299999999999997</v>
      </c>
      <c r="R878">
        <v>0.33200000000000002</v>
      </c>
      <c r="S878">
        <v>0.61399999999999999</v>
      </c>
      <c r="T878">
        <v>0.26900000000000002</v>
      </c>
      <c r="U878">
        <v>-7</v>
      </c>
      <c r="V878">
        <v>-1.6</v>
      </c>
      <c r="W878">
        <v>-0.9</v>
      </c>
      <c r="X878" t="s">
        <v>232</v>
      </c>
    </row>
    <row r="879" spans="1:24" x14ac:dyDescent="0.25">
      <c r="A879" t="s">
        <v>231</v>
      </c>
      <c r="B879">
        <v>82</v>
      </c>
      <c r="C879">
        <v>282</v>
      </c>
      <c r="D879">
        <v>260</v>
      </c>
      <c r="E879">
        <v>57</v>
      </c>
      <c r="F879">
        <v>14</v>
      </c>
      <c r="G879">
        <v>1</v>
      </c>
      <c r="H879">
        <v>5</v>
      </c>
      <c r="I879">
        <v>25</v>
      </c>
      <c r="J879">
        <v>25</v>
      </c>
      <c r="K879">
        <v>16</v>
      </c>
      <c r="L879">
        <v>64</v>
      </c>
      <c r="M879">
        <v>3</v>
      </c>
      <c r="N879">
        <v>0</v>
      </c>
      <c r="O879">
        <v>0</v>
      </c>
      <c r="P879">
        <v>0.219</v>
      </c>
      <c r="Q879">
        <v>0.27200000000000002</v>
      </c>
      <c r="R879">
        <v>0.33800000000000002</v>
      </c>
      <c r="S879">
        <v>0.61099999999999999</v>
      </c>
      <c r="T879">
        <v>0.26900000000000002</v>
      </c>
      <c r="U879">
        <v>0</v>
      </c>
      <c r="V879">
        <v>-0.3</v>
      </c>
      <c r="W879">
        <v>0.4</v>
      </c>
      <c r="X879">
        <v>3648</v>
      </c>
    </row>
    <row r="880" spans="1:24" x14ac:dyDescent="0.25">
      <c r="A880" t="s">
        <v>230</v>
      </c>
      <c r="B880">
        <v>129</v>
      </c>
      <c r="C880">
        <v>506</v>
      </c>
      <c r="D880">
        <v>464</v>
      </c>
      <c r="E880">
        <v>118</v>
      </c>
      <c r="F880">
        <v>15</v>
      </c>
      <c r="G880">
        <v>1</v>
      </c>
      <c r="H880">
        <v>2</v>
      </c>
      <c r="I880">
        <v>45</v>
      </c>
      <c r="J880">
        <v>34</v>
      </c>
      <c r="K880">
        <v>25</v>
      </c>
      <c r="L880">
        <v>68</v>
      </c>
      <c r="M880">
        <v>5</v>
      </c>
      <c r="N880">
        <v>14</v>
      </c>
      <c r="O880">
        <v>5</v>
      </c>
      <c r="P880">
        <v>0.254</v>
      </c>
      <c r="Q880">
        <v>0.3</v>
      </c>
      <c r="R880">
        <v>0.30399999999999999</v>
      </c>
      <c r="S880">
        <v>0.60299999999999998</v>
      </c>
      <c r="T880">
        <v>0.26900000000000002</v>
      </c>
      <c r="U880">
        <v>8</v>
      </c>
      <c r="V880">
        <v>0.2</v>
      </c>
      <c r="W880">
        <v>1.3</v>
      </c>
      <c r="X880">
        <v>10231</v>
      </c>
    </row>
    <row r="881" spans="1:24" x14ac:dyDescent="0.25">
      <c r="A881" t="s">
        <v>229</v>
      </c>
      <c r="B881">
        <v>117</v>
      </c>
      <c r="C881">
        <v>512</v>
      </c>
      <c r="D881">
        <v>458</v>
      </c>
      <c r="E881">
        <v>99</v>
      </c>
      <c r="F881">
        <v>13</v>
      </c>
      <c r="G881">
        <v>4</v>
      </c>
      <c r="H881">
        <v>10</v>
      </c>
      <c r="I881">
        <v>56</v>
      </c>
      <c r="J881">
        <v>44</v>
      </c>
      <c r="K881">
        <v>38</v>
      </c>
      <c r="L881">
        <v>160</v>
      </c>
      <c r="M881">
        <v>4</v>
      </c>
      <c r="N881">
        <v>31</v>
      </c>
      <c r="O881">
        <v>11</v>
      </c>
      <c r="P881">
        <v>0.216</v>
      </c>
      <c r="Q881">
        <v>0.28199999999999997</v>
      </c>
      <c r="R881">
        <v>0.32800000000000001</v>
      </c>
      <c r="S881">
        <v>0.61</v>
      </c>
      <c r="T881">
        <v>0.26900000000000002</v>
      </c>
      <c r="U881">
        <v>-4</v>
      </c>
      <c r="V881">
        <v>1.3</v>
      </c>
      <c r="W881">
        <v>0.1</v>
      </c>
      <c r="X881" t="s">
        <v>228</v>
      </c>
    </row>
    <row r="882" spans="1:24" x14ac:dyDescent="0.25">
      <c r="A882" t="s">
        <v>227</v>
      </c>
      <c r="B882">
        <v>121</v>
      </c>
      <c r="C882">
        <v>460</v>
      </c>
      <c r="D882">
        <v>417</v>
      </c>
      <c r="E882">
        <v>93</v>
      </c>
      <c r="F882">
        <v>11</v>
      </c>
      <c r="G882">
        <v>3</v>
      </c>
      <c r="H882">
        <v>7</v>
      </c>
      <c r="I882">
        <v>48</v>
      </c>
      <c r="J882">
        <v>40</v>
      </c>
      <c r="K882">
        <v>36</v>
      </c>
      <c r="L882">
        <v>115</v>
      </c>
      <c r="M882">
        <v>3</v>
      </c>
      <c r="N882">
        <v>14</v>
      </c>
      <c r="O882">
        <v>5</v>
      </c>
      <c r="P882">
        <v>0.223</v>
      </c>
      <c r="Q882">
        <v>0.28899999999999998</v>
      </c>
      <c r="R882">
        <v>0.314</v>
      </c>
      <c r="S882">
        <v>0.60399999999999998</v>
      </c>
      <c r="T882">
        <v>0.26900000000000002</v>
      </c>
      <c r="U882">
        <v>-5</v>
      </c>
      <c r="V882">
        <v>0.3</v>
      </c>
      <c r="W882">
        <v>-0.5</v>
      </c>
      <c r="X882" t="s">
        <v>226</v>
      </c>
    </row>
    <row r="883" spans="1:24" x14ac:dyDescent="0.25">
      <c r="A883" t="s">
        <v>225</v>
      </c>
      <c r="B883">
        <v>110</v>
      </c>
      <c r="C883">
        <v>457</v>
      </c>
      <c r="D883">
        <v>417</v>
      </c>
      <c r="E883">
        <v>96</v>
      </c>
      <c r="F883">
        <v>18</v>
      </c>
      <c r="G883">
        <v>4</v>
      </c>
      <c r="H883">
        <v>4</v>
      </c>
      <c r="I883">
        <v>45</v>
      </c>
      <c r="J883">
        <v>35</v>
      </c>
      <c r="K883">
        <v>29</v>
      </c>
      <c r="L883">
        <v>109</v>
      </c>
      <c r="M883">
        <v>5</v>
      </c>
      <c r="N883">
        <v>18</v>
      </c>
      <c r="O883">
        <v>10</v>
      </c>
      <c r="P883">
        <v>0.23</v>
      </c>
      <c r="Q883">
        <v>0.28799999999999998</v>
      </c>
      <c r="R883">
        <v>0.32100000000000001</v>
      </c>
      <c r="S883">
        <v>0.61</v>
      </c>
      <c r="T883">
        <v>0.26900000000000002</v>
      </c>
      <c r="U883">
        <v>0</v>
      </c>
      <c r="V883">
        <v>-0.8</v>
      </c>
      <c r="W883">
        <v>-0.1</v>
      </c>
      <c r="X883" t="s">
        <v>224</v>
      </c>
    </row>
    <row r="884" spans="1:24" x14ac:dyDescent="0.25">
      <c r="A884" t="s">
        <v>223</v>
      </c>
      <c r="B884">
        <v>76</v>
      </c>
      <c r="C884">
        <v>241</v>
      </c>
      <c r="D884">
        <v>218</v>
      </c>
      <c r="E884">
        <v>50</v>
      </c>
      <c r="F884">
        <v>10</v>
      </c>
      <c r="G884">
        <v>0</v>
      </c>
      <c r="H884">
        <v>3</v>
      </c>
      <c r="I884">
        <v>22</v>
      </c>
      <c r="J884">
        <v>26</v>
      </c>
      <c r="K884">
        <v>17</v>
      </c>
      <c r="L884">
        <v>47</v>
      </c>
      <c r="M884">
        <v>2</v>
      </c>
      <c r="N884">
        <v>0</v>
      </c>
      <c r="O884">
        <v>1</v>
      </c>
      <c r="P884">
        <v>0.22900000000000001</v>
      </c>
      <c r="Q884">
        <v>0.29099999999999998</v>
      </c>
      <c r="R884">
        <v>0.317</v>
      </c>
      <c r="S884">
        <v>0.60799999999999998</v>
      </c>
      <c r="T884">
        <v>0.26900000000000002</v>
      </c>
      <c r="U884">
        <v>0</v>
      </c>
      <c r="V884">
        <v>-0.6</v>
      </c>
      <c r="W884">
        <v>0.3</v>
      </c>
      <c r="X884">
        <v>7419</v>
      </c>
    </row>
    <row r="885" spans="1:24" x14ac:dyDescent="0.25">
      <c r="A885" t="s">
        <v>222</v>
      </c>
      <c r="B885">
        <v>55</v>
      </c>
      <c r="C885">
        <v>199</v>
      </c>
      <c r="D885">
        <v>178</v>
      </c>
      <c r="E885">
        <v>34</v>
      </c>
      <c r="F885">
        <v>7</v>
      </c>
      <c r="G885">
        <v>1</v>
      </c>
      <c r="H885">
        <v>6</v>
      </c>
      <c r="I885">
        <v>17</v>
      </c>
      <c r="J885">
        <v>21</v>
      </c>
      <c r="K885">
        <v>16</v>
      </c>
      <c r="L885">
        <v>80</v>
      </c>
      <c r="M885">
        <v>2</v>
      </c>
      <c r="N885">
        <v>0</v>
      </c>
      <c r="O885">
        <v>0</v>
      </c>
      <c r="P885">
        <v>0.191</v>
      </c>
      <c r="Q885">
        <v>0.26500000000000001</v>
      </c>
      <c r="R885">
        <v>0.34300000000000003</v>
      </c>
      <c r="S885">
        <v>0.60799999999999998</v>
      </c>
      <c r="T885">
        <v>0.26900000000000002</v>
      </c>
      <c r="U885">
        <v>-2</v>
      </c>
      <c r="V885">
        <v>-0.2</v>
      </c>
      <c r="W885">
        <v>0.1</v>
      </c>
      <c r="X885">
        <v>5199</v>
      </c>
    </row>
    <row r="886" spans="1:24" x14ac:dyDescent="0.25">
      <c r="A886" t="s">
        <v>221</v>
      </c>
      <c r="B886">
        <v>124</v>
      </c>
      <c r="C886">
        <v>498</v>
      </c>
      <c r="D886">
        <v>471</v>
      </c>
      <c r="E886">
        <v>114</v>
      </c>
      <c r="F886">
        <v>24</v>
      </c>
      <c r="G886">
        <v>4</v>
      </c>
      <c r="H886">
        <v>6</v>
      </c>
      <c r="I886">
        <v>46</v>
      </c>
      <c r="J886">
        <v>51</v>
      </c>
      <c r="K886">
        <v>16</v>
      </c>
      <c r="L886">
        <v>99</v>
      </c>
      <c r="M886">
        <v>4</v>
      </c>
      <c r="N886">
        <v>6</v>
      </c>
      <c r="O886">
        <v>4</v>
      </c>
      <c r="P886">
        <v>0.24199999999999999</v>
      </c>
      <c r="Q886">
        <v>0.27300000000000002</v>
      </c>
      <c r="R886">
        <v>0.34799999999999998</v>
      </c>
      <c r="S886">
        <v>0.621</v>
      </c>
      <c r="T886">
        <v>0.26800000000000002</v>
      </c>
      <c r="U886">
        <v>-1</v>
      </c>
      <c r="V886">
        <v>-0.8</v>
      </c>
      <c r="W886">
        <v>0.2</v>
      </c>
      <c r="X886">
        <v>5053</v>
      </c>
    </row>
    <row r="887" spans="1:24" x14ac:dyDescent="0.25">
      <c r="A887" t="s">
        <v>220</v>
      </c>
      <c r="B887">
        <v>132</v>
      </c>
      <c r="C887">
        <v>548</v>
      </c>
      <c r="D887">
        <v>503</v>
      </c>
      <c r="E887">
        <v>121</v>
      </c>
      <c r="F887">
        <v>21</v>
      </c>
      <c r="G887">
        <v>3</v>
      </c>
      <c r="H887">
        <v>4</v>
      </c>
      <c r="I887">
        <v>55</v>
      </c>
      <c r="J887">
        <v>47</v>
      </c>
      <c r="K887">
        <v>35</v>
      </c>
      <c r="L887">
        <v>107</v>
      </c>
      <c r="M887">
        <v>2</v>
      </c>
      <c r="N887">
        <v>6</v>
      </c>
      <c r="O887">
        <v>4</v>
      </c>
      <c r="P887">
        <v>0.24099999999999999</v>
      </c>
      <c r="Q887">
        <v>0.29299999999999998</v>
      </c>
      <c r="R887">
        <v>0.318</v>
      </c>
      <c r="S887">
        <v>0.61099999999999999</v>
      </c>
      <c r="T887">
        <v>0.26800000000000002</v>
      </c>
      <c r="U887">
        <v>-5</v>
      </c>
      <c r="V887">
        <v>-1</v>
      </c>
      <c r="W887">
        <v>-0.2</v>
      </c>
      <c r="X887" t="s">
        <v>219</v>
      </c>
    </row>
    <row r="888" spans="1:24" x14ac:dyDescent="0.25">
      <c r="A888" t="s">
        <v>218</v>
      </c>
      <c r="B888">
        <v>25</v>
      </c>
      <c r="C888">
        <v>62</v>
      </c>
      <c r="D888">
        <v>57</v>
      </c>
      <c r="E888">
        <v>14</v>
      </c>
      <c r="F888">
        <v>2</v>
      </c>
      <c r="G888">
        <v>0</v>
      </c>
      <c r="H888">
        <v>1</v>
      </c>
      <c r="I888">
        <v>5</v>
      </c>
      <c r="J888">
        <v>6</v>
      </c>
      <c r="K888">
        <v>4</v>
      </c>
      <c r="L888">
        <v>8</v>
      </c>
      <c r="M888">
        <v>0</v>
      </c>
      <c r="N888">
        <v>0</v>
      </c>
      <c r="O888">
        <v>0</v>
      </c>
      <c r="P888">
        <v>0.246</v>
      </c>
      <c r="Q888">
        <v>0.29499999999999998</v>
      </c>
      <c r="R888">
        <v>0.33300000000000002</v>
      </c>
      <c r="S888">
        <v>0.628</v>
      </c>
      <c r="T888">
        <v>0.26800000000000002</v>
      </c>
      <c r="U888">
        <v>0</v>
      </c>
      <c r="V888">
        <v>-0.1</v>
      </c>
      <c r="W888">
        <v>0</v>
      </c>
      <c r="X888">
        <v>550</v>
      </c>
    </row>
    <row r="889" spans="1:24" x14ac:dyDescent="0.25">
      <c r="A889" t="s">
        <v>217</v>
      </c>
      <c r="B889">
        <v>154</v>
      </c>
      <c r="C889">
        <v>595</v>
      </c>
      <c r="D889">
        <v>540</v>
      </c>
      <c r="E889">
        <v>122</v>
      </c>
      <c r="F889">
        <v>23</v>
      </c>
      <c r="G889">
        <v>4</v>
      </c>
      <c r="H889">
        <v>8</v>
      </c>
      <c r="I889">
        <v>58</v>
      </c>
      <c r="J889">
        <v>62</v>
      </c>
      <c r="K889">
        <v>43</v>
      </c>
      <c r="L889">
        <v>126</v>
      </c>
      <c r="M889">
        <v>1</v>
      </c>
      <c r="N889">
        <v>7</v>
      </c>
      <c r="O889">
        <v>3</v>
      </c>
      <c r="P889">
        <v>0.22600000000000001</v>
      </c>
      <c r="Q889">
        <v>0.28399999999999997</v>
      </c>
      <c r="R889">
        <v>0.32800000000000001</v>
      </c>
      <c r="S889">
        <v>0.61199999999999999</v>
      </c>
      <c r="T889">
        <v>0.26800000000000002</v>
      </c>
      <c r="U889">
        <v>4</v>
      </c>
      <c r="V889">
        <v>-0.4</v>
      </c>
      <c r="W889">
        <v>0.3</v>
      </c>
      <c r="X889">
        <v>2539</v>
      </c>
    </row>
    <row r="890" spans="1:24" x14ac:dyDescent="0.25">
      <c r="A890" t="s">
        <v>216</v>
      </c>
      <c r="B890">
        <v>115</v>
      </c>
      <c r="C890">
        <v>468</v>
      </c>
      <c r="D890">
        <v>426</v>
      </c>
      <c r="E890">
        <v>98</v>
      </c>
      <c r="F890">
        <v>20</v>
      </c>
      <c r="G890">
        <v>2</v>
      </c>
      <c r="H890">
        <v>4</v>
      </c>
      <c r="I890">
        <v>40</v>
      </c>
      <c r="J890">
        <v>34</v>
      </c>
      <c r="K890">
        <v>31</v>
      </c>
      <c r="L890">
        <v>89</v>
      </c>
      <c r="M890">
        <v>6</v>
      </c>
      <c r="N890">
        <v>6</v>
      </c>
      <c r="O890">
        <v>4</v>
      </c>
      <c r="P890">
        <v>0.23</v>
      </c>
      <c r="Q890">
        <v>0.29199999999999998</v>
      </c>
      <c r="R890">
        <v>0.315</v>
      </c>
      <c r="S890">
        <v>0.60599999999999998</v>
      </c>
      <c r="T890">
        <v>0.26800000000000002</v>
      </c>
      <c r="U890">
        <v>0</v>
      </c>
      <c r="V890">
        <v>-0.9</v>
      </c>
      <c r="W890">
        <v>-0.8</v>
      </c>
      <c r="X890">
        <v>3814</v>
      </c>
    </row>
    <row r="891" spans="1:24" x14ac:dyDescent="0.25">
      <c r="A891" t="s">
        <v>215</v>
      </c>
      <c r="B891">
        <v>119</v>
      </c>
      <c r="C891">
        <v>477</v>
      </c>
      <c r="D891">
        <v>431</v>
      </c>
      <c r="E891">
        <v>82</v>
      </c>
      <c r="F891">
        <v>17</v>
      </c>
      <c r="G891">
        <v>1</v>
      </c>
      <c r="H891">
        <v>16</v>
      </c>
      <c r="I891">
        <v>38</v>
      </c>
      <c r="J891">
        <v>54</v>
      </c>
      <c r="K891">
        <v>35</v>
      </c>
      <c r="L891">
        <v>207</v>
      </c>
      <c r="M891">
        <v>8</v>
      </c>
      <c r="N891">
        <v>5</v>
      </c>
      <c r="O891">
        <v>3</v>
      </c>
      <c r="P891">
        <v>0.19</v>
      </c>
      <c r="Q891">
        <v>0.26400000000000001</v>
      </c>
      <c r="R891">
        <v>0.34599999999999997</v>
      </c>
      <c r="S891">
        <v>0.60899999999999999</v>
      </c>
      <c r="T891">
        <v>0.26800000000000002</v>
      </c>
      <c r="U891">
        <v>-1</v>
      </c>
      <c r="V891">
        <v>-0.6</v>
      </c>
      <c r="W891">
        <v>-0.9</v>
      </c>
      <c r="X891" t="s">
        <v>214</v>
      </c>
    </row>
    <row r="892" spans="1:24" x14ac:dyDescent="0.25">
      <c r="A892" t="s">
        <v>213</v>
      </c>
      <c r="B892">
        <v>110</v>
      </c>
      <c r="C892">
        <v>432</v>
      </c>
      <c r="D892">
        <v>389</v>
      </c>
      <c r="E892">
        <v>83</v>
      </c>
      <c r="F892">
        <v>20</v>
      </c>
      <c r="G892">
        <v>1</v>
      </c>
      <c r="H892">
        <v>7</v>
      </c>
      <c r="I892">
        <v>41</v>
      </c>
      <c r="J892">
        <v>40</v>
      </c>
      <c r="K892">
        <v>35</v>
      </c>
      <c r="L892">
        <v>99</v>
      </c>
      <c r="M892">
        <v>3</v>
      </c>
      <c r="N892">
        <v>1</v>
      </c>
      <c r="O892">
        <v>2</v>
      </c>
      <c r="P892">
        <v>0.21299999999999999</v>
      </c>
      <c r="Q892">
        <v>0.28299999999999997</v>
      </c>
      <c r="R892">
        <v>0.32400000000000001</v>
      </c>
      <c r="S892">
        <v>0.60699999999999998</v>
      </c>
      <c r="T892">
        <v>0.26800000000000002</v>
      </c>
      <c r="U892">
        <v>1</v>
      </c>
      <c r="V892">
        <v>-1</v>
      </c>
      <c r="W892">
        <v>-1</v>
      </c>
      <c r="X892">
        <v>5848</v>
      </c>
    </row>
    <row r="893" spans="1:24" x14ac:dyDescent="0.25">
      <c r="A893" t="s">
        <v>212</v>
      </c>
      <c r="B893">
        <v>113</v>
      </c>
      <c r="C893">
        <v>473</v>
      </c>
      <c r="D893">
        <v>428</v>
      </c>
      <c r="E893">
        <v>97</v>
      </c>
      <c r="F893">
        <v>18</v>
      </c>
      <c r="G893">
        <v>2</v>
      </c>
      <c r="H893">
        <v>5</v>
      </c>
      <c r="I893">
        <v>50</v>
      </c>
      <c r="J893">
        <v>31</v>
      </c>
      <c r="K893">
        <v>35</v>
      </c>
      <c r="L893">
        <v>110</v>
      </c>
      <c r="M893">
        <v>2</v>
      </c>
      <c r="N893">
        <v>25</v>
      </c>
      <c r="O893">
        <v>12</v>
      </c>
      <c r="P893">
        <v>0.22700000000000001</v>
      </c>
      <c r="Q893">
        <v>0.28799999999999998</v>
      </c>
      <c r="R893">
        <v>0.313</v>
      </c>
      <c r="S893">
        <v>0.60099999999999998</v>
      </c>
      <c r="T893">
        <v>0.26800000000000002</v>
      </c>
      <c r="U893">
        <v>0</v>
      </c>
      <c r="V893">
        <v>-0.3</v>
      </c>
      <c r="W893">
        <v>-0.1</v>
      </c>
      <c r="X893" t="s">
        <v>211</v>
      </c>
    </row>
    <row r="894" spans="1:24" x14ac:dyDescent="0.25">
      <c r="A894" t="s">
        <v>210</v>
      </c>
      <c r="B894">
        <v>98</v>
      </c>
      <c r="C894">
        <v>327</v>
      </c>
      <c r="D894">
        <v>303</v>
      </c>
      <c r="E894">
        <v>71</v>
      </c>
      <c r="F894">
        <v>11</v>
      </c>
      <c r="G894">
        <v>3</v>
      </c>
      <c r="H894">
        <v>5</v>
      </c>
      <c r="I894">
        <v>34</v>
      </c>
      <c r="J894">
        <v>32</v>
      </c>
      <c r="K894">
        <v>16</v>
      </c>
      <c r="L894">
        <v>54</v>
      </c>
      <c r="M894">
        <v>2</v>
      </c>
      <c r="N894">
        <v>6</v>
      </c>
      <c r="O894">
        <v>4</v>
      </c>
      <c r="P894">
        <v>0.23400000000000001</v>
      </c>
      <c r="Q894">
        <v>0.27700000000000002</v>
      </c>
      <c r="R894">
        <v>0.34</v>
      </c>
      <c r="S894">
        <v>0.61699999999999999</v>
      </c>
      <c r="T894">
        <v>0.26800000000000002</v>
      </c>
      <c r="U894">
        <v>-3</v>
      </c>
      <c r="V894">
        <v>-0.7</v>
      </c>
      <c r="W894">
        <v>-0.2</v>
      </c>
      <c r="X894">
        <v>7358</v>
      </c>
    </row>
    <row r="895" spans="1:24" x14ac:dyDescent="0.25">
      <c r="A895" t="s">
        <v>209</v>
      </c>
      <c r="B895">
        <v>109</v>
      </c>
      <c r="C895">
        <v>417</v>
      </c>
      <c r="D895">
        <v>374</v>
      </c>
      <c r="E895">
        <v>76</v>
      </c>
      <c r="F895">
        <v>15</v>
      </c>
      <c r="G895">
        <v>2</v>
      </c>
      <c r="H895">
        <v>8</v>
      </c>
      <c r="I895">
        <v>40</v>
      </c>
      <c r="J895">
        <v>33</v>
      </c>
      <c r="K895">
        <v>36</v>
      </c>
      <c r="L895">
        <v>150</v>
      </c>
      <c r="M895">
        <v>5</v>
      </c>
      <c r="N895">
        <v>4</v>
      </c>
      <c r="O895">
        <v>3</v>
      </c>
      <c r="P895">
        <v>0.20300000000000001</v>
      </c>
      <c r="Q895">
        <v>0.28199999999999997</v>
      </c>
      <c r="R895">
        <v>0.318</v>
      </c>
      <c r="S895">
        <v>0.6</v>
      </c>
      <c r="T895">
        <v>0.26800000000000002</v>
      </c>
      <c r="U895">
        <v>-1</v>
      </c>
      <c r="V895">
        <v>-0.8</v>
      </c>
      <c r="W895">
        <v>-0.9</v>
      </c>
      <c r="X895" t="s">
        <v>208</v>
      </c>
    </row>
    <row r="896" spans="1:24" x14ac:dyDescent="0.25">
      <c r="A896" t="s">
        <v>207</v>
      </c>
      <c r="B896">
        <v>148</v>
      </c>
      <c r="C896">
        <v>575</v>
      </c>
      <c r="D896">
        <v>531</v>
      </c>
      <c r="E896">
        <v>112</v>
      </c>
      <c r="F896">
        <v>29</v>
      </c>
      <c r="G896">
        <v>3</v>
      </c>
      <c r="H896">
        <v>12</v>
      </c>
      <c r="I896">
        <v>59</v>
      </c>
      <c r="J896">
        <v>54</v>
      </c>
      <c r="K896">
        <v>35</v>
      </c>
      <c r="L896">
        <v>180</v>
      </c>
      <c r="M896">
        <v>4</v>
      </c>
      <c r="N896">
        <v>10</v>
      </c>
      <c r="O896">
        <v>5</v>
      </c>
      <c r="P896">
        <v>0.21099999999999999</v>
      </c>
      <c r="Q896">
        <v>0.26500000000000001</v>
      </c>
      <c r="R896">
        <v>0.34499999999999997</v>
      </c>
      <c r="S896">
        <v>0.61</v>
      </c>
      <c r="T896">
        <v>0.26800000000000002</v>
      </c>
      <c r="U896">
        <v>-1</v>
      </c>
      <c r="V896">
        <v>-0.5</v>
      </c>
      <c r="W896">
        <v>-0.2</v>
      </c>
      <c r="X896">
        <v>629</v>
      </c>
    </row>
    <row r="897" spans="1:24" x14ac:dyDescent="0.25">
      <c r="A897" t="s">
        <v>206</v>
      </c>
      <c r="B897">
        <v>134</v>
      </c>
      <c r="C897">
        <v>473</v>
      </c>
      <c r="D897">
        <v>419</v>
      </c>
      <c r="E897">
        <v>95</v>
      </c>
      <c r="F897">
        <v>18</v>
      </c>
      <c r="G897">
        <v>3</v>
      </c>
      <c r="H897">
        <v>3</v>
      </c>
      <c r="I897">
        <v>52</v>
      </c>
      <c r="J897">
        <v>34</v>
      </c>
      <c r="K897">
        <v>35</v>
      </c>
      <c r="L897">
        <v>88</v>
      </c>
      <c r="M897">
        <v>6</v>
      </c>
      <c r="N897">
        <v>11</v>
      </c>
      <c r="O897">
        <v>4</v>
      </c>
      <c r="P897">
        <v>0.22700000000000001</v>
      </c>
      <c r="Q897">
        <v>0.29599999999999999</v>
      </c>
      <c r="R897">
        <v>0.30499999999999999</v>
      </c>
      <c r="S897">
        <v>0.60099999999999998</v>
      </c>
      <c r="T897">
        <v>0.26800000000000002</v>
      </c>
      <c r="U897">
        <v>11</v>
      </c>
      <c r="V897">
        <v>0.1</v>
      </c>
      <c r="W897">
        <v>1.5</v>
      </c>
      <c r="X897">
        <v>6073</v>
      </c>
    </row>
    <row r="898" spans="1:24" x14ac:dyDescent="0.25">
      <c r="A898" t="s">
        <v>205</v>
      </c>
      <c r="B898">
        <v>70</v>
      </c>
      <c r="C898">
        <v>229</v>
      </c>
      <c r="D898">
        <v>213</v>
      </c>
      <c r="E898">
        <v>53</v>
      </c>
      <c r="F898">
        <v>9</v>
      </c>
      <c r="G898">
        <v>1</v>
      </c>
      <c r="H898">
        <v>2</v>
      </c>
      <c r="I898">
        <v>20</v>
      </c>
      <c r="J898">
        <v>15</v>
      </c>
      <c r="K898">
        <v>9</v>
      </c>
      <c r="L898">
        <v>26</v>
      </c>
      <c r="M898">
        <v>1</v>
      </c>
      <c r="N898">
        <v>6</v>
      </c>
      <c r="O898">
        <v>2</v>
      </c>
      <c r="P898">
        <v>0.249</v>
      </c>
      <c r="Q898">
        <v>0.28299999999999997</v>
      </c>
      <c r="R898">
        <v>0.32900000000000001</v>
      </c>
      <c r="S898">
        <v>0.61099999999999999</v>
      </c>
      <c r="T898">
        <v>0.26700000000000002</v>
      </c>
      <c r="U898">
        <v>0</v>
      </c>
      <c r="V898">
        <v>0.2</v>
      </c>
      <c r="W898">
        <v>-0.4</v>
      </c>
      <c r="X898">
        <v>768</v>
      </c>
    </row>
    <row r="899" spans="1:24" x14ac:dyDescent="0.25">
      <c r="A899" t="s">
        <v>204</v>
      </c>
      <c r="B899">
        <v>94</v>
      </c>
      <c r="C899">
        <v>320</v>
      </c>
      <c r="D899">
        <v>294</v>
      </c>
      <c r="E899">
        <v>71</v>
      </c>
      <c r="F899">
        <v>11</v>
      </c>
      <c r="G899">
        <v>2</v>
      </c>
      <c r="H899">
        <v>1</v>
      </c>
      <c r="I899">
        <v>40</v>
      </c>
      <c r="J899">
        <v>22</v>
      </c>
      <c r="K899">
        <v>17</v>
      </c>
      <c r="L899">
        <v>64</v>
      </c>
      <c r="M899">
        <v>5</v>
      </c>
      <c r="N899">
        <v>23</v>
      </c>
      <c r="O899">
        <v>7</v>
      </c>
      <c r="P899">
        <v>0.24099999999999999</v>
      </c>
      <c r="Q899">
        <v>0.29399999999999998</v>
      </c>
      <c r="R899">
        <v>0.30299999999999999</v>
      </c>
      <c r="S899">
        <v>0.59699999999999998</v>
      </c>
      <c r="T899">
        <v>0.26700000000000002</v>
      </c>
      <c r="U899">
        <v>1</v>
      </c>
      <c r="V899">
        <v>1.5</v>
      </c>
      <c r="W899">
        <v>-0.3</v>
      </c>
      <c r="X899">
        <v>6220</v>
      </c>
    </row>
    <row r="900" spans="1:24" x14ac:dyDescent="0.25">
      <c r="A900" t="s">
        <v>203</v>
      </c>
      <c r="B900">
        <v>94</v>
      </c>
      <c r="C900">
        <v>326</v>
      </c>
      <c r="D900">
        <v>295</v>
      </c>
      <c r="E900">
        <v>72</v>
      </c>
      <c r="F900">
        <v>9</v>
      </c>
      <c r="G900">
        <v>2</v>
      </c>
      <c r="H900">
        <v>1</v>
      </c>
      <c r="I900">
        <v>35</v>
      </c>
      <c r="J900">
        <v>20</v>
      </c>
      <c r="K900">
        <v>20</v>
      </c>
      <c r="L900">
        <v>42</v>
      </c>
      <c r="M900">
        <v>4</v>
      </c>
      <c r="N900">
        <v>16</v>
      </c>
      <c r="O900">
        <v>6</v>
      </c>
      <c r="P900">
        <v>0.24399999999999999</v>
      </c>
      <c r="Q900">
        <v>0.30099999999999999</v>
      </c>
      <c r="R900">
        <v>0.29799999999999999</v>
      </c>
      <c r="S900">
        <v>0.59899999999999998</v>
      </c>
      <c r="T900">
        <v>0.26700000000000002</v>
      </c>
      <c r="U900">
        <v>0</v>
      </c>
      <c r="V900">
        <v>0.4</v>
      </c>
      <c r="W900">
        <v>0</v>
      </c>
      <c r="X900">
        <v>2917</v>
      </c>
    </row>
    <row r="901" spans="1:24" x14ac:dyDescent="0.25">
      <c r="A901" t="s">
        <v>202</v>
      </c>
      <c r="B901">
        <v>91</v>
      </c>
      <c r="C901">
        <v>342</v>
      </c>
      <c r="D901">
        <v>323</v>
      </c>
      <c r="E901">
        <v>77</v>
      </c>
      <c r="F901">
        <v>12</v>
      </c>
      <c r="G901">
        <v>1</v>
      </c>
      <c r="H901">
        <v>6</v>
      </c>
      <c r="I901">
        <v>30</v>
      </c>
      <c r="J901">
        <v>31</v>
      </c>
      <c r="K901">
        <v>17</v>
      </c>
      <c r="L901">
        <v>58</v>
      </c>
      <c r="M901">
        <v>0</v>
      </c>
      <c r="N901">
        <v>4</v>
      </c>
      <c r="O901">
        <v>3</v>
      </c>
      <c r="P901">
        <v>0.23799999999999999</v>
      </c>
      <c r="Q901">
        <v>0.27600000000000002</v>
      </c>
      <c r="R901">
        <v>0.33700000000000002</v>
      </c>
      <c r="S901">
        <v>0.61399999999999999</v>
      </c>
      <c r="T901">
        <v>0.26700000000000002</v>
      </c>
      <c r="U901">
        <v>0</v>
      </c>
      <c r="V901">
        <v>-0.7</v>
      </c>
      <c r="W901">
        <v>-0.9</v>
      </c>
      <c r="X901" t="s">
        <v>201</v>
      </c>
    </row>
    <row r="902" spans="1:24" x14ac:dyDescent="0.25">
      <c r="A902" t="s">
        <v>200</v>
      </c>
      <c r="B902">
        <v>122</v>
      </c>
      <c r="C902">
        <v>492</v>
      </c>
      <c r="D902">
        <v>456</v>
      </c>
      <c r="E902">
        <v>96</v>
      </c>
      <c r="F902">
        <v>16</v>
      </c>
      <c r="G902">
        <v>2</v>
      </c>
      <c r="H902">
        <v>15</v>
      </c>
      <c r="I902">
        <v>54</v>
      </c>
      <c r="J902">
        <v>54</v>
      </c>
      <c r="K902">
        <v>29</v>
      </c>
      <c r="L902">
        <v>173</v>
      </c>
      <c r="M902">
        <v>4</v>
      </c>
      <c r="N902">
        <v>1</v>
      </c>
      <c r="O902">
        <v>3</v>
      </c>
      <c r="P902">
        <v>0.21099999999999999</v>
      </c>
      <c r="Q902">
        <v>0.26400000000000001</v>
      </c>
      <c r="R902">
        <v>0.35299999999999998</v>
      </c>
      <c r="S902">
        <v>0.61699999999999999</v>
      </c>
      <c r="T902">
        <v>0.26700000000000002</v>
      </c>
      <c r="U902">
        <v>-4</v>
      </c>
      <c r="V902">
        <v>-1.4</v>
      </c>
      <c r="W902">
        <v>0.1</v>
      </c>
      <c r="X902" t="s">
        <v>199</v>
      </c>
    </row>
    <row r="903" spans="1:24" x14ac:dyDescent="0.25">
      <c r="A903" t="s">
        <v>198</v>
      </c>
      <c r="B903">
        <v>62</v>
      </c>
      <c r="C903">
        <v>191</v>
      </c>
      <c r="D903">
        <v>179</v>
      </c>
      <c r="E903">
        <v>41</v>
      </c>
      <c r="F903">
        <v>10</v>
      </c>
      <c r="G903">
        <v>0</v>
      </c>
      <c r="H903">
        <v>4</v>
      </c>
      <c r="I903">
        <v>19</v>
      </c>
      <c r="J903">
        <v>15</v>
      </c>
      <c r="K903">
        <v>9</v>
      </c>
      <c r="L903">
        <v>53</v>
      </c>
      <c r="M903">
        <v>1</v>
      </c>
      <c r="N903">
        <v>1</v>
      </c>
      <c r="O903">
        <v>0</v>
      </c>
      <c r="P903">
        <v>0.22900000000000001</v>
      </c>
      <c r="Q903">
        <v>0.27</v>
      </c>
      <c r="R903">
        <v>0.35199999999999998</v>
      </c>
      <c r="S903">
        <v>0.622</v>
      </c>
      <c r="T903">
        <v>0.26700000000000002</v>
      </c>
      <c r="U903">
        <v>2</v>
      </c>
      <c r="V903">
        <v>0</v>
      </c>
      <c r="W903">
        <v>0.5</v>
      </c>
      <c r="X903">
        <v>4293</v>
      </c>
    </row>
    <row r="904" spans="1:24" x14ac:dyDescent="0.25">
      <c r="A904" t="s">
        <v>197</v>
      </c>
      <c r="B904">
        <v>70</v>
      </c>
      <c r="C904">
        <v>214</v>
      </c>
      <c r="D904">
        <v>194</v>
      </c>
      <c r="E904">
        <v>42</v>
      </c>
      <c r="F904">
        <v>9</v>
      </c>
      <c r="G904">
        <v>1</v>
      </c>
      <c r="H904">
        <v>4</v>
      </c>
      <c r="I904">
        <v>24</v>
      </c>
      <c r="J904">
        <v>20</v>
      </c>
      <c r="K904">
        <v>13</v>
      </c>
      <c r="L904">
        <v>54</v>
      </c>
      <c r="M904">
        <v>3</v>
      </c>
      <c r="N904">
        <v>1</v>
      </c>
      <c r="O904">
        <v>1</v>
      </c>
      <c r="P904">
        <v>0.216</v>
      </c>
      <c r="Q904">
        <v>0.27600000000000002</v>
      </c>
      <c r="R904">
        <v>0.33500000000000002</v>
      </c>
      <c r="S904">
        <v>0.61099999999999999</v>
      </c>
      <c r="T904">
        <v>0.26700000000000002</v>
      </c>
      <c r="U904">
        <v>4</v>
      </c>
      <c r="V904">
        <v>-0.4</v>
      </c>
      <c r="W904">
        <v>0.7</v>
      </c>
      <c r="X904">
        <v>3536</v>
      </c>
    </row>
    <row r="905" spans="1:24" x14ac:dyDescent="0.25">
      <c r="A905" t="s">
        <v>196</v>
      </c>
      <c r="B905">
        <v>69</v>
      </c>
      <c r="C905">
        <v>262</v>
      </c>
      <c r="D905">
        <v>231</v>
      </c>
      <c r="E905">
        <v>50</v>
      </c>
      <c r="F905">
        <v>8</v>
      </c>
      <c r="G905">
        <v>0</v>
      </c>
      <c r="H905">
        <v>3</v>
      </c>
      <c r="I905">
        <v>27</v>
      </c>
      <c r="J905">
        <v>22</v>
      </c>
      <c r="K905">
        <v>27</v>
      </c>
      <c r="L905">
        <v>53</v>
      </c>
      <c r="M905">
        <v>1</v>
      </c>
      <c r="N905">
        <v>1</v>
      </c>
      <c r="O905">
        <v>1</v>
      </c>
      <c r="P905">
        <v>0.216</v>
      </c>
      <c r="Q905">
        <v>0.30099999999999999</v>
      </c>
      <c r="R905">
        <v>0.28999999999999998</v>
      </c>
      <c r="S905">
        <v>0.59099999999999997</v>
      </c>
      <c r="T905">
        <v>0.26700000000000002</v>
      </c>
      <c r="U905">
        <v>-2</v>
      </c>
      <c r="V905">
        <v>-0.5</v>
      </c>
      <c r="W905">
        <v>0.1</v>
      </c>
      <c r="X905">
        <v>4666</v>
      </c>
    </row>
    <row r="906" spans="1:24" x14ac:dyDescent="0.25">
      <c r="A906" t="s">
        <v>195</v>
      </c>
      <c r="B906">
        <v>85</v>
      </c>
      <c r="C906">
        <v>254</v>
      </c>
      <c r="D906">
        <v>234</v>
      </c>
      <c r="E906">
        <v>52</v>
      </c>
      <c r="F906">
        <v>10</v>
      </c>
      <c r="G906">
        <v>0</v>
      </c>
      <c r="H906">
        <v>5</v>
      </c>
      <c r="I906">
        <v>23</v>
      </c>
      <c r="J906">
        <v>24</v>
      </c>
      <c r="K906">
        <v>14</v>
      </c>
      <c r="L906">
        <v>62</v>
      </c>
      <c r="M906">
        <v>4</v>
      </c>
      <c r="N906">
        <v>1</v>
      </c>
      <c r="O906">
        <v>0</v>
      </c>
      <c r="P906">
        <v>0.222</v>
      </c>
      <c r="Q906">
        <v>0.27800000000000002</v>
      </c>
      <c r="R906">
        <v>0.32900000000000001</v>
      </c>
      <c r="S906">
        <v>0.60699999999999998</v>
      </c>
      <c r="T906">
        <v>0.26600000000000001</v>
      </c>
      <c r="U906">
        <v>0</v>
      </c>
      <c r="V906">
        <v>0</v>
      </c>
      <c r="W906">
        <v>-0.4</v>
      </c>
      <c r="X906">
        <v>1658</v>
      </c>
    </row>
    <row r="907" spans="1:24" x14ac:dyDescent="0.25">
      <c r="A907" t="s">
        <v>194</v>
      </c>
      <c r="B907">
        <v>139</v>
      </c>
      <c r="C907">
        <v>588</v>
      </c>
      <c r="D907">
        <v>540</v>
      </c>
      <c r="E907">
        <v>121</v>
      </c>
      <c r="F907">
        <v>18</v>
      </c>
      <c r="G907">
        <v>3</v>
      </c>
      <c r="H907">
        <v>9</v>
      </c>
      <c r="I907">
        <v>56</v>
      </c>
      <c r="J907">
        <v>44</v>
      </c>
      <c r="K907">
        <v>40</v>
      </c>
      <c r="L907">
        <v>186</v>
      </c>
      <c r="M907">
        <v>3</v>
      </c>
      <c r="N907">
        <v>20</v>
      </c>
      <c r="O907">
        <v>11</v>
      </c>
      <c r="P907">
        <v>0.224</v>
      </c>
      <c r="Q907">
        <v>0.28100000000000003</v>
      </c>
      <c r="R907">
        <v>0.31900000000000001</v>
      </c>
      <c r="S907">
        <v>0.6</v>
      </c>
      <c r="T907">
        <v>0.26600000000000001</v>
      </c>
      <c r="U907">
        <v>3</v>
      </c>
      <c r="V907">
        <v>-1</v>
      </c>
      <c r="W907">
        <v>0.1</v>
      </c>
      <c r="X907" t="s">
        <v>193</v>
      </c>
    </row>
    <row r="908" spans="1:24" x14ac:dyDescent="0.25">
      <c r="A908" t="s">
        <v>192</v>
      </c>
      <c r="B908">
        <v>89</v>
      </c>
      <c r="C908">
        <v>328</v>
      </c>
      <c r="D908">
        <v>298</v>
      </c>
      <c r="E908">
        <v>68</v>
      </c>
      <c r="F908">
        <v>14</v>
      </c>
      <c r="G908">
        <v>1</v>
      </c>
      <c r="H908">
        <v>2</v>
      </c>
      <c r="I908">
        <v>30</v>
      </c>
      <c r="J908">
        <v>26</v>
      </c>
      <c r="K908">
        <v>25</v>
      </c>
      <c r="L908">
        <v>74</v>
      </c>
      <c r="M908">
        <v>3</v>
      </c>
      <c r="N908">
        <v>1</v>
      </c>
      <c r="O908">
        <v>1</v>
      </c>
      <c r="P908">
        <v>0.22800000000000001</v>
      </c>
      <c r="Q908">
        <v>0.29399999999999998</v>
      </c>
      <c r="R908">
        <v>0.30199999999999999</v>
      </c>
      <c r="S908">
        <v>0.59599999999999997</v>
      </c>
      <c r="T908">
        <v>0.26600000000000001</v>
      </c>
      <c r="U908">
        <v>-1</v>
      </c>
      <c r="V908">
        <v>-0.5</v>
      </c>
      <c r="W908">
        <v>0.3</v>
      </c>
      <c r="X908">
        <v>2481</v>
      </c>
    </row>
    <row r="909" spans="1:24" x14ac:dyDescent="0.25">
      <c r="A909" t="s">
        <v>191</v>
      </c>
      <c r="B909">
        <v>122</v>
      </c>
      <c r="C909">
        <v>488</v>
      </c>
      <c r="D909">
        <v>432</v>
      </c>
      <c r="E909">
        <v>94</v>
      </c>
      <c r="F909">
        <v>16</v>
      </c>
      <c r="G909">
        <v>4</v>
      </c>
      <c r="H909">
        <v>2</v>
      </c>
      <c r="I909">
        <v>55</v>
      </c>
      <c r="J909">
        <v>25</v>
      </c>
      <c r="K909">
        <v>48</v>
      </c>
      <c r="L909">
        <v>87</v>
      </c>
      <c r="M909">
        <v>4</v>
      </c>
      <c r="N909">
        <v>16</v>
      </c>
      <c r="O909">
        <v>6</v>
      </c>
      <c r="P909">
        <v>0.218</v>
      </c>
      <c r="Q909">
        <v>0.30199999999999999</v>
      </c>
      <c r="R909">
        <v>0.28699999999999998</v>
      </c>
      <c r="S909">
        <v>0.58899999999999997</v>
      </c>
      <c r="T909">
        <v>0.26600000000000001</v>
      </c>
      <c r="U909">
        <v>-5</v>
      </c>
      <c r="V909">
        <v>0.3</v>
      </c>
      <c r="W909">
        <v>-1.4</v>
      </c>
      <c r="X909">
        <v>8989</v>
      </c>
    </row>
    <row r="910" spans="1:24" x14ac:dyDescent="0.25">
      <c r="A910" t="s">
        <v>190</v>
      </c>
      <c r="B910">
        <v>82</v>
      </c>
      <c r="C910">
        <v>205</v>
      </c>
      <c r="D910">
        <v>193</v>
      </c>
      <c r="E910">
        <v>49</v>
      </c>
      <c r="F910">
        <v>8</v>
      </c>
      <c r="G910">
        <v>2</v>
      </c>
      <c r="H910">
        <v>1</v>
      </c>
      <c r="I910">
        <v>19</v>
      </c>
      <c r="J910">
        <v>18</v>
      </c>
      <c r="K910">
        <v>6</v>
      </c>
      <c r="L910">
        <v>29</v>
      </c>
      <c r="M910">
        <v>2</v>
      </c>
      <c r="N910">
        <v>1</v>
      </c>
      <c r="O910">
        <v>1</v>
      </c>
      <c r="P910">
        <v>0.254</v>
      </c>
      <c r="Q910">
        <v>0.28399999999999997</v>
      </c>
      <c r="R910">
        <v>0.33200000000000002</v>
      </c>
      <c r="S910">
        <v>0.61499999999999999</v>
      </c>
      <c r="T910">
        <v>0.26600000000000001</v>
      </c>
      <c r="U910">
        <v>-4</v>
      </c>
      <c r="V910">
        <v>-0.4</v>
      </c>
      <c r="W910">
        <v>-0.4</v>
      </c>
      <c r="X910">
        <v>4906</v>
      </c>
    </row>
    <row r="911" spans="1:24" x14ac:dyDescent="0.25">
      <c r="A911" t="s">
        <v>189</v>
      </c>
      <c r="B911">
        <v>127</v>
      </c>
      <c r="C911">
        <v>531</v>
      </c>
      <c r="D911">
        <v>480</v>
      </c>
      <c r="E911">
        <v>106</v>
      </c>
      <c r="F911">
        <v>26</v>
      </c>
      <c r="G911">
        <v>5</v>
      </c>
      <c r="H911">
        <v>4</v>
      </c>
      <c r="I911">
        <v>50</v>
      </c>
      <c r="J911">
        <v>42</v>
      </c>
      <c r="K911">
        <v>36</v>
      </c>
      <c r="L911">
        <v>112</v>
      </c>
      <c r="M911">
        <v>4</v>
      </c>
      <c r="N911">
        <v>10</v>
      </c>
      <c r="O911">
        <v>4</v>
      </c>
      <c r="P911">
        <v>0.221</v>
      </c>
      <c r="Q911">
        <v>0.28100000000000003</v>
      </c>
      <c r="R911">
        <v>0.32100000000000001</v>
      </c>
      <c r="S911">
        <v>0.60199999999999998</v>
      </c>
      <c r="T911">
        <v>0.26600000000000001</v>
      </c>
      <c r="U911">
        <v>3</v>
      </c>
      <c r="V911">
        <v>-0.1</v>
      </c>
      <c r="W911">
        <v>0.6</v>
      </c>
      <c r="X911" t="s">
        <v>188</v>
      </c>
    </row>
    <row r="912" spans="1:24" x14ac:dyDescent="0.25">
      <c r="A912" t="s">
        <v>187</v>
      </c>
      <c r="B912">
        <v>102</v>
      </c>
      <c r="C912">
        <v>398</v>
      </c>
      <c r="D912">
        <v>361</v>
      </c>
      <c r="E912">
        <v>78</v>
      </c>
      <c r="F912">
        <v>14</v>
      </c>
      <c r="G912">
        <v>2</v>
      </c>
      <c r="H912">
        <v>6</v>
      </c>
      <c r="I912">
        <v>35</v>
      </c>
      <c r="J912">
        <v>35</v>
      </c>
      <c r="K912">
        <v>28</v>
      </c>
      <c r="L912">
        <v>112</v>
      </c>
      <c r="M912">
        <v>5</v>
      </c>
      <c r="N912">
        <v>2</v>
      </c>
      <c r="O912">
        <v>4</v>
      </c>
      <c r="P912">
        <v>0.216</v>
      </c>
      <c r="Q912">
        <v>0.28199999999999997</v>
      </c>
      <c r="R912">
        <v>0.316</v>
      </c>
      <c r="S912">
        <v>0.59799999999999998</v>
      </c>
      <c r="T912">
        <v>0.26600000000000001</v>
      </c>
      <c r="U912">
        <v>0</v>
      </c>
      <c r="V912">
        <v>-1.6</v>
      </c>
      <c r="W912">
        <v>-0.3</v>
      </c>
      <c r="X912" t="s">
        <v>186</v>
      </c>
    </row>
    <row r="913" spans="1:24" x14ac:dyDescent="0.25">
      <c r="A913" t="s">
        <v>185</v>
      </c>
      <c r="B913">
        <v>108</v>
      </c>
      <c r="C913">
        <v>342</v>
      </c>
      <c r="D913">
        <v>321</v>
      </c>
      <c r="E913">
        <v>72</v>
      </c>
      <c r="F913">
        <v>14</v>
      </c>
      <c r="G913">
        <v>2</v>
      </c>
      <c r="H913">
        <v>7</v>
      </c>
      <c r="I913">
        <v>32</v>
      </c>
      <c r="J913">
        <v>28</v>
      </c>
      <c r="K913">
        <v>13</v>
      </c>
      <c r="L913">
        <v>99</v>
      </c>
      <c r="M913">
        <v>5</v>
      </c>
      <c r="N913">
        <v>3</v>
      </c>
      <c r="O913">
        <v>2</v>
      </c>
      <c r="P913">
        <v>0.224</v>
      </c>
      <c r="Q913">
        <v>0.26500000000000001</v>
      </c>
      <c r="R913">
        <v>0.34599999999999997</v>
      </c>
      <c r="S913">
        <v>0.61099999999999999</v>
      </c>
      <c r="T913">
        <v>0.26600000000000001</v>
      </c>
      <c r="U913">
        <v>-2</v>
      </c>
      <c r="V913">
        <v>-0.5</v>
      </c>
      <c r="W913">
        <v>-0.4</v>
      </c>
      <c r="X913">
        <v>9698</v>
      </c>
    </row>
    <row r="914" spans="1:24" x14ac:dyDescent="0.25">
      <c r="A914" t="s">
        <v>184</v>
      </c>
      <c r="B914">
        <v>128</v>
      </c>
      <c r="C914">
        <v>546</v>
      </c>
      <c r="D914">
        <v>503</v>
      </c>
      <c r="E914">
        <v>120</v>
      </c>
      <c r="F914">
        <v>25</v>
      </c>
      <c r="G914">
        <v>3</v>
      </c>
      <c r="H914">
        <v>4</v>
      </c>
      <c r="I914">
        <v>46</v>
      </c>
      <c r="J914">
        <v>46</v>
      </c>
      <c r="K914">
        <v>30</v>
      </c>
      <c r="L914">
        <v>110</v>
      </c>
      <c r="M914">
        <v>0</v>
      </c>
      <c r="N914">
        <v>7</v>
      </c>
      <c r="O914">
        <v>6</v>
      </c>
      <c r="P914">
        <v>0.23899999999999999</v>
      </c>
      <c r="Q914">
        <v>0.28100000000000003</v>
      </c>
      <c r="R914">
        <v>0.32400000000000001</v>
      </c>
      <c r="S914">
        <v>0.60499999999999998</v>
      </c>
      <c r="T914">
        <v>0.26600000000000001</v>
      </c>
      <c r="U914">
        <v>-3</v>
      </c>
      <c r="V914">
        <v>-1.5</v>
      </c>
      <c r="W914">
        <v>-0.2</v>
      </c>
      <c r="X914" t="s">
        <v>183</v>
      </c>
    </row>
    <row r="915" spans="1:24" x14ac:dyDescent="0.25">
      <c r="A915" t="s">
        <v>182</v>
      </c>
      <c r="B915">
        <v>111</v>
      </c>
      <c r="C915">
        <v>345</v>
      </c>
      <c r="D915">
        <v>319</v>
      </c>
      <c r="E915">
        <v>71</v>
      </c>
      <c r="F915">
        <v>13</v>
      </c>
      <c r="G915">
        <v>3</v>
      </c>
      <c r="H915">
        <v>6</v>
      </c>
      <c r="I915">
        <v>38</v>
      </c>
      <c r="J915">
        <v>31</v>
      </c>
      <c r="K915">
        <v>20</v>
      </c>
      <c r="L915">
        <v>91</v>
      </c>
      <c r="M915">
        <v>2</v>
      </c>
      <c r="N915">
        <v>9</v>
      </c>
      <c r="O915">
        <v>4</v>
      </c>
      <c r="P915">
        <v>0.223</v>
      </c>
      <c r="Q915">
        <v>0.27300000000000002</v>
      </c>
      <c r="R915">
        <v>0.33900000000000002</v>
      </c>
      <c r="S915">
        <v>0.61099999999999999</v>
      </c>
      <c r="T915">
        <v>0.26600000000000001</v>
      </c>
      <c r="U915">
        <v>3</v>
      </c>
      <c r="V915">
        <v>-0.1</v>
      </c>
      <c r="W915">
        <v>-0.3</v>
      </c>
      <c r="X915">
        <v>173</v>
      </c>
    </row>
    <row r="916" spans="1:24" x14ac:dyDescent="0.25">
      <c r="A916" t="s">
        <v>181</v>
      </c>
      <c r="B916">
        <v>143</v>
      </c>
      <c r="C916">
        <v>595</v>
      </c>
      <c r="D916">
        <v>546</v>
      </c>
      <c r="E916">
        <v>113</v>
      </c>
      <c r="F916">
        <v>23</v>
      </c>
      <c r="G916">
        <v>2</v>
      </c>
      <c r="H916">
        <v>16</v>
      </c>
      <c r="I916">
        <v>50</v>
      </c>
      <c r="J916">
        <v>55</v>
      </c>
      <c r="K916">
        <v>37</v>
      </c>
      <c r="L916">
        <v>206</v>
      </c>
      <c r="M916">
        <v>6</v>
      </c>
      <c r="N916">
        <v>2</v>
      </c>
      <c r="O916">
        <v>3</v>
      </c>
      <c r="P916">
        <v>0.20699999999999999</v>
      </c>
      <c r="Q916">
        <v>0.26500000000000001</v>
      </c>
      <c r="R916">
        <v>0.34399999999999997</v>
      </c>
      <c r="S916">
        <v>0.60899999999999999</v>
      </c>
      <c r="T916">
        <v>0.26600000000000001</v>
      </c>
      <c r="U916">
        <v>-4</v>
      </c>
      <c r="V916">
        <v>-1.3</v>
      </c>
      <c r="W916">
        <v>-1.6</v>
      </c>
      <c r="X916" t="s">
        <v>180</v>
      </c>
    </row>
    <row r="917" spans="1:24" x14ac:dyDescent="0.25">
      <c r="A917" t="s">
        <v>179</v>
      </c>
      <c r="B917">
        <v>74</v>
      </c>
      <c r="C917">
        <v>261</v>
      </c>
      <c r="D917">
        <v>245</v>
      </c>
      <c r="E917">
        <v>55</v>
      </c>
      <c r="F917">
        <v>12</v>
      </c>
      <c r="G917">
        <v>1</v>
      </c>
      <c r="H917">
        <v>6</v>
      </c>
      <c r="I917">
        <v>23</v>
      </c>
      <c r="J917">
        <v>27</v>
      </c>
      <c r="K917">
        <v>12</v>
      </c>
      <c r="L917">
        <v>67</v>
      </c>
      <c r="M917">
        <v>1</v>
      </c>
      <c r="N917">
        <v>0</v>
      </c>
      <c r="O917">
        <v>1</v>
      </c>
      <c r="P917">
        <v>0.224</v>
      </c>
      <c r="Q917">
        <v>0.26400000000000001</v>
      </c>
      <c r="R917">
        <v>0.35499999999999998</v>
      </c>
      <c r="S917">
        <v>0.61899999999999999</v>
      </c>
      <c r="T917">
        <v>0.26500000000000001</v>
      </c>
      <c r="U917">
        <v>-1</v>
      </c>
      <c r="V917">
        <v>-0.6</v>
      </c>
      <c r="W917">
        <v>0.2</v>
      </c>
      <c r="X917">
        <v>4166</v>
      </c>
    </row>
    <row r="918" spans="1:24" x14ac:dyDescent="0.25">
      <c r="A918" t="s">
        <v>178</v>
      </c>
      <c r="B918">
        <v>149</v>
      </c>
      <c r="C918">
        <v>597</v>
      </c>
      <c r="D918">
        <v>557</v>
      </c>
      <c r="E918">
        <v>133</v>
      </c>
      <c r="F918">
        <v>27</v>
      </c>
      <c r="G918">
        <v>2</v>
      </c>
      <c r="H918">
        <v>6</v>
      </c>
      <c r="I918">
        <v>57</v>
      </c>
      <c r="J918">
        <v>51</v>
      </c>
      <c r="K918">
        <v>30</v>
      </c>
      <c r="L918">
        <v>93</v>
      </c>
      <c r="M918">
        <v>2</v>
      </c>
      <c r="N918">
        <v>3</v>
      </c>
      <c r="O918">
        <v>3</v>
      </c>
      <c r="P918">
        <v>0.23899999999999999</v>
      </c>
      <c r="Q918">
        <v>0.28000000000000003</v>
      </c>
      <c r="R918">
        <v>0.32700000000000001</v>
      </c>
      <c r="S918">
        <v>0.60699999999999998</v>
      </c>
      <c r="T918">
        <v>0.26500000000000001</v>
      </c>
      <c r="U918">
        <v>5</v>
      </c>
      <c r="V918">
        <v>-1.2</v>
      </c>
      <c r="W918">
        <v>-1.2</v>
      </c>
      <c r="X918">
        <v>9854</v>
      </c>
    </row>
    <row r="919" spans="1:24" x14ac:dyDescent="0.25">
      <c r="A919" t="s">
        <v>177</v>
      </c>
      <c r="B919">
        <v>112</v>
      </c>
      <c r="C919">
        <v>432</v>
      </c>
      <c r="D919">
        <v>416</v>
      </c>
      <c r="E919">
        <v>97</v>
      </c>
      <c r="F919">
        <v>16</v>
      </c>
      <c r="G919">
        <v>3</v>
      </c>
      <c r="H919">
        <v>9</v>
      </c>
      <c r="I919">
        <v>42</v>
      </c>
      <c r="J919">
        <v>40</v>
      </c>
      <c r="K919">
        <v>12</v>
      </c>
      <c r="L919">
        <v>94</v>
      </c>
      <c r="M919">
        <v>2</v>
      </c>
      <c r="N919">
        <v>10</v>
      </c>
      <c r="O919">
        <v>5</v>
      </c>
      <c r="P919">
        <v>0.23300000000000001</v>
      </c>
      <c r="Q919">
        <v>0.25800000000000001</v>
      </c>
      <c r="R919">
        <v>0.35099999999999998</v>
      </c>
      <c r="S919">
        <v>0.60899999999999999</v>
      </c>
      <c r="T919">
        <v>0.26500000000000001</v>
      </c>
      <c r="U919">
        <v>-1</v>
      </c>
      <c r="V919">
        <v>-0.4</v>
      </c>
      <c r="W919">
        <v>-0.3</v>
      </c>
      <c r="X919" t="s">
        <v>176</v>
      </c>
    </row>
    <row r="920" spans="1:24" x14ac:dyDescent="0.25">
      <c r="A920" t="s">
        <v>175</v>
      </c>
      <c r="B920">
        <v>77</v>
      </c>
      <c r="C920">
        <v>284</v>
      </c>
      <c r="D920">
        <v>261</v>
      </c>
      <c r="E920">
        <v>61</v>
      </c>
      <c r="F920">
        <v>9</v>
      </c>
      <c r="G920">
        <v>1</v>
      </c>
      <c r="H920">
        <v>3</v>
      </c>
      <c r="I920">
        <v>29</v>
      </c>
      <c r="J920">
        <v>28</v>
      </c>
      <c r="K920">
        <v>19</v>
      </c>
      <c r="L920">
        <v>48</v>
      </c>
      <c r="M920">
        <v>1</v>
      </c>
      <c r="N920">
        <v>4</v>
      </c>
      <c r="O920">
        <v>2</v>
      </c>
      <c r="P920">
        <v>0.23400000000000001</v>
      </c>
      <c r="Q920">
        <v>0.28799999999999998</v>
      </c>
      <c r="R920">
        <v>0.31</v>
      </c>
      <c r="S920">
        <v>0.59899999999999998</v>
      </c>
      <c r="T920">
        <v>0.26500000000000001</v>
      </c>
      <c r="U920">
        <v>-2</v>
      </c>
      <c r="V920">
        <v>-0.3</v>
      </c>
      <c r="W920">
        <v>-0.1</v>
      </c>
      <c r="X920">
        <v>1</v>
      </c>
    </row>
    <row r="921" spans="1:24" x14ac:dyDescent="0.25">
      <c r="A921" t="s">
        <v>174</v>
      </c>
      <c r="B921">
        <v>103</v>
      </c>
      <c r="C921">
        <v>339</v>
      </c>
      <c r="D921">
        <v>310</v>
      </c>
      <c r="E921">
        <v>72</v>
      </c>
      <c r="F921">
        <v>11</v>
      </c>
      <c r="G921">
        <v>2</v>
      </c>
      <c r="H921">
        <v>3</v>
      </c>
      <c r="I921">
        <v>32</v>
      </c>
      <c r="J921">
        <v>26</v>
      </c>
      <c r="K921">
        <v>21</v>
      </c>
      <c r="L921">
        <v>65</v>
      </c>
      <c r="M921">
        <v>2</v>
      </c>
      <c r="N921">
        <v>4</v>
      </c>
      <c r="O921">
        <v>2</v>
      </c>
      <c r="P921">
        <v>0.23200000000000001</v>
      </c>
      <c r="Q921">
        <v>0.28499999999999998</v>
      </c>
      <c r="R921">
        <v>0.31</v>
      </c>
      <c r="S921">
        <v>0.59499999999999997</v>
      </c>
      <c r="T921">
        <v>0.26500000000000001</v>
      </c>
      <c r="U921">
        <v>3</v>
      </c>
      <c r="V921">
        <v>-0.4</v>
      </c>
      <c r="W921">
        <v>0.4</v>
      </c>
      <c r="X921">
        <v>8841</v>
      </c>
    </row>
    <row r="922" spans="1:24" x14ac:dyDescent="0.25">
      <c r="A922" t="s">
        <v>173</v>
      </c>
      <c r="B922">
        <v>120</v>
      </c>
      <c r="C922">
        <v>470</v>
      </c>
      <c r="D922">
        <v>431</v>
      </c>
      <c r="E922">
        <v>96</v>
      </c>
      <c r="F922">
        <v>19</v>
      </c>
      <c r="G922">
        <v>3</v>
      </c>
      <c r="H922">
        <v>6</v>
      </c>
      <c r="I922">
        <v>50</v>
      </c>
      <c r="J922">
        <v>39</v>
      </c>
      <c r="K922">
        <v>31</v>
      </c>
      <c r="L922">
        <v>145</v>
      </c>
      <c r="M922">
        <v>2</v>
      </c>
      <c r="N922">
        <v>7</v>
      </c>
      <c r="O922">
        <v>5</v>
      </c>
      <c r="P922">
        <v>0.223</v>
      </c>
      <c r="Q922">
        <v>0.27800000000000002</v>
      </c>
      <c r="R922">
        <v>0.32300000000000001</v>
      </c>
      <c r="S922">
        <v>0.60099999999999998</v>
      </c>
      <c r="T922">
        <v>0.26400000000000001</v>
      </c>
      <c r="U922">
        <v>-1</v>
      </c>
      <c r="V922">
        <v>-1</v>
      </c>
      <c r="W922">
        <v>-1.1000000000000001</v>
      </c>
      <c r="X922" t="s">
        <v>172</v>
      </c>
    </row>
    <row r="923" spans="1:24" x14ac:dyDescent="0.25">
      <c r="A923" t="s">
        <v>171</v>
      </c>
      <c r="B923">
        <v>111</v>
      </c>
      <c r="C923">
        <v>359</v>
      </c>
      <c r="D923">
        <v>325</v>
      </c>
      <c r="E923">
        <v>71</v>
      </c>
      <c r="F923">
        <v>13</v>
      </c>
      <c r="G923">
        <v>2</v>
      </c>
      <c r="H923">
        <v>4</v>
      </c>
      <c r="I923">
        <v>40</v>
      </c>
      <c r="J923">
        <v>26</v>
      </c>
      <c r="K923">
        <v>26</v>
      </c>
      <c r="L923">
        <v>102</v>
      </c>
      <c r="M923">
        <v>4</v>
      </c>
      <c r="N923">
        <v>10</v>
      </c>
      <c r="O923">
        <v>4</v>
      </c>
      <c r="P923">
        <v>0.218</v>
      </c>
      <c r="Q923">
        <v>0.28499999999999998</v>
      </c>
      <c r="R923">
        <v>0.308</v>
      </c>
      <c r="S923">
        <v>0.59199999999999997</v>
      </c>
      <c r="T923">
        <v>0.26400000000000001</v>
      </c>
      <c r="U923">
        <v>-2</v>
      </c>
      <c r="V923">
        <v>0</v>
      </c>
      <c r="W923">
        <v>-0.1</v>
      </c>
      <c r="X923">
        <v>8055</v>
      </c>
    </row>
    <row r="924" spans="1:24" x14ac:dyDescent="0.25">
      <c r="A924" t="s">
        <v>170</v>
      </c>
      <c r="B924">
        <v>106</v>
      </c>
      <c r="C924">
        <v>434</v>
      </c>
      <c r="D924">
        <v>396</v>
      </c>
      <c r="E924">
        <v>81</v>
      </c>
      <c r="F924">
        <v>21</v>
      </c>
      <c r="G924">
        <v>1</v>
      </c>
      <c r="H924">
        <v>8</v>
      </c>
      <c r="I924">
        <v>38</v>
      </c>
      <c r="J924">
        <v>39</v>
      </c>
      <c r="K924">
        <v>34</v>
      </c>
      <c r="L924">
        <v>139</v>
      </c>
      <c r="M924">
        <v>3</v>
      </c>
      <c r="N924">
        <v>6</v>
      </c>
      <c r="O924">
        <v>3</v>
      </c>
      <c r="P924">
        <v>0.20499999999999999</v>
      </c>
      <c r="Q924">
        <v>0.27300000000000002</v>
      </c>
      <c r="R924">
        <v>0.32300000000000001</v>
      </c>
      <c r="S924">
        <v>0.59599999999999997</v>
      </c>
      <c r="T924">
        <v>0.26400000000000001</v>
      </c>
      <c r="U924">
        <v>0</v>
      </c>
      <c r="V924">
        <v>-0.4</v>
      </c>
      <c r="W924">
        <v>-1.2</v>
      </c>
      <c r="X924">
        <v>2134</v>
      </c>
    </row>
    <row r="925" spans="1:24" x14ac:dyDescent="0.25">
      <c r="A925" t="s">
        <v>169</v>
      </c>
      <c r="B925">
        <v>50</v>
      </c>
      <c r="C925">
        <v>176</v>
      </c>
      <c r="D925">
        <v>155</v>
      </c>
      <c r="E925">
        <v>31</v>
      </c>
      <c r="F925">
        <v>7</v>
      </c>
      <c r="G925">
        <v>0</v>
      </c>
      <c r="H925">
        <v>3</v>
      </c>
      <c r="I925">
        <v>14</v>
      </c>
      <c r="J925">
        <v>17</v>
      </c>
      <c r="K925">
        <v>17</v>
      </c>
      <c r="L925">
        <v>48</v>
      </c>
      <c r="M925">
        <v>1</v>
      </c>
      <c r="N925">
        <v>0</v>
      </c>
      <c r="O925">
        <v>0</v>
      </c>
      <c r="P925">
        <v>0.2</v>
      </c>
      <c r="Q925">
        <v>0.28299999999999997</v>
      </c>
      <c r="R925">
        <v>0.30299999999999999</v>
      </c>
      <c r="S925">
        <v>0.58599999999999997</v>
      </c>
      <c r="T925">
        <v>0.26400000000000001</v>
      </c>
      <c r="U925">
        <v>-1</v>
      </c>
      <c r="V925">
        <v>-0.2</v>
      </c>
      <c r="W925">
        <v>0.1</v>
      </c>
      <c r="X925">
        <v>2034</v>
      </c>
    </row>
    <row r="926" spans="1:24" x14ac:dyDescent="0.25">
      <c r="A926" t="s">
        <v>168</v>
      </c>
      <c r="B926">
        <v>93</v>
      </c>
      <c r="C926">
        <v>403</v>
      </c>
      <c r="D926">
        <v>359</v>
      </c>
      <c r="E926">
        <v>77</v>
      </c>
      <c r="F926">
        <v>14</v>
      </c>
      <c r="G926">
        <v>2</v>
      </c>
      <c r="H926">
        <v>4</v>
      </c>
      <c r="I926">
        <v>42</v>
      </c>
      <c r="J926">
        <v>32</v>
      </c>
      <c r="K926">
        <v>36</v>
      </c>
      <c r="L926">
        <v>104</v>
      </c>
      <c r="M926">
        <v>2</v>
      </c>
      <c r="N926">
        <v>7</v>
      </c>
      <c r="O926">
        <v>5</v>
      </c>
      <c r="P926">
        <v>0.214</v>
      </c>
      <c r="Q926">
        <v>0.28999999999999998</v>
      </c>
      <c r="R926">
        <v>0.29799999999999999</v>
      </c>
      <c r="S926">
        <v>0.58799999999999997</v>
      </c>
      <c r="T926">
        <v>0.26400000000000001</v>
      </c>
      <c r="U926">
        <v>0</v>
      </c>
      <c r="V926">
        <v>-1</v>
      </c>
      <c r="W926">
        <v>0</v>
      </c>
      <c r="X926" t="s">
        <v>167</v>
      </c>
    </row>
    <row r="927" spans="1:24" x14ac:dyDescent="0.25">
      <c r="A927" t="s">
        <v>166</v>
      </c>
      <c r="B927">
        <v>135</v>
      </c>
      <c r="C927">
        <v>550</v>
      </c>
      <c r="D927">
        <v>492</v>
      </c>
      <c r="E927">
        <v>103</v>
      </c>
      <c r="F927">
        <v>20</v>
      </c>
      <c r="G927">
        <v>3</v>
      </c>
      <c r="H927">
        <v>8</v>
      </c>
      <c r="I927">
        <v>47</v>
      </c>
      <c r="J927">
        <v>42</v>
      </c>
      <c r="K927">
        <v>40</v>
      </c>
      <c r="L927">
        <v>139</v>
      </c>
      <c r="M927">
        <v>9</v>
      </c>
      <c r="N927">
        <v>6</v>
      </c>
      <c r="O927">
        <v>3</v>
      </c>
      <c r="P927">
        <v>0.20899999999999999</v>
      </c>
      <c r="Q927">
        <v>0.28100000000000003</v>
      </c>
      <c r="R927">
        <v>0.311</v>
      </c>
      <c r="S927">
        <v>0.59199999999999997</v>
      </c>
      <c r="T927">
        <v>0.26400000000000001</v>
      </c>
      <c r="U927">
        <v>0</v>
      </c>
      <c r="V927">
        <v>-0.5</v>
      </c>
      <c r="W927">
        <v>0.1</v>
      </c>
      <c r="X927">
        <v>6262</v>
      </c>
    </row>
    <row r="928" spans="1:24" x14ac:dyDescent="0.25">
      <c r="A928" t="s">
        <v>165</v>
      </c>
      <c r="B928">
        <v>67</v>
      </c>
      <c r="C928">
        <v>247</v>
      </c>
      <c r="D928">
        <v>231</v>
      </c>
      <c r="E928">
        <v>57</v>
      </c>
      <c r="F928">
        <v>11</v>
      </c>
      <c r="G928">
        <v>1</v>
      </c>
      <c r="H928">
        <v>1</v>
      </c>
      <c r="I928">
        <v>22</v>
      </c>
      <c r="J928">
        <v>22</v>
      </c>
      <c r="K928">
        <v>10</v>
      </c>
      <c r="L928">
        <v>38</v>
      </c>
      <c r="M928">
        <v>2</v>
      </c>
      <c r="N928">
        <v>1</v>
      </c>
      <c r="O928">
        <v>2</v>
      </c>
      <c r="P928">
        <v>0.247</v>
      </c>
      <c r="Q928">
        <v>0.28399999999999997</v>
      </c>
      <c r="R928">
        <v>0.316</v>
      </c>
      <c r="S928">
        <v>0.6</v>
      </c>
      <c r="T928">
        <v>0.26400000000000001</v>
      </c>
      <c r="U928">
        <v>-3</v>
      </c>
      <c r="V928">
        <v>-0.8</v>
      </c>
      <c r="W928">
        <v>-0.1</v>
      </c>
      <c r="X928" t="s">
        <v>164</v>
      </c>
    </row>
    <row r="929" spans="1:24" x14ac:dyDescent="0.25">
      <c r="A929" t="s">
        <v>163</v>
      </c>
      <c r="B929">
        <v>93</v>
      </c>
      <c r="C929">
        <v>318</v>
      </c>
      <c r="D929">
        <v>285</v>
      </c>
      <c r="E929">
        <v>63</v>
      </c>
      <c r="F929">
        <v>11</v>
      </c>
      <c r="G929">
        <v>1</v>
      </c>
      <c r="H929">
        <v>3</v>
      </c>
      <c r="I929">
        <v>32</v>
      </c>
      <c r="J929">
        <v>25</v>
      </c>
      <c r="K929">
        <v>25</v>
      </c>
      <c r="L929">
        <v>69</v>
      </c>
      <c r="M929">
        <v>3</v>
      </c>
      <c r="N929">
        <v>2</v>
      </c>
      <c r="O929">
        <v>2</v>
      </c>
      <c r="P929">
        <v>0.221</v>
      </c>
      <c r="Q929">
        <v>0.29099999999999998</v>
      </c>
      <c r="R929">
        <v>0.29799999999999999</v>
      </c>
      <c r="S929">
        <v>0.58899999999999997</v>
      </c>
      <c r="T929">
        <v>0.26400000000000001</v>
      </c>
      <c r="U929">
        <v>-1</v>
      </c>
      <c r="V929">
        <v>-0.7</v>
      </c>
      <c r="W929">
        <v>-0.1</v>
      </c>
      <c r="X929">
        <v>3868</v>
      </c>
    </row>
    <row r="930" spans="1:24" x14ac:dyDescent="0.25">
      <c r="A930" t="s">
        <v>162</v>
      </c>
      <c r="B930">
        <v>128</v>
      </c>
      <c r="C930">
        <v>503</v>
      </c>
      <c r="D930">
        <v>465</v>
      </c>
      <c r="E930">
        <v>113</v>
      </c>
      <c r="F930">
        <v>17</v>
      </c>
      <c r="G930">
        <v>5</v>
      </c>
      <c r="H930">
        <v>3</v>
      </c>
      <c r="I930">
        <v>50</v>
      </c>
      <c r="J930">
        <v>37</v>
      </c>
      <c r="K930">
        <v>23</v>
      </c>
      <c r="L930">
        <v>106</v>
      </c>
      <c r="M930">
        <v>1</v>
      </c>
      <c r="N930">
        <v>9</v>
      </c>
      <c r="O930">
        <v>5</v>
      </c>
      <c r="P930">
        <v>0.24299999999999999</v>
      </c>
      <c r="Q930">
        <v>0.28000000000000003</v>
      </c>
      <c r="R930">
        <v>0.32</v>
      </c>
      <c r="S930">
        <v>0.60099999999999998</v>
      </c>
      <c r="T930">
        <v>0.26400000000000001</v>
      </c>
      <c r="U930">
        <v>3</v>
      </c>
      <c r="V930">
        <v>-0.7</v>
      </c>
      <c r="W930">
        <v>0</v>
      </c>
      <c r="X930">
        <v>6153</v>
      </c>
    </row>
    <row r="931" spans="1:24" x14ac:dyDescent="0.25">
      <c r="A931" t="s">
        <v>161</v>
      </c>
      <c r="B931">
        <v>118</v>
      </c>
      <c r="C931">
        <v>464</v>
      </c>
      <c r="D931">
        <v>424</v>
      </c>
      <c r="E931">
        <v>94</v>
      </c>
      <c r="F931">
        <v>21</v>
      </c>
      <c r="G931">
        <v>2</v>
      </c>
      <c r="H931">
        <v>5</v>
      </c>
      <c r="I931">
        <v>39</v>
      </c>
      <c r="J931">
        <v>36</v>
      </c>
      <c r="K931">
        <v>28</v>
      </c>
      <c r="L931">
        <v>79</v>
      </c>
      <c r="M931">
        <v>6</v>
      </c>
      <c r="N931">
        <v>1</v>
      </c>
      <c r="O931">
        <v>2</v>
      </c>
      <c r="P931">
        <v>0.222</v>
      </c>
      <c r="Q931">
        <v>0.27900000000000003</v>
      </c>
      <c r="R931">
        <v>0.316</v>
      </c>
      <c r="S931">
        <v>0.59599999999999997</v>
      </c>
      <c r="T931">
        <v>0.26400000000000001</v>
      </c>
      <c r="U931">
        <v>-4</v>
      </c>
      <c r="V931">
        <v>-1</v>
      </c>
      <c r="W931">
        <v>-0.7</v>
      </c>
      <c r="X931">
        <v>2178</v>
      </c>
    </row>
    <row r="932" spans="1:24" x14ac:dyDescent="0.25">
      <c r="A932" t="s">
        <v>160</v>
      </c>
      <c r="B932">
        <v>44</v>
      </c>
      <c r="C932">
        <v>150</v>
      </c>
      <c r="D932">
        <v>134</v>
      </c>
      <c r="E932">
        <v>28</v>
      </c>
      <c r="F932">
        <v>7</v>
      </c>
      <c r="G932">
        <v>1</v>
      </c>
      <c r="H932">
        <v>2</v>
      </c>
      <c r="I932">
        <v>15</v>
      </c>
      <c r="J932">
        <v>13</v>
      </c>
      <c r="K932">
        <v>11</v>
      </c>
      <c r="L932">
        <v>32</v>
      </c>
      <c r="M932">
        <v>2</v>
      </c>
      <c r="N932">
        <v>0</v>
      </c>
      <c r="O932">
        <v>1</v>
      </c>
      <c r="P932">
        <v>0.20899999999999999</v>
      </c>
      <c r="Q932">
        <v>0.27900000000000003</v>
      </c>
      <c r="R932">
        <v>0.32100000000000001</v>
      </c>
      <c r="S932">
        <v>0.6</v>
      </c>
      <c r="T932">
        <v>0.26400000000000001</v>
      </c>
      <c r="U932">
        <v>0</v>
      </c>
      <c r="V932">
        <v>-0.5</v>
      </c>
      <c r="W932">
        <v>0.1</v>
      </c>
      <c r="X932">
        <v>3472</v>
      </c>
    </row>
    <row r="933" spans="1:24" x14ac:dyDescent="0.25">
      <c r="A933" t="s">
        <v>159</v>
      </c>
      <c r="B933">
        <v>85</v>
      </c>
      <c r="C933">
        <v>323</v>
      </c>
      <c r="D933">
        <v>296</v>
      </c>
      <c r="E933">
        <v>67</v>
      </c>
      <c r="F933">
        <v>13</v>
      </c>
      <c r="G933">
        <v>1</v>
      </c>
      <c r="H933">
        <v>4</v>
      </c>
      <c r="I933">
        <v>26</v>
      </c>
      <c r="J933">
        <v>24</v>
      </c>
      <c r="K933">
        <v>18</v>
      </c>
      <c r="L933">
        <v>69</v>
      </c>
      <c r="M933">
        <v>4</v>
      </c>
      <c r="N933">
        <v>3</v>
      </c>
      <c r="O933">
        <v>0</v>
      </c>
      <c r="P933">
        <v>0.22600000000000001</v>
      </c>
      <c r="Q933">
        <v>0.28000000000000003</v>
      </c>
      <c r="R933">
        <v>0.318</v>
      </c>
      <c r="S933">
        <v>0.59699999999999998</v>
      </c>
      <c r="T933">
        <v>0.26400000000000001</v>
      </c>
      <c r="U933">
        <v>4</v>
      </c>
      <c r="V933">
        <v>0.3</v>
      </c>
      <c r="W933">
        <v>0.8</v>
      </c>
      <c r="X933">
        <v>11287</v>
      </c>
    </row>
    <row r="934" spans="1:24" x14ac:dyDescent="0.25">
      <c r="A934" t="s">
        <v>158</v>
      </c>
      <c r="B934">
        <v>124</v>
      </c>
      <c r="C934">
        <v>519</v>
      </c>
      <c r="D934">
        <v>486</v>
      </c>
      <c r="E934">
        <v>110</v>
      </c>
      <c r="F934">
        <v>19</v>
      </c>
      <c r="G934">
        <v>0</v>
      </c>
      <c r="H934">
        <v>10</v>
      </c>
      <c r="I934">
        <v>50</v>
      </c>
      <c r="J934">
        <v>54</v>
      </c>
      <c r="K934">
        <v>29</v>
      </c>
      <c r="L934">
        <v>106</v>
      </c>
      <c r="M934">
        <v>1</v>
      </c>
      <c r="N934">
        <v>4</v>
      </c>
      <c r="O934">
        <v>3</v>
      </c>
      <c r="P934">
        <v>0.22600000000000001</v>
      </c>
      <c r="Q934">
        <v>0.27100000000000002</v>
      </c>
      <c r="R934">
        <v>0.32700000000000001</v>
      </c>
      <c r="S934">
        <v>0.59799999999999998</v>
      </c>
      <c r="T934">
        <v>0.26400000000000001</v>
      </c>
      <c r="U934">
        <v>-1</v>
      </c>
      <c r="V934">
        <v>-0.9</v>
      </c>
      <c r="W934">
        <v>-0.4</v>
      </c>
      <c r="X934" t="s">
        <v>157</v>
      </c>
    </row>
    <row r="935" spans="1:24" x14ac:dyDescent="0.25">
      <c r="A935" t="s">
        <v>156</v>
      </c>
      <c r="B935">
        <v>111</v>
      </c>
      <c r="C935">
        <v>393</v>
      </c>
      <c r="D935">
        <v>357</v>
      </c>
      <c r="E935">
        <v>86</v>
      </c>
      <c r="F935">
        <v>15</v>
      </c>
      <c r="G935">
        <v>0</v>
      </c>
      <c r="H935">
        <v>1</v>
      </c>
      <c r="I935">
        <v>40</v>
      </c>
      <c r="J935">
        <v>25</v>
      </c>
      <c r="K935">
        <v>23</v>
      </c>
      <c r="L935">
        <v>47</v>
      </c>
      <c r="M935">
        <v>5</v>
      </c>
      <c r="N935">
        <v>11</v>
      </c>
      <c r="O935">
        <v>7</v>
      </c>
      <c r="P935">
        <v>0.24099999999999999</v>
      </c>
      <c r="Q935">
        <v>0.29599999999999999</v>
      </c>
      <c r="R935">
        <v>0.29099999999999998</v>
      </c>
      <c r="S935">
        <v>0.58699999999999997</v>
      </c>
      <c r="T935">
        <v>0.26400000000000001</v>
      </c>
      <c r="U935">
        <v>-2</v>
      </c>
      <c r="V935">
        <v>-1</v>
      </c>
      <c r="W935">
        <v>-0.2</v>
      </c>
      <c r="X935" t="s">
        <v>155</v>
      </c>
    </row>
    <row r="936" spans="1:24" x14ac:dyDescent="0.25">
      <c r="A936" t="s">
        <v>154</v>
      </c>
      <c r="B936">
        <v>120</v>
      </c>
      <c r="C936">
        <v>487</v>
      </c>
      <c r="D936">
        <v>435</v>
      </c>
      <c r="E936">
        <v>95</v>
      </c>
      <c r="F936">
        <v>19</v>
      </c>
      <c r="G936">
        <v>2</v>
      </c>
      <c r="H936">
        <v>2</v>
      </c>
      <c r="I936">
        <v>47</v>
      </c>
      <c r="J936">
        <v>34</v>
      </c>
      <c r="K936">
        <v>42</v>
      </c>
      <c r="L936">
        <v>115</v>
      </c>
      <c r="M936">
        <v>6</v>
      </c>
      <c r="N936">
        <v>5</v>
      </c>
      <c r="O936">
        <v>2</v>
      </c>
      <c r="P936">
        <v>0.218</v>
      </c>
      <c r="Q936">
        <v>0.29599999999999999</v>
      </c>
      <c r="R936">
        <v>0.28499999999999998</v>
      </c>
      <c r="S936">
        <v>0.58099999999999996</v>
      </c>
      <c r="T936">
        <v>0.26300000000000001</v>
      </c>
      <c r="U936">
        <v>-1</v>
      </c>
      <c r="V936">
        <v>-0.3</v>
      </c>
      <c r="W936">
        <v>0</v>
      </c>
      <c r="X936" t="s">
        <v>153</v>
      </c>
    </row>
    <row r="937" spans="1:24" x14ac:dyDescent="0.25">
      <c r="A937" t="s">
        <v>152</v>
      </c>
      <c r="B937">
        <v>30</v>
      </c>
      <c r="C937">
        <v>32</v>
      </c>
      <c r="D937">
        <v>31</v>
      </c>
      <c r="E937">
        <v>7</v>
      </c>
      <c r="F937">
        <v>1</v>
      </c>
      <c r="G937">
        <v>0</v>
      </c>
      <c r="H937">
        <v>1</v>
      </c>
      <c r="I937">
        <v>3</v>
      </c>
      <c r="J937">
        <v>4</v>
      </c>
      <c r="K937">
        <v>1</v>
      </c>
      <c r="L937">
        <v>12</v>
      </c>
      <c r="M937">
        <v>0</v>
      </c>
      <c r="N937">
        <v>0</v>
      </c>
      <c r="O937">
        <v>0</v>
      </c>
      <c r="P937">
        <v>0.22600000000000001</v>
      </c>
      <c r="Q937">
        <v>0.25</v>
      </c>
      <c r="R937">
        <v>0.35499999999999998</v>
      </c>
      <c r="S937">
        <v>0.60499999999999998</v>
      </c>
      <c r="T937">
        <v>0.26300000000000001</v>
      </c>
      <c r="U937">
        <v>-1</v>
      </c>
      <c r="V937">
        <v>0</v>
      </c>
      <c r="W937">
        <v>-0.2</v>
      </c>
      <c r="X937">
        <v>4253</v>
      </c>
    </row>
    <row r="938" spans="1:24" x14ac:dyDescent="0.25">
      <c r="A938" t="s">
        <v>151</v>
      </c>
      <c r="B938">
        <v>100</v>
      </c>
      <c r="C938">
        <v>422</v>
      </c>
      <c r="D938">
        <v>399</v>
      </c>
      <c r="E938">
        <v>94</v>
      </c>
      <c r="F938">
        <v>18</v>
      </c>
      <c r="G938">
        <v>4</v>
      </c>
      <c r="H938">
        <v>5</v>
      </c>
      <c r="I938">
        <v>46</v>
      </c>
      <c r="J938">
        <v>31</v>
      </c>
      <c r="K938">
        <v>16</v>
      </c>
      <c r="L938">
        <v>109</v>
      </c>
      <c r="M938">
        <v>1</v>
      </c>
      <c r="N938">
        <v>20</v>
      </c>
      <c r="O938">
        <v>10</v>
      </c>
      <c r="P938">
        <v>0.23599999999999999</v>
      </c>
      <c r="Q938">
        <v>0.26700000000000002</v>
      </c>
      <c r="R938">
        <v>0.33800000000000002</v>
      </c>
      <c r="S938">
        <v>0.60499999999999998</v>
      </c>
      <c r="T938">
        <v>0.26300000000000001</v>
      </c>
      <c r="U938">
        <v>-3</v>
      </c>
      <c r="V938">
        <v>-0.4</v>
      </c>
      <c r="W938">
        <v>-0.6</v>
      </c>
      <c r="X938">
        <v>5481</v>
      </c>
    </row>
    <row r="939" spans="1:24" x14ac:dyDescent="0.25">
      <c r="A939" t="s">
        <v>150</v>
      </c>
      <c r="B939">
        <v>77</v>
      </c>
      <c r="C939">
        <v>273</v>
      </c>
      <c r="D939">
        <v>256</v>
      </c>
      <c r="E939">
        <v>62</v>
      </c>
      <c r="F939">
        <v>12</v>
      </c>
      <c r="G939">
        <v>1</v>
      </c>
      <c r="H939">
        <v>2</v>
      </c>
      <c r="I939">
        <v>21</v>
      </c>
      <c r="J939">
        <v>19</v>
      </c>
      <c r="K939">
        <v>15</v>
      </c>
      <c r="L939">
        <v>47</v>
      </c>
      <c r="M939">
        <v>0</v>
      </c>
      <c r="N939">
        <v>0</v>
      </c>
      <c r="O939">
        <v>0</v>
      </c>
      <c r="P939">
        <v>0.24199999999999999</v>
      </c>
      <c r="Q939">
        <v>0.28399999999999997</v>
      </c>
      <c r="R939">
        <v>0.32</v>
      </c>
      <c r="S939">
        <v>0.60399999999999998</v>
      </c>
      <c r="T939">
        <v>0.26300000000000001</v>
      </c>
      <c r="U939">
        <v>-2</v>
      </c>
      <c r="V939">
        <v>-0.3</v>
      </c>
      <c r="W939">
        <v>0</v>
      </c>
      <c r="X939">
        <v>2129</v>
      </c>
    </row>
    <row r="940" spans="1:24" x14ac:dyDescent="0.25">
      <c r="A940" t="s">
        <v>149</v>
      </c>
      <c r="B940">
        <v>110</v>
      </c>
      <c r="C940">
        <v>356</v>
      </c>
      <c r="D940">
        <v>332</v>
      </c>
      <c r="E940">
        <v>81</v>
      </c>
      <c r="F940">
        <v>9</v>
      </c>
      <c r="G940">
        <v>2</v>
      </c>
      <c r="H940">
        <v>2</v>
      </c>
      <c r="I940">
        <v>40</v>
      </c>
      <c r="J940">
        <v>23</v>
      </c>
      <c r="K940">
        <v>19</v>
      </c>
      <c r="L940">
        <v>42</v>
      </c>
      <c r="M940">
        <v>2</v>
      </c>
      <c r="N940">
        <v>19</v>
      </c>
      <c r="O940">
        <v>8</v>
      </c>
      <c r="P940">
        <v>0.24399999999999999</v>
      </c>
      <c r="Q940">
        <v>0.28899999999999998</v>
      </c>
      <c r="R940">
        <v>0.30099999999999999</v>
      </c>
      <c r="S940">
        <v>0.59</v>
      </c>
      <c r="T940">
        <v>0.26300000000000001</v>
      </c>
      <c r="U940">
        <v>2</v>
      </c>
      <c r="V940">
        <v>0.2</v>
      </c>
      <c r="W940">
        <v>-0.5</v>
      </c>
      <c r="X940">
        <v>2225</v>
      </c>
    </row>
    <row r="941" spans="1:24" x14ac:dyDescent="0.25">
      <c r="A941" t="s">
        <v>148</v>
      </c>
      <c r="B941">
        <v>53</v>
      </c>
      <c r="C941">
        <v>209</v>
      </c>
      <c r="D941">
        <v>195</v>
      </c>
      <c r="E941">
        <v>49</v>
      </c>
      <c r="F941">
        <v>9</v>
      </c>
      <c r="G941">
        <v>0</v>
      </c>
      <c r="H941">
        <v>2</v>
      </c>
      <c r="I941">
        <v>18</v>
      </c>
      <c r="J941">
        <v>16</v>
      </c>
      <c r="K941">
        <v>8</v>
      </c>
      <c r="L941">
        <v>23</v>
      </c>
      <c r="M941">
        <v>2</v>
      </c>
      <c r="N941">
        <v>2</v>
      </c>
      <c r="O941">
        <v>2</v>
      </c>
      <c r="P941">
        <v>0.251</v>
      </c>
      <c r="Q941">
        <v>0.28799999999999998</v>
      </c>
      <c r="R941">
        <v>0.32800000000000001</v>
      </c>
      <c r="S941">
        <v>0.61599999999999999</v>
      </c>
      <c r="T941">
        <v>0.26300000000000001</v>
      </c>
      <c r="U941">
        <v>-1</v>
      </c>
      <c r="V941">
        <v>-0.6</v>
      </c>
      <c r="W941">
        <v>-0.3</v>
      </c>
      <c r="X941">
        <v>941</v>
      </c>
    </row>
    <row r="942" spans="1:24" x14ac:dyDescent="0.25">
      <c r="A942" t="s">
        <v>147</v>
      </c>
      <c r="B942">
        <v>129</v>
      </c>
      <c r="C942">
        <v>566</v>
      </c>
      <c r="D942">
        <v>515</v>
      </c>
      <c r="E942">
        <v>109</v>
      </c>
      <c r="F942">
        <v>18</v>
      </c>
      <c r="G942">
        <v>7</v>
      </c>
      <c r="H942">
        <v>8</v>
      </c>
      <c r="I942">
        <v>66</v>
      </c>
      <c r="J942">
        <v>39</v>
      </c>
      <c r="K942">
        <v>36</v>
      </c>
      <c r="L942">
        <v>166</v>
      </c>
      <c r="M942">
        <v>8</v>
      </c>
      <c r="N942">
        <v>27</v>
      </c>
      <c r="O942">
        <v>11</v>
      </c>
      <c r="P942">
        <v>0.21199999999999999</v>
      </c>
      <c r="Q942">
        <v>0.27400000000000002</v>
      </c>
      <c r="R942">
        <v>0.32</v>
      </c>
      <c r="S942">
        <v>0.59399999999999997</v>
      </c>
      <c r="T942">
        <v>0.26300000000000001</v>
      </c>
      <c r="U942">
        <v>4</v>
      </c>
      <c r="V942">
        <v>0.5</v>
      </c>
      <c r="W942">
        <v>0.2</v>
      </c>
      <c r="X942">
        <v>6635</v>
      </c>
    </row>
    <row r="943" spans="1:24" x14ac:dyDescent="0.25">
      <c r="A943" t="s">
        <v>146</v>
      </c>
      <c r="B943">
        <v>131</v>
      </c>
      <c r="C943">
        <v>551</v>
      </c>
      <c r="D943">
        <v>485</v>
      </c>
      <c r="E943">
        <v>91</v>
      </c>
      <c r="F943">
        <v>19</v>
      </c>
      <c r="G943">
        <v>4</v>
      </c>
      <c r="H943">
        <v>9</v>
      </c>
      <c r="I943">
        <v>59</v>
      </c>
      <c r="J943">
        <v>46</v>
      </c>
      <c r="K943">
        <v>58</v>
      </c>
      <c r="L943">
        <v>229</v>
      </c>
      <c r="M943">
        <v>6</v>
      </c>
      <c r="N943">
        <v>17</v>
      </c>
      <c r="O943">
        <v>6</v>
      </c>
      <c r="P943">
        <v>0.188</v>
      </c>
      <c r="Q943">
        <v>0.28199999999999997</v>
      </c>
      <c r="R943">
        <v>0.29899999999999999</v>
      </c>
      <c r="S943">
        <v>0.58099999999999996</v>
      </c>
      <c r="T943">
        <v>0.26300000000000001</v>
      </c>
      <c r="U943">
        <v>-1</v>
      </c>
      <c r="V943">
        <v>0.5</v>
      </c>
      <c r="W943">
        <v>-1.2</v>
      </c>
      <c r="X943" t="s">
        <v>145</v>
      </c>
    </row>
    <row r="944" spans="1:24" x14ac:dyDescent="0.25">
      <c r="A944" t="s">
        <v>144</v>
      </c>
      <c r="B944">
        <v>107</v>
      </c>
      <c r="C944">
        <v>464</v>
      </c>
      <c r="D944">
        <v>437</v>
      </c>
      <c r="E944">
        <v>110</v>
      </c>
      <c r="F944">
        <v>15</v>
      </c>
      <c r="G944">
        <v>2</v>
      </c>
      <c r="H944">
        <v>3</v>
      </c>
      <c r="I944">
        <v>46</v>
      </c>
      <c r="J944">
        <v>38</v>
      </c>
      <c r="K944">
        <v>16</v>
      </c>
      <c r="L944">
        <v>97</v>
      </c>
      <c r="M944">
        <v>2</v>
      </c>
      <c r="N944">
        <v>31</v>
      </c>
      <c r="O944">
        <v>11</v>
      </c>
      <c r="P944">
        <v>0.252</v>
      </c>
      <c r="Q944">
        <v>0.28100000000000003</v>
      </c>
      <c r="R944">
        <v>0.316</v>
      </c>
      <c r="S944">
        <v>0.59699999999999998</v>
      </c>
      <c r="T944">
        <v>0.26300000000000001</v>
      </c>
      <c r="U944">
        <v>-2</v>
      </c>
      <c r="V944">
        <v>1.3</v>
      </c>
      <c r="W944">
        <v>-0.3</v>
      </c>
      <c r="X944" t="s">
        <v>143</v>
      </c>
    </row>
    <row r="945" spans="1:24" x14ac:dyDescent="0.25">
      <c r="A945" t="s">
        <v>142</v>
      </c>
      <c r="B945">
        <v>134</v>
      </c>
      <c r="C945">
        <v>534</v>
      </c>
      <c r="D945">
        <v>496</v>
      </c>
      <c r="E945">
        <v>120</v>
      </c>
      <c r="F945">
        <v>17</v>
      </c>
      <c r="G945">
        <v>2</v>
      </c>
      <c r="H945">
        <v>5</v>
      </c>
      <c r="I945">
        <v>45</v>
      </c>
      <c r="J945">
        <v>29</v>
      </c>
      <c r="K945">
        <v>21</v>
      </c>
      <c r="L945">
        <v>73</v>
      </c>
      <c r="M945">
        <v>5</v>
      </c>
      <c r="N945">
        <v>24</v>
      </c>
      <c r="O945">
        <v>8</v>
      </c>
      <c r="P945">
        <v>0.24199999999999999</v>
      </c>
      <c r="Q945">
        <v>0.28000000000000003</v>
      </c>
      <c r="R945">
        <v>0.315</v>
      </c>
      <c r="S945">
        <v>0.59399999999999997</v>
      </c>
      <c r="T945">
        <v>0.26200000000000001</v>
      </c>
      <c r="U945">
        <v>1</v>
      </c>
      <c r="V945">
        <v>1.1000000000000001</v>
      </c>
      <c r="W945">
        <v>-0.1</v>
      </c>
      <c r="X945">
        <v>2066</v>
      </c>
    </row>
    <row r="946" spans="1:24" x14ac:dyDescent="0.25">
      <c r="A946" t="s">
        <v>141</v>
      </c>
      <c r="B946">
        <v>70</v>
      </c>
      <c r="C946">
        <v>207</v>
      </c>
      <c r="D946">
        <v>191</v>
      </c>
      <c r="E946">
        <v>43</v>
      </c>
      <c r="F946">
        <v>11</v>
      </c>
      <c r="G946">
        <v>1</v>
      </c>
      <c r="H946">
        <v>2</v>
      </c>
      <c r="I946">
        <v>17</v>
      </c>
      <c r="J946">
        <v>17</v>
      </c>
      <c r="K946">
        <v>10</v>
      </c>
      <c r="L946">
        <v>37</v>
      </c>
      <c r="M946">
        <v>2</v>
      </c>
      <c r="N946">
        <v>0</v>
      </c>
      <c r="O946">
        <v>0</v>
      </c>
      <c r="P946">
        <v>0.22500000000000001</v>
      </c>
      <c r="Q946">
        <v>0.27100000000000002</v>
      </c>
      <c r="R946">
        <v>0.32500000000000001</v>
      </c>
      <c r="S946">
        <v>0.59599999999999997</v>
      </c>
      <c r="T946">
        <v>0.26200000000000001</v>
      </c>
      <c r="U946">
        <v>2</v>
      </c>
      <c r="V946">
        <v>-0.2</v>
      </c>
      <c r="W946">
        <v>0.4</v>
      </c>
      <c r="X946">
        <v>3411</v>
      </c>
    </row>
    <row r="947" spans="1:24" x14ac:dyDescent="0.25">
      <c r="A947" t="s">
        <v>140</v>
      </c>
      <c r="B947">
        <v>86</v>
      </c>
      <c r="C947">
        <v>335</v>
      </c>
      <c r="D947">
        <v>305</v>
      </c>
      <c r="E947">
        <v>66</v>
      </c>
      <c r="F947">
        <v>16</v>
      </c>
      <c r="G947">
        <v>1</v>
      </c>
      <c r="H947">
        <v>4</v>
      </c>
      <c r="I947">
        <v>29</v>
      </c>
      <c r="J947">
        <v>25</v>
      </c>
      <c r="K947">
        <v>24</v>
      </c>
      <c r="L947">
        <v>72</v>
      </c>
      <c r="M947">
        <v>3</v>
      </c>
      <c r="N947">
        <v>6</v>
      </c>
      <c r="O947">
        <v>2</v>
      </c>
      <c r="P947">
        <v>0.216</v>
      </c>
      <c r="Q947">
        <v>0.28000000000000003</v>
      </c>
      <c r="R947">
        <v>0.315</v>
      </c>
      <c r="S947">
        <v>0.59499999999999997</v>
      </c>
      <c r="T947">
        <v>0.26200000000000001</v>
      </c>
      <c r="U947">
        <v>1</v>
      </c>
      <c r="V947">
        <v>0.1</v>
      </c>
      <c r="W947">
        <v>-0.6</v>
      </c>
      <c r="X947">
        <v>6288</v>
      </c>
    </row>
    <row r="948" spans="1:24" x14ac:dyDescent="0.25">
      <c r="A948" t="s">
        <v>139</v>
      </c>
      <c r="B948">
        <v>136</v>
      </c>
      <c r="C948">
        <v>565</v>
      </c>
      <c r="D948">
        <v>526</v>
      </c>
      <c r="E948">
        <v>123</v>
      </c>
      <c r="F948">
        <v>20</v>
      </c>
      <c r="G948">
        <v>6</v>
      </c>
      <c r="H948">
        <v>4</v>
      </c>
      <c r="I948">
        <v>59</v>
      </c>
      <c r="J948">
        <v>40</v>
      </c>
      <c r="K948">
        <v>27</v>
      </c>
      <c r="L948">
        <v>171</v>
      </c>
      <c r="M948">
        <v>5</v>
      </c>
      <c r="N948">
        <v>16</v>
      </c>
      <c r="O948">
        <v>14</v>
      </c>
      <c r="P948">
        <v>0.23400000000000001</v>
      </c>
      <c r="Q948">
        <v>0.27800000000000002</v>
      </c>
      <c r="R948">
        <v>0.317</v>
      </c>
      <c r="S948">
        <v>0.59499999999999997</v>
      </c>
      <c r="T948">
        <v>0.26200000000000001</v>
      </c>
      <c r="U948">
        <v>5</v>
      </c>
      <c r="V948">
        <v>-2.9</v>
      </c>
      <c r="W948">
        <v>-0.1</v>
      </c>
      <c r="X948" t="s">
        <v>138</v>
      </c>
    </row>
    <row r="949" spans="1:24" x14ac:dyDescent="0.25">
      <c r="A949" t="s">
        <v>137</v>
      </c>
      <c r="B949">
        <v>53</v>
      </c>
      <c r="C949">
        <v>190</v>
      </c>
      <c r="D949">
        <v>174</v>
      </c>
      <c r="E949">
        <v>39</v>
      </c>
      <c r="F949">
        <v>8</v>
      </c>
      <c r="G949">
        <v>0</v>
      </c>
      <c r="H949">
        <v>2</v>
      </c>
      <c r="I949">
        <v>17</v>
      </c>
      <c r="J949">
        <v>18</v>
      </c>
      <c r="K949">
        <v>12</v>
      </c>
      <c r="L949">
        <v>27</v>
      </c>
      <c r="M949">
        <v>2</v>
      </c>
      <c r="N949">
        <v>1</v>
      </c>
      <c r="O949">
        <v>1</v>
      </c>
      <c r="P949">
        <v>0.224</v>
      </c>
      <c r="Q949">
        <v>0.28199999999999997</v>
      </c>
      <c r="R949">
        <v>0.30499999999999999</v>
      </c>
      <c r="S949">
        <v>0.58699999999999997</v>
      </c>
      <c r="T949">
        <v>0.26200000000000001</v>
      </c>
      <c r="U949">
        <v>-1</v>
      </c>
      <c r="V949">
        <v>-0.4</v>
      </c>
      <c r="W949">
        <v>0</v>
      </c>
      <c r="X949">
        <v>1835</v>
      </c>
    </row>
    <row r="950" spans="1:24" x14ac:dyDescent="0.25">
      <c r="A950" t="s">
        <v>136</v>
      </c>
      <c r="B950">
        <v>70</v>
      </c>
      <c r="C950">
        <v>223</v>
      </c>
      <c r="D950">
        <v>207</v>
      </c>
      <c r="E950">
        <v>52</v>
      </c>
      <c r="F950">
        <v>7</v>
      </c>
      <c r="G950">
        <v>1</v>
      </c>
      <c r="H950">
        <v>1</v>
      </c>
      <c r="I950">
        <v>22</v>
      </c>
      <c r="J950">
        <v>18</v>
      </c>
      <c r="K950">
        <v>10</v>
      </c>
      <c r="L950">
        <v>26</v>
      </c>
      <c r="M950">
        <v>1</v>
      </c>
      <c r="N950">
        <v>1</v>
      </c>
      <c r="O950">
        <v>1</v>
      </c>
      <c r="P950">
        <v>0.251</v>
      </c>
      <c r="Q950">
        <v>0.28899999999999998</v>
      </c>
      <c r="R950">
        <v>0.309</v>
      </c>
      <c r="S950">
        <v>0.59799999999999998</v>
      </c>
      <c r="T950">
        <v>0.26200000000000001</v>
      </c>
      <c r="U950">
        <v>-1</v>
      </c>
      <c r="V950">
        <v>-0.4</v>
      </c>
      <c r="W950">
        <v>-0.3</v>
      </c>
      <c r="X950">
        <v>1844</v>
      </c>
    </row>
    <row r="951" spans="1:24" x14ac:dyDescent="0.25">
      <c r="A951" t="s">
        <v>135</v>
      </c>
      <c r="B951">
        <v>84</v>
      </c>
      <c r="C951">
        <v>318</v>
      </c>
      <c r="D951">
        <v>301</v>
      </c>
      <c r="E951">
        <v>76</v>
      </c>
      <c r="F951">
        <v>12</v>
      </c>
      <c r="G951">
        <v>1</v>
      </c>
      <c r="H951">
        <v>1</v>
      </c>
      <c r="I951">
        <v>29</v>
      </c>
      <c r="J951">
        <v>25</v>
      </c>
      <c r="K951">
        <v>12</v>
      </c>
      <c r="L951">
        <v>24</v>
      </c>
      <c r="M951">
        <v>1</v>
      </c>
      <c r="N951">
        <v>8</v>
      </c>
      <c r="O951">
        <v>3</v>
      </c>
      <c r="P951">
        <v>0.252</v>
      </c>
      <c r="Q951">
        <v>0.28299999999999997</v>
      </c>
      <c r="R951">
        <v>0.309</v>
      </c>
      <c r="S951">
        <v>0.59199999999999997</v>
      </c>
      <c r="T951">
        <v>0.26200000000000001</v>
      </c>
      <c r="U951">
        <v>-1</v>
      </c>
      <c r="V951">
        <v>0.1</v>
      </c>
      <c r="W951">
        <v>-0.3</v>
      </c>
      <c r="X951" t="s">
        <v>134</v>
      </c>
    </row>
    <row r="952" spans="1:24" x14ac:dyDescent="0.25">
      <c r="A952" t="s">
        <v>133</v>
      </c>
      <c r="B952">
        <v>80</v>
      </c>
      <c r="C952">
        <v>255</v>
      </c>
      <c r="D952">
        <v>232</v>
      </c>
      <c r="E952">
        <v>51</v>
      </c>
      <c r="F952">
        <v>12</v>
      </c>
      <c r="G952">
        <v>1</v>
      </c>
      <c r="H952">
        <v>5</v>
      </c>
      <c r="I952">
        <v>25</v>
      </c>
      <c r="J952">
        <v>27</v>
      </c>
      <c r="K952">
        <v>12</v>
      </c>
      <c r="L952">
        <v>69</v>
      </c>
      <c r="M952">
        <v>1</v>
      </c>
      <c r="N952">
        <v>2</v>
      </c>
      <c r="O952">
        <v>1</v>
      </c>
      <c r="P952">
        <v>0.22</v>
      </c>
      <c r="Q952">
        <v>0.26100000000000001</v>
      </c>
      <c r="R952">
        <v>0.34499999999999997</v>
      </c>
      <c r="S952">
        <v>0.60599999999999998</v>
      </c>
      <c r="T952">
        <v>0.26200000000000001</v>
      </c>
      <c r="U952">
        <v>-1</v>
      </c>
      <c r="V952">
        <v>-0.2</v>
      </c>
      <c r="W952">
        <v>0.1</v>
      </c>
      <c r="X952">
        <v>3448</v>
      </c>
    </row>
    <row r="953" spans="1:24" x14ac:dyDescent="0.25">
      <c r="A953" t="s">
        <v>132</v>
      </c>
      <c r="B953">
        <v>98</v>
      </c>
      <c r="C953">
        <v>389</v>
      </c>
      <c r="D953">
        <v>355</v>
      </c>
      <c r="E953">
        <v>73</v>
      </c>
      <c r="F953">
        <v>18</v>
      </c>
      <c r="G953">
        <v>2</v>
      </c>
      <c r="H953">
        <v>7</v>
      </c>
      <c r="I953">
        <v>42</v>
      </c>
      <c r="J953">
        <v>39</v>
      </c>
      <c r="K953">
        <v>23</v>
      </c>
      <c r="L953">
        <v>115</v>
      </c>
      <c r="M953">
        <v>6</v>
      </c>
      <c r="N953">
        <v>9</v>
      </c>
      <c r="O953">
        <v>3</v>
      </c>
      <c r="P953">
        <v>0.20599999999999999</v>
      </c>
      <c r="Q953">
        <v>0.26600000000000001</v>
      </c>
      <c r="R953">
        <v>0.32700000000000001</v>
      </c>
      <c r="S953">
        <v>0.59199999999999997</v>
      </c>
      <c r="T953">
        <v>0.26200000000000001</v>
      </c>
      <c r="U953">
        <v>0</v>
      </c>
      <c r="V953">
        <v>0.3</v>
      </c>
      <c r="W953">
        <v>-0.8</v>
      </c>
      <c r="X953">
        <v>3870</v>
      </c>
    </row>
    <row r="954" spans="1:24" x14ac:dyDescent="0.25">
      <c r="A954" t="s">
        <v>131</v>
      </c>
      <c r="B954">
        <v>117</v>
      </c>
      <c r="C954">
        <v>390</v>
      </c>
      <c r="D954">
        <v>364</v>
      </c>
      <c r="E954">
        <v>83</v>
      </c>
      <c r="F954">
        <v>17</v>
      </c>
      <c r="G954">
        <v>3</v>
      </c>
      <c r="H954">
        <v>6</v>
      </c>
      <c r="I954">
        <v>37</v>
      </c>
      <c r="J954">
        <v>33</v>
      </c>
      <c r="K954">
        <v>16</v>
      </c>
      <c r="L954">
        <v>88</v>
      </c>
      <c r="M954">
        <v>2</v>
      </c>
      <c r="N954">
        <v>14</v>
      </c>
      <c r="O954">
        <v>6</v>
      </c>
      <c r="P954">
        <v>0.22800000000000001</v>
      </c>
      <c r="Q954">
        <v>0.26400000000000001</v>
      </c>
      <c r="R954">
        <v>0.34100000000000003</v>
      </c>
      <c r="S954">
        <v>0.60499999999999998</v>
      </c>
      <c r="T954">
        <v>0.26200000000000001</v>
      </c>
      <c r="U954">
        <v>2</v>
      </c>
      <c r="V954">
        <v>0.1</v>
      </c>
      <c r="W954">
        <v>-0.6</v>
      </c>
      <c r="X954">
        <v>300</v>
      </c>
    </row>
    <row r="955" spans="1:24" x14ac:dyDescent="0.25">
      <c r="A955" t="s">
        <v>130</v>
      </c>
      <c r="B955">
        <v>91</v>
      </c>
      <c r="C955">
        <v>369</v>
      </c>
      <c r="D955">
        <v>341</v>
      </c>
      <c r="E955">
        <v>74</v>
      </c>
      <c r="F955">
        <v>17</v>
      </c>
      <c r="G955">
        <v>3</v>
      </c>
      <c r="H955">
        <v>5</v>
      </c>
      <c r="I955">
        <v>34</v>
      </c>
      <c r="J955">
        <v>28</v>
      </c>
      <c r="K955">
        <v>21</v>
      </c>
      <c r="L955">
        <v>98</v>
      </c>
      <c r="M955">
        <v>3</v>
      </c>
      <c r="N955">
        <v>4</v>
      </c>
      <c r="O955">
        <v>3</v>
      </c>
      <c r="P955">
        <v>0.217</v>
      </c>
      <c r="Q955">
        <v>0.26800000000000002</v>
      </c>
      <c r="R955">
        <v>0.32800000000000001</v>
      </c>
      <c r="S955">
        <v>0.59699999999999998</v>
      </c>
      <c r="T955">
        <v>0.26200000000000001</v>
      </c>
      <c r="U955">
        <v>0</v>
      </c>
      <c r="V955">
        <v>-0.7</v>
      </c>
      <c r="W955">
        <v>-0.9</v>
      </c>
      <c r="X955" t="s">
        <v>129</v>
      </c>
    </row>
    <row r="956" spans="1:24" x14ac:dyDescent="0.25">
      <c r="A956" t="s">
        <v>128</v>
      </c>
      <c r="B956">
        <v>109</v>
      </c>
      <c r="C956">
        <v>424</v>
      </c>
      <c r="D956">
        <v>400</v>
      </c>
      <c r="E956">
        <v>88</v>
      </c>
      <c r="F956">
        <v>18</v>
      </c>
      <c r="G956">
        <v>1</v>
      </c>
      <c r="H956">
        <v>9</v>
      </c>
      <c r="I956">
        <v>40</v>
      </c>
      <c r="J956">
        <v>36</v>
      </c>
      <c r="K956">
        <v>20</v>
      </c>
      <c r="L956">
        <v>134</v>
      </c>
      <c r="M956">
        <v>3</v>
      </c>
      <c r="N956">
        <v>1</v>
      </c>
      <c r="O956">
        <v>1</v>
      </c>
      <c r="P956">
        <v>0.22</v>
      </c>
      <c r="Q956">
        <v>0.26200000000000001</v>
      </c>
      <c r="R956">
        <v>0.33800000000000002</v>
      </c>
      <c r="S956">
        <v>0.6</v>
      </c>
      <c r="T956">
        <v>0.26100000000000001</v>
      </c>
      <c r="U956">
        <v>-2</v>
      </c>
      <c r="V956">
        <v>-0.6</v>
      </c>
      <c r="W956">
        <v>-0.5</v>
      </c>
      <c r="X956" t="s">
        <v>127</v>
      </c>
    </row>
    <row r="957" spans="1:24" x14ac:dyDescent="0.25">
      <c r="A957" t="s">
        <v>126</v>
      </c>
      <c r="B957">
        <v>72</v>
      </c>
      <c r="C957">
        <v>257</v>
      </c>
      <c r="D957">
        <v>237</v>
      </c>
      <c r="E957">
        <v>46</v>
      </c>
      <c r="F957">
        <v>10</v>
      </c>
      <c r="G957">
        <v>3</v>
      </c>
      <c r="H957">
        <v>7</v>
      </c>
      <c r="I957">
        <v>27</v>
      </c>
      <c r="J957">
        <v>28</v>
      </c>
      <c r="K957">
        <v>12</v>
      </c>
      <c r="L957">
        <v>100</v>
      </c>
      <c r="M957">
        <v>5</v>
      </c>
      <c r="N957">
        <v>6</v>
      </c>
      <c r="O957">
        <v>2</v>
      </c>
      <c r="P957">
        <v>0.19400000000000001</v>
      </c>
      <c r="Q957">
        <v>0.248</v>
      </c>
      <c r="R957">
        <v>0.35</v>
      </c>
      <c r="S957">
        <v>0.59799999999999998</v>
      </c>
      <c r="T957">
        <v>0.26100000000000001</v>
      </c>
      <c r="U957">
        <v>-3</v>
      </c>
      <c r="V957">
        <v>0.2</v>
      </c>
      <c r="W957">
        <v>-0.9</v>
      </c>
      <c r="X957" t="s">
        <v>125</v>
      </c>
    </row>
    <row r="958" spans="1:24" x14ac:dyDescent="0.25">
      <c r="A958" t="s">
        <v>124</v>
      </c>
      <c r="B958">
        <v>118</v>
      </c>
      <c r="C958">
        <v>464</v>
      </c>
      <c r="D958">
        <v>421</v>
      </c>
      <c r="E958">
        <v>85</v>
      </c>
      <c r="F958">
        <v>15</v>
      </c>
      <c r="G958">
        <v>1</v>
      </c>
      <c r="H958">
        <v>12</v>
      </c>
      <c r="I958">
        <v>39</v>
      </c>
      <c r="J958">
        <v>43</v>
      </c>
      <c r="K958">
        <v>39</v>
      </c>
      <c r="L958">
        <v>139</v>
      </c>
      <c r="M958">
        <v>0</v>
      </c>
      <c r="N958">
        <v>1</v>
      </c>
      <c r="O958">
        <v>1</v>
      </c>
      <c r="P958">
        <v>0.20200000000000001</v>
      </c>
      <c r="Q958">
        <v>0.27</v>
      </c>
      <c r="R958">
        <v>0.32800000000000001</v>
      </c>
      <c r="S958">
        <v>0.59699999999999998</v>
      </c>
      <c r="T958">
        <v>0.26100000000000001</v>
      </c>
      <c r="U958">
        <v>-2</v>
      </c>
      <c r="V958">
        <v>-0.6</v>
      </c>
      <c r="W958">
        <v>-1.7</v>
      </c>
      <c r="X958">
        <v>2231</v>
      </c>
    </row>
    <row r="959" spans="1:24" x14ac:dyDescent="0.25">
      <c r="A959" t="s">
        <v>123</v>
      </c>
      <c r="B959">
        <v>135</v>
      </c>
      <c r="C959">
        <v>554</v>
      </c>
      <c r="D959">
        <v>503</v>
      </c>
      <c r="E959">
        <v>123</v>
      </c>
      <c r="F959">
        <v>9</v>
      </c>
      <c r="G959">
        <v>2</v>
      </c>
      <c r="H959">
        <v>0</v>
      </c>
      <c r="I959">
        <v>57</v>
      </c>
      <c r="J959">
        <v>23</v>
      </c>
      <c r="K959">
        <v>40</v>
      </c>
      <c r="L959">
        <v>124</v>
      </c>
      <c r="M959">
        <v>2</v>
      </c>
      <c r="N959">
        <v>27</v>
      </c>
      <c r="O959">
        <v>13</v>
      </c>
      <c r="P959">
        <v>0.245</v>
      </c>
      <c r="Q959">
        <v>0.30299999999999999</v>
      </c>
      <c r="R959">
        <v>0.27</v>
      </c>
      <c r="S959">
        <v>0.57299999999999995</v>
      </c>
      <c r="T959">
        <v>0.26100000000000001</v>
      </c>
      <c r="U959">
        <v>0</v>
      </c>
      <c r="V959">
        <v>-0.5</v>
      </c>
      <c r="W959">
        <v>-0.4</v>
      </c>
      <c r="X959">
        <v>3658</v>
      </c>
    </row>
    <row r="960" spans="1:24" x14ac:dyDescent="0.25">
      <c r="A960" t="s">
        <v>122</v>
      </c>
      <c r="B960">
        <v>77</v>
      </c>
      <c r="C960">
        <v>243</v>
      </c>
      <c r="D960">
        <v>227</v>
      </c>
      <c r="E960">
        <v>56</v>
      </c>
      <c r="F960">
        <v>7</v>
      </c>
      <c r="G960">
        <v>2</v>
      </c>
      <c r="H960">
        <v>1</v>
      </c>
      <c r="I960">
        <v>20</v>
      </c>
      <c r="J960">
        <v>16</v>
      </c>
      <c r="K960">
        <v>9</v>
      </c>
      <c r="L960">
        <v>25</v>
      </c>
      <c r="M960">
        <v>2</v>
      </c>
      <c r="N960">
        <v>4</v>
      </c>
      <c r="O960">
        <v>2</v>
      </c>
      <c r="P960">
        <v>0.247</v>
      </c>
      <c r="Q960">
        <v>0.28199999999999997</v>
      </c>
      <c r="R960">
        <v>0.308</v>
      </c>
      <c r="S960">
        <v>0.59</v>
      </c>
      <c r="T960">
        <v>0.26100000000000001</v>
      </c>
      <c r="U960">
        <v>2</v>
      </c>
      <c r="V960">
        <v>-0.3</v>
      </c>
      <c r="W960">
        <v>0.2</v>
      </c>
      <c r="X960">
        <v>656</v>
      </c>
    </row>
    <row r="961" spans="1:24" x14ac:dyDescent="0.25">
      <c r="A961" t="s">
        <v>121</v>
      </c>
      <c r="B961">
        <v>141</v>
      </c>
      <c r="C961">
        <v>581</v>
      </c>
      <c r="D961">
        <v>548</v>
      </c>
      <c r="E961">
        <v>125</v>
      </c>
      <c r="F961">
        <v>23</v>
      </c>
      <c r="G961">
        <v>3</v>
      </c>
      <c r="H961">
        <v>9</v>
      </c>
      <c r="I961">
        <v>55</v>
      </c>
      <c r="J961">
        <v>54</v>
      </c>
      <c r="K961">
        <v>26</v>
      </c>
      <c r="L961">
        <v>155</v>
      </c>
      <c r="M961">
        <v>2</v>
      </c>
      <c r="N961">
        <v>5</v>
      </c>
      <c r="O961">
        <v>3</v>
      </c>
      <c r="P961">
        <v>0.22800000000000001</v>
      </c>
      <c r="Q961">
        <v>0.26600000000000001</v>
      </c>
      <c r="R961">
        <v>0.33</v>
      </c>
      <c r="S961">
        <v>0.59599999999999997</v>
      </c>
      <c r="T961">
        <v>0.26100000000000001</v>
      </c>
      <c r="U961">
        <v>0</v>
      </c>
      <c r="V961">
        <v>-0.7</v>
      </c>
      <c r="W961">
        <v>0</v>
      </c>
      <c r="X961">
        <v>9235</v>
      </c>
    </row>
    <row r="962" spans="1:24" x14ac:dyDescent="0.25">
      <c r="A962" t="s">
        <v>120</v>
      </c>
      <c r="B962">
        <v>129</v>
      </c>
      <c r="C962">
        <v>487</v>
      </c>
      <c r="D962">
        <v>453</v>
      </c>
      <c r="E962">
        <v>108</v>
      </c>
      <c r="F962">
        <v>18</v>
      </c>
      <c r="G962">
        <v>3</v>
      </c>
      <c r="H962">
        <v>2</v>
      </c>
      <c r="I962">
        <v>51</v>
      </c>
      <c r="J962">
        <v>31</v>
      </c>
      <c r="K962">
        <v>23</v>
      </c>
      <c r="L962">
        <v>76</v>
      </c>
      <c r="M962">
        <v>4</v>
      </c>
      <c r="N962">
        <v>8</v>
      </c>
      <c r="O962">
        <v>4</v>
      </c>
      <c r="P962">
        <v>0.23799999999999999</v>
      </c>
      <c r="Q962">
        <v>0.28100000000000003</v>
      </c>
      <c r="R962">
        <v>0.30499999999999999</v>
      </c>
      <c r="S962">
        <v>0.58599999999999997</v>
      </c>
      <c r="T962">
        <v>0.26100000000000001</v>
      </c>
      <c r="U962">
        <v>-1</v>
      </c>
      <c r="V962">
        <v>-0.5</v>
      </c>
      <c r="W962">
        <v>-0.1</v>
      </c>
      <c r="X962">
        <v>3900</v>
      </c>
    </row>
    <row r="963" spans="1:24" x14ac:dyDescent="0.25">
      <c r="A963" t="s">
        <v>119</v>
      </c>
      <c r="B963">
        <v>79</v>
      </c>
      <c r="C963">
        <v>297</v>
      </c>
      <c r="D963">
        <v>272</v>
      </c>
      <c r="E963">
        <v>67</v>
      </c>
      <c r="F963">
        <v>9</v>
      </c>
      <c r="G963">
        <v>2</v>
      </c>
      <c r="H963">
        <v>1</v>
      </c>
      <c r="I963">
        <v>24</v>
      </c>
      <c r="J963">
        <v>14</v>
      </c>
      <c r="K963">
        <v>14</v>
      </c>
      <c r="L963">
        <v>51</v>
      </c>
      <c r="M963">
        <v>1</v>
      </c>
      <c r="N963">
        <v>12</v>
      </c>
      <c r="O963">
        <v>3</v>
      </c>
      <c r="P963">
        <v>0.246</v>
      </c>
      <c r="Q963">
        <v>0.28599999999999998</v>
      </c>
      <c r="R963">
        <v>0.30499999999999999</v>
      </c>
      <c r="S963">
        <v>0.59099999999999997</v>
      </c>
      <c r="T963">
        <v>0.26</v>
      </c>
      <c r="U963">
        <v>-4</v>
      </c>
      <c r="V963">
        <v>0.9</v>
      </c>
      <c r="W963">
        <v>-1</v>
      </c>
      <c r="X963">
        <v>1095</v>
      </c>
    </row>
    <row r="964" spans="1:24" x14ac:dyDescent="0.25">
      <c r="A964" t="s">
        <v>118</v>
      </c>
      <c r="B964">
        <v>126</v>
      </c>
      <c r="C964">
        <v>513</v>
      </c>
      <c r="D964">
        <v>482</v>
      </c>
      <c r="E964">
        <v>112</v>
      </c>
      <c r="F964">
        <v>24</v>
      </c>
      <c r="G964">
        <v>2</v>
      </c>
      <c r="H964">
        <v>6</v>
      </c>
      <c r="I964">
        <v>41</v>
      </c>
      <c r="J964">
        <v>43</v>
      </c>
      <c r="K964">
        <v>23</v>
      </c>
      <c r="L964">
        <v>116</v>
      </c>
      <c r="M964">
        <v>2</v>
      </c>
      <c r="N964">
        <v>8</v>
      </c>
      <c r="O964">
        <v>3</v>
      </c>
      <c r="P964">
        <v>0.23200000000000001</v>
      </c>
      <c r="Q964">
        <v>0.27</v>
      </c>
      <c r="R964">
        <v>0.32800000000000001</v>
      </c>
      <c r="S964">
        <v>0.59799999999999998</v>
      </c>
      <c r="T964">
        <v>0.26</v>
      </c>
      <c r="U964">
        <v>-4</v>
      </c>
      <c r="V964">
        <v>-0.1</v>
      </c>
      <c r="W964">
        <v>-1.6</v>
      </c>
      <c r="X964" t="s">
        <v>117</v>
      </c>
    </row>
    <row r="965" spans="1:24" x14ac:dyDescent="0.25">
      <c r="A965" t="s">
        <v>116</v>
      </c>
      <c r="B965">
        <v>116</v>
      </c>
      <c r="C965">
        <v>480</v>
      </c>
      <c r="D965">
        <v>446</v>
      </c>
      <c r="E965">
        <v>97</v>
      </c>
      <c r="F965">
        <v>17</v>
      </c>
      <c r="G965">
        <v>1</v>
      </c>
      <c r="H965">
        <v>11</v>
      </c>
      <c r="I965">
        <v>40</v>
      </c>
      <c r="J965">
        <v>43</v>
      </c>
      <c r="K965">
        <v>21</v>
      </c>
      <c r="L965">
        <v>175</v>
      </c>
      <c r="M965">
        <v>8</v>
      </c>
      <c r="N965">
        <v>0</v>
      </c>
      <c r="O965">
        <v>1</v>
      </c>
      <c r="P965">
        <v>0.217</v>
      </c>
      <c r="Q965">
        <v>0.26500000000000001</v>
      </c>
      <c r="R965">
        <v>0.33400000000000002</v>
      </c>
      <c r="S965">
        <v>0.59899999999999998</v>
      </c>
      <c r="T965">
        <v>0.26</v>
      </c>
      <c r="U965">
        <v>3</v>
      </c>
      <c r="V965">
        <v>-0.8</v>
      </c>
      <c r="W965">
        <v>-0.1</v>
      </c>
      <c r="X965" t="s">
        <v>115</v>
      </c>
    </row>
    <row r="966" spans="1:24" x14ac:dyDescent="0.25">
      <c r="A966" t="s">
        <v>114</v>
      </c>
      <c r="B966">
        <v>105</v>
      </c>
      <c r="C966">
        <v>382</v>
      </c>
      <c r="D966">
        <v>354</v>
      </c>
      <c r="E966">
        <v>73</v>
      </c>
      <c r="F966">
        <v>16</v>
      </c>
      <c r="G966">
        <v>3</v>
      </c>
      <c r="H966">
        <v>8</v>
      </c>
      <c r="I966">
        <v>34</v>
      </c>
      <c r="J966">
        <v>36</v>
      </c>
      <c r="K966">
        <v>23</v>
      </c>
      <c r="L966">
        <v>122</v>
      </c>
      <c r="M966">
        <v>2</v>
      </c>
      <c r="N966">
        <v>12</v>
      </c>
      <c r="O966">
        <v>3</v>
      </c>
      <c r="P966">
        <v>0.20599999999999999</v>
      </c>
      <c r="Q966">
        <v>0.25900000000000001</v>
      </c>
      <c r="R966">
        <v>0.33600000000000002</v>
      </c>
      <c r="S966">
        <v>0.59499999999999997</v>
      </c>
      <c r="T966">
        <v>0.26</v>
      </c>
      <c r="U966">
        <v>1</v>
      </c>
      <c r="V966">
        <v>0.9</v>
      </c>
      <c r="W966">
        <v>-0.1</v>
      </c>
      <c r="X966">
        <v>3373</v>
      </c>
    </row>
    <row r="967" spans="1:24" x14ac:dyDescent="0.25">
      <c r="A967" t="s">
        <v>113</v>
      </c>
      <c r="B967">
        <v>120</v>
      </c>
      <c r="C967">
        <v>494</v>
      </c>
      <c r="D967">
        <v>448</v>
      </c>
      <c r="E967">
        <v>104</v>
      </c>
      <c r="F967">
        <v>11</v>
      </c>
      <c r="G967">
        <v>4</v>
      </c>
      <c r="H967">
        <v>3</v>
      </c>
      <c r="I967">
        <v>48</v>
      </c>
      <c r="J967">
        <v>31</v>
      </c>
      <c r="K967">
        <v>31</v>
      </c>
      <c r="L967">
        <v>95</v>
      </c>
      <c r="M967">
        <v>4</v>
      </c>
      <c r="N967">
        <v>17</v>
      </c>
      <c r="O967">
        <v>8</v>
      </c>
      <c r="P967">
        <v>0.23200000000000001</v>
      </c>
      <c r="Q967">
        <v>0.28799999999999998</v>
      </c>
      <c r="R967">
        <v>0.29499999999999998</v>
      </c>
      <c r="S967">
        <v>0.58199999999999996</v>
      </c>
      <c r="T967">
        <v>0.26</v>
      </c>
      <c r="U967">
        <v>-1</v>
      </c>
      <c r="V967">
        <v>-0.3</v>
      </c>
      <c r="W967">
        <v>-0.1</v>
      </c>
      <c r="X967">
        <v>1159</v>
      </c>
    </row>
    <row r="968" spans="1:24" x14ac:dyDescent="0.25">
      <c r="A968" t="s">
        <v>112</v>
      </c>
      <c r="B968">
        <v>89</v>
      </c>
      <c r="C968">
        <v>327</v>
      </c>
      <c r="D968">
        <v>304</v>
      </c>
      <c r="E968">
        <v>67</v>
      </c>
      <c r="F968">
        <v>15</v>
      </c>
      <c r="G968">
        <v>1</v>
      </c>
      <c r="H968">
        <v>5</v>
      </c>
      <c r="I968">
        <v>28</v>
      </c>
      <c r="J968">
        <v>33</v>
      </c>
      <c r="K968">
        <v>18</v>
      </c>
      <c r="L968">
        <v>81</v>
      </c>
      <c r="M968">
        <v>2</v>
      </c>
      <c r="N968">
        <v>3</v>
      </c>
      <c r="O968">
        <v>0</v>
      </c>
      <c r="P968">
        <v>0.22</v>
      </c>
      <c r="Q968">
        <v>0.26900000000000002</v>
      </c>
      <c r="R968">
        <v>0.32600000000000001</v>
      </c>
      <c r="S968">
        <v>0.59399999999999997</v>
      </c>
      <c r="T968">
        <v>0.26</v>
      </c>
      <c r="U968">
        <v>-1</v>
      </c>
      <c r="V968">
        <v>0.3</v>
      </c>
      <c r="W968">
        <v>0.2</v>
      </c>
      <c r="X968">
        <v>8250</v>
      </c>
    </row>
    <row r="969" spans="1:24" x14ac:dyDescent="0.25">
      <c r="A969" t="s">
        <v>111</v>
      </c>
      <c r="B969">
        <v>108</v>
      </c>
      <c r="C969">
        <v>411</v>
      </c>
      <c r="D969">
        <v>365</v>
      </c>
      <c r="E969">
        <v>78</v>
      </c>
      <c r="F969">
        <v>13</v>
      </c>
      <c r="G969">
        <v>2</v>
      </c>
      <c r="H969">
        <v>4</v>
      </c>
      <c r="I969">
        <v>47</v>
      </c>
      <c r="J969">
        <v>25</v>
      </c>
      <c r="K969">
        <v>36</v>
      </c>
      <c r="L969">
        <v>107</v>
      </c>
      <c r="M969">
        <v>2</v>
      </c>
      <c r="N969">
        <v>23</v>
      </c>
      <c r="O969">
        <v>8</v>
      </c>
      <c r="P969">
        <v>0.214</v>
      </c>
      <c r="Q969">
        <v>0.28799999999999998</v>
      </c>
      <c r="R969">
        <v>0.29299999999999998</v>
      </c>
      <c r="S969">
        <v>0.58099999999999996</v>
      </c>
      <c r="T969">
        <v>0.26</v>
      </c>
      <c r="U969">
        <v>-1</v>
      </c>
      <c r="V969">
        <v>1</v>
      </c>
      <c r="W969">
        <v>-0.3</v>
      </c>
      <c r="X969">
        <v>9883</v>
      </c>
    </row>
    <row r="970" spans="1:24" x14ac:dyDescent="0.25">
      <c r="A970" t="s">
        <v>110</v>
      </c>
      <c r="B970">
        <v>101</v>
      </c>
      <c r="C970">
        <v>429</v>
      </c>
      <c r="D970">
        <v>400</v>
      </c>
      <c r="E970">
        <v>88</v>
      </c>
      <c r="F970">
        <v>14</v>
      </c>
      <c r="G970">
        <v>3</v>
      </c>
      <c r="H970">
        <v>9</v>
      </c>
      <c r="I970">
        <v>49</v>
      </c>
      <c r="J970">
        <v>36</v>
      </c>
      <c r="K970">
        <v>20</v>
      </c>
      <c r="L970">
        <v>131</v>
      </c>
      <c r="M970">
        <v>2</v>
      </c>
      <c r="N970">
        <v>6</v>
      </c>
      <c r="O970">
        <v>4</v>
      </c>
      <c r="P970">
        <v>0.22</v>
      </c>
      <c r="Q970">
        <v>0.26100000000000001</v>
      </c>
      <c r="R970">
        <v>0.33800000000000002</v>
      </c>
      <c r="S970">
        <v>0.59799999999999998</v>
      </c>
      <c r="T970">
        <v>0.26</v>
      </c>
      <c r="U970">
        <v>-2</v>
      </c>
      <c r="V970">
        <v>-0.8</v>
      </c>
      <c r="W970">
        <v>-0.6</v>
      </c>
      <c r="X970" t="s">
        <v>109</v>
      </c>
    </row>
    <row r="971" spans="1:24" x14ac:dyDescent="0.25">
      <c r="A971" t="s">
        <v>108</v>
      </c>
      <c r="B971">
        <v>129</v>
      </c>
      <c r="C971">
        <v>573</v>
      </c>
      <c r="D971">
        <v>529</v>
      </c>
      <c r="E971">
        <v>111</v>
      </c>
      <c r="F971">
        <v>17</v>
      </c>
      <c r="G971">
        <v>3</v>
      </c>
      <c r="H971">
        <v>11</v>
      </c>
      <c r="I971">
        <v>56</v>
      </c>
      <c r="J971">
        <v>43</v>
      </c>
      <c r="K971">
        <v>38</v>
      </c>
      <c r="L971">
        <v>158</v>
      </c>
      <c r="M971">
        <v>4</v>
      </c>
      <c r="N971">
        <v>24</v>
      </c>
      <c r="O971">
        <v>10</v>
      </c>
      <c r="P971">
        <v>0.21</v>
      </c>
      <c r="Q971">
        <v>0.26800000000000002</v>
      </c>
      <c r="R971">
        <v>0.316</v>
      </c>
      <c r="S971">
        <v>0.58399999999999996</v>
      </c>
      <c r="T971">
        <v>0.26</v>
      </c>
      <c r="U971">
        <v>3</v>
      </c>
      <c r="V971">
        <v>0.3</v>
      </c>
      <c r="W971">
        <v>-0.1</v>
      </c>
      <c r="X971" t="s">
        <v>107</v>
      </c>
    </row>
    <row r="972" spans="1:24" x14ac:dyDescent="0.25">
      <c r="A972" t="s">
        <v>106</v>
      </c>
      <c r="B972">
        <v>92</v>
      </c>
      <c r="C972">
        <v>362</v>
      </c>
      <c r="D972">
        <v>332</v>
      </c>
      <c r="E972">
        <v>66</v>
      </c>
      <c r="F972">
        <v>12</v>
      </c>
      <c r="G972">
        <v>4</v>
      </c>
      <c r="H972">
        <v>8</v>
      </c>
      <c r="I972">
        <v>39</v>
      </c>
      <c r="J972">
        <v>31</v>
      </c>
      <c r="K972">
        <v>25</v>
      </c>
      <c r="L972">
        <v>124</v>
      </c>
      <c r="M972">
        <v>3</v>
      </c>
      <c r="N972">
        <v>7</v>
      </c>
      <c r="O972">
        <v>2</v>
      </c>
      <c r="P972">
        <v>0.19900000000000001</v>
      </c>
      <c r="Q972">
        <v>0.26100000000000001</v>
      </c>
      <c r="R972">
        <v>0.33100000000000002</v>
      </c>
      <c r="S972">
        <v>0.59199999999999997</v>
      </c>
      <c r="T972">
        <v>0.26</v>
      </c>
      <c r="U972">
        <v>1</v>
      </c>
      <c r="V972">
        <v>0.3</v>
      </c>
      <c r="W972">
        <v>-0.7</v>
      </c>
      <c r="X972" t="s">
        <v>105</v>
      </c>
    </row>
    <row r="973" spans="1:24" x14ac:dyDescent="0.25">
      <c r="A973" t="s">
        <v>104</v>
      </c>
      <c r="B973">
        <v>119</v>
      </c>
      <c r="C973">
        <v>445</v>
      </c>
      <c r="D973">
        <v>416</v>
      </c>
      <c r="E973">
        <v>99</v>
      </c>
      <c r="F973">
        <v>14</v>
      </c>
      <c r="G973">
        <v>4</v>
      </c>
      <c r="H973">
        <v>3</v>
      </c>
      <c r="I973">
        <v>40</v>
      </c>
      <c r="J973">
        <v>34</v>
      </c>
      <c r="K973">
        <v>22</v>
      </c>
      <c r="L973">
        <v>69</v>
      </c>
      <c r="M973">
        <v>1</v>
      </c>
      <c r="N973">
        <v>7</v>
      </c>
      <c r="O973">
        <v>5</v>
      </c>
      <c r="P973">
        <v>0.23799999999999999</v>
      </c>
      <c r="Q973">
        <v>0.27800000000000002</v>
      </c>
      <c r="R973">
        <v>0.313</v>
      </c>
      <c r="S973">
        <v>0.59</v>
      </c>
      <c r="T973">
        <v>0.26</v>
      </c>
      <c r="U973">
        <v>-1</v>
      </c>
      <c r="V973">
        <v>-1</v>
      </c>
      <c r="W973">
        <v>-0.6</v>
      </c>
      <c r="X973">
        <v>3366</v>
      </c>
    </row>
    <row r="974" spans="1:24" x14ac:dyDescent="0.25">
      <c r="A974" t="s">
        <v>103</v>
      </c>
      <c r="B974">
        <v>96</v>
      </c>
      <c r="C974">
        <v>393</v>
      </c>
      <c r="D974">
        <v>375</v>
      </c>
      <c r="E974">
        <v>92</v>
      </c>
      <c r="F974">
        <v>11</v>
      </c>
      <c r="G974">
        <v>2</v>
      </c>
      <c r="H974">
        <v>6</v>
      </c>
      <c r="I974">
        <v>33</v>
      </c>
      <c r="J974">
        <v>37</v>
      </c>
      <c r="K974">
        <v>9</v>
      </c>
      <c r="L974">
        <v>78</v>
      </c>
      <c r="M974">
        <v>2</v>
      </c>
      <c r="N974">
        <v>9</v>
      </c>
      <c r="O974">
        <v>7</v>
      </c>
      <c r="P974">
        <v>0.245</v>
      </c>
      <c r="Q974">
        <v>0.26700000000000002</v>
      </c>
      <c r="R974">
        <v>0.33300000000000002</v>
      </c>
      <c r="S974">
        <v>0.6</v>
      </c>
      <c r="T974">
        <v>0.26</v>
      </c>
      <c r="U974">
        <v>4</v>
      </c>
      <c r="V974">
        <v>-1.4</v>
      </c>
      <c r="W974">
        <v>0.6</v>
      </c>
      <c r="X974" t="s">
        <v>102</v>
      </c>
    </row>
    <row r="975" spans="1:24" x14ac:dyDescent="0.25">
      <c r="A975" t="s">
        <v>101</v>
      </c>
      <c r="B975">
        <v>109</v>
      </c>
      <c r="C975">
        <v>425</v>
      </c>
      <c r="D975">
        <v>393</v>
      </c>
      <c r="E975">
        <v>90</v>
      </c>
      <c r="F975">
        <v>18</v>
      </c>
      <c r="G975">
        <v>2</v>
      </c>
      <c r="H975">
        <v>4</v>
      </c>
      <c r="I975">
        <v>41</v>
      </c>
      <c r="J975">
        <v>39</v>
      </c>
      <c r="K975">
        <v>22</v>
      </c>
      <c r="L975">
        <v>73</v>
      </c>
      <c r="M975">
        <v>3</v>
      </c>
      <c r="N975">
        <v>4</v>
      </c>
      <c r="O975">
        <v>3</v>
      </c>
      <c r="P975">
        <v>0.22900000000000001</v>
      </c>
      <c r="Q975">
        <v>0.27500000000000002</v>
      </c>
      <c r="R975">
        <v>0.316</v>
      </c>
      <c r="S975">
        <v>0.59099999999999997</v>
      </c>
      <c r="T975">
        <v>0.26</v>
      </c>
      <c r="U975">
        <v>-4</v>
      </c>
      <c r="V975">
        <v>-0.8</v>
      </c>
      <c r="W975">
        <v>-0.5</v>
      </c>
      <c r="X975">
        <v>7349</v>
      </c>
    </row>
    <row r="976" spans="1:24" x14ac:dyDescent="0.25">
      <c r="A976" t="s">
        <v>100</v>
      </c>
      <c r="B976">
        <v>61</v>
      </c>
      <c r="C976">
        <v>248</v>
      </c>
      <c r="D976">
        <v>230</v>
      </c>
      <c r="E976">
        <v>51</v>
      </c>
      <c r="F976">
        <v>10</v>
      </c>
      <c r="G976">
        <v>1</v>
      </c>
      <c r="H976">
        <v>3</v>
      </c>
      <c r="I976">
        <v>21</v>
      </c>
      <c r="J976">
        <v>24</v>
      </c>
      <c r="K976">
        <v>16</v>
      </c>
      <c r="L976">
        <v>53</v>
      </c>
      <c r="M976">
        <v>1</v>
      </c>
      <c r="N976">
        <v>3</v>
      </c>
      <c r="O976">
        <v>1</v>
      </c>
      <c r="P976">
        <v>0.222</v>
      </c>
      <c r="Q976">
        <v>0.27500000000000002</v>
      </c>
      <c r="R976">
        <v>0.313</v>
      </c>
      <c r="S976">
        <v>0.58799999999999997</v>
      </c>
      <c r="T976">
        <v>0.26</v>
      </c>
      <c r="U976">
        <v>-2</v>
      </c>
      <c r="V976">
        <v>0</v>
      </c>
      <c r="W976">
        <v>-0.8</v>
      </c>
      <c r="X976">
        <v>4851</v>
      </c>
    </row>
    <row r="977" spans="1:24" x14ac:dyDescent="0.25">
      <c r="A977" t="s">
        <v>99</v>
      </c>
      <c r="B977">
        <v>126</v>
      </c>
      <c r="C977">
        <v>506</v>
      </c>
      <c r="D977">
        <v>472</v>
      </c>
      <c r="E977">
        <v>112</v>
      </c>
      <c r="F977">
        <v>18</v>
      </c>
      <c r="G977">
        <v>4</v>
      </c>
      <c r="H977">
        <v>5</v>
      </c>
      <c r="I977">
        <v>42</v>
      </c>
      <c r="J977">
        <v>43</v>
      </c>
      <c r="K977">
        <v>20</v>
      </c>
      <c r="L977">
        <v>88</v>
      </c>
      <c r="M977">
        <v>3</v>
      </c>
      <c r="N977">
        <v>6</v>
      </c>
      <c r="O977">
        <v>3</v>
      </c>
      <c r="P977">
        <v>0.23699999999999999</v>
      </c>
      <c r="Q977">
        <v>0.27300000000000002</v>
      </c>
      <c r="R977">
        <v>0.32400000000000001</v>
      </c>
      <c r="S977">
        <v>0.59699999999999998</v>
      </c>
      <c r="T977">
        <v>0.25900000000000001</v>
      </c>
      <c r="U977">
        <v>-1</v>
      </c>
      <c r="V977">
        <v>-0.5</v>
      </c>
      <c r="W977">
        <v>-0.2</v>
      </c>
      <c r="X977">
        <v>3206</v>
      </c>
    </row>
    <row r="978" spans="1:24" x14ac:dyDescent="0.25">
      <c r="A978" t="s">
        <v>98</v>
      </c>
      <c r="B978">
        <v>98</v>
      </c>
      <c r="C978">
        <v>384</v>
      </c>
      <c r="D978">
        <v>365</v>
      </c>
      <c r="E978">
        <v>83</v>
      </c>
      <c r="F978">
        <v>19</v>
      </c>
      <c r="G978">
        <v>1</v>
      </c>
      <c r="H978">
        <v>6</v>
      </c>
      <c r="I978">
        <v>33</v>
      </c>
      <c r="J978">
        <v>35</v>
      </c>
      <c r="K978">
        <v>14</v>
      </c>
      <c r="L978">
        <v>96</v>
      </c>
      <c r="M978">
        <v>2</v>
      </c>
      <c r="N978">
        <v>2</v>
      </c>
      <c r="O978">
        <v>1</v>
      </c>
      <c r="P978">
        <v>0.22700000000000001</v>
      </c>
      <c r="Q978">
        <v>0.26</v>
      </c>
      <c r="R978">
        <v>0.33400000000000002</v>
      </c>
      <c r="S978">
        <v>0.59399999999999997</v>
      </c>
      <c r="T978">
        <v>0.25900000000000001</v>
      </c>
      <c r="U978">
        <v>-1</v>
      </c>
      <c r="V978">
        <v>-0.3</v>
      </c>
      <c r="W978">
        <v>-1.3</v>
      </c>
      <c r="X978" t="s">
        <v>97</v>
      </c>
    </row>
    <row r="979" spans="1:24" x14ac:dyDescent="0.25">
      <c r="A979" t="s">
        <v>96</v>
      </c>
      <c r="B979">
        <v>80</v>
      </c>
      <c r="C979">
        <v>280</v>
      </c>
      <c r="D979">
        <v>268</v>
      </c>
      <c r="E979">
        <v>63</v>
      </c>
      <c r="F979">
        <v>10</v>
      </c>
      <c r="G979">
        <v>2</v>
      </c>
      <c r="H979">
        <v>5</v>
      </c>
      <c r="I979">
        <v>26</v>
      </c>
      <c r="J979">
        <v>25</v>
      </c>
      <c r="K979">
        <v>6</v>
      </c>
      <c r="L979">
        <v>48</v>
      </c>
      <c r="M979">
        <v>1</v>
      </c>
      <c r="N979">
        <v>5</v>
      </c>
      <c r="O979">
        <v>2</v>
      </c>
      <c r="P979">
        <v>0.23499999999999999</v>
      </c>
      <c r="Q979">
        <v>0.255</v>
      </c>
      <c r="R979">
        <v>0.34300000000000003</v>
      </c>
      <c r="S979">
        <v>0.59799999999999998</v>
      </c>
      <c r="T979">
        <v>0.25900000000000001</v>
      </c>
      <c r="U979">
        <v>-1</v>
      </c>
      <c r="V979">
        <v>0</v>
      </c>
      <c r="W979">
        <v>0.1</v>
      </c>
      <c r="X979">
        <v>5124</v>
      </c>
    </row>
    <row r="980" spans="1:24" x14ac:dyDescent="0.25">
      <c r="A980" t="s">
        <v>95</v>
      </c>
      <c r="B980">
        <v>51</v>
      </c>
      <c r="C980">
        <v>120</v>
      </c>
      <c r="D980">
        <v>105</v>
      </c>
      <c r="E980">
        <v>23</v>
      </c>
      <c r="F980">
        <v>4</v>
      </c>
      <c r="G980">
        <v>0</v>
      </c>
      <c r="H980">
        <v>0</v>
      </c>
      <c r="I980">
        <v>14</v>
      </c>
      <c r="J980">
        <v>9</v>
      </c>
      <c r="K980">
        <v>12</v>
      </c>
      <c r="L980">
        <v>25</v>
      </c>
      <c r="M980">
        <v>1</v>
      </c>
      <c r="N980">
        <v>1</v>
      </c>
      <c r="O980">
        <v>0</v>
      </c>
      <c r="P980">
        <v>0.219</v>
      </c>
      <c r="Q980">
        <v>0.30499999999999999</v>
      </c>
      <c r="R980">
        <v>0.25700000000000001</v>
      </c>
      <c r="S980">
        <v>0.56200000000000006</v>
      </c>
      <c r="T980">
        <v>0.25900000000000001</v>
      </c>
      <c r="U980">
        <v>-2</v>
      </c>
      <c r="V980">
        <v>0.1</v>
      </c>
      <c r="W980">
        <v>-0.3</v>
      </c>
      <c r="X980">
        <v>1392</v>
      </c>
    </row>
    <row r="981" spans="1:24" x14ac:dyDescent="0.25">
      <c r="A981" t="s">
        <v>94</v>
      </c>
      <c r="B981">
        <v>144</v>
      </c>
      <c r="C981">
        <v>576</v>
      </c>
      <c r="D981">
        <v>540</v>
      </c>
      <c r="E981">
        <v>127</v>
      </c>
      <c r="F981">
        <v>17</v>
      </c>
      <c r="G981">
        <v>3</v>
      </c>
      <c r="H981">
        <v>8</v>
      </c>
      <c r="I981">
        <v>51</v>
      </c>
      <c r="J981">
        <v>41</v>
      </c>
      <c r="K981">
        <v>22</v>
      </c>
      <c r="L981">
        <v>100</v>
      </c>
      <c r="M981">
        <v>3</v>
      </c>
      <c r="N981">
        <v>19</v>
      </c>
      <c r="O981">
        <v>6</v>
      </c>
      <c r="P981">
        <v>0.23499999999999999</v>
      </c>
      <c r="Q981">
        <v>0.26900000000000002</v>
      </c>
      <c r="R981">
        <v>0.32200000000000001</v>
      </c>
      <c r="S981">
        <v>0.59099999999999997</v>
      </c>
      <c r="T981">
        <v>0.25900000000000001</v>
      </c>
      <c r="U981">
        <v>0</v>
      </c>
      <c r="V981">
        <v>0.9</v>
      </c>
      <c r="W981">
        <v>-0.4</v>
      </c>
      <c r="X981">
        <v>5751</v>
      </c>
    </row>
    <row r="982" spans="1:24" x14ac:dyDescent="0.25">
      <c r="A982" t="s">
        <v>93</v>
      </c>
      <c r="B982">
        <v>99</v>
      </c>
      <c r="C982">
        <v>377</v>
      </c>
      <c r="D982">
        <v>358</v>
      </c>
      <c r="E982">
        <v>85</v>
      </c>
      <c r="F982">
        <v>17</v>
      </c>
      <c r="G982">
        <v>2</v>
      </c>
      <c r="H982">
        <v>4</v>
      </c>
      <c r="I982">
        <v>34</v>
      </c>
      <c r="J982">
        <v>33</v>
      </c>
      <c r="K982">
        <v>14</v>
      </c>
      <c r="L982">
        <v>56</v>
      </c>
      <c r="M982">
        <v>0</v>
      </c>
      <c r="N982">
        <v>9</v>
      </c>
      <c r="O982">
        <v>5</v>
      </c>
      <c r="P982">
        <v>0.23699999999999999</v>
      </c>
      <c r="Q982">
        <v>0.26600000000000001</v>
      </c>
      <c r="R982">
        <v>0.33</v>
      </c>
      <c r="S982">
        <v>0.59599999999999997</v>
      </c>
      <c r="T982">
        <v>0.25900000000000001</v>
      </c>
      <c r="U982">
        <v>2</v>
      </c>
      <c r="V982">
        <v>-0.5</v>
      </c>
      <c r="W982">
        <v>-0.8</v>
      </c>
      <c r="X982">
        <v>3622</v>
      </c>
    </row>
    <row r="983" spans="1:24" x14ac:dyDescent="0.25">
      <c r="A983" t="s">
        <v>92</v>
      </c>
      <c r="B983">
        <v>97</v>
      </c>
      <c r="C983">
        <v>393</v>
      </c>
      <c r="D983">
        <v>351</v>
      </c>
      <c r="E983">
        <v>69</v>
      </c>
      <c r="F983">
        <v>13</v>
      </c>
      <c r="G983">
        <v>0</v>
      </c>
      <c r="H983">
        <v>7</v>
      </c>
      <c r="I983">
        <v>37</v>
      </c>
      <c r="J983">
        <v>33</v>
      </c>
      <c r="K983">
        <v>30</v>
      </c>
      <c r="L983">
        <v>94</v>
      </c>
      <c r="M983">
        <v>10</v>
      </c>
      <c r="N983">
        <v>5</v>
      </c>
      <c r="O983">
        <v>1</v>
      </c>
      <c r="P983">
        <v>0.19700000000000001</v>
      </c>
      <c r="Q983">
        <v>0.27900000000000003</v>
      </c>
      <c r="R983">
        <v>0.29299999999999998</v>
      </c>
      <c r="S983">
        <v>0.57199999999999995</v>
      </c>
      <c r="T983">
        <v>0.25800000000000001</v>
      </c>
      <c r="U983">
        <v>0</v>
      </c>
      <c r="V983">
        <v>0.2</v>
      </c>
      <c r="W983">
        <v>-0.9</v>
      </c>
      <c r="X983" t="s">
        <v>91</v>
      </c>
    </row>
    <row r="984" spans="1:24" x14ac:dyDescent="0.25">
      <c r="A984" t="s">
        <v>90</v>
      </c>
      <c r="B984">
        <v>110</v>
      </c>
      <c r="C984">
        <v>444</v>
      </c>
      <c r="D984">
        <v>412</v>
      </c>
      <c r="E984">
        <v>102</v>
      </c>
      <c r="F984">
        <v>11</v>
      </c>
      <c r="G984">
        <v>3</v>
      </c>
      <c r="H984">
        <v>1</v>
      </c>
      <c r="I984">
        <v>52</v>
      </c>
      <c r="J984">
        <v>33</v>
      </c>
      <c r="K984">
        <v>19</v>
      </c>
      <c r="L984">
        <v>66</v>
      </c>
      <c r="M984">
        <v>3</v>
      </c>
      <c r="N984">
        <v>14</v>
      </c>
      <c r="O984">
        <v>8</v>
      </c>
      <c r="P984">
        <v>0.248</v>
      </c>
      <c r="Q984">
        <v>0.28599999999999998</v>
      </c>
      <c r="R984">
        <v>0.29599999999999999</v>
      </c>
      <c r="S984">
        <v>0.58199999999999996</v>
      </c>
      <c r="T984">
        <v>0.25800000000000001</v>
      </c>
      <c r="U984">
        <v>-1</v>
      </c>
      <c r="V984">
        <v>-0.9</v>
      </c>
      <c r="W984">
        <v>-0.2</v>
      </c>
      <c r="X984">
        <v>13047</v>
      </c>
    </row>
    <row r="985" spans="1:24" x14ac:dyDescent="0.25">
      <c r="A985" t="s">
        <v>89</v>
      </c>
      <c r="B985">
        <v>107</v>
      </c>
      <c r="C985">
        <v>348</v>
      </c>
      <c r="D985">
        <v>315</v>
      </c>
      <c r="E985">
        <v>71</v>
      </c>
      <c r="F985">
        <v>12</v>
      </c>
      <c r="G985">
        <v>3</v>
      </c>
      <c r="H985">
        <v>2</v>
      </c>
      <c r="I985">
        <v>34</v>
      </c>
      <c r="J985">
        <v>22</v>
      </c>
      <c r="K985">
        <v>23</v>
      </c>
      <c r="L985">
        <v>64</v>
      </c>
      <c r="M985">
        <v>2</v>
      </c>
      <c r="N985">
        <v>7</v>
      </c>
      <c r="O985">
        <v>4</v>
      </c>
      <c r="P985">
        <v>0.22500000000000001</v>
      </c>
      <c r="Q985">
        <v>0.28199999999999997</v>
      </c>
      <c r="R985">
        <v>0.30199999999999999</v>
      </c>
      <c r="S985">
        <v>0.58399999999999996</v>
      </c>
      <c r="T985">
        <v>0.25800000000000001</v>
      </c>
      <c r="U985">
        <v>-3</v>
      </c>
      <c r="V985">
        <v>-0.5</v>
      </c>
      <c r="W985">
        <v>-0.4</v>
      </c>
      <c r="X985">
        <v>7365</v>
      </c>
    </row>
    <row r="986" spans="1:24" x14ac:dyDescent="0.25">
      <c r="A986" t="s">
        <v>88</v>
      </c>
      <c r="B986">
        <v>116</v>
      </c>
      <c r="C986">
        <v>439</v>
      </c>
      <c r="D986">
        <v>401</v>
      </c>
      <c r="E986">
        <v>82</v>
      </c>
      <c r="F986">
        <v>21</v>
      </c>
      <c r="G986">
        <v>0</v>
      </c>
      <c r="H986">
        <v>8</v>
      </c>
      <c r="I986">
        <v>41</v>
      </c>
      <c r="J986">
        <v>37</v>
      </c>
      <c r="K986">
        <v>27</v>
      </c>
      <c r="L986">
        <v>120</v>
      </c>
      <c r="M986">
        <v>5</v>
      </c>
      <c r="N986">
        <v>12</v>
      </c>
      <c r="O986">
        <v>4</v>
      </c>
      <c r="P986">
        <v>0.20399999999999999</v>
      </c>
      <c r="Q986">
        <v>0.26300000000000001</v>
      </c>
      <c r="R986">
        <v>0.317</v>
      </c>
      <c r="S986">
        <v>0.57999999999999996</v>
      </c>
      <c r="T986">
        <v>0.25700000000000001</v>
      </c>
      <c r="U986">
        <v>-1</v>
      </c>
      <c r="V986">
        <v>0.4</v>
      </c>
      <c r="W986">
        <v>-1.5</v>
      </c>
      <c r="X986" t="s">
        <v>87</v>
      </c>
    </row>
    <row r="987" spans="1:24" x14ac:dyDescent="0.25">
      <c r="A987" t="s">
        <v>86</v>
      </c>
      <c r="B987">
        <v>91</v>
      </c>
      <c r="C987">
        <v>273</v>
      </c>
      <c r="D987">
        <v>252</v>
      </c>
      <c r="E987">
        <v>61</v>
      </c>
      <c r="F987">
        <v>9</v>
      </c>
      <c r="G987">
        <v>2</v>
      </c>
      <c r="H987">
        <v>1</v>
      </c>
      <c r="I987">
        <v>27</v>
      </c>
      <c r="J987">
        <v>24</v>
      </c>
      <c r="K987">
        <v>13</v>
      </c>
      <c r="L987">
        <v>38</v>
      </c>
      <c r="M987">
        <v>1</v>
      </c>
      <c r="N987">
        <v>4</v>
      </c>
      <c r="O987">
        <v>2</v>
      </c>
      <c r="P987">
        <v>0.24199999999999999</v>
      </c>
      <c r="Q987">
        <v>0.28199999999999997</v>
      </c>
      <c r="R987">
        <v>0.30599999999999999</v>
      </c>
      <c r="S987">
        <v>0.58799999999999997</v>
      </c>
      <c r="T987">
        <v>0.25700000000000001</v>
      </c>
      <c r="U987">
        <v>-3</v>
      </c>
      <c r="V987">
        <v>-0.3</v>
      </c>
      <c r="W987">
        <v>-0.4</v>
      </c>
      <c r="X987">
        <v>1863</v>
      </c>
    </row>
    <row r="988" spans="1:24" x14ac:dyDescent="0.25">
      <c r="A988" t="s">
        <v>85</v>
      </c>
      <c r="B988">
        <v>79</v>
      </c>
      <c r="C988">
        <v>288</v>
      </c>
      <c r="D988">
        <v>269</v>
      </c>
      <c r="E988">
        <v>58</v>
      </c>
      <c r="F988">
        <v>13</v>
      </c>
      <c r="G988">
        <v>1</v>
      </c>
      <c r="H988">
        <v>5</v>
      </c>
      <c r="I988">
        <v>30</v>
      </c>
      <c r="J988">
        <v>25</v>
      </c>
      <c r="K988">
        <v>13</v>
      </c>
      <c r="L988">
        <v>86</v>
      </c>
      <c r="M988">
        <v>3</v>
      </c>
      <c r="N988">
        <v>7</v>
      </c>
      <c r="O988">
        <v>3</v>
      </c>
      <c r="P988">
        <v>0.216</v>
      </c>
      <c r="Q988">
        <v>0.26</v>
      </c>
      <c r="R988">
        <v>0.32700000000000001</v>
      </c>
      <c r="S988">
        <v>0.58699999999999997</v>
      </c>
      <c r="T988">
        <v>0.25700000000000001</v>
      </c>
      <c r="U988">
        <v>-2</v>
      </c>
      <c r="V988">
        <v>0</v>
      </c>
      <c r="W988">
        <v>-0.9</v>
      </c>
      <c r="X988">
        <v>4295</v>
      </c>
    </row>
    <row r="989" spans="1:24" x14ac:dyDescent="0.25">
      <c r="A989" t="s">
        <v>84</v>
      </c>
      <c r="B989">
        <v>82</v>
      </c>
      <c r="C989">
        <v>297</v>
      </c>
      <c r="D989">
        <v>285</v>
      </c>
      <c r="E989">
        <v>64</v>
      </c>
      <c r="F989">
        <v>16</v>
      </c>
      <c r="G989">
        <v>1</v>
      </c>
      <c r="H989">
        <v>5</v>
      </c>
      <c r="I989">
        <v>28</v>
      </c>
      <c r="J989">
        <v>29</v>
      </c>
      <c r="K989">
        <v>8</v>
      </c>
      <c r="L989">
        <v>85</v>
      </c>
      <c r="M989">
        <v>2</v>
      </c>
      <c r="N989">
        <v>1</v>
      </c>
      <c r="O989">
        <v>1</v>
      </c>
      <c r="P989">
        <v>0.22500000000000001</v>
      </c>
      <c r="Q989">
        <v>0.251</v>
      </c>
      <c r="R989">
        <v>0.34</v>
      </c>
      <c r="S989">
        <v>0.59099999999999997</v>
      </c>
      <c r="T989">
        <v>0.25700000000000001</v>
      </c>
      <c r="U989">
        <v>3</v>
      </c>
      <c r="V989">
        <v>-0.4</v>
      </c>
      <c r="W989">
        <v>0.4</v>
      </c>
      <c r="X989">
        <v>8848</v>
      </c>
    </row>
    <row r="990" spans="1:24" x14ac:dyDescent="0.25">
      <c r="A990" t="s">
        <v>83</v>
      </c>
      <c r="B990">
        <v>54</v>
      </c>
      <c r="C990">
        <v>133</v>
      </c>
      <c r="D990">
        <v>126</v>
      </c>
      <c r="E990">
        <v>28</v>
      </c>
      <c r="F990">
        <v>6</v>
      </c>
      <c r="G990">
        <v>0</v>
      </c>
      <c r="H990">
        <v>2</v>
      </c>
      <c r="I990">
        <v>13</v>
      </c>
      <c r="J990">
        <v>11</v>
      </c>
      <c r="K990">
        <v>7</v>
      </c>
      <c r="L990">
        <v>26</v>
      </c>
      <c r="M990">
        <v>0</v>
      </c>
      <c r="N990">
        <v>0</v>
      </c>
      <c r="O990">
        <v>0</v>
      </c>
      <c r="P990">
        <v>0.222</v>
      </c>
      <c r="Q990">
        <v>0.26300000000000001</v>
      </c>
      <c r="R990">
        <v>0.317</v>
      </c>
      <c r="S990">
        <v>0.58099999999999996</v>
      </c>
      <c r="T990">
        <v>0.25700000000000001</v>
      </c>
      <c r="U990">
        <v>-1</v>
      </c>
      <c r="V990">
        <v>-0.1</v>
      </c>
      <c r="W990">
        <v>-0.5</v>
      </c>
      <c r="X990">
        <v>1399</v>
      </c>
    </row>
    <row r="991" spans="1:24" x14ac:dyDescent="0.25">
      <c r="A991" t="s">
        <v>82</v>
      </c>
      <c r="B991">
        <v>120</v>
      </c>
      <c r="C991">
        <v>470</v>
      </c>
      <c r="D991">
        <v>431</v>
      </c>
      <c r="E991">
        <v>96</v>
      </c>
      <c r="F991">
        <v>19</v>
      </c>
      <c r="G991">
        <v>0</v>
      </c>
      <c r="H991">
        <v>6</v>
      </c>
      <c r="I991">
        <v>47</v>
      </c>
      <c r="J991">
        <v>36</v>
      </c>
      <c r="K991">
        <v>25</v>
      </c>
      <c r="L991">
        <v>102</v>
      </c>
      <c r="M991">
        <v>4</v>
      </c>
      <c r="N991">
        <v>4</v>
      </c>
      <c r="O991">
        <v>2</v>
      </c>
      <c r="P991">
        <v>0.223</v>
      </c>
      <c r="Q991">
        <v>0.27200000000000002</v>
      </c>
      <c r="R991">
        <v>0.309</v>
      </c>
      <c r="S991">
        <v>0.57999999999999996</v>
      </c>
      <c r="T991">
        <v>0.25700000000000001</v>
      </c>
      <c r="U991">
        <v>3</v>
      </c>
      <c r="V991">
        <v>-0.4</v>
      </c>
      <c r="W991">
        <v>0.1</v>
      </c>
      <c r="X991">
        <v>3812</v>
      </c>
    </row>
    <row r="992" spans="1:24" x14ac:dyDescent="0.25">
      <c r="A992" t="s">
        <v>81</v>
      </c>
      <c r="B992">
        <v>104</v>
      </c>
      <c r="C992">
        <v>445</v>
      </c>
      <c r="D992">
        <v>409</v>
      </c>
      <c r="E992">
        <v>89</v>
      </c>
      <c r="F992">
        <v>17</v>
      </c>
      <c r="G992">
        <v>3</v>
      </c>
      <c r="H992">
        <v>4</v>
      </c>
      <c r="I992">
        <v>43</v>
      </c>
      <c r="J992">
        <v>44</v>
      </c>
      <c r="K992">
        <v>31</v>
      </c>
      <c r="L992">
        <v>104</v>
      </c>
      <c r="M992">
        <v>2</v>
      </c>
      <c r="N992">
        <v>3</v>
      </c>
      <c r="O992">
        <v>2</v>
      </c>
      <c r="P992">
        <v>0.218</v>
      </c>
      <c r="Q992">
        <v>0.27600000000000002</v>
      </c>
      <c r="R992">
        <v>0.30299999999999999</v>
      </c>
      <c r="S992">
        <v>0.57899999999999996</v>
      </c>
      <c r="T992">
        <v>0.25700000000000001</v>
      </c>
      <c r="U992">
        <v>-1</v>
      </c>
      <c r="V992">
        <v>-0.6</v>
      </c>
      <c r="W992">
        <v>-0.6</v>
      </c>
      <c r="X992" t="s">
        <v>80</v>
      </c>
    </row>
    <row r="993" spans="1:24" x14ac:dyDescent="0.25">
      <c r="A993" t="s">
        <v>79</v>
      </c>
      <c r="B993">
        <v>55</v>
      </c>
      <c r="C993">
        <v>157</v>
      </c>
      <c r="D993">
        <v>147</v>
      </c>
      <c r="E993">
        <v>37</v>
      </c>
      <c r="F993">
        <v>6</v>
      </c>
      <c r="G993">
        <v>1</v>
      </c>
      <c r="H993">
        <v>0</v>
      </c>
      <c r="I993">
        <v>14</v>
      </c>
      <c r="J993">
        <v>7</v>
      </c>
      <c r="K993">
        <v>6</v>
      </c>
      <c r="L993">
        <v>16</v>
      </c>
      <c r="M993">
        <v>0</v>
      </c>
      <c r="N993">
        <v>2</v>
      </c>
      <c r="O993">
        <v>2</v>
      </c>
      <c r="P993">
        <v>0.252</v>
      </c>
      <c r="Q993">
        <v>0.28100000000000003</v>
      </c>
      <c r="R993">
        <v>0.30599999999999999</v>
      </c>
      <c r="S993">
        <v>0.58699999999999997</v>
      </c>
      <c r="T993">
        <v>0.25700000000000001</v>
      </c>
      <c r="U993">
        <v>-1</v>
      </c>
      <c r="V993">
        <v>-0.6</v>
      </c>
      <c r="W993">
        <v>-0.3</v>
      </c>
      <c r="X993">
        <v>411</v>
      </c>
    </row>
    <row r="994" spans="1:24" x14ac:dyDescent="0.25">
      <c r="A994" t="s">
        <v>78</v>
      </c>
      <c r="B994">
        <v>114</v>
      </c>
      <c r="C994">
        <v>460</v>
      </c>
      <c r="D994">
        <v>431</v>
      </c>
      <c r="E994">
        <v>90</v>
      </c>
      <c r="F994">
        <v>19</v>
      </c>
      <c r="G994">
        <v>1</v>
      </c>
      <c r="H994">
        <v>11</v>
      </c>
      <c r="I994">
        <v>42</v>
      </c>
      <c r="J994">
        <v>50</v>
      </c>
      <c r="K994">
        <v>23</v>
      </c>
      <c r="L994">
        <v>139</v>
      </c>
      <c r="M994">
        <v>3</v>
      </c>
      <c r="N994">
        <v>5</v>
      </c>
      <c r="O994">
        <v>3</v>
      </c>
      <c r="P994">
        <v>0.20899999999999999</v>
      </c>
      <c r="Q994">
        <v>0.254</v>
      </c>
      <c r="R994">
        <v>0.33400000000000002</v>
      </c>
      <c r="S994">
        <v>0.58799999999999997</v>
      </c>
      <c r="T994">
        <v>0.25600000000000001</v>
      </c>
      <c r="U994">
        <v>-9</v>
      </c>
      <c r="V994">
        <v>-0.6</v>
      </c>
      <c r="W994">
        <v>-1.5</v>
      </c>
      <c r="X994" t="s">
        <v>77</v>
      </c>
    </row>
    <row r="995" spans="1:24" x14ac:dyDescent="0.25">
      <c r="A995" t="s">
        <v>76</v>
      </c>
      <c r="B995">
        <v>102</v>
      </c>
      <c r="C995">
        <v>367</v>
      </c>
      <c r="D995">
        <v>341</v>
      </c>
      <c r="E995">
        <v>68</v>
      </c>
      <c r="F995">
        <v>14</v>
      </c>
      <c r="G995">
        <v>1</v>
      </c>
      <c r="H995">
        <v>10</v>
      </c>
      <c r="I995">
        <v>33</v>
      </c>
      <c r="J995">
        <v>34</v>
      </c>
      <c r="K995">
        <v>23</v>
      </c>
      <c r="L995">
        <v>141</v>
      </c>
      <c r="M995">
        <v>1</v>
      </c>
      <c r="N995">
        <v>3</v>
      </c>
      <c r="O995">
        <v>1</v>
      </c>
      <c r="P995">
        <v>0.19900000000000001</v>
      </c>
      <c r="Q995">
        <v>0.252</v>
      </c>
      <c r="R995">
        <v>0.33400000000000002</v>
      </c>
      <c r="S995">
        <v>0.58599999999999997</v>
      </c>
      <c r="T995">
        <v>0.25600000000000001</v>
      </c>
      <c r="U995">
        <v>-6</v>
      </c>
      <c r="V995">
        <v>-0.1</v>
      </c>
      <c r="W995">
        <v>-1</v>
      </c>
      <c r="X995">
        <v>1605</v>
      </c>
    </row>
    <row r="996" spans="1:24" x14ac:dyDescent="0.25">
      <c r="A996" t="s">
        <v>75</v>
      </c>
      <c r="B996">
        <v>91</v>
      </c>
      <c r="C996">
        <v>339</v>
      </c>
      <c r="D996">
        <v>305</v>
      </c>
      <c r="E996">
        <v>62</v>
      </c>
      <c r="F996">
        <v>9</v>
      </c>
      <c r="G996">
        <v>1</v>
      </c>
      <c r="H996">
        <v>6</v>
      </c>
      <c r="I996">
        <v>33</v>
      </c>
      <c r="J996">
        <v>27</v>
      </c>
      <c r="K996">
        <v>27</v>
      </c>
      <c r="L996">
        <v>79</v>
      </c>
      <c r="M996">
        <v>2</v>
      </c>
      <c r="N996">
        <v>10</v>
      </c>
      <c r="O996">
        <v>2</v>
      </c>
      <c r="P996">
        <v>0.20300000000000001</v>
      </c>
      <c r="Q996">
        <v>0.27200000000000002</v>
      </c>
      <c r="R996">
        <v>0.29799999999999999</v>
      </c>
      <c r="S996">
        <v>0.57099999999999995</v>
      </c>
      <c r="T996">
        <v>0.25600000000000001</v>
      </c>
      <c r="U996">
        <v>0</v>
      </c>
      <c r="V996">
        <v>0.9</v>
      </c>
      <c r="W996">
        <v>-0.8</v>
      </c>
      <c r="X996">
        <v>4507</v>
      </c>
    </row>
    <row r="997" spans="1:24" x14ac:dyDescent="0.25">
      <c r="A997" t="s">
        <v>74</v>
      </c>
      <c r="B997">
        <v>106</v>
      </c>
      <c r="C997">
        <v>474</v>
      </c>
      <c r="D997">
        <v>420</v>
      </c>
      <c r="E997">
        <v>85</v>
      </c>
      <c r="F997">
        <v>16</v>
      </c>
      <c r="G997">
        <v>3</v>
      </c>
      <c r="H997">
        <v>3</v>
      </c>
      <c r="I997">
        <v>49</v>
      </c>
      <c r="J997">
        <v>33</v>
      </c>
      <c r="K997">
        <v>46</v>
      </c>
      <c r="L997">
        <v>174</v>
      </c>
      <c r="M997">
        <v>4</v>
      </c>
      <c r="N997">
        <v>36</v>
      </c>
      <c r="O997">
        <v>18</v>
      </c>
      <c r="P997">
        <v>0.20200000000000001</v>
      </c>
      <c r="Q997">
        <v>0.28699999999999998</v>
      </c>
      <c r="R997">
        <v>0.27600000000000002</v>
      </c>
      <c r="S997">
        <v>0.56299999999999994</v>
      </c>
      <c r="T997">
        <v>0.25600000000000001</v>
      </c>
      <c r="U997">
        <v>2</v>
      </c>
      <c r="V997">
        <v>-0.5</v>
      </c>
      <c r="W997">
        <v>-0.4</v>
      </c>
      <c r="X997" t="s">
        <v>73</v>
      </c>
    </row>
    <row r="998" spans="1:24" x14ac:dyDescent="0.25">
      <c r="A998" t="s">
        <v>72</v>
      </c>
      <c r="B998">
        <v>139</v>
      </c>
      <c r="C998">
        <v>548</v>
      </c>
      <c r="D998">
        <v>508</v>
      </c>
      <c r="E998">
        <v>123</v>
      </c>
      <c r="F998">
        <v>15</v>
      </c>
      <c r="G998">
        <v>3</v>
      </c>
      <c r="H998">
        <v>0</v>
      </c>
      <c r="I998">
        <v>51</v>
      </c>
      <c r="J998">
        <v>34</v>
      </c>
      <c r="K998">
        <v>30</v>
      </c>
      <c r="L998">
        <v>83</v>
      </c>
      <c r="M998">
        <v>2</v>
      </c>
      <c r="N998">
        <v>5</v>
      </c>
      <c r="O998">
        <v>10</v>
      </c>
      <c r="P998">
        <v>0.24199999999999999</v>
      </c>
      <c r="Q998">
        <v>0.28699999999999998</v>
      </c>
      <c r="R998">
        <v>0.28299999999999997</v>
      </c>
      <c r="S998">
        <v>0.57099999999999995</v>
      </c>
      <c r="T998">
        <v>0.25600000000000001</v>
      </c>
      <c r="U998">
        <v>-2</v>
      </c>
      <c r="V998">
        <v>-3.6</v>
      </c>
      <c r="W998">
        <v>-0.8</v>
      </c>
      <c r="X998" t="s">
        <v>71</v>
      </c>
    </row>
    <row r="999" spans="1:24" x14ac:dyDescent="0.25">
      <c r="A999" t="s">
        <v>70</v>
      </c>
      <c r="B999">
        <v>115</v>
      </c>
      <c r="C999">
        <v>440</v>
      </c>
      <c r="D999">
        <v>409</v>
      </c>
      <c r="E999">
        <v>99</v>
      </c>
      <c r="F999">
        <v>16</v>
      </c>
      <c r="G999">
        <v>2</v>
      </c>
      <c r="H999">
        <v>1</v>
      </c>
      <c r="I999">
        <v>42</v>
      </c>
      <c r="J999">
        <v>26</v>
      </c>
      <c r="K999">
        <v>19</v>
      </c>
      <c r="L999">
        <v>76</v>
      </c>
      <c r="M999">
        <v>2</v>
      </c>
      <c r="N999">
        <v>6</v>
      </c>
      <c r="O999">
        <v>5</v>
      </c>
      <c r="P999">
        <v>0.24199999999999999</v>
      </c>
      <c r="Q999">
        <v>0.27900000000000003</v>
      </c>
      <c r="R999">
        <v>0.29799999999999999</v>
      </c>
      <c r="S999">
        <v>0.57699999999999996</v>
      </c>
      <c r="T999">
        <v>0.25600000000000001</v>
      </c>
      <c r="U999">
        <v>-7</v>
      </c>
      <c r="V999">
        <v>-1.2</v>
      </c>
      <c r="W999">
        <v>-1</v>
      </c>
      <c r="X999">
        <v>1718</v>
      </c>
    </row>
    <row r="1000" spans="1:24" x14ac:dyDescent="0.25">
      <c r="A1000" t="s">
        <v>69</v>
      </c>
      <c r="B1000">
        <v>76</v>
      </c>
      <c r="C1000">
        <v>258</v>
      </c>
      <c r="D1000">
        <v>246</v>
      </c>
      <c r="E1000">
        <v>57</v>
      </c>
      <c r="F1000">
        <v>14</v>
      </c>
      <c r="G1000">
        <v>0</v>
      </c>
      <c r="H1000">
        <v>3</v>
      </c>
      <c r="I1000">
        <v>21</v>
      </c>
      <c r="J1000">
        <v>25</v>
      </c>
      <c r="K1000">
        <v>7</v>
      </c>
      <c r="L1000">
        <v>56</v>
      </c>
      <c r="M1000">
        <v>3</v>
      </c>
      <c r="N1000">
        <v>0</v>
      </c>
      <c r="O1000">
        <v>0</v>
      </c>
      <c r="P1000">
        <v>0.23200000000000001</v>
      </c>
      <c r="Q1000">
        <v>0.26200000000000001</v>
      </c>
      <c r="R1000">
        <v>0.32500000000000001</v>
      </c>
      <c r="S1000">
        <v>0.58699999999999997</v>
      </c>
      <c r="T1000">
        <v>0.25600000000000001</v>
      </c>
      <c r="U1000">
        <v>0</v>
      </c>
      <c r="V1000">
        <v>-0.2</v>
      </c>
      <c r="W1000">
        <v>0.1</v>
      </c>
      <c r="X1000">
        <v>1824</v>
      </c>
    </row>
    <row r="1001" spans="1:24" x14ac:dyDescent="0.25">
      <c r="A1001" t="s">
        <v>68</v>
      </c>
      <c r="B1001">
        <v>130</v>
      </c>
      <c r="C1001">
        <v>555</v>
      </c>
      <c r="D1001">
        <v>500</v>
      </c>
      <c r="E1001">
        <v>103</v>
      </c>
      <c r="F1001">
        <v>24</v>
      </c>
      <c r="G1001">
        <v>2</v>
      </c>
      <c r="H1001">
        <v>6</v>
      </c>
      <c r="I1001">
        <v>55</v>
      </c>
      <c r="J1001">
        <v>38</v>
      </c>
      <c r="K1001">
        <v>38</v>
      </c>
      <c r="L1001">
        <v>149</v>
      </c>
      <c r="M1001">
        <v>7</v>
      </c>
      <c r="N1001">
        <v>16</v>
      </c>
      <c r="O1001">
        <v>8</v>
      </c>
      <c r="P1001">
        <v>0.20599999999999999</v>
      </c>
      <c r="Q1001">
        <v>0.27200000000000002</v>
      </c>
      <c r="R1001">
        <v>0.29799999999999999</v>
      </c>
      <c r="S1001">
        <v>0.56999999999999995</v>
      </c>
      <c r="T1001">
        <v>0.255</v>
      </c>
      <c r="U1001">
        <v>4</v>
      </c>
      <c r="V1001">
        <v>-0.5</v>
      </c>
      <c r="W1001">
        <v>-0.3</v>
      </c>
      <c r="X1001" t="s">
        <v>67</v>
      </c>
    </row>
    <row r="1002" spans="1:24" x14ac:dyDescent="0.25">
      <c r="A1002" t="s">
        <v>66</v>
      </c>
      <c r="B1002">
        <v>144</v>
      </c>
      <c r="C1002">
        <v>609</v>
      </c>
      <c r="D1002">
        <v>566</v>
      </c>
      <c r="E1002">
        <v>120</v>
      </c>
      <c r="F1002">
        <v>27</v>
      </c>
      <c r="G1002">
        <v>4</v>
      </c>
      <c r="H1002">
        <v>11</v>
      </c>
      <c r="I1002">
        <v>66</v>
      </c>
      <c r="J1002">
        <v>61</v>
      </c>
      <c r="K1002">
        <v>26</v>
      </c>
      <c r="L1002">
        <v>170</v>
      </c>
      <c r="M1002">
        <v>7</v>
      </c>
      <c r="N1002">
        <v>18</v>
      </c>
      <c r="O1002">
        <v>11</v>
      </c>
      <c r="P1002">
        <v>0.21199999999999999</v>
      </c>
      <c r="Q1002">
        <v>0.255</v>
      </c>
      <c r="R1002">
        <v>0.33200000000000002</v>
      </c>
      <c r="S1002">
        <v>0.58799999999999997</v>
      </c>
      <c r="T1002">
        <v>0.255</v>
      </c>
      <c r="U1002">
        <v>-4</v>
      </c>
      <c r="V1002">
        <v>-1.3</v>
      </c>
      <c r="W1002">
        <v>-0.8</v>
      </c>
      <c r="X1002" t="s">
        <v>65</v>
      </c>
    </row>
    <row r="1003" spans="1:24" x14ac:dyDescent="0.25">
      <c r="A1003" t="s">
        <v>64</v>
      </c>
      <c r="B1003">
        <v>69</v>
      </c>
      <c r="C1003">
        <v>233</v>
      </c>
      <c r="D1003">
        <v>210</v>
      </c>
      <c r="E1003">
        <v>46</v>
      </c>
      <c r="F1003">
        <v>10</v>
      </c>
      <c r="G1003">
        <v>0</v>
      </c>
      <c r="H1003">
        <v>3</v>
      </c>
      <c r="I1003">
        <v>20</v>
      </c>
      <c r="J1003">
        <v>17</v>
      </c>
      <c r="K1003">
        <v>12</v>
      </c>
      <c r="L1003">
        <v>42</v>
      </c>
      <c r="M1003">
        <v>2</v>
      </c>
      <c r="N1003">
        <v>0</v>
      </c>
      <c r="O1003">
        <v>0</v>
      </c>
      <c r="P1003">
        <v>0.219</v>
      </c>
      <c r="Q1003">
        <v>0.26800000000000002</v>
      </c>
      <c r="R1003">
        <v>0.31</v>
      </c>
      <c r="S1003">
        <v>0.57699999999999996</v>
      </c>
      <c r="T1003">
        <v>0.255</v>
      </c>
      <c r="U1003">
        <v>-1</v>
      </c>
      <c r="V1003">
        <v>-0.2</v>
      </c>
      <c r="W1003">
        <v>0</v>
      </c>
      <c r="X1003" t="s">
        <v>63</v>
      </c>
    </row>
    <row r="1004" spans="1:24" x14ac:dyDescent="0.25">
      <c r="A1004" t="s">
        <v>62</v>
      </c>
      <c r="B1004">
        <v>97</v>
      </c>
      <c r="C1004">
        <v>383</v>
      </c>
      <c r="D1004">
        <v>358</v>
      </c>
      <c r="E1004">
        <v>80</v>
      </c>
      <c r="F1004">
        <v>19</v>
      </c>
      <c r="G1004">
        <v>1</v>
      </c>
      <c r="H1004">
        <v>4</v>
      </c>
      <c r="I1004">
        <v>33</v>
      </c>
      <c r="J1004">
        <v>31</v>
      </c>
      <c r="K1004">
        <v>17</v>
      </c>
      <c r="L1004">
        <v>80</v>
      </c>
      <c r="M1004">
        <v>3</v>
      </c>
      <c r="N1004">
        <v>3</v>
      </c>
      <c r="O1004">
        <v>2</v>
      </c>
      <c r="P1004">
        <v>0.223</v>
      </c>
      <c r="Q1004">
        <v>0.26500000000000001</v>
      </c>
      <c r="R1004">
        <v>0.316</v>
      </c>
      <c r="S1004">
        <v>0.57999999999999996</v>
      </c>
      <c r="T1004">
        <v>0.255</v>
      </c>
      <c r="U1004">
        <v>-2</v>
      </c>
      <c r="V1004">
        <v>-0.5</v>
      </c>
      <c r="W1004">
        <v>-0.7</v>
      </c>
      <c r="X1004">
        <v>1329</v>
      </c>
    </row>
    <row r="1005" spans="1:24" x14ac:dyDescent="0.25">
      <c r="A1005" t="s">
        <v>61</v>
      </c>
      <c r="B1005">
        <v>91</v>
      </c>
      <c r="C1005">
        <v>349</v>
      </c>
      <c r="D1005">
        <v>328</v>
      </c>
      <c r="E1005">
        <v>72</v>
      </c>
      <c r="F1005">
        <v>14</v>
      </c>
      <c r="G1005">
        <v>2</v>
      </c>
      <c r="H1005">
        <v>6</v>
      </c>
      <c r="I1005">
        <v>31</v>
      </c>
      <c r="J1005">
        <v>31</v>
      </c>
      <c r="K1005">
        <v>15</v>
      </c>
      <c r="L1005">
        <v>96</v>
      </c>
      <c r="M1005">
        <v>2</v>
      </c>
      <c r="N1005">
        <v>3</v>
      </c>
      <c r="O1005">
        <v>1</v>
      </c>
      <c r="P1005">
        <v>0.22</v>
      </c>
      <c r="Q1005">
        <v>0.25800000000000001</v>
      </c>
      <c r="R1005">
        <v>0.32900000000000001</v>
      </c>
      <c r="S1005">
        <v>0.58699999999999997</v>
      </c>
      <c r="T1005">
        <v>0.255</v>
      </c>
      <c r="U1005">
        <v>-3</v>
      </c>
      <c r="V1005">
        <v>-0.1</v>
      </c>
      <c r="W1005">
        <v>-0.7</v>
      </c>
      <c r="X1005" t="s">
        <v>60</v>
      </c>
    </row>
    <row r="1006" spans="1:24" x14ac:dyDescent="0.25">
      <c r="A1006" t="s">
        <v>59</v>
      </c>
      <c r="B1006">
        <v>72</v>
      </c>
      <c r="C1006">
        <v>277</v>
      </c>
      <c r="D1006">
        <v>257</v>
      </c>
      <c r="E1006">
        <v>55</v>
      </c>
      <c r="F1006">
        <v>10</v>
      </c>
      <c r="G1006">
        <v>1</v>
      </c>
      <c r="H1006">
        <v>5</v>
      </c>
      <c r="I1006">
        <v>25</v>
      </c>
      <c r="J1006">
        <v>22</v>
      </c>
      <c r="K1006">
        <v>14</v>
      </c>
      <c r="L1006">
        <v>92</v>
      </c>
      <c r="M1006">
        <v>2</v>
      </c>
      <c r="N1006">
        <v>4</v>
      </c>
      <c r="O1006">
        <v>2</v>
      </c>
      <c r="P1006">
        <v>0.214</v>
      </c>
      <c r="Q1006">
        <v>0.26</v>
      </c>
      <c r="R1006">
        <v>0.31900000000000001</v>
      </c>
      <c r="S1006">
        <v>0.57899999999999996</v>
      </c>
      <c r="T1006">
        <v>0.255</v>
      </c>
      <c r="U1006">
        <v>-2</v>
      </c>
      <c r="V1006">
        <v>-0.2</v>
      </c>
      <c r="W1006">
        <v>-0.6</v>
      </c>
      <c r="X1006">
        <v>8273</v>
      </c>
    </row>
    <row r="1007" spans="1:24" x14ac:dyDescent="0.25">
      <c r="A1007" t="s">
        <v>58</v>
      </c>
      <c r="B1007">
        <v>114</v>
      </c>
      <c r="C1007">
        <v>382</v>
      </c>
      <c r="D1007">
        <v>356</v>
      </c>
      <c r="E1007">
        <v>75</v>
      </c>
      <c r="F1007">
        <v>16</v>
      </c>
      <c r="G1007">
        <v>1</v>
      </c>
      <c r="H1007">
        <v>8</v>
      </c>
      <c r="I1007">
        <v>34</v>
      </c>
      <c r="J1007">
        <v>34</v>
      </c>
      <c r="K1007">
        <v>20</v>
      </c>
      <c r="L1007">
        <v>108</v>
      </c>
      <c r="M1007">
        <v>2</v>
      </c>
      <c r="N1007">
        <v>1</v>
      </c>
      <c r="O1007">
        <v>0</v>
      </c>
      <c r="P1007">
        <v>0.21099999999999999</v>
      </c>
      <c r="Q1007">
        <v>0.25700000000000001</v>
      </c>
      <c r="R1007">
        <v>0.32900000000000001</v>
      </c>
      <c r="S1007">
        <v>0.58499999999999996</v>
      </c>
      <c r="T1007">
        <v>0.255</v>
      </c>
      <c r="U1007">
        <v>-1</v>
      </c>
      <c r="V1007">
        <v>-0.1</v>
      </c>
      <c r="W1007">
        <v>-0.6</v>
      </c>
      <c r="X1007">
        <v>6592</v>
      </c>
    </row>
    <row r="1008" spans="1:24" x14ac:dyDescent="0.25">
      <c r="A1008" t="s">
        <v>57</v>
      </c>
      <c r="B1008">
        <v>112</v>
      </c>
      <c r="C1008">
        <v>408</v>
      </c>
      <c r="D1008">
        <v>378</v>
      </c>
      <c r="E1008">
        <v>76</v>
      </c>
      <c r="F1008">
        <v>16</v>
      </c>
      <c r="G1008">
        <v>2</v>
      </c>
      <c r="H1008">
        <v>9</v>
      </c>
      <c r="I1008">
        <v>36</v>
      </c>
      <c r="J1008">
        <v>40</v>
      </c>
      <c r="K1008">
        <v>23</v>
      </c>
      <c r="L1008">
        <v>136</v>
      </c>
      <c r="M1008">
        <v>3</v>
      </c>
      <c r="N1008">
        <v>6</v>
      </c>
      <c r="O1008">
        <v>2</v>
      </c>
      <c r="P1008">
        <v>0.20100000000000001</v>
      </c>
      <c r="Q1008">
        <v>0.252</v>
      </c>
      <c r="R1008">
        <v>0.32500000000000001</v>
      </c>
      <c r="S1008">
        <v>0.57799999999999996</v>
      </c>
      <c r="T1008">
        <v>0.253</v>
      </c>
      <c r="U1008">
        <v>-4</v>
      </c>
      <c r="V1008">
        <v>0.1</v>
      </c>
      <c r="W1008">
        <v>-0.6</v>
      </c>
      <c r="X1008" t="s">
        <v>56</v>
      </c>
    </row>
    <row r="1009" spans="1:24" x14ac:dyDescent="0.25">
      <c r="A1009" t="s">
        <v>55</v>
      </c>
      <c r="B1009">
        <v>128</v>
      </c>
      <c r="C1009">
        <v>470</v>
      </c>
      <c r="D1009">
        <v>441</v>
      </c>
      <c r="E1009">
        <v>108</v>
      </c>
      <c r="F1009">
        <v>14</v>
      </c>
      <c r="G1009">
        <v>1</v>
      </c>
      <c r="H1009">
        <v>1</v>
      </c>
      <c r="I1009">
        <v>41</v>
      </c>
      <c r="J1009">
        <v>29</v>
      </c>
      <c r="K1009">
        <v>19</v>
      </c>
      <c r="L1009">
        <v>50</v>
      </c>
      <c r="M1009">
        <v>4</v>
      </c>
      <c r="N1009">
        <v>6</v>
      </c>
      <c r="O1009">
        <v>4</v>
      </c>
      <c r="P1009">
        <v>0.245</v>
      </c>
      <c r="Q1009">
        <v>0.28199999999999997</v>
      </c>
      <c r="R1009">
        <v>0.28799999999999998</v>
      </c>
      <c r="S1009">
        <v>0.56999999999999995</v>
      </c>
      <c r="T1009">
        <v>0.253</v>
      </c>
      <c r="U1009">
        <v>0</v>
      </c>
      <c r="V1009">
        <v>-0.9</v>
      </c>
      <c r="W1009">
        <v>-0.7</v>
      </c>
      <c r="X1009">
        <v>2448</v>
      </c>
    </row>
    <row r="1010" spans="1:24" x14ac:dyDescent="0.25">
      <c r="A1010" t="s">
        <v>54</v>
      </c>
      <c r="B1010">
        <v>90</v>
      </c>
      <c r="C1010">
        <v>255</v>
      </c>
      <c r="D1010">
        <v>239</v>
      </c>
      <c r="E1010">
        <v>54</v>
      </c>
      <c r="F1010">
        <v>11</v>
      </c>
      <c r="G1010">
        <v>1</v>
      </c>
      <c r="H1010">
        <v>3</v>
      </c>
      <c r="I1010">
        <v>22</v>
      </c>
      <c r="J1010">
        <v>23</v>
      </c>
      <c r="K1010">
        <v>9</v>
      </c>
      <c r="L1010">
        <v>47</v>
      </c>
      <c r="M1010">
        <v>2</v>
      </c>
      <c r="N1010">
        <v>2</v>
      </c>
      <c r="O1010">
        <v>2</v>
      </c>
      <c r="P1010">
        <v>0.22600000000000001</v>
      </c>
      <c r="Q1010">
        <v>0.26</v>
      </c>
      <c r="R1010">
        <v>0.318</v>
      </c>
      <c r="S1010">
        <v>0.57799999999999996</v>
      </c>
      <c r="T1010">
        <v>0.253</v>
      </c>
      <c r="U1010">
        <v>1</v>
      </c>
      <c r="V1010">
        <v>-0.6</v>
      </c>
      <c r="W1010">
        <v>-0.3</v>
      </c>
      <c r="X1010">
        <v>4950</v>
      </c>
    </row>
    <row r="1011" spans="1:24" x14ac:dyDescent="0.25">
      <c r="A1011" t="s">
        <v>53</v>
      </c>
      <c r="B1011">
        <v>38</v>
      </c>
      <c r="C1011">
        <v>127</v>
      </c>
      <c r="D1011">
        <v>116</v>
      </c>
      <c r="E1011">
        <v>26</v>
      </c>
      <c r="F1011">
        <v>4</v>
      </c>
      <c r="G1011">
        <v>0</v>
      </c>
      <c r="H1011">
        <v>1</v>
      </c>
      <c r="I1011">
        <v>11</v>
      </c>
      <c r="J1011">
        <v>10</v>
      </c>
      <c r="K1011">
        <v>9</v>
      </c>
      <c r="L1011">
        <v>26</v>
      </c>
      <c r="M1011">
        <v>0</v>
      </c>
      <c r="N1011">
        <v>1</v>
      </c>
      <c r="O1011">
        <v>1</v>
      </c>
      <c r="P1011">
        <v>0.224</v>
      </c>
      <c r="Q1011">
        <v>0.28000000000000003</v>
      </c>
      <c r="R1011">
        <v>0.28399999999999997</v>
      </c>
      <c r="S1011">
        <v>0.56399999999999995</v>
      </c>
      <c r="T1011">
        <v>0.253</v>
      </c>
      <c r="U1011">
        <v>1</v>
      </c>
      <c r="V1011">
        <v>-0.3</v>
      </c>
      <c r="W1011">
        <v>0.1</v>
      </c>
      <c r="X1011">
        <v>7468</v>
      </c>
    </row>
    <row r="1012" spans="1:24" x14ac:dyDescent="0.25">
      <c r="A1012" t="s">
        <v>52</v>
      </c>
      <c r="B1012">
        <v>60</v>
      </c>
      <c r="C1012">
        <v>179</v>
      </c>
      <c r="D1012">
        <v>159</v>
      </c>
      <c r="E1012">
        <v>33</v>
      </c>
      <c r="F1012">
        <v>8</v>
      </c>
      <c r="G1012">
        <v>0</v>
      </c>
      <c r="H1012">
        <v>1</v>
      </c>
      <c r="I1012">
        <v>17</v>
      </c>
      <c r="J1012">
        <v>15</v>
      </c>
      <c r="K1012">
        <v>15</v>
      </c>
      <c r="L1012">
        <v>47</v>
      </c>
      <c r="M1012">
        <v>2</v>
      </c>
      <c r="N1012">
        <v>0</v>
      </c>
      <c r="O1012">
        <v>1</v>
      </c>
      <c r="P1012">
        <v>0.20799999999999999</v>
      </c>
      <c r="Q1012">
        <v>0.28399999999999997</v>
      </c>
      <c r="R1012">
        <v>0.27700000000000002</v>
      </c>
      <c r="S1012">
        <v>0.56100000000000005</v>
      </c>
      <c r="T1012">
        <v>0.252</v>
      </c>
      <c r="U1012">
        <v>-1</v>
      </c>
      <c r="V1012">
        <v>-0.6</v>
      </c>
      <c r="W1012">
        <v>-0.1</v>
      </c>
      <c r="X1012" t="s">
        <v>51</v>
      </c>
    </row>
    <row r="1013" spans="1:24" x14ac:dyDescent="0.25">
      <c r="A1013" t="s">
        <v>50</v>
      </c>
      <c r="B1013">
        <v>62</v>
      </c>
      <c r="C1013">
        <v>204</v>
      </c>
      <c r="D1013">
        <v>189</v>
      </c>
      <c r="E1013">
        <v>44</v>
      </c>
      <c r="F1013">
        <v>6</v>
      </c>
      <c r="G1013">
        <v>0</v>
      </c>
      <c r="H1013">
        <v>3</v>
      </c>
      <c r="I1013">
        <v>16</v>
      </c>
      <c r="J1013">
        <v>16</v>
      </c>
      <c r="K1013">
        <v>9</v>
      </c>
      <c r="L1013">
        <v>39</v>
      </c>
      <c r="M1013">
        <v>1</v>
      </c>
      <c r="N1013">
        <v>1</v>
      </c>
      <c r="O1013">
        <v>1</v>
      </c>
      <c r="P1013">
        <v>0.23300000000000001</v>
      </c>
      <c r="Q1013">
        <v>0.27100000000000002</v>
      </c>
      <c r="R1013">
        <v>0.312</v>
      </c>
      <c r="S1013">
        <v>0.58399999999999996</v>
      </c>
      <c r="T1013">
        <v>0.252</v>
      </c>
      <c r="U1013">
        <v>-1</v>
      </c>
      <c r="V1013">
        <v>-0.4</v>
      </c>
      <c r="W1013">
        <v>-0.1</v>
      </c>
      <c r="X1013">
        <v>1556</v>
      </c>
    </row>
    <row r="1014" spans="1:24" x14ac:dyDescent="0.25">
      <c r="A1014" t="s">
        <v>49</v>
      </c>
      <c r="B1014">
        <v>48</v>
      </c>
      <c r="C1014">
        <v>172</v>
      </c>
      <c r="D1014">
        <v>160</v>
      </c>
      <c r="E1014">
        <v>38</v>
      </c>
      <c r="F1014">
        <v>5</v>
      </c>
      <c r="G1014">
        <v>0</v>
      </c>
      <c r="H1014">
        <v>1</v>
      </c>
      <c r="I1014">
        <v>13</v>
      </c>
      <c r="J1014">
        <v>11</v>
      </c>
      <c r="K1014">
        <v>9</v>
      </c>
      <c r="L1014">
        <v>22</v>
      </c>
      <c r="M1014">
        <v>1</v>
      </c>
      <c r="N1014">
        <v>0</v>
      </c>
      <c r="O1014">
        <v>1</v>
      </c>
      <c r="P1014">
        <v>0.23799999999999999</v>
      </c>
      <c r="Q1014">
        <v>0.28199999999999997</v>
      </c>
      <c r="R1014">
        <v>0.28799999999999998</v>
      </c>
      <c r="S1014">
        <v>0.56999999999999995</v>
      </c>
      <c r="T1014">
        <v>0.252</v>
      </c>
      <c r="U1014">
        <v>-2</v>
      </c>
      <c r="V1014">
        <v>-0.6</v>
      </c>
      <c r="W1014">
        <v>-0.2</v>
      </c>
      <c r="X1014">
        <v>2032</v>
      </c>
    </row>
    <row r="1015" spans="1:24" x14ac:dyDescent="0.25">
      <c r="A1015" t="s">
        <v>48</v>
      </c>
      <c r="B1015">
        <v>80</v>
      </c>
      <c r="C1015">
        <v>283</v>
      </c>
      <c r="D1015">
        <v>253</v>
      </c>
      <c r="E1015">
        <v>53</v>
      </c>
      <c r="F1015">
        <v>10</v>
      </c>
      <c r="G1015">
        <v>0</v>
      </c>
      <c r="H1015">
        <v>3</v>
      </c>
      <c r="I1015">
        <v>24</v>
      </c>
      <c r="J1015">
        <v>25</v>
      </c>
      <c r="K1015">
        <v>20</v>
      </c>
      <c r="L1015">
        <v>77</v>
      </c>
      <c r="M1015">
        <v>3</v>
      </c>
      <c r="N1015">
        <v>0</v>
      </c>
      <c r="O1015">
        <v>1</v>
      </c>
      <c r="P1015">
        <v>0.20899999999999999</v>
      </c>
      <c r="Q1015">
        <v>0.27500000000000002</v>
      </c>
      <c r="R1015">
        <v>0.28499999999999998</v>
      </c>
      <c r="S1015">
        <v>0.56000000000000005</v>
      </c>
      <c r="T1015">
        <v>0.252</v>
      </c>
      <c r="U1015">
        <v>-1</v>
      </c>
      <c r="V1015">
        <v>-0.7</v>
      </c>
      <c r="W1015">
        <v>-0.1</v>
      </c>
      <c r="X1015">
        <v>6046</v>
      </c>
    </row>
    <row r="1016" spans="1:24" x14ac:dyDescent="0.25">
      <c r="A1016" t="s">
        <v>47</v>
      </c>
      <c r="B1016">
        <v>93</v>
      </c>
      <c r="C1016">
        <v>355</v>
      </c>
      <c r="D1016">
        <v>333</v>
      </c>
      <c r="E1016">
        <v>70</v>
      </c>
      <c r="F1016">
        <v>12</v>
      </c>
      <c r="G1016">
        <v>3</v>
      </c>
      <c r="H1016">
        <v>6</v>
      </c>
      <c r="I1016">
        <v>35</v>
      </c>
      <c r="J1016">
        <v>30</v>
      </c>
      <c r="K1016">
        <v>19</v>
      </c>
      <c r="L1016">
        <v>94</v>
      </c>
      <c r="M1016">
        <v>1</v>
      </c>
      <c r="N1016">
        <v>8</v>
      </c>
      <c r="O1016">
        <v>2</v>
      </c>
      <c r="P1016">
        <v>0.21</v>
      </c>
      <c r="Q1016">
        <v>0.255</v>
      </c>
      <c r="R1016">
        <v>0.318</v>
      </c>
      <c r="S1016">
        <v>0.57299999999999995</v>
      </c>
      <c r="T1016">
        <v>0.252</v>
      </c>
      <c r="U1016">
        <v>-4</v>
      </c>
      <c r="V1016">
        <v>0.5</v>
      </c>
      <c r="W1016">
        <v>-0.9</v>
      </c>
      <c r="X1016">
        <v>2369</v>
      </c>
    </row>
    <row r="1017" spans="1:24" x14ac:dyDescent="0.25">
      <c r="A1017" t="s">
        <v>46</v>
      </c>
      <c r="B1017">
        <v>119</v>
      </c>
      <c r="C1017">
        <v>431</v>
      </c>
      <c r="D1017">
        <v>397</v>
      </c>
      <c r="E1017">
        <v>94</v>
      </c>
      <c r="F1017">
        <v>13</v>
      </c>
      <c r="G1017">
        <v>1</v>
      </c>
      <c r="H1017">
        <v>0</v>
      </c>
      <c r="I1017">
        <v>36</v>
      </c>
      <c r="J1017">
        <v>26</v>
      </c>
      <c r="K1017">
        <v>26</v>
      </c>
      <c r="L1017">
        <v>82</v>
      </c>
      <c r="M1017">
        <v>1</v>
      </c>
      <c r="N1017">
        <v>7</v>
      </c>
      <c r="O1017">
        <v>5</v>
      </c>
      <c r="P1017">
        <v>0.23699999999999999</v>
      </c>
      <c r="Q1017">
        <v>0.28499999999999998</v>
      </c>
      <c r="R1017">
        <v>0.27500000000000002</v>
      </c>
      <c r="S1017">
        <v>0.56000000000000005</v>
      </c>
      <c r="T1017">
        <v>0.252</v>
      </c>
      <c r="U1017">
        <v>0</v>
      </c>
      <c r="V1017">
        <v>-1.1000000000000001</v>
      </c>
      <c r="W1017">
        <v>-0.4</v>
      </c>
      <c r="X1017">
        <v>6403</v>
      </c>
    </row>
    <row r="1018" spans="1:24" x14ac:dyDescent="0.25">
      <c r="A1018" t="s">
        <v>45</v>
      </c>
      <c r="B1018">
        <v>102</v>
      </c>
      <c r="C1018">
        <v>372</v>
      </c>
      <c r="D1018">
        <v>339</v>
      </c>
      <c r="E1018">
        <v>75</v>
      </c>
      <c r="F1018">
        <v>15</v>
      </c>
      <c r="G1018">
        <v>2</v>
      </c>
      <c r="H1018">
        <v>2</v>
      </c>
      <c r="I1018">
        <v>31</v>
      </c>
      <c r="J1018">
        <v>26</v>
      </c>
      <c r="K1018">
        <v>19</v>
      </c>
      <c r="L1018">
        <v>76</v>
      </c>
      <c r="M1018">
        <v>4</v>
      </c>
      <c r="N1018">
        <v>3</v>
      </c>
      <c r="O1018">
        <v>1</v>
      </c>
      <c r="P1018">
        <v>0.221</v>
      </c>
      <c r="Q1018">
        <v>0.27100000000000002</v>
      </c>
      <c r="R1018">
        <v>0.29499999999999998</v>
      </c>
      <c r="S1018">
        <v>0.56599999999999995</v>
      </c>
      <c r="T1018">
        <v>0.252</v>
      </c>
      <c r="U1018">
        <v>-1</v>
      </c>
      <c r="V1018">
        <v>-0.2</v>
      </c>
      <c r="W1018">
        <v>-0.4</v>
      </c>
      <c r="X1018">
        <v>5735</v>
      </c>
    </row>
    <row r="1019" spans="1:24" x14ac:dyDescent="0.25">
      <c r="A1019" t="s">
        <v>44</v>
      </c>
      <c r="B1019">
        <v>81</v>
      </c>
      <c r="C1019">
        <v>287</v>
      </c>
      <c r="D1019">
        <v>262</v>
      </c>
      <c r="E1019">
        <v>56</v>
      </c>
      <c r="F1019">
        <v>13</v>
      </c>
      <c r="G1019">
        <v>0</v>
      </c>
      <c r="H1019">
        <v>2</v>
      </c>
      <c r="I1019">
        <v>23</v>
      </c>
      <c r="J1019">
        <v>24</v>
      </c>
      <c r="K1019">
        <v>20</v>
      </c>
      <c r="L1019">
        <v>62</v>
      </c>
      <c r="M1019">
        <v>3</v>
      </c>
      <c r="N1019">
        <v>1</v>
      </c>
      <c r="O1019">
        <v>1</v>
      </c>
      <c r="P1019">
        <v>0.214</v>
      </c>
      <c r="Q1019">
        <v>0.27700000000000002</v>
      </c>
      <c r="R1019">
        <v>0.28599999999999998</v>
      </c>
      <c r="S1019">
        <v>0.56299999999999994</v>
      </c>
      <c r="T1019">
        <v>0.252</v>
      </c>
      <c r="U1019">
        <v>-2</v>
      </c>
      <c r="V1019">
        <v>-0.5</v>
      </c>
      <c r="W1019">
        <v>-0.2</v>
      </c>
      <c r="X1019">
        <v>8358</v>
      </c>
    </row>
    <row r="1020" spans="1:24" x14ac:dyDescent="0.25">
      <c r="A1020" t="s">
        <v>43</v>
      </c>
      <c r="B1020">
        <v>97</v>
      </c>
      <c r="C1020">
        <v>396</v>
      </c>
      <c r="D1020">
        <v>353</v>
      </c>
      <c r="E1020">
        <v>76</v>
      </c>
      <c r="F1020">
        <v>7</v>
      </c>
      <c r="G1020">
        <v>4</v>
      </c>
      <c r="H1020">
        <v>1</v>
      </c>
      <c r="I1020">
        <v>43</v>
      </c>
      <c r="J1020">
        <v>20</v>
      </c>
      <c r="K1020">
        <v>29</v>
      </c>
      <c r="L1020">
        <v>90</v>
      </c>
      <c r="M1020">
        <v>6</v>
      </c>
      <c r="N1020">
        <v>16</v>
      </c>
      <c r="O1020">
        <v>7</v>
      </c>
      <c r="P1020">
        <v>0.215</v>
      </c>
      <c r="Q1020">
        <v>0.28599999999999998</v>
      </c>
      <c r="R1020">
        <v>0.26600000000000001</v>
      </c>
      <c r="S1020">
        <v>0.55200000000000005</v>
      </c>
      <c r="T1020">
        <v>0.252</v>
      </c>
      <c r="U1020">
        <v>4</v>
      </c>
      <c r="V1020">
        <v>0</v>
      </c>
      <c r="W1020">
        <v>-0.2</v>
      </c>
      <c r="X1020" t="s">
        <v>42</v>
      </c>
    </row>
    <row r="1021" spans="1:24" x14ac:dyDescent="0.25">
      <c r="A1021" t="s">
        <v>41</v>
      </c>
      <c r="B1021">
        <v>112</v>
      </c>
      <c r="C1021">
        <v>417</v>
      </c>
      <c r="D1021">
        <v>384</v>
      </c>
      <c r="E1021">
        <v>85</v>
      </c>
      <c r="F1021">
        <v>13</v>
      </c>
      <c r="G1021">
        <v>2</v>
      </c>
      <c r="H1021">
        <v>4</v>
      </c>
      <c r="I1021">
        <v>38</v>
      </c>
      <c r="J1021">
        <v>35</v>
      </c>
      <c r="K1021">
        <v>24</v>
      </c>
      <c r="L1021">
        <v>118</v>
      </c>
      <c r="M1021">
        <v>2</v>
      </c>
      <c r="N1021">
        <v>5</v>
      </c>
      <c r="O1021">
        <v>4</v>
      </c>
      <c r="P1021">
        <v>0.221</v>
      </c>
      <c r="Q1021">
        <v>0.27100000000000002</v>
      </c>
      <c r="R1021">
        <v>0.29699999999999999</v>
      </c>
      <c r="S1021">
        <v>0.56799999999999995</v>
      </c>
      <c r="T1021">
        <v>0.252</v>
      </c>
      <c r="U1021">
        <v>0</v>
      </c>
      <c r="V1021">
        <v>-1</v>
      </c>
      <c r="W1021">
        <v>-0.4</v>
      </c>
      <c r="X1021">
        <v>3789</v>
      </c>
    </row>
    <row r="1022" spans="1:24" x14ac:dyDescent="0.25">
      <c r="A1022" t="s">
        <v>40</v>
      </c>
      <c r="B1022">
        <v>52</v>
      </c>
      <c r="C1022">
        <v>181</v>
      </c>
      <c r="D1022">
        <v>166</v>
      </c>
      <c r="E1022">
        <v>33</v>
      </c>
      <c r="F1022">
        <v>5</v>
      </c>
      <c r="G1022">
        <v>0</v>
      </c>
      <c r="H1022">
        <v>5</v>
      </c>
      <c r="I1022">
        <v>18</v>
      </c>
      <c r="J1022">
        <v>17</v>
      </c>
      <c r="K1022">
        <v>10</v>
      </c>
      <c r="L1022">
        <v>47</v>
      </c>
      <c r="M1022">
        <v>2</v>
      </c>
      <c r="N1022">
        <v>1</v>
      </c>
      <c r="O1022">
        <v>1</v>
      </c>
      <c r="P1022">
        <v>0.19900000000000001</v>
      </c>
      <c r="Q1022">
        <v>0.253</v>
      </c>
      <c r="R1022">
        <v>0.31900000000000001</v>
      </c>
      <c r="S1022">
        <v>0.57199999999999995</v>
      </c>
      <c r="T1022">
        <v>0.251</v>
      </c>
      <c r="U1022">
        <v>0</v>
      </c>
      <c r="V1022">
        <v>-0.4</v>
      </c>
      <c r="W1022">
        <v>0</v>
      </c>
      <c r="X1022">
        <v>8243</v>
      </c>
    </row>
    <row r="1023" spans="1:24" x14ac:dyDescent="0.25">
      <c r="A1023" t="s">
        <v>39</v>
      </c>
      <c r="B1023">
        <v>139</v>
      </c>
      <c r="C1023">
        <v>564</v>
      </c>
      <c r="D1023">
        <v>534</v>
      </c>
      <c r="E1023">
        <v>117</v>
      </c>
      <c r="F1023">
        <v>25</v>
      </c>
      <c r="G1023">
        <v>2</v>
      </c>
      <c r="H1023">
        <v>8</v>
      </c>
      <c r="I1023">
        <v>52</v>
      </c>
      <c r="J1023">
        <v>48</v>
      </c>
      <c r="K1023">
        <v>21</v>
      </c>
      <c r="L1023">
        <v>153</v>
      </c>
      <c r="M1023">
        <v>4</v>
      </c>
      <c r="N1023">
        <v>3</v>
      </c>
      <c r="O1023">
        <v>5</v>
      </c>
      <c r="P1023">
        <v>0.219</v>
      </c>
      <c r="Q1023">
        <v>0.254</v>
      </c>
      <c r="R1023">
        <v>0.318</v>
      </c>
      <c r="S1023">
        <v>0.57199999999999995</v>
      </c>
      <c r="T1023">
        <v>0.251</v>
      </c>
      <c r="U1023">
        <v>-2</v>
      </c>
      <c r="V1023">
        <v>-1.9</v>
      </c>
      <c r="W1023">
        <v>-2.1</v>
      </c>
      <c r="X1023" t="s">
        <v>38</v>
      </c>
    </row>
    <row r="1024" spans="1:24" x14ac:dyDescent="0.25">
      <c r="A1024" t="s">
        <v>37</v>
      </c>
      <c r="B1024">
        <v>119</v>
      </c>
      <c r="C1024">
        <v>489</v>
      </c>
      <c r="D1024">
        <v>452</v>
      </c>
      <c r="E1024">
        <v>96</v>
      </c>
      <c r="F1024">
        <v>15</v>
      </c>
      <c r="G1024">
        <v>3</v>
      </c>
      <c r="H1024">
        <v>6</v>
      </c>
      <c r="I1024">
        <v>41</v>
      </c>
      <c r="J1024">
        <v>35</v>
      </c>
      <c r="K1024">
        <v>29</v>
      </c>
      <c r="L1024">
        <v>136</v>
      </c>
      <c r="M1024">
        <v>4</v>
      </c>
      <c r="N1024">
        <v>14</v>
      </c>
      <c r="O1024">
        <v>9</v>
      </c>
      <c r="P1024">
        <v>0.21199999999999999</v>
      </c>
      <c r="Q1024">
        <v>0.26600000000000001</v>
      </c>
      <c r="R1024">
        <v>0.29899999999999999</v>
      </c>
      <c r="S1024">
        <v>0.56499999999999995</v>
      </c>
      <c r="T1024">
        <v>0.251</v>
      </c>
      <c r="U1024">
        <v>-3</v>
      </c>
      <c r="V1024">
        <v>-1.3</v>
      </c>
      <c r="W1024">
        <v>-1.2</v>
      </c>
      <c r="X1024" t="s">
        <v>36</v>
      </c>
    </row>
    <row r="1025" spans="1:24" x14ac:dyDescent="0.25">
      <c r="A1025" t="s">
        <v>35</v>
      </c>
      <c r="B1025">
        <v>69</v>
      </c>
      <c r="C1025">
        <v>210</v>
      </c>
      <c r="D1025">
        <v>194</v>
      </c>
      <c r="E1025">
        <v>46</v>
      </c>
      <c r="F1025">
        <v>10</v>
      </c>
      <c r="G1025">
        <v>1</v>
      </c>
      <c r="H1025">
        <v>1</v>
      </c>
      <c r="I1025">
        <v>21</v>
      </c>
      <c r="J1025">
        <v>16</v>
      </c>
      <c r="K1025">
        <v>7</v>
      </c>
      <c r="L1025">
        <v>31</v>
      </c>
      <c r="M1025">
        <v>1</v>
      </c>
      <c r="N1025">
        <v>2</v>
      </c>
      <c r="O1025">
        <v>2</v>
      </c>
      <c r="P1025">
        <v>0.23699999999999999</v>
      </c>
      <c r="Q1025">
        <v>0.26700000000000002</v>
      </c>
      <c r="R1025">
        <v>0.314</v>
      </c>
      <c r="S1025">
        <v>0.58199999999999996</v>
      </c>
      <c r="T1025">
        <v>0.251</v>
      </c>
      <c r="U1025">
        <v>-1</v>
      </c>
      <c r="V1025">
        <v>-0.6</v>
      </c>
      <c r="W1025">
        <v>-0.3</v>
      </c>
      <c r="X1025">
        <v>1017</v>
      </c>
    </row>
    <row r="1026" spans="1:24" x14ac:dyDescent="0.25">
      <c r="A1026" t="s">
        <v>34</v>
      </c>
      <c r="B1026">
        <v>125</v>
      </c>
      <c r="C1026">
        <v>519</v>
      </c>
      <c r="D1026">
        <v>483</v>
      </c>
      <c r="E1026">
        <v>108</v>
      </c>
      <c r="F1026">
        <v>16</v>
      </c>
      <c r="G1026">
        <v>3</v>
      </c>
      <c r="H1026">
        <v>4</v>
      </c>
      <c r="I1026">
        <v>56</v>
      </c>
      <c r="J1026">
        <v>35</v>
      </c>
      <c r="K1026">
        <v>28</v>
      </c>
      <c r="L1026">
        <v>133</v>
      </c>
      <c r="M1026">
        <v>2</v>
      </c>
      <c r="N1026">
        <v>17</v>
      </c>
      <c r="O1026">
        <v>9</v>
      </c>
      <c r="P1026">
        <v>0.224</v>
      </c>
      <c r="Q1026">
        <v>0.26900000000000002</v>
      </c>
      <c r="R1026">
        <v>0.29399999999999998</v>
      </c>
      <c r="S1026">
        <v>0.56299999999999994</v>
      </c>
      <c r="T1026">
        <v>0.25</v>
      </c>
      <c r="U1026">
        <v>-1</v>
      </c>
      <c r="V1026">
        <v>-0.7</v>
      </c>
      <c r="W1026">
        <v>-1</v>
      </c>
      <c r="X1026" t="s">
        <v>33</v>
      </c>
    </row>
    <row r="1027" spans="1:24" x14ac:dyDescent="0.25">
      <c r="A1027" t="s">
        <v>32</v>
      </c>
      <c r="B1027">
        <v>65</v>
      </c>
      <c r="C1027">
        <v>275</v>
      </c>
      <c r="D1027">
        <v>259</v>
      </c>
      <c r="E1027">
        <v>54</v>
      </c>
      <c r="F1027">
        <v>12</v>
      </c>
      <c r="G1027">
        <v>3</v>
      </c>
      <c r="H1027">
        <v>5</v>
      </c>
      <c r="I1027">
        <v>21</v>
      </c>
      <c r="J1027">
        <v>27</v>
      </c>
      <c r="K1027">
        <v>10</v>
      </c>
      <c r="L1027">
        <v>79</v>
      </c>
      <c r="M1027">
        <v>2</v>
      </c>
      <c r="N1027">
        <v>5</v>
      </c>
      <c r="O1027">
        <v>3</v>
      </c>
      <c r="P1027">
        <v>0.20799999999999999</v>
      </c>
      <c r="Q1027">
        <v>0.24399999999999999</v>
      </c>
      <c r="R1027">
        <v>0.33600000000000002</v>
      </c>
      <c r="S1027">
        <v>0.57899999999999996</v>
      </c>
      <c r="T1027">
        <v>0.249</v>
      </c>
      <c r="U1027">
        <v>1</v>
      </c>
      <c r="V1027">
        <v>-0.4</v>
      </c>
      <c r="W1027">
        <v>-0.4</v>
      </c>
      <c r="X1027">
        <v>2264</v>
      </c>
    </row>
    <row r="1028" spans="1:24" x14ac:dyDescent="0.25">
      <c r="A1028" t="s">
        <v>31</v>
      </c>
      <c r="B1028">
        <v>106</v>
      </c>
      <c r="C1028">
        <v>406</v>
      </c>
      <c r="D1028">
        <v>368</v>
      </c>
      <c r="E1028">
        <v>87</v>
      </c>
      <c r="F1028">
        <v>6</v>
      </c>
      <c r="G1028">
        <v>1</v>
      </c>
      <c r="H1028">
        <v>0</v>
      </c>
      <c r="I1028">
        <v>33</v>
      </c>
      <c r="J1028">
        <v>23</v>
      </c>
      <c r="K1028">
        <v>28</v>
      </c>
      <c r="L1028">
        <v>57</v>
      </c>
      <c r="M1028">
        <v>1</v>
      </c>
      <c r="N1028">
        <v>13</v>
      </c>
      <c r="O1028">
        <v>6</v>
      </c>
      <c r="P1028">
        <v>0.23599999999999999</v>
      </c>
      <c r="Q1028">
        <v>0.29199999999999998</v>
      </c>
      <c r="R1028">
        <v>0.25800000000000001</v>
      </c>
      <c r="S1028">
        <v>0.55000000000000004</v>
      </c>
      <c r="T1028">
        <v>0.249</v>
      </c>
      <c r="U1028">
        <v>-4</v>
      </c>
      <c r="V1028">
        <v>-0.3</v>
      </c>
      <c r="W1028">
        <v>-1.1000000000000001</v>
      </c>
      <c r="X1028" t="s">
        <v>30</v>
      </c>
    </row>
    <row r="1029" spans="1:24" x14ac:dyDescent="0.25">
      <c r="A1029" t="s">
        <v>29</v>
      </c>
      <c r="B1029">
        <v>54</v>
      </c>
      <c r="C1029">
        <v>195</v>
      </c>
      <c r="D1029">
        <v>178</v>
      </c>
      <c r="E1029">
        <v>36</v>
      </c>
      <c r="F1029">
        <v>8</v>
      </c>
      <c r="G1029">
        <v>0</v>
      </c>
      <c r="H1029">
        <v>3</v>
      </c>
      <c r="I1029">
        <v>17</v>
      </c>
      <c r="J1029">
        <v>16</v>
      </c>
      <c r="K1029">
        <v>12</v>
      </c>
      <c r="L1029">
        <v>60</v>
      </c>
      <c r="M1029">
        <v>3</v>
      </c>
      <c r="N1029">
        <v>1</v>
      </c>
      <c r="O1029">
        <v>1</v>
      </c>
      <c r="P1029">
        <v>0.20200000000000001</v>
      </c>
      <c r="Q1029">
        <v>0.26400000000000001</v>
      </c>
      <c r="R1029">
        <v>0.29799999999999999</v>
      </c>
      <c r="S1029">
        <v>0.56200000000000006</v>
      </c>
      <c r="T1029">
        <v>0.249</v>
      </c>
      <c r="U1029">
        <v>-2</v>
      </c>
      <c r="V1029">
        <v>-0.4</v>
      </c>
      <c r="W1029">
        <v>-0.3</v>
      </c>
      <c r="X1029">
        <v>493</v>
      </c>
    </row>
    <row r="1030" spans="1:24" x14ac:dyDescent="0.25">
      <c r="A1030" t="s">
        <v>28</v>
      </c>
      <c r="B1030">
        <v>75</v>
      </c>
      <c r="C1030">
        <v>276</v>
      </c>
      <c r="D1030">
        <v>255</v>
      </c>
      <c r="E1030">
        <v>60</v>
      </c>
      <c r="F1030">
        <v>6</v>
      </c>
      <c r="G1030">
        <v>0</v>
      </c>
      <c r="H1030">
        <v>1</v>
      </c>
      <c r="I1030">
        <v>22</v>
      </c>
      <c r="J1030">
        <v>21</v>
      </c>
      <c r="K1030">
        <v>16</v>
      </c>
      <c r="L1030">
        <v>41</v>
      </c>
      <c r="M1030">
        <v>1</v>
      </c>
      <c r="N1030">
        <v>1</v>
      </c>
      <c r="O1030">
        <v>0</v>
      </c>
      <c r="P1030">
        <v>0.23499999999999999</v>
      </c>
      <c r="Q1030">
        <v>0.28299999999999997</v>
      </c>
      <c r="R1030">
        <v>0.27100000000000002</v>
      </c>
      <c r="S1030">
        <v>0.55400000000000005</v>
      </c>
      <c r="T1030">
        <v>0.249</v>
      </c>
      <c r="U1030">
        <v>1</v>
      </c>
      <c r="V1030">
        <v>-0.1</v>
      </c>
      <c r="W1030">
        <v>0.1</v>
      </c>
      <c r="X1030" t="s">
        <v>27</v>
      </c>
    </row>
    <row r="1031" spans="1:24" x14ac:dyDescent="0.25">
      <c r="A1031" t="s">
        <v>26</v>
      </c>
      <c r="B1031">
        <v>130</v>
      </c>
      <c r="C1031">
        <v>568</v>
      </c>
      <c r="D1031">
        <v>517</v>
      </c>
      <c r="E1031">
        <v>116</v>
      </c>
      <c r="F1031">
        <v>13</v>
      </c>
      <c r="G1031">
        <v>4</v>
      </c>
      <c r="H1031">
        <v>2</v>
      </c>
      <c r="I1031">
        <v>55</v>
      </c>
      <c r="J1031">
        <v>32</v>
      </c>
      <c r="K1031">
        <v>36</v>
      </c>
      <c r="L1031">
        <v>120</v>
      </c>
      <c r="M1031">
        <v>2</v>
      </c>
      <c r="N1031">
        <v>34</v>
      </c>
      <c r="O1031">
        <v>14</v>
      </c>
      <c r="P1031">
        <v>0.224</v>
      </c>
      <c r="Q1031">
        <v>0.27700000000000002</v>
      </c>
      <c r="R1031">
        <v>0.27700000000000002</v>
      </c>
      <c r="S1031">
        <v>0.55400000000000005</v>
      </c>
      <c r="T1031">
        <v>0.248</v>
      </c>
      <c r="U1031">
        <v>3</v>
      </c>
      <c r="V1031">
        <v>0.6</v>
      </c>
      <c r="W1031">
        <v>-1.5</v>
      </c>
      <c r="X1031" t="s">
        <v>25</v>
      </c>
    </row>
    <row r="1032" spans="1:24" x14ac:dyDescent="0.25">
      <c r="A1032" t="s">
        <v>24</v>
      </c>
      <c r="B1032">
        <v>80</v>
      </c>
      <c r="C1032">
        <v>318</v>
      </c>
      <c r="D1032">
        <v>298</v>
      </c>
      <c r="E1032">
        <v>68</v>
      </c>
      <c r="F1032">
        <v>9</v>
      </c>
      <c r="G1032">
        <v>2</v>
      </c>
      <c r="H1032">
        <v>3</v>
      </c>
      <c r="I1032">
        <v>30</v>
      </c>
      <c r="J1032">
        <v>18</v>
      </c>
      <c r="K1032">
        <v>11</v>
      </c>
      <c r="L1032">
        <v>50</v>
      </c>
      <c r="M1032">
        <v>2</v>
      </c>
      <c r="N1032">
        <v>10</v>
      </c>
      <c r="O1032">
        <v>3</v>
      </c>
      <c r="P1032">
        <v>0.22800000000000001</v>
      </c>
      <c r="Q1032">
        <v>0.26</v>
      </c>
      <c r="R1032">
        <v>0.30199999999999999</v>
      </c>
      <c r="S1032">
        <v>0.56200000000000006</v>
      </c>
      <c r="T1032">
        <v>0.247</v>
      </c>
      <c r="U1032">
        <v>-1</v>
      </c>
      <c r="V1032">
        <v>0.5</v>
      </c>
      <c r="W1032">
        <v>-0.6</v>
      </c>
      <c r="X1032">
        <v>1876</v>
      </c>
    </row>
    <row r="1033" spans="1:24" x14ac:dyDescent="0.25">
      <c r="A1033" t="s">
        <v>23</v>
      </c>
      <c r="B1033">
        <v>84</v>
      </c>
      <c r="C1033">
        <v>367</v>
      </c>
      <c r="D1033">
        <v>343</v>
      </c>
      <c r="E1033">
        <v>77</v>
      </c>
      <c r="F1033">
        <v>11</v>
      </c>
      <c r="G1033">
        <v>5</v>
      </c>
      <c r="H1033">
        <v>2</v>
      </c>
      <c r="I1033">
        <v>40</v>
      </c>
      <c r="J1033">
        <v>24</v>
      </c>
      <c r="K1033">
        <v>13</v>
      </c>
      <c r="L1033">
        <v>71</v>
      </c>
      <c r="M1033">
        <v>3</v>
      </c>
      <c r="N1033">
        <v>13</v>
      </c>
      <c r="O1033">
        <v>9</v>
      </c>
      <c r="P1033">
        <v>0.224</v>
      </c>
      <c r="Q1033">
        <v>0.25900000000000001</v>
      </c>
      <c r="R1033">
        <v>0.30299999999999999</v>
      </c>
      <c r="S1033">
        <v>0.56200000000000006</v>
      </c>
      <c r="T1033">
        <v>0.247</v>
      </c>
      <c r="U1033">
        <v>0</v>
      </c>
      <c r="V1033">
        <v>-1.3</v>
      </c>
      <c r="W1033">
        <v>-0.5</v>
      </c>
      <c r="X1033" t="s">
        <v>22</v>
      </c>
    </row>
    <row r="1034" spans="1:24" x14ac:dyDescent="0.25">
      <c r="A1034" t="s">
        <v>21</v>
      </c>
      <c r="B1034">
        <v>87</v>
      </c>
      <c r="C1034">
        <v>350</v>
      </c>
      <c r="D1034">
        <v>328</v>
      </c>
      <c r="E1034">
        <v>63</v>
      </c>
      <c r="F1034">
        <v>14</v>
      </c>
      <c r="G1034">
        <v>2</v>
      </c>
      <c r="H1034">
        <v>9</v>
      </c>
      <c r="I1034">
        <v>29</v>
      </c>
      <c r="J1034">
        <v>31</v>
      </c>
      <c r="K1034">
        <v>16</v>
      </c>
      <c r="L1034">
        <v>159</v>
      </c>
      <c r="M1034">
        <v>4</v>
      </c>
      <c r="N1034">
        <v>2</v>
      </c>
      <c r="O1034">
        <v>1</v>
      </c>
      <c r="P1034">
        <v>0.192</v>
      </c>
      <c r="Q1034">
        <v>0.23899999999999999</v>
      </c>
      <c r="R1034">
        <v>0.32900000000000001</v>
      </c>
      <c r="S1034">
        <v>0.56799999999999995</v>
      </c>
      <c r="T1034">
        <v>0.247</v>
      </c>
      <c r="U1034">
        <v>0</v>
      </c>
      <c r="V1034">
        <v>-0.3</v>
      </c>
      <c r="W1034">
        <v>-1.2</v>
      </c>
      <c r="X1034" t="s">
        <v>20</v>
      </c>
    </row>
    <row r="1035" spans="1:24" x14ac:dyDescent="0.25">
      <c r="A1035" t="s">
        <v>19</v>
      </c>
      <c r="B1035">
        <v>97</v>
      </c>
      <c r="C1035">
        <v>367</v>
      </c>
      <c r="D1035">
        <v>350</v>
      </c>
      <c r="E1035">
        <v>82</v>
      </c>
      <c r="F1035">
        <v>13</v>
      </c>
      <c r="G1035">
        <v>0</v>
      </c>
      <c r="H1035">
        <v>3</v>
      </c>
      <c r="I1035">
        <v>34</v>
      </c>
      <c r="J1035">
        <v>25</v>
      </c>
      <c r="K1035">
        <v>11</v>
      </c>
      <c r="L1035">
        <v>56</v>
      </c>
      <c r="M1035">
        <v>2</v>
      </c>
      <c r="N1035">
        <v>1</v>
      </c>
      <c r="O1035">
        <v>2</v>
      </c>
      <c r="P1035">
        <v>0.23400000000000001</v>
      </c>
      <c r="Q1035">
        <v>0.26200000000000001</v>
      </c>
      <c r="R1035">
        <v>0.29699999999999999</v>
      </c>
      <c r="S1035">
        <v>0.55900000000000005</v>
      </c>
      <c r="T1035">
        <v>0.246</v>
      </c>
      <c r="U1035">
        <v>0</v>
      </c>
      <c r="V1035">
        <v>-0.9</v>
      </c>
      <c r="W1035">
        <v>-0.3</v>
      </c>
      <c r="X1035" t="s">
        <v>18</v>
      </c>
    </row>
    <row r="1036" spans="1:24" x14ac:dyDescent="0.25">
      <c r="A1036" t="s">
        <v>17</v>
      </c>
      <c r="B1036">
        <v>62</v>
      </c>
      <c r="C1036">
        <v>204</v>
      </c>
      <c r="D1036">
        <v>193</v>
      </c>
      <c r="E1036">
        <v>44</v>
      </c>
      <c r="F1036">
        <v>9</v>
      </c>
      <c r="G1036">
        <v>1</v>
      </c>
      <c r="H1036">
        <v>2</v>
      </c>
      <c r="I1036">
        <v>15</v>
      </c>
      <c r="J1036">
        <v>17</v>
      </c>
      <c r="K1036">
        <v>4</v>
      </c>
      <c r="L1036">
        <v>41</v>
      </c>
      <c r="M1036">
        <v>2</v>
      </c>
      <c r="N1036">
        <v>0</v>
      </c>
      <c r="O1036">
        <v>0</v>
      </c>
      <c r="P1036">
        <v>0.22800000000000001</v>
      </c>
      <c r="Q1036">
        <v>0.251</v>
      </c>
      <c r="R1036">
        <v>0.316</v>
      </c>
      <c r="S1036">
        <v>0.56699999999999995</v>
      </c>
      <c r="T1036">
        <v>0.245</v>
      </c>
      <c r="U1036">
        <v>-1</v>
      </c>
      <c r="V1036">
        <v>-0.2</v>
      </c>
      <c r="W1036">
        <v>-0.2</v>
      </c>
      <c r="X1036">
        <v>3583</v>
      </c>
    </row>
    <row r="1037" spans="1:24" x14ac:dyDescent="0.25">
      <c r="A1037" t="s">
        <v>16</v>
      </c>
      <c r="B1037">
        <v>43</v>
      </c>
      <c r="C1037">
        <v>161</v>
      </c>
      <c r="D1037">
        <v>148</v>
      </c>
      <c r="E1037">
        <v>35</v>
      </c>
      <c r="F1037">
        <v>4</v>
      </c>
      <c r="G1037">
        <v>0</v>
      </c>
      <c r="H1037">
        <v>0</v>
      </c>
      <c r="I1037">
        <v>16</v>
      </c>
      <c r="J1037">
        <v>12</v>
      </c>
      <c r="K1037">
        <v>8</v>
      </c>
      <c r="L1037">
        <v>30</v>
      </c>
      <c r="M1037">
        <v>1</v>
      </c>
      <c r="N1037">
        <v>5</v>
      </c>
      <c r="O1037">
        <v>3</v>
      </c>
      <c r="P1037">
        <v>0.23599999999999999</v>
      </c>
      <c r="Q1037">
        <v>0.28000000000000003</v>
      </c>
      <c r="R1037">
        <v>0.26400000000000001</v>
      </c>
      <c r="S1037">
        <v>0.54400000000000004</v>
      </c>
      <c r="T1037">
        <v>0.245</v>
      </c>
      <c r="U1037">
        <v>0</v>
      </c>
      <c r="V1037">
        <v>-0.4</v>
      </c>
      <c r="W1037">
        <v>-0.4</v>
      </c>
      <c r="X1037">
        <v>3913</v>
      </c>
    </row>
    <row r="1038" spans="1:24" x14ac:dyDescent="0.25">
      <c r="A1038" t="s">
        <v>15</v>
      </c>
      <c r="B1038">
        <v>82</v>
      </c>
      <c r="C1038">
        <v>350</v>
      </c>
      <c r="D1038">
        <v>329</v>
      </c>
      <c r="E1038">
        <v>74</v>
      </c>
      <c r="F1038">
        <v>11</v>
      </c>
      <c r="G1038">
        <v>3</v>
      </c>
      <c r="H1038">
        <v>2</v>
      </c>
      <c r="I1038">
        <v>38</v>
      </c>
      <c r="J1038">
        <v>23</v>
      </c>
      <c r="K1038">
        <v>13</v>
      </c>
      <c r="L1038">
        <v>84</v>
      </c>
      <c r="M1038">
        <v>2</v>
      </c>
      <c r="N1038">
        <v>17</v>
      </c>
      <c r="O1038">
        <v>10</v>
      </c>
      <c r="P1038">
        <v>0.22500000000000001</v>
      </c>
      <c r="Q1038">
        <v>0.25900000000000001</v>
      </c>
      <c r="R1038">
        <v>0.29499999999999998</v>
      </c>
      <c r="S1038">
        <v>0.55400000000000005</v>
      </c>
      <c r="T1038">
        <v>0.245</v>
      </c>
      <c r="U1038">
        <v>3</v>
      </c>
      <c r="V1038">
        <v>-0.9</v>
      </c>
      <c r="W1038">
        <v>-0.5</v>
      </c>
      <c r="X1038" t="s">
        <v>14</v>
      </c>
    </row>
    <row r="1039" spans="1:24" x14ac:dyDescent="0.25">
      <c r="A1039" t="s">
        <v>13</v>
      </c>
      <c r="B1039">
        <v>109</v>
      </c>
      <c r="C1039">
        <v>418</v>
      </c>
      <c r="D1039">
        <v>384</v>
      </c>
      <c r="E1039">
        <v>81</v>
      </c>
      <c r="F1039">
        <v>15</v>
      </c>
      <c r="G1039">
        <v>2</v>
      </c>
      <c r="H1039">
        <v>3</v>
      </c>
      <c r="I1039">
        <v>37</v>
      </c>
      <c r="J1039">
        <v>30</v>
      </c>
      <c r="K1039">
        <v>27</v>
      </c>
      <c r="L1039">
        <v>93</v>
      </c>
      <c r="M1039">
        <v>1</v>
      </c>
      <c r="N1039">
        <v>9</v>
      </c>
      <c r="O1039">
        <v>5</v>
      </c>
      <c r="P1039">
        <v>0.21099999999999999</v>
      </c>
      <c r="Q1039">
        <v>0.26500000000000001</v>
      </c>
      <c r="R1039">
        <v>0.28399999999999997</v>
      </c>
      <c r="S1039">
        <v>0.54800000000000004</v>
      </c>
      <c r="T1039">
        <v>0.24299999999999999</v>
      </c>
      <c r="U1039">
        <v>5</v>
      </c>
      <c r="V1039">
        <v>-0.6</v>
      </c>
      <c r="W1039">
        <v>-0.4</v>
      </c>
      <c r="X1039">
        <v>3534</v>
      </c>
    </row>
    <row r="1040" spans="1:24" x14ac:dyDescent="0.25">
      <c r="A1040" t="s">
        <v>12</v>
      </c>
      <c r="B1040">
        <v>118</v>
      </c>
      <c r="C1040">
        <v>498</v>
      </c>
      <c r="D1040">
        <v>474</v>
      </c>
      <c r="E1040">
        <v>99</v>
      </c>
      <c r="F1040">
        <v>20</v>
      </c>
      <c r="G1040">
        <v>2</v>
      </c>
      <c r="H1040">
        <v>8</v>
      </c>
      <c r="I1040">
        <v>43</v>
      </c>
      <c r="J1040">
        <v>48</v>
      </c>
      <c r="K1040">
        <v>16</v>
      </c>
      <c r="L1040">
        <v>161</v>
      </c>
      <c r="M1040">
        <v>5</v>
      </c>
      <c r="N1040">
        <v>6</v>
      </c>
      <c r="O1040">
        <v>4</v>
      </c>
      <c r="P1040">
        <v>0.20899999999999999</v>
      </c>
      <c r="Q1040">
        <v>0.24199999999999999</v>
      </c>
      <c r="R1040">
        <v>0.31</v>
      </c>
      <c r="S1040">
        <v>0.55300000000000005</v>
      </c>
      <c r="T1040">
        <v>0.24199999999999999</v>
      </c>
      <c r="U1040">
        <v>-5</v>
      </c>
      <c r="V1040">
        <v>-0.8</v>
      </c>
      <c r="W1040">
        <v>-2.5</v>
      </c>
      <c r="X1040" t="s">
        <v>11</v>
      </c>
    </row>
    <row r="1041" spans="1:24" x14ac:dyDescent="0.25">
      <c r="A1041" t="s">
        <v>10</v>
      </c>
      <c r="B1041">
        <v>73</v>
      </c>
      <c r="C1041">
        <v>285</v>
      </c>
      <c r="D1041">
        <v>250</v>
      </c>
      <c r="E1041">
        <v>46</v>
      </c>
      <c r="F1041">
        <v>7</v>
      </c>
      <c r="G1041">
        <v>0</v>
      </c>
      <c r="H1041">
        <v>2</v>
      </c>
      <c r="I1041">
        <v>22</v>
      </c>
      <c r="J1041">
        <v>15</v>
      </c>
      <c r="K1041">
        <v>28</v>
      </c>
      <c r="L1041">
        <v>97</v>
      </c>
      <c r="M1041">
        <v>3</v>
      </c>
      <c r="N1041">
        <v>1</v>
      </c>
      <c r="O1041">
        <v>1</v>
      </c>
      <c r="P1041">
        <v>0.184</v>
      </c>
      <c r="Q1041">
        <v>0.27400000000000002</v>
      </c>
      <c r="R1041">
        <v>0.23599999999999999</v>
      </c>
      <c r="S1041">
        <v>0.51</v>
      </c>
      <c r="T1041">
        <v>0.23599999999999999</v>
      </c>
      <c r="U1041">
        <v>0</v>
      </c>
      <c r="V1041">
        <v>-0.5</v>
      </c>
      <c r="W1041">
        <v>-0.4</v>
      </c>
      <c r="X1041" t="s">
        <v>9</v>
      </c>
    </row>
    <row r="1042" spans="1:24" x14ac:dyDescent="0.25">
      <c r="A1042" t="s">
        <v>8</v>
      </c>
      <c r="B1042">
        <v>72</v>
      </c>
      <c r="C1042">
        <v>256</v>
      </c>
      <c r="D1042">
        <v>236</v>
      </c>
      <c r="E1042">
        <v>47</v>
      </c>
      <c r="F1042">
        <v>11</v>
      </c>
      <c r="G1042">
        <v>0</v>
      </c>
      <c r="H1042">
        <v>2</v>
      </c>
      <c r="I1042">
        <v>19</v>
      </c>
      <c r="J1042">
        <v>16</v>
      </c>
      <c r="K1042">
        <v>15</v>
      </c>
      <c r="L1042">
        <v>65</v>
      </c>
      <c r="M1042">
        <v>2</v>
      </c>
      <c r="N1042">
        <v>1</v>
      </c>
      <c r="O1042">
        <v>1</v>
      </c>
      <c r="P1042">
        <v>0.19900000000000001</v>
      </c>
      <c r="Q1042">
        <v>0.253</v>
      </c>
      <c r="R1042">
        <v>0.27100000000000002</v>
      </c>
      <c r="S1042">
        <v>0.52400000000000002</v>
      </c>
      <c r="T1042">
        <v>0.23499999999999999</v>
      </c>
      <c r="U1042">
        <v>2</v>
      </c>
      <c r="V1042">
        <v>-0.4</v>
      </c>
      <c r="W1042">
        <v>-0.2</v>
      </c>
      <c r="X1042">
        <v>2324</v>
      </c>
    </row>
    <row r="1043" spans="1:24" x14ac:dyDescent="0.25">
      <c r="A1043" t="s">
        <v>7</v>
      </c>
      <c r="B1043">
        <v>75</v>
      </c>
      <c r="C1043">
        <v>258</v>
      </c>
      <c r="D1043">
        <v>230</v>
      </c>
      <c r="E1043">
        <v>45</v>
      </c>
      <c r="F1043">
        <v>9</v>
      </c>
      <c r="G1043">
        <v>1</v>
      </c>
      <c r="H1043">
        <v>0</v>
      </c>
      <c r="I1043">
        <v>23</v>
      </c>
      <c r="J1043">
        <v>14</v>
      </c>
      <c r="K1043">
        <v>22</v>
      </c>
      <c r="L1043">
        <v>70</v>
      </c>
      <c r="M1043">
        <v>1</v>
      </c>
      <c r="N1043">
        <v>2</v>
      </c>
      <c r="O1043">
        <v>1</v>
      </c>
      <c r="P1043">
        <v>0.19600000000000001</v>
      </c>
      <c r="Q1043">
        <v>0.26900000000000002</v>
      </c>
      <c r="R1043">
        <v>0.24299999999999999</v>
      </c>
      <c r="S1043">
        <v>0.51200000000000001</v>
      </c>
      <c r="T1043">
        <v>0.23499999999999999</v>
      </c>
      <c r="U1043">
        <v>-5</v>
      </c>
      <c r="V1043">
        <v>-0.3</v>
      </c>
      <c r="W1043">
        <v>-1.1000000000000001</v>
      </c>
      <c r="X1043">
        <v>4518</v>
      </c>
    </row>
    <row r="1044" spans="1:24" x14ac:dyDescent="0.25">
      <c r="A1044" t="s">
        <v>6</v>
      </c>
      <c r="B1044">
        <v>63</v>
      </c>
      <c r="C1044">
        <v>228</v>
      </c>
      <c r="D1044">
        <v>207</v>
      </c>
      <c r="E1044">
        <v>38</v>
      </c>
      <c r="F1044">
        <v>8</v>
      </c>
      <c r="G1044">
        <v>1</v>
      </c>
      <c r="H1044">
        <v>3</v>
      </c>
      <c r="I1044">
        <v>17</v>
      </c>
      <c r="J1044">
        <v>18</v>
      </c>
      <c r="K1044">
        <v>17</v>
      </c>
      <c r="L1044">
        <v>79</v>
      </c>
      <c r="M1044">
        <v>1</v>
      </c>
      <c r="N1044">
        <v>1</v>
      </c>
      <c r="O1044">
        <v>1</v>
      </c>
      <c r="P1044">
        <v>0.184</v>
      </c>
      <c r="Q1044">
        <v>0.249</v>
      </c>
      <c r="R1044">
        <v>0.27500000000000002</v>
      </c>
      <c r="S1044">
        <v>0.52400000000000002</v>
      </c>
      <c r="T1044">
        <v>0.23499999999999999</v>
      </c>
      <c r="U1044">
        <v>-1</v>
      </c>
      <c r="V1044">
        <v>-0.4</v>
      </c>
      <c r="W1044">
        <v>-0.5</v>
      </c>
      <c r="X1044">
        <v>3768</v>
      </c>
    </row>
    <row r="1045" spans="1:24" x14ac:dyDescent="0.25">
      <c r="A1045" t="s">
        <v>5</v>
      </c>
      <c r="B1045">
        <v>136</v>
      </c>
      <c r="C1045">
        <v>546</v>
      </c>
      <c r="D1045">
        <v>496</v>
      </c>
      <c r="E1045">
        <v>102</v>
      </c>
      <c r="F1045">
        <v>12</v>
      </c>
      <c r="G1045">
        <v>2</v>
      </c>
      <c r="H1045">
        <v>2</v>
      </c>
      <c r="I1045">
        <v>45</v>
      </c>
      <c r="J1045">
        <v>32</v>
      </c>
      <c r="K1045">
        <v>36</v>
      </c>
      <c r="L1045">
        <v>91</v>
      </c>
      <c r="M1045">
        <v>2</v>
      </c>
      <c r="N1045">
        <v>18</v>
      </c>
      <c r="O1045">
        <v>6</v>
      </c>
      <c r="P1045">
        <v>0.20599999999999999</v>
      </c>
      <c r="Q1045">
        <v>0.26200000000000001</v>
      </c>
      <c r="R1045">
        <v>0.25</v>
      </c>
      <c r="S1045">
        <v>0.51200000000000001</v>
      </c>
      <c r="T1045">
        <v>0.23300000000000001</v>
      </c>
      <c r="U1045">
        <v>4</v>
      </c>
      <c r="V1045">
        <v>0.7</v>
      </c>
      <c r="W1045">
        <v>-0.7</v>
      </c>
      <c r="X1045" t="s">
        <v>4</v>
      </c>
    </row>
    <row r="1046" spans="1:24" x14ac:dyDescent="0.25">
      <c r="A1046" t="s">
        <v>3</v>
      </c>
      <c r="B1046">
        <v>40</v>
      </c>
      <c r="C1046">
        <v>130</v>
      </c>
      <c r="D1046">
        <v>119</v>
      </c>
      <c r="E1046">
        <v>24</v>
      </c>
      <c r="F1046">
        <v>5</v>
      </c>
      <c r="G1046">
        <v>1</v>
      </c>
      <c r="H1046">
        <v>1</v>
      </c>
      <c r="I1046">
        <v>11</v>
      </c>
      <c r="J1046">
        <v>8</v>
      </c>
      <c r="K1046">
        <v>8</v>
      </c>
      <c r="L1046">
        <v>35</v>
      </c>
      <c r="M1046">
        <v>0</v>
      </c>
      <c r="N1046">
        <v>0</v>
      </c>
      <c r="O1046">
        <v>0</v>
      </c>
      <c r="P1046">
        <v>0.20200000000000001</v>
      </c>
      <c r="Q1046">
        <v>0.252</v>
      </c>
      <c r="R1046">
        <v>0.28599999999999998</v>
      </c>
      <c r="S1046">
        <v>0.53800000000000003</v>
      </c>
      <c r="T1046">
        <v>0.23100000000000001</v>
      </c>
      <c r="U1046">
        <v>-1</v>
      </c>
      <c r="V1046">
        <v>-0.1</v>
      </c>
      <c r="W1046">
        <v>-0.3</v>
      </c>
      <c r="X1046">
        <v>1829</v>
      </c>
    </row>
    <row r="1047" spans="1:24" x14ac:dyDescent="0.25">
      <c r="A1047" t="s">
        <v>2</v>
      </c>
      <c r="B1047">
        <v>103</v>
      </c>
      <c r="C1047">
        <v>391</v>
      </c>
      <c r="D1047">
        <v>372</v>
      </c>
      <c r="E1047">
        <v>71</v>
      </c>
      <c r="F1047">
        <v>15</v>
      </c>
      <c r="G1047">
        <v>1</v>
      </c>
      <c r="H1047">
        <v>5</v>
      </c>
      <c r="I1047">
        <v>31</v>
      </c>
      <c r="J1047">
        <v>25</v>
      </c>
      <c r="K1047">
        <v>12</v>
      </c>
      <c r="L1047">
        <v>131</v>
      </c>
      <c r="M1047">
        <v>3</v>
      </c>
      <c r="N1047">
        <v>8</v>
      </c>
      <c r="O1047">
        <v>5</v>
      </c>
      <c r="P1047">
        <v>0.191</v>
      </c>
      <c r="Q1047">
        <v>0.222</v>
      </c>
      <c r="R1047">
        <v>0.27700000000000002</v>
      </c>
      <c r="S1047">
        <v>0.499</v>
      </c>
      <c r="T1047">
        <v>0.22</v>
      </c>
      <c r="U1047">
        <v>-1</v>
      </c>
      <c r="V1047">
        <v>-0.7</v>
      </c>
      <c r="W1047">
        <v>-1.8</v>
      </c>
      <c r="X1047" t="s">
        <v>1</v>
      </c>
    </row>
    <row r="1048" spans="1:24" x14ac:dyDescent="0.25">
      <c r="A1048" t="s">
        <v>0</v>
      </c>
      <c r="B1048">
        <v>12</v>
      </c>
      <c r="C1048">
        <v>46</v>
      </c>
      <c r="D1048">
        <v>43</v>
      </c>
      <c r="E1048">
        <v>9</v>
      </c>
      <c r="F1048">
        <v>1</v>
      </c>
      <c r="G1048">
        <v>0</v>
      </c>
      <c r="H1048">
        <v>0</v>
      </c>
      <c r="I1048">
        <v>3</v>
      </c>
      <c r="J1048">
        <v>5</v>
      </c>
      <c r="K1048">
        <v>2</v>
      </c>
      <c r="L1048">
        <v>13</v>
      </c>
      <c r="M1048">
        <v>0</v>
      </c>
      <c r="N1048">
        <v>0</v>
      </c>
      <c r="O1048">
        <v>0</v>
      </c>
      <c r="P1048">
        <v>0.20899999999999999</v>
      </c>
      <c r="Q1048">
        <v>0.24399999999999999</v>
      </c>
      <c r="R1048">
        <v>0.23300000000000001</v>
      </c>
      <c r="S1048">
        <v>0.47699999999999998</v>
      </c>
      <c r="T1048">
        <v>0.21099999999999999</v>
      </c>
      <c r="U1048">
        <v>0</v>
      </c>
      <c r="V1048">
        <v>0</v>
      </c>
      <c r="W1048">
        <v>-0.4</v>
      </c>
      <c r="X1048">
        <v>210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329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1316</v>
      </c>
      <c r="B2">
        <v>149</v>
      </c>
      <c r="C2">
        <v>654</v>
      </c>
      <c r="D2">
        <v>531</v>
      </c>
      <c r="E2">
        <v>171</v>
      </c>
      <c r="F2">
        <v>48</v>
      </c>
      <c r="G2">
        <v>2</v>
      </c>
      <c r="H2">
        <v>26</v>
      </c>
      <c r="I2">
        <v>119</v>
      </c>
      <c r="J2">
        <v>125</v>
      </c>
      <c r="K2">
        <v>113</v>
      </c>
      <c r="L2">
        <v>116</v>
      </c>
      <c r="M2">
        <v>6</v>
      </c>
      <c r="N2">
        <v>6</v>
      </c>
      <c r="O2">
        <v>2</v>
      </c>
      <c r="P2">
        <v>0.32200000000000001</v>
      </c>
      <c r="Q2">
        <v>0.443</v>
      </c>
      <c r="R2">
        <v>0.56699999999999995</v>
      </c>
      <c r="S2">
        <v>1.01</v>
      </c>
      <c r="T2">
        <v>0.42699999999999999</v>
      </c>
      <c r="U2">
        <v>7</v>
      </c>
      <c r="V2">
        <v>-0.5</v>
      </c>
      <c r="W2">
        <v>8</v>
      </c>
      <c r="X2">
        <v>4314</v>
      </c>
    </row>
    <row r="3" spans="1:24" x14ac:dyDescent="0.25">
      <c r="A3" t="s">
        <v>1314</v>
      </c>
      <c r="B3">
        <v>156</v>
      </c>
      <c r="C3">
        <v>684</v>
      </c>
      <c r="D3">
        <v>599</v>
      </c>
      <c r="E3">
        <v>195</v>
      </c>
      <c r="F3">
        <v>44</v>
      </c>
      <c r="G3">
        <v>0</v>
      </c>
      <c r="H3">
        <v>37</v>
      </c>
      <c r="I3">
        <v>117</v>
      </c>
      <c r="J3">
        <v>124</v>
      </c>
      <c r="K3">
        <v>76</v>
      </c>
      <c r="L3">
        <v>99</v>
      </c>
      <c r="M3">
        <v>3</v>
      </c>
      <c r="N3">
        <v>5</v>
      </c>
      <c r="O3">
        <v>2</v>
      </c>
      <c r="P3">
        <v>0.32600000000000001</v>
      </c>
      <c r="Q3">
        <v>0.40100000000000002</v>
      </c>
      <c r="R3">
        <v>0.58399999999999996</v>
      </c>
      <c r="S3">
        <v>0.98499999999999999</v>
      </c>
      <c r="T3">
        <v>0.41099999999999998</v>
      </c>
      <c r="U3">
        <v>-8</v>
      </c>
      <c r="V3">
        <v>-0.6</v>
      </c>
      <c r="W3">
        <v>7.2</v>
      </c>
      <c r="X3">
        <v>1744</v>
      </c>
    </row>
    <row r="4" spans="1:24" x14ac:dyDescent="0.25">
      <c r="A4" t="s">
        <v>1312</v>
      </c>
      <c r="B4">
        <v>155</v>
      </c>
      <c r="C4">
        <v>679</v>
      </c>
      <c r="D4">
        <v>601</v>
      </c>
      <c r="E4">
        <v>189</v>
      </c>
      <c r="F4">
        <v>41</v>
      </c>
      <c r="G4">
        <v>3</v>
      </c>
      <c r="H4">
        <v>36</v>
      </c>
      <c r="I4">
        <v>114</v>
      </c>
      <c r="J4">
        <v>120</v>
      </c>
      <c r="K4">
        <v>67</v>
      </c>
      <c r="L4">
        <v>114</v>
      </c>
      <c r="M4">
        <v>7</v>
      </c>
      <c r="N4">
        <v>27</v>
      </c>
      <c r="O4">
        <v>5</v>
      </c>
      <c r="P4">
        <v>0.314</v>
      </c>
      <c r="Q4">
        <v>0.38700000000000001</v>
      </c>
      <c r="R4">
        <v>0.57199999999999995</v>
      </c>
      <c r="S4">
        <v>0.96</v>
      </c>
      <c r="T4">
        <v>0.40699999999999997</v>
      </c>
      <c r="U4">
        <v>0</v>
      </c>
      <c r="V4">
        <v>2.6</v>
      </c>
      <c r="W4">
        <v>7.2</v>
      </c>
      <c r="X4">
        <v>3410</v>
      </c>
    </row>
    <row r="5" spans="1:24" x14ac:dyDescent="0.25">
      <c r="A5" t="s">
        <v>1310</v>
      </c>
      <c r="B5">
        <v>156</v>
      </c>
      <c r="C5">
        <v>669</v>
      </c>
      <c r="D5">
        <v>563</v>
      </c>
      <c r="E5">
        <v>168</v>
      </c>
      <c r="F5">
        <v>35</v>
      </c>
      <c r="G5">
        <v>1</v>
      </c>
      <c r="H5">
        <v>34</v>
      </c>
      <c r="I5">
        <v>109</v>
      </c>
      <c r="J5">
        <v>133</v>
      </c>
      <c r="K5">
        <v>87</v>
      </c>
      <c r="L5">
        <v>95</v>
      </c>
      <c r="M5">
        <v>15</v>
      </c>
      <c r="N5">
        <v>2</v>
      </c>
      <c r="O5">
        <v>0</v>
      </c>
      <c r="P5">
        <v>0.29799999999999999</v>
      </c>
      <c r="Q5">
        <v>0.40400000000000003</v>
      </c>
      <c r="R5">
        <v>0.54500000000000004</v>
      </c>
      <c r="S5">
        <v>0.94899999999999995</v>
      </c>
      <c r="T5">
        <v>0.4</v>
      </c>
      <c r="U5">
        <v>-3</v>
      </c>
      <c r="V5">
        <v>-0.4</v>
      </c>
      <c r="W5">
        <v>5.5</v>
      </c>
      <c r="X5">
        <v>4613</v>
      </c>
    </row>
    <row r="6" spans="1:24" x14ac:dyDescent="0.25">
      <c r="A6" t="s">
        <v>1317</v>
      </c>
      <c r="B6">
        <v>149</v>
      </c>
      <c r="C6">
        <v>646</v>
      </c>
      <c r="D6">
        <v>564</v>
      </c>
      <c r="E6">
        <v>158</v>
      </c>
      <c r="F6">
        <v>33</v>
      </c>
      <c r="G6">
        <v>3</v>
      </c>
      <c r="H6">
        <v>43</v>
      </c>
      <c r="I6">
        <v>103</v>
      </c>
      <c r="J6">
        <v>119</v>
      </c>
      <c r="K6">
        <v>71</v>
      </c>
      <c r="L6">
        <v>172</v>
      </c>
      <c r="M6">
        <v>7</v>
      </c>
      <c r="N6">
        <v>6</v>
      </c>
      <c r="O6">
        <v>2</v>
      </c>
      <c r="P6">
        <v>0.28000000000000003</v>
      </c>
      <c r="Q6">
        <v>0.36499999999999999</v>
      </c>
      <c r="R6">
        <v>0.57799999999999996</v>
      </c>
      <c r="S6">
        <v>0.94299999999999995</v>
      </c>
      <c r="T6">
        <v>0.39500000000000002</v>
      </c>
      <c r="U6">
        <v>7</v>
      </c>
      <c r="V6">
        <v>-0.3</v>
      </c>
      <c r="W6">
        <v>6.6</v>
      </c>
      <c r="X6">
        <v>4949</v>
      </c>
    </row>
    <row r="7" spans="1:24" x14ac:dyDescent="0.25">
      <c r="A7" t="s">
        <v>1315</v>
      </c>
      <c r="B7">
        <v>140</v>
      </c>
      <c r="C7">
        <v>614</v>
      </c>
      <c r="D7">
        <v>514</v>
      </c>
      <c r="E7">
        <v>137</v>
      </c>
      <c r="F7">
        <v>23</v>
      </c>
      <c r="G7">
        <v>2</v>
      </c>
      <c r="H7">
        <v>39</v>
      </c>
      <c r="I7">
        <v>97</v>
      </c>
      <c r="J7">
        <v>105</v>
      </c>
      <c r="K7">
        <v>89</v>
      </c>
      <c r="L7">
        <v>100</v>
      </c>
      <c r="M7">
        <v>7</v>
      </c>
      <c r="N7">
        <v>5</v>
      </c>
      <c r="O7">
        <v>1</v>
      </c>
      <c r="P7">
        <v>0.26700000000000002</v>
      </c>
      <c r="Q7">
        <v>0.379</v>
      </c>
      <c r="R7">
        <v>0.54700000000000004</v>
      </c>
      <c r="S7">
        <v>0.92600000000000005</v>
      </c>
      <c r="T7">
        <v>0.39200000000000002</v>
      </c>
      <c r="U7">
        <v>-1</v>
      </c>
      <c r="V7">
        <v>-0.1</v>
      </c>
      <c r="W7">
        <v>5.4</v>
      </c>
      <c r="X7">
        <v>1887</v>
      </c>
    </row>
    <row r="8" spans="1:24" x14ac:dyDescent="0.25">
      <c r="A8" t="s">
        <v>2648</v>
      </c>
      <c r="B8">
        <v>100</v>
      </c>
      <c r="C8">
        <v>425</v>
      </c>
      <c r="D8">
        <v>362</v>
      </c>
      <c r="E8">
        <v>103</v>
      </c>
      <c r="F8">
        <v>20</v>
      </c>
      <c r="G8">
        <v>0</v>
      </c>
      <c r="H8">
        <v>20</v>
      </c>
      <c r="I8">
        <v>71</v>
      </c>
      <c r="J8">
        <v>77</v>
      </c>
      <c r="K8">
        <v>63</v>
      </c>
      <c r="L8">
        <v>59</v>
      </c>
      <c r="M8">
        <v>0</v>
      </c>
      <c r="N8">
        <v>8</v>
      </c>
      <c r="O8">
        <v>0</v>
      </c>
      <c r="P8">
        <v>0.28499999999999998</v>
      </c>
      <c r="Q8">
        <v>0.39100000000000001</v>
      </c>
      <c r="R8">
        <v>0.50600000000000001</v>
      </c>
      <c r="S8">
        <v>0.89600000000000002</v>
      </c>
      <c r="T8">
        <v>0.38900000000000001</v>
      </c>
      <c r="U8">
        <v>-2</v>
      </c>
      <c r="V8">
        <v>1</v>
      </c>
      <c r="W8">
        <v>3.3</v>
      </c>
      <c r="X8">
        <v>1109</v>
      </c>
    </row>
    <row r="9" spans="1:24" x14ac:dyDescent="0.25">
      <c r="A9" t="s">
        <v>1306</v>
      </c>
      <c r="B9">
        <v>154</v>
      </c>
      <c r="C9">
        <v>703</v>
      </c>
      <c r="D9">
        <v>616</v>
      </c>
      <c r="E9">
        <v>189</v>
      </c>
      <c r="F9">
        <v>30</v>
      </c>
      <c r="G9">
        <v>11</v>
      </c>
      <c r="H9">
        <v>27</v>
      </c>
      <c r="I9">
        <v>133</v>
      </c>
      <c r="J9">
        <v>87</v>
      </c>
      <c r="K9">
        <v>72</v>
      </c>
      <c r="L9">
        <v>145</v>
      </c>
      <c r="M9">
        <v>9</v>
      </c>
      <c r="N9">
        <v>51</v>
      </c>
      <c r="O9">
        <v>9</v>
      </c>
      <c r="P9">
        <v>0.307</v>
      </c>
      <c r="Q9">
        <v>0.38400000000000001</v>
      </c>
      <c r="R9">
        <v>0.52300000000000002</v>
      </c>
      <c r="S9">
        <v>0.90700000000000003</v>
      </c>
      <c r="T9">
        <v>0.38800000000000001</v>
      </c>
      <c r="U9">
        <v>12</v>
      </c>
      <c r="V9">
        <v>5.7</v>
      </c>
      <c r="W9">
        <v>8.6</v>
      </c>
      <c r="X9">
        <v>10155</v>
      </c>
    </row>
    <row r="10" spans="1:24" x14ac:dyDescent="0.25">
      <c r="A10" t="s">
        <v>1313</v>
      </c>
      <c r="B10">
        <v>133</v>
      </c>
      <c r="C10">
        <v>577</v>
      </c>
      <c r="D10">
        <v>499</v>
      </c>
      <c r="E10">
        <v>147</v>
      </c>
      <c r="F10">
        <v>34</v>
      </c>
      <c r="G10">
        <v>1</v>
      </c>
      <c r="H10">
        <v>28</v>
      </c>
      <c r="I10">
        <v>89</v>
      </c>
      <c r="J10">
        <v>105</v>
      </c>
      <c r="K10">
        <v>74</v>
      </c>
      <c r="L10">
        <v>87</v>
      </c>
      <c r="M10">
        <v>1</v>
      </c>
      <c r="N10">
        <v>0</v>
      </c>
      <c r="O10">
        <v>0</v>
      </c>
      <c r="P10">
        <v>0.29499999999999998</v>
      </c>
      <c r="Q10">
        <v>0.38500000000000001</v>
      </c>
      <c r="R10">
        <v>0.53500000000000003</v>
      </c>
      <c r="S10">
        <v>0.92</v>
      </c>
      <c r="T10">
        <v>0.38800000000000001</v>
      </c>
      <c r="U10">
        <v>-1</v>
      </c>
      <c r="V10">
        <v>-0.7</v>
      </c>
      <c r="W10">
        <v>3.9</v>
      </c>
      <c r="X10">
        <v>745</v>
      </c>
    </row>
    <row r="11" spans="1:24" x14ac:dyDescent="0.25">
      <c r="A11" t="s">
        <v>1311</v>
      </c>
      <c r="B11">
        <v>131</v>
      </c>
      <c r="C11">
        <v>572</v>
      </c>
      <c r="D11">
        <v>505</v>
      </c>
      <c r="E11">
        <v>152</v>
      </c>
      <c r="F11">
        <v>32</v>
      </c>
      <c r="G11">
        <v>3</v>
      </c>
      <c r="H11">
        <v>26</v>
      </c>
      <c r="I11">
        <v>86</v>
      </c>
      <c r="J11">
        <v>98</v>
      </c>
      <c r="K11">
        <v>57</v>
      </c>
      <c r="L11">
        <v>70</v>
      </c>
      <c r="M11">
        <v>5</v>
      </c>
      <c r="N11">
        <v>6</v>
      </c>
      <c r="O11">
        <v>1</v>
      </c>
      <c r="P11">
        <v>0.30099999999999999</v>
      </c>
      <c r="Q11">
        <v>0.374</v>
      </c>
      <c r="R11">
        <v>0.53100000000000003</v>
      </c>
      <c r="S11">
        <v>0.90500000000000003</v>
      </c>
      <c r="T11">
        <v>0.38400000000000001</v>
      </c>
      <c r="U11">
        <v>4</v>
      </c>
      <c r="V11">
        <v>0.2</v>
      </c>
      <c r="W11">
        <v>6.4</v>
      </c>
      <c r="X11">
        <v>3531</v>
      </c>
    </row>
    <row r="12" spans="1:24" x14ac:dyDescent="0.25">
      <c r="A12" t="s">
        <v>1307</v>
      </c>
      <c r="B12">
        <v>155</v>
      </c>
      <c r="C12">
        <v>680</v>
      </c>
      <c r="D12">
        <v>617</v>
      </c>
      <c r="E12">
        <v>191</v>
      </c>
      <c r="F12">
        <v>43</v>
      </c>
      <c r="G12">
        <v>4</v>
      </c>
      <c r="H12">
        <v>30</v>
      </c>
      <c r="I12">
        <v>102</v>
      </c>
      <c r="J12">
        <v>111</v>
      </c>
      <c r="K12">
        <v>49</v>
      </c>
      <c r="L12">
        <v>90</v>
      </c>
      <c r="M12">
        <v>9</v>
      </c>
      <c r="N12">
        <v>5</v>
      </c>
      <c r="O12">
        <v>2</v>
      </c>
      <c r="P12">
        <v>0.31</v>
      </c>
      <c r="Q12">
        <v>0.36599999999999999</v>
      </c>
      <c r="R12">
        <v>0.53800000000000003</v>
      </c>
      <c r="S12">
        <v>0.90400000000000003</v>
      </c>
      <c r="T12">
        <v>0.38200000000000001</v>
      </c>
      <c r="U12">
        <v>2</v>
      </c>
      <c r="V12">
        <v>-0.5</v>
      </c>
      <c r="W12">
        <v>6.7</v>
      </c>
      <c r="X12">
        <v>3269</v>
      </c>
    </row>
    <row r="13" spans="1:24" x14ac:dyDescent="0.25">
      <c r="A13" t="s">
        <v>1308</v>
      </c>
      <c r="B13">
        <v>150</v>
      </c>
      <c r="C13">
        <v>657</v>
      </c>
      <c r="D13">
        <v>583</v>
      </c>
      <c r="E13">
        <v>177</v>
      </c>
      <c r="F13">
        <v>31</v>
      </c>
      <c r="G13">
        <v>4</v>
      </c>
      <c r="H13">
        <v>32</v>
      </c>
      <c r="I13">
        <v>98</v>
      </c>
      <c r="J13">
        <v>105</v>
      </c>
      <c r="K13">
        <v>62</v>
      </c>
      <c r="L13">
        <v>144</v>
      </c>
      <c r="M13">
        <v>5</v>
      </c>
      <c r="N13">
        <v>22</v>
      </c>
      <c r="O13">
        <v>7</v>
      </c>
      <c r="P13">
        <v>0.30399999999999999</v>
      </c>
      <c r="Q13">
        <v>0.371</v>
      </c>
      <c r="R13">
        <v>0.53500000000000003</v>
      </c>
      <c r="S13">
        <v>0.90700000000000003</v>
      </c>
      <c r="T13">
        <v>0.38100000000000001</v>
      </c>
      <c r="U13">
        <v>-6</v>
      </c>
      <c r="V13">
        <v>0.9</v>
      </c>
      <c r="W13">
        <v>5.6</v>
      </c>
      <c r="X13">
        <v>5631</v>
      </c>
    </row>
    <row r="14" spans="1:24" x14ac:dyDescent="0.25">
      <c r="A14" t="s">
        <v>1301</v>
      </c>
      <c r="B14">
        <v>153</v>
      </c>
      <c r="C14">
        <v>669</v>
      </c>
      <c r="D14">
        <v>592</v>
      </c>
      <c r="E14">
        <v>178</v>
      </c>
      <c r="F14">
        <v>43</v>
      </c>
      <c r="G14">
        <v>0</v>
      </c>
      <c r="H14">
        <v>33</v>
      </c>
      <c r="I14">
        <v>100</v>
      </c>
      <c r="J14">
        <v>107</v>
      </c>
      <c r="K14">
        <v>67</v>
      </c>
      <c r="L14">
        <v>71</v>
      </c>
      <c r="M14">
        <v>4</v>
      </c>
      <c r="N14">
        <v>6</v>
      </c>
      <c r="O14">
        <v>1</v>
      </c>
      <c r="P14">
        <v>0.30099999999999999</v>
      </c>
      <c r="Q14">
        <v>0.372</v>
      </c>
      <c r="R14">
        <v>0.54100000000000004</v>
      </c>
      <c r="S14">
        <v>0.91300000000000003</v>
      </c>
      <c r="T14">
        <v>0.38100000000000001</v>
      </c>
      <c r="U14">
        <v>3</v>
      </c>
      <c r="V14">
        <v>0.1</v>
      </c>
      <c r="W14">
        <v>5.0999999999999996</v>
      </c>
      <c r="X14">
        <v>1177</v>
      </c>
    </row>
    <row r="15" spans="1:24" x14ac:dyDescent="0.25">
      <c r="A15" t="s">
        <v>1302</v>
      </c>
      <c r="B15">
        <v>156</v>
      </c>
      <c r="C15">
        <v>687</v>
      </c>
      <c r="D15">
        <v>599</v>
      </c>
      <c r="E15">
        <v>178</v>
      </c>
      <c r="F15">
        <v>33</v>
      </c>
      <c r="G15">
        <v>5</v>
      </c>
      <c r="H15">
        <v>28</v>
      </c>
      <c r="I15">
        <v>103</v>
      </c>
      <c r="J15">
        <v>106</v>
      </c>
      <c r="K15">
        <v>75</v>
      </c>
      <c r="L15">
        <v>123</v>
      </c>
      <c r="M15">
        <v>7</v>
      </c>
      <c r="N15">
        <v>25</v>
      </c>
      <c r="O15">
        <v>7</v>
      </c>
      <c r="P15">
        <v>0.29699999999999999</v>
      </c>
      <c r="Q15">
        <v>0.378</v>
      </c>
      <c r="R15">
        <v>0.50900000000000001</v>
      </c>
      <c r="S15">
        <v>0.88800000000000001</v>
      </c>
      <c r="T15">
        <v>0.38</v>
      </c>
      <c r="U15">
        <v>0</v>
      </c>
      <c r="V15">
        <v>1.4</v>
      </c>
      <c r="W15">
        <v>6.6</v>
      </c>
      <c r="X15">
        <v>9847</v>
      </c>
    </row>
    <row r="16" spans="1:24" x14ac:dyDescent="0.25">
      <c r="A16" t="s">
        <v>1309</v>
      </c>
      <c r="B16">
        <v>138</v>
      </c>
      <c r="C16">
        <v>606</v>
      </c>
      <c r="D16">
        <v>540</v>
      </c>
      <c r="E16">
        <v>165</v>
      </c>
      <c r="F16">
        <v>31</v>
      </c>
      <c r="G16">
        <v>6</v>
      </c>
      <c r="H16">
        <v>25</v>
      </c>
      <c r="I16">
        <v>89</v>
      </c>
      <c r="J16">
        <v>96</v>
      </c>
      <c r="K16">
        <v>56</v>
      </c>
      <c r="L16">
        <v>121</v>
      </c>
      <c r="M16">
        <v>4</v>
      </c>
      <c r="N16">
        <v>22</v>
      </c>
      <c r="O16">
        <v>5</v>
      </c>
      <c r="P16">
        <v>0.30599999999999999</v>
      </c>
      <c r="Q16">
        <v>0.371</v>
      </c>
      <c r="R16">
        <v>0.52400000000000002</v>
      </c>
      <c r="S16">
        <v>0.89500000000000002</v>
      </c>
      <c r="T16">
        <v>0.379</v>
      </c>
      <c r="U16">
        <v>-3</v>
      </c>
      <c r="V16">
        <v>1.7</v>
      </c>
      <c r="W16">
        <v>4.7</v>
      </c>
      <c r="X16">
        <v>7287</v>
      </c>
    </row>
    <row r="17" spans="1:24" x14ac:dyDescent="0.25">
      <c r="A17" t="s">
        <v>1291</v>
      </c>
      <c r="B17">
        <v>141</v>
      </c>
      <c r="C17">
        <v>616</v>
      </c>
      <c r="D17">
        <v>538</v>
      </c>
      <c r="E17">
        <v>155</v>
      </c>
      <c r="F17">
        <v>33</v>
      </c>
      <c r="G17">
        <v>2</v>
      </c>
      <c r="H17">
        <v>30</v>
      </c>
      <c r="I17">
        <v>90</v>
      </c>
      <c r="J17">
        <v>100</v>
      </c>
      <c r="K17">
        <v>65</v>
      </c>
      <c r="L17">
        <v>109</v>
      </c>
      <c r="M17">
        <v>6</v>
      </c>
      <c r="N17">
        <v>5</v>
      </c>
      <c r="O17">
        <v>2</v>
      </c>
      <c r="P17">
        <v>0.28799999999999998</v>
      </c>
      <c r="Q17">
        <v>0.36699999999999999</v>
      </c>
      <c r="R17">
        <v>0.52400000000000002</v>
      </c>
      <c r="S17">
        <v>0.89100000000000001</v>
      </c>
      <c r="T17">
        <v>0.378</v>
      </c>
      <c r="U17">
        <v>8</v>
      </c>
      <c r="V17">
        <v>-0.5</v>
      </c>
      <c r="W17">
        <v>6.4</v>
      </c>
      <c r="X17">
        <v>9368</v>
      </c>
    </row>
    <row r="18" spans="1:24" x14ac:dyDescent="0.25">
      <c r="A18" t="s">
        <v>1304</v>
      </c>
      <c r="B18">
        <v>138</v>
      </c>
      <c r="C18">
        <v>600</v>
      </c>
      <c r="D18">
        <v>525</v>
      </c>
      <c r="E18">
        <v>162</v>
      </c>
      <c r="F18">
        <v>33</v>
      </c>
      <c r="G18">
        <v>2</v>
      </c>
      <c r="H18">
        <v>21</v>
      </c>
      <c r="I18">
        <v>88</v>
      </c>
      <c r="J18">
        <v>99</v>
      </c>
      <c r="K18">
        <v>62</v>
      </c>
      <c r="L18">
        <v>91</v>
      </c>
      <c r="M18">
        <v>6</v>
      </c>
      <c r="N18">
        <v>3</v>
      </c>
      <c r="O18">
        <v>1</v>
      </c>
      <c r="P18">
        <v>0.309</v>
      </c>
      <c r="Q18">
        <v>0.38300000000000001</v>
      </c>
      <c r="R18">
        <v>0.499</v>
      </c>
      <c r="S18">
        <v>0.88200000000000001</v>
      </c>
      <c r="T18">
        <v>0.378</v>
      </c>
      <c r="U18">
        <v>6</v>
      </c>
      <c r="V18">
        <v>-0.5</v>
      </c>
      <c r="W18">
        <v>6.9</v>
      </c>
      <c r="X18">
        <v>9166</v>
      </c>
    </row>
    <row r="19" spans="1:24" x14ac:dyDescent="0.25">
      <c r="A19" t="s">
        <v>1300</v>
      </c>
      <c r="B19">
        <v>150</v>
      </c>
      <c r="C19">
        <v>655</v>
      </c>
      <c r="D19">
        <v>575</v>
      </c>
      <c r="E19">
        <v>170</v>
      </c>
      <c r="F19">
        <v>38</v>
      </c>
      <c r="G19">
        <v>1</v>
      </c>
      <c r="H19">
        <v>26</v>
      </c>
      <c r="I19">
        <v>96</v>
      </c>
      <c r="J19">
        <v>105</v>
      </c>
      <c r="K19">
        <v>68</v>
      </c>
      <c r="L19">
        <v>118</v>
      </c>
      <c r="M19">
        <v>9</v>
      </c>
      <c r="N19">
        <v>5</v>
      </c>
      <c r="O19">
        <v>2</v>
      </c>
      <c r="P19">
        <v>0.29599999999999999</v>
      </c>
      <c r="Q19">
        <v>0.377</v>
      </c>
      <c r="R19">
        <v>0.501</v>
      </c>
      <c r="S19">
        <v>0.878</v>
      </c>
      <c r="T19">
        <v>0.377</v>
      </c>
      <c r="U19">
        <v>0</v>
      </c>
      <c r="V19">
        <v>-0.6</v>
      </c>
      <c r="W19">
        <v>5</v>
      </c>
      <c r="X19">
        <v>1873</v>
      </c>
    </row>
    <row r="20" spans="1:24" x14ac:dyDescent="0.25">
      <c r="A20" t="s">
        <v>1293</v>
      </c>
      <c r="B20">
        <v>156</v>
      </c>
      <c r="C20">
        <v>675</v>
      </c>
      <c r="D20">
        <v>596</v>
      </c>
      <c r="E20">
        <v>182</v>
      </c>
      <c r="F20">
        <v>41</v>
      </c>
      <c r="G20">
        <v>0</v>
      </c>
      <c r="H20">
        <v>27</v>
      </c>
      <c r="I20">
        <v>98</v>
      </c>
      <c r="J20">
        <v>115</v>
      </c>
      <c r="K20">
        <v>67</v>
      </c>
      <c r="L20">
        <v>101</v>
      </c>
      <c r="M20">
        <v>5</v>
      </c>
      <c r="N20">
        <v>2</v>
      </c>
      <c r="O20">
        <v>1</v>
      </c>
      <c r="P20">
        <v>0.30499999999999999</v>
      </c>
      <c r="Q20">
        <v>0.376</v>
      </c>
      <c r="R20">
        <v>0.51</v>
      </c>
      <c r="S20">
        <v>0.88600000000000001</v>
      </c>
      <c r="T20">
        <v>0.377</v>
      </c>
      <c r="U20">
        <v>-2</v>
      </c>
      <c r="V20">
        <v>-0.8</v>
      </c>
      <c r="W20">
        <v>3.8</v>
      </c>
      <c r="X20">
        <v>7399</v>
      </c>
    </row>
    <row r="21" spans="1:24" x14ac:dyDescent="0.25">
      <c r="A21" t="s">
        <v>1290</v>
      </c>
      <c r="B21">
        <v>154</v>
      </c>
      <c r="C21">
        <v>678</v>
      </c>
      <c r="D21">
        <v>603</v>
      </c>
      <c r="E21">
        <v>172</v>
      </c>
      <c r="F21">
        <v>33</v>
      </c>
      <c r="G21">
        <v>8</v>
      </c>
      <c r="H21">
        <v>29</v>
      </c>
      <c r="I21">
        <v>99</v>
      </c>
      <c r="J21">
        <v>101</v>
      </c>
      <c r="K21">
        <v>69</v>
      </c>
      <c r="L21">
        <v>134</v>
      </c>
      <c r="M21">
        <v>3</v>
      </c>
      <c r="N21">
        <v>23</v>
      </c>
      <c r="O21">
        <v>6</v>
      </c>
      <c r="P21">
        <v>0.28499999999999998</v>
      </c>
      <c r="Q21">
        <v>0.36</v>
      </c>
      <c r="R21">
        <v>0.51100000000000001</v>
      </c>
      <c r="S21">
        <v>0.871</v>
      </c>
      <c r="T21">
        <v>0.373</v>
      </c>
      <c r="U21">
        <v>10</v>
      </c>
      <c r="V21">
        <v>1.4</v>
      </c>
      <c r="W21">
        <v>6.2</v>
      </c>
      <c r="X21">
        <v>11579</v>
      </c>
    </row>
    <row r="22" spans="1:24" x14ac:dyDescent="0.25">
      <c r="A22" t="s">
        <v>1257</v>
      </c>
      <c r="B22">
        <v>154</v>
      </c>
      <c r="C22">
        <v>673</v>
      </c>
      <c r="D22">
        <v>590</v>
      </c>
      <c r="E22">
        <v>171</v>
      </c>
      <c r="F22">
        <v>34</v>
      </c>
      <c r="G22">
        <v>5</v>
      </c>
      <c r="H22">
        <v>27</v>
      </c>
      <c r="I22">
        <v>96</v>
      </c>
      <c r="J22">
        <v>107</v>
      </c>
      <c r="K22">
        <v>67</v>
      </c>
      <c r="L22">
        <v>126</v>
      </c>
      <c r="M22">
        <v>10</v>
      </c>
      <c r="N22">
        <v>21</v>
      </c>
      <c r="O22">
        <v>6</v>
      </c>
      <c r="P22">
        <v>0.28999999999999998</v>
      </c>
      <c r="Q22">
        <v>0.36899999999999999</v>
      </c>
      <c r="R22">
        <v>0.502</v>
      </c>
      <c r="S22">
        <v>0.87</v>
      </c>
      <c r="T22">
        <v>0.372</v>
      </c>
      <c r="U22">
        <v>4</v>
      </c>
      <c r="V22">
        <v>1</v>
      </c>
      <c r="W22">
        <v>5.4</v>
      </c>
      <c r="X22">
        <v>5222</v>
      </c>
    </row>
    <row r="23" spans="1:24" x14ac:dyDescent="0.25">
      <c r="A23" t="s">
        <v>1268</v>
      </c>
      <c r="B23">
        <v>150</v>
      </c>
      <c r="C23">
        <v>638</v>
      </c>
      <c r="D23">
        <v>558</v>
      </c>
      <c r="E23">
        <v>158</v>
      </c>
      <c r="F23">
        <v>37</v>
      </c>
      <c r="G23">
        <v>3</v>
      </c>
      <c r="H23">
        <v>28</v>
      </c>
      <c r="I23">
        <v>94</v>
      </c>
      <c r="J23">
        <v>106</v>
      </c>
      <c r="K23">
        <v>66</v>
      </c>
      <c r="L23">
        <v>136</v>
      </c>
      <c r="M23">
        <v>6</v>
      </c>
      <c r="N23">
        <v>15</v>
      </c>
      <c r="O23">
        <v>2</v>
      </c>
      <c r="P23">
        <v>0.28299999999999997</v>
      </c>
      <c r="Q23">
        <v>0.36099999999999999</v>
      </c>
      <c r="R23">
        <v>0.51100000000000001</v>
      </c>
      <c r="S23">
        <v>0.871</v>
      </c>
      <c r="T23">
        <v>0.371</v>
      </c>
      <c r="U23">
        <v>2</v>
      </c>
      <c r="V23">
        <v>1.5</v>
      </c>
      <c r="W23">
        <v>4.4000000000000004</v>
      </c>
      <c r="X23">
        <v>9218</v>
      </c>
    </row>
    <row r="24" spans="1:24" x14ac:dyDescent="0.25">
      <c r="A24" t="s">
        <v>1276</v>
      </c>
      <c r="B24">
        <v>140</v>
      </c>
      <c r="C24">
        <v>606</v>
      </c>
      <c r="D24">
        <v>546</v>
      </c>
      <c r="E24">
        <v>163</v>
      </c>
      <c r="F24">
        <v>37</v>
      </c>
      <c r="G24">
        <v>1</v>
      </c>
      <c r="H24">
        <v>26</v>
      </c>
      <c r="I24">
        <v>86</v>
      </c>
      <c r="J24">
        <v>101</v>
      </c>
      <c r="K24">
        <v>49</v>
      </c>
      <c r="L24">
        <v>106</v>
      </c>
      <c r="M24">
        <v>3</v>
      </c>
      <c r="N24">
        <v>5</v>
      </c>
      <c r="O24">
        <v>1</v>
      </c>
      <c r="P24">
        <v>0.29899999999999999</v>
      </c>
      <c r="Q24">
        <v>0.35499999999999998</v>
      </c>
      <c r="R24">
        <v>0.51300000000000001</v>
      </c>
      <c r="S24">
        <v>0.86799999999999999</v>
      </c>
      <c r="T24">
        <v>0.371</v>
      </c>
      <c r="U24">
        <v>-1</v>
      </c>
      <c r="V24">
        <v>-0.1</v>
      </c>
      <c r="W24">
        <v>3.7</v>
      </c>
      <c r="X24">
        <v>3433</v>
      </c>
    </row>
    <row r="25" spans="1:24" x14ac:dyDescent="0.25">
      <c r="A25" t="s">
        <v>1278</v>
      </c>
      <c r="B25">
        <v>153</v>
      </c>
      <c r="C25">
        <v>677</v>
      </c>
      <c r="D25">
        <v>594</v>
      </c>
      <c r="E25">
        <v>166</v>
      </c>
      <c r="F25">
        <v>33</v>
      </c>
      <c r="G25">
        <v>5</v>
      </c>
      <c r="H25">
        <v>29</v>
      </c>
      <c r="I25">
        <v>101</v>
      </c>
      <c r="J25">
        <v>99</v>
      </c>
      <c r="K25">
        <v>74</v>
      </c>
      <c r="L25">
        <v>142</v>
      </c>
      <c r="M25">
        <v>6</v>
      </c>
      <c r="N25">
        <v>21</v>
      </c>
      <c r="O25">
        <v>6</v>
      </c>
      <c r="P25">
        <v>0.27900000000000003</v>
      </c>
      <c r="Q25">
        <v>0.36299999999999999</v>
      </c>
      <c r="R25">
        <v>0.498</v>
      </c>
      <c r="S25">
        <v>0.86199999999999999</v>
      </c>
      <c r="T25">
        <v>0.371</v>
      </c>
      <c r="U25">
        <v>13</v>
      </c>
      <c r="V25">
        <v>1</v>
      </c>
      <c r="W25">
        <v>6.3</v>
      </c>
      <c r="X25">
        <v>4940</v>
      </c>
    </row>
    <row r="26" spans="1:24" x14ac:dyDescent="0.25">
      <c r="A26" t="s">
        <v>1262</v>
      </c>
      <c r="B26">
        <v>142</v>
      </c>
      <c r="C26">
        <v>617</v>
      </c>
      <c r="D26">
        <v>552</v>
      </c>
      <c r="E26">
        <v>158</v>
      </c>
      <c r="F26">
        <v>29</v>
      </c>
      <c r="G26">
        <v>6</v>
      </c>
      <c r="H26">
        <v>28</v>
      </c>
      <c r="I26">
        <v>88</v>
      </c>
      <c r="J26">
        <v>100</v>
      </c>
      <c r="K26">
        <v>53</v>
      </c>
      <c r="L26">
        <v>115</v>
      </c>
      <c r="M26">
        <v>9</v>
      </c>
      <c r="N26">
        <v>17</v>
      </c>
      <c r="O26">
        <v>3</v>
      </c>
      <c r="P26">
        <v>0.28599999999999998</v>
      </c>
      <c r="Q26">
        <v>0.35699999999999998</v>
      </c>
      <c r="R26">
        <v>0.51300000000000001</v>
      </c>
      <c r="S26">
        <v>0.86899999999999999</v>
      </c>
      <c r="T26">
        <v>0.371</v>
      </c>
      <c r="U26">
        <v>-5</v>
      </c>
      <c r="V26">
        <v>1.5</v>
      </c>
      <c r="W26">
        <v>4.3</v>
      </c>
      <c r="X26">
        <v>13110</v>
      </c>
    </row>
    <row r="27" spans="1:24" x14ac:dyDescent="0.25">
      <c r="A27" t="s">
        <v>1270</v>
      </c>
      <c r="B27">
        <v>152</v>
      </c>
      <c r="C27">
        <v>668</v>
      </c>
      <c r="D27">
        <v>583</v>
      </c>
      <c r="E27">
        <v>174</v>
      </c>
      <c r="F27">
        <v>39</v>
      </c>
      <c r="G27">
        <v>2</v>
      </c>
      <c r="H27">
        <v>23</v>
      </c>
      <c r="I27">
        <v>94</v>
      </c>
      <c r="J27">
        <v>99</v>
      </c>
      <c r="K27">
        <v>75</v>
      </c>
      <c r="L27">
        <v>123</v>
      </c>
      <c r="M27">
        <v>3</v>
      </c>
      <c r="N27">
        <v>15</v>
      </c>
      <c r="O27">
        <v>5</v>
      </c>
      <c r="P27">
        <v>0.29799999999999999</v>
      </c>
      <c r="Q27">
        <v>0.377</v>
      </c>
      <c r="R27">
        <v>0.49099999999999999</v>
      </c>
      <c r="S27">
        <v>0.86799999999999999</v>
      </c>
      <c r="T27">
        <v>0.371</v>
      </c>
      <c r="U27">
        <v>3</v>
      </c>
      <c r="V27">
        <v>0.2</v>
      </c>
      <c r="W27">
        <v>6.1</v>
      </c>
      <c r="X27">
        <v>3787</v>
      </c>
    </row>
    <row r="28" spans="1:24" x14ac:dyDescent="0.25">
      <c r="A28" t="s">
        <v>1260</v>
      </c>
      <c r="B28">
        <v>155</v>
      </c>
      <c r="C28">
        <v>694</v>
      </c>
      <c r="D28">
        <v>610</v>
      </c>
      <c r="E28">
        <v>179</v>
      </c>
      <c r="F28">
        <v>46</v>
      </c>
      <c r="G28">
        <v>4</v>
      </c>
      <c r="H28">
        <v>19</v>
      </c>
      <c r="I28">
        <v>117</v>
      </c>
      <c r="J28">
        <v>95</v>
      </c>
      <c r="K28">
        <v>73</v>
      </c>
      <c r="L28">
        <v>136</v>
      </c>
      <c r="M28">
        <v>8</v>
      </c>
      <c r="N28">
        <v>12</v>
      </c>
      <c r="O28">
        <v>4</v>
      </c>
      <c r="P28">
        <v>0.29299999999999998</v>
      </c>
      <c r="Q28">
        <v>0.375</v>
      </c>
      <c r="R28">
        <v>0.47499999999999998</v>
      </c>
      <c r="S28">
        <v>0.85</v>
      </c>
      <c r="T28">
        <v>0.36899999999999999</v>
      </c>
      <c r="U28">
        <v>11</v>
      </c>
      <c r="V28">
        <v>0</v>
      </c>
      <c r="W28">
        <v>6</v>
      </c>
      <c r="X28">
        <v>5209</v>
      </c>
    </row>
    <row r="29" spans="1:24" x14ac:dyDescent="0.25">
      <c r="A29" t="s">
        <v>1305</v>
      </c>
      <c r="B29">
        <v>144</v>
      </c>
      <c r="C29">
        <v>614</v>
      </c>
      <c r="D29">
        <v>536</v>
      </c>
      <c r="E29">
        <v>146</v>
      </c>
      <c r="F29">
        <v>29</v>
      </c>
      <c r="G29">
        <v>0</v>
      </c>
      <c r="H29">
        <v>32</v>
      </c>
      <c r="I29">
        <v>88</v>
      </c>
      <c r="J29">
        <v>103</v>
      </c>
      <c r="K29">
        <v>66</v>
      </c>
      <c r="L29">
        <v>93</v>
      </c>
      <c r="M29">
        <v>7</v>
      </c>
      <c r="N29">
        <v>7</v>
      </c>
      <c r="O29">
        <v>1</v>
      </c>
      <c r="P29">
        <v>0.27200000000000002</v>
      </c>
      <c r="Q29">
        <v>0.35699999999999998</v>
      </c>
      <c r="R29">
        <v>0.50600000000000001</v>
      </c>
      <c r="S29">
        <v>0.86199999999999999</v>
      </c>
      <c r="T29">
        <v>0.36799999999999999</v>
      </c>
      <c r="U29">
        <v>-5</v>
      </c>
      <c r="V29">
        <v>0.3</v>
      </c>
      <c r="W29">
        <v>3.2</v>
      </c>
      <c r="X29">
        <v>2151</v>
      </c>
    </row>
    <row r="30" spans="1:24" x14ac:dyDescent="0.25">
      <c r="A30" t="s">
        <v>1282</v>
      </c>
      <c r="B30">
        <v>134</v>
      </c>
      <c r="C30">
        <v>592</v>
      </c>
      <c r="D30">
        <v>509</v>
      </c>
      <c r="E30">
        <v>161</v>
      </c>
      <c r="F30">
        <v>31</v>
      </c>
      <c r="G30">
        <v>2</v>
      </c>
      <c r="H30">
        <v>10</v>
      </c>
      <c r="I30">
        <v>85</v>
      </c>
      <c r="J30">
        <v>86</v>
      </c>
      <c r="K30">
        <v>76</v>
      </c>
      <c r="L30">
        <v>71</v>
      </c>
      <c r="M30">
        <v>3</v>
      </c>
      <c r="N30">
        <v>4</v>
      </c>
      <c r="O30">
        <v>2</v>
      </c>
      <c r="P30">
        <v>0.316</v>
      </c>
      <c r="Q30">
        <v>0.40500000000000003</v>
      </c>
      <c r="R30">
        <v>0.44400000000000001</v>
      </c>
      <c r="S30">
        <v>0.84899999999999998</v>
      </c>
      <c r="T30">
        <v>0.36799999999999999</v>
      </c>
      <c r="U30">
        <v>-1</v>
      </c>
      <c r="V30">
        <v>-0.8</v>
      </c>
      <c r="W30">
        <v>5.6</v>
      </c>
      <c r="X30">
        <v>1857</v>
      </c>
    </row>
    <row r="31" spans="1:24" x14ac:dyDescent="0.25">
      <c r="A31" t="s">
        <v>1255</v>
      </c>
      <c r="B31">
        <v>135</v>
      </c>
      <c r="C31">
        <v>583</v>
      </c>
      <c r="D31">
        <v>528</v>
      </c>
      <c r="E31">
        <v>152</v>
      </c>
      <c r="F31">
        <v>31</v>
      </c>
      <c r="G31">
        <v>3</v>
      </c>
      <c r="H31">
        <v>30</v>
      </c>
      <c r="I31">
        <v>80</v>
      </c>
      <c r="J31">
        <v>95</v>
      </c>
      <c r="K31">
        <v>43</v>
      </c>
      <c r="L31">
        <v>132</v>
      </c>
      <c r="M31">
        <v>4</v>
      </c>
      <c r="N31">
        <v>5</v>
      </c>
      <c r="O31">
        <v>1</v>
      </c>
      <c r="P31">
        <v>0.28799999999999998</v>
      </c>
      <c r="Q31">
        <v>0.34100000000000003</v>
      </c>
      <c r="R31">
        <v>0.52800000000000002</v>
      </c>
      <c r="S31">
        <v>0.87</v>
      </c>
      <c r="T31">
        <v>0.36499999999999999</v>
      </c>
      <c r="U31">
        <v>-1</v>
      </c>
      <c r="V31">
        <v>0</v>
      </c>
      <c r="W31">
        <v>3.8</v>
      </c>
      <c r="X31">
        <v>1875</v>
      </c>
    </row>
    <row r="32" spans="1:24" x14ac:dyDescent="0.25">
      <c r="A32" t="s">
        <v>1297</v>
      </c>
      <c r="B32">
        <v>145</v>
      </c>
      <c r="C32">
        <v>628</v>
      </c>
      <c r="D32">
        <v>581</v>
      </c>
      <c r="E32">
        <v>174</v>
      </c>
      <c r="F32">
        <v>35</v>
      </c>
      <c r="G32">
        <v>1</v>
      </c>
      <c r="H32">
        <v>31</v>
      </c>
      <c r="I32">
        <v>86</v>
      </c>
      <c r="J32">
        <v>100</v>
      </c>
      <c r="K32">
        <v>34</v>
      </c>
      <c r="L32">
        <v>77</v>
      </c>
      <c r="M32">
        <v>5</v>
      </c>
      <c r="N32">
        <v>3</v>
      </c>
      <c r="O32">
        <v>1</v>
      </c>
      <c r="P32">
        <v>0.29899999999999999</v>
      </c>
      <c r="Q32">
        <v>0.33900000000000002</v>
      </c>
      <c r="R32">
        <v>0.52300000000000002</v>
      </c>
      <c r="S32">
        <v>0.86199999999999999</v>
      </c>
      <c r="T32">
        <v>0.36499999999999999</v>
      </c>
      <c r="U32">
        <v>11</v>
      </c>
      <c r="V32">
        <v>-0.4</v>
      </c>
      <c r="W32">
        <v>6.2</v>
      </c>
      <c r="X32">
        <v>639</v>
      </c>
    </row>
    <row r="33" spans="1:24" x14ac:dyDescent="0.25">
      <c r="A33" t="s">
        <v>1296</v>
      </c>
      <c r="B33">
        <v>127</v>
      </c>
      <c r="C33">
        <v>543</v>
      </c>
      <c r="D33">
        <v>463</v>
      </c>
      <c r="E33">
        <v>127</v>
      </c>
      <c r="F33">
        <v>25</v>
      </c>
      <c r="G33">
        <v>2</v>
      </c>
      <c r="H33">
        <v>21</v>
      </c>
      <c r="I33">
        <v>76</v>
      </c>
      <c r="J33">
        <v>90</v>
      </c>
      <c r="K33">
        <v>76</v>
      </c>
      <c r="L33">
        <v>97</v>
      </c>
      <c r="M33">
        <v>2</v>
      </c>
      <c r="N33">
        <v>2</v>
      </c>
      <c r="O33">
        <v>1</v>
      </c>
      <c r="P33">
        <v>0.27400000000000002</v>
      </c>
      <c r="Q33">
        <v>0.378</v>
      </c>
      <c r="R33">
        <v>0.47299999999999998</v>
      </c>
      <c r="S33">
        <v>0.85099999999999998</v>
      </c>
      <c r="T33">
        <v>0.36499999999999999</v>
      </c>
      <c r="U33">
        <v>-3</v>
      </c>
      <c r="V33">
        <v>-0.7</v>
      </c>
      <c r="W33">
        <v>2.4</v>
      </c>
      <c r="X33">
        <v>548</v>
      </c>
    </row>
    <row r="34" spans="1:24" x14ac:dyDescent="0.25">
      <c r="A34" t="s">
        <v>1283</v>
      </c>
      <c r="B34">
        <v>154</v>
      </c>
      <c r="C34">
        <v>651</v>
      </c>
      <c r="D34">
        <v>578</v>
      </c>
      <c r="E34">
        <v>154</v>
      </c>
      <c r="F34">
        <v>32</v>
      </c>
      <c r="G34">
        <v>5</v>
      </c>
      <c r="H34">
        <v>35</v>
      </c>
      <c r="I34">
        <v>96</v>
      </c>
      <c r="J34">
        <v>101</v>
      </c>
      <c r="K34">
        <v>65</v>
      </c>
      <c r="L34">
        <v>151</v>
      </c>
      <c r="M34">
        <v>3</v>
      </c>
      <c r="N34">
        <v>6</v>
      </c>
      <c r="O34">
        <v>2</v>
      </c>
      <c r="P34">
        <v>0.26600000000000001</v>
      </c>
      <c r="Q34">
        <v>0.34100000000000003</v>
      </c>
      <c r="R34">
        <v>0.52100000000000002</v>
      </c>
      <c r="S34">
        <v>0.86199999999999999</v>
      </c>
      <c r="T34">
        <v>0.36299999999999999</v>
      </c>
      <c r="U34">
        <v>1</v>
      </c>
      <c r="V34">
        <v>-0.2</v>
      </c>
      <c r="W34">
        <v>4.4000000000000004</v>
      </c>
      <c r="X34">
        <v>9892</v>
      </c>
    </row>
    <row r="35" spans="1:24" x14ac:dyDescent="0.25">
      <c r="A35" t="s">
        <v>1284</v>
      </c>
      <c r="B35">
        <v>135</v>
      </c>
      <c r="C35">
        <v>579</v>
      </c>
      <c r="D35">
        <v>491</v>
      </c>
      <c r="E35">
        <v>126</v>
      </c>
      <c r="F35">
        <v>28</v>
      </c>
      <c r="G35">
        <v>1</v>
      </c>
      <c r="H35">
        <v>27</v>
      </c>
      <c r="I35">
        <v>79</v>
      </c>
      <c r="J35">
        <v>96</v>
      </c>
      <c r="K35">
        <v>70</v>
      </c>
      <c r="L35">
        <v>133</v>
      </c>
      <c r="M35">
        <v>12</v>
      </c>
      <c r="N35">
        <v>4</v>
      </c>
      <c r="O35">
        <v>1</v>
      </c>
      <c r="P35">
        <v>0.25700000000000001</v>
      </c>
      <c r="Q35">
        <v>0.35899999999999999</v>
      </c>
      <c r="R35">
        <v>0.48299999999999998</v>
      </c>
      <c r="S35">
        <v>0.84199999999999997</v>
      </c>
      <c r="T35">
        <v>0.36299999999999999</v>
      </c>
      <c r="U35">
        <v>-7</v>
      </c>
      <c r="V35">
        <v>-0.3</v>
      </c>
      <c r="W35">
        <v>3</v>
      </c>
      <c r="X35">
        <v>2103</v>
      </c>
    </row>
    <row r="36" spans="1:24" x14ac:dyDescent="0.25">
      <c r="A36" t="s">
        <v>1294</v>
      </c>
      <c r="B36">
        <v>126</v>
      </c>
      <c r="C36">
        <v>530</v>
      </c>
      <c r="D36">
        <v>453</v>
      </c>
      <c r="E36">
        <v>116</v>
      </c>
      <c r="F36">
        <v>23</v>
      </c>
      <c r="G36">
        <v>1</v>
      </c>
      <c r="H36">
        <v>26</v>
      </c>
      <c r="I36">
        <v>80</v>
      </c>
      <c r="J36">
        <v>80</v>
      </c>
      <c r="K36">
        <v>66</v>
      </c>
      <c r="L36">
        <v>137</v>
      </c>
      <c r="M36">
        <v>8</v>
      </c>
      <c r="N36">
        <v>3</v>
      </c>
      <c r="O36">
        <v>1</v>
      </c>
      <c r="P36">
        <v>0.25600000000000001</v>
      </c>
      <c r="Q36">
        <v>0.35799999999999998</v>
      </c>
      <c r="R36">
        <v>0.48299999999999998</v>
      </c>
      <c r="S36">
        <v>0.84199999999999997</v>
      </c>
      <c r="T36">
        <v>0.36299999999999999</v>
      </c>
      <c r="U36">
        <v>-2</v>
      </c>
      <c r="V36">
        <v>-0.4</v>
      </c>
      <c r="W36">
        <v>3.4</v>
      </c>
      <c r="X36">
        <v>3057</v>
      </c>
    </row>
    <row r="37" spans="1:24" x14ac:dyDescent="0.25">
      <c r="A37" t="s">
        <v>1295</v>
      </c>
      <c r="B37">
        <v>128</v>
      </c>
      <c r="C37">
        <v>548</v>
      </c>
      <c r="D37">
        <v>464</v>
      </c>
      <c r="E37">
        <v>118</v>
      </c>
      <c r="F37">
        <v>29</v>
      </c>
      <c r="G37">
        <v>1</v>
      </c>
      <c r="H37">
        <v>24</v>
      </c>
      <c r="I37">
        <v>76</v>
      </c>
      <c r="J37">
        <v>90</v>
      </c>
      <c r="K37">
        <v>54</v>
      </c>
      <c r="L37">
        <v>81</v>
      </c>
      <c r="M37">
        <v>25</v>
      </c>
      <c r="N37">
        <v>1</v>
      </c>
      <c r="O37">
        <v>1</v>
      </c>
      <c r="P37">
        <v>0.254</v>
      </c>
      <c r="Q37">
        <v>0.35899999999999999</v>
      </c>
      <c r="R37">
        <v>0.47599999999999998</v>
      </c>
      <c r="S37">
        <v>0.83599999999999997</v>
      </c>
      <c r="T37">
        <v>0.36299999999999999</v>
      </c>
      <c r="U37">
        <v>-10</v>
      </c>
      <c r="V37">
        <v>-0.8</v>
      </c>
      <c r="W37">
        <v>2.4</v>
      </c>
      <c r="X37">
        <v>6274</v>
      </c>
    </row>
    <row r="38" spans="1:24" x14ac:dyDescent="0.25">
      <c r="A38" t="s">
        <v>1279</v>
      </c>
      <c r="B38">
        <v>137</v>
      </c>
      <c r="C38">
        <v>600</v>
      </c>
      <c r="D38">
        <v>536</v>
      </c>
      <c r="E38">
        <v>155</v>
      </c>
      <c r="F38">
        <v>32</v>
      </c>
      <c r="G38">
        <v>1</v>
      </c>
      <c r="H38">
        <v>24</v>
      </c>
      <c r="I38">
        <v>82</v>
      </c>
      <c r="J38">
        <v>90</v>
      </c>
      <c r="K38">
        <v>58</v>
      </c>
      <c r="L38">
        <v>105</v>
      </c>
      <c r="M38">
        <v>2</v>
      </c>
      <c r="N38">
        <v>5</v>
      </c>
      <c r="O38">
        <v>1</v>
      </c>
      <c r="P38">
        <v>0.28899999999999998</v>
      </c>
      <c r="Q38">
        <v>0.35799999999999998</v>
      </c>
      <c r="R38">
        <v>0.48699999999999999</v>
      </c>
      <c r="S38">
        <v>0.84499999999999997</v>
      </c>
      <c r="T38">
        <v>0.36199999999999999</v>
      </c>
      <c r="U38">
        <v>2</v>
      </c>
      <c r="V38">
        <v>-0.1</v>
      </c>
      <c r="W38">
        <v>4.9000000000000004</v>
      </c>
      <c r="X38">
        <v>4220</v>
      </c>
    </row>
    <row r="39" spans="1:24" x14ac:dyDescent="0.25">
      <c r="A39" t="s">
        <v>1286</v>
      </c>
      <c r="B39">
        <v>154</v>
      </c>
      <c r="C39">
        <v>655</v>
      </c>
      <c r="D39">
        <v>575</v>
      </c>
      <c r="E39">
        <v>162</v>
      </c>
      <c r="F39">
        <v>36</v>
      </c>
      <c r="G39">
        <v>2</v>
      </c>
      <c r="H39">
        <v>26</v>
      </c>
      <c r="I39">
        <v>93</v>
      </c>
      <c r="J39">
        <v>103</v>
      </c>
      <c r="K39">
        <v>65</v>
      </c>
      <c r="L39">
        <v>131</v>
      </c>
      <c r="M39">
        <v>7</v>
      </c>
      <c r="N39">
        <v>4</v>
      </c>
      <c r="O39">
        <v>1</v>
      </c>
      <c r="P39">
        <v>0.28199999999999997</v>
      </c>
      <c r="Q39">
        <v>0.35699999999999998</v>
      </c>
      <c r="R39">
        <v>0.48699999999999999</v>
      </c>
      <c r="S39">
        <v>0.84399999999999997</v>
      </c>
      <c r="T39">
        <v>0.36199999999999999</v>
      </c>
      <c r="U39">
        <v>-1</v>
      </c>
      <c r="V39">
        <v>-0.3</v>
      </c>
      <c r="W39">
        <v>3.5</v>
      </c>
      <c r="X39">
        <v>5361</v>
      </c>
    </row>
    <row r="40" spans="1:24" x14ac:dyDescent="0.25">
      <c r="A40" t="s">
        <v>1264</v>
      </c>
      <c r="B40">
        <v>144</v>
      </c>
      <c r="C40">
        <v>608</v>
      </c>
      <c r="D40">
        <v>552</v>
      </c>
      <c r="E40">
        <v>158</v>
      </c>
      <c r="F40">
        <v>29</v>
      </c>
      <c r="G40">
        <v>9</v>
      </c>
      <c r="H40">
        <v>21</v>
      </c>
      <c r="I40">
        <v>91</v>
      </c>
      <c r="J40">
        <v>92</v>
      </c>
      <c r="K40">
        <v>47</v>
      </c>
      <c r="L40">
        <v>102</v>
      </c>
      <c r="M40">
        <v>8</v>
      </c>
      <c r="N40">
        <v>20</v>
      </c>
      <c r="O40">
        <v>6</v>
      </c>
      <c r="P40">
        <v>0.28599999999999998</v>
      </c>
      <c r="Q40">
        <v>0.35</v>
      </c>
      <c r="R40">
        <v>0.48599999999999999</v>
      </c>
      <c r="S40">
        <v>0.83599999999999997</v>
      </c>
      <c r="T40">
        <v>0.36099999999999999</v>
      </c>
      <c r="U40">
        <v>8</v>
      </c>
      <c r="V40">
        <v>0.9</v>
      </c>
      <c r="W40">
        <v>5.6</v>
      </c>
      <c r="X40">
        <v>5247</v>
      </c>
    </row>
    <row r="41" spans="1:24" x14ac:dyDescent="0.25">
      <c r="A41" t="s">
        <v>1272</v>
      </c>
      <c r="B41">
        <v>141</v>
      </c>
      <c r="C41">
        <v>608</v>
      </c>
      <c r="D41">
        <v>509</v>
      </c>
      <c r="E41">
        <v>133</v>
      </c>
      <c r="F41">
        <v>31</v>
      </c>
      <c r="G41">
        <v>2</v>
      </c>
      <c r="H41">
        <v>23</v>
      </c>
      <c r="I41">
        <v>81</v>
      </c>
      <c r="J41">
        <v>100</v>
      </c>
      <c r="K41">
        <v>89</v>
      </c>
      <c r="L41">
        <v>102</v>
      </c>
      <c r="M41">
        <v>3</v>
      </c>
      <c r="N41">
        <v>4</v>
      </c>
      <c r="O41">
        <v>1</v>
      </c>
      <c r="P41">
        <v>0.26100000000000001</v>
      </c>
      <c r="Q41">
        <v>0.37</v>
      </c>
      <c r="R41">
        <v>0.46600000000000003</v>
      </c>
      <c r="S41">
        <v>0.83599999999999997</v>
      </c>
      <c r="T41">
        <v>0.36</v>
      </c>
      <c r="U41">
        <v>-2</v>
      </c>
      <c r="V41">
        <v>-0.3</v>
      </c>
      <c r="W41">
        <v>5.3</v>
      </c>
      <c r="X41">
        <v>2396</v>
      </c>
    </row>
    <row r="42" spans="1:24" x14ac:dyDescent="0.25">
      <c r="A42" t="s">
        <v>1298</v>
      </c>
      <c r="B42">
        <v>139</v>
      </c>
      <c r="C42">
        <v>605</v>
      </c>
      <c r="D42">
        <v>532</v>
      </c>
      <c r="E42">
        <v>155</v>
      </c>
      <c r="F42">
        <v>24</v>
      </c>
      <c r="G42">
        <v>0</v>
      </c>
      <c r="H42">
        <v>24</v>
      </c>
      <c r="I42">
        <v>81</v>
      </c>
      <c r="J42">
        <v>92</v>
      </c>
      <c r="K42">
        <v>61</v>
      </c>
      <c r="L42">
        <v>89</v>
      </c>
      <c r="M42">
        <v>6</v>
      </c>
      <c r="N42">
        <v>0</v>
      </c>
      <c r="O42">
        <v>0</v>
      </c>
      <c r="P42">
        <v>0.29099999999999998</v>
      </c>
      <c r="Q42">
        <v>0.36699999999999999</v>
      </c>
      <c r="R42">
        <v>0.47199999999999998</v>
      </c>
      <c r="S42">
        <v>0.83899999999999997</v>
      </c>
      <c r="T42">
        <v>0.36</v>
      </c>
      <c r="U42">
        <v>-4</v>
      </c>
      <c r="V42">
        <v>-0.7</v>
      </c>
      <c r="W42">
        <v>2.8</v>
      </c>
      <c r="X42">
        <v>242</v>
      </c>
    </row>
    <row r="43" spans="1:24" x14ac:dyDescent="0.25">
      <c r="A43" t="s">
        <v>1241</v>
      </c>
      <c r="B43">
        <v>151</v>
      </c>
      <c r="C43">
        <v>648</v>
      </c>
      <c r="D43">
        <v>554</v>
      </c>
      <c r="E43">
        <v>149</v>
      </c>
      <c r="F43">
        <v>34</v>
      </c>
      <c r="G43">
        <v>1</v>
      </c>
      <c r="H43">
        <v>23</v>
      </c>
      <c r="I43">
        <v>88</v>
      </c>
      <c r="J43">
        <v>105</v>
      </c>
      <c r="K43">
        <v>84</v>
      </c>
      <c r="L43">
        <v>137</v>
      </c>
      <c r="M43">
        <v>5</v>
      </c>
      <c r="N43">
        <v>2</v>
      </c>
      <c r="O43">
        <v>1</v>
      </c>
      <c r="P43">
        <v>0.26900000000000002</v>
      </c>
      <c r="Q43">
        <v>0.36699999999999999</v>
      </c>
      <c r="R43">
        <v>0.45800000000000002</v>
      </c>
      <c r="S43">
        <v>0.82599999999999996</v>
      </c>
      <c r="T43">
        <v>0.35899999999999999</v>
      </c>
      <c r="U43">
        <v>2</v>
      </c>
      <c r="V43">
        <v>-0.8</v>
      </c>
      <c r="W43">
        <v>4</v>
      </c>
      <c r="X43">
        <v>4599</v>
      </c>
    </row>
    <row r="44" spans="1:24" x14ac:dyDescent="0.25">
      <c r="A44" t="s">
        <v>1224</v>
      </c>
      <c r="B44">
        <v>141</v>
      </c>
      <c r="C44">
        <v>611</v>
      </c>
      <c r="D44">
        <v>523</v>
      </c>
      <c r="E44">
        <v>145</v>
      </c>
      <c r="F44">
        <v>34</v>
      </c>
      <c r="G44">
        <v>2</v>
      </c>
      <c r="H44">
        <v>18</v>
      </c>
      <c r="I44">
        <v>81</v>
      </c>
      <c r="J44">
        <v>96</v>
      </c>
      <c r="K44">
        <v>76</v>
      </c>
      <c r="L44">
        <v>119</v>
      </c>
      <c r="M44">
        <v>7</v>
      </c>
      <c r="N44">
        <v>14</v>
      </c>
      <c r="O44">
        <v>2</v>
      </c>
      <c r="P44">
        <v>0.27700000000000002</v>
      </c>
      <c r="Q44">
        <v>0.373</v>
      </c>
      <c r="R44">
        <v>0.45300000000000001</v>
      </c>
      <c r="S44">
        <v>0.82599999999999996</v>
      </c>
      <c r="T44">
        <v>0.35899999999999999</v>
      </c>
      <c r="U44">
        <v>-4</v>
      </c>
      <c r="V44">
        <v>1.2</v>
      </c>
      <c r="W44">
        <v>3.4</v>
      </c>
      <c r="X44">
        <v>1327</v>
      </c>
    </row>
    <row r="45" spans="1:24" x14ac:dyDescent="0.25">
      <c r="A45" t="s">
        <v>1240</v>
      </c>
      <c r="B45">
        <v>154</v>
      </c>
      <c r="C45">
        <v>663</v>
      </c>
      <c r="D45">
        <v>585</v>
      </c>
      <c r="E45">
        <v>155</v>
      </c>
      <c r="F45">
        <v>34</v>
      </c>
      <c r="G45">
        <v>1</v>
      </c>
      <c r="H45">
        <v>33</v>
      </c>
      <c r="I45">
        <v>88</v>
      </c>
      <c r="J45">
        <v>108</v>
      </c>
      <c r="K45">
        <v>72</v>
      </c>
      <c r="L45">
        <v>148</v>
      </c>
      <c r="M45">
        <v>1</v>
      </c>
      <c r="N45">
        <v>0</v>
      </c>
      <c r="O45">
        <v>0</v>
      </c>
      <c r="P45">
        <v>0.26500000000000001</v>
      </c>
      <c r="Q45">
        <v>0.34399999999999997</v>
      </c>
      <c r="R45">
        <v>0.496</v>
      </c>
      <c r="S45">
        <v>0.84</v>
      </c>
      <c r="T45">
        <v>0.35899999999999999</v>
      </c>
      <c r="U45">
        <v>4</v>
      </c>
      <c r="V45">
        <v>-0.7</v>
      </c>
      <c r="W45">
        <v>3.9</v>
      </c>
      <c r="X45">
        <v>8433</v>
      </c>
    </row>
    <row r="46" spans="1:24" x14ac:dyDescent="0.25">
      <c r="A46" t="s">
        <v>1303</v>
      </c>
      <c r="B46">
        <v>150</v>
      </c>
      <c r="C46">
        <v>652</v>
      </c>
      <c r="D46">
        <v>584</v>
      </c>
      <c r="E46">
        <v>166</v>
      </c>
      <c r="F46">
        <v>32</v>
      </c>
      <c r="G46">
        <v>1</v>
      </c>
      <c r="H46">
        <v>28</v>
      </c>
      <c r="I46">
        <v>87</v>
      </c>
      <c r="J46">
        <v>101</v>
      </c>
      <c r="K46">
        <v>55</v>
      </c>
      <c r="L46">
        <v>117</v>
      </c>
      <c r="M46">
        <v>7</v>
      </c>
      <c r="N46">
        <v>5</v>
      </c>
      <c r="O46">
        <v>2</v>
      </c>
      <c r="P46">
        <v>0.28399999999999997</v>
      </c>
      <c r="Q46">
        <v>0.35</v>
      </c>
      <c r="R46">
        <v>0.48599999999999999</v>
      </c>
      <c r="S46">
        <v>0.83599999999999997</v>
      </c>
      <c r="T46">
        <v>0.35899999999999999</v>
      </c>
      <c r="U46">
        <v>6</v>
      </c>
      <c r="V46">
        <v>-0.5</v>
      </c>
      <c r="W46">
        <v>4.0999999999999996</v>
      </c>
      <c r="X46">
        <v>3473</v>
      </c>
    </row>
    <row r="47" spans="1:24" x14ac:dyDescent="0.25">
      <c r="A47" t="s">
        <v>1299</v>
      </c>
      <c r="B47">
        <v>149</v>
      </c>
      <c r="C47">
        <v>677</v>
      </c>
      <c r="D47">
        <v>594</v>
      </c>
      <c r="E47">
        <v>172</v>
      </c>
      <c r="F47">
        <v>37</v>
      </c>
      <c r="G47">
        <v>3</v>
      </c>
      <c r="H47">
        <v>17</v>
      </c>
      <c r="I47">
        <v>111</v>
      </c>
      <c r="J47">
        <v>76</v>
      </c>
      <c r="K47">
        <v>69</v>
      </c>
      <c r="L47">
        <v>142</v>
      </c>
      <c r="M47">
        <v>12</v>
      </c>
      <c r="N47">
        <v>22</v>
      </c>
      <c r="O47">
        <v>6</v>
      </c>
      <c r="P47">
        <v>0.28999999999999998</v>
      </c>
      <c r="Q47">
        <v>0.374</v>
      </c>
      <c r="R47">
        <v>0.44800000000000001</v>
      </c>
      <c r="S47">
        <v>0.82199999999999995</v>
      </c>
      <c r="T47">
        <v>0.35799999999999998</v>
      </c>
      <c r="U47">
        <v>-8</v>
      </c>
      <c r="V47">
        <v>1.2</v>
      </c>
      <c r="W47">
        <v>4.2</v>
      </c>
      <c r="X47">
        <v>3174</v>
      </c>
    </row>
    <row r="48" spans="1:24" x14ac:dyDescent="0.25">
      <c r="A48" t="s">
        <v>1280</v>
      </c>
      <c r="B48">
        <v>153</v>
      </c>
      <c r="C48">
        <v>663</v>
      </c>
      <c r="D48">
        <v>596</v>
      </c>
      <c r="E48">
        <v>177</v>
      </c>
      <c r="F48">
        <v>43</v>
      </c>
      <c r="G48">
        <v>1</v>
      </c>
      <c r="H48">
        <v>23</v>
      </c>
      <c r="I48">
        <v>88</v>
      </c>
      <c r="J48">
        <v>105</v>
      </c>
      <c r="K48">
        <v>58</v>
      </c>
      <c r="L48">
        <v>108</v>
      </c>
      <c r="M48">
        <v>4</v>
      </c>
      <c r="N48">
        <v>3</v>
      </c>
      <c r="O48">
        <v>0</v>
      </c>
      <c r="P48">
        <v>0.29699999999999999</v>
      </c>
      <c r="Q48">
        <v>0.36</v>
      </c>
      <c r="R48">
        <v>0.48799999999999999</v>
      </c>
      <c r="S48">
        <v>0.84899999999999998</v>
      </c>
      <c r="T48">
        <v>0.35799999999999998</v>
      </c>
      <c r="U48">
        <v>9</v>
      </c>
      <c r="V48">
        <v>-0.1</v>
      </c>
      <c r="W48">
        <v>4.4000000000000004</v>
      </c>
      <c r="X48">
        <v>1908</v>
      </c>
    </row>
    <row r="49" spans="1:24" x14ac:dyDescent="0.25">
      <c r="A49" t="s">
        <v>1281</v>
      </c>
      <c r="B49">
        <v>150</v>
      </c>
      <c r="C49">
        <v>671</v>
      </c>
      <c r="D49">
        <v>596</v>
      </c>
      <c r="E49">
        <v>176</v>
      </c>
      <c r="F49">
        <v>42</v>
      </c>
      <c r="G49">
        <v>3</v>
      </c>
      <c r="H49">
        <v>18</v>
      </c>
      <c r="I49">
        <v>104</v>
      </c>
      <c r="J49">
        <v>87</v>
      </c>
      <c r="K49">
        <v>64</v>
      </c>
      <c r="L49">
        <v>66</v>
      </c>
      <c r="M49">
        <v>4</v>
      </c>
      <c r="N49">
        <v>22</v>
      </c>
      <c r="O49">
        <v>5</v>
      </c>
      <c r="P49">
        <v>0.29499999999999998</v>
      </c>
      <c r="Q49">
        <v>0.36399999999999999</v>
      </c>
      <c r="R49">
        <v>0.46600000000000003</v>
      </c>
      <c r="S49">
        <v>0.83</v>
      </c>
      <c r="T49">
        <v>0.35799999999999998</v>
      </c>
      <c r="U49">
        <v>11</v>
      </c>
      <c r="V49">
        <v>1.6</v>
      </c>
      <c r="W49">
        <v>6.4</v>
      </c>
      <c r="X49">
        <v>8370</v>
      </c>
    </row>
    <row r="50" spans="1:24" x14ac:dyDescent="0.25">
      <c r="A50" t="s">
        <v>1261</v>
      </c>
      <c r="B50">
        <v>118</v>
      </c>
      <c r="C50">
        <v>519</v>
      </c>
      <c r="D50">
        <v>440</v>
      </c>
      <c r="E50">
        <v>119</v>
      </c>
      <c r="F50">
        <v>22</v>
      </c>
      <c r="G50">
        <v>5</v>
      </c>
      <c r="H50">
        <v>16</v>
      </c>
      <c r="I50">
        <v>69</v>
      </c>
      <c r="J50">
        <v>73</v>
      </c>
      <c r="K50">
        <v>57</v>
      </c>
      <c r="L50">
        <v>62</v>
      </c>
      <c r="M50">
        <v>17</v>
      </c>
      <c r="N50">
        <v>14</v>
      </c>
      <c r="O50">
        <v>1</v>
      </c>
      <c r="P50">
        <v>0.27</v>
      </c>
      <c r="Q50">
        <v>0.372</v>
      </c>
      <c r="R50">
        <v>0.45200000000000001</v>
      </c>
      <c r="S50">
        <v>0.82399999999999995</v>
      </c>
      <c r="T50">
        <v>0.35799999999999998</v>
      </c>
      <c r="U50">
        <v>7</v>
      </c>
      <c r="V50">
        <v>1.8</v>
      </c>
      <c r="W50">
        <v>4.8</v>
      </c>
      <c r="X50">
        <v>1679</v>
      </c>
    </row>
    <row r="51" spans="1:24" x14ac:dyDescent="0.25">
      <c r="A51" t="s">
        <v>1209</v>
      </c>
      <c r="B51">
        <v>96</v>
      </c>
      <c r="C51">
        <v>393</v>
      </c>
      <c r="D51">
        <v>339</v>
      </c>
      <c r="E51">
        <v>96</v>
      </c>
      <c r="F51">
        <v>21</v>
      </c>
      <c r="G51">
        <v>0</v>
      </c>
      <c r="H51">
        <v>11</v>
      </c>
      <c r="I51">
        <v>52</v>
      </c>
      <c r="J51">
        <v>58</v>
      </c>
      <c r="K51">
        <v>48</v>
      </c>
      <c r="L51">
        <v>68</v>
      </c>
      <c r="M51">
        <v>3</v>
      </c>
      <c r="N51">
        <v>0</v>
      </c>
      <c r="O51">
        <v>0</v>
      </c>
      <c r="P51">
        <v>0.28299999999999997</v>
      </c>
      <c r="Q51">
        <v>0.374</v>
      </c>
      <c r="R51">
        <v>0.442</v>
      </c>
      <c r="S51">
        <v>0.81699999999999995</v>
      </c>
      <c r="T51">
        <v>0.35699999999999998</v>
      </c>
      <c r="U51">
        <v>1</v>
      </c>
      <c r="V51">
        <v>-0.5</v>
      </c>
      <c r="W51">
        <v>3.6</v>
      </c>
      <c r="X51">
        <v>11368</v>
      </c>
    </row>
    <row r="52" spans="1:24" x14ac:dyDescent="0.25">
      <c r="A52" t="s">
        <v>1277</v>
      </c>
      <c r="B52">
        <v>133</v>
      </c>
      <c r="C52">
        <v>557</v>
      </c>
      <c r="D52">
        <v>506</v>
      </c>
      <c r="E52">
        <v>139</v>
      </c>
      <c r="F52">
        <v>28</v>
      </c>
      <c r="G52">
        <v>3</v>
      </c>
      <c r="H52">
        <v>26</v>
      </c>
      <c r="I52">
        <v>81</v>
      </c>
      <c r="J52">
        <v>82</v>
      </c>
      <c r="K52">
        <v>41</v>
      </c>
      <c r="L52">
        <v>122</v>
      </c>
      <c r="M52">
        <v>7</v>
      </c>
      <c r="N52">
        <v>5</v>
      </c>
      <c r="O52">
        <v>2</v>
      </c>
      <c r="P52">
        <v>0.27500000000000002</v>
      </c>
      <c r="Q52">
        <v>0.33600000000000002</v>
      </c>
      <c r="R52">
        <v>0.496</v>
      </c>
      <c r="S52">
        <v>0.83199999999999996</v>
      </c>
      <c r="T52">
        <v>0.35699999999999998</v>
      </c>
      <c r="U52">
        <v>-1</v>
      </c>
      <c r="V52">
        <v>-0.4</v>
      </c>
      <c r="W52">
        <v>2.8</v>
      </c>
      <c r="X52">
        <v>1945</v>
      </c>
    </row>
    <row r="53" spans="1:24" x14ac:dyDescent="0.25">
      <c r="A53" t="s">
        <v>1287</v>
      </c>
      <c r="B53">
        <v>139</v>
      </c>
      <c r="C53">
        <v>594</v>
      </c>
      <c r="D53">
        <v>538</v>
      </c>
      <c r="E53">
        <v>156</v>
      </c>
      <c r="F53">
        <v>32</v>
      </c>
      <c r="G53">
        <v>2</v>
      </c>
      <c r="H53">
        <v>23</v>
      </c>
      <c r="I53">
        <v>79</v>
      </c>
      <c r="J53">
        <v>94</v>
      </c>
      <c r="K53">
        <v>42</v>
      </c>
      <c r="L53">
        <v>82</v>
      </c>
      <c r="M53">
        <v>8</v>
      </c>
      <c r="N53">
        <v>5</v>
      </c>
      <c r="O53">
        <v>1</v>
      </c>
      <c r="P53">
        <v>0.28999999999999998</v>
      </c>
      <c r="Q53">
        <v>0.34699999999999998</v>
      </c>
      <c r="R53">
        <v>0.48499999999999999</v>
      </c>
      <c r="S53">
        <v>0.83199999999999996</v>
      </c>
      <c r="T53">
        <v>0.35599999999999998</v>
      </c>
      <c r="U53">
        <v>-2</v>
      </c>
      <c r="V53">
        <v>0</v>
      </c>
      <c r="W53">
        <v>4.2</v>
      </c>
      <c r="X53">
        <v>1002</v>
      </c>
    </row>
    <row r="54" spans="1:24" x14ac:dyDescent="0.25">
      <c r="A54" t="s">
        <v>1246</v>
      </c>
      <c r="B54">
        <v>155</v>
      </c>
      <c r="C54">
        <v>680</v>
      </c>
      <c r="D54">
        <v>594</v>
      </c>
      <c r="E54">
        <v>168</v>
      </c>
      <c r="F54">
        <v>34</v>
      </c>
      <c r="G54">
        <v>2</v>
      </c>
      <c r="H54">
        <v>21</v>
      </c>
      <c r="I54">
        <v>90</v>
      </c>
      <c r="J54">
        <v>94</v>
      </c>
      <c r="K54">
        <v>79</v>
      </c>
      <c r="L54">
        <v>141</v>
      </c>
      <c r="M54">
        <v>3</v>
      </c>
      <c r="N54">
        <v>15</v>
      </c>
      <c r="O54">
        <v>3</v>
      </c>
      <c r="P54">
        <v>0.28299999999999997</v>
      </c>
      <c r="Q54">
        <v>0.36799999999999999</v>
      </c>
      <c r="R54">
        <v>0.45300000000000001</v>
      </c>
      <c r="S54">
        <v>0.82099999999999995</v>
      </c>
      <c r="T54">
        <v>0.35599999999999998</v>
      </c>
      <c r="U54">
        <v>4</v>
      </c>
      <c r="V54">
        <v>1</v>
      </c>
      <c r="W54">
        <v>5.5</v>
      </c>
      <c r="X54">
        <v>4720</v>
      </c>
    </row>
    <row r="55" spans="1:24" x14ac:dyDescent="0.25">
      <c r="A55" t="s">
        <v>1259</v>
      </c>
      <c r="B55">
        <v>156</v>
      </c>
      <c r="C55">
        <v>680</v>
      </c>
      <c r="D55">
        <v>631</v>
      </c>
      <c r="E55">
        <v>183</v>
      </c>
      <c r="F55">
        <v>33</v>
      </c>
      <c r="G55">
        <v>4</v>
      </c>
      <c r="H55">
        <v>30</v>
      </c>
      <c r="I55">
        <v>89</v>
      </c>
      <c r="J55">
        <v>99</v>
      </c>
      <c r="K55">
        <v>31</v>
      </c>
      <c r="L55">
        <v>122</v>
      </c>
      <c r="M55">
        <v>12</v>
      </c>
      <c r="N55">
        <v>16</v>
      </c>
      <c r="O55">
        <v>5</v>
      </c>
      <c r="P55">
        <v>0.28999999999999998</v>
      </c>
      <c r="Q55">
        <v>0.33200000000000002</v>
      </c>
      <c r="R55">
        <v>0.498</v>
      </c>
      <c r="S55">
        <v>0.83</v>
      </c>
      <c r="T55">
        <v>0.35599999999999998</v>
      </c>
      <c r="U55">
        <v>-5</v>
      </c>
      <c r="V55">
        <v>0.5</v>
      </c>
      <c r="W55">
        <v>4.5</v>
      </c>
      <c r="X55">
        <v>6368</v>
      </c>
    </row>
    <row r="56" spans="1:24" x14ac:dyDescent="0.25">
      <c r="A56" t="s">
        <v>1213</v>
      </c>
      <c r="B56">
        <v>132</v>
      </c>
      <c r="C56">
        <v>599</v>
      </c>
      <c r="D56">
        <v>511</v>
      </c>
      <c r="E56">
        <v>145</v>
      </c>
      <c r="F56">
        <v>26</v>
      </c>
      <c r="G56">
        <v>5</v>
      </c>
      <c r="H56">
        <v>10</v>
      </c>
      <c r="I56">
        <v>96</v>
      </c>
      <c r="J56">
        <v>69</v>
      </c>
      <c r="K56">
        <v>63</v>
      </c>
      <c r="L56">
        <v>87</v>
      </c>
      <c r="M56">
        <v>23</v>
      </c>
      <c r="N56">
        <v>27</v>
      </c>
      <c r="O56">
        <v>7</v>
      </c>
      <c r="P56">
        <v>0.28399999999999997</v>
      </c>
      <c r="Q56">
        <v>0.38600000000000001</v>
      </c>
      <c r="R56">
        <v>0.41299999999999998</v>
      </c>
      <c r="S56">
        <v>0.79900000000000004</v>
      </c>
      <c r="T56">
        <v>0.35499999999999998</v>
      </c>
      <c r="U56">
        <v>2</v>
      </c>
      <c r="V56">
        <v>1.8</v>
      </c>
      <c r="W56">
        <v>4.7</v>
      </c>
      <c r="X56">
        <v>11205</v>
      </c>
    </row>
    <row r="57" spans="1:24" x14ac:dyDescent="0.25">
      <c r="A57" t="s">
        <v>1288</v>
      </c>
      <c r="B57">
        <v>141</v>
      </c>
      <c r="C57">
        <v>645</v>
      </c>
      <c r="D57">
        <v>559</v>
      </c>
      <c r="E57">
        <v>157</v>
      </c>
      <c r="F57">
        <v>25</v>
      </c>
      <c r="G57">
        <v>12</v>
      </c>
      <c r="H57">
        <v>12</v>
      </c>
      <c r="I57">
        <v>103</v>
      </c>
      <c r="J57">
        <v>67</v>
      </c>
      <c r="K57">
        <v>82</v>
      </c>
      <c r="L57">
        <v>147</v>
      </c>
      <c r="M57">
        <v>3</v>
      </c>
      <c r="N57">
        <v>16</v>
      </c>
      <c r="O57">
        <v>6</v>
      </c>
      <c r="P57">
        <v>0.28100000000000003</v>
      </c>
      <c r="Q57">
        <v>0.375</v>
      </c>
      <c r="R57">
        <v>0.433</v>
      </c>
      <c r="S57">
        <v>0.80800000000000005</v>
      </c>
      <c r="T57">
        <v>0.35499999999999998</v>
      </c>
      <c r="U57">
        <v>-7</v>
      </c>
      <c r="V57">
        <v>0</v>
      </c>
      <c r="W57">
        <v>3.9</v>
      </c>
      <c r="X57">
        <v>4062</v>
      </c>
    </row>
    <row r="58" spans="1:24" x14ac:dyDescent="0.25">
      <c r="A58" t="s">
        <v>1227</v>
      </c>
      <c r="B58">
        <v>151</v>
      </c>
      <c r="C58">
        <v>647</v>
      </c>
      <c r="D58">
        <v>535</v>
      </c>
      <c r="E58">
        <v>118</v>
      </c>
      <c r="F58">
        <v>21</v>
      </c>
      <c r="G58">
        <v>1</v>
      </c>
      <c r="H58">
        <v>37</v>
      </c>
      <c r="I58">
        <v>85</v>
      </c>
      <c r="J58">
        <v>102</v>
      </c>
      <c r="K58">
        <v>103</v>
      </c>
      <c r="L58">
        <v>212</v>
      </c>
      <c r="M58">
        <v>5</v>
      </c>
      <c r="N58">
        <v>0</v>
      </c>
      <c r="O58">
        <v>0</v>
      </c>
      <c r="P58">
        <v>0.221</v>
      </c>
      <c r="Q58">
        <v>0.34899999999999998</v>
      </c>
      <c r="R58">
        <v>0.47099999999999997</v>
      </c>
      <c r="S58">
        <v>0.82</v>
      </c>
      <c r="T58">
        <v>0.35399999999999998</v>
      </c>
      <c r="U58">
        <v>-3</v>
      </c>
      <c r="V58">
        <v>-0.7</v>
      </c>
      <c r="W58">
        <v>2.4</v>
      </c>
      <c r="X58">
        <v>319</v>
      </c>
    </row>
    <row r="59" spans="1:24" x14ac:dyDescent="0.25">
      <c r="A59" t="s">
        <v>1274</v>
      </c>
      <c r="B59">
        <v>155</v>
      </c>
      <c r="C59">
        <v>684</v>
      </c>
      <c r="D59">
        <v>582</v>
      </c>
      <c r="E59">
        <v>157</v>
      </c>
      <c r="F59">
        <v>40</v>
      </c>
      <c r="G59">
        <v>5</v>
      </c>
      <c r="H59">
        <v>18</v>
      </c>
      <c r="I59">
        <v>90</v>
      </c>
      <c r="J59">
        <v>92</v>
      </c>
      <c r="K59">
        <v>91</v>
      </c>
      <c r="L59">
        <v>112</v>
      </c>
      <c r="M59">
        <v>3</v>
      </c>
      <c r="N59">
        <v>16</v>
      </c>
      <c r="O59">
        <v>4</v>
      </c>
      <c r="P59">
        <v>0.27</v>
      </c>
      <c r="Q59">
        <v>0.36699999999999999</v>
      </c>
      <c r="R59">
        <v>0.44800000000000001</v>
      </c>
      <c r="S59">
        <v>0.81499999999999995</v>
      </c>
      <c r="T59">
        <v>0.35399999999999998</v>
      </c>
      <c r="U59">
        <v>9</v>
      </c>
      <c r="V59">
        <v>0.8</v>
      </c>
      <c r="W59">
        <v>5.8</v>
      </c>
      <c r="X59">
        <v>7435</v>
      </c>
    </row>
    <row r="60" spans="1:24" x14ac:dyDescent="0.25">
      <c r="A60" t="s">
        <v>1273</v>
      </c>
      <c r="B60">
        <v>100</v>
      </c>
      <c r="C60">
        <v>413</v>
      </c>
      <c r="D60">
        <v>357</v>
      </c>
      <c r="E60">
        <v>95</v>
      </c>
      <c r="F60">
        <v>15</v>
      </c>
      <c r="G60">
        <v>1</v>
      </c>
      <c r="H60">
        <v>18</v>
      </c>
      <c r="I60">
        <v>55</v>
      </c>
      <c r="J60">
        <v>60</v>
      </c>
      <c r="K60">
        <v>43</v>
      </c>
      <c r="L60">
        <v>80</v>
      </c>
      <c r="M60">
        <v>10</v>
      </c>
      <c r="N60">
        <v>0</v>
      </c>
      <c r="O60">
        <v>0</v>
      </c>
      <c r="P60">
        <v>0.26600000000000001</v>
      </c>
      <c r="Q60">
        <v>0.35799999999999998</v>
      </c>
      <c r="R60">
        <v>0.46500000000000002</v>
      </c>
      <c r="S60">
        <v>0.82299999999999995</v>
      </c>
      <c r="T60">
        <v>0.35399999999999998</v>
      </c>
      <c r="U60">
        <v>0</v>
      </c>
      <c r="V60">
        <v>-0.5</v>
      </c>
      <c r="W60">
        <v>1.6</v>
      </c>
      <c r="X60">
        <v>1573</v>
      </c>
    </row>
    <row r="61" spans="1:24" x14ac:dyDescent="0.25">
      <c r="A61" t="s">
        <v>1249</v>
      </c>
      <c r="B61">
        <v>135</v>
      </c>
      <c r="C61">
        <v>567</v>
      </c>
      <c r="D61">
        <v>498</v>
      </c>
      <c r="E61">
        <v>143</v>
      </c>
      <c r="F61">
        <v>28</v>
      </c>
      <c r="G61">
        <v>2</v>
      </c>
      <c r="H61">
        <v>16</v>
      </c>
      <c r="I61">
        <v>82</v>
      </c>
      <c r="J61">
        <v>82</v>
      </c>
      <c r="K61">
        <v>57</v>
      </c>
      <c r="L61">
        <v>112</v>
      </c>
      <c r="M61">
        <v>9</v>
      </c>
      <c r="N61">
        <v>0</v>
      </c>
      <c r="O61">
        <v>0</v>
      </c>
      <c r="P61">
        <v>0.28699999999999998</v>
      </c>
      <c r="Q61">
        <v>0.36899999999999999</v>
      </c>
      <c r="R61">
        <v>0.44800000000000001</v>
      </c>
      <c r="S61">
        <v>0.81599999999999995</v>
      </c>
      <c r="T61">
        <v>0.35399999999999998</v>
      </c>
      <c r="U61">
        <v>3</v>
      </c>
      <c r="V61">
        <v>-0.7</v>
      </c>
      <c r="W61">
        <v>5.2</v>
      </c>
      <c r="X61">
        <v>3364</v>
      </c>
    </row>
    <row r="62" spans="1:24" x14ac:dyDescent="0.25">
      <c r="A62" t="s">
        <v>1267</v>
      </c>
      <c r="B62">
        <v>135</v>
      </c>
      <c r="C62">
        <v>591</v>
      </c>
      <c r="D62">
        <v>523</v>
      </c>
      <c r="E62">
        <v>146</v>
      </c>
      <c r="F62">
        <v>27</v>
      </c>
      <c r="G62">
        <v>3</v>
      </c>
      <c r="H62">
        <v>23</v>
      </c>
      <c r="I62">
        <v>76</v>
      </c>
      <c r="J62">
        <v>84</v>
      </c>
      <c r="K62">
        <v>61</v>
      </c>
      <c r="L62">
        <v>105</v>
      </c>
      <c r="M62">
        <v>2</v>
      </c>
      <c r="N62">
        <v>7</v>
      </c>
      <c r="O62">
        <v>2</v>
      </c>
      <c r="P62">
        <v>0.27900000000000003</v>
      </c>
      <c r="Q62">
        <v>0.35399999999999998</v>
      </c>
      <c r="R62">
        <v>0.47399999999999998</v>
      </c>
      <c r="S62">
        <v>0.82799999999999996</v>
      </c>
      <c r="T62">
        <v>0.35299999999999998</v>
      </c>
      <c r="U62">
        <v>-1</v>
      </c>
      <c r="V62">
        <v>-0.1</v>
      </c>
      <c r="W62">
        <v>3.2</v>
      </c>
      <c r="X62">
        <v>589</v>
      </c>
    </row>
    <row r="63" spans="1:24" x14ac:dyDescent="0.25">
      <c r="A63" t="s">
        <v>1153</v>
      </c>
      <c r="B63">
        <v>92</v>
      </c>
      <c r="C63">
        <v>372</v>
      </c>
      <c r="D63">
        <v>331</v>
      </c>
      <c r="E63">
        <v>89</v>
      </c>
      <c r="F63">
        <v>19</v>
      </c>
      <c r="G63">
        <v>1</v>
      </c>
      <c r="H63">
        <v>17</v>
      </c>
      <c r="I63">
        <v>50</v>
      </c>
      <c r="J63">
        <v>55</v>
      </c>
      <c r="K63">
        <v>28</v>
      </c>
      <c r="L63">
        <v>90</v>
      </c>
      <c r="M63">
        <v>8</v>
      </c>
      <c r="N63">
        <v>0</v>
      </c>
      <c r="O63">
        <v>0</v>
      </c>
      <c r="P63">
        <v>0.26900000000000002</v>
      </c>
      <c r="Q63">
        <v>0.33600000000000002</v>
      </c>
      <c r="R63">
        <v>0.48599999999999999</v>
      </c>
      <c r="S63">
        <v>0.82199999999999995</v>
      </c>
      <c r="T63">
        <v>0.35299999999999998</v>
      </c>
      <c r="U63">
        <v>-2</v>
      </c>
      <c r="V63">
        <v>-0.4</v>
      </c>
      <c r="W63">
        <v>1.8</v>
      </c>
      <c r="X63">
        <v>9929</v>
      </c>
    </row>
    <row r="64" spans="1:24" x14ac:dyDescent="0.25">
      <c r="A64" t="s">
        <v>1234</v>
      </c>
      <c r="B64">
        <v>152</v>
      </c>
      <c r="C64">
        <v>676</v>
      </c>
      <c r="D64">
        <v>602</v>
      </c>
      <c r="E64">
        <v>175</v>
      </c>
      <c r="F64">
        <v>41</v>
      </c>
      <c r="G64">
        <v>3</v>
      </c>
      <c r="H64">
        <v>18</v>
      </c>
      <c r="I64">
        <v>99</v>
      </c>
      <c r="J64">
        <v>86</v>
      </c>
      <c r="K64">
        <v>63</v>
      </c>
      <c r="L64">
        <v>77</v>
      </c>
      <c r="M64">
        <v>5</v>
      </c>
      <c r="N64">
        <v>6</v>
      </c>
      <c r="O64">
        <v>1</v>
      </c>
      <c r="P64">
        <v>0.29099999999999998</v>
      </c>
      <c r="Q64">
        <v>0.35899999999999999</v>
      </c>
      <c r="R64">
        <v>0.45800000000000002</v>
      </c>
      <c r="S64">
        <v>0.81799999999999995</v>
      </c>
      <c r="T64">
        <v>0.35299999999999998</v>
      </c>
      <c r="U64">
        <v>-5</v>
      </c>
      <c r="V64">
        <v>0</v>
      </c>
      <c r="W64">
        <v>3.2</v>
      </c>
      <c r="X64">
        <v>5930</v>
      </c>
    </row>
    <row r="65" spans="1:24" x14ac:dyDescent="0.25">
      <c r="A65" t="s">
        <v>1226</v>
      </c>
      <c r="B65">
        <v>140</v>
      </c>
      <c r="C65">
        <v>581</v>
      </c>
      <c r="D65">
        <v>522</v>
      </c>
      <c r="E65">
        <v>152</v>
      </c>
      <c r="F65">
        <v>25</v>
      </c>
      <c r="G65">
        <v>1</v>
      </c>
      <c r="H65">
        <v>18</v>
      </c>
      <c r="I65">
        <v>81</v>
      </c>
      <c r="J65">
        <v>83</v>
      </c>
      <c r="K65">
        <v>50</v>
      </c>
      <c r="L65">
        <v>118</v>
      </c>
      <c r="M65">
        <v>7</v>
      </c>
      <c r="N65">
        <v>5</v>
      </c>
      <c r="O65">
        <v>2</v>
      </c>
      <c r="P65">
        <v>0.29099999999999998</v>
      </c>
      <c r="Q65">
        <v>0.36</v>
      </c>
      <c r="R65">
        <v>0.44600000000000001</v>
      </c>
      <c r="S65">
        <v>0.80600000000000005</v>
      </c>
      <c r="T65">
        <v>0.35199999999999998</v>
      </c>
      <c r="U65">
        <v>1</v>
      </c>
      <c r="V65">
        <v>-0.5</v>
      </c>
      <c r="W65">
        <v>4.2</v>
      </c>
      <c r="X65">
        <v>9549</v>
      </c>
    </row>
    <row r="66" spans="1:24" x14ac:dyDescent="0.25">
      <c r="A66" t="s">
        <v>1247</v>
      </c>
      <c r="B66">
        <v>115</v>
      </c>
      <c r="C66">
        <v>486</v>
      </c>
      <c r="D66">
        <v>415</v>
      </c>
      <c r="E66">
        <v>102</v>
      </c>
      <c r="F66">
        <v>21</v>
      </c>
      <c r="G66">
        <v>1</v>
      </c>
      <c r="H66">
        <v>23</v>
      </c>
      <c r="I66">
        <v>68</v>
      </c>
      <c r="J66">
        <v>71</v>
      </c>
      <c r="K66">
        <v>62</v>
      </c>
      <c r="L66">
        <v>137</v>
      </c>
      <c r="M66">
        <v>4</v>
      </c>
      <c r="N66">
        <v>2</v>
      </c>
      <c r="O66">
        <v>0</v>
      </c>
      <c r="P66">
        <v>0.246</v>
      </c>
      <c r="Q66">
        <v>0.34599999999999997</v>
      </c>
      <c r="R66">
        <v>0.46700000000000003</v>
      </c>
      <c r="S66">
        <v>0.81299999999999994</v>
      </c>
      <c r="T66">
        <v>0.35199999999999998</v>
      </c>
      <c r="U66">
        <v>-5</v>
      </c>
      <c r="V66">
        <v>-0.1</v>
      </c>
      <c r="W66">
        <v>1.7</v>
      </c>
      <c r="X66">
        <v>9911</v>
      </c>
    </row>
    <row r="67" spans="1:24" x14ac:dyDescent="0.25">
      <c r="A67" t="s">
        <v>1263</v>
      </c>
      <c r="B67">
        <v>145</v>
      </c>
      <c r="C67">
        <v>599</v>
      </c>
      <c r="D67">
        <v>523</v>
      </c>
      <c r="E67">
        <v>144</v>
      </c>
      <c r="F67">
        <v>27</v>
      </c>
      <c r="G67">
        <v>6</v>
      </c>
      <c r="H67">
        <v>18</v>
      </c>
      <c r="I67">
        <v>80</v>
      </c>
      <c r="J67">
        <v>85</v>
      </c>
      <c r="K67">
        <v>67</v>
      </c>
      <c r="L67">
        <v>129</v>
      </c>
      <c r="M67">
        <v>4</v>
      </c>
      <c r="N67">
        <v>10</v>
      </c>
      <c r="O67">
        <v>3</v>
      </c>
      <c r="P67">
        <v>0.27500000000000002</v>
      </c>
      <c r="Q67">
        <v>0.35899999999999999</v>
      </c>
      <c r="R67">
        <v>0.45300000000000001</v>
      </c>
      <c r="S67">
        <v>0.81200000000000006</v>
      </c>
      <c r="T67">
        <v>0.35099999999999998</v>
      </c>
      <c r="U67">
        <v>2</v>
      </c>
      <c r="V67">
        <v>0.1</v>
      </c>
      <c r="W67">
        <v>3</v>
      </c>
      <c r="X67">
        <v>10264</v>
      </c>
    </row>
    <row r="68" spans="1:24" x14ac:dyDescent="0.25">
      <c r="A68" t="s">
        <v>1070</v>
      </c>
      <c r="B68">
        <v>131</v>
      </c>
      <c r="C68">
        <v>556</v>
      </c>
      <c r="D68">
        <v>509</v>
      </c>
      <c r="E68">
        <v>146</v>
      </c>
      <c r="F68">
        <v>26</v>
      </c>
      <c r="G68">
        <v>1</v>
      </c>
      <c r="H68">
        <v>23</v>
      </c>
      <c r="I68">
        <v>76</v>
      </c>
      <c r="J68">
        <v>82</v>
      </c>
      <c r="K68">
        <v>34</v>
      </c>
      <c r="L68">
        <v>119</v>
      </c>
      <c r="M68">
        <v>9</v>
      </c>
      <c r="N68">
        <v>1</v>
      </c>
      <c r="O68">
        <v>1</v>
      </c>
      <c r="P68">
        <v>0.28699999999999998</v>
      </c>
      <c r="Q68">
        <v>0.34</v>
      </c>
      <c r="R68">
        <v>0.47699999999999998</v>
      </c>
      <c r="S68">
        <v>0.81699999999999995</v>
      </c>
      <c r="T68">
        <v>0.35099999999999998</v>
      </c>
      <c r="U68">
        <v>-8</v>
      </c>
      <c r="V68">
        <v>-0.8</v>
      </c>
      <c r="W68">
        <v>1.9</v>
      </c>
      <c r="X68">
        <v>3035</v>
      </c>
    </row>
    <row r="69" spans="1:24" x14ac:dyDescent="0.25">
      <c r="A69" t="s">
        <v>1218</v>
      </c>
      <c r="B69">
        <v>139</v>
      </c>
      <c r="C69">
        <v>584</v>
      </c>
      <c r="D69">
        <v>520</v>
      </c>
      <c r="E69">
        <v>149</v>
      </c>
      <c r="F69">
        <v>31</v>
      </c>
      <c r="G69">
        <v>1</v>
      </c>
      <c r="H69">
        <v>19</v>
      </c>
      <c r="I69">
        <v>83</v>
      </c>
      <c r="J69">
        <v>83</v>
      </c>
      <c r="K69">
        <v>55</v>
      </c>
      <c r="L69">
        <v>110</v>
      </c>
      <c r="M69">
        <v>5</v>
      </c>
      <c r="N69">
        <v>3</v>
      </c>
      <c r="O69">
        <v>2</v>
      </c>
      <c r="P69">
        <v>0.28699999999999998</v>
      </c>
      <c r="Q69">
        <v>0.35799999999999998</v>
      </c>
      <c r="R69">
        <v>0.46</v>
      </c>
      <c r="S69">
        <v>0.81699999999999995</v>
      </c>
      <c r="T69">
        <v>0.35099999999999998</v>
      </c>
      <c r="U69">
        <v>-3</v>
      </c>
      <c r="V69">
        <v>-0.9</v>
      </c>
      <c r="W69">
        <v>2.8</v>
      </c>
      <c r="X69">
        <v>6265</v>
      </c>
    </row>
    <row r="70" spans="1:24" x14ac:dyDescent="0.25">
      <c r="A70" t="s">
        <v>1285</v>
      </c>
      <c r="B70">
        <v>145</v>
      </c>
      <c r="C70">
        <v>622</v>
      </c>
      <c r="D70">
        <v>540</v>
      </c>
      <c r="E70">
        <v>136</v>
      </c>
      <c r="F70">
        <v>31</v>
      </c>
      <c r="G70">
        <v>1</v>
      </c>
      <c r="H70">
        <v>30</v>
      </c>
      <c r="I70">
        <v>81</v>
      </c>
      <c r="J70">
        <v>95</v>
      </c>
      <c r="K70">
        <v>64</v>
      </c>
      <c r="L70">
        <v>100</v>
      </c>
      <c r="M70">
        <v>10</v>
      </c>
      <c r="N70">
        <v>2</v>
      </c>
      <c r="O70">
        <v>1</v>
      </c>
      <c r="P70">
        <v>0.252</v>
      </c>
      <c r="Q70">
        <v>0.33800000000000002</v>
      </c>
      <c r="R70">
        <v>0.48</v>
      </c>
      <c r="S70">
        <v>0.81699999999999995</v>
      </c>
      <c r="T70">
        <v>0.35099999999999998</v>
      </c>
      <c r="U70">
        <v>6</v>
      </c>
      <c r="V70">
        <v>-0.6</v>
      </c>
      <c r="W70">
        <v>3.4</v>
      </c>
      <c r="X70">
        <v>1281</v>
      </c>
    </row>
    <row r="71" spans="1:24" x14ac:dyDescent="0.25">
      <c r="A71" t="s">
        <v>1220</v>
      </c>
      <c r="B71">
        <v>152</v>
      </c>
      <c r="C71">
        <v>647</v>
      </c>
      <c r="D71">
        <v>576</v>
      </c>
      <c r="E71">
        <v>162</v>
      </c>
      <c r="F71">
        <v>31</v>
      </c>
      <c r="G71">
        <v>4</v>
      </c>
      <c r="H71">
        <v>22</v>
      </c>
      <c r="I71">
        <v>87</v>
      </c>
      <c r="J71">
        <v>96</v>
      </c>
      <c r="K71">
        <v>64</v>
      </c>
      <c r="L71">
        <v>97</v>
      </c>
      <c r="M71">
        <v>2</v>
      </c>
      <c r="N71">
        <v>15</v>
      </c>
      <c r="O71">
        <v>2</v>
      </c>
      <c r="P71">
        <v>0.28100000000000003</v>
      </c>
      <c r="Q71">
        <v>0.35199999999999998</v>
      </c>
      <c r="R71">
        <v>0.46400000000000002</v>
      </c>
      <c r="S71">
        <v>0.81599999999999995</v>
      </c>
      <c r="T71">
        <v>0.35</v>
      </c>
      <c r="U71">
        <v>-4</v>
      </c>
      <c r="V71">
        <v>1.5</v>
      </c>
      <c r="W71">
        <v>2.7</v>
      </c>
      <c r="X71">
        <v>3516</v>
      </c>
    </row>
    <row r="72" spans="1:24" x14ac:dyDescent="0.25">
      <c r="A72" t="s">
        <v>1275</v>
      </c>
      <c r="B72">
        <v>152</v>
      </c>
      <c r="C72">
        <v>650</v>
      </c>
      <c r="D72">
        <v>572</v>
      </c>
      <c r="E72">
        <v>141</v>
      </c>
      <c r="F72">
        <v>20</v>
      </c>
      <c r="G72">
        <v>7</v>
      </c>
      <c r="H72">
        <v>35</v>
      </c>
      <c r="I72">
        <v>86</v>
      </c>
      <c r="J72">
        <v>97</v>
      </c>
      <c r="K72">
        <v>66</v>
      </c>
      <c r="L72">
        <v>169</v>
      </c>
      <c r="M72">
        <v>6</v>
      </c>
      <c r="N72">
        <v>12</v>
      </c>
      <c r="O72">
        <v>3</v>
      </c>
      <c r="P72">
        <v>0.247</v>
      </c>
      <c r="Q72">
        <v>0.32800000000000001</v>
      </c>
      <c r="R72">
        <v>0.49</v>
      </c>
      <c r="S72">
        <v>0.81699999999999995</v>
      </c>
      <c r="T72">
        <v>0.35</v>
      </c>
      <c r="U72">
        <v>-8</v>
      </c>
      <c r="V72">
        <v>0.5</v>
      </c>
      <c r="W72">
        <v>3.4</v>
      </c>
      <c r="X72">
        <v>4747</v>
      </c>
    </row>
    <row r="73" spans="1:24" x14ac:dyDescent="0.25">
      <c r="A73" t="s">
        <v>1253</v>
      </c>
      <c r="B73">
        <v>138</v>
      </c>
      <c r="C73">
        <v>599</v>
      </c>
      <c r="D73">
        <v>544</v>
      </c>
      <c r="E73">
        <v>162</v>
      </c>
      <c r="F73">
        <v>30</v>
      </c>
      <c r="G73">
        <v>3</v>
      </c>
      <c r="H73">
        <v>20</v>
      </c>
      <c r="I73">
        <v>75</v>
      </c>
      <c r="J73">
        <v>85</v>
      </c>
      <c r="K73">
        <v>46</v>
      </c>
      <c r="L73">
        <v>77</v>
      </c>
      <c r="M73">
        <v>1</v>
      </c>
      <c r="N73">
        <v>3</v>
      </c>
      <c r="O73">
        <v>2</v>
      </c>
      <c r="P73">
        <v>0.29799999999999999</v>
      </c>
      <c r="Q73">
        <v>0.34899999999999998</v>
      </c>
      <c r="R73">
        <v>0.47399999999999998</v>
      </c>
      <c r="S73">
        <v>0.82299999999999995</v>
      </c>
      <c r="T73">
        <v>0.34899999999999998</v>
      </c>
      <c r="U73">
        <v>2</v>
      </c>
      <c r="V73">
        <v>-0.9</v>
      </c>
      <c r="W73">
        <v>4.2</v>
      </c>
      <c r="X73">
        <v>5409</v>
      </c>
    </row>
    <row r="74" spans="1:24" x14ac:dyDescent="0.25">
      <c r="A74" t="s">
        <v>1221</v>
      </c>
      <c r="B74">
        <v>138</v>
      </c>
      <c r="C74">
        <v>593</v>
      </c>
      <c r="D74">
        <v>522</v>
      </c>
      <c r="E74">
        <v>134</v>
      </c>
      <c r="F74">
        <v>24</v>
      </c>
      <c r="G74">
        <v>2</v>
      </c>
      <c r="H74">
        <v>31</v>
      </c>
      <c r="I74">
        <v>75</v>
      </c>
      <c r="J74">
        <v>91</v>
      </c>
      <c r="K74">
        <v>59</v>
      </c>
      <c r="L74">
        <v>164</v>
      </c>
      <c r="M74">
        <v>7</v>
      </c>
      <c r="N74">
        <v>1</v>
      </c>
      <c r="O74">
        <v>0</v>
      </c>
      <c r="P74">
        <v>0.25700000000000001</v>
      </c>
      <c r="Q74">
        <v>0.33700000000000002</v>
      </c>
      <c r="R74">
        <v>0.48899999999999999</v>
      </c>
      <c r="S74">
        <v>0.82599999999999996</v>
      </c>
      <c r="T74">
        <v>0.34899999999999998</v>
      </c>
      <c r="U74">
        <v>-7</v>
      </c>
      <c r="V74">
        <v>-0.4</v>
      </c>
      <c r="W74">
        <v>1.9</v>
      </c>
      <c r="X74">
        <v>2154</v>
      </c>
    </row>
    <row r="75" spans="1:24" x14ac:dyDescent="0.25">
      <c r="A75" t="s">
        <v>1289</v>
      </c>
      <c r="B75">
        <v>125</v>
      </c>
      <c r="C75">
        <v>519</v>
      </c>
      <c r="D75">
        <v>444</v>
      </c>
      <c r="E75">
        <v>114</v>
      </c>
      <c r="F75">
        <v>23</v>
      </c>
      <c r="G75">
        <v>3</v>
      </c>
      <c r="H75">
        <v>18</v>
      </c>
      <c r="I75">
        <v>68</v>
      </c>
      <c r="J75">
        <v>73</v>
      </c>
      <c r="K75">
        <v>57</v>
      </c>
      <c r="L75">
        <v>106</v>
      </c>
      <c r="M75">
        <v>14</v>
      </c>
      <c r="N75">
        <v>1</v>
      </c>
      <c r="O75">
        <v>0</v>
      </c>
      <c r="P75">
        <v>0.25700000000000001</v>
      </c>
      <c r="Q75">
        <v>0.35599999999999998</v>
      </c>
      <c r="R75">
        <v>0.44400000000000001</v>
      </c>
      <c r="S75">
        <v>0.8</v>
      </c>
      <c r="T75">
        <v>0.34899999999999998</v>
      </c>
      <c r="U75">
        <v>-5</v>
      </c>
      <c r="V75">
        <v>-0.4</v>
      </c>
      <c r="W75">
        <v>2.9</v>
      </c>
      <c r="X75">
        <v>1935</v>
      </c>
    </row>
    <row r="76" spans="1:24" x14ac:dyDescent="0.25">
      <c r="A76" t="s">
        <v>1216</v>
      </c>
      <c r="B76">
        <v>152</v>
      </c>
      <c r="C76">
        <v>697</v>
      </c>
      <c r="D76">
        <v>622</v>
      </c>
      <c r="E76">
        <v>178</v>
      </c>
      <c r="F76">
        <v>31</v>
      </c>
      <c r="G76">
        <v>11</v>
      </c>
      <c r="H76">
        <v>15</v>
      </c>
      <c r="I76">
        <v>108</v>
      </c>
      <c r="J76">
        <v>69</v>
      </c>
      <c r="K76">
        <v>68</v>
      </c>
      <c r="L76">
        <v>151</v>
      </c>
      <c r="M76">
        <v>4</v>
      </c>
      <c r="N76">
        <v>22</v>
      </c>
      <c r="O76">
        <v>6</v>
      </c>
      <c r="P76">
        <v>0.28599999999999998</v>
      </c>
      <c r="Q76">
        <v>0.35899999999999999</v>
      </c>
      <c r="R76">
        <v>0.44400000000000001</v>
      </c>
      <c r="S76">
        <v>0.80200000000000005</v>
      </c>
      <c r="T76">
        <v>0.34899999999999998</v>
      </c>
      <c r="U76">
        <v>5</v>
      </c>
      <c r="V76">
        <v>1.2</v>
      </c>
      <c r="W76">
        <v>5.3</v>
      </c>
      <c r="X76">
        <v>9848</v>
      </c>
    </row>
    <row r="77" spans="1:24" x14ac:dyDescent="0.25">
      <c r="A77" t="s">
        <v>1195</v>
      </c>
      <c r="B77">
        <v>145</v>
      </c>
      <c r="C77">
        <v>618</v>
      </c>
      <c r="D77">
        <v>548</v>
      </c>
      <c r="E77">
        <v>148</v>
      </c>
      <c r="F77">
        <v>32</v>
      </c>
      <c r="G77">
        <v>1</v>
      </c>
      <c r="H77">
        <v>25</v>
      </c>
      <c r="I77">
        <v>82</v>
      </c>
      <c r="J77">
        <v>91</v>
      </c>
      <c r="K77">
        <v>63</v>
      </c>
      <c r="L77">
        <v>133</v>
      </c>
      <c r="M77">
        <v>1</v>
      </c>
      <c r="N77">
        <v>2</v>
      </c>
      <c r="O77">
        <v>1</v>
      </c>
      <c r="P77">
        <v>0.27</v>
      </c>
      <c r="Q77">
        <v>0.34300000000000003</v>
      </c>
      <c r="R77">
        <v>0.46899999999999997</v>
      </c>
      <c r="S77">
        <v>0.81200000000000006</v>
      </c>
      <c r="T77">
        <v>0.34799999999999998</v>
      </c>
      <c r="U77">
        <v>5</v>
      </c>
      <c r="V77">
        <v>-0.7</v>
      </c>
      <c r="W77">
        <v>3.2</v>
      </c>
      <c r="X77">
        <v>1904</v>
      </c>
    </row>
    <row r="78" spans="1:24" x14ac:dyDescent="0.25">
      <c r="A78" t="s">
        <v>1237</v>
      </c>
      <c r="B78">
        <v>135</v>
      </c>
      <c r="C78">
        <v>563</v>
      </c>
      <c r="D78">
        <v>510</v>
      </c>
      <c r="E78">
        <v>152</v>
      </c>
      <c r="F78">
        <v>30</v>
      </c>
      <c r="G78">
        <v>0</v>
      </c>
      <c r="H78">
        <v>16</v>
      </c>
      <c r="I78">
        <v>75</v>
      </c>
      <c r="J78">
        <v>78</v>
      </c>
      <c r="K78">
        <v>43</v>
      </c>
      <c r="L78">
        <v>52</v>
      </c>
      <c r="M78">
        <v>5</v>
      </c>
      <c r="N78">
        <v>6</v>
      </c>
      <c r="O78">
        <v>2</v>
      </c>
      <c r="P78">
        <v>0.29799999999999999</v>
      </c>
      <c r="Q78">
        <v>0.35499999999999998</v>
      </c>
      <c r="R78">
        <v>0.45100000000000001</v>
      </c>
      <c r="S78">
        <v>0.80600000000000005</v>
      </c>
      <c r="T78">
        <v>0.34799999999999998</v>
      </c>
      <c r="U78">
        <v>9</v>
      </c>
      <c r="V78">
        <v>-0.3</v>
      </c>
      <c r="W78">
        <v>5.6</v>
      </c>
      <c r="X78">
        <v>7007</v>
      </c>
    </row>
    <row r="79" spans="1:24" x14ac:dyDescent="0.25">
      <c r="A79" t="s">
        <v>1197</v>
      </c>
      <c r="B79">
        <v>136</v>
      </c>
      <c r="C79">
        <v>584</v>
      </c>
      <c r="D79">
        <v>536</v>
      </c>
      <c r="E79">
        <v>152</v>
      </c>
      <c r="F79">
        <v>30</v>
      </c>
      <c r="G79">
        <v>1</v>
      </c>
      <c r="H79">
        <v>23</v>
      </c>
      <c r="I79">
        <v>73</v>
      </c>
      <c r="J79">
        <v>89</v>
      </c>
      <c r="K79">
        <v>38</v>
      </c>
      <c r="L79">
        <v>112</v>
      </c>
      <c r="M79">
        <v>7</v>
      </c>
      <c r="N79">
        <v>0</v>
      </c>
      <c r="O79">
        <v>0</v>
      </c>
      <c r="P79">
        <v>0.28399999999999997</v>
      </c>
      <c r="Q79">
        <v>0.33700000000000002</v>
      </c>
      <c r="R79">
        <v>0.47199999999999998</v>
      </c>
      <c r="S79">
        <v>0.80900000000000005</v>
      </c>
      <c r="T79">
        <v>0.34799999999999998</v>
      </c>
      <c r="U79">
        <v>1</v>
      </c>
      <c r="V79">
        <v>-0.6</v>
      </c>
      <c r="W79">
        <v>2.4</v>
      </c>
      <c r="X79">
        <v>8610</v>
      </c>
    </row>
    <row r="80" spans="1:24" x14ac:dyDescent="0.25">
      <c r="A80" t="s">
        <v>1266</v>
      </c>
      <c r="B80">
        <v>146</v>
      </c>
      <c r="C80">
        <v>648</v>
      </c>
      <c r="D80">
        <v>565</v>
      </c>
      <c r="E80">
        <v>146</v>
      </c>
      <c r="F80">
        <v>30</v>
      </c>
      <c r="G80">
        <v>4</v>
      </c>
      <c r="H80">
        <v>22</v>
      </c>
      <c r="I80">
        <v>89</v>
      </c>
      <c r="J80">
        <v>82</v>
      </c>
      <c r="K80">
        <v>66</v>
      </c>
      <c r="L80">
        <v>149</v>
      </c>
      <c r="M80">
        <v>15</v>
      </c>
      <c r="N80">
        <v>15</v>
      </c>
      <c r="O80">
        <v>3</v>
      </c>
      <c r="P80">
        <v>0.25800000000000001</v>
      </c>
      <c r="Q80">
        <v>0.35</v>
      </c>
      <c r="R80">
        <v>0.442</v>
      </c>
      <c r="S80">
        <v>0.79300000000000004</v>
      </c>
      <c r="T80">
        <v>0.34699999999999998</v>
      </c>
      <c r="U80">
        <v>-2</v>
      </c>
      <c r="V80">
        <v>1</v>
      </c>
      <c r="W80">
        <v>4.0999999999999996</v>
      </c>
      <c r="X80">
        <v>1849</v>
      </c>
    </row>
    <row r="81" spans="1:24" x14ac:dyDescent="0.25">
      <c r="A81" t="s">
        <v>1243</v>
      </c>
      <c r="B81">
        <v>136</v>
      </c>
      <c r="C81">
        <v>569</v>
      </c>
      <c r="D81">
        <v>496</v>
      </c>
      <c r="E81">
        <v>130</v>
      </c>
      <c r="F81">
        <v>29</v>
      </c>
      <c r="G81">
        <v>3</v>
      </c>
      <c r="H81">
        <v>21</v>
      </c>
      <c r="I81">
        <v>78</v>
      </c>
      <c r="J81">
        <v>79</v>
      </c>
      <c r="K81">
        <v>63</v>
      </c>
      <c r="L81">
        <v>119</v>
      </c>
      <c r="M81">
        <v>5</v>
      </c>
      <c r="N81">
        <v>5</v>
      </c>
      <c r="O81">
        <v>2</v>
      </c>
      <c r="P81">
        <v>0.26200000000000001</v>
      </c>
      <c r="Q81">
        <v>0.34799999999999998</v>
      </c>
      <c r="R81">
        <v>0.46</v>
      </c>
      <c r="S81">
        <v>0.80800000000000005</v>
      </c>
      <c r="T81">
        <v>0.34699999999999998</v>
      </c>
      <c r="U81">
        <v>1</v>
      </c>
      <c r="V81">
        <v>-0.4</v>
      </c>
      <c r="W81">
        <v>2.9</v>
      </c>
      <c r="X81">
        <v>3353</v>
      </c>
    </row>
    <row r="82" spans="1:24" x14ac:dyDescent="0.25">
      <c r="A82" t="s">
        <v>1250</v>
      </c>
      <c r="B82">
        <v>103</v>
      </c>
      <c r="C82">
        <v>427</v>
      </c>
      <c r="D82">
        <v>363</v>
      </c>
      <c r="E82">
        <v>99</v>
      </c>
      <c r="F82">
        <v>23</v>
      </c>
      <c r="G82">
        <v>1</v>
      </c>
      <c r="H82">
        <v>10</v>
      </c>
      <c r="I82">
        <v>56</v>
      </c>
      <c r="J82">
        <v>58</v>
      </c>
      <c r="K82">
        <v>56</v>
      </c>
      <c r="L82">
        <v>64</v>
      </c>
      <c r="M82">
        <v>2</v>
      </c>
      <c r="N82">
        <v>0</v>
      </c>
      <c r="O82">
        <v>0</v>
      </c>
      <c r="P82">
        <v>0.27300000000000002</v>
      </c>
      <c r="Q82">
        <v>0.36799999999999999</v>
      </c>
      <c r="R82">
        <v>0.42399999999999999</v>
      </c>
      <c r="S82">
        <v>0.79200000000000004</v>
      </c>
      <c r="T82">
        <v>0.34599999999999997</v>
      </c>
      <c r="U82">
        <v>2</v>
      </c>
      <c r="V82">
        <v>-0.5</v>
      </c>
      <c r="W82">
        <v>1.9</v>
      </c>
      <c r="X82">
        <v>432</v>
      </c>
    </row>
    <row r="83" spans="1:24" x14ac:dyDescent="0.25">
      <c r="A83" t="s">
        <v>1231</v>
      </c>
      <c r="B83">
        <v>148</v>
      </c>
      <c r="C83">
        <v>661</v>
      </c>
      <c r="D83">
        <v>603</v>
      </c>
      <c r="E83">
        <v>182</v>
      </c>
      <c r="F83">
        <v>38</v>
      </c>
      <c r="G83">
        <v>4</v>
      </c>
      <c r="H83">
        <v>13</v>
      </c>
      <c r="I83">
        <v>91</v>
      </c>
      <c r="J83">
        <v>82</v>
      </c>
      <c r="K83">
        <v>50</v>
      </c>
      <c r="L83">
        <v>71</v>
      </c>
      <c r="M83">
        <v>2</v>
      </c>
      <c r="N83">
        <v>8</v>
      </c>
      <c r="O83">
        <v>3</v>
      </c>
      <c r="P83">
        <v>0.30199999999999999</v>
      </c>
      <c r="Q83">
        <v>0.35399999999999998</v>
      </c>
      <c r="R83">
        <v>0.443</v>
      </c>
      <c r="S83">
        <v>0.79700000000000004</v>
      </c>
      <c r="T83">
        <v>0.34599999999999997</v>
      </c>
      <c r="U83">
        <v>6</v>
      </c>
      <c r="V83">
        <v>-0.4</v>
      </c>
      <c r="W83">
        <v>4.8</v>
      </c>
      <c r="X83">
        <v>3312</v>
      </c>
    </row>
    <row r="84" spans="1:24" x14ac:dyDescent="0.25">
      <c r="A84" t="s">
        <v>1123</v>
      </c>
      <c r="B84">
        <v>120</v>
      </c>
      <c r="C84">
        <v>504</v>
      </c>
      <c r="D84">
        <v>448</v>
      </c>
      <c r="E84">
        <v>116</v>
      </c>
      <c r="F84">
        <v>24</v>
      </c>
      <c r="G84">
        <v>1</v>
      </c>
      <c r="H84">
        <v>22</v>
      </c>
      <c r="I84">
        <v>69</v>
      </c>
      <c r="J84">
        <v>69</v>
      </c>
      <c r="K84">
        <v>47</v>
      </c>
      <c r="L84">
        <v>140</v>
      </c>
      <c r="M84">
        <v>6</v>
      </c>
      <c r="N84">
        <v>3</v>
      </c>
      <c r="O84">
        <v>1</v>
      </c>
      <c r="P84">
        <v>0.25900000000000001</v>
      </c>
      <c r="Q84">
        <v>0.33500000000000002</v>
      </c>
      <c r="R84">
        <v>0.46400000000000002</v>
      </c>
      <c r="S84">
        <v>0.8</v>
      </c>
      <c r="T84">
        <v>0.34499999999999997</v>
      </c>
      <c r="U84">
        <v>-1</v>
      </c>
      <c r="V84">
        <v>-0.3</v>
      </c>
      <c r="W84">
        <v>2</v>
      </c>
      <c r="X84">
        <v>4467</v>
      </c>
    </row>
    <row r="85" spans="1:24" x14ac:dyDescent="0.25">
      <c r="A85" t="s">
        <v>1271</v>
      </c>
      <c r="B85">
        <v>138</v>
      </c>
      <c r="C85">
        <v>576</v>
      </c>
      <c r="D85">
        <v>511</v>
      </c>
      <c r="E85">
        <v>134</v>
      </c>
      <c r="F85">
        <v>28</v>
      </c>
      <c r="G85">
        <v>3</v>
      </c>
      <c r="H85">
        <v>24</v>
      </c>
      <c r="I85">
        <v>78</v>
      </c>
      <c r="J85">
        <v>79</v>
      </c>
      <c r="K85">
        <v>58</v>
      </c>
      <c r="L85">
        <v>134</v>
      </c>
      <c r="M85">
        <v>2</v>
      </c>
      <c r="N85">
        <v>1</v>
      </c>
      <c r="O85">
        <v>1</v>
      </c>
      <c r="P85">
        <v>0.26200000000000001</v>
      </c>
      <c r="Q85">
        <v>0.33700000000000002</v>
      </c>
      <c r="R85">
        <v>0.47</v>
      </c>
      <c r="S85">
        <v>0.80600000000000005</v>
      </c>
      <c r="T85">
        <v>0.34499999999999997</v>
      </c>
      <c r="U85">
        <v>-5</v>
      </c>
      <c r="V85">
        <v>-0.8</v>
      </c>
      <c r="W85">
        <v>2.2000000000000002</v>
      </c>
      <c r="X85">
        <v>2161</v>
      </c>
    </row>
    <row r="86" spans="1:24" x14ac:dyDescent="0.25">
      <c r="A86" t="s">
        <v>1239</v>
      </c>
      <c r="B86">
        <v>149</v>
      </c>
      <c r="C86">
        <v>647</v>
      </c>
      <c r="D86">
        <v>580</v>
      </c>
      <c r="E86">
        <v>159</v>
      </c>
      <c r="F86">
        <v>32</v>
      </c>
      <c r="G86">
        <v>3</v>
      </c>
      <c r="H86">
        <v>22</v>
      </c>
      <c r="I86">
        <v>79</v>
      </c>
      <c r="J86">
        <v>91</v>
      </c>
      <c r="K86">
        <v>58</v>
      </c>
      <c r="L86">
        <v>121</v>
      </c>
      <c r="M86">
        <v>6</v>
      </c>
      <c r="N86">
        <v>22</v>
      </c>
      <c r="O86">
        <v>6</v>
      </c>
      <c r="P86">
        <v>0.27400000000000002</v>
      </c>
      <c r="Q86">
        <v>0.34499999999999997</v>
      </c>
      <c r="R86">
        <v>0.45300000000000001</v>
      </c>
      <c r="S86">
        <v>0.79800000000000004</v>
      </c>
      <c r="T86">
        <v>0.34399999999999997</v>
      </c>
      <c r="U86">
        <v>-8</v>
      </c>
      <c r="V86">
        <v>1.3</v>
      </c>
      <c r="W86">
        <v>3.8</v>
      </c>
      <c r="X86">
        <v>8001</v>
      </c>
    </row>
    <row r="87" spans="1:24" x14ac:dyDescent="0.25">
      <c r="A87" t="s">
        <v>1167</v>
      </c>
      <c r="B87">
        <v>116</v>
      </c>
      <c r="C87">
        <v>471</v>
      </c>
      <c r="D87">
        <v>417</v>
      </c>
      <c r="E87">
        <v>117</v>
      </c>
      <c r="F87">
        <v>22</v>
      </c>
      <c r="G87">
        <v>4</v>
      </c>
      <c r="H87">
        <v>12</v>
      </c>
      <c r="I87">
        <v>61</v>
      </c>
      <c r="J87">
        <v>67</v>
      </c>
      <c r="K87">
        <v>44</v>
      </c>
      <c r="L87">
        <v>82</v>
      </c>
      <c r="M87">
        <v>5</v>
      </c>
      <c r="N87">
        <v>16</v>
      </c>
      <c r="O87">
        <v>4</v>
      </c>
      <c r="P87">
        <v>0.28100000000000003</v>
      </c>
      <c r="Q87">
        <v>0.35199999999999998</v>
      </c>
      <c r="R87">
        <v>0.439</v>
      </c>
      <c r="S87">
        <v>0.79100000000000004</v>
      </c>
      <c r="T87">
        <v>0.34399999999999997</v>
      </c>
      <c r="U87">
        <v>3</v>
      </c>
      <c r="V87">
        <v>1</v>
      </c>
      <c r="W87">
        <v>3.5</v>
      </c>
      <c r="X87">
        <v>10815</v>
      </c>
    </row>
    <row r="88" spans="1:24" x14ac:dyDescent="0.25">
      <c r="A88" t="s">
        <v>1229</v>
      </c>
      <c r="B88">
        <v>61</v>
      </c>
      <c r="C88">
        <v>253</v>
      </c>
      <c r="D88">
        <v>230</v>
      </c>
      <c r="E88">
        <v>67</v>
      </c>
      <c r="F88">
        <v>13</v>
      </c>
      <c r="G88">
        <v>2</v>
      </c>
      <c r="H88">
        <v>7</v>
      </c>
      <c r="I88">
        <v>33</v>
      </c>
      <c r="J88">
        <v>34</v>
      </c>
      <c r="K88">
        <v>17</v>
      </c>
      <c r="L88">
        <v>42</v>
      </c>
      <c r="M88">
        <v>3</v>
      </c>
      <c r="N88">
        <v>4</v>
      </c>
      <c r="O88">
        <v>1</v>
      </c>
      <c r="P88">
        <v>0.29099999999999998</v>
      </c>
      <c r="Q88">
        <v>0.34399999999999997</v>
      </c>
      <c r="R88">
        <v>0.45700000000000002</v>
      </c>
      <c r="S88">
        <v>0.8</v>
      </c>
      <c r="T88">
        <v>0.34399999999999997</v>
      </c>
      <c r="U88">
        <v>1</v>
      </c>
      <c r="V88">
        <v>0.1</v>
      </c>
      <c r="W88">
        <v>1.5</v>
      </c>
      <c r="X88" t="s">
        <v>1228</v>
      </c>
    </row>
    <row r="89" spans="1:24" x14ac:dyDescent="0.25">
      <c r="A89" t="s">
        <v>1265</v>
      </c>
      <c r="B89">
        <v>151</v>
      </c>
      <c r="C89">
        <v>683</v>
      </c>
      <c r="D89">
        <v>603</v>
      </c>
      <c r="E89">
        <v>158</v>
      </c>
      <c r="F89">
        <v>34</v>
      </c>
      <c r="G89">
        <v>4</v>
      </c>
      <c r="H89">
        <v>23</v>
      </c>
      <c r="I89">
        <v>102</v>
      </c>
      <c r="J89">
        <v>74</v>
      </c>
      <c r="K89">
        <v>67</v>
      </c>
      <c r="L89">
        <v>84</v>
      </c>
      <c r="M89">
        <v>9</v>
      </c>
      <c r="N89">
        <v>24</v>
      </c>
      <c r="O89">
        <v>5</v>
      </c>
      <c r="P89">
        <v>0.26200000000000001</v>
      </c>
      <c r="Q89">
        <v>0.34300000000000003</v>
      </c>
      <c r="R89">
        <v>0.44600000000000001</v>
      </c>
      <c r="S89">
        <v>0.78900000000000003</v>
      </c>
      <c r="T89">
        <v>0.34300000000000003</v>
      </c>
      <c r="U89">
        <v>3</v>
      </c>
      <c r="V89">
        <v>2</v>
      </c>
      <c r="W89">
        <v>4.5999999999999996</v>
      </c>
      <c r="X89">
        <v>6195</v>
      </c>
    </row>
    <row r="90" spans="1:24" x14ac:dyDescent="0.25">
      <c r="A90" t="s">
        <v>1186</v>
      </c>
      <c r="B90">
        <v>78</v>
      </c>
      <c r="C90">
        <v>325</v>
      </c>
      <c r="D90">
        <v>285</v>
      </c>
      <c r="E90">
        <v>77</v>
      </c>
      <c r="F90">
        <v>14</v>
      </c>
      <c r="G90">
        <v>1</v>
      </c>
      <c r="H90">
        <v>11</v>
      </c>
      <c r="I90">
        <v>43</v>
      </c>
      <c r="J90">
        <v>44</v>
      </c>
      <c r="K90">
        <v>32</v>
      </c>
      <c r="L90">
        <v>66</v>
      </c>
      <c r="M90">
        <v>4</v>
      </c>
      <c r="N90">
        <v>3</v>
      </c>
      <c r="O90">
        <v>1</v>
      </c>
      <c r="P90">
        <v>0.27</v>
      </c>
      <c r="Q90">
        <v>0.34799999999999998</v>
      </c>
      <c r="R90">
        <v>0.442</v>
      </c>
      <c r="S90">
        <v>0.79</v>
      </c>
      <c r="T90">
        <v>0.34300000000000003</v>
      </c>
      <c r="U90">
        <v>-2</v>
      </c>
      <c r="V90">
        <v>-0.2</v>
      </c>
      <c r="W90">
        <v>1.7</v>
      </c>
      <c r="X90">
        <v>1274</v>
      </c>
    </row>
    <row r="91" spans="1:24" x14ac:dyDescent="0.25">
      <c r="A91" t="s">
        <v>2647</v>
      </c>
      <c r="B91">
        <v>66</v>
      </c>
      <c r="C91">
        <v>271</v>
      </c>
      <c r="D91">
        <v>241</v>
      </c>
      <c r="E91">
        <v>67</v>
      </c>
      <c r="F91">
        <v>13</v>
      </c>
      <c r="G91">
        <v>1</v>
      </c>
      <c r="H91">
        <v>8</v>
      </c>
      <c r="I91">
        <v>34</v>
      </c>
      <c r="J91">
        <v>38</v>
      </c>
      <c r="K91">
        <v>23</v>
      </c>
      <c r="L91">
        <v>47</v>
      </c>
      <c r="M91">
        <v>5</v>
      </c>
      <c r="N91">
        <v>2</v>
      </c>
      <c r="O91">
        <v>1</v>
      </c>
      <c r="P91">
        <v>0.27800000000000002</v>
      </c>
      <c r="Q91">
        <v>0.35099999999999998</v>
      </c>
      <c r="R91">
        <v>0.44</v>
      </c>
      <c r="S91">
        <v>0.79</v>
      </c>
      <c r="T91">
        <v>0.34300000000000003</v>
      </c>
      <c r="U91">
        <v>1</v>
      </c>
      <c r="V91">
        <v>-0.3</v>
      </c>
      <c r="W91">
        <v>2.2000000000000002</v>
      </c>
      <c r="X91" t="s">
        <v>2646</v>
      </c>
    </row>
    <row r="92" spans="1:24" x14ac:dyDescent="0.25">
      <c r="A92" t="s">
        <v>1292</v>
      </c>
      <c r="B92">
        <v>132</v>
      </c>
      <c r="C92">
        <v>554</v>
      </c>
      <c r="D92">
        <v>505</v>
      </c>
      <c r="E92">
        <v>138</v>
      </c>
      <c r="F92">
        <v>33</v>
      </c>
      <c r="G92">
        <v>3</v>
      </c>
      <c r="H92">
        <v>20</v>
      </c>
      <c r="I92">
        <v>74</v>
      </c>
      <c r="J92">
        <v>75</v>
      </c>
      <c r="K92">
        <v>42</v>
      </c>
      <c r="L92">
        <v>98</v>
      </c>
      <c r="M92">
        <v>3</v>
      </c>
      <c r="N92">
        <v>8</v>
      </c>
      <c r="O92">
        <v>2</v>
      </c>
      <c r="P92">
        <v>0.27300000000000002</v>
      </c>
      <c r="Q92">
        <v>0.33</v>
      </c>
      <c r="R92">
        <v>0.46899999999999997</v>
      </c>
      <c r="S92">
        <v>0.8</v>
      </c>
      <c r="T92">
        <v>0.34300000000000003</v>
      </c>
      <c r="U92">
        <v>-3</v>
      </c>
      <c r="V92">
        <v>0.2</v>
      </c>
      <c r="W92">
        <v>2.2999999999999998</v>
      </c>
      <c r="X92">
        <v>1534</v>
      </c>
    </row>
    <row r="93" spans="1:24" x14ac:dyDescent="0.25">
      <c r="A93" t="s">
        <v>1170</v>
      </c>
      <c r="B93">
        <v>145</v>
      </c>
      <c r="C93">
        <v>601</v>
      </c>
      <c r="D93">
        <v>511</v>
      </c>
      <c r="E93">
        <v>116</v>
      </c>
      <c r="F93">
        <v>25</v>
      </c>
      <c r="G93">
        <v>1</v>
      </c>
      <c r="H93">
        <v>30</v>
      </c>
      <c r="I93">
        <v>78</v>
      </c>
      <c r="J93">
        <v>81</v>
      </c>
      <c r="K93">
        <v>78</v>
      </c>
      <c r="L93">
        <v>186</v>
      </c>
      <c r="M93">
        <v>8</v>
      </c>
      <c r="N93">
        <v>4</v>
      </c>
      <c r="O93">
        <v>2</v>
      </c>
      <c r="P93">
        <v>0.22700000000000001</v>
      </c>
      <c r="Q93">
        <v>0.33600000000000002</v>
      </c>
      <c r="R93">
        <v>0.45600000000000002</v>
      </c>
      <c r="S93">
        <v>0.79200000000000004</v>
      </c>
      <c r="T93">
        <v>0.34300000000000003</v>
      </c>
      <c r="U93">
        <v>-6</v>
      </c>
      <c r="V93">
        <v>-0.6</v>
      </c>
      <c r="W93">
        <v>1.8</v>
      </c>
      <c r="X93">
        <v>7619</v>
      </c>
    </row>
    <row r="94" spans="1:24" x14ac:dyDescent="0.25">
      <c r="A94" t="s">
        <v>1258</v>
      </c>
      <c r="B94">
        <v>136</v>
      </c>
      <c r="C94">
        <v>584</v>
      </c>
      <c r="D94">
        <v>515</v>
      </c>
      <c r="E94">
        <v>136</v>
      </c>
      <c r="F94">
        <v>25</v>
      </c>
      <c r="G94">
        <v>6</v>
      </c>
      <c r="H94">
        <v>19</v>
      </c>
      <c r="I94">
        <v>72</v>
      </c>
      <c r="J94">
        <v>86</v>
      </c>
      <c r="K94">
        <v>59</v>
      </c>
      <c r="L94">
        <v>107</v>
      </c>
      <c r="M94">
        <v>6</v>
      </c>
      <c r="N94">
        <v>3</v>
      </c>
      <c r="O94">
        <v>2</v>
      </c>
      <c r="P94">
        <v>0.26400000000000001</v>
      </c>
      <c r="Q94">
        <v>0.34399999999999997</v>
      </c>
      <c r="R94">
        <v>0.44700000000000001</v>
      </c>
      <c r="S94">
        <v>0.79100000000000004</v>
      </c>
      <c r="T94">
        <v>0.34300000000000003</v>
      </c>
      <c r="U94">
        <v>-2</v>
      </c>
      <c r="V94">
        <v>-0.9</v>
      </c>
      <c r="W94">
        <v>2.1</v>
      </c>
      <c r="X94">
        <v>9205</v>
      </c>
    </row>
    <row r="95" spans="1:24" x14ac:dyDescent="0.25">
      <c r="A95" t="s">
        <v>1165</v>
      </c>
      <c r="B95">
        <v>111</v>
      </c>
      <c r="C95">
        <v>449</v>
      </c>
      <c r="D95">
        <v>389</v>
      </c>
      <c r="E95">
        <v>109</v>
      </c>
      <c r="F95">
        <v>22</v>
      </c>
      <c r="G95">
        <v>3</v>
      </c>
      <c r="H95">
        <v>8</v>
      </c>
      <c r="I95">
        <v>59</v>
      </c>
      <c r="J95">
        <v>65</v>
      </c>
      <c r="K95">
        <v>50</v>
      </c>
      <c r="L95">
        <v>81</v>
      </c>
      <c r="M95">
        <v>5</v>
      </c>
      <c r="N95">
        <v>3</v>
      </c>
      <c r="O95">
        <v>1</v>
      </c>
      <c r="P95">
        <v>0.28000000000000003</v>
      </c>
      <c r="Q95">
        <v>0.36499999999999999</v>
      </c>
      <c r="R95">
        <v>0.41399999999999998</v>
      </c>
      <c r="S95">
        <v>0.77900000000000003</v>
      </c>
      <c r="T95">
        <v>0.34300000000000003</v>
      </c>
      <c r="U95">
        <v>-4</v>
      </c>
      <c r="V95">
        <v>-0.4</v>
      </c>
      <c r="W95">
        <v>2.1</v>
      </c>
      <c r="X95">
        <v>8090</v>
      </c>
    </row>
    <row r="96" spans="1:24" x14ac:dyDescent="0.25">
      <c r="A96" t="s">
        <v>1206</v>
      </c>
      <c r="B96">
        <v>131</v>
      </c>
      <c r="C96">
        <v>555</v>
      </c>
      <c r="D96">
        <v>496</v>
      </c>
      <c r="E96">
        <v>135</v>
      </c>
      <c r="F96">
        <v>30</v>
      </c>
      <c r="G96">
        <v>1</v>
      </c>
      <c r="H96">
        <v>21</v>
      </c>
      <c r="I96">
        <v>72</v>
      </c>
      <c r="J96">
        <v>78</v>
      </c>
      <c r="K96">
        <v>49</v>
      </c>
      <c r="L96">
        <v>96</v>
      </c>
      <c r="M96">
        <v>4</v>
      </c>
      <c r="N96">
        <v>0</v>
      </c>
      <c r="O96">
        <v>0</v>
      </c>
      <c r="P96">
        <v>0.27200000000000002</v>
      </c>
      <c r="Q96">
        <v>0.33900000000000002</v>
      </c>
      <c r="R96">
        <v>0.46400000000000002</v>
      </c>
      <c r="S96">
        <v>0.80200000000000005</v>
      </c>
      <c r="T96">
        <v>0.34300000000000003</v>
      </c>
      <c r="U96">
        <v>0</v>
      </c>
      <c r="V96">
        <v>-0.6</v>
      </c>
      <c r="W96">
        <v>2.1</v>
      </c>
      <c r="X96">
        <v>1737</v>
      </c>
    </row>
    <row r="97" spans="1:24" x14ac:dyDescent="0.25">
      <c r="A97" t="s">
        <v>1124</v>
      </c>
      <c r="B97">
        <v>152</v>
      </c>
      <c r="C97">
        <v>682</v>
      </c>
      <c r="D97">
        <v>601</v>
      </c>
      <c r="E97">
        <v>162</v>
      </c>
      <c r="F97">
        <v>28</v>
      </c>
      <c r="G97">
        <v>8</v>
      </c>
      <c r="H97">
        <v>19</v>
      </c>
      <c r="I97">
        <v>96</v>
      </c>
      <c r="J97">
        <v>81</v>
      </c>
      <c r="K97">
        <v>68</v>
      </c>
      <c r="L97">
        <v>116</v>
      </c>
      <c r="M97">
        <v>8</v>
      </c>
      <c r="N97">
        <v>26</v>
      </c>
      <c r="O97">
        <v>4</v>
      </c>
      <c r="P97">
        <v>0.27</v>
      </c>
      <c r="Q97">
        <v>0.34899999999999998</v>
      </c>
      <c r="R97">
        <v>0.438</v>
      </c>
      <c r="S97">
        <v>0.78700000000000003</v>
      </c>
      <c r="T97">
        <v>0.34300000000000003</v>
      </c>
      <c r="U97">
        <v>0</v>
      </c>
      <c r="V97">
        <v>2.8</v>
      </c>
      <c r="W97">
        <v>4.5</v>
      </c>
      <c r="X97">
        <v>9776</v>
      </c>
    </row>
    <row r="98" spans="1:24" x14ac:dyDescent="0.25">
      <c r="A98" t="s">
        <v>1217</v>
      </c>
      <c r="B98">
        <v>138</v>
      </c>
      <c r="C98">
        <v>572</v>
      </c>
      <c r="D98">
        <v>511</v>
      </c>
      <c r="E98">
        <v>147</v>
      </c>
      <c r="F98">
        <v>26</v>
      </c>
      <c r="G98">
        <v>3</v>
      </c>
      <c r="H98">
        <v>14</v>
      </c>
      <c r="I98">
        <v>74</v>
      </c>
      <c r="J98">
        <v>77</v>
      </c>
      <c r="K98">
        <v>55</v>
      </c>
      <c r="L98">
        <v>84</v>
      </c>
      <c r="M98">
        <v>2</v>
      </c>
      <c r="N98">
        <v>11</v>
      </c>
      <c r="O98">
        <v>3</v>
      </c>
      <c r="P98">
        <v>0.28799999999999998</v>
      </c>
      <c r="Q98">
        <v>0.35699999999999998</v>
      </c>
      <c r="R98">
        <v>0.432</v>
      </c>
      <c r="S98">
        <v>0.78900000000000003</v>
      </c>
      <c r="T98">
        <v>0.34200000000000003</v>
      </c>
      <c r="U98">
        <v>3</v>
      </c>
      <c r="V98">
        <v>0.3</v>
      </c>
      <c r="W98">
        <v>3.1</v>
      </c>
      <c r="X98">
        <v>6035</v>
      </c>
    </row>
    <row r="99" spans="1:24" x14ac:dyDescent="0.25">
      <c r="A99" t="s">
        <v>1212</v>
      </c>
      <c r="B99">
        <v>137</v>
      </c>
      <c r="C99">
        <v>577</v>
      </c>
      <c r="D99">
        <v>527</v>
      </c>
      <c r="E99">
        <v>158</v>
      </c>
      <c r="F99">
        <v>33</v>
      </c>
      <c r="G99">
        <v>0</v>
      </c>
      <c r="H99">
        <v>15</v>
      </c>
      <c r="I99">
        <v>77</v>
      </c>
      <c r="J99">
        <v>78</v>
      </c>
      <c r="K99">
        <v>42</v>
      </c>
      <c r="L99">
        <v>55</v>
      </c>
      <c r="M99">
        <v>1</v>
      </c>
      <c r="N99">
        <v>1</v>
      </c>
      <c r="O99">
        <v>0</v>
      </c>
      <c r="P99">
        <v>0.3</v>
      </c>
      <c r="Q99">
        <v>0.34799999999999998</v>
      </c>
      <c r="R99">
        <v>0.44800000000000001</v>
      </c>
      <c r="S99">
        <v>0.79600000000000004</v>
      </c>
      <c r="T99">
        <v>0.34200000000000003</v>
      </c>
      <c r="U99">
        <v>-2</v>
      </c>
      <c r="V99">
        <v>-0.5</v>
      </c>
      <c r="W99">
        <v>1.7</v>
      </c>
      <c r="X99">
        <v>393</v>
      </c>
    </row>
    <row r="100" spans="1:24" x14ac:dyDescent="0.25">
      <c r="A100" t="s">
        <v>1230</v>
      </c>
      <c r="B100">
        <v>156</v>
      </c>
      <c r="C100">
        <v>687</v>
      </c>
      <c r="D100">
        <v>637</v>
      </c>
      <c r="E100">
        <v>192</v>
      </c>
      <c r="F100">
        <v>33</v>
      </c>
      <c r="G100">
        <v>10</v>
      </c>
      <c r="H100">
        <v>14</v>
      </c>
      <c r="I100">
        <v>86</v>
      </c>
      <c r="J100">
        <v>86</v>
      </c>
      <c r="K100">
        <v>41</v>
      </c>
      <c r="L100">
        <v>96</v>
      </c>
      <c r="M100">
        <v>4</v>
      </c>
      <c r="N100">
        <v>25</v>
      </c>
      <c r="O100">
        <v>9</v>
      </c>
      <c r="P100">
        <v>0.30099999999999999</v>
      </c>
      <c r="Q100">
        <v>0.34499999999999997</v>
      </c>
      <c r="R100">
        <v>0.45100000000000001</v>
      </c>
      <c r="S100">
        <v>0.79600000000000004</v>
      </c>
      <c r="T100">
        <v>0.34200000000000003</v>
      </c>
      <c r="U100">
        <v>-1</v>
      </c>
      <c r="V100">
        <v>0.6</v>
      </c>
      <c r="W100">
        <v>4.7</v>
      </c>
      <c r="X100">
        <v>4579</v>
      </c>
    </row>
    <row r="101" spans="1:24" x14ac:dyDescent="0.25">
      <c r="A101" t="s">
        <v>1182</v>
      </c>
      <c r="B101">
        <v>131</v>
      </c>
      <c r="C101">
        <v>543</v>
      </c>
      <c r="D101">
        <v>474</v>
      </c>
      <c r="E101">
        <v>124</v>
      </c>
      <c r="F101">
        <v>26</v>
      </c>
      <c r="G101">
        <v>1</v>
      </c>
      <c r="H101">
        <v>19</v>
      </c>
      <c r="I101">
        <v>70</v>
      </c>
      <c r="J101">
        <v>73</v>
      </c>
      <c r="K101">
        <v>56</v>
      </c>
      <c r="L101">
        <v>118</v>
      </c>
      <c r="M101">
        <v>8</v>
      </c>
      <c r="N101">
        <v>1</v>
      </c>
      <c r="O101">
        <v>0</v>
      </c>
      <c r="P101">
        <v>0.26200000000000001</v>
      </c>
      <c r="Q101">
        <v>0.34599999999999997</v>
      </c>
      <c r="R101">
        <v>0.441</v>
      </c>
      <c r="S101">
        <v>0.78700000000000003</v>
      </c>
      <c r="T101">
        <v>0.34200000000000003</v>
      </c>
      <c r="U101">
        <v>-13</v>
      </c>
      <c r="V101">
        <v>-0.4</v>
      </c>
      <c r="W101">
        <v>1.1000000000000001</v>
      </c>
      <c r="X101">
        <v>2502</v>
      </c>
    </row>
    <row r="102" spans="1:24" x14ac:dyDescent="0.25">
      <c r="A102" t="s">
        <v>1244</v>
      </c>
      <c r="B102">
        <v>138</v>
      </c>
      <c r="C102">
        <v>631</v>
      </c>
      <c r="D102">
        <v>579</v>
      </c>
      <c r="E102">
        <v>171</v>
      </c>
      <c r="F102">
        <v>32</v>
      </c>
      <c r="G102">
        <v>2</v>
      </c>
      <c r="H102">
        <v>15</v>
      </c>
      <c r="I102">
        <v>94</v>
      </c>
      <c r="J102">
        <v>60</v>
      </c>
      <c r="K102">
        <v>44</v>
      </c>
      <c r="L102">
        <v>81</v>
      </c>
      <c r="M102">
        <v>5</v>
      </c>
      <c r="N102">
        <v>34</v>
      </c>
      <c r="O102">
        <v>8</v>
      </c>
      <c r="P102">
        <v>0.29499999999999998</v>
      </c>
      <c r="Q102">
        <v>0.34899999999999998</v>
      </c>
      <c r="R102">
        <v>0.435</v>
      </c>
      <c r="S102">
        <v>0.78400000000000003</v>
      </c>
      <c r="T102">
        <v>0.34200000000000003</v>
      </c>
      <c r="U102">
        <v>8</v>
      </c>
      <c r="V102">
        <v>2.9</v>
      </c>
      <c r="W102">
        <v>5</v>
      </c>
      <c r="X102">
        <v>4727</v>
      </c>
    </row>
    <row r="103" spans="1:24" x14ac:dyDescent="0.25">
      <c r="A103" t="s">
        <v>1176</v>
      </c>
      <c r="B103">
        <v>142</v>
      </c>
      <c r="C103">
        <v>582</v>
      </c>
      <c r="D103">
        <v>526</v>
      </c>
      <c r="E103">
        <v>141</v>
      </c>
      <c r="F103">
        <v>29</v>
      </c>
      <c r="G103">
        <v>4</v>
      </c>
      <c r="H103">
        <v>22</v>
      </c>
      <c r="I103">
        <v>71</v>
      </c>
      <c r="J103">
        <v>78</v>
      </c>
      <c r="K103">
        <v>44</v>
      </c>
      <c r="L103">
        <v>126</v>
      </c>
      <c r="M103">
        <v>8</v>
      </c>
      <c r="N103">
        <v>6</v>
      </c>
      <c r="O103">
        <v>1</v>
      </c>
      <c r="P103">
        <v>0.26800000000000002</v>
      </c>
      <c r="Q103">
        <v>0.33200000000000002</v>
      </c>
      <c r="R103">
        <v>0.46400000000000002</v>
      </c>
      <c r="S103">
        <v>0.79500000000000004</v>
      </c>
      <c r="T103">
        <v>0.34200000000000003</v>
      </c>
      <c r="U103">
        <v>-1</v>
      </c>
      <c r="V103">
        <v>0.2</v>
      </c>
      <c r="W103">
        <v>3.5</v>
      </c>
      <c r="X103">
        <v>785</v>
      </c>
    </row>
    <row r="104" spans="1:24" x14ac:dyDescent="0.25">
      <c r="A104" t="s">
        <v>1269</v>
      </c>
      <c r="B104">
        <v>108</v>
      </c>
      <c r="C104">
        <v>443</v>
      </c>
      <c r="D104">
        <v>389</v>
      </c>
      <c r="E104">
        <v>112</v>
      </c>
      <c r="F104">
        <v>23</v>
      </c>
      <c r="G104">
        <v>0</v>
      </c>
      <c r="H104">
        <v>9</v>
      </c>
      <c r="I104">
        <v>54</v>
      </c>
      <c r="J104">
        <v>60</v>
      </c>
      <c r="K104">
        <v>41</v>
      </c>
      <c r="L104">
        <v>53</v>
      </c>
      <c r="M104">
        <v>11</v>
      </c>
      <c r="N104">
        <v>3</v>
      </c>
      <c r="O104">
        <v>1</v>
      </c>
      <c r="P104">
        <v>0.28799999999999998</v>
      </c>
      <c r="Q104">
        <v>0.37</v>
      </c>
      <c r="R104">
        <v>0.41599999999999998</v>
      </c>
      <c r="S104">
        <v>0.78700000000000003</v>
      </c>
      <c r="T104">
        <v>0.34100000000000003</v>
      </c>
      <c r="U104">
        <v>3</v>
      </c>
      <c r="V104">
        <v>-0.4</v>
      </c>
      <c r="W104">
        <v>3.7</v>
      </c>
      <c r="X104">
        <v>2579</v>
      </c>
    </row>
    <row r="105" spans="1:24" x14ac:dyDescent="0.25">
      <c r="A105" t="s">
        <v>1187</v>
      </c>
      <c r="B105">
        <v>148</v>
      </c>
      <c r="C105">
        <v>628</v>
      </c>
      <c r="D105">
        <v>559</v>
      </c>
      <c r="E105">
        <v>140</v>
      </c>
      <c r="F105">
        <v>24</v>
      </c>
      <c r="G105">
        <v>3</v>
      </c>
      <c r="H105">
        <v>30</v>
      </c>
      <c r="I105">
        <v>81</v>
      </c>
      <c r="J105">
        <v>88</v>
      </c>
      <c r="K105">
        <v>63</v>
      </c>
      <c r="L105">
        <v>184</v>
      </c>
      <c r="M105">
        <v>3</v>
      </c>
      <c r="N105">
        <v>2</v>
      </c>
      <c r="O105">
        <v>1</v>
      </c>
      <c r="P105">
        <v>0.25</v>
      </c>
      <c r="Q105">
        <v>0.32800000000000001</v>
      </c>
      <c r="R105">
        <v>0.46500000000000002</v>
      </c>
      <c r="S105">
        <v>0.79300000000000004</v>
      </c>
      <c r="T105">
        <v>0.34100000000000003</v>
      </c>
      <c r="U105">
        <v>-4</v>
      </c>
      <c r="V105">
        <v>-0.6</v>
      </c>
      <c r="W105">
        <v>3.3</v>
      </c>
      <c r="X105">
        <v>2495</v>
      </c>
    </row>
    <row r="106" spans="1:24" x14ac:dyDescent="0.25">
      <c r="A106" t="s">
        <v>1203</v>
      </c>
      <c r="B106">
        <v>115</v>
      </c>
      <c r="C106">
        <v>473</v>
      </c>
      <c r="D106">
        <v>426</v>
      </c>
      <c r="E106">
        <v>113</v>
      </c>
      <c r="F106">
        <v>21</v>
      </c>
      <c r="G106">
        <v>3</v>
      </c>
      <c r="H106">
        <v>18</v>
      </c>
      <c r="I106">
        <v>58</v>
      </c>
      <c r="J106">
        <v>63</v>
      </c>
      <c r="K106">
        <v>40</v>
      </c>
      <c r="L106">
        <v>110</v>
      </c>
      <c r="M106">
        <v>4</v>
      </c>
      <c r="N106">
        <v>7</v>
      </c>
      <c r="O106">
        <v>2</v>
      </c>
      <c r="P106">
        <v>0.26500000000000001</v>
      </c>
      <c r="Q106">
        <v>0.33200000000000002</v>
      </c>
      <c r="R106">
        <v>0.45500000000000002</v>
      </c>
      <c r="S106">
        <v>0.78700000000000003</v>
      </c>
      <c r="T106">
        <v>0.34100000000000003</v>
      </c>
      <c r="U106">
        <v>1</v>
      </c>
      <c r="V106">
        <v>0.1</v>
      </c>
      <c r="W106">
        <v>2.2999999999999998</v>
      </c>
      <c r="X106" t="s">
        <v>1202</v>
      </c>
    </row>
    <row r="107" spans="1:24" x14ac:dyDescent="0.25">
      <c r="A107" t="s">
        <v>1205</v>
      </c>
      <c r="B107">
        <v>135</v>
      </c>
      <c r="C107">
        <v>572</v>
      </c>
      <c r="D107">
        <v>508</v>
      </c>
      <c r="E107">
        <v>134</v>
      </c>
      <c r="F107">
        <v>27</v>
      </c>
      <c r="G107">
        <v>1</v>
      </c>
      <c r="H107">
        <v>22</v>
      </c>
      <c r="I107">
        <v>75</v>
      </c>
      <c r="J107">
        <v>78</v>
      </c>
      <c r="K107">
        <v>57</v>
      </c>
      <c r="L107">
        <v>101</v>
      </c>
      <c r="M107">
        <v>3</v>
      </c>
      <c r="N107">
        <v>2</v>
      </c>
      <c r="O107">
        <v>0</v>
      </c>
      <c r="P107">
        <v>0.26400000000000001</v>
      </c>
      <c r="Q107">
        <v>0.33900000000000002</v>
      </c>
      <c r="R107">
        <v>0.45100000000000001</v>
      </c>
      <c r="S107">
        <v>0.79</v>
      </c>
      <c r="T107">
        <v>0.34100000000000003</v>
      </c>
      <c r="U107">
        <v>9</v>
      </c>
      <c r="V107">
        <v>-0.2</v>
      </c>
      <c r="W107">
        <v>5.3</v>
      </c>
      <c r="X107">
        <v>4298</v>
      </c>
    </row>
    <row r="108" spans="1:24" x14ac:dyDescent="0.25">
      <c r="A108" t="s">
        <v>1252</v>
      </c>
      <c r="B108">
        <v>146</v>
      </c>
      <c r="C108">
        <v>645</v>
      </c>
      <c r="D108">
        <v>594</v>
      </c>
      <c r="E108">
        <v>176</v>
      </c>
      <c r="F108">
        <v>34</v>
      </c>
      <c r="G108">
        <v>6</v>
      </c>
      <c r="H108">
        <v>15</v>
      </c>
      <c r="I108">
        <v>83</v>
      </c>
      <c r="J108">
        <v>79</v>
      </c>
      <c r="K108">
        <v>45</v>
      </c>
      <c r="L108">
        <v>80</v>
      </c>
      <c r="M108">
        <v>1</v>
      </c>
      <c r="N108">
        <v>14</v>
      </c>
      <c r="O108">
        <v>4</v>
      </c>
      <c r="P108">
        <v>0.29599999999999999</v>
      </c>
      <c r="Q108">
        <v>0.34399999999999997</v>
      </c>
      <c r="R108">
        <v>0.44900000000000001</v>
      </c>
      <c r="S108">
        <v>0.79400000000000004</v>
      </c>
      <c r="T108">
        <v>0.34</v>
      </c>
      <c r="U108">
        <v>-3</v>
      </c>
      <c r="V108">
        <v>0.5</v>
      </c>
      <c r="W108">
        <v>2.7</v>
      </c>
      <c r="X108">
        <v>4022</v>
      </c>
    </row>
    <row r="109" spans="1:24" x14ac:dyDescent="0.25">
      <c r="A109" t="s">
        <v>1025</v>
      </c>
      <c r="B109">
        <v>125</v>
      </c>
      <c r="C109">
        <v>507</v>
      </c>
      <c r="D109">
        <v>458</v>
      </c>
      <c r="E109">
        <v>125</v>
      </c>
      <c r="F109">
        <v>27</v>
      </c>
      <c r="G109">
        <v>1</v>
      </c>
      <c r="H109">
        <v>17</v>
      </c>
      <c r="I109">
        <v>64</v>
      </c>
      <c r="J109">
        <v>71</v>
      </c>
      <c r="K109">
        <v>44</v>
      </c>
      <c r="L109">
        <v>100</v>
      </c>
      <c r="M109">
        <v>2</v>
      </c>
      <c r="N109">
        <v>4</v>
      </c>
      <c r="O109">
        <v>1</v>
      </c>
      <c r="P109">
        <v>0.27300000000000002</v>
      </c>
      <c r="Q109">
        <v>0.33700000000000002</v>
      </c>
      <c r="R109">
        <v>0.44800000000000001</v>
      </c>
      <c r="S109">
        <v>0.78500000000000003</v>
      </c>
      <c r="T109">
        <v>0.34</v>
      </c>
      <c r="U109">
        <v>-2</v>
      </c>
      <c r="V109">
        <v>-0.2</v>
      </c>
      <c r="W109">
        <v>2.8</v>
      </c>
      <c r="X109" t="s">
        <v>1024</v>
      </c>
    </row>
    <row r="110" spans="1:24" x14ac:dyDescent="0.25">
      <c r="A110" t="s">
        <v>1150</v>
      </c>
      <c r="B110">
        <v>93</v>
      </c>
      <c r="C110">
        <v>385</v>
      </c>
      <c r="D110">
        <v>341</v>
      </c>
      <c r="E110">
        <v>90</v>
      </c>
      <c r="F110">
        <v>17</v>
      </c>
      <c r="G110">
        <v>1</v>
      </c>
      <c r="H110">
        <v>14</v>
      </c>
      <c r="I110">
        <v>48</v>
      </c>
      <c r="J110">
        <v>51</v>
      </c>
      <c r="K110">
        <v>34</v>
      </c>
      <c r="L110">
        <v>71</v>
      </c>
      <c r="M110">
        <v>6</v>
      </c>
      <c r="N110">
        <v>6</v>
      </c>
      <c r="O110">
        <v>1</v>
      </c>
      <c r="P110">
        <v>0.26400000000000001</v>
      </c>
      <c r="Q110">
        <v>0.33800000000000002</v>
      </c>
      <c r="R110">
        <v>0.443</v>
      </c>
      <c r="S110">
        <v>0.78</v>
      </c>
      <c r="T110">
        <v>0.34</v>
      </c>
      <c r="U110">
        <v>-4</v>
      </c>
      <c r="V110">
        <v>0.4</v>
      </c>
      <c r="W110">
        <v>1.3</v>
      </c>
      <c r="X110">
        <v>3441</v>
      </c>
    </row>
    <row r="111" spans="1:24" x14ac:dyDescent="0.25">
      <c r="A111" t="s">
        <v>1214</v>
      </c>
      <c r="B111">
        <v>148</v>
      </c>
      <c r="C111">
        <v>660</v>
      </c>
      <c r="D111">
        <v>601</v>
      </c>
      <c r="E111">
        <v>167</v>
      </c>
      <c r="F111">
        <v>35</v>
      </c>
      <c r="G111">
        <v>3</v>
      </c>
      <c r="H111">
        <v>21</v>
      </c>
      <c r="I111">
        <v>88</v>
      </c>
      <c r="J111">
        <v>79</v>
      </c>
      <c r="K111">
        <v>48</v>
      </c>
      <c r="L111">
        <v>81</v>
      </c>
      <c r="M111">
        <v>7</v>
      </c>
      <c r="N111">
        <v>14</v>
      </c>
      <c r="O111">
        <v>4</v>
      </c>
      <c r="P111">
        <v>0.27800000000000002</v>
      </c>
      <c r="Q111">
        <v>0.33600000000000002</v>
      </c>
      <c r="R111">
        <v>0.45100000000000001</v>
      </c>
      <c r="S111">
        <v>0.78700000000000003</v>
      </c>
      <c r="T111">
        <v>0.34</v>
      </c>
      <c r="U111">
        <v>4</v>
      </c>
      <c r="V111">
        <v>0.5</v>
      </c>
      <c r="W111">
        <v>4.4000000000000004</v>
      </c>
      <c r="X111">
        <v>6104</v>
      </c>
    </row>
    <row r="112" spans="1:24" x14ac:dyDescent="0.25">
      <c r="A112" t="s">
        <v>1215</v>
      </c>
      <c r="B112">
        <v>131</v>
      </c>
      <c r="C112">
        <v>517</v>
      </c>
      <c r="D112">
        <v>443</v>
      </c>
      <c r="E112">
        <v>116</v>
      </c>
      <c r="F112">
        <v>28</v>
      </c>
      <c r="G112">
        <v>2</v>
      </c>
      <c r="H112">
        <v>12</v>
      </c>
      <c r="I112">
        <v>69</v>
      </c>
      <c r="J112">
        <v>73</v>
      </c>
      <c r="K112">
        <v>67</v>
      </c>
      <c r="L112">
        <v>119</v>
      </c>
      <c r="M112">
        <v>3</v>
      </c>
      <c r="N112">
        <v>4</v>
      </c>
      <c r="O112">
        <v>1</v>
      </c>
      <c r="P112">
        <v>0.26200000000000001</v>
      </c>
      <c r="Q112">
        <v>0.36</v>
      </c>
      <c r="R112">
        <v>0.41499999999999998</v>
      </c>
      <c r="S112">
        <v>0.77500000000000002</v>
      </c>
      <c r="T112">
        <v>0.33900000000000002</v>
      </c>
      <c r="U112">
        <v>-1</v>
      </c>
      <c r="V112">
        <v>-0.2</v>
      </c>
      <c r="W112">
        <v>3.8</v>
      </c>
      <c r="X112">
        <v>7476</v>
      </c>
    </row>
    <row r="113" spans="1:24" x14ac:dyDescent="0.25">
      <c r="A113" t="s">
        <v>1223</v>
      </c>
      <c r="B113">
        <v>124</v>
      </c>
      <c r="C113">
        <v>514</v>
      </c>
      <c r="D113">
        <v>455</v>
      </c>
      <c r="E113">
        <v>123</v>
      </c>
      <c r="F113">
        <v>21</v>
      </c>
      <c r="G113">
        <v>0</v>
      </c>
      <c r="H113">
        <v>19</v>
      </c>
      <c r="I113">
        <v>64</v>
      </c>
      <c r="J113">
        <v>68</v>
      </c>
      <c r="K113">
        <v>52</v>
      </c>
      <c r="L113">
        <v>83</v>
      </c>
      <c r="M113">
        <v>4</v>
      </c>
      <c r="N113">
        <v>3</v>
      </c>
      <c r="O113">
        <v>1</v>
      </c>
      <c r="P113">
        <v>0.27</v>
      </c>
      <c r="Q113">
        <v>0.34799999999999998</v>
      </c>
      <c r="R113">
        <v>0.442</v>
      </c>
      <c r="S113">
        <v>0.79</v>
      </c>
      <c r="T113">
        <v>0.33900000000000002</v>
      </c>
      <c r="U113">
        <v>2</v>
      </c>
      <c r="V113">
        <v>-0.4</v>
      </c>
      <c r="W113">
        <v>4.0999999999999996</v>
      </c>
      <c r="X113">
        <v>4810</v>
      </c>
    </row>
    <row r="114" spans="1:24" x14ac:dyDescent="0.25">
      <c r="A114" t="s">
        <v>1102</v>
      </c>
      <c r="B114">
        <v>147</v>
      </c>
      <c r="C114">
        <v>671</v>
      </c>
      <c r="D114">
        <v>595</v>
      </c>
      <c r="E114">
        <v>159</v>
      </c>
      <c r="F114">
        <v>27</v>
      </c>
      <c r="G114">
        <v>8</v>
      </c>
      <c r="H114">
        <v>17</v>
      </c>
      <c r="I114">
        <v>98</v>
      </c>
      <c r="J114">
        <v>66</v>
      </c>
      <c r="K114">
        <v>65</v>
      </c>
      <c r="L114">
        <v>136</v>
      </c>
      <c r="M114">
        <v>10</v>
      </c>
      <c r="N114">
        <v>38</v>
      </c>
      <c r="O114">
        <v>5</v>
      </c>
      <c r="P114">
        <v>0.26700000000000002</v>
      </c>
      <c r="Q114">
        <v>0.34899999999999998</v>
      </c>
      <c r="R114">
        <v>0.42499999999999999</v>
      </c>
      <c r="S114">
        <v>0.77400000000000002</v>
      </c>
      <c r="T114">
        <v>0.33900000000000002</v>
      </c>
      <c r="U114">
        <v>7</v>
      </c>
      <c r="V114">
        <v>4.8</v>
      </c>
      <c r="W114">
        <v>5</v>
      </c>
      <c r="X114">
        <v>1965</v>
      </c>
    </row>
    <row r="115" spans="1:24" x14ac:dyDescent="0.25">
      <c r="A115" t="s">
        <v>1254</v>
      </c>
      <c r="B115">
        <v>137</v>
      </c>
      <c r="C115">
        <v>577</v>
      </c>
      <c r="D115">
        <v>529</v>
      </c>
      <c r="E115">
        <v>141</v>
      </c>
      <c r="F115">
        <v>33</v>
      </c>
      <c r="G115">
        <v>1</v>
      </c>
      <c r="H115">
        <v>25</v>
      </c>
      <c r="I115">
        <v>76</v>
      </c>
      <c r="J115">
        <v>77</v>
      </c>
      <c r="K115">
        <v>40</v>
      </c>
      <c r="L115">
        <v>123</v>
      </c>
      <c r="M115">
        <v>3</v>
      </c>
      <c r="N115">
        <v>6</v>
      </c>
      <c r="O115">
        <v>2</v>
      </c>
      <c r="P115">
        <v>0.26700000000000002</v>
      </c>
      <c r="Q115">
        <v>0.31900000000000001</v>
      </c>
      <c r="R115">
        <v>0.47399999999999998</v>
      </c>
      <c r="S115">
        <v>0.79300000000000004</v>
      </c>
      <c r="T115">
        <v>0.33900000000000002</v>
      </c>
      <c r="U115">
        <v>-2</v>
      </c>
      <c r="V115">
        <v>-0.1</v>
      </c>
      <c r="W115">
        <v>2.2999999999999998</v>
      </c>
      <c r="X115">
        <v>2434</v>
      </c>
    </row>
    <row r="116" spans="1:24" x14ac:dyDescent="0.25">
      <c r="A116" t="s">
        <v>1194</v>
      </c>
      <c r="B116">
        <v>153</v>
      </c>
      <c r="C116">
        <v>627</v>
      </c>
      <c r="D116">
        <v>542</v>
      </c>
      <c r="E116">
        <v>131</v>
      </c>
      <c r="F116">
        <v>27</v>
      </c>
      <c r="G116">
        <v>0</v>
      </c>
      <c r="H116">
        <v>27</v>
      </c>
      <c r="I116">
        <v>75</v>
      </c>
      <c r="J116">
        <v>84</v>
      </c>
      <c r="K116">
        <v>75</v>
      </c>
      <c r="L116">
        <v>153</v>
      </c>
      <c r="M116">
        <v>6</v>
      </c>
      <c r="N116">
        <v>5</v>
      </c>
      <c r="O116">
        <v>2</v>
      </c>
      <c r="P116">
        <v>0.24199999999999999</v>
      </c>
      <c r="Q116">
        <v>0.33800000000000002</v>
      </c>
      <c r="R116">
        <v>0.441</v>
      </c>
      <c r="S116">
        <v>0.77900000000000003</v>
      </c>
      <c r="T116">
        <v>0.33900000000000002</v>
      </c>
      <c r="U116">
        <v>-4</v>
      </c>
      <c r="V116">
        <v>-0.5</v>
      </c>
      <c r="W116">
        <v>3.2</v>
      </c>
      <c r="X116">
        <v>3442</v>
      </c>
    </row>
    <row r="117" spans="1:24" x14ac:dyDescent="0.25">
      <c r="A117" t="s">
        <v>1152</v>
      </c>
      <c r="B117">
        <v>134</v>
      </c>
      <c r="C117">
        <v>570</v>
      </c>
      <c r="D117">
        <v>511</v>
      </c>
      <c r="E117">
        <v>141</v>
      </c>
      <c r="F117">
        <v>30</v>
      </c>
      <c r="G117">
        <v>1</v>
      </c>
      <c r="H117">
        <v>15</v>
      </c>
      <c r="I117">
        <v>73</v>
      </c>
      <c r="J117">
        <v>79</v>
      </c>
      <c r="K117">
        <v>53</v>
      </c>
      <c r="L117">
        <v>137</v>
      </c>
      <c r="M117">
        <v>4</v>
      </c>
      <c r="N117">
        <v>19</v>
      </c>
      <c r="O117">
        <v>5</v>
      </c>
      <c r="P117">
        <v>0.27600000000000002</v>
      </c>
      <c r="Q117">
        <v>0.34699999999999998</v>
      </c>
      <c r="R117">
        <v>0.42699999999999999</v>
      </c>
      <c r="S117">
        <v>0.77400000000000002</v>
      </c>
      <c r="T117">
        <v>0.33900000000000002</v>
      </c>
      <c r="U117">
        <v>1</v>
      </c>
      <c r="V117">
        <v>1.1000000000000001</v>
      </c>
      <c r="W117">
        <v>3.5</v>
      </c>
      <c r="X117">
        <v>7620</v>
      </c>
    </row>
    <row r="118" spans="1:24" x14ac:dyDescent="0.25">
      <c r="A118" t="s">
        <v>1238</v>
      </c>
      <c r="B118">
        <v>116</v>
      </c>
      <c r="C118">
        <v>495</v>
      </c>
      <c r="D118">
        <v>420</v>
      </c>
      <c r="E118">
        <v>113</v>
      </c>
      <c r="F118">
        <v>19</v>
      </c>
      <c r="G118">
        <v>2</v>
      </c>
      <c r="H118">
        <v>9</v>
      </c>
      <c r="I118">
        <v>62</v>
      </c>
      <c r="J118">
        <v>69</v>
      </c>
      <c r="K118">
        <v>67</v>
      </c>
      <c r="L118">
        <v>64</v>
      </c>
      <c r="M118">
        <v>4</v>
      </c>
      <c r="N118">
        <v>4</v>
      </c>
      <c r="O118">
        <v>1</v>
      </c>
      <c r="P118">
        <v>0.26900000000000002</v>
      </c>
      <c r="Q118">
        <v>0.372</v>
      </c>
      <c r="R118">
        <v>0.38800000000000001</v>
      </c>
      <c r="S118">
        <v>0.76</v>
      </c>
      <c r="T118">
        <v>0.33900000000000002</v>
      </c>
      <c r="U118">
        <v>-4</v>
      </c>
      <c r="V118">
        <v>-0.3</v>
      </c>
      <c r="W118">
        <v>3.2</v>
      </c>
      <c r="X118">
        <v>5887</v>
      </c>
    </row>
    <row r="119" spans="1:24" x14ac:dyDescent="0.25">
      <c r="A119" t="s">
        <v>1204</v>
      </c>
      <c r="B119">
        <v>77</v>
      </c>
      <c r="C119">
        <v>308</v>
      </c>
      <c r="D119">
        <v>268</v>
      </c>
      <c r="E119">
        <v>68</v>
      </c>
      <c r="F119">
        <v>13</v>
      </c>
      <c r="G119">
        <v>0</v>
      </c>
      <c r="H119">
        <v>12</v>
      </c>
      <c r="I119">
        <v>41</v>
      </c>
      <c r="J119">
        <v>44</v>
      </c>
      <c r="K119">
        <v>34</v>
      </c>
      <c r="L119">
        <v>82</v>
      </c>
      <c r="M119">
        <v>3</v>
      </c>
      <c r="N119">
        <v>3</v>
      </c>
      <c r="O119">
        <v>1</v>
      </c>
      <c r="P119">
        <v>0.254</v>
      </c>
      <c r="Q119">
        <v>0.34100000000000003</v>
      </c>
      <c r="R119">
        <v>0.437</v>
      </c>
      <c r="S119">
        <v>0.77700000000000002</v>
      </c>
      <c r="T119">
        <v>0.33900000000000002</v>
      </c>
      <c r="U119">
        <v>-1</v>
      </c>
      <c r="V119">
        <v>-0.2</v>
      </c>
      <c r="W119">
        <v>1.4</v>
      </c>
      <c r="X119">
        <v>10698</v>
      </c>
    </row>
    <row r="120" spans="1:24" x14ac:dyDescent="0.25">
      <c r="A120" t="s">
        <v>1140</v>
      </c>
      <c r="B120">
        <v>150</v>
      </c>
      <c r="C120">
        <v>635</v>
      </c>
      <c r="D120">
        <v>565</v>
      </c>
      <c r="E120">
        <v>159</v>
      </c>
      <c r="F120">
        <v>34</v>
      </c>
      <c r="G120">
        <v>2</v>
      </c>
      <c r="H120">
        <v>14</v>
      </c>
      <c r="I120">
        <v>82</v>
      </c>
      <c r="J120">
        <v>86</v>
      </c>
      <c r="K120">
        <v>65</v>
      </c>
      <c r="L120">
        <v>103</v>
      </c>
      <c r="M120">
        <v>2</v>
      </c>
      <c r="N120">
        <v>3</v>
      </c>
      <c r="O120">
        <v>1</v>
      </c>
      <c r="P120">
        <v>0.28100000000000003</v>
      </c>
      <c r="Q120">
        <v>0.35599999999999998</v>
      </c>
      <c r="R120">
        <v>0.42299999999999999</v>
      </c>
      <c r="S120">
        <v>0.77900000000000003</v>
      </c>
      <c r="T120">
        <v>0.33800000000000002</v>
      </c>
      <c r="U120">
        <v>2</v>
      </c>
      <c r="V120">
        <v>-0.6</v>
      </c>
      <c r="W120">
        <v>2.5</v>
      </c>
      <c r="X120">
        <v>2530</v>
      </c>
    </row>
    <row r="121" spans="1:24" x14ac:dyDescent="0.25">
      <c r="A121" t="s">
        <v>1117</v>
      </c>
      <c r="B121">
        <v>154</v>
      </c>
      <c r="C121">
        <v>648</v>
      </c>
      <c r="D121">
        <v>594</v>
      </c>
      <c r="E121">
        <v>165</v>
      </c>
      <c r="F121">
        <v>31</v>
      </c>
      <c r="G121">
        <v>4</v>
      </c>
      <c r="H121">
        <v>22</v>
      </c>
      <c r="I121">
        <v>84</v>
      </c>
      <c r="J121">
        <v>87</v>
      </c>
      <c r="K121">
        <v>46</v>
      </c>
      <c r="L121">
        <v>129</v>
      </c>
      <c r="M121">
        <v>3</v>
      </c>
      <c r="N121">
        <v>5</v>
      </c>
      <c r="O121">
        <v>1</v>
      </c>
      <c r="P121">
        <v>0.27800000000000002</v>
      </c>
      <c r="Q121">
        <v>0.33</v>
      </c>
      <c r="R121">
        <v>0.45500000000000002</v>
      </c>
      <c r="S121">
        <v>0.78500000000000003</v>
      </c>
      <c r="T121">
        <v>0.33800000000000002</v>
      </c>
      <c r="U121">
        <v>-1</v>
      </c>
      <c r="V121">
        <v>-0.1</v>
      </c>
      <c r="W121">
        <v>2.7</v>
      </c>
      <c r="X121">
        <v>8252</v>
      </c>
    </row>
    <row r="122" spans="1:24" x14ac:dyDescent="0.25">
      <c r="A122" t="s">
        <v>1161</v>
      </c>
      <c r="B122">
        <v>135</v>
      </c>
      <c r="C122">
        <v>571</v>
      </c>
      <c r="D122">
        <v>522</v>
      </c>
      <c r="E122">
        <v>138</v>
      </c>
      <c r="F122">
        <v>24</v>
      </c>
      <c r="G122">
        <v>1</v>
      </c>
      <c r="H122">
        <v>28</v>
      </c>
      <c r="I122">
        <v>74</v>
      </c>
      <c r="J122">
        <v>76</v>
      </c>
      <c r="K122">
        <v>39</v>
      </c>
      <c r="L122">
        <v>170</v>
      </c>
      <c r="M122">
        <v>5</v>
      </c>
      <c r="N122">
        <v>4</v>
      </c>
      <c r="O122">
        <v>1</v>
      </c>
      <c r="P122">
        <v>0.26400000000000001</v>
      </c>
      <c r="Q122">
        <v>0.31900000000000001</v>
      </c>
      <c r="R122">
        <v>0.47499999999999998</v>
      </c>
      <c r="S122">
        <v>0.79400000000000004</v>
      </c>
      <c r="T122">
        <v>0.33800000000000002</v>
      </c>
      <c r="U122">
        <v>-3</v>
      </c>
      <c r="V122">
        <v>-0.2</v>
      </c>
      <c r="W122">
        <v>1.7</v>
      </c>
      <c r="X122">
        <v>9272</v>
      </c>
    </row>
    <row r="123" spans="1:24" x14ac:dyDescent="0.25">
      <c r="A123" t="s">
        <v>1188</v>
      </c>
      <c r="B123">
        <v>147</v>
      </c>
      <c r="C123">
        <v>657</v>
      </c>
      <c r="D123">
        <v>589</v>
      </c>
      <c r="E123">
        <v>168</v>
      </c>
      <c r="F123">
        <v>33</v>
      </c>
      <c r="G123">
        <v>3</v>
      </c>
      <c r="H123">
        <v>15</v>
      </c>
      <c r="I123">
        <v>88</v>
      </c>
      <c r="J123">
        <v>77</v>
      </c>
      <c r="K123">
        <v>57</v>
      </c>
      <c r="L123">
        <v>118</v>
      </c>
      <c r="M123">
        <v>4</v>
      </c>
      <c r="N123">
        <v>5</v>
      </c>
      <c r="O123">
        <v>2</v>
      </c>
      <c r="P123">
        <v>0.28499999999999998</v>
      </c>
      <c r="Q123">
        <v>0.34899999999999998</v>
      </c>
      <c r="R123">
        <v>0.42799999999999999</v>
      </c>
      <c r="S123">
        <v>0.77600000000000002</v>
      </c>
      <c r="T123">
        <v>0.33700000000000002</v>
      </c>
      <c r="U123">
        <v>1</v>
      </c>
      <c r="V123">
        <v>-0.6</v>
      </c>
      <c r="W123">
        <v>3.8</v>
      </c>
      <c r="X123">
        <v>7539</v>
      </c>
    </row>
    <row r="124" spans="1:24" x14ac:dyDescent="0.25">
      <c r="A124" t="s">
        <v>1071</v>
      </c>
      <c r="B124">
        <v>131</v>
      </c>
      <c r="C124">
        <v>518</v>
      </c>
      <c r="D124">
        <v>441</v>
      </c>
      <c r="E124">
        <v>119</v>
      </c>
      <c r="F124">
        <v>20</v>
      </c>
      <c r="G124">
        <v>1</v>
      </c>
      <c r="H124">
        <v>10</v>
      </c>
      <c r="I124">
        <v>68</v>
      </c>
      <c r="J124">
        <v>72</v>
      </c>
      <c r="K124">
        <v>65</v>
      </c>
      <c r="L124">
        <v>96</v>
      </c>
      <c r="M124">
        <v>9</v>
      </c>
      <c r="N124">
        <v>0</v>
      </c>
      <c r="O124">
        <v>0</v>
      </c>
      <c r="P124">
        <v>0.27</v>
      </c>
      <c r="Q124">
        <v>0.373</v>
      </c>
      <c r="R124">
        <v>0.38800000000000001</v>
      </c>
      <c r="S124">
        <v>0.76</v>
      </c>
      <c r="T124">
        <v>0.33700000000000002</v>
      </c>
      <c r="U124">
        <v>-1</v>
      </c>
      <c r="V124">
        <v>-0.7</v>
      </c>
      <c r="W124">
        <v>3.7</v>
      </c>
      <c r="X124">
        <v>5677</v>
      </c>
    </row>
    <row r="125" spans="1:24" x14ac:dyDescent="0.25">
      <c r="A125" t="s">
        <v>1147</v>
      </c>
      <c r="B125">
        <v>106</v>
      </c>
      <c r="C125">
        <v>415</v>
      </c>
      <c r="D125">
        <v>378</v>
      </c>
      <c r="E125">
        <v>106</v>
      </c>
      <c r="F125">
        <v>20</v>
      </c>
      <c r="G125">
        <v>5</v>
      </c>
      <c r="H125">
        <v>10</v>
      </c>
      <c r="I125">
        <v>54</v>
      </c>
      <c r="J125">
        <v>55</v>
      </c>
      <c r="K125">
        <v>30</v>
      </c>
      <c r="L125">
        <v>75</v>
      </c>
      <c r="M125">
        <v>5</v>
      </c>
      <c r="N125">
        <v>15</v>
      </c>
      <c r="O125">
        <v>6</v>
      </c>
      <c r="P125">
        <v>0.28000000000000003</v>
      </c>
      <c r="Q125">
        <v>0.34</v>
      </c>
      <c r="R125">
        <v>0.439</v>
      </c>
      <c r="S125">
        <v>0.77900000000000003</v>
      </c>
      <c r="T125">
        <v>0.33700000000000002</v>
      </c>
      <c r="U125">
        <v>0</v>
      </c>
      <c r="V125">
        <v>0.1</v>
      </c>
      <c r="W125">
        <v>2.2999999999999998</v>
      </c>
      <c r="X125">
        <v>11846</v>
      </c>
    </row>
    <row r="126" spans="1:24" x14ac:dyDescent="0.25">
      <c r="A126" t="s">
        <v>978</v>
      </c>
      <c r="B126">
        <v>153</v>
      </c>
      <c r="C126">
        <v>694</v>
      </c>
      <c r="D126">
        <v>617</v>
      </c>
      <c r="E126">
        <v>170</v>
      </c>
      <c r="F126">
        <v>29</v>
      </c>
      <c r="G126">
        <v>6</v>
      </c>
      <c r="H126">
        <v>15</v>
      </c>
      <c r="I126">
        <v>99</v>
      </c>
      <c r="J126">
        <v>73</v>
      </c>
      <c r="K126">
        <v>71</v>
      </c>
      <c r="L126">
        <v>115</v>
      </c>
      <c r="M126">
        <v>3</v>
      </c>
      <c r="N126">
        <v>16</v>
      </c>
      <c r="O126">
        <v>3</v>
      </c>
      <c r="P126">
        <v>0.27600000000000002</v>
      </c>
      <c r="Q126">
        <v>0.35199999999999998</v>
      </c>
      <c r="R126">
        <v>0.41499999999999998</v>
      </c>
      <c r="S126">
        <v>0.76700000000000002</v>
      </c>
      <c r="T126">
        <v>0.33600000000000002</v>
      </c>
      <c r="U126">
        <v>4</v>
      </c>
      <c r="V126">
        <v>1.1000000000000001</v>
      </c>
      <c r="W126">
        <v>4.5</v>
      </c>
      <c r="X126">
        <v>10099</v>
      </c>
    </row>
    <row r="127" spans="1:24" x14ac:dyDescent="0.25">
      <c r="A127" t="s">
        <v>1219</v>
      </c>
      <c r="B127">
        <v>132</v>
      </c>
      <c r="C127">
        <v>561</v>
      </c>
      <c r="D127">
        <v>501</v>
      </c>
      <c r="E127">
        <v>131</v>
      </c>
      <c r="F127">
        <v>26</v>
      </c>
      <c r="G127">
        <v>1</v>
      </c>
      <c r="H127">
        <v>21</v>
      </c>
      <c r="I127">
        <v>69</v>
      </c>
      <c r="J127">
        <v>76</v>
      </c>
      <c r="K127">
        <v>49</v>
      </c>
      <c r="L127">
        <v>121</v>
      </c>
      <c r="M127">
        <v>6</v>
      </c>
      <c r="N127">
        <v>1</v>
      </c>
      <c r="O127">
        <v>1</v>
      </c>
      <c r="P127">
        <v>0.26100000000000001</v>
      </c>
      <c r="Q127">
        <v>0.33200000000000002</v>
      </c>
      <c r="R127">
        <v>0.443</v>
      </c>
      <c r="S127">
        <v>0.77500000000000002</v>
      </c>
      <c r="T127">
        <v>0.33600000000000002</v>
      </c>
      <c r="U127">
        <v>-5</v>
      </c>
      <c r="V127">
        <v>-0.8</v>
      </c>
      <c r="W127">
        <v>1.7</v>
      </c>
      <c r="X127">
        <v>1260</v>
      </c>
    </row>
    <row r="128" spans="1:24" x14ac:dyDescent="0.25">
      <c r="A128" t="s">
        <v>1242</v>
      </c>
      <c r="B128">
        <v>139</v>
      </c>
      <c r="C128">
        <v>581</v>
      </c>
      <c r="D128">
        <v>539</v>
      </c>
      <c r="E128">
        <v>141</v>
      </c>
      <c r="F128">
        <v>23</v>
      </c>
      <c r="G128">
        <v>3</v>
      </c>
      <c r="H128">
        <v>29</v>
      </c>
      <c r="I128">
        <v>74</v>
      </c>
      <c r="J128">
        <v>75</v>
      </c>
      <c r="K128">
        <v>36</v>
      </c>
      <c r="L128">
        <v>143</v>
      </c>
      <c r="M128">
        <v>3</v>
      </c>
      <c r="N128">
        <v>4</v>
      </c>
      <c r="O128">
        <v>2</v>
      </c>
      <c r="P128">
        <v>0.26200000000000001</v>
      </c>
      <c r="Q128">
        <v>0.31</v>
      </c>
      <c r="R128">
        <v>0.47699999999999998</v>
      </c>
      <c r="S128">
        <v>0.78700000000000003</v>
      </c>
      <c r="T128">
        <v>0.33500000000000002</v>
      </c>
      <c r="U128">
        <v>-2</v>
      </c>
      <c r="V128">
        <v>-0.5</v>
      </c>
      <c r="W128">
        <v>1.5</v>
      </c>
      <c r="X128">
        <v>6876</v>
      </c>
    </row>
    <row r="129" spans="1:24" x14ac:dyDescent="0.25">
      <c r="A129" t="s">
        <v>1183</v>
      </c>
      <c r="B129">
        <v>150</v>
      </c>
      <c r="C129">
        <v>671</v>
      </c>
      <c r="D129">
        <v>617</v>
      </c>
      <c r="E129">
        <v>177</v>
      </c>
      <c r="F129">
        <v>32</v>
      </c>
      <c r="G129">
        <v>3</v>
      </c>
      <c r="H129">
        <v>17</v>
      </c>
      <c r="I129">
        <v>92</v>
      </c>
      <c r="J129">
        <v>76</v>
      </c>
      <c r="K129">
        <v>42</v>
      </c>
      <c r="L129">
        <v>81</v>
      </c>
      <c r="M129">
        <v>8</v>
      </c>
      <c r="N129">
        <v>15</v>
      </c>
      <c r="O129">
        <v>5</v>
      </c>
      <c r="P129">
        <v>0.28699999999999998</v>
      </c>
      <c r="Q129">
        <v>0.33800000000000002</v>
      </c>
      <c r="R129">
        <v>0.43099999999999999</v>
      </c>
      <c r="S129">
        <v>0.76900000000000002</v>
      </c>
      <c r="T129">
        <v>0.33500000000000002</v>
      </c>
      <c r="U129">
        <v>8</v>
      </c>
      <c r="V129">
        <v>0.2</v>
      </c>
      <c r="W129">
        <v>4.5999999999999996</v>
      </c>
      <c r="X129">
        <v>791</v>
      </c>
    </row>
    <row r="130" spans="1:24" x14ac:dyDescent="0.25">
      <c r="A130" t="s">
        <v>1248</v>
      </c>
      <c r="B130">
        <v>144</v>
      </c>
      <c r="C130">
        <v>663</v>
      </c>
      <c r="D130">
        <v>608</v>
      </c>
      <c r="E130">
        <v>180</v>
      </c>
      <c r="F130">
        <v>32</v>
      </c>
      <c r="G130">
        <v>12</v>
      </c>
      <c r="H130">
        <v>9</v>
      </c>
      <c r="I130">
        <v>94</v>
      </c>
      <c r="J130">
        <v>58</v>
      </c>
      <c r="K130">
        <v>49</v>
      </c>
      <c r="L130">
        <v>59</v>
      </c>
      <c r="M130">
        <v>1</v>
      </c>
      <c r="N130">
        <v>37</v>
      </c>
      <c r="O130">
        <v>8</v>
      </c>
      <c r="P130">
        <v>0.29599999999999999</v>
      </c>
      <c r="Q130">
        <v>0.34699999999999998</v>
      </c>
      <c r="R130">
        <v>0.433</v>
      </c>
      <c r="S130">
        <v>0.77900000000000003</v>
      </c>
      <c r="T130">
        <v>0.33500000000000002</v>
      </c>
      <c r="U130">
        <v>-3</v>
      </c>
      <c r="V130">
        <v>3.5</v>
      </c>
      <c r="W130">
        <v>4.2</v>
      </c>
      <c r="X130">
        <v>1736</v>
      </c>
    </row>
    <row r="131" spans="1:24" x14ac:dyDescent="0.25">
      <c r="A131" t="s">
        <v>1010</v>
      </c>
      <c r="B131">
        <v>136</v>
      </c>
      <c r="C131">
        <v>570</v>
      </c>
      <c r="D131">
        <v>520</v>
      </c>
      <c r="E131">
        <v>143</v>
      </c>
      <c r="F131">
        <v>28</v>
      </c>
      <c r="G131">
        <v>1</v>
      </c>
      <c r="H131">
        <v>20</v>
      </c>
      <c r="I131">
        <v>73</v>
      </c>
      <c r="J131">
        <v>73</v>
      </c>
      <c r="K131">
        <v>42</v>
      </c>
      <c r="L131">
        <v>104</v>
      </c>
      <c r="M131">
        <v>3</v>
      </c>
      <c r="N131">
        <v>2</v>
      </c>
      <c r="O131">
        <v>2</v>
      </c>
      <c r="P131">
        <v>0.27500000000000002</v>
      </c>
      <c r="Q131">
        <v>0.33</v>
      </c>
      <c r="R131">
        <v>0.44800000000000001</v>
      </c>
      <c r="S131">
        <v>0.77800000000000002</v>
      </c>
      <c r="T131">
        <v>0.33400000000000002</v>
      </c>
      <c r="U131">
        <v>-4</v>
      </c>
      <c r="V131">
        <v>-1</v>
      </c>
      <c r="W131">
        <v>2.7</v>
      </c>
      <c r="X131">
        <v>5514</v>
      </c>
    </row>
    <row r="132" spans="1:24" x14ac:dyDescent="0.25">
      <c r="A132" t="s">
        <v>1251</v>
      </c>
      <c r="B132">
        <v>127</v>
      </c>
      <c r="C132">
        <v>516</v>
      </c>
      <c r="D132">
        <v>455</v>
      </c>
      <c r="E132">
        <v>121</v>
      </c>
      <c r="F132">
        <v>28</v>
      </c>
      <c r="G132">
        <v>3</v>
      </c>
      <c r="H132">
        <v>14</v>
      </c>
      <c r="I132">
        <v>62</v>
      </c>
      <c r="J132">
        <v>69</v>
      </c>
      <c r="K132">
        <v>51</v>
      </c>
      <c r="L132">
        <v>88</v>
      </c>
      <c r="M132">
        <v>3</v>
      </c>
      <c r="N132">
        <v>10</v>
      </c>
      <c r="O132">
        <v>3</v>
      </c>
      <c r="P132">
        <v>0.26600000000000001</v>
      </c>
      <c r="Q132">
        <v>0.33900000000000002</v>
      </c>
      <c r="R132">
        <v>0.433</v>
      </c>
      <c r="S132">
        <v>0.77200000000000002</v>
      </c>
      <c r="T132">
        <v>0.33400000000000002</v>
      </c>
      <c r="U132">
        <v>-4</v>
      </c>
      <c r="V132">
        <v>0.2</v>
      </c>
      <c r="W132">
        <v>1.6</v>
      </c>
      <c r="X132">
        <v>3154</v>
      </c>
    </row>
    <row r="133" spans="1:24" x14ac:dyDescent="0.25">
      <c r="A133" t="s">
        <v>1158</v>
      </c>
      <c r="B133">
        <v>141</v>
      </c>
      <c r="C133">
        <v>642</v>
      </c>
      <c r="D133">
        <v>580</v>
      </c>
      <c r="E133">
        <v>166</v>
      </c>
      <c r="F133">
        <v>29</v>
      </c>
      <c r="G133">
        <v>5</v>
      </c>
      <c r="H133">
        <v>11</v>
      </c>
      <c r="I133">
        <v>91</v>
      </c>
      <c r="J133">
        <v>63</v>
      </c>
      <c r="K133">
        <v>51</v>
      </c>
      <c r="L133">
        <v>116</v>
      </c>
      <c r="M133">
        <v>8</v>
      </c>
      <c r="N133">
        <v>31</v>
      </c>
      <c r="O133">
        <v>9</v>
      </c>
      <c r="P133">
        <v>0.28599999999999998</v>
      </c>
      <c r="Q133">
        <v>0.35</v>
      </c>
      <c r="R133">
        <v>0.41</v>
      </c>
      <c r="S133">
        <v>0.76100000000000001</v>
      </c>
      <c r="T133">
        <v>0.33400000000000002</v>
      </c>
      <c r="U133">
        <v>2</v>
      </c>
      <c r="V133">
        <v>1.8</v>
      </c>
      <c r="W133">
        <v>3.8</v>
      </c>
      <c r="X133">
        <v>3371</v>
      </c>
    </row>
    <row r="134" spans="1:24" x14ac:dyDescent="0.25">
      <c r="A134" t="s">
        <v>1135</v>
      </c>
      <c r="B134">
        <v>130</v>
      </c>
      <c r="C134">
        <v>539</v>
      </c>
      <c r="D134">
        <v>505</v>
      </c>
      <c r="E134">
        <v>148</v>
      </c>
      <c r="F134">
        <v>29</v>
      </c>
      <c r="G134">
        <v>1</v>
      </c>
      <c r="H134">
        <v>16</v>
      </c>
      <c r="I134">
        <v>66</v>
      </c>
      <c r="J134">
        <v>69</v>
      </c>
      <c r="K134">
        <v>24</v>
      </c>
      <c r="L134">
        <v>57</v>
      </c>
      <c r="M134">
        <v>4</v>
      </c>
      <c r="N134">
        <v>0</v>
      </c>
      <c r="O134">
        <v>0</v>
      </c>
      <c r="P134">
        <v>0.29299999999999998</v>
      </c>
      <c r="Q134">
        <v>0.32700000000000001</v>
      </c>
      <c r="R134">
        <v>0.45</v>
      </c>
      <c r="S134">
        <v>0.77600000000000002</v>
      </c>
      <c r="T134">
        <v>0.33400000000000002</v>
      </c>
      <c r="U134">
        <v>6</v>
      </c>
      <c r="V134">
        <v>-0.6</v>
      </c>
      <c r="W134">
        <v>4.4000000000000004</v>
      </c>
      <c r="X134">
        <v>7304</v>
      </c>
    </row>
    <row r="135" spans="1:24" x14ac:dyDescent="0.25">
      <c r="A135" t="s">
        <v>1233</v>
      </c>
      <c r="B135">
        <v>28</v>
      </c>
      <c r="C135">
        <v>114</v>
      </c>
      <c r="D135">
        <v>102</v>
      </c>
      <c r="E135">
        <v>27</v>
      </c>
      <c r="F135">
        <v>6</v>
      </c>
      <c r="G135">
        <v>0</v>
      </c>
      <c r="H135">
        <v>4</v>
      </c>
      <c r="I135">
        <v>15</v>
      </c>
      <c r="J135">
        <v>16</v>
      </c>
      <c r="K135">
        <v>11</v>
      </c>
      <c r="L135">
        <v>33</v>
      </c>
      <c r="M135">
        <v>0</v>
      </c>
      <c r="N135">
        <v>1</v>
      </c>
      <c r="O135">
        <v>0</v>
      </c>
      <c r="P135">
        <v>0.26500000000000001</v>
      </c>
      <c r="Q135">
        <v>0.33300000000000002</v>
      </c>
      <c r="R135">
        <v>0.441</v>
      </c>
      <c r="S135">
        <v>0.77500000000000002</v>
      </c>
      <c r="T135">
        <v>0.33400000000000002</v>
      </c>
      <c r="U135">
        <v>-2</v>
      </c>
      <c r="V135">
        <v>0.1</v>
      </c>
      <c r="W135">
        <v>0.2</v>
      </c>
      <c r="X135">
        <v>5462</v>
      </c>
    </row>
    <row r="136" spans="1:24" x14ac:dyDescent="0.25">
      <c r="A136" t="s">
        <v>1169</v>
      </c>
      <c r="B136">
        <v>152</v>
      </c>
      <c r="C136">
        <v>691</v>
      </c>
      <c r="D136">
        <v>622</v>
      </c>
      <c r="E136">
        <v>181</v>
      </c>
      <c r="F136">
        <v>33</v>
      </c>
      <c r="G136">
        <v>4</v>
      </c>
      <c r="H136">
        <v>10</v>
      </c>
      <c r="I136">
        <v>97</v>
      </c>
      <c r="J136">
        <v>67</v>
      </c>
      <c r="K136">
        <v>48</v>
      </c>
      <c r="L136">
        <v>64</v>
      </c>
      <c r="M136">
        <v>15</v>
      </c>
      <c r="N136">
        <v>29</v>
      </c>
      <c r="O136">
        <v>6</v>
      </c>
      <c r="P136">
        <v>0.29099999999999998</v>
      </c>
      <c r="Q136">
        <v>0.35299999999999998</v>
      </c>
      <c r="R136">
        <v>0.40500000000000003</v>
      </c>
      <c r="S136">
        <v>0.75800000000000001</v>
      </c>
      <c r="T136">
        <v>0.33300000000000002</v>
      </c>
      <c r="U136">
        <v>0</v>
      </c>
      <c r="V136">
        <v>2.5</v>
      </c>
      <c r="W136">
        <v>3.2</v>
      </c>
      <c r="X136">
        <v>13075</v>
      </c>
    </row>
    <row r="137" spans="1:24" x14ac:dyDescent="0.25">
      <c r="A137" t="s">
        <v>1127</v>
      </c>
      <c r="B137">
        <v>102</v>
      </c>
      <c r="C137">
        <v>413</v>
      </c>
      <c r="D137">
        <v>372</v>
      </c>
      <c r="E137">
        <v>102</v>
      </c>
      <c r="F137">
        <v>21</v>
      </c>
      <c r="G137">
        <v>2</v>
      </c>
      <c r="H137">
        <v>12</v>
      </c>
      <c r="I137">
        <v>51</v>
      </c>
      <c r="J137">
        <v>56</v>
      </c>
      <c r="K137">
        <v>35</v>
      </c>
      <c r="L137">
        <v>109</v>
      </c>
      <c r="M137">
        <v>1</v>
      </c>
      <c r="N137">
        <v>1</v>
      </c>
      <c r="O137">
        <v>0</v>
      </c>
      <c r="P137">
        <v>0.27400000000000002</v>
      </c>
      <c r="Q137">
        <v>0.33400000000000002</v>
      </c>
      <c r="R137">
        <v>0.438</v>
      </c>
      <c r="S137">
        <v>0.77200000000000002</v>
      </c>
      <c r="T137">
        <v>0.33300000000000002</v>
      </c>
      <c r="U137">
        <v>-5</v>
      </c>
      <c r="V137">
        <v>-0.3</v>
      </c>
      <c r="W137">
        <v>0.6</v>
      </c>
      <c r="X137">
        <v>1861</v>
      </c>
    </row>
    <row r="138" spans="1:24" x14ac:dyDescent="0.25">
      <c r="A138" t="s">
        <v>1232</v>
      </c>
      <c r="B138">
        <v>153</v>
      </c>
      <c r="C138">
        <v>661</v>
      </c>
      <c r="D138">
        <v>591</v>
      </c>
      <c r="E138">
        <v>149</v>
      </c>
      <c r="F138">
        <v>32</v>
      </c>
      <c r="G138">
        <v>4</v>
      </c>
      <c r="H138">
        <v>25</v>
      </c>
      <c r="I138">
        <v>76</v>
      </c>
      <c r="J138">
        <v>91</v>
      </c>
      <c r="K138">
        <v>63</v>
      </c>
      <c r="L138">
        <v>166</v>
      </c>
      <c r="M138">
        <v>2</v>
      </c>
      <c r="N138">
        <v>35</v>
      </c>
      <c r="O138">
        <v>7</v>
      </c>
      <c r="P138">
        <v>0.252</v>
      </c>
      <c r="Q138">
        <v>0.32400000000000001</v>
      </c>
      <c r="R138">
        <v>0.44700000000000001</v>
      </c>
      <c r="S138">
        <v>0.77</v>
      </c>
      <c r="T138">
        <v>0.33300000000000002</v>
      </c>
      <c r="U138">
        <v>2</v>
      </c>
      <c r="V138">
        <v>3.5</v>
      </c>
      <c r="W138">
        <v>4.0999999999999996</v>
      </c>
      <c r="X138">
        <v>5015</v>
      </c>
    </row>
    <row r="139" spans="1:24" x14ac:dyDescent="0.25">
      <c r="A139" t="s">
        <v>1073</v>
      </c>
      <c r="B139">
        <v>150</v>
      </c>
      <c r="C139">
        <v>645</v>
      </c>
      <c r="D139">
        <v>586</v>
      </c>
      <c r="E139">
        <v>153</v>
      </c>
      <c r="F139">
        <v>29</v>
      </c>
      <c r="G139">
        <v>5</v>
      </c>
      <c r="H139">
        <v>26</v>
      </c>
      <c r="I139">
        <v>74</v>
      </c>
      <c r="J139">
        <v>90</v>
      </c>
      <c r="K139">
        <v>51</v>
      </c>
      <c r="L139">
        <v>135</v>
      </c>
      <c r="M139">
        <v>1</v>
      </c>
      <c r="N139">
        <v>9</v>
      </c>
      <c r="O139">
        <v>3</v>
      </c>
      <c r="P139">
        <v>0.26100000000000001</v>
      </c>
      <c r="Q139">
        <v>0.318</v>
      </c>
      <c r="R139">
        <v>0.46100000000000002</v>
      </c>
      <c r="S139">
        <v>0.77900000000000003</v>
      </c>
      <c r="T139">
        <v>0.33300000000000002</v>
      </c>
      <c r="U139">
        <v>13</v>
      </c>
      <c r="V139">
        <v>0</v>
      </c>
      <c r="W139">
        <v>3.9</v>
      </c>
      <c r="X139">
        <v>3892</v>
      </c>
    </row>
    <row r="140" spans="1:24" x14ac:dyDescent="0.25">
      <c r="A140" t="s">
        <v>877</v>
      </c>
      <c r="B140">
        <v>141</v>
      </c>
      <c r="C140">
        <v>584</v>
      </c>
      <c r="D140">
        <v>532</v>
      </c>
      <c r="E140">
        <v>139</v>
      </c>
      <c r="F140">
        <v>29</v>
      </c>
      <c r="G140">
        <v>4</v>
      </c>
      <c r="H140">
        <v>20</v>
      </c>
      <c r="I140">
        <v>71</v>
      </c>
      <c r="J140">
        <v>75</v>
      </c>
      <c r="K140">
        <v>49</v>
      </c>
      <c r="L140">
        <v>129</v>
      </c>
      <c r="M140">
        <v>1</v>
      </c>
      <c r="N140">
        <v>19</v>
      </c>
      <c r="O140">
        <v>4</v>
      </c>
      <c r="P140">
        <v>0.26100000000000001</v>
      </c>
      <c r="Q140">
        <v>0.32400000000000001</v>
      </c>
      <c r="R140">
        <v>0.44400000000000001</v>
      </c>
      <c r="S140">
        <v>0.76700000000000002</v>
      </c>
      <c r="T140">
        <v>0.33200000000000002</v>
      </c>
      <c r="U140">
        <v>2</v>
      </c>
      <c r="V140">
        <v>1.6</v>
      </c>
      <c r="W140">
        <v>2.7</v>
      </c>
      <c r="X140">
        <v>9981</v>
      </c>
    </row>
    <row r="141" spans="1:24" x14ac:dyDescent="0.25">
      <c r="A141" t="s">
        <v>1074</v>
      </c>
      <c r="B141">
        <v>140</v>
      </c>
      <c r="C141">
        <v>580</v>
      </c>
      <c r="D141">
        <v>538</v>
      </c>
      <c r="E141">
        <v>147</v>
      </c>
      <c r="F141">
        <v>28</v>
      </c>
      <c r="G141">
        <v>1</v>
      </c>
      <c r="H141">
        <v>22</v>
      </c>
      <c r="I141">
        <v>68</v>
      </c>
      <c r="J141">
        <v>73</v>
      </c>
      <c r="K141">
        <v>32</v>
      </c>
      <c r="L141">
        <v>135</v>
      </c>
      <c r="M141">
        <v>5</v>
      </c>
      <c r="N141">
        <v>6</v>
      </c>
      <c r="O141">
        <v>1</v>
      </c>
      <c r="P141">
        <v>0.27300000000000002</v>
      </c>
      <c r="Q141">
        <v>0.317</v>
      </c>
      <c r="R141">
        <v>0.45200000000000001</v>
      </c>
      <c r="S141">
        <v>0.76900000000000002</v>
      </c>
      <c r="T141">
        <v>0.33200000000000002</v>
      </c>
      <c r="U141">
        <v>3</v>
      </c>
      <c r="V141">
        <v>0.2</v>
      </c>
      <c r="W141">
        <v>3.4</v>
      </c>
      <c r="X141">
        <v>7002</v>
      </c>
    </row>
    <row r="142" spans="1:24" x14ac:dyDescent="0.25">
      <c r="A142" t="s">
        <v>1207</v>
      </c>
      <c r="B142">
        <v>105</v>
      </c>
      <c r="C142">
        <v>423</v>
      </c>
      <c r="D142">
        <v>364</v>
      </c>
      <c r="E142">
        <v>91</v>
      </c>
      <c r="F142">
        <v>12</v>
      </c>
      <c r="G142">
        <v>1</v>
      </c>
      <c r="H142">
        <v>15</v>
      </c>
      <c r="I142">
        <v>51</v>
      </c>
      <c r="J142">
        <v>57</v>
      </c>
      <c r="K142">
        <v>45</v>
      </c>
      <c r="L142">
        <v>121</v>
      </c>
      <c r="M142">
        <v>9</v>
      </c>
      <c r="N142">
        <v>3</v>
      </c>
      <c r="O142">
        <v>1</v>
      </c>
      <c r="P142">
        <v>0.25</v>
      </c>
      <c r="Q142">
        <v>0.34300000000000003</v>
      </c>
      <c r="R142">
        <v>0.41199999999999998</v>
      </c>
      <c r="S142">
        <v>0.755</v>
      </c>
      <c r="T142">
        <v>0.33100000000000002</v>
      </c>
      <c r="U142">
        <v>-3</v>
      </c>
      <c r="V142">
        <v>-0.3</v>
      </c>
      <c r="W142">
        <v>1</v>
      </c>
      <c r="X142">
        <v>1845</v>
      </c>
    </row>
    <row r="143" spans="1:24" x14ac:dyDescent="0.25">
      <c r="A143" t="s">
        <v>1128</v>
      </c>
      <c r="B143">
        <v>127</v>
      </c>
      <c r="C143">
        <v>537</v>
      </c>
      <c r="D143">
        <v>471</v>
      </c>
      <c r="E143">
        <v>122</v>
      </c>
      <c r="F143">
        <v>23</v>
      </c>
      <c r="G143">
        <v>5</v>
      </c>
      <c r="H143">
        <v>15</v>
      </c>
      <c r="I143">
        <v>66</v>
      </c>
      <c r="J143">
        <v>69</v>
      </c>
      <c r="K143">
        <v>56</v>
      </c>
      <c r="L143">
        <v>105</v>
      </c>
      <c r="M143">
        <v>5</v>
      </c>
      <c r="N143">
        <v>4</v>
      </c>
      <c r="O143">
        <v>1</v>
      </c>
      <c r="P143">
        <v>0.25900000000000001</v>
      </c>
      <c r="Q143">
        <v>0.34100000000000003</v>
      </c>
      <c r="R143">
        <v>0.42499999999999999</v>
      </c>
      <c r="S143">
        <v>0.76500000000000001</v>
      </c>
      <c r="T143">
        <v>0.33100000000000002</v>
      </c>
      <c r="U143">
        <v>1</v>
      </c>
      <c r="V143">
        <v>-0.2</v>
      </c>
      <c r="W143">
        <v>1.9</v>
      </c>
      <c r="X143">
        <v>7331</v>
      </c>
    </row>
    <row r="144" spans="1:24" x14ac:dyDescent="0.25">
      <c r="A144" t="s">
        <v>1111</v>
      </c>
      <c r="B144">
        <v>95</v>
      </c>
      <c r="C144">
        <v>389</v>
      </c>
      <c r="D144">
        <v>355</v>
      </c>
      <c r="E144">
        <v>96</v>
      </c>
      <c r="F144">
        <v>21</v>
      </c>
      <c r="G144">
        <v>1</v>
      </c>
      <c r="H144">
        <v>12</v>
      </c>
      <c r="I144">
        <v>45</v>
      </c>
      <c r="J144">
        <v>50</v>
      </c>
      <c r="K144">
        <v>26</v>
      </c>
      <c r="L144">
        <v>84</v>
      </c>
      <c r="M144">
        <v>5</v>
      </c>
      <c r="N144">
        <v>2</v>
      </c>
      <c r="O144">
        <v>1</v>
      </c>
      <c r="P144">
        <v>0.27</v>
      </c>
      <c r="Q144">
        <v>0.32600000000000001</v>
      </c>
      <c r="R144">
        <v>0.437</v>
      </c>
      <c r="S144">
        <v>0.76300000000000001</v>
      </c>
      <c r="T144">
        <v>0.33100000000000002</v>
      </c>
      <c r="U144">
        <v>0</v>
      </c>
      <c r="V144">
        <v>-0.4</v>
      </c>
      <c r="W144">
        <v>2.6</v>
      </c>
      <c r="X144" t="s">
        <v>1110</v>
      </c>
    </row>
    <row r="145" spans="1:24" x14ac:dyDescent="0.25">
      <c r="A145" t="s">
        <v>1145</v>
      </c>
      <c r="B145">
        <v>117</v>
      </c>
      <c r="C145">
        <v>511</v>
      </c>
      <c r="D145">
        <v>450</v>
      </c>
      <c r="E145">
        <v>116</v>
      </c>
      <c r="F145">
        <v>23</v>
      </c>
      <c r="G145">
        <v>2</v>
      </c>
      <c r="H145">
        <v>16</v>
      </c>
      <c r="I145">
        <v>58</v>
      </c>
      <c r="J145">
        <v>65</v>
      </c>
      <c r="K145">
        <v>52</v>
      </c>
      <c r="L145">
        <v>84</v>
      </c>
      <c r="M145">
        <v>3</v>
      </c>
      <c r="N145">
        <v>4</v>
      </c>
      <c r="O145">
        <v>1</v>
      </c>
      <c r="P145">
        <v>0.25800000000000001</v>
      </c>
      <c r="Q145">
        <v>0.33500000000000002</v>
      </c>
      <c r="R145">
        <v>0.42399999999999999</v>
      </c>
      <c r="S145">
        <v>0.75900000000000001</v>
      </c>
      <c r="T145">
        <v>0.33100000000000002</v>
      </c>
      <c r="U145">
        <v>0</v>
      </c>
      <c r="V145">
        <v>-0.2</v>
      </c>
      <c r="W145">
        <v>2.9</v>
      </c>
      <c r="X145">
        <v>4418</v>
      </c>
    </row>
    <row r="146" spans="1:24" x14ac:dyDescent="0.25">
      <c r="A146" t="s">
        <v>1210</v>
      </c>
      <c r="B146">
        <v>138</v>
      </c>
      <c r="C146">
        <v>573</v>
      </c>
      <c r="D146">
        <v>522</v>
      </c>
      <c r="E146">
        <v>140</v>
      </c>
      <c r="F146">
        <v>31</v>
      </c>
      <c r="G146">
        <v>1</v>
      </c>
      <c r="H146">
        <v>19</v>
      </c>
      <c r="I146">
        <v>69</v>
      </c>
      <c r="J146">
        <v>72</v>
      </c>
      <c r="K146">
        <v>42</v>
      </c>
      <c r="L146">
        <v>125</v>
      </c>
      <c r="M146">
        <v>5</v>
      </c>
      <c r="N146">
        <v>4</v>
      </c>
      <c r="O146">
        <v>1</v>
      </c>
      <c r="P146">
        <v>0.26800000000000002</v>
      </c>
      <c r="Q146">
        <v>0.32600000000000001</v>
      </c>
      <c r="R146">
        <v>0.441</v>
      </c>
      <c r="S146">
        <v>0.76700000000000002</v>
      </c>
      <c r="T146">
        <v>0.33100000000000002</v>
      </c>
      <c r="U146">
        <v>0</v>
      </c>
      <c r="V146">
        <v>-0.2</v>
      </c>
      <c r="W146">
        <v>2.2000000000000002</v>
      </c>
      <c r="X146">
        <v>1760</v>
      </c>
    </row>
    <row r="147" spans="1:24" x14ac:dyDescent="0.25">
      <c r="A147" t="s">
        <v>1134</v>
      </c>
      <c r="B147">
        <v>151</v>
      </c>
      <c r="C147">
        <v>632</v>
      </c>
      <c r="D147">
        <v>574</v>
      </c>
      <c r="E147">
        <v>151</v>
      </c>
      <c r="F147">
        <v>34</v>
      </c>
      <c r="G147">
        <v>1</v>
      </c>
      <c r="H147">
        <v>24</v>
      </c>
      <c r="I147">
        <v>78</v>
      </c>
      <c r="J147">
        <v>79</v>
      </c>
      <c r="K147">
        <v>45</v>
      </c>
      <c r="L147">
        <v>121</v>
      </c>
      <c r="M147">
        <v>6</v>
      </c>
      <c r="N147">
        <v>5</v>
      </c>
      <c r="O147">
        <v>1</v>
      </c>
      <c r="P147">
        <v>0.26300000000000001</v>
      </c>
      <c r="Q147">
        <v>0.32</v>
      </c>
      <c r="R147">
        <v>0.45100000000000001</v>
      </c>
      <c r="S147">
        <v>0.77100000000000002</v>
      </c>
      <c r="T147">
        <v>0.33100000000000002</v>
      </c>
      <c r="U147">
        <v>8</v>
      </c>
      <c r="V147">
        <v>0</v>
      </c>
      <c r="W147">
        <v>4.2</v>
      </c>
      <c r="X147">
        <v>4892</v>
      </c>
    </row>
    <row r="148" spans="1:24" x14ac:dyDescent="0.25">
      <c r="A148" t="s">
        <v>1181</v>
      </c>
      <c r="B148">
        <v>138</v>
      </c>
      <c r="C148">
        <v>620</v>
      </c>
      <c r="D148">
        <v>543</v>
      </c>
      <c r="E148">
        <v>148</v>
      </c>
      <c r="F148">
        <v>25</v>
      </c>
      <c r="G148">
        <v>6</v>
      </c>
      <c r="H148">
        <v>9</v>
      </c>
      <c r="I148">
        <v>86</v>
      </c>
      <c r="J148">
        <v>66</v>
      </c>
      <c r="K148">
        <v>63</v>
      </c>
      <c r="L148">
        <v>91</v>
      </c>
      <c r="M148">
        <v>10</v>
      </c>
      <c r="N148">
        <v>4</v>
      </c>
      <c r="O148">
        <v>2</v>
      </c>
      <c r="P148">
        <v>0.27300000000000002</v>
      </c>
      <c r="Q148">
        <v>0.35599999999999998</v>
      </c>
      <c r="R148">
        <v>0.39</v>
      </c>
      <c r="S148">
        <v>0.747</v>
      </c>
      <c r="T148">
        <v>0.33100000000000002</v>
      </c>
      <c r="U148">
        <v>1</v>
      </c>
      <c r="V148">
        <v>-0.8</v>
      </c>
      <c r="W148">
        <v>2.9</v>
      </c>
      <c r="X148">
        <v>1825</v>
      </c>
    </row>
    <row r="149" spans="1:24" x14ac:dyDescent="0.25">
      <c r="A149" t="s">
        <v>1208</v>
      </c>
      <c r="B149">
        <v>129</v>
      </c>
      <c r="C149">
        <v>533</v>
      </c>
      <c r="D149">
        <v>501</v>
      </c>
      <c r="E149">
        <v>132</v>
      </c>
      <c r="F149">
        <v>22</v>
      </c>
      <c r="G149">
        <v>2</v>
      </c>
      <c r="H149">
        <v>26</v>
      </c>
      <c r="I149">
        <v>61</v>
      </c>
      <c r="J149">
        <v>67</v>
      </c>
      <c r="K149">
        <v>27</v>
      </c>
      <c r="L149">
        <v>126</v>
      </c>
      <c r="M149">
        <v>2</v>
      </c>
      <c r="N149">
        <v>4</v>
      </c>
      <c r="O149">
        <v>2</v>
      </c>
      <c r="P149">
        <v>0.26300000000000001</v>
      </c>
      <c r="Q149">
        <v>0.30199999999999999</v>
      </c>
      <c r="R149">
        <v>0.47099999999999997</v>
      </c>
      <c r="S149">
        <v>0.77300000000000002</v>
      </c>
      <c r="T149">
        <v>0.33100000000000002</v>
      </c>
      <c r="U149">
        <v>-8</v>
      </c>
      <c r="V149">
        <v>-0.5</v>
      </c>
      <c r="W149">
        <v>2.7</v>
      </c>
      <c r="X149">
        <v>8002</v>
      </c>
    </row>
    <row r="150" spans="1:24" x14ac:dyDescent="0.25">
      <c r="A150" t="s">
        <v>1171</v>
      </c>
      <c r="B150">
        <v>142</v>
      </c>
      <c r="C150">
        <v>617</v>
      </c>
      <c r="D150">
        <v>559</v>
      </c>
      <c r="E150">
        <v>166</v>
      </c>
      <c r="F150">
        <v>28</v>
      </c>
      <c r="G150">
        <v>3</v>
      </c>
      <c r="H150">
        <v>6</v>
      </c>
      <c r="I150">
        <v>70</v>
      </c>
      <c r="J150">
        <v>78</v>
      </c>
      <c r="K150">
        <v>43</v>
      </c>
      <c r="L150">
        <v>90</v>
      </c>
      <c r="M150">
        <v>12</v>
      </c>
      <c r="N150">
        <v>21</v>
      </c>
      <c r="O150">
        <v>7</v>
      </c>
      <c r="P150">
        <v>0.29699999999999999</v>
      </c>
      <c r="Q150">
        <v>0.35799999999999998</v>
      </c>
      <c r="R150">
        <v>0.39</v>
      </c>
      <c r="S150">
        <v>0.748</v>
      </c>
      <c r="T150">
        <v>0.33100000000000002</v>
      </c>
      <c r="U150">
        <v>3</v>
      </c>
      <c r="V150">
        <v>0.6</v>
      </c>
      <c r="W150">
        <v>3.5</v>
      </c>
      <c r="X150">
        <v>5227</v>
      </c>
    </row>
    <row r="151" spans="1:24" x14ac:dyDescent="0.25">
      <c r="A151" t="s">
        <v>1189</v>
      </c>
      <c r="B151">
        <v>145</v>
      </c>
      <c r="C151">
        <v>638</v>
      </c>
      <c r="D151">
        <v>580</v>
      </c>
      <c r="E151">
        <v>158</v>
      </c>
      <c r="F151">
        <v>33</v>
      </c>
      <c r="G151">
        <v>2</v>
      </c>
      <c r="H151">
        <v>17</v>
      </c>
      <c r="I151">
        <v>72</v>
      </c>
      <c r="J151">
        <v>75</v>
      </c>
      <c r="K151">
        <v>47</v>
      </c>
      <c r="L151">
        <v>101</v>
      </c>
      <c r="M151">
        <v>8</v>
      </c>
      <c r="N151">
        <v>11</v>
      </c>
      <c r="O151">
        <v>3</v>
      </c>
      <c r="P151">
        <v>0.27200000000000002</v>
      </c>
      <c r="Q151">
        <v>0.33400000000000002</v>
      </c>
      <c r="R151">
        <v>0.42399999999999999</v>
      </c>
      <c r="S151">
        <v>0.75800000000000001</v>
      </c>
      <c r="T151">
        <v>0.33</v>
      </c>
      <c r="U151">
        <v>-6</v>
      </c>
      <c r="V151">
        <v>0.3</v>
      </c>
      <c r="W151">
        <v>3.2</v>
      </c>
      <c r="X151">
        <v>4962</v>
      </c>
    </row>
    <row r="152" spans="1:24" x14ac:dyDescent="0.25">
      <c r="A152" t="s">
        <v>1164</v>
      </c>
      <c r="B152">
        <v>139</v>
      </c>
      <c r="C152">
        <v>588</v>
      </c>
      <c r="D152">
        <v>534</v>
      </c>
      <c r="E152">
        <v>140</v>
      </c>
      <c r="F152">
        <v>30</v>
      </c>
      <c r="G152">
        <v>2</v>
      </c>
      <c r="H152">
        <v>22</v>
      </c>
      <c r="I152">
        <v>70</v>
      </c>
      <c r="J152">
        <v>76</v>
      </c>
      <c r="K152">
        <v>46</v>
      </c>
      <c r="L152">
        <v>123</v>
      </c>
      <c r="M152">
        <v>1</v>
      </c>
      <c r="N152">
        <v>4</v>
      </c>
      <c r="O152">
        <v>1</v>
      </c>
      <c r="P152">
        <v>0.26200000000000001</v>
      </c>
      <c r="Q152">
        <v>0.318</v>
      </c>
      <c r="R152">
        <v>0.44900000000000001</v>
      </c>
      <c r="S152">
        <v>0.76700000000000002</v>
      </c>
      <c r="T152">
        <v>0.33</v>
      </c>
      <c r="U152">
        <v>-4</v>
      </c>
      <c r="V152">
        <v>-0.2</v>
      </c>
      <c r="W152">
        <v>1.3</v>
      </c>
      <c r="X152">
        <v>2714</v>
      </c>
    </row>
    <row r="153" spans="1:24" x14ac:dyDescent="0.25">
      <c r="A153" t="s">
        <v>1236</v>
      </c>
      <c r="B153">
        <v>124</v>
      </c>
      <c r="C153">
        <v>507</v>
      </c>
      <c r="D153">
        <v>473</v>
      </c>
      <c r="E153">
        <v>127</v>
      </c>
      <c r="F153">
        <v>23</v>
      </c>
      <c r="G153">
        <v>8</v>
      </c>
      <c r="H153">
        <v>17</v>
      </c>
      <c r="I153">
        <v>58</v>
      </c>
      <c r="J153">
        <v>65</v>
      </c>
      <c r="K153">
        <v>29</v>
      </c>
      <c r="L153">
        <v>124</v>
      </c>
      <c r="M153">
        <v>2</v>
      </c>
      <c r="N153">
        <v>4</v>
      </c>
      <c r="O153">
        <v>1</v>
      </c>
      <c r="P153">
        <v>0.26900000000000002</v>
      </c>
      <c r="Q153">
        <v>0.312</v>
      </c>
      <c r="R153">
        <v>0.45900000000000002</v>
      </c>
      <c r="S153">
        <v>0.77</v>
      </c>
      <c r="T153">
        <v>0.33</v>
      </c>
      <c r="U153">
        <v>2</v>
      </c>
      <c r="V153">
        <v>-0.1</v>
      </c>
      <c r="W153">
        <v>2.1</v>
      </c>
      <c r="X153">
        <v>5310</v>
      </c>
    </row>
    <row r="154" spans="1:24" x14ac:dyDescent="0.25">
      <c r="A154" t="s">
        <v>1058</v>
      </c>
      <c r="B154">
        <v>105</v>
      </c>
      <c r="C154">
        <v>416</v>
      </c>
      <c r="D154">
        <v>375</v>
      </c>
      <c r="E154">
        <v>101</v>
      </c>
      <c r="F154">
        <v>21</v>
      </c>
      <c r="G154">
        <v>1</v>
      </c>
      <c r="H154">
        <v>12</v>
      </c>
      <c r="I154">
        <v>52</v>
      </c>
      <c r="J154">
        <v>55</v>
      </c>
      <c r="K154">
        <v>37</v>
      </c>
      <c r="L154">
        <v>74</v>
      </c>
      <c r="M154">
        <v>3</v>
      </c>
      <c r="N154">
        <v>0</v>
      </c>
      <c r="O154">
        <v>0</v>
      </c>
      <c r="P154">
        <v>0.26900000000000002</v>
      </c>
      <c r="Q154">
        <v>0.33900000000000002</v>
      </c>
      <c r="R154">
        <v>0.42699999999999999</v>
      </c>
      <c r="S154">
        <v>0.76600000000000001</v>
      </c>
      <c r="T154">
        <v>0.33</v>
      </c>
      <c r="U154">
        <v>0</v>
      </c>
      <c r="V154">
        <v>-0.4</v>
      </c>
      <c r="W154">
        <v>2.8</v>
      </c>
      <c r="X154">
        <v>1433</v>
      </c>
    </row>
    <row r="155" spans="1:24" x14ac:dyDescent="0.25">
      <c r="A155" t="s">
        <v>1129</v>
      </c>
      <c r="B155">
        <v>103</v>
      </c>
      <c r="C155">
        <v>420</v>
      </c>
      <c r="D155">
        <v>372</v>
      </c>
      <c r="E155">
        <v>99</v>
      </c>
      <c r="F155">
        <v>20</v>
      </c>
      <c r="G155">
        <v>1</v>
      </c>
      <c r="H155">
        <v>11</v>
      </c>
      <c r="I155">
        <v>47</v>
      </c>
      <c r="J155">
        <v>53</v>
      </c>
      <c r="K155">
        <v>40</v>
      </c>
      <c r="L155">
        <v>68</v>
      </c>
      <c r="M155">
        <v>4</v>
      </c>
      <c r="N155">
        <v>2</v>
      </c>
      <c r="O155">
        <v>0</v>
      </c>
      <c r="P155">
        <v>0.26600000000000001</v>
      </c>
      <c r="Q155">
        <v>0.34</v>
      </c>
      <c r="R155">
        <v>0.41399999999999998</v>
      </c>
      <c r="S155">
        <v>0.754</v>
      </c>
      <c r="T155">
        <v>0.32900000000000001</v>
      </c>
      <c r="U155">
        <v>4</v>
      </c>
      <c r="V155">
        <v>-0.1</v>
      </c>
      <c r="W155">
        <v>1.6</v>
      </c>
      <c r="X155">
        <v>3361</v>
      </c>
    </row>
    <row r="156" spans="1:24" x14ac:dyDescent="0.25">
      <c r="A156" t="s">
        <v>1256</v>
      </c>
      <c r="B156">
        <v>138</v>
      </c>
      <c r="C156">
        <v>599</v>
      </c>
      <c r="D156">
        <v>545</v>
      </c>
      <c r="E156">
        <v>153</v>
      </c>
      <c r="F156">
        <v>23</v>
      </c>
      <c r="G156">
        <v>1</v>
      </c>
      <c r="H156">
        <v>16</v>
      </c>
      <c r="I156">
        <v>67</v>
      </c>
      <c r="J156">
        <v>79</v>
      </c>
      <c r="K156">
        <v>44</v>
      </c>
      <c r="L156">
        <v>121</v>
      </c>
      <c r="M156">
        <v>6</v>
      </c>
      <c r="N156">
        <v>5</v>
      </c>
      <c r="O156">
        <v>2</v>
      </c>
      <c r="P156">
        <v>0.28100000000000003</v>
      </c>
      <c r="Q156">
        <v>0.33900000000000002</v>
      </c>
      <c r="R156">
        <v>0.41499999999999998</v>
      </c>
      <c r="S156">
        <v>0.754</v>
      </c>
      <c r="T156">
        <v>0.32900000000000001</v>
      </c>
      <c r="U156">
        <v>3</v>
      </c>
      <c r="V156">
        <v>-0.5</v>
      </c>
      <c r="W156">
        <v>2.5</v>
      </c>
      <c r="X156">
        <v>731</v>
      </c>
    </row>
    <row r="157" spans="1:24" x14ac:dyDescent="0.25">
      <c r="A157" t="s">
        <v>1061</v>
      </c>
      <c r="B157">
        <v>112</v>
      </c>
      <c r="C157">
        <v>456</v>
      </c>
      <c r="D157">
        <v>391</v>
      </c>
      <c r="E157">
        <v>104</v>
      </c>
      <c r="F157">
        <v>18</v>
      </c>
      <c r="G157">
        <v>5</v>
      </c>
      <c r="H157">
        <v>6</v>
      </c>
      <c r="I157">
        <v>52</v>
      </c>
      <c r="J157">
        <v>58</v>
      </c>
      <c r="K157">
        <v>52</v>
      </c>
      <c r="L157">
        <v>95</v>
      </c>
      <c r="M157">
        <v>8</v>
      </c>
      <c r="N157">
        <v>5</v>
      </c>
      <c r="O157">
        <v>2</v>
      </c>
      <c r="P157">
        <v>0.26600000000000001</v>
      </c>
      <c r="Q157">
        <v>0.36</v>
      </c>
      <c r="R157">
        <v>0.38400000000000001</v>
      </c>
      <c r="S157">
        <v>0.74299999999999999</v>
      </c>
      <c r="T157">
        <v>0.32900000000000001</v>
      </c>
      <c r="U157">
        <v>3</v>
      </c>
      <c r="V157">
        <v>-0.4</v>
      </c>
      <c r="W157">
        <v>1.9</v>
      </c>
      <c r="X157">
        <v>4464</v>
      </c>
    </row>
    <row r="158" spans="1:24" x14ac:dyDescent="0.25">
      <c r="A158" t="s">
        <v>1168</v>
      </c>
      <c r="B158">
        <v>140</v>
      </c>
      <c r="C158">
        <v>574</v>
      </c>
      <c r="D158">
        <v>529</v>
      </c>
      <c r="E158">
        <v>141</v>
      </c>
      <c r="F158">
        <v>23</v>
      </c>
      <c r="G158">
        <v>0</v>
      </c>
      <c r="H158">
        <v>23</v>
      </c>
      <c r="I158">
        <v>66</v>
      </c>
      <c r="J158">
        <v>72</v>
      </c>
      <c r="K158">
        <v>36</v>
      </c>
      <c r="L158">
        <v>121</v>
      </c>
      <c r="M158">
        <v>7</v>
      </c>
      <c r="N158">
        <v>3</v>
      </c>
      <c r="O158">
        <v>1</v>
      </c>
      <c r="P158">
        <v>0.26700000000000002</v>
      </c>
      <c r="Q158">
        <v>0.32100000000000001</v>
      </c>
      <c r="R158">
        <v>0.44</v>
      </c>
      <c r="S158">
        <v>0.76100000000000001</v>
      </c>
      <c r="T158">
        <v>0.32900000000000001</v>
      </c>
      <c r="U158">
        <v>-2</v>
      </c>
      <c r="V158">
        <v>-0.4</v>
      </c>
      <c r="W158">
        <v>1.8</v>
      </c>
      <c r="X158">
        <v>3917</v>
      </c>
    </row>
    <row r="159" spans="1:24" x14ac:dyDescent="0.25">
      <c r="A159" t="s">
        <v>1154</v>
      </c>
      <c r="B159">
        <v>143</v>
      </c>
      <c r="C159">
        <v>596</v>
      </c>
      <c r="D159">
        <v>513</v>
      </c>
      <c r="E159">
        <v>141</v>
      </c>
      <c r="F159">
        <v>17</v>
      </c>
      <c r="G159">
        <v>6</v>
      </c>
      <c r="H159">
        <v>5</v>
      </c>
      <c r="I159">
        <v>72</v>
      </c>
      <c r="J159">
        <v>74</v>
      </c>
      <c r="K159">
        <v>74</v>
      </c>
      <c r="L159">
        <v>101</v>
      </c>
      <c r="M159">
        <v>6</v>
      </c>
      <c r="N159">
        <v>38</v>
      </c>
      <c r="O159">
        <v>7</v>
      </c>
      <c r="P159">
        <v>0.27500000000000002</v>
      </c>
      <c r="Q159">
        <v>0.371</v>
      </c>
      <c r="R159">
        <v>0.36099999999999999</v>
      </c>
      <c r="S159">
        <v>0.73099999999999998</v>
      </c>
      <c r="T159">
        <v>0.32900000000000001</v>
      </c>
      <c r="U159">
        <v>12</v>
      </c>
      <c r="V159">
        <v>4</v>
      </c>
      <c r="W159">
        <v>4.0999999999999996</v>
      </c>
      <c r="X159">
        <v>9927</v>
      </c>
    </row>
    <row r="160" spans="1:24" x14ac:dyDescent="0.25">
      <c r="A160" t="s">
        <v>1180</v>
      </c>
      <c r="B160">
        <v>128</v>
      </c>
      <c r="C160">
        <v>526</v>
      </c>
      <c r="D160">
        <v>483</v>
      </c>
      <c r="E160">
        <v>135</v>
      </c>
      <c r="F160">
        <v>23</v>
      </c>
      <c r="G160">
        <v>2</v>
      </c>
      <c r="H160">
        <v>14</v>
      </c>
      <c r="I160">
        <v>59</v>
      </c>
      <c r="J160">
        <v>66</v>
      </c>
      <c r="K160">
        <v>37</v>
      </c>
      <c r="L160">
        <v>77</v>
      </c>
      <c r="M160">
        <v>3</v>
      </c>
      <c r="N160">
        <v>4</v>
      </c>
      <c r="O160">
        <v>1</v>
      </c>
      <c r="P160">
        <v>0.28000000000000003</v>
      </c>
      <c r="Q160">
        <v>0.33300000000000002</v>
      </c>
      <c r="R160">
        <v>0.42199999999999999</v>
      </c>
      <c r="S160">
        <v>0.755</v>
      </c>
      <c r="T160">
        <v>0.32900000000000001</v>
      </c>
      <c r="U160">
        <v>2</v>
      </c>
      <c r="V160">
        <v>-0.2</v>
      </c>
      <c r="W160">
        <v>3.7</v>
      </c>
      <c r="X160">
        <v>7870</v>
      </c>
    </row>
    <row r="161" spans="1:24" x14ac:dyDescent="0.25">
      <c r="A161" t="s">
        <v>1080</v>
      </c>
      <c r="B161">
        <v>151</v>
      </c>
      <c r="C161">
        <v>651</v>
      </c>
      <c r="D161">
        <v>593</v>
      </c>
      <c r="E161">
        <v>159</v>
      </c>
      <c r="F161">
        <v>35</v>
      </c>
      <c r="G161">
        <v>2</v>
      </c>
      <c r="H161">
        <v>19</v>
      </c>
      <c r="I161">
        <v>73</v>
      </c>
      <c r="J161">
        <v>88</v>
      </c>
      <c r="K161">
        <v>47</v>
      </c>
      <c r="L161">
        <v>107</v>
      </c>
      <c r="M161">
        <v>6</v>
      </c>
      <c r="N161">
        <v>13</v>
      </c>
      <c r="O161">
        <v>5</v>
      </c>
      <c r="P161">
        <v>0.26800000000000002</v>
      </c>
      <c r="Q161">
        <v>0.32600000000000001</v>
      </c>
      <c r="R161">
        <v>0.43</v>
      </c>
      <c r="S161">
        <v>0.75600000000000001</v>
      </c>
      <c r="T161">
        <v>0.32800000000000001</v>
      </c>
      <c r="U161">
        <v>2</v>
      </c>
      <c r="V161">
        <v>-0.1</v>
      </c>
      <c r="W161">
        <v>3.5</v>
      </c>
      <c r="X161">
        <v>9785</v>
      </c>
    </row>
    <row r="162" spans="1:24" x14ac:dyDescent="0.25">
      <c r="A162" t="s">
        <v>1106</v>
      </c>
      <c r="B162">
        <v>99</v>
      </c>
      <c r="C162">
        <v>411</v>
      </c>
      <c r="D162">
        <v>353</v>
      </c>
      <c r="E162">
        <v>85</v>
      </c>
      <c r="F162">
        <v>14</v>
      </c>
      <c r="G162">
        <v>6</v>
      </c>
      <c r="H162">
        <v>11</v>
      </c>
      <c r="I162">
        <v>48</v>
      </c>
      <c r="J162">
        <v>51</v>
      </c>
      <c r="K162">
        <v>51</v>
      </c>
      <c r="L162">
        <v>122</v>
      </c>
      <c r="M162">
        <v>4</v>
      </c>
      <c r="N162">
        <v>13</v>
      </c>
      <c r="O162">
        <v>3</v>
      </c>
      <c r="P162">
        <v>0.24099999999999999</v>
      </c>
      <c r="Q162">
        <v>0.34100000000000003</v>
      </c>
      <c r="R162">
        <v>0.40799999999999997</v>
      </c>
      <c r="S162">
        <v>0.749</v>
      </c>
      <c r="T162">
        <v>0.32800000000000001</v>
      </c>
      <c r="U162">
        <v>2</v>
      </c>
      <c r="V162">
        <v>0.9</v>
      </c>
      <c r="W162">
        <v>2.2999999999999998</v>
      </c>
      <c r="X162">
        <v>9632</v>
      </c>
    </row>
    <row r="163" spans="1:24" x14ac:dyDescent="0.25">
      <c r="A163" t="s">
        <v>1192</v>
      </c>
      <c r="B163">
        <v>136</v>
      </c>
      <c r="C163">
        <v>580</v>
      </c>
      <c r="D163">
        <v>530</v>
      </c>
      <c r="E163">
        <v>134</v>
      </c>
      <c r="F163">
        <v>29</v>
      </c>
      <c r="G163">
        <v>2</v>
      </c>
      <c r="H163">
        <v>24</v>
      </c>
      <c r="I163">
        <v>67</v>
      </c>
      <c r="J163">
        <v>76</v>
      </c>
      <c r="K163">
        <v>42</v>
      </c>
      <c r="L163">
        <v>138</v>
      </c>
      <c r="M163">
        <v>5</v>
      </c>
      <c r="N163">
        <v>5</v>
      </c>
      <c r="O163">
        <v>1</v>
      </c>
      <c r="P163">
        <v>0.253</v>
      </c>
      <c r="Q163">
        <v>0.312</v>
      </c>
      <c r="R163">
        <v>0.45100000000000001</v>
      </c>
      <c r="S163">
        <v>0.76300000000000001</v>
      </c>
      <c r="T163">
        <v>0.32800000000000001</v>
      </c>
      <c r="U163">
        <v>3</v>
      </c>
      <c r="V163">
        <v>0.1</v>
      </c>
      <c r="W163">
        <v>2.2999999999999998</v>
      </c>
      <c r="X163">
        <v>847</v>
      </c>
    </row>
    <row r="164" spans="1:24" x14ac:dyDescent="0.25">
      <c r="A164" t="s">
        <v>1166</v>
      </c>
      <c r="B164">
        <v>121</v>
      </c>
      <c r="C164">
        <v>482</v>
      </c>
      <c r="D164">
        <v>439</v>
      </c>
      <c r="E164">
        <v>119</v>
      </c>
      <c r="F164">
        <v>20</v>
      </c>
      <c r="G164">
        <v>1</v>
      </c>
      <c r="H164">
        <v>17</v>
      </c>
      <c r="I164">
        <v>59</v>
      </c>
      <c r="J164">
        <v>64</v>
      </c>
      <c r="K164">
        <v>35</v>
      </c>
      <c r="L164">
        <v>90</v>
      </c>
      <c r="M164">
        <v>3</v>
      </c>
      <c r="N164">
        <v>3</v>
      </c>
      <c r="O164">
        <v>1</v>
      </c>
      <c r="P164">
        <v>0.27100000000000002</v>
      </c>
      <c r="Q164">
        <v>0.32600000000000001</v>
      </c>
      <c r="R164">
        <v>0.437</v>
      </c>
      <c r="S164">
        <v>0.76300000000000001</v>
      </c>
      <c r="T164">
        <v>0.32700000000000001</v>
      </c>
      <c r="U164">
        <v>0</v>
      </c>
      <c r="V164">
        <v>-0.3</v>
      </c>
      <c r="W164">
        <v>1.2</v>
      </c>
      <c r="X164">
        <v>3086</v>
      </c>
    </row>
    <row r="165" spans="1:24" x14ac:dyDescent="0.25">
      <c r="A165" t="s">
        <v>1196</v>
      </c>
      <c r="B165">
        <v>123</v>
      </c>
      <c r="C165">
        <v>503</v>
      </c>
      <c r="D165">
        <v>457</v>
      </c>
      <c r="E165">
        <v>118</v>
      </c>
      <c r="F165">
        <v>22</v>
      </c>
      <c r="G165">
        <v>2</v>
      </c>
      <c r="H165">
        <v>20</v>
      </c>
      <c r="I165">
        <v>57</v>
      </c>
      <c r="J165">
        <v>63</v>
      </c>
      <c r="K165">
        <v>39</v>
      </c>
      <c r="L165">
        <v>91</v>
      </c>
      <c r="M165">
        <v>2</v>
      </c>
      <c r="N165">
        <v>1</v>
      </c>
      <c r="O165">
        <v>0</v>
      </c>
      <c r="P165">
        <v>0.25800000000000001</v>
      </c>
      <c r="Q165">
        <v>0.316</v>
      </c>
      <c r="R165">
        <v>0.44600000000000001</v>
      </c>
      <c r="S165">
        <v>0.76200000000000001</v>
      </c>
      <c r="T165">
        <v>0.32700000000000001</v>
      </c>
      <c r="U165">
        <v>-1</v>
      </c>
      <c r="V165">
        <v>-0.3</v>
      </c>
      <c r="W165">
        <v>0.9</v>
      </c>
      <c r="X165">
        <v>8027</v>
      </c>
    </row>
    <row r="166" spans="1:24" x14ac:dyDescent="0.25">
      <c r="A166" t="s">
        <v>971</v>
      </c>
      <c r="B166">
        <v>114</v>
      </c>
      <c r="C166">
        <v>486</v>
      </c>
      <c r="D166">
        <v>436</v>
      </c>
      <c r="E166">
        <v>114</v>
      </c>
      <c r="F166">
        <v>19</v>
      </c>
      <c r="G166">
        <v>1</v>
      </c>
      <c r="H166">
        <v>16</v>
      </c>
      <c r="I166">
        <v>56</v>
      </c>
      <c r="J166">
        <v>64</v>
      </c>
      <c r="K166">
        <v>35</v>
      </c>
      <c r="L166">
        <v>121</v>
      </c>
      <c r="M166">
        <v>12</v>
      </c>
      <c r="N166">
        <v>1</v>
      </c>
      <c r="O166">
        <v>0</v>
      </c>
      <c r="P166">
        <v>0.26100000000000001</v>
      </c>
      <c r="Q166">
        <v>0.33100000000000002</v>
      </c>
      <c r="R166">
        <v>0.42</v>
      </c>
      <c r="S166">
        <v>0.751</v>
      </c>
      <c r="T166">
        <v>0.32700000000000001</v>
      </c>
      <c r="U166">
        <v>-4</v>
      </c>
      <c r="V166">
        <v>-0.3</v>
      </c>
      <c r="W166">
        <v>0.9</v>
      </c>
      <c r="X166">
        <v>8434</v>
      </c>
    </row>
    <row r="167" spans="1:24" x14ac:dyDescent="0.25">
      <c r="A167" t="s">
        <v>1139</v>
      </c>
      <c r="B167">
        <v>115</v>
      </c>
      <c r="C167">
        <v>469</v>
      </c>
      <c r="D167">
        <v>428</v>
      </c>
      <c r="E167">
        <v>120</v>
      </c>
      <c r="F167">
        <v>23</v>
      </c>
      <c r="G167">
        <v>3</v>
      </c>
      <c r="H167">
        <v>10</v>
      </c>
      <c r="I167">
        <v>53</v>
      </c>
      <c r="J167">
        <v>59</v>
      </c>
      <c r="K167">
        <v>33</v>
      </c>
      <c r="L167">
        <v>71</v>
      </c>
      <c r="M167">
        <v>4</v>
      </c>
      <c r="N167">
        <v>7</v>
      </c>
      <c r="O167">
        <v>1</v>
      </c>
      <c r="P167">
        <v>0.28000000000000003</v>
      </c>
      <c r="Q167">
        <v>0.33500000000000002</v>
      </c>
      <c r="R167">
        <v>0.41799999999999998</v>
      </c>
      <c r="S167">
        <v>0.753</v>
      </c>
      <c r="T167">
        <v>0.32700000000000001</v>
      </c>
      <c r="U167">
        <v>-3</v>
      </c>
      <c r="V167">
        <v>0.5</v>
      </c>
      <c r="W167">
        <v>1.4</v>
      </c>
      <c r="X167">
        <v>6453</v>
      </c>
    </row>
    <row r="168" spans="1:24" x14ac:dyDescent="0.25">
      <c r="A168" t="s">
        <v>1081</v>
      </c>
      <c r="B168">
        <v>146</v>
      </c>
      <c r="C168">
        <v>652</v>
      </c>
      <c r="D168">
        <v>604</v>
      </c>
      <c r="E168">
        <v>179</v>
      </c>
      <c r="F168">
        <v>40</v>
      </c>
      <c r="G168">
        <v>3</v>
      </c>
      <c r="H168">
        <v>8</v>
      </c>
      <c r="I168">
        <v>82</v>
      </c>
      <c r="J168">
        <v>71</v>
      </c>
      <c r="K168">
        <v>42</v>
      </c>
      <c r="L168">
        <v>76</v>
      </c>
      <c r="M168">
        <v>2</v>
      </c>
      <c r="N168">
        <v>6</v>
      </c>
      <c r="O168">
        <v>2</v>
      </c>
      <c r="P168">
        <v>0.29599999999999999</v>
      </c>
      <c r="Q168">
        <v>0.34200000000000003</v>
      </c>
      <c r="R168">
        <v>0.41199999999999998</v>
      </c>
      <c r="S168">
        <v>0.754</v>
      </c>
      <c r="T168">
        <v>0.32700000000000001</v>
      </c>
      <c r="U168">
        <v>-3</v>
      </c>
      <c r="V168">
        <v>-0.3</v>
      </c>
      <c r="W168">
        <v>2.8</v>
      </c>
      <c r="X168">
        <v>4316</v>
      </c>
    </row>
    <row r="169" spans="1:24" x14ac:dyDescent="0.25">
      <c r="A169" t="s">
        <v>1148</v>
      </c>
      <c r="B169">
        <v>148</v>
      </c>
      <c r="C169">
        <v>632</v>
      </c>
      <c r="D169">
        <v>589</v>
      </c>
      <c r="E169">
        <v>162</v>
      </c>
      <c r="F169">
        <v>31</v>
      </c>
      <c r="G169">
        <v>4</v>
      </c>
      <c r="H169">
        <v>20</v>
      </c>
      <c r="I169">
        <v>71</v>
      </c>
      <c r="J169">
        <v>84</v>
      </c>
      <c r="K169">
        <v>34</v>
      </c>
      <c r="L169">
        <v>132</v>
      </c>
      <c r="M169">
        <v>4</v>
      </c>
      <c r="N169">
        <v>24</v>
      </c>
      <c r="O169">
        <v>6</v>
      </c>
      <c r="P169">
        <v>0.27500000000000002</v>
      </c>
      <c r="Q169">
        <v>0.316</v>
      </c>
      <c r="R169">
        <v>0.443</v>
      </c>
      <c r="S169">
        <v>0.76</v>
      </c>
      <c r="T169">
        <v>0.32700000000000001</v>
      </c>
      <c r="U169">
        <v>0</v>
      </c>
      <c r="V169">
        <v>1.8</v>
      </c>
      <c r="W169">
        <v>3.8</v>
      </c>
      <c r="X169">
        <v>6885</v>
      </c>
    </row>
    <row r="170" spans="1:24" x14ac:dyDescent="0.25">
      <c r="A170" t="s">
        <v>1107</v>
      </c>
      <c r="B170">
        <v>142</v>
      </c>
      <c r="C170">
        <v>580</v>
      </c>
      <c r="D170">
        <v>533</v>
      </c>
      <c r="E170">
        <v>141</v>
      </c>
      <c r="F170">
        <v>26</v>
      </c>
      <c r="G170">
        <v>6</v>
      </c>
      <c r="H170">
        <v>18</v>
      </c>
      <c r="I170">
        <v>64</v>
      </c>
      <c r="J170">
        <v>72</v>
      </c>
      <c r="K170">
        <v>40</v>
      </c>
      <c r="L170">
        <v>106</v>
      </c>
      <c r="M170">
        <v>4</v>
      </c>
      <c r="N170">
        <v>11</v>
      </c>
      <c r="O170">
        <v>3</v>
      </c>
      <c r="P170">
        <v>0.26500000000000001</v>
      </c>
      <c r="Q170">
        <v>0.31900000000000001</v>
      </c>
      <c r="R170">
        <v>0.437</v>
      </c>
      <c r="S170">
        <v>0.75600000000000001</v>
      </c>
      <c r="T170">
        <v>0.32700000000000001</v>
      </c>
      <c r="U170">
        <v>7</v>
      </c>
      <c r="V170">
        <v>0.4</v>
      </c>
      <c r="W170">
        <v>3.7</v>
      </c>
      <c r="X170">
        <v>11493</v>
      </c>
    </row>
    <row r="171" spans="1:24" x14ac:dyDescent="0.25">
      <c r="A171" t="s">
        <v>1141</v>
      </c>
      <c r="B171">
        <v>129</v>
      </c>
      <c r="C171">
        <v>581</v>
      </c>
      <c r="D171">
        <v>542</v>
      </c>
      <c r="E171">
        <v>155</v>
      </c>
      <c r="F171">
        <v>28</v>
      </c>
      <c r="G171">
        <v>9</v>
      </c>
      <c r="H171">
        <v>11</v>
      </c>
      <c r="I171">
        <v>78</v>
      </c>
      <c r="J171">
        <v>61</v>
      </c>
      <c r="K171">
        <v>31</v>
      </c>
      <c r="L171">
        <v>103</v>
      </c>
      <c r="M171">
        <v>3</v>
      </c>
      <c r="N171">
        <v>28</v>
      </c>
      <c r="O171">
        <v>5</v>
      </c>
      <c r="P171">
        <v>0.28599999999999998</v>
      </c>
      <c r="Q171">
        <v>0.32500000000000001</v>
      </c>
      <c r="R171">
        <v>0.432</v>
      </c>
      <c r="S171">
        <v>0.75700000000000001</v>
      </c>
      <c r="T171">
        <v>0.32600000000000001</v>
      </c>
      <c r="U171">
        <v>2</v>
      </c>
      <c r="V171">
        <v>3</v>
      </c>
      <c r="W171">
        <v>2.5</v>
      </c>
      <c r="X171">
        <v>1201</v>
      </c>
    </row>
    <row r="172" spans="1:24" x14ac:dyDescent="0.25">
      <c r="A172" t="s">
        <v>1092</v>
      </c>
      <c r="B172">
        <v>125</v>
      </c>
      <c r="C172">
        <v>510</v>
      </c>
      <c r="D172">
        <v>457</v>
      </c>
      <c r="E172">
        <v>121</v>
      </c>
      <c r="F172">
        <v>23</v>
      </c>
      <c r="G172">
        <v>6</v>
      </c>
      <c r="H172">
        <v>10</v>
      </c>
      <c r="I172">
        <v>58</v>
      </c>
      <c r="J172">
        <v>65</v>
      </c>
      <c r="K172">
        <v>50</v>
      </c>
      <c r="L172">
        <v>105</v>
      </c>
      <c r="M172">
        <v>1</v>
      </c>
      <c r="N172">
        <v>4</v>
      </c>
      <c r="O172">
        <v>2</v>
      </c>
      <c r="P172">
        <v>0.26500000000000001</v>
      </c>
      <c r="Q172">
        <v>0.33700000000000002</v>
      </c>
      <c r="R172">
        <v>0.40699999999999997</v>
      </c>
      <c r="S172">
        <v>0.74399999999999999</v>
      </c>
      <c r="T172">
        <v>0.32600000000000001</v>
      </c>
      <c r="U172">
        <v>-2</v>
      </c>
      <c r="V172">
        <v>-0.6</v>
      </c>
      <c r="W172">
        <v>2.6</v>
      </c>
      <c r="X172">
        <v>4251</v>
      </c>
    </row>
    <row r="173" spans="1:24" x14ac:dyDescent="0.25">
      <c r="A173" t="s">
        <v>1142</v>
      </c>
      <c r="B173">
        <v>149</v>
      </c>
      <c r="C173">
        <v>681</v>
      </c>
      <c r="D173">
        <v>629</v>
      </c>
      <c r="E173">
        <v>185</v>
      </c>
      <c r="F173">
        <v>29</v>
      </c>
      <c r="G173">
        <v>7</v>
      </c>
      <c r="H173">
        <v>8</v>
      </c>
      <c r="I173">
        <v>91</v>
      </c>
      <c r="J173">
        <v>61</v>
      </c>
      <c r="K173">
        <v>44</v>
      </c>
      <c r="L173">
        <v>82</v>
      </c>
      <c r="M173">
        <v>4</v>
      </c>
      <c r="N173">
        <v>31</v>
      </c>
      <c r="O173">
        <v>9</v>
      </c>
      <c r="P173">
        <v>0.29399999999999998</v>
      </c>
      <c r="Q173">
        <v>0.34200000000000003</v>
      </c>
      <c r="R173">
        <v>0.40100000000000002</v>
      </c>
      <c r="S173">
        <v>0.74299999999999999</v>
      </c>
      <c r="T173">
        <v>0.32600000000000001</v>
      </c>
      <c r="U173">
        <v>-6</v>
      </c>
      <c r="V173">
        <v>1.8</v>
      </c>
      <c r="W173">
        <v>2.8</v>
      </c>
      <c r="X173">
        <v>5417</v>
      </c>
    </row>
    <row r="174" spans="1:24" x14ac:dyDescent="0.25">
      <c r="A174" t="s">
        <v>1120</v>
      </c>
      <c r="B174">
        <v>52</v>
      </c>
      <c r="C174">
        <v>213</v>
      </c>
      <c r="D174">
        <v>194</v>
      </c>
      <c r="E174">
        <v>51</v>
      </c>
      <c r="F174">
        <v>12</v>
      </c>
      <c r="G174">
        <v>0</v>
      </c>
      <c r="H174">
        <v>8</v>
      </c>
      <c r="I174">
        <v>24</v>
      </c>
      <c r="J174">
        <v>27</v>
      </c>
      <c r="K174">
        <v>15</v>
      </c>
      <c r="L174">
        <v>48</v>
      </c>
      <c r="M174">
        <v>1</v>
      </c>
      <c r="N174">
        <v>1</v>
      </c>
      <c r="O174">
        <v>0</v>
      </c>
      <c r="P174">
        <v>0.26300000000000001</v>
      </c>
      <c r="Q174">
        <v>0.315</v>
      </c>
      <c r="R174">
        <v>0.44800000000000001</v>
      </c>
      <c r="S174">
        <v>0.76300000000000001</v>
      </c>
      <c r="T174">
        <v>0.32500000000000001</v>
      </c>
      <c r="U174">
        <v>-2</v>
      </c>
      <c r="V174">
        <v>0</v>
      </c>
      <c r="W174">
        <v>0.3</v>
      </c>
      <c r="X174">
        <v>9393</v>
      </c>
    </row>
    <row r="175" spans="1:24" x14ac:dyDescent="0.25">
      <c r="A175" t="s">
        <v>1051</v>
      </c>
      <c r="B175">
        <v>134</v>
      </c>
      <c r="C175">
        <v>612</v>
      </c>
      <c r="D175">
        <v>560</v>
      </c>
      <c r="E175">
        <v>163</v>
      </c>
      <c r="F175">
        <v>25</v>
      </c>
      <c r="G175">
        <v>2</v>
      </c>
      <c r="H175">
        <v>9</v>
      </c>
      <c r="I175">
        <v>82</v>
      </c>
      <c r="J175">
        <v>57</v>
      </c>
      <c r="K175">
        <v>43</v>
      </c>
      <c r="L175">
        <v>78</v>
      </c>
      <c r="M175">
        <v>6</v>
      </c>
      <c r="N175">
        <v>6</v>
      </c>
      <c r="O175">
        <v>2</v>
      </c>
      <c r="P175">
        <v>0.29099999999999998</v>
      </c>
      <c r="Q175">
        <v>0.34599999999999997</v>
      </c>
      <c r="R175">
        <v>0.39100000000000001</v>
      </c>
      <c r="S175">
        <v>0.73699999999999999</v>
      </c>
      <c r="T175">
        <v>0.32500000000000001</v>
      </c>
      <c r="U175">
        <v>-10</v>
      </c>
      <c r="V175">
        <v>-0.4</v>
      </c>
      <c r="W175">
        <v>2.2000000000000002</v>
      </c>
      <c r="X175">
        <v>826</v>
      </c>
    </row>
    <row r="176" spans="1:24" x14ac:dyDescent="0.25">
      <c r="A176" t="s">
        <v>1193</v>
      </c>
      <c r="B176">
        <v>138</v>
      </c>
      <c r="C176">
        <v>610</v>
      </c>
      <c r="D176">
        <v>572</v>
      </c>
      <c r="E176">
        <v>157</v>
      </c>
      <c r="F176">
        <v>34</v>
      </c>
      <c r="G176">
        <v>7</v>
      </c>
      <c r="H176">
        <v>15</v>
      </c>
      <c r="I176">
        <v>69</v>
      </c>
      <c r="J176">
        <v>69</v>
      </c>
      <c r="K176">
        <v>24</v>
      </c>
      <c r="L176">
        <v>110</v>
      </c>
      <c r="M176">
        <v>11</v>
      </c>
      <c r="N176">
        <v>17</v>
      </c>
      <c r="O176">
        <v>3</v>
      </c>
      <c r="P176">
        <v>0.27400000000000002</v>
      </c>
      <c r="Q176">
        <v>0.315</v>
      </c>
      <c r="R176">
        <v>0.437</v>
      </c>
      <c r="S176">
        <v>0.752</v>
      </c>
      <c r="T176">
        <v>0.32500000000000001</v>
      </c>
      <c r="U176">
        <v>-4</v>
      </c>
      <c r="V176">
        <v>1.6</v>
      </c>
      <c r="W176">
        <v>2.7</v>
      </c>
      <c r="X176">
        <v>11167</v>
      </c>
    </row>
    <row r="177" spans="1:24" x14ac:dyDescent="0.25">
      <c r="A177" t="s">
        <v>1130</v>
      </c>
      <c r="B177">
        <v>113</v>
      </c>
      <c r="C177">
        <v>448</v>
      </c>
      <c r="D177">
        <v>412</v>
      </c>
      <c r="E177">
        <v>116</v>
      </c>
      <c r="F177">
        <v>20</v>
      </c>
      <c r="G177">
        <v>4</v>
      </c>
      <c r="H177">
        <v>9</v>
      </c>
      <c r="I177">
        <v>54</v>
      </c>
      <c r="J177">
        <v>57</v>
      </c>
      <c r="K177">
        <v>30</v>
      </c>
      <c r="L177">
        <v>93</v>
      </c>
      <c r="M177">
        <v>3</v>
      </c>
      <c r="N177">
        <v>4</v>
      </c>
      <c r="O177">
        <v>1</v>
      </c>
      <c r="P177">
        <v>0.28199999999999997</v>
      </c>
      <c r="Q177">
        <v>0.33300000000000002</v>
      </c>
      <c r="R177">
        <v>0.41499999999999998</v>
      </c>
      <c r="S177">
        <v>0.748</v>
      </c>
      <c r="T177">
        <v>0.32500000000000001</v>
      </c>
      <c r="U177">
        <v>-10</v>
      </c>
      <c r="V177">
        <v>-0.1</v>
      </c>
      <c r="W177">
        <v>1.1000000000000001</v>
      </c>
      <c r="X177">
        <v>8175</v>
      </c>
    </row>
    <row r="178" spans="1:24" x14ac:dyDescent="0.25">
      <c r="A178" t="s">
        <v>914</v>
      </c>
      <c r="B178">
        <v>130</v>
      </c>
      <c r="C178">
        <v>547</v>
      </c>
      <c r="D178">
        <v>492</v>
      </c>
      <c r="E178">
        <v>130</v>
      </c>
      <c r="F178">
        <v>25</v>
      </c>
      <c r="G178">
        <v>2</v>
      </c>
      <c r="H178">
        <v>15</v>
      </c>
      <c r="I178">
        <v>66</v>
      </c>
      <c r="J178">
        <v>66</v>
      </c>
      <c r="K178">
        <v>44</v>
      </c>
      <c r="L178">
        <v>112</v>
      </c>
      <c r="M178">
        <v>6</v>
      </c>
      <c r="N178">
        <v>2</v>
      </c>
      <c r="O178">
        <v>1</v>
      </c>
      <c r="P178">
        <v>0.26400000000000001</v>
      </c>
      <c r="Q178">
        <v>0.32900000000000001</v>
      </c>
      <c r="R178">
        <v>0.41499999999999998</v>
      </c>
      <c r="S178">
        <v>0.74399999999999999</v>
      </c>
      <c r="T178">
        <v>0.32500000000000001</v>
      </c>
      <c r="U178">
        <v>0</v>
      </c>
      <c r="V178">
        <v>-0.6</v>
      </c>
      <c r="W178">
        <v>1.7</v>
      </c>
      <c r="X178">
        <v>6184</v>
      </c>
    </row>
    <row r="179" spans="1:24" x14ac:dyDescent="0.25">
      <c r="A179" t="s">
        <v>1088</v>
      </c>
      <c r="B179">
        <v>155</v>
      </c>
      <c r="C179">
        <v>704</v>
      </c>
      <c r="D179">
        <v>639</v>
      </c>
      <c r="E179">
        <v>184</v>
      </c>
      <c r="F179">
        <v>32</v>
      </c>
      <c r="G179">
        <v>7</v>
      </c>
      <c r="H179">
        <v>4</v>
      </c>
      <c r="I179">
        <v>94</v>
      </c>
      <c r="J179">
        <v>70</v>
      </c>
      <c r="K179">
        <v>59</v>
      </c>
      <c r="L179">
        <v>87</v>
      </c>
      <c r="M179">
        <v>5</v>
      </c>
      <c r="N179">
        <v>30</v>
      </c>
      <c r="O179">
        <v>9</v>
      </c>
      <c r="P179">
        <v>0.28799999999999998</v>
      </c>
      <c r="Q179">
        <v>0.35199999999999998</v>
      </c>
      <c r="R179">
        <v>0.379</v>
      </c>
      <c r="S179">
        <v>0.73099999999999998</v>
      </c>
      <c r="T179">
        <v>0.32500000000000001</v>
      </c>
      <c r="U179">
        <v>9</v>
      </c>
      <c r="V179">
        <v>1.5</v>
      </c>
      <c r="W179">
        <v>4.9000000000000004</v>
      </c>
      <c r="X179">
        <v>8709</v>
      </c>
    </row>
    <row r="180" spans="1:24" x14ac:dyDescent="0.25">
      <c r="A180" t="s">
        <v>1036</v>
      </c>
      <c r="B180">
        <v>153</v>
      </c>
      <c r="C180">
        <v>621</v>
      </c>
      <c r="D180">
        <v>558</v>
      </c>
      <c r="E180">
        <v>138</v>
      </c>
      <c r="F180">
        <v>31</v>
      </c>
      <c r="G180">
        <v>5</v>
      </c>
      <c r="H180">
        <v>20</v>
      </c>
      <c r="I180">
        <v>70</v>
      </c>
      <c r="J180">
        <v>78</v>
      </c>
      <c r="K180">
        <v>46</v>
      </c>
      <c r="L180">
        <v>158</v>
      </c>
      <c r="M180">
        <v>14</v>
      </c>
      <c r="N180">
        <v>17</v>
      </c>
      <c r="O180">
        <v>5</v>
      </c>
      <c r="P180">
        <v>0.247</v>
      </c>
      <c r="Q180">
        <v>0.31900000000000001</v>
      </c>
      <c r="R180">
        <v>0.42799999999999999</v>
      </c>
      <c r="S180">
        <v>0.747</v>
      </c>
      <c r="T180">
        <v>0.32400000000000001</v>
      </c>
      <c r="U180">
        <v>8</v>
      </c>
      <c r="V180">
        <v>0.8</v>
      </c>
      <c r="W180">
        <v>3.9</v>
      </c>
      <c r="X180">
        <v>9219</v>
      </c>
    </row>
    <row r="181" spans="1:24" x14ac:dyDescent="0.25">
      <c r="A181" t="s">
        <v>1191</v>
      </c>
      <c r="B181">
        <v>145</v>
      </c>
      <c r="C181">
        <v>642</v>
      </c>
      <c r="D181">
        <v>585</v>
      </c>
      <c r="E181">
        <v>158</v>
      </c>
      <c r="F181">
        <v>26</v>
      </c>
      <c r="G181">
        <v>10</v>
      </c>
      <c r="H181">
        <v>12</v>
      </c>
      <c r="I181">
        <v>73</v>
      </c>
      <c r="J181">
        <v>72</v>
      </c>
      <c r="K181">
        <v>48</v>
      </c>
      <c r="L181">
        <v>79</v>
      </c>
      <c r="M181">
        <v>7</v>
      </c>
      <c r="N181">
        <v>28</v>
      </c>
      <c r="O181">
        <v>4</v>
      </c>
      <c r="P181">
        <v>0.27</v>
      </c>
      <c r="Q181">
        <v>0.33200000000000002</v>
      </c>
      <c r="R181">
        <v>0.41</v>
      </c>
      <c r="S181">
        <v>0.74199999999999999</v>
      </c>
      <c r="T181">
        <v>0.32400000000000001</v>
      </c>
      <c r="U181">
        <v>5</v>
      </c>
      <c r="V181">
        <v>3.3</v>
      </c>
      <c r="W181">
        <v>3.2</v>
      </c>
      <c r="X181">
        <v>1677</v>
      </c>
    </row>
    <row r="182" spans="1:24" x14ac:dyDescent="0.25">
      <c r="A182" t="s">
        <v>1245</v>
      </c>
      <c r="B182">
        <v>146</v>
      </c>
      <c r="C182">
        <v>621</v>
      </c>
      <c r="D182">
        <v>519</v>
      </c>
      <c r="E182">
        <v>113</v>
      </c>
      <c r="F182">
        <v>19</v>
      </c>
      <c r="G182">
        <v>2</v>
      </c>
      <c r="H182">
        <v>23</v>
      </c>
      <c r="I182">
        <v>71</v>
      </c>
      <c r="J182">
        <v>79</v>
      </c>
      <c r="K182">
        <v>89</v>
      </c>
      <c r="L182">
        <v>181</v>
      </c>
      <c r="M182">
        <v>8</v>
      </c>
      <c r="N182">
        <v>4</v>
      </c>
      <c r="O182">
        <v>2</v>
      </c>
      <c r="P182">
        <v>0.218</v>
      </c>
      <c r="Q182">
        <v>0.33800000000000002</v>
      </c>
      <c r="R182">
        <v>0.39500000000000002</v>
      </c>
      <c r="S182">
        <v>0.73299999999999998</v>
      </c>
      <c r="T182">
        <v>0.32400000000000001</v>
      </c>
      <c r="U182">
        <v>2</v>
      </c>
      <c r="V182">
        <v>-0.7</v>
      </c>
      <c r="W182">
        <v>1.4</v>
      </c>
      <c r="X182">
        <v>934</v>
      </c>
    </row>
    <row r="183" spans="1:24" x14ac:dyDescent="0.25">
      <c r="A183" t="s">
        <v>990</v>
      </c>
      <c r="B183">
        <v>115</v>
      </c>
      <c r="C183">
        <v>474</v>
      </c>
      <c r="D183">
        <v>420</v>
      </c>
      <c r="E183">
        <v>104</v>
      </c>
      <c r="F183">
        <v>20</v>
      </c>
      <c r="G183">
        <v>0</v>
      </c>
      <c r="H183">
        <v>17</v>
      </c>
      <c r="I183">
        <v>53</v>
      </c>
      <c r="J183">
        <v>57</v>
      </c>
      <c r="K183">
        <v>49</v>
      </c>
      <c r="L183">
        <v>96</v>
      </c>
      <c r="M183">
        <v>2</v>
      </c>
      <c r="N183">
        <v>1</v>
      </c>
      <c r="O183">
        <v>0</v>
      </c>
      <c r="P183">
        <v>0.248</v>
      </c>
      <c r="Q183">
        <v>0.32700000000000001</v>
      </c>
      <c r="R183">
        <v>0.41699999999999998</v>
      </c>
      <c r="S183">
        <v>0.74399999999999999</v>
      </c>
      <c r="T183">
        <v>0.32400000000000001</v>
      </c>
      <c r="U183">
        <v>1</v>
      </c>
      <c r="V183">
        <v>-0.3</v>
      </c>
      <c r="W183">
        <v>1.2</v>
      </c>
      <c r="X183">
        <v>9054</v>
      </c>
    </row>
    <row r="184" spans="1:24" x14ac:dyDescent="0.25">
      <c r="A184" t="s">
        <v>1091</v>
      </c>
      <c r="B184">
        <v>72</v>
      </c>
      <c r="C184">
        <v>284</v>
      </c>
      <c r="D184">
        <v>253</v>
      </c>
      <c r="E184">
        <v>64</v>
      </c>
      <c r="F184">
        <v>13</v>
      </c>
      <c r="G184">
        <v>0</v>
      </c>
      <c r="H184">
        <v>10</v>
      </c>
      <c r="I184">
        <v>34</v>
      </c>
      <c r="J184">
        <v>35</v>
      </c>
      <c r="K184">
        <v>21</v>
      </c>
      <c r="L184">
        <v>59</v>
      </c>
      <c r="M184">
        <v>7</v>
      </c>
      <c r="N184">
        <v>0</v>
      </c>
      <c r="O184">
        <v>0</v>
      </c>
      <c r="P184">
        <v>0.253</v>
      </c>
      <c r="Q184">
        <v>0.32400000000000001</v>
      </c>
      <c r="R184">
        <v>0.42299999999999999</v>
      </c>
      <c r="S184">
        <v>0.747</v>
      </c>
      <c r="T184">
        <v>0.32400000000000001</v>
      </c>
      <c r="U184">
        <v>2</v>
      </c>
      <c r="V184">
        <v>-0.3</v>
      </c>
      <c r="W184">
        <v>2</v>
      </c>
      <c r="X184">
        <v>4403</v>
      </c>
    </row>
    <row r="185" spans="1:24" x14ac:dyDescent="0.25">
      <c r="A185" t="s">
        <v>1132</v>
      </c>
      <c r="B185">
        <v>148</v>
      </c>
      <c r="C185">
        <v>639</v>
      </c>
      <c r="D185">
        <v>603</v>
      </c>
      <c r="E185">
        <v>168</v>
      </c>
      <c r="F185">
        <v>30</v>
      </c>
      <c r="G185">
        <v>4</v>
      </c>
      <c r="H185">
        <v>20</v>
      </c>
      <c r="I185">
        <v>69</v>
      </c>
      <c r="J185">
        <v>84</v>
      </c>
      <c r="K185">
        <v>26</v>
      </c>
      <c r="L185">
        <v>95</v>
      </c>
      <c r="M185">
        <v>5</v>
      </c>
      <c r="N185">
        <v>22</v>
      </c>
      <c r="O185">
        <v>6</v>
      </c>
      <c r="P185">
        <v>0.27900000000000003</v>
      </c>
      <c r="Q185">
        <v>0.311</v>
      </c>
      <c r="R185">
        <v>0.441</v>
      </c>
      <c r="S185">
        <v>0.753</v>
      </c>
      <c r="T185">
        <v>0.32300000000000001</v>
      </c>
      <c r="U185">
        <v>0</v>
      </c>
      <c r="V185">
        <v>1.4</v>
      </c>
      <c r="W185">
        <v>2.2999999999999998</v>
      </c>
      <c r="X185">
        <v>2090</v>
      </c>
    </row>
    <row r="186" spans="1:24" x14ac:dyDescent="0.25">
      <c r="A186" t="s">
        <v>1011</v>
      </c>
      <c r="B186">
        <v>112</v>
      </c>
      <c r="C186">
        <v>453</v>
      </c>
      <c r="D186">
        <v>404</v>
      </c>
      <c r="E186">
        <v>106</v>
      </c>
      <c r="F186">
        <v>23</v>
      </c>
      <c r="G186">
        <v>0</v>
      </c>
      <c r="H186">
        <v>12</v>
      </c>
      <c r="I186">
        <v>53</v>
      </c>
      <c r="J186">
        <v>58</v>
      </c>
      <c r="K186">
        <v>36</v>
      </c>
      <c r="L186">
        <v>111</v>
      </c>
      <c r="M186">
        <v>8</v>
      </c>
      <c r="N186">
        <v>0</v>
      </c>
      <c r="O186">
        <v>0</v>
      </c>
      <c r="P186">
        <v>0.26200000000000001</v>
      </c>
      <c r="Q186">
        <v>0.33100000000000002</v>
      </c>
      <c r="R186">
        <v>0.40799999999999997</v>
      </c>
      <c r="S186">
        <v>0.74</v>
      </c>
      <c r="T186">
        <v>0.32300000000000001</v>
      </c>
      <c r="U186">
        <v>1</v>
      </c>
      <c r="V186">
        <v>-0.5</v>
      </c>
      <c r="W186">
        <v>2.9</v>
      </c>
      <c r="X186">
        <v>3256</v>
      </c>
    </row>
    <row r="187" spans="1:24" x14ac:dyDescent="0.25">
      <c r="A187" t="s">
        <v>975</v>
      </c>
      <c r="B187">
        <v>137</v>
      </c>
      <c r="C187">
        <v>554</v>
      </c>
      <c r="D187">
        <v>507</v>
      </c>
      <c r="E187">
        <v>135</v>
      </c>
      <c r="F187">
        <v>26</v>
      </c>
      <c r="G187">
        <v>3</v>
      </c>
      <c r="H187">
        <v>16</v>
      </c>
      <c r="I187">
        <v>63</v>
      </c>
      <c r="J187">
        <v>70</v>
      </c>
      <c r="K187">
        <v>33</v>
      </c>
      <c r="L187">
        <v>101</v>
      </c>
      <c r="M187">
        <v>9</v>
      </c>
      <c r="N187">
        <v>5</v>
      </c>
      <c r="O187">
        <v>1</v>
      </c>
      <c r="P187">
        <v>0.26600000000000001</v>
      </c>
      <c r="Q187">
        <v>0.31900000000000001</v>
      </c>
      <c r="R187">
        <v>0.42399999999999999</v>
      </c>
      <c r="S187">
        <v>0.74399999999999999</v>
      </c>
      <c r="T187">
        <v>0.32300000000000001</v>
      </c>
      <c r="U187">
        <v>-5</v>
      </c>
      <c r="V187">
        <v>0</v>
      </c>
      <c r="W187">
        <v>2</v>
      </c>
      <c r="X187">
        <v>7571</v>
      </c>
    </row>
    <row r="188" spans="1:24" x14ac:dyDescent="0.25">
      <c r="A188" t="s">
        <v>1059</v>
      </c>
      <c r="B188">
        <v>140</v>
      </c>
      <c r="C188">
        <v>596</v>
      </c>
      <c r="D188">
        <v>559</v>
      </c>
      <c r="E188">
        <v>162</v>
      </c>
      <c r="F188">
        <v>28</v>
      </c>
      <c r="G188">
        <v>4</v>
      </c>
      <c r="H188">
        <v>11</v>
      </c>
      <c r="I188">
        <v>68</v>
      </c>
      <c r="J188">
        <v>75</v>
      </c>
      <c r="K188">
        <v>28</v>
      </c>
      <c r="L188">
        <v>110</v>
      </c>
      <c r="M188">
        <v>6</v>
      </c>
      <c r="N188">
        <v>13</v>
      </c>
      <c r="O188">
        <v>4</v>
      </c>
      <c r="P188">
        <v>0.28999999999999998</v>
      </c>
      <c r="Q188">
        <v>0.32900000000000001</v>
      </c>
      <c r="R188">
        <v>0.41299999999999998</v>
      </c>
      <c r="S188">
        <v>0.74199999999999999</v>
      </c>
      <c r="T188">
        <v>0.32300000000000001</v>
      </c>
      <c r="U188">
        <v>3</v>
      </c>
      <c r="V188">
        <v>0.3</v>
      </c>
      <c r="W188">
        <v>3.1</v>
      </c>
      <c r="X188">
        <v>4229</v>
      </c>
    </row>
    <row r="189" spans="1:24" x14ac:dyDescent="0.25">
      <c r="A189" t="s">
        <v>1053</v>
      </c>
      <c r="B189">
        <v>133</v>
      </c>
      <c r="C189">
        <v>549</v>
      </c>
      <c r="D189">
        <v>502</v>
      </c>
      <c r="E189">
        <v>135</v>
      </c>
      <c r="F189">
        <v>25</v>
      </c>
      <c r="G189">
        <v>1</v>
      </c>
      <c r="H189">
        <v>16</v>
      </c>
      <c r="I189">
        <v>60</v>
      </c>
      <c r="J189">
        <v>65</v>
      </c>
      <c r="K189">
        <v>36</v>
      </c>
      <c r="L189">
        <v>97</v>
      </c>
      <c r="M189">
        <v>7</v>
      </c>
      <c r="N189">
        <v>0</v>
      </c>
      <c r="O189">
        <v>0</v>
      </c>
      <c r="P189">
        <v>0.26900000000000002</v>
      </c>
      <c r="Q189">
        <v>0.32400000000000001</v>
      </c>
      <c r="R189">
        <v>0.41799999999999998</v>
      </c>
      <c r="S189">
        <v>0.74299999999999999</v>
      </c>
      <c r="T189">
        <v>0.32200000000000001</v>
      </c>
      <c r="U189">
        <v>-5</v>
      </c>
      <c r="V189">
        <v>-0.6</v>
      </c>
      <c r="W189">
        <v>1.2</v>
      </c>
      <c r="X189">
        <v>2113</v>
      </c>
    </row>
    <row r="190" spans="1:24" x14ac:dyDescent="0.25">
      <c r="A190" t="s">
        <v>1082</v>
      </c>
      <c r="B190">
        <v>134</v>
      </c>
      <c r="C190">
        <v>537</v>
      </c>
      <c r="D190">
        <v>486</v>
      </c>
      <c r="E190">
        <v>118</v>
      </c>
      <c r="F190">
        <v>24</v>
      </c>
      <c r="G190">
        <v>3</v>
      </c>
      <c r="H190">
        <v>21</v>
      </c>
      <c r="I190">
        <v>63</v>
      </c>
      <c r="J190">
        <v>70</v>
      </c>
      <c r="K190">
        <v>41</v>
      </c>
      <c r="L190">
        <v>107</v>
      </c>
      <c r="M190">
        <v>6</v>
      </c>
      <c r="N190">
        <v>4</v>
      </c>
      <c r="O190">
        <v>2</v>
      </c>
      <c r="P190">
        <v>0.24299999999999999</v>
      </c>
      <c r="Q190">
        <v>0.307</v>
      </c>
      <c r="R190">
        <v>0.434</v>
      </c>
      <c r="S190">
        <v>0.74099999999999999</v>
      </c>
      <c r="T190">
        <v>0.32200000000000001</v>
      </c>
      <c r="U190">
        <v>-6</v>
      </c>
      <c r="V190">
        <v>-0.5</v>
      </c>
      <c r="W190">
        <v>1.7</v>
      </c>
      <c r="X190">
        <v>7462</v>
      </c>
    </row>
    <row r="191" spans="1:24" x14ac:dyDescent="0.25">
      <c r="A191" t="s">
        <v>1085</v>
      </c>
      <c r="B191">
        <v>130</v>
      </c>
      <c r="C191">
        <v>560</v>
      </c>
      <c r="D191">
        <v>495</v>
      </c>
      <c r="E191">
        <v>119</v>
      </c>
      <c r="F191">
        <v>28</v>
      </c>
      <c r="G191">
        <v>1</v>
      </c>
      <c r="H191">
        <v>18</v>
      </c>
      <c r="I191">
        <v>60</v>
      </c>
      <c r="J191">
        <v>73</v>
      </c>
      <c r="K191">
        <v>59</v>
      </c>
      <c r="L191">
        <v>118</v>
      </c>
      <c r="M191">
        <v>3</v>
      </c>
      <c r="N191">
        <v>16</v>
      </c>
      <c r="O191">
        <v>4</v>
      </c>
      <c r="P191">
        <v>0.24</v>
      </c>
      <c r="Q191">
        <v>0.32300000000000001</v>
      </c>
      <c r="R191">
        <v>0.41</v>
      </c>
      <c r="S191">
        <v>0.73299999999999998</v>
      </c>
      <c r="T191">
        <v>0.32100000000000001</v>
      </c>
      <c r="U191">
        <v>8</v>
      </c>
      <c r="V191">
        <v>1</v>
      </c>
      <c r="W191">
        <v>3.1</v>
      </c>
      <c r="X191">
        <v>3882</v>
      </c>
    </row>
    <row r="192" spans="1:24" x14ac:dyDescent="0.25">
      <c r="A192" t="s">
        <v>1146</v>
      </c>
      <c r="B192">
        <v>138</v>
      </c>
      <c r="C192">
        <v>560</v>
      </c>
      <c r="D192">
        <v>507</v>
      </c>
      <c r="E192">
        <v>126</v>
      </c>
      <c r="F192">
        <v>25</v>
      </c>
      <c r="G192">
        <v>5</v>
      </c>
      <c r="H192">
        <v>20</v>
      </c>
      <c r="I192">
        <v>62</v>
      </c>
      <c r="J192">
        <v>69</v>
      </c>
      <c r="K192">
        <v>46</v>
      </c>
      <c r="L192">
        <v>127</v>
      </c>
      <c r="M192">
        <v>3</v>
      </c>
      <c r="N192">
        <v>6</v>
      </c>
      <c r="O192">
        <v>2</v>
      </c>
      <c r="P192">
        <v>0.249</v>
      </c>
      <c r="Q192">
        <v>0.313</v>
      </c>
      <c r="R192">
        <v>0.436</v>
      </c>
      <c r="S192">
        <v>0.748</v>
      </c>
      <c r="T192">
        <v>0.32100000000000001</v>
      </c>
      <c r="U192">
        <v>0</v>
      </c>
      <c r="V192">
        <v>-0.1</v>
      </c>
      <c r="W192">
        <v>2.5</v>
      </c>
      <c r="X192">
        <v>9893</v>
      </c>
    </row>
    <row r="193" spans="1:24" x14ac:dyDescent="0.25">
      <c r="A193" t="s">
        <v>1052</v>
      </c>
      <c r="B193">
        <v>146</v>
      </c>
      <c r="C193">
        <v>642</v>
      </c>
      <c r="D193">
        <v>579</v>
      </c>
      <c r="E193">
        <v>163</v>
      </c>
      <c r="F193">
        <v>30</v>
      </c>
      <c r="G193">
        <v>5</v>
      </c>
      <c r="H193">
        <v>8</v>
      </c>
      <c r="I193">
        <v>70</v>
      </c>
      <c r="J193">
        <v>70</v>
      </c>
      <c r="K193">
        <v>56</v>
      </c>
      <c r="L193">
        <v>77</v>
      </c>
      <c r="M193">
        <v>2</v>
      </c>
      <c r="N193">
        <v>15</v>
      </c>
      <c r="O193">
        <v>5</v>
      </c>
      <c r="P193">
        <v>0.28199999999999997</v>
      </c>
      <c r="Q193">
        <v>0.34399999999999997</v>
      </c>
      <c r="R193">
        <v>0.39200000000000002</v>
      </c>
      <c r="S193">
        <v>0.73599999999999999</v>
      </c>
      <c r="T193">
        <v>0.32100000000000001</v>
      </c>
      <c r="U193">
        <v>-1</v>
      </c>
      <c r="V193">
        <v>0.2</v>
      </c>
      <c r="W193">
        <v>2.2000000000000002</v>
      </c>
      <c r="X193">
        <v>4106</v>
      </c>
    </row>
    <row r="194" spans="1:24" x14ac:dyDescent="0.25">
      <c r="A194" t="s">
        <v>1143</v>
      </c>
      <c r="B194">
        <v>82</v>
      </c>
      <c r="C194">
        <v>324</v>
      </c>
      <c r="D194">
        <v>287</v>
      </c>
      <c r="E194">
        <v>73</v>
      </c>
      <c r="F194">
        <v>15</v>
      </c>
      <c r="G194">
        <v>1</v>
      </c>
      <c r="H194">
        <v>9</v>
      </c>
      <c r="I194">
        <v>38</v>
      </c>
      <c r="J194">
        <v>40</v>
      </c>
      <c r="K194">
        <v>30</v>
      </c>
      <c r="L194">
        <v>58</v>
      </c>
      <c r="M194">
        <v>4</v>
      </c>
      <c r="N194">
        <v>2</v>
      </c>
      <c r="O194">
        <v>1</v>
      </c>
      <c r="P194">
        <v>0.254</v>
      </c>
      <c r="Q194">
        <v>0.33</v>
      </c>
      <c r="R194">
        <v>0.40799999999999997</v>
      </c>
      <c r="S194">
        <v>0.73799999999999999</v>
      </c>
      <c r="T194">
        <v>0.32100000000000001</v>
      </c>
      <c r="U194">
        <v>-1</v>
      </c>
      <c r="V194">
        <v>-0.4</v>
      </c>
      <c r="W194">
        <v>1.8</v>
      </c>
      <c r="X194">
        <v>5666</v>
      </c>
    </row>
    <row r="195" spans="1:24" x14ac:dyDescent="0.25">
      <c r="A195" t="s">
        <v>827</v>
      </c>
      <c r="B195">
        <v>124</v>
      </c>
      <c r="C195">
        <v>504</v>
      </c>
      <c r="D195">
        <v>458</v>
      </c>
      <c r="E195">
        <v>117</v>
      </c>
      <c r="F195">
        <v>26</v>
      </c>
      <c r="G195">
        <v>1</v>
      </c>
      <c r="H195">
        <v>16</v>
      </c>
      <c r="I195">
        <v>56</v>
      </c>
      <c r="J195">
        <v>62</v>
      </c>
      <c r="K195">
        <v>37</v>
      </c>
      <c r="L195">
        <v>94</v>
      </c>
      <c r="M195">
        <v>5</v>
      </c>
      <c r="N195">
        <v>5</v>
      </c>
      <c r="O195">
        <v>1</v>
      </c>
      <c r="P195">
        <v>0.255</v>
      </c>
      <c r="Q195">
        <v>0.315</v>
      </c>
      <c r="R195">
        <v>0.42099999999999999</v>
      </c>
      <c r="S195">
        <v>0.73699999999999999</v>
      </c>
      <c r="T195">
        <v>0.32</v>
      </c>
      <c r="U195">
        <v>7</v>
      </c>
      <c r="V195">
        <v>0.1</v>
      </c>
      <c r="W195">
        <v>3</v>
      </c>
      <c r="X195">
        <v>5038</v>
      </c>
    </row>
    <row r="196" spans="1:24" x14ac:dyDescent="0.25">
      <c r="A196" t="s">
        <v>950</v>
      </c>
      <c r="B196">
        <v>131</v>
      </c>
      <c r="C196">
        <v>564</v>
      </c>
      <c r="D196">
        <v>515</v>
      </c>
      <c r="E196">
        <v>140</v>
      </c>
      <c r="F196">
        <v>20</v>
      </c>
      <c r="G196">
        <v>6</v>
      </c>
      <c r="H196">
        <v>12</v>
      </c>
      <c r="I196">
        <v>60</v>
      </c>
      <c r="J196">
        <v>72</v>
      </c>
      <c r="K196">
        <v>37</v>
      </c>
      <c r="L196">
        <v>114</v>
      </c>
      <c r="M196">
        <v>8</v>
      </c>
      <c r="N196">
        <v>21</v>
      </c>
      <c r="O196">
        <v>3</v>
      </c>
      <c r="P196">
        <v>0.27200000000000002</v>
      </c>
      <c r="Q196">
        <v>0.32800000000000001</v>
      </c>
      <c r="R196">
        <v>0.40400000000000003</v>
      </c>
      <c r="S196">
        <v>0.73199999999999998</v>
      </c>
      <c r="T196">
        <v>0.32</v>
      </c>
      <c r="U196">
        <v>7</v>
      </c>
      <c r="V196">
        <v>2.2999999999999998</v>
      </c>
      <c r="W196">
        <v>3.4</v>
      </c>
      <c r="X196">
        <v>9077</v>
      </c>
    </row>
    <row r="197" spans="1:24" x14ac:dyDescent="0.25">
      <c r="A197" t="s">
        <v>1037</v>
      </c>
      <c r="B197">
        <v>127</v>
      </c>
      <c r="C197">
        <v>523</v>
      </c>
      <c r="D197">
        <v>471</v>
      </c>
      <c r="E197">
        <v>122</v>
      </c>
      <c r="F197">
        <v>26</v>
      </c>
      <c r="G197">
        <v>1</v>
      </c>
      <c r="H197">
        <v>15</v>
      </c>
      <c r="I197">
        <v>56</v>
      </c>
      <c r="J197">
        <v>61</v>
      </c>
      <c r="K197">
        <v>45</v>
      </c>
      <c r="L197">
        <v>123</v>
      </c>
      <c r="M197">
        <v>2</v>
      </c>
      <c r="N197">
        <v>5</v>
      </c>
      <c r="O197">
        <v>1</v>
      </c>
      <c r="P197">
        <v>0.25900000000000001</v>
      </c>
      <c r="Q197">
        <v>0.32300000000000001</v>
      </c>
      <c r="R197">
        <v>0.41399999999999998</v>
      </c>
      <c r="S197">
        <v>0.73699999999999999</v>
      </c>
      <c r="T197">
        <v>0.32</v>
      </c>
      <c r="U197">
        <v>2</v>
      </c>
      <c r="V197">
        <v>0</v>
      </c>
      <c r="W197">
        <v>1.7</v>
      </c>
      <c r="X197">
        <v>2830</v>
      </c>
    </row>
    <row r="198" spans="1:24" x14ac:dyDescent="0.25">
      <c r="A198" t="s">
        <v>1028</v>
      </c>
      <c r="B198">
        <v>112</v>
      </c>
      <c r="C198">
        <v>453</v>
      </c>
      <c r="D198">
        <v>420</v>
      </c>
      <c r="E198">
        <v>122</v>
      </c>
      <c r="F198">
        <v>25</v>
      </c>
      <c r="G198">
        <v>3</v>
      </c>
      <c r="H198">
        <v>6</v>
      </c>
      <c r="I198">
        <v>51</v>
      </c>
      <c r="J198">
        <v>57</v>
      </c>
      <c r="K198">
        <v>19</v>
      </c>
      <c r="L198">
        <v>54</v>
      </c>
      <c r="M198">
        <v>8</v>
      </c>
      <c r="N198">
        <v>4</v>
      </c>
      <c r="O198">
        <v>2</v>
      </c>
      <c r="P198">
        <v>0.28999999999999998</v>
      </c>
      <c r="Q198">
        <v>0.32900000000000001</v>
      </c>
      <c r="R198">
        <v>0.40699999999999997</v>
      </c>
      <c r="S198">
        <v>0.73599999999999999</v>
      </c>
      <c r="T198">
        <v>0.32</v>
      </c>
      <c r="U198">
        <v>-9</v>
      </c>
      <c r="V198">
        <v>-0.5</v>
      </c>
      <c r="W198">
        <v>1</v>
      </c>
      <c r="X198">
        <v>2677</v>
      </c>
    </row>
    <row r="199" spans="1:24" x14ac:dyDescent="0.25">
      <c r="A199" t="s">
        <v>1077</v>
      </c>
      <c r="B199">
        <v>140</v>
      </c>
      <c r="C199">
        <v>632</v>
      </c>
      <c r="D199">
        <v>573</v>
      </c>
      <c r="E199">
        <v>160</v>
      </c>
      <c r="F199">
        <v>28</v>
      </c>
      <c r="G199">
        <v>7</v>
      </c>
      <c r="H199">
        <v>4</v>
      </c>
      <c r="I199">
        <v>81</v>
      </c>
      <c r="J199">
        <v>62</v>
      </c>
      <c r="K199">
        <v>56</v>
      </c>
      <c r="L199">
        <v>71</v>
      </c>
      <c r="M199">
        <v>2</v>
      </c>
      <c r="N199">
        <v>20</v>
      </c>
      <c r="O199">
        <v>3</v>
      </c>
      <c r="P199">
        <v>0.27900000000000003</v>
      </c>
      <c r="Q199">
        <v>0.34499999999999997</v>
      </c>
      <c r="R199">
        <v>0.373</v>
      </c>
      <c r="S199">
        <v>0.71799999999999997</v>
      </c>
      <c r="T199">
        <v>0.31900000000000001</v>
      </c>
      <c r="U199">
        <v>9</v>
      </c>
      <c r="V199">
        <v>2</v>
      </c>
      <c r="W199">
        <v>3.7</v>
      </c>
      <c r="X199">
        <v>8347</v>
      </c>
    </row>
    <row r="200" spans="1:24" x14ac:dyDescent="0.25">
      <c r="A200" t="s">
        <v>1126</v>
      </c>
      <c r="B200">
        <v>139</v>
      </c>
      <c r="C200">
        <v>628</v>
      </c>
      <c r="D200">
        <v>577</v>
      </c>
      <c r="E200">
        <v>155</v>
      </c>
      <c r="F200">
        <v>23</v>
      </c>
      <c r="G200">
        <v>9</v>
      </c>
      <c r="H200">
        <v>14</v>
      </c>
      <c r="I200">
        <v>80</v>
      </c>
      <c r="J200">
        <v>61</v>
      </c>
      <c r="K200">
        <v>30</v>
      </c>
      <c r="L200">
        <v>149</v>
      </c>
      <c r="M200">
        <v>17</v>
      </c>
      <c r="N200">
        <v>31</v>
      </c>
      <c r="O200">
        <v>10</v>
      </c>
      <c r="P200">
        <v>0.26900000000000002</v>
      </c>
      <c r="Q200">
        <v>0.32200000000000001</v>
      </c>
      <c r="R200">
        <v>0.41199999999999998</v>
      </c>
      <c r="S200">
        <v>0.73399999999999999</v>
      </c>
      <c r="T200">
        <v>0.31900000000000001</v>
      </c>
      <c r="U200">
        <v>9</v>
      </c>
      <c r="V200">
        <v>1.5</v>
      </c>
      <c r="W200">
        <v>2.9</v>
      </c>
      <c r="X200">
        <v>9241</v>
      </c>
    </row>
    <row r="201" spans="1:24" x14ac:dyDescent="0.25">
      <c r="A201" t="s">
        <v>944</v>
      </c>
      <c r="B201">
        <v>139</v>
      </c>
      <c r="C201">
        <v>559</v>
      </c>
      <c r="D201">
        <v>517</v>
      </c>
      <c r="E201">
        <v>136</v>
      </c>
      <c r="F201">
        <v>31</v>
      </c>
      <c r="G201">
        <v>4</v>
      </c>
      <c r="H201">
        <v>15</v>
      </c>
      <c r="I201">
        <v>64</v>
      </c>
      <c r="J201">
        <v>71</v>
      </c>
      <c r="K201">
        <v>34</v>
      </c>
      <c r="L201">
        <v>97</v>
      </c>
      <c r="M201">
        <v>4</v>
      </c>
      <c r="N201">
        <v>7</v>
      </c>
      <c r="O201">
        <v>1</v>
      </c>
      <c r="P201">
        <v>0.26300000000000001</v>
      </c>
      <c r="Q201">
        <v>0.311</v>
      </c>
      <c r="R201">
        <v>0.42599999999999999</v>
      </c>
      <c r="S201">
        <v>0.73699999999999999</v>
      </c>
      <c r="T201">
        <v>0.31900000000000001</v>
      </c>
      <c r="U201">
        <v>7</v>
      </c>
      <c r="V201">
        <v>0.4</v>
      </c>
      <c r="W201">
        <v>3.6</v>
      </c>
      <c r="X201">
        <v>2616</v>
      </c>
    </row>
    <row r="202" spans="1:24" x14ac:dyDescent="0.25">
      <c r="A202" t="s">
        <v>998</v>
      </c>
      <c r="B202">
        <v>129</v>
      </c>
      <c r="C202">
        <v>544</v>
      </c>
      <c r="D202">
        <v>480</v>
      </c>
      <c r="E202">
        <v>114</v>
      </c>
      <c r="F202">
        <v>17</v>
      </c>
      <c r="G202">
        <v>2</v>
      </c>
      <c r="H202">
        <v>19</v>
      </c>
      <c r="I202">
        <v>62</v>
      </c>
      <c r="J202">
        <v>65</v>
      </c>
      <c r="K202">
        <v>57</v>
      </c>
      <c r="L202">
        <v>167</v>
      </c>
      <c r="M202">
        <v>5</v>
      </c>
      <c r="N202">
        <v>14</v>
      </c>
      <c r="O202">
        <v>4</v>
      </c>
      <c r="P202">
        <v>0.23799999999999999</v>
      </c>
      <c r="Q202">
        <v>0.32400000000000001</v>
      </c>
      <c r="R202">
        <v>0.4</v>
      </c>
      <c r="S202">
        <v>0.72399999999999998</v>
      </c>
      <c r="T202">
        <v>0.31900000000000001</v>
      </c>
      <c r="U202">
        <v>4</v>
      </c>
      <c r="V202">
        <v>0.6</v>
      </c>
      <c r="W202">
        <v>2.7</v>
      </c>
      <c r="X202">
        <v>6827</v>
      </c>
    </row>
    <row r="203" spans="1:24" x14ac:dyDescent="0.25">
      <c r="A203" t="s">
        <v>1065</v>
      </c>
      <c r="B203">
        <v>148</v>
      </c>
      <c r="C203">
        <v>679</v>
      </c>
      <c r="D203">
        <v>624</v>
      </c>
      <c r="E203">
        <v>177</v>
      </c>
      <c r="F203">
        <v>32</v>
      </c>
      <c r="G203">
        <v>9</v>
      </c>
      <c r="H203">
        <v>7</v>
      </c>
      <c r="I203">
        <v>87</v>
      </c>
      <c r="J203">
        <v>57</v>
      </c>
      <c r="K203">
        <v>50</v>
      </c>
      <c r="L203">
        <v>98</v>
      </c>
      <c r="M203">
        <v>1</v>
      </c>
      <c r="N203">
        <v>30</v>
      </c>
      <c r="O203">
        <v>6</v>
      </c>
      <c r="P203">
        <v>0.28399999999999997</v>
      </c>
      <c r="Q203">
        <v>0.33600000000000002</v>
      </c>
      <c r="R203">
        <v>0.39700000000000002</v>
      </c>
      <c r="S203">
        <v>0.73299999999999998</v>
      </c>
      <c r="T203">
        <v>0.31900000000000001</v>
      </c>
      <c r="U203">
        <v>2</v>
      </c>
      <c r="V203">
        <v>2.8</v>
      </c>
      <c r="W203">
        <v>3.4</v>
      </c>
      <c r="X203">
        <v>2918</v>
      </c>
    </row>
    <row r="204" spans="1:24" x14ac:dyDescent="0.25">
      <c r="A204" t="s">
        <v>1055</v>
      </c>
      <c r="B204">
        <v>146</v>
      </c>
      <c r="C204">
        <v>622</v>
      </c>
      <c r="D204">
        <v>575</v>
      </c>
      <c r="E204">
        <v>166</v>
      </c>
      <c r="F204">
        <v>29</v>
      </c>
      <c r="G204">
        <v>3</v>
      </c>
      <c r="H204">
        <v>11</v>
      </c>
      <c r="I204">
        <v>67</v>
      </c>
      <c r="J204">
        <v>76</v>
      </c>
      <c r="K204">
        <v>38</v>
      </c>
      <c r="L204">
        <v>73</v>
      </c>
      <c r="M204">
        <v>1</v>
      </c>
      <c r="N204">
        <v>4</v>
      </c>
      <c r="O204">
        <v>1</v>
      </c>
      <c r="P204">
        <v>0.28899999999999998</v>
      </c>
      <c r="Q204">
        <v>0.33</v>
      </c>
      <c r="R204">
        <v>0.40699999999999997</v>
      </c>
      <c r="S204">
        <v>0.73699999999999999</v>
      </c>
      <c r="T204">
        <v>0.318</v>
      </c>
      <c r="U204">
        <v>-7</v>
      </c>
      <c r="V204">
        <v>-0.3</v>
      </c>
      <c r="W204">
        <v>1.8</v>
      </c>
      <c r="X204">
        <v>1286</v>
      </c>
    </row>
    <row r="205" spans="1:24" x14ac:dyDescent="0.25">
      <c r="A205" t="s">
        <v>1160</v>
      </c>
      <c r="B205">
        <v>143</v>
      </c>
      <c r="C205">
        <v>652</v>
      </c>
      <c r="D205">
        <v>588</v>
      </c>
      <c r="E205">
        <v>152</v>
      </c>
      <c r="F205">
        <v>27</v>
      </c>
      <c r="G205">
        <v>4</v>
      </c>
      <c r="H205">
        <v>17</v>
      </c>
      <c r="I205">
        <v>83</v>
      </c>
      <c r="J205">
        <v>58</v>
      </c>
      <c r="K205">
        <v>59</v>
      </c>
      <c r="L205">
        <v>77</v>
      </c>
      <c r="M205">
        <v>1</v>
      </c>
      <c r="N205">
        <v>27</v>
      </c>
      <c r="O205">
        <v>4</v>
      </c>
      <c r="P205">
        <v>0.25900000000000001</v>
      </c>
      <c r="Q205">
        <v>0.32500000000000001</v>
      </c>
      <c r="R205">
        <v>0.40500000000000003</v>
      </c>
      <c r="S205">
        <v>0.73</v>
      </c>
      <c r="T205">
        <v>0.318</v>
      </c>
      <c r="U205">
        <v>3</v>
      </c>
      <c r="V205">
        <v>3.1</v>
      </c>
      <c r="W205">
        <v>3.8</v>
      </c>
      <c r="X205">
        <v>971</v>
      </c>
    </row>
    <row r="206" spans="1:24" x14ac:dyDescent="0.25">
      <c r="A206" t="s">
        <v>1045</v>
      </c>
      <c r="B206">
        <v>120</v>
      </c>
      <c r="C206">
        <v>482</v>
      </c>
      <c r="D206">
        <v>436</v>
      </c>
      <c r="E206">
        <v>112</v>
      </c>
      <c r="F206">
        <v>23</v>
      </c>
      <c r="G206">
        <v>3</v>
      </c>
      <c r="H206">
        <v>14</v>
      </c>
      <c r="I206">
        <v>55</v>
      </c>
      <c r="J206">
        <v>60</v>
      </c>
      <c r="K206">
        <v>38</v>
      </c>
      <c r="L206">
        <v>101</v>
      </c>
      <c r="M206">
        <v>3</v>
      </c>
      <c r="N206">
        <v>1</v>
      </c>
      <c r="O206">
        <v>1</v>
      </c>
      <c r="P206">
        <v>0.25700000000000001</v>
      </c>
      <c r="Q206">
        <v>0.317</v>
      </c>
      <c r="R206">
        <v>0.42</v>
      </c>
      <c r="S206">
        <v>0.73699999999999999</v>
      </c>
      <c r="T206">
        <v>0.318</v>
      </c>
      <c r="U206">
        <v>-3</v>
      </c>
      <c r="V206">
        <v>-0.7</v>
      </c>
      <c r="W206">
        <v>0.9</v>
      </c>
      <c r="X206">
        <v>2554</v>
      </c>
    </row>
    <row r="207" spans="1:24" x14ac:dyDescent="0.25">
      <c r="A207" t="s">
        <v>1057</v>
      </c>
      <c r="B207">
        <v>48</v>
      </c>
      <c r="C207">
        <v>191</v>
      </c>
      <c r="D207">
        <v>176</v>
      </c>
      <c r="E207">
        <v>49</v>
      </c>
      <c r="F207">
        <v>11</v>
      </c>
      <c r="G207">
        <v>0</v>
      </c>
      <c r="H207">
        <v>4</v>
      </c>
      <c r="I207">
        <v>22</v>
      </c>
      <c r="J207">
        <v>24</v>
      </c>
      <c r="K207">
        <v>12</v>
      </c>
      <c r="L207">
        <v>29</v>
      </c>
      <c r="M207">
        <v>1</v>
      </c>
      <c r="N207">
        <v>0</v>
      </c>
      <c r="O207">
        <v>0</v>
      </c>
      <c r="P207">
        <v>0.27800000000000002</v>
      </c>
      <c r="Q207">
        <v>0.32500000000000001</v>
      </c>
      <c r="R207">
        <v>0.40899999999999997</v>
      </c>
      <c r="S207">
        <v>0.73399999999999999</v>
      </c>
      <c r="T207">
        <v>0.318</v>
      </c>
      <c r="U207">
        <v>-2</v>
      </c>
      <c r="V207">
        <v>-0.2</v>
      </c>
      <c r="W207">
        <v>0</v>
      </c>
      <c r="X207">
        <v>7752</v>
      </c>
    </row>
    <row r="208" spans="1:24" x14ac:dyDescent="0.25">
      <c r="A208" t="s">
        <v>1041</v>
      </c>
      <c r="B208">
        <v>60</v>
      </c>
      <c r="C208">
        <v>250</v>
      </c>
      <c r="D208">
        <v>228</v>
      </c>
      <c r="E208">
        <v>64</v>
      </c>
      <c r="F208">
        <v>8</v>
      </c>
      <c r="G208">
        <v>1</v>
      </c>
      <c r="H208">
        <v>4</v>
      </c>
      <c r="I208">
        <v>28</v>
      </c>
      <c r="J208">
        <v>29</v>
      </c>
      <c r="K208">
        <v>20</v>
      </c>
      <c r="L208">
        <v>47</v>
      </c>
      <c r="M208">
        <v>2</v>
      </c>
      <c r="N208">
        <v>6</v>
      </c>
      <c r="O208">
        <v>2</v>
      </c>
      <c r="P208">
        <v>0.28100000000000003</v>
      </c>
      <c r="Q208">
        <v>0.34399999999999997</v>
      </c>
      <c r="R208">
        <v>0.377</v>
      </c>
      <c r="S208">
        <v>0.72099999999999997</v>
      </c>
      <c r="T208">
        <v>0.318</v>
      </c>
      <c r="U208">
        <v>0</v>
      </c>
      <c r="V208">
        <v>0.1</v>
      </c>
      <c r="W208">
        <v>0.8</v>
      </c>
      <c r="X208">
        <v>5963</v>
      </c>
    </row>
    <row r="209" spans="1:24" x14ac:dyDescent="0.25">
      <c r="A209" t="s">
        <v>966</v>
      </c>
      <c r="B209">
        <v>144</v>
      </c>
      <c r="C209">
        <v>613</v>
      </c>
      <c r="D209">
        <v>551</v>
      </c>
      <c r="E209">
        <v>155</v>
      </c>
      <c r="F209">
        <v>26</v>
      </c>
      <c r="G209">
        <v>4</v>
      </c>
      <c r="H209">
        <v>7</v>
      </c>
      <c r="I209">
        <v>65</v>
      </c>
      <c r="J209">
        <v>75</v>
      </c>
      <c r="K209">
        <v>44</v>
      </c>
      <c r="L209">
        <v>74</v>
      </c>
      <c r="M209">
        <v>10</v>
      </c>
      <c r="N209">
        <v>21</v>
      </c>
      <c r="O209">
        <v>6</v>
      </c>
      <c r="P209">
        <v>0.28100000000000003</v>
      </c>
      <c r="Q209">
        <v>0.34100000000000003</v>
      </c>
      <c r="R209">
        <v>0.38100000000000001</v>
      </c>
      <c r="S209">
        <v>0.72199999999999998</v>
      </c>
      <c r="T209">
        <v>0.317</v>
      </c>
      <c r="U209">
        <v>14</v>
      </c>
      <c r="V209">
        <v>1</v>
      </c>
      <c r="W209">
        <v>4.5999999999999996</v>
      </c>
      <c r="X209">
        <v>10847</v>
      </c>
    </row>
    <row r="210" spans="1:24" x14ac:dyDescent="0.25">
      <c r="A210" t="s">
        <v>1131</v>
      </c>
      <c r="B210">
        <v>132</v>
      </c>
      <c r="C210">
        <v>531</v>
      </c>
      <c r="D210">
        <v>499</v>
      </c>
      <c r="E210">
        <v>138</v>
      </c>
      <c r="F210">
        <v>25</v>
      </c>
      <c r="G210">
        <v>2</v>
      </c>
      <c r="H210">
        <v>15</v>
      </c>
      <c r="I210">
        <v>59</v>
      </c>
      <c r="J210">
        <v>66</v>
      </c>
      <c r="K210">
        <v>21</v>
      </c>
      <c r="L210">
        <v>65</v>
      </c>
      <c r="M210">
        <v>7</v>
      </c>
      <c r="N210">
        <v>0</v>
      </c>
      <c r="O210">
        <v>0</v>
      </c>
      <c r="P210">
        <v>0.27700000000000002</v>
      </c>
      <c r="Q210">
        <v>0.313</v>
      </c>
      <c r="R210">
        <v>0.42499999999999999</v>
      </c>
      <c r="S210">
        <v>0.73699999999999999</v>
      </c>
      <c r="T210">
        <v>0.317</v>
      </c>
      <c r="U210">
        <v>-2</v>
      </c>
      <c r="V210">
        <v>-0.5</v>
      </c>
      <c r="W210">
        <v>2.8</v>
      </c>
      <c r="X210">
        <v>746</v>
      </c>
    </row>
    <row r="211" spans="1:24" x14ac:dyDescent="0.25">
      <c r="A211" t="s">
        <v>1034</v>
      </c>
      <c r="B211">
        <v>107</v>
      </c>
      <c r="C211">
        <v>418</v>
      </c>
      <c r="D211">
        <v>363</v>
      </c>
      <c r="E211">
        <v>100</v>
      </c>
      <c r="F211">
        <v>12</v>
      </c>
      <c r="G211">
        <v>0</v>
      </c>
      <c r="H211">
        <v>5</v>
      </c>
      <c r="I211">
        <v>48</v>
      </c>
      <c r="J211">
        <v>49</v>
      </c>
      <c r="K211">
        <v>48</v>
      </c>
      <c r="L211">
        <v>39</v>
      </c>
      <c r="M211">
        <v>5</v>
      </c>
      <c r="N211">
        <v>0</v>
      </c>
      <c r="O211">
        <v>0</v>
      </c>
      <c r="P211">
        <v>0.27500000000000002</v>
      </c>
      <c r="Q211">
        <v>0.36599999999999999</v>
      </c>
      <c r="R211">
        <v>0.35</v>
      </c>
      <c r="S211">
        <v>0.71599999999999997</v>
      </c>
      <c r="T211">
        <v>0.317</v>
      </c>
      <c r="U211">
        <v>7</v>
      </c>
      <c r="V211">
        <v>-0.6</v>
      </c>
      <c r="W211">
        <v>3.1</v>
      </c>
      <c r="X211">
        <v>4952</v>
      </c>
    </row>
    <row r="212" spans="1:24" x14ac:dyDescent="0.25">
      <c r="A212" t="s">
        <v>631</v>
      </c>
      <c r="B212">
        <v>89</v>
      </c>
      <c r="C212">
        <v>364</v>
      </c>
      <c r="D212">
        <v>321</v>
      </c>
      <c r="E212">
        <v>80</v>
      </c>
      <c r="F212">
        <v>14</v>
      </c>
      <c r="G212">
        <v>2</v>
      </c>
      <c r="H212">
        <v>10</v>
      </c>
      <c r="I212">
        <v>37</v>
      </c>
      <c r="J212">
        <v>42</v>
      </c>
      <c r="K212">
        <v>37</v>
      </c>
      <c r="L212">
        <v>84</v>
      </c>
      <c r="M212">
        <v>2</v>
      </c>
      <c r="N212">
        <v>7</v>
      </c>
      <c r="O212">
        <v>0</v>
      </c>
      <c r="P212">
        <v>0.249</v>
      </c>
      <c r="Q212">
        <v>0.32700000000000001</v>
      </c>
      <c r="R212">
        <v>0.39900000000000002</v>
      </c>
      <c r="S212">
        <v>0.72599999999999998</v>
      </c>
      <c r="T212">
        <v>0.317</v>
      </c>
      <c r="U212">
        <v>-2</v>
      </c>
      <c r="V212">
        <v>1</v>
      </c>
      <c r="W212">
        <v>0.8</v>
      </c>
      <c r="X212">
        <v>1717</v>
      </c>
    </row>
    <row r="213" spans="1:24" x14ac:dyDescent="0.25">
      <c r="A213" t="s">
        <v>776</v>
      </c>
      <c r="B213">
        <v>97</v>
      </c>
      <c r="C213">
        <v>388</v>
      </c>
      <c r="D213">
        <v>346</v>
      </c>
      <c r="E213">
        <v>92</v>
      </c>
      <c r="F213">
        <v>16</v>
      </c>
      <c r="G213">
        <v>3</v>
      </c>
      <c r="H213">
        <v>6</v>
      </c>
      <c r="I213">
        <v>44</v>
      </c>
      <c r="J213">
        <v>48</v>
      </c>
      <c r="K213">
        <v>35</v>
      </c>
      <c r="L213">
        <v>79</v>
      </c>
      <c r="M213">
        <v>3</v>
      </c>
      <c r="N213">
        <v>13</v>
      </c>
      <c r="O213">
        <v>3</v>
      </c>
      <c r="P213">
        <v>0.26600000000000001</v>
      </c>
      <c r="Q213">
        <v>0.33500000000000002</v>
      </c>
      <c r="R213">
        <v>0.38200000000000001</v>
      </c>
      <c r="S213">
        <v>0.71699999999999997</v>
      </c>
      <c r="T213">
        <v>0.316</v>
      </c>
      <c r="U213">
        <v>2</v>
      </c>
      <c r="V213">
        <v>0.9</v>
      </c>
      <c r="W213">
        <v>1.7</v>
      </c>
      <c r="X213">
        <v>7250</v>
      </c>
    </row>
    <row r="214" spans="1:24" x14ac:dyDescent="0.25">
      <c r="A214" t="s">
        <v>945</v>
      </c>
      <c r="B214">
        <v>131</v>
      </c>
      <c r="C214">
        <v>529</v>
      </c>
      <c r="D214">
        <v>471</v>
      </c>
      <c r="E214">
        <v>113</v>
      </c>
      <c r="F214">
        <v>21</v>
      </c>
      <c r="G214">
        <v>4</v>
      </c>
      <c r="H214">
        <v>16</v>
      </c>
      <c r="I214">
        <v>59</v>
      </c>
      <c r="J214">
        <v>65</v>
      </c>
      <c r="K214">
        <v>53</v>
      </c>
      <c r="L214">
        <v>130</v>
      </c>
      <c r="M214">
        <v>3</v>
      </c>
      <c r="N214">
        <v>12</v>
      </c>
      <c r="O214">
        <v>3</v>
      </c>
      <c r="P214">
        <v>0.24</v>
      </c>
      <c r="Q214">
        <v>0.31900000000000001</v>
      </c>
      <c r="R214">
        <v>0.40300000000000002</v>
      </c>
      <c r="S214">
        <v>0.72299999999999998</v>
      </c>
      <c r="T214">
        <v>0.316</v>
      </c>
      <c r="U214">
        <v>-1</v>
      </c>
      <c r="V214">
        <v>0.6</v>
      </c>
      <c r="W214">
        <v>2.1</v>
      </c>
      <c r="X214">
        <v>2234</v>
      </c>
    </row>
    <row r="215" spans="1:24" x14ac:dyDescent="0.25">
      <c r="A215" t="s">
        <v>916</v>
      </c>
      <c r="B215">
        <v>118</v>
      </c>
      <c r="C215">
        <v>470</v>
      </c>
      <c r="D215">
        <v>439</v>
      </c>
      <c r="E215">
        <v>119</v>
      </c>
      <c r="F215">
        <v>24</v>
      </c>
      <c r="G215">
        <v>3</v>
      </c>
      <c r="H215">
        <v>13</v>
      </c>
      <c r="I215">
        <v>53</v>
      </c>
      <c r="J215">
        <v>59</v>
      </c>
      <c r="K215">
        <v>21</v>
      </c>
      <c r="L215">
        <v>111</v>
      </c>
      <c r="M215">
        <v>5</v>
      </c>
      <c r="N215">
        <v>4</v>
      </c>
      <c r="O215">
        <v>1</v>
      </c>
      <c r="P215">
        <v>0.27100000000000002</v>
      </c>
      <c r="Q215">
        <v>0.309</v>
      </c>
      <c r="R215">
        <v>0.42799999999999999</v>
      </c>
      <c r="S215">
        <v>0.73699999999999999</v>
      </c>
      <c r="T215">
        <v>0.316</v>
      </c>
      <c r="U215">
        <v>-5</v>
      </c>
      <c r="V215">
        <v>-0.1</v>
      </c>
      <c r="W215">
        <v>1.4</v>
      </c>
      <c r="X215">
        <v>1191</v>
      </c>
    </row>
    <row r="216" spans="1:24" x14ac:dyDescent="0.25">
      <c r="A216" t="s">
        <v>887</v>
      </c>
      <c r="B216">
        <v>81</v>
      </c>
      <c r="C216">
        <v>344</v>
      </c>
      <c r="D216">
        <v>302</v>
      </c>
      <c r="E216">
        <v>80</v>
      </c>
      <c r="F216">
        <v>11</v>
      </c>
      <c r="G216">
        <v>7</v>
      </c>
      <c r="H216">
        <v>1</v>
      </c>
      <c r="I216">
        <v>38</v>
      </c>
      <c r="J216">
        <v>41</v>
      </c>
      <c r="K216">
        <v>39</v>
      </c>
      <c r="L216">
        <v>73</v>
      </c>
      <c r="M216">
        <v>1</v>
      </c>
      <c r="N216">
        <v>35</v>
      </c>
      <c r="O216">
        <v>6</v>
      </c>
      <c r="P216">
        <v>0.26500000000000001</v>
      </c>
      <c r="Q216">
        <v>0.34899999999999998</v>
      </c>
      <c r="R216">
        <v>0.35799999999999998</v>
      </c>
      <c r="S216">
        <v>0.70599999999999996</v>
      </c>
      <c r="T216">
        <v>0.316</v>
      </c>
      <c r="U216">
        <v>0</v>
      </c>
      <c r="V216">
        <v>4.2</v>
      </c>
      <c r="W216">
        <v>1.8</v>
      </c>
      <c r="X216" t="s">
        <v>886</v>
      </c>
    </row>
    <row r="217" spans="1:24" x14ac:dyDescent="0.25">
      <c r="A217" t="s">
        <v>1133</v>
      </c>
      <c r="B217">
        <v>109</v>
      </c>
      <c r="C217">
        <v>428</v>
      </c>
      <c r="D217">
        <v>366</v>
      </c>
      <c r="E217">
        <v>86</v>
      </c>
      <c r="F217">
        <v>12</v>
      </c>
      <c r="G217">
        <v>1</v>
      </c>
      <c r="H217">
        <v>12</v>
      </c>
      <c r="I217">
        <v>49</v>
      </c>
      <c r="J217">
        <v>50</v>
      </c>
      <c r="K217">
        <v>53</v>
      </c>
      <c r="L217">
        <v>97</v>
      </c>
      <c r="M217">
        <v>6</v>
      </c>
      <c r="N217">
        <v>2</v>
      </c>
      <c r="O217">
        <v>1</v>
      </c>
      <c r="P217">
        <v>0.23499999999999999</v>
      </c>
      <c r="Q217">
        <v>0.33900000000000002</v>
      </c>
      <c r="R217">
        <v>0.372</v>
      </c>
      <c r="S217">
        <v>0.71</v>
      </c>
      <c r="T217">
        <v>0.316</v>
      </c>
      <c r="U217">
        <v>-2</v>
      </c>
      <c r="V217">
        <v>-0.5</v>
      </c>
      <c r="W217">
        <v>2.2000000000000002</v>
      </c>
      <c r="X217">
        <v>8267</v>
      </c>
    </row>
    <row r="218" spans="1:24" x14ac:dyDescent="0.25">
      <c r="A218" t="s">
        <v>1155</v>
      </c>
      <c r="B218">
        <v>120</v>
      </c>
      <c r="C218">
        <v>496</v>
      </c>
      <c r="D218">
        <v>452</v>
      </c>
      <c r="E218">
        <v>114</v>
      </c>
      <c r="F218">
        <v>21</v>
      </c>
      <c r="G218">
        <v>2</v>
      </c>
      <c r="H218">
        <v>16</v>
      </c>
      <c r="I218">
        <v>53</v>
      </c>
      <c r="J218">
        <v>56</v>
      </c>
      <c r="K218">
        <v>36</v>
      </c>
      <c r="L218">
        <v>103</v>
      </c>
      <c r="M218">
        <v>5</v>
      </c>
      <c r="N218">
        <v>4</v>
      </c>
      <c r="O218">
        <v>1</v>
      </c>
      <c r="P218">
        <v>0.252</v>
      </c>
      <c r="Q218">
        <v>0.313</v>
      </c>
      <c r="R218">
        <v>0.41399999999999998</v>
      </c>
      <c r="S218">
        <v>0.72599999999999998</v>
      </c>
      <c r="T218">
        <v>0.316</v>
      </c>
      <c r="U218">
        <v>-2</v>
      </c>
      <c r="V218">
        <v>-0.1</v>
      </c>
      <c r="W218">
        <v>1.1000000000000001</v>
      </c>
      <c r="X218">
        <v>1926</v>
      </c>
    </row>
    <row r="219" spans="1:24" x14ac:dyDescent="0.25">
      <c r="A219" t="s">
        <v>981</v>
      </c>
      <c r="B219">
        <v>155</v>
      </c>
      <c r="C219">
        <v>713</v>
      </c>
      <c r="D219">
        <v>640</v>
      </c>
      <c r="E219">
        <v>177</v>
      </c>
      <c r="F219">
        <v>29</v>
      </c>
      <c r="G219">
        <v>9</v>
      </c>
      <c r="H219">
        <v>3</v>
      </c>
      <c r="I219">
        <v>89</v>
      </c>
      <c r="J219">
        <v>55</v>
      </c>
      <c r="K219">
        <v>67</v>
      </c>
      <c r="L219">
        <v>145</v>
      </c>
      <c r="M219">
        <v>3</v>
      </c>
      <c r="N219">
        <v>49</v>
      </c>
      <c r="O219">
        <v>10</v>
      </c>
      <c r="P219">
        <v>0.27700000000000002</v>
      </c>
      <c r="Q219">
        <v>0.34599999999999997</v>
      </c>
      <c r="R219">
        <v>0.36399999999999999</v>
      </c>
      <c r="S219">
        <v>0.71</v>
      </c>
      <c r="T219">
        <v>0.315</v>
      </c>
      <c r="U219">
        <v>12</v>
      </c>
      <c r="V219">
        <v>4.9000000000000004</v>
      </c>
      <c r="W219">
        <v>4.5</v>
      </c>
      <c r="X219">
        <v>6387</v>
      </c>
    </row>
    <row r="220" spans="1:24" x14ac:dyDescent="0.25">
      <c r="A220" t="s">
        <v>742</v>
      </c>
      <c r="B220">
        <v>107</v>
      </c>
      <c r="C220">
        <v>429</v>
      </c>
      <c r="D220">
        <v>380</v>
      </c>
      <c r="E220">
        <v>99</v>
      </c>
      <c r="F220">
        <v>17</v>
      </c>
      <c r="G220">
        <v>1</v>
      </c>
      <c r="H220">
        <v>8</v>
      </c>
      <c r="I220">
        <v>48</v>
      </c>
      <c r="J220">
        <v>53</v>
      </c>
      <c r="K220">
        <v>45</v>
      </c>
      <c r="L220">
        <v>79</v>
      </c>
      <c r="M220">
        <v>1</v>
      </c>
      <c r="N220">
        <v>1</v>
      </c>
      <c r="O220">
        <v>1</v>
      </c>
      <c r="P220">
        <v>0.26100000000000001</v>
      </c>
      <c r="Q220">
        <v>0.33800000000000002</v>
      </c>
      <c r="R220">
        <v>0.374</v>
      </c>
      <c r="S220">
        <v>0.71199999999999997</v>
      </c>
      <c r="T220">
        <v>0.315</v>
      </c>
      <c r="U220">
        <v>-3</v>
      </c>
      <c r="V220">
        <v>-0.7</v>
      </c>
      <c r="W220">
        <v>2</v>
      </c>
      <c r="X220">
        <v>8722</v>
      </c>
    </row>
    <row r="221" spans="1:24" x14ac:dyDescent="0.25">
      <c r="A221" t="s">
        <v>881</v>
      </c>
      <c r="B221">
        <v>123</v>
      </c>
      <c r="C221">
        <v>519</v>
      </c>
      <c r="D221">
        <v>466</v>
      </c>
      <c r="E221">
        <v>124</v>
      </c>
      <c r="F221">
        <v>18</v>
      </c>
      <c r="G221">
        <v>3</v>
      </c>
      <c r="H221">
        <v>8</v>
      </c>
      <c r="I221">
        <v>58</v>
      </c>
      <c r="J221">
        <v>59</v>
      </c>
      <c r="K221">
        <v>42</v>
      </c>
      <c r="L221">
        <v>95</v>
      </c>
      <c r="M221">
        <v>9</v>
      </c>
      <c r="N221">
        <v>12</v>
      </c>
      <c r="O221">
        <v>3</v>
      </c>
      <c r="P221">
        <v>0.26600000000000001</v>
      </c>
      <c r="Q221">
        <v>0.33700000000000002</v>
      </c>
      <c r="R221">
        <v>0.36899999999999999</v>
      </c>
      <c r="S221">
        <v>0.70599999999999996</v>
      </c>
      <c r="T221">
        <v>0.314</v>
      </c>
      <c r="U221">
        <v>-2</v>
      </c>
      <c r="V221">
        <v>0.6</v>
      </c>
      <c r="W221">
        <v>1.8</v>
      </c>
      <c r="X221">
        <v>7185</v>
      </c>
    </row>
    <row r="222" spans="1:24" x14ac:dyDescent="0.25">
      <c r="A222" t="s">
        <v>1097</v>
      </c>
      <c r="B222">
        <v>121</v>
      </c>
      <c r="C222">
        <v>476</v>
      </c>
      <c r="D222">
        <v>419</v>
      </c>
      <c r="E222">
        <v>95</v>
      </c>
      <c r="F222">
        <v>18</v>
      </c>
      <c r="G222">
        <v>1</v>
      </c>
      <c r="H222">
        <v>17</v>
      </c>
      <c r="I222">
        <v>54</v>
      </c>
      <c r="J222">
        <v>55</v>
      </c>
      <c r="K222">
        <v>45</v>
      </c>
      <c r="L222">
        <v>146</v>
      </c>
      <c r="M222">
        <v>10</v>
      </c>
      <c r="N222">
        <v>3</v>
      </c>
      <c r="O222">
        <v>1</v>
      </c>
      <c r="P222">
        <v>0.22700000000000001</v>
      </c>
      <c r="Q222">
        <v>0.315</v>
      </c>
      <c r="R222">
        <v>0.39600000000000002</v>
      </c>
      <c r="S222">
        <v>0.71099999999999997</v>
      </c>
      <c r="T222">
        <v>0.314</v>
      </c>
      <c r="U222">
        <v>4</v>
      </c>
      <c r="V222">
        <v>-0.3</v>
      </c>
      <c r="W222">
        <v>3</v>
      </c>
      <c r="X222">
        <v>9134</v>
      </c>
    </row>
    <row r="223" spans="1:24" x14ac:dyDescent="0.25">
      <c r="A223" t="s">
        <v>898</v>
      </c>
      <c r="B223">
        <v>149</v>
      </c>
      <c r="C223">
        <v>636</v>
      </c>
      <c r="D223">
        <v>605</v>
      </c>
      <c r="E223">
        <v>180</v>
      </c>
      <c r="F223">
        <v>28</v>
      </c>
      <c r="G223">
        <v>4</v>
      </c>
      <c r="H223">
        <v>9</v>
      </c>
      <c r="I223">
        <v>66</v>
      </c>
      <c r="J223">
        <v>76</v>
      </c>
      <c r="K223">
        <v>26</v>
      </c>
      <c r="L223">
        <v>58</v>
      </c>
      <c r="M223">
        <v>2</v>
      </c>
      <c r="N223">
        <v>28</v>
      </c>
      <c r="O223">
        <v>5</v>
      </c>
      <c r="P223">
        <v>0.29799999999999999</v>
      </c>
      <c r="Q223">
        <v>0.32700000000000001</v>
      </c>
      <c r="R223">
        <v>0.40200000000000002</v>
      </c>
      <c r="S223">
        <v>0.72899999999999998</v>
      </c>
      <c r="T223">
        <v>0.313</v>
      </c>
      <c r="U223">
        <v>5</v>
      </c>
      <c r="V223">
        <v>2.9</v>
      </c>
      <c r="W223">
        <v>2.2999999999999998</v>
      </c>
      <c r="X223">
        <v>1101</v>
      </c>
    </row>
    <row r="224" spans="1:24" x14ac:dyDescent="0.25">
      <c r="A224" t="s">
        <v>993</v>
      </c>
      <c r="B224">
        <v>105</v>
      </c>
      <c r="C224">
        <v>455</v>
      </c>
      <c r="D224">
        <v>400</v>
      </c>
      <c r="E224">
        <v>101</v>
      </c>
      <c r="F224">
        <v>16</v>
      </c>
      <c r="G224">
        <v>2</v>
      </c>
      <c r="H224">
        <v>9</v>
      </c>
      <c r="I224">
        <v>46</v>
      </c>
      <c r="J224">
        <v>53</v>
      </c>
      <c r="K224">
        <v>46</v>
      </c>
      <c r="L224">
        <v>87</v>
      </c>
      <c r="M224">
        <v>6</v>
      </c>
      <c r="N224">
        <v>18</v>
      </c>
      <c r="O224">
        <v>2</v>
      </c>
      <c r="P224">
        <v>0.253</v>
      </c>
      <c r="Q224">
        <v>0.33600000000000002</v>
      </c>
      <c r="R224">
        <v>0.37</v>
      </c>
      <c r="S224">
        <v>0.70599999999999996</v>
      </c>
      <c r="T224">
        <v>0.313</v>
      </c>
      <c r="U224">
        <v>0</v>
      </c>
      <c r="V224">
        <v>2.2000000000000002</v>
      </c>
      <c r="W224">
        <v>1.3</v>
      </c>
      <c r="X224">
        <v>3190</v>
      </c>
    </row>
    <row r="225" spans="1:24" x14ac:dyDescent="0.25">
      <c r="A225" t="s">
        <v>1022</v>
      </c>
      <c r="B225">
        <v>104</v>
      </c>
      <c r="C225">
        <v>416</v>
      </c>
      <c r="D225">
        <v>382</v>
      </c>
      <c r="E225">
        <v>97</v>
      </c>
      <c r="F225">
        <v>20</v>
      </c>
      <c r="G225">
        <v>2</v>
      </c>
      <c r="H225">
        <v>12</v>
      </c>
      <c r="I225">
        <v>47</v>
      </c>
      <c r="J225">
        <v>50</v>
      </c>
      <c r="K225">
        <v>27</v>
      </c>
      <c r="L225">
        <v>78</v>
      </c>
      <c r="M225">
        <v>5</v>
      </c>
      <c r="N225">
        <v>3</v>
      </c>
      <c r="O225">
        <v>1</v>
      </c>
      <c r="P225">
        <v>0.254</v>
      </c>
      <c r="Q225">
        <v>0.31</v>
      </c>
      <c r="R225">
        <v>0.41099999999999998</v>
      </c>
      <c r="S225">
        <v>0.72099999999999997</v>
      </c>
      <c r="T225">
        <v>0.313</v>
      </c>
      <c r="U225">
        <v>-6</v>
      </c>
      <c r="V225">
        <v>-0.2</v>
      </c>
      <c r="W225">
        <v>0.3</v>
      </c>
      <c r="X225">
        <v>914</v>
      </c>
    </row>
    <row r="226" spans="1:24" x14ac:dyDescent="0.25">
      <c r="A226" t="s">
        <v>926</v>
      </c>
      <c r="B226">
        <v>90</v>
      </c>
      <c r="C226">
        <v>360</v>
      </c>
      <c r="D226">
        <v>326</v>
      </c>
      <c r="E226">
        <v>79</v>
      </c>
      <c r="F226">
        <v>12</v>
      </c>
      <c r="G226">
        <v>3</v>
      </c>
      <c r="H226">
        <v>11</v>
      </c>
      <c r="I226">
        <v>40</v>
      </c>
      <c r="J226">
        <v>45</v>
      </c>
      <c r="K226">
        <v>27</v>
      </c>
      <c r="L226">
        <v>87</v>
      </c>
      <c r="M226">
        <v>7</v>
      </c>
      <c r="N226">
        <v>4</v>
      </c>
      <c r="O226">
        <v>2</v>
      </c>
      <c r="P226">
        <v>0.24199999999999999</v>
      </c>
      <c r="Q226">
        <v>0.314</v>
      </c>
      <c r="R226">
        <v>0.39900000000000002</v>
      </c>
      <c r="S226">
        <v>0.71299999999999997</v>
      </c>
      <c r="T226">
        <v>0.313</v>
      </c>
      <c r="U226">
        <v>4</v>
      </c>
      <c r="V226">
        <v>-0.4</v>
      </c>
      <c r="W226">
        <v>1.2</v>
      </c>
      <c r="X226">
        <v>9700</v>
      </c>
    </row>
    <row r="227" spans="1:24" x14ac:dyDescent="0.25">
      <c r="A227" t="s">
        <v>942</v>
      </c>
      <c r="B227">
        <v>137</v>
      </c>
      <c r="C227">
        <v>535</v>
      </c>
      <c r="D227">
        <v>486</v>
      </c>
      <c r="E227">
        <v>126</v>
      </c>
      <c r="F227">
        <v>17</v>
      </c>
      <c r="G227">
        <v>10</v>
      </c>
      <c r="H227">
        <v>9</v>
      </c>
      <c r="I227">
        <v>60</v>
      </c>
      <c r="J227">
        <v>61</v>
      </c>
      <c r="K227">
        <v>37</v>
      </c>
      <c r="L227">
        <v>112</v>
      </c>
      <c r="M227">
        <v>9</v>
      </c>
      <c r="N227">
        <v>22</v>
      </c>
      <c r="O227">
        <v>5</v>
      </c>
      <c r="P227">
        <v>0.25900000000000001</v>
      </c>
      <c r="Q227">
        <v>0.32200000000000001</v>
      </c>
      <c r="R227">
        <v>0.39100000000000001</v>
      </c>
      <c r="S227">
        <v>0.71199999999999997</v>
      </c>
      <c r="T227">
        <v>0.313</v>
      </c>
      <c r="U227">
        <v>14</v>
      </c>
      <c r="V227">
        <v>1.8</v>
      </c>
      <c r="W227">
        <v>3.6</v>
      </c>
      <c r="X227">
        <v>2578</v>
      </c>
    </row>
    <row r="228" spans="1:24" x14ac:dyDescent="0.25">
      <c r="A228" t="s">
        <v>1122</v>
      </c>
      <c r="B228">
        <v>120</v>
      </c>
      <c r="C228">
        <v>514</v>
      </c>
      <c r="D228">
        <v>470</v>
      </c>
      <c r="E228">
        <v>131</v>
      </c>
      <c r="F228">
        <v>17</v>
      </c>
      <c r="G228">
        <v>4</v>
      </c>
      <c r="H228">
        <v>7</v>
      </c>
      <c r="I228">
        <v>53</v>
      </c>
      <c r="J228">
        <v>62</v>
      </c>
      <c r="K228">
        <v>39</v>
      </c>
      <c r="L228">
        <v>75</v>
      </c>
      <c r="M228">
        <v>2</v>
      </c>
      <c r="N228">
        <v>13</v>
      </c>
      <c r="O228">
        <v>4</v>
      </c>
      <c r="P228">
        <v>0.27900000000000003</v>
      </c>
      <c r="Q228">
        <v>0.33500000000000002</v>
      </c>
      <c r="R228">
        <v>0.377</v>
      </c>
      <c r="S228">
        <v>0.71099999999999997</v>
      </c>
      <c r="T228">
        <v>0.313</v>
      </c>
      <c r="U228">
        <v>0</v>
      </c>
      <c r="V228">
        <v>0.4</v>
      </c>
      <c r="W228">
        <v>1.2</v>
      </c>
      <c r="X228">
        <v>4400</v>
      </c>
    </row>
    <row r="229" spans="1:24" x14ac:dyDescent="0.25">
      <c r="A229" t="s">
        <v>1043</v>
      </c>
      <c r="B229">
        <v>131</v>
      </c>
      <c r="C229">
        <v>533</v>
      </c>
      <c r="D229">
        <v>471</v>
      </c>
      <c r="E229">
        <v>114</v>
      </c>
      <c r="F229">
        <v>21</v>
      </c>
      <c r="G229">
        <v>0</v>
      </c>
      <c r="H229">
        <v>15</v>
      </c>
      <c r="I229">
        <v>56</v>
      </c>
      <c r="J229">
        <v>62</v>
      </c>
      <c r="K229">
        <v>53</v>
      </c>
      <c r="L229">
        <v>95</v>
      </c>
      <c r="M229">
        <v>7</v>
      </c>
      <c r="N229">
        <v>5</v>
      </c>
      <c r="O229">
        <v>1</v>
      </c>
      <c r="P229">
        <v>0.24199999999999999</v>
      </c>
      <c r="Q229">
        <v>0.32600000000000001</v>
      </c>
      <c r="R229">
        <v>0.38200000000000001</v>
      </c>
      <c r="S229">
        <v>0.70899999999999996</v>
      </c>
      <c r="T229">
        <v>0.313</v>
      </c>
      <c r="U229">
        <v>2</v>
      </c>
      <c r="V229">
        <v>0</v>
      </c>
      <c r="W229">
        <v>3.1</v>
      </c>
      <c r="X229">
        <v>4616</v>
      </c>
    </row>
    <row r="230" spans="1:24" x14ac:dyDescent="0.25">
      <c r="A230" t="s">
        <v>1118</v>
      </c>
      <c r="B230">
        <v>94</v>
      </c>
      <c r="C230">
        <v>390</v>
      </c>
      <c r="D230">
        <v>351</v>
      </c>
      <c r="E230">
        <v>97</v>
      </c>
      <c r="F230">
        <v>10</v>
      </c>
      <c r="G230">
        <v>4</v>
      </c>
      <c r="H230">
        <v>4</v>
      </c>
      <c r="I230">
        <v>42</v>
      </c>
      <c r="J230">
        <v>43</v>
      </c>
      <c r="K230">
        <v>32</v>
      </c>
      <c r="L230">
        <v>59</v>
      </c>
      <c r="M230">
        <v>4</v>
      </c>
      <c r="N230">
        <v>20</v>
      </c>
      <c r="O230">
        <v>3</v>
      </c>
      <c r="P230">
        <v>0.27600000000000002</v>
      </c>
      <c r="Q230">
        <v>0.34100000000000003</v>
      </c>
      <c r="R230">
        <v>0.36199999999999999</v>
      </c>
      <c r="S230">
        <v>0.70299999999999996</v>
      </c>
      <c r="T230">
        <v>0.313</v>
      </c>
      <c r="U230">
        <v>1</v>
      </c>
      <c r="V230">
        <v>2.2999999999999998</v>
      </c>
      <c r="W230">
        <v>1.6</v>
      </c>
      <c r="X230">
        <v>7158</v>
      </c>
    </row>
    <row r="231" spans="1:24" x14ac:dyDescent="0.25">
      <c r="A231" t="s">
        <v>1098</v>
      </c>
      <c r="B231">
        <v>131</v>
      </c>
      <c r="C231">
        <v>592</v>
      </c>
      <c r="D231">
        <v>539</v>
      </c>
      <c r="E231">
        <v>145</v>
      </c>
      <c r="F231">
        <v>25</v>
      </c>
      <c r="G231">
        <v>6</v>
      </c>
      <c r="H231">
        <v>9</v>
      </c>
      <c r="I231">
        <v>72</v>
      </c>
      <c r="J231">
        <v>54</v>
      </c>
      <c r="K231">
        <v>48</v>
      </c>
      <c r="L231">
        <v>72</v>
      </c>
      <c r="M231">
        <v>0</v>
      </c>
      <c r="N231">
        <v>39</v>
      </c>
      <c r="O231">
        <v>5</v>
      </c>
      <c r="P231">
        <v>0.26900000000000002</v>
      </c>
      <c r="Q231">
        <v>0.32600000000000001</v>
      </c>
      <c r="R231">
        <v>0.38800000000000001</v>
      </c>
      <c r="S231">
        <v>0.71399999999999997</v>
      </c>
      <c r="T231">
        <v>0.313</v>
      </c>
      <c r="U231">
        <v>0</v>
      </c>
      <c r="V231">
        <v>5.0999999999999996</v>
      </c>
      <c r="W231">
        <v>2.5</v>
      </c>
      <c r="X231">
        <v>1572</v>
      </c>
    </row>
    <row r="232" spans="1:24" x14ac:dyDescent="0.25">
      <c r="A232" t="s">
        <v>1159</v>
      </c>
      <c r="B232">
        <v>122</v>
      </c>
      <c r="C232">
        <v>495</v>
      </c>
      <c r="D232">
        <v>465</v>
      </c>
      <c r="E232">
        <v>127</v>
      </c>
      <c r="F232">
        <v>22</v>
      </c>
      <c r="G232">
        <v>1</v>
      </c>
      <c r="H232">
        <v>15</v>
      </c>
      <c r="I232">
        <v>51</v>
      </c>
      <c r="J232">
        <v>57</v>
      </c>
      <c r="K232">
        <v>20</v>
      </c>
      <c r="L232">
        <v>86</v>
      </c>
      <c r="M232">
        <v>4</v>
      </c>
      <c r="N232">
        <v>1</v>
      </c>
      <c r="O232">
        <v>0</v>
      </c>
      <c r="P232">
        <v>0.27300000000000002</v>
      </c>
      <c r="Q232">
        <v>0.30499999999999999</v>
      </c>
      <c r="R232">
        <v>0.42199999999999999</v>
      </c>
      <c r="S232">
        <v>0.72699999999999998</v>
      </c>
      <c r="T232">
        <v>0.313</v>
      </c>
      <c r="U232">
        <v>-8</v>
      </c>
      <c r="V232">
        <v>-0.3</v>
      </c>
      <c r="W232">
        <v>0.1</v>
      </c>
      <c r="X232">
        <v>2140</v>
      </c>
    </row>
    <row r="233" spans="1:24" x14ac:dyDescent="0.25">
      <c r="A233" t="s">
        <v>721</v>
      </c>
      <c r="B233">
        <v>116</v>
      </c>
      <c r="C233">
        <v>482</v>
      </c>
      <c r="D233">
        <v>431</v>
      </c>
      <c r="E233">
        <v>115</v>
      </c>
      <c r="F233">
        <v>19</v>
      </c>
      <c r="G233">
        <v>8</v>
      </c>
      <c r="H233">
        <v>3</v>
      </c>
      <c r="I233">
        <v>50</v>
      </c>
      <c r="J233">
        <v>53</v>
      </c>
      <c r="K233">
        <v>42</v>
      </c>
      <c r="L233">
        <v>64</v>
      </c>
      <c r="M233">
        <v>5</v>
      </c>
      <c r="N233">
        <v>22</v>
      </c>
      <c r="O233">
        <v>6</v>
      </c>
      <c r="P233">
        <v>0.26700000000000002</v>
      </c>
      <c r="Q233">
        <v>0.33600000000000002</v>
      </c>
      <c r="R233">
        <v>0.36899999999999999</v>
      </c>
      <c r="S233">
        <v>0.70499999999999996</v>
      </c>
      <c r="T233">
        <v>0.312</v>
      </c>
      <c r="U233">
        <v>-3</v>
      </c>
      <c r="V233">
        <v>1.4</v>
      </c>
      <c r="W233">
        <v>1.6</v>
      </c>
      <c r="X233">
        <v>2498</v>
      </c>
    </row>
    <row r="234" spans="1:24" x14ac:dyDescent="0.25">
      <c r="A234" t="s">
        <v>910</v>
      </c>
      <c r="B234">
        <v>145</v>
      </c>
      <c r="C234">
        <v>626</v>
      </c>
      <c r="D234">
        <v>572</v>
      </c>
      <c r="E234">
        <v>150</v>
      </c>
      <c r="F234">
        <v>25</v>
      </c>
      <c r="G234">
        <v>7</v>
      </c>
      <c r="H234">
        <v>11</v>
      </c>
      <c r="I234">
        <v>63</v>
      </c>
      <c r="J234">
        <v>74</v>
      </c>
      <c r="K234">
        <v>47</v>
      </c>
      <c r="L234">
        <v>121</v>
      </c>
      <c r="M234">
        <v>5</v>
      </c>
      <c r="N234">
        <v>32</v>
      </c>
      <c r="O234">
        <v>6</v>
      </c>
      <c r="P234">
        <v>0.26200000000000001</v>
      </c>
      <c r="Q234">
        <v>0.32300000000000001</v>
      </c>
      <c r="R234">
        <v>0.38800000000000001</v>
      </c>
      <c r="S234">
        <v>0.71099999999999997</v>
      </c>
      <c r="T234">
        <v>0.312</v>
      </c>
      <c r="U234">
        <v>6</v>
      </c>
      <c r="V234">
        <v>3.3</v>
      </c>
      <c r="W234">
        <v>3.3</v>
      </c>
      <c r="X234">
        <v>5223</v>
      </c>
    </row>
    <row r="235" spans="1:24" x14ac:dyDescent="0.25">
      <c r="A235" t="s">
        <v>1029</v>
      </c>
      <c r="B235">
        <v>128</v>
      </c>
      <c r="C235">
        <v>505</v>
      </c>
      <c r="D235">
        <v>451</v>
      </c>
      <c r="E235">
        <v>121</v>
      </c>
      <c r="F235">
        <v>20</v>
      </c>
      <c r="G235">
        <v>1</v>
      </c>
      <c r="H235">
        <v>8</v>
      </c>
      <c r="I235">
        <v>56</v>
      </c>
      <c r="J235">
        <v>59</v>
      </c>
      <c r="K235">
        <v>49</v>
      </c>
      <c r="L235">
        <v>51</v>
      </c>
      <c r="M235">
        <v>1</v>
      </c>
      <c r="N235">
        <v>4</v>
      </c>
      <c r="O235">
        <v>1</v>
      </c>
      <c r="P235">
        <v>0.26800000000000002</v>
      </c>
      <c r="Q235">
        <v>0.33900000000000002</v>
      </c>
      <c r="R235">
        <v>0.37</v>
      </c>
      <c r="S235">
        <v>0.70899999999999996</v>
      </c>
      <c r="T235">
        <v>0.312</v>
      </c>
      <c r="U235">
        <v>5</v>
      </c>
      <c r="V235">
        <v>-0.2</v>
      </c>
      <c r="W235">
        <v>2.4</v>
      </c>
      <c r="X235">
        <v>3336</v>
      </c>
    </row>
    <row r="236" spans="1:24" x14ac:dyDescent="0.25">
      <c r="A236" t="s">
        <v>860</v>
      </c>
      <c r="B236">
        <v>138</v>
      </c>
      <c r="C236">
        <v>621</v>
      </c>
      <c r="D236">
        <v>574</v>
      </c>
      <c r="E236">
        <v>164</v>
      </c>
      <c r="F236">
        <v>31</v>
      </c>
      <c r="G236">
        <v>2</v>
      </c>
      <c r="H236">
        <v>6</v>
      </c>
      <c r="I236">
        <v>76</v>
      </c>
      <c r="J236">
        <v>59</v>
      </c>
      <c r="K236">
        <v>39</v>
      </c>
      <c r="L236">
        <v>54</v>
      </c>
      <c r="M236">
        <v>3</v>
      </c>
      <c r="N236">
        <v>5</v>
      </c>
      <c r="O236">
        <v>2</v>
      </c>
      <c r="P236">
        <v>0.28599999999999998</v>
      </c>
      <c r="Q236">
        <v>0.33200000000000002</v>
      </c>
      <c r="R236">
        <v>0.378</v>
      </c>
      <c r="S236">
        <v>0.71</v>
      </c>
      <c r="T236">
        <v>0.312</v>
      </c>
      <c r="U236">
        <v>-3</v>
      </c>
      <c r="V236">
        <v>-0.5</v>
      </c>
      <c r="W236">
        <v>1.9</v>
      </c>
      <c r="X236">
        <v>1555</v>
      </c>
    </row>
    <row r="237" spans="1:24" x14ac:dyDescent="0.25">
      <c r="A237" t="s">
        <v>1046</v>
      </c>
      <c r="B237">
        <v>112</v>
      </c>
      <c r="C237">
        <v>438</v>
      </c>
      <c r="D237">
        <v>401</v>
      </c>
      <c r="E237">
        <v>93</v>
      </c>
      <c r="F237">
        <v>20</v>
      </c>
      <c r="G237">
        <v>2</v>
      </c>
      <c r="H237">
        <v>19</v>
      </c>
      <c r="I237">
        <v>49</v>
      </c>
      <c r="J237">
        <v>49</v>
      </c>
      <c r="K237">
        <v>31</v>
      </c>
      <c r="L237">
        <v>131</v>
      </c>
      <c r="M237">
        <v>3</v>
      </c>
      <c r="N237">
        <v>0</v>
      </c>
      <c r="O237">
        <v>0</v>
      </c>
      <c r="P237">
        <v>0.23200000000000001</v>
      </c>
      <c r="Q237">
        <v>0.28999999999999998</v>
      </c>
      <c r="R237">
        <v>0.434</v>
      </c>
      <c r="S237">
        <v>0.72399999999999998</v>
      </c>
      <c r="T237">
        <v>0.312</v>
      </c>
      <c r="U237">
        <v>0</v>
      </c>
      <c r="V237">
        <v>-0.4</v>
      </c>
      <c r="W237">
        <v>2.2999999999999998</v>
      </c>
      <c r="X237">
        <v>5557</v>
      </c>
    </row>
    <row r="238" spans="1:24" x14ac:dyDescent="0.25">
      <c r="A238" t="s">
        <v>669</v>
      </c>
      <c r="B238">
        <v>100</v>
      </c>
      <c r="C238">
        <v>399</v>
      </c>
      <c r="D238">
        <v>347</v>
      </c>
      <c r="E238">
        <v>80</v>
      </c>
      <c r="F238">
        <v>16</v>
      </c>
      <c r="G238">
        <v>1</v>
      </c>
      <c r="H238">
        <v>12</v>
      </c>
      <c r="I238">
        <v>44</v>
      </c>
      <c r="J238">
        <v>48</v>
      </c>
      <c r="K238">
        <v>43</v>
      </c>
      <c r="L238">
        <v>99</v>
      </c>
      <c r="M238">
        <v>5</v>
      </c>
      <c r="N238">
        <v>7</v>
      </c>
      <c r="O238">
        <v>1</v>
      </c>
      <c r="P238">
        <v>0.23100000000000001</v>
      </c>
      <c r="Q238">
        <v>0.32100000000000001</v>
      </c>
      <c r="R238">
        <v>0.38600000000000001</v>
      </c>
      <c r="S238">
        <v>0.70699999999999996</v>
      </c>
      <c r="T238">
        <v>0.312</v>
      </c>
      <c r="U238">
        <v>-1</v>
      </c>
      <c r="V238">
        <v>0.6</v>
      </c>
      <c r="W238">
        <v>2.1</v>
      </c>
      <c r="X238">
        <v>6867</v>
      </c>
    </row>
    <row r="239" spans="1:24" x14ac:dyDescent="0.25">
      <c r="A239" t="s">
        <v>1087</v>
      </c>
      <c r="B239">
        <v>140</v>
      </c>
      <c r="C239">
        <v>607</v>
      </c>
      <c r="D239">
        <v>564</v>
      </c>
      <c r="E239">
        <v>143</v>
      </c>
      <c r="F239">
        <v>29</v>
      </c>
      <c r="G239">
        <v>2</v>
      </c>
      <c r="H239">
        <v>21</v>
      </c>
      <c r="I239">
        <v>60</v>
      </c>
      <c r="J239">
        <v>70</v>
      </c>
      <c r="K239">
        <v>37</v>
      </c>
      <c r="L239">
        <v>91</v>
      </c>
      <c r="M239">
        <v>2</v>
      </c>
      <c r="N239">
        <v>1</v>
      </c>
      <c r="O239">
        <v>0</v>
      </c>
      <c r="P239">
        <v>0.254</v>
      </c>
      <c r="Q239">
        <v>0.3</v>
      </c>
      <c r="R239">
        <v>0.42399999999999999</v>
      </c>
      <c r="S239">
        <v>0.72399999999999998</v>
      </c>
      <c r="T239">
        <v>0.312</v>
      </c>
      <c r="U239">
        <v>10</v>
      </c>
      <c r="V239">
        <v>-0.4</v>
      </c>
      <c r="W239">
        <v>3.7</v>
      </c>
      <c r="X239">
        <v>3797</v>
      </c>
    </row>
    <row r="240" spans="1:24" x14ac:dyDescent="0.25">
      <c r="A240" t="s">
        <v>878</v>
      </c>
      <c r="B240">
        <v>103</v>
      </c>
      <c r="C240">
        <v>419</v>
      </c>
      <c r="D240">
        <v>378</v>
      </c>
      <c r="E240">
        <v>96</v>
      </c>
      <c r="F240">
        <v>19</v>
      </c>
      <c r="G240">
        <v>2</v>
      </c>
      <c r="H240">
        <v>9</v>
      </c>
      <c r="I240">
        <v>44</v>
      </c>
      <c r="J240">
        <v>49</v>
      </c>
      <c r="K240">
        <v>37</v>
      </c>
      <c r="L240">
        <v>115</v>
      </c>
      <c r="M240">
        <v>2</v>
      </c>
      <c r="N240">
        <v>7</v>
      </c>
      <c r="O240">
        <v>3</v>
      </c>
      <c r="P240">
        <v>0.254</v>
      </c>
      <c r="Q240">
        <v>0.32200000000000001</v>
      </c>
      <c r="R240">
        <v>0.38600000000000001</v>
      </c>
      <c r="S240">
        <v>0.70799999999999996</v>
      </c>
      <c r="T240">
        <v>0.312</v>
      </c>
      <c r="U240">
        <v>-1</v>
      </c>
      <c r="V240">
        <v>-0.3</v>
      </c>
      <c r="W240">
        <v>1.3</v>
      </c>
      <c r="X240">
        <v>6400</v>
      </c>
    </row>
    <row r="241" spans="1:24" x14ac:dyDescent="0.25">
      <c r="A241" t="s">
        <v>1026</v>
      </c>
      <c r="B241">
        <v>111</v>
      </c>
      <c r="C241">
        <v>444</v>
      </c>
      <c r="D241">
        <v>405</v>
      </c>
      <c r="E241">
        <v>104</v>
      </c>
      <c r="F241">
        <v>18</v>
      </c>
      <c r="G241">
        <v>0</v>
      </c>
      <c r="H241">
        <v>13</v>
      </c>
      <c r="I241">
        <v>48</v>
      </c>
      <c r="J241">
        <v>53</v>
      </c>
      <c r="K241">
        <v>32</v>
      </c>
      <c r="L241">
        <v>94</v>
      </c>
      <c r="M241">
        <v>4</v>
      </c>
      <c r="N241">
        <v>4</v>
      </c>
      <c r="O241">
        <v>1</v>
      </c>
      <c r="P241">
        <v>0.25700000000000001</v>
      </c>
      <c r="Q241">
        <v>0.315</v>
      </c>
      <c r="R241">
        <v>0.39800000000000002</v>
      </c>
      <c r="S241">
        <v>0.71299999999999997</v>
      </c>
      <c r="T241">
        <v>0.311</v>
      </c>
      <c r="U241">
        <v>0</v>
      </c>
      <c r="V241">
        <v>-0.1</v>
      </c>
      <c r="W241">
        <v>1</v>
      </c>
      <c r="X241">
        <v>3390</v>
      </c>
    </row>
    <row r="242" spans="1:24" x14ac:dyDescent="0.25">
      <c r="A242" t="s">
        <v>852</v>
      </c>
      <c r="B242">
        <v>141</v>
      </c>
      <c r="C242">
        <v>617</v>
      </c>
      <c r="D242">
        <v>560</v>
      </c>
      <c r="E242">
        <v>161</v>
      </c>
      <c r="F242">
        <v>27</v>
      </c>
      <c r="G242">
        <v>2</v>
      </c>
      <c r="H242">
        <v>2</v>
      </c>
      <c r="I242">
        <v>61</v>
      </c>
      <c r="J242">
        <v>68</v>
      </c>
      <c r="K242">
        <v>44</v>
      </c>
      <c r="L242">
        <v>85</v>
      </c>
      <c r="M242">
        <v>9</v>
      </c>
      <c r="N242">
        <v>5</v>
      </c>
      <c r="O242">
        <v>2</v>
      </c>
      <c r="P242">
        <v>0.28799999999999998</v>
      </c>
      <c r="Q242">
        <v>0.34699999999999998</v>
      </c>
      <c r="R242">
        <v>0.35399999999999998</v>
      </c>
      <c r="S242">
        <v>0.7</v>
      </c>
      <c r="T242">
        <v>0.311</v>
      </c>
      <c r="U242">
        <v>2</v>
      </c>
      <c r="V242">
        <v>-0.6</v>
      </c>
      <c r="W242">
        <v>2.8</v>
      </c>
      <c r="X242">
        <v>5519</v>
      </c>
    </row>
    <row r="243" spans="1:24" x14ac:dyDescent="0.25">
      <c r="A243" t="s">
        <v>1105</v>
      </c>
      <c r="B243">
        <v>132</v>
      </c>
      <c r="C243">
        <v>528</v>
      </c>
      <c r="D243">
        <v>481</v>
      </c>
      <c r="E243">
        <v>132</v>
      </c>
      <c r="F243">
        <v>19</v>
      </c>
      <c r="G243">
        <v>8</v>
      </c>
      <c r="H243">
        <v>6</v>
      </c>
      <c r="I243">
        <v>58</v>
      </c>
      <c r="J243">
        <v>63</v>
      </c>
      <c r="K243">
        <v>38</v>
      </c>
      <c r="L243">
        <v>74</v>
      </c>
      <c r="M243">
        <v>4</v>
      </c>
      <c r="N243">
        <v>28</v>
      </c>
      <c r="O243">
        <v>6</v>
      </c>
      <c r="P243">
        <v>0.27400000000000002</v>
      </c>
      <c r="Q243">
        <v>0.33</v>
      </c>
      <c r="R243">
        <v>0.38500000000000001</v>
      </c>
      <c r="S243">
        <v>0.71399999999999997</v>
      </c>
      <c r="T243">
        <v>0.311</v>
      </c>
      <c r="U243">
        <v>-2</v>
      </c>
      <c r="V243">
        <v>2.6</v>
      </c>
      <c r="W243">
        <v>2.4</v>
      </c>
      <c r="X243">
        <v>5933</v>
      </c>
    </row>
    <row r="244" spans="1:24" x14ac:dyDescent="0.25">
      <c r="A244" t="s">
        <v>1149</v>
      </c>
      <c r="B244">
        <v>137</v>
      </c>
      <c r="C244">
        <v>598</v>
      </c>
      <c r="D244">
        <v>559</v>
      </c>
      <c r="E244">
        <v>162</v>
      </c>
      <c r="F244">
        <v>25</v>
      </c>
      <c r="G244">
        <v>1</v>
      </c>
      <c r="H244">
        <v>8</v>
      </c>
      <c r="I244">
        <v>59</v>
      </c>
      <c r="J244">
        <v>64</v>
      </c>
      <c r="K244">
        <v>31</v>
      </c>
      <c r="L244">
        <v>37</v>
      </c>
      <c r="M244">
        <v>3</v>
      </c>
      <c r="N244">
        <v>1</v>
      </c>
      <c r="O244">
        <v>0</v>
      </c>
      <c r="P244">
        <v>0.28999999999999998</v>
      </c>
      <c r="Q244">
        <v>0.32800000000000001</v>
      </c>
      <c r="R244">
        <v>0.38100000000000001</v>
      </c>
      <c r="S244">
        <v>0.70899999999999996</v>
      </c>
      <c r="T244">
        <v>0.311</v>
      </c>
      <c r="U244">
        <v>-2</v>
      </c>
      <c r="V244">
        <v>-0.5</v>
      </c>
      <c r="W244">
        <v>1.8</v>
      </c>
      <c r="X244">
        <v>3856</v>
      </c>
    </row>
    <row r="245" spans="1:24" x14ac:dyDescent="0.25">
      <c r="A245" t="s">
        <v>822</v>
      </c>
      <c r="B245">
        <v>108</v>
      </c>
      <c r="C245">
        <v>442</v>
      </c>
      <c r="D245">
        <v>404</v>
      </c>
      <c r="E245">
        <v>107</v>
      </c>
      <c r="F245">
        <v>19</v>
      </c>
      <c r="G245">
        <v>1</v>
      </c>
      <c r="H245">
        <v>9</v>
      </c>
      <c r="I245">
        <v>44</v>
      </c>
      <c r="J245">
        <v>49</v>
      </c>
      <c r="K245">
        <v>31</v>
      </c>
      <c r="L245">
        <v>68</v>
      </c>
      <c r="M245">
        <v>5</v>
      </c>
      <c r="N245">
        <v>3</v>
      </c>
      <c r="O245">
        <v>2</v>
      </c>
      <c r="P245">
        <v>0.26500000000000001</v>
      </c>
      <c r="Q245">
        <v>0.32400000000000001</v>
      </c>
      <c r="R245">
        <v>0.38400000000000001</v>
      </c>
      <c r="S245">
        <v>0.70699999999999996</v>
      </c>
      <c r="T245">
        <v>0.31</v>
      </c>
      <c r="U245">
        <v>-4</v>
      </c>
      <c r="V245">
        <v>-0.7</v>
      </c>
      <c r="W245">
        <v>1.8</v>
      </c>
      <c r="X245">
        <v>10655</v>
      </c>
    </row>
    <row r="246" spans="1:24" x14ac:dyDescent="0.25">
      <c r="A246" t="s">
        <v>1093</v>
      </c>
      <c r="B246">
        <v>86</v>
      </c>
      <c r="C246">
        <v>346</v>
      </c>
      <c r="D246">
        <v>313</v>
      </c>
      <c r="E246">
        <v>84</v>
      </c>
      <c r="F246">
        <v>14</v>
      </c>
      <c r="G246">
        <v>0</v>
      </c>
      <c r="H246">
        <v>8</v>
      </c>
      <c r="I246">
        <v>36</v>
      </c>
      <c r="J246">
        <v>40</v>
      </c>
      <c r="K246">
        <v>27</v>
      </c>
      <c r="L246">
        <v>63</v>
      </c>
      <c r="M246">
        <v>1</v>
      </c>
      <c r="N246">
        <v>0</v>
      </c>
      <c r="O246">
        <v>0</v>
      </c>
      <c r="P246">
        <v>0.26800000000000002</v>
      </c>
      <c r="Q246">
        <v>0.32400000000000001</v>
      </c>
      <c r="R246">
        <v>0.39</v>
      </c>
      <c r="S246">
        <v>0.71299999999999997</v>
      </c>
      <c r="T246">
        <v>0.309</v>
      </c>
      <c r="U246">
        <v>-1</v>
      </c>
      <c r="V246">
        <v>-0.4</v>
      </c>
      <c r="W246">
        <v>1</v>
      </c>
      <c r="X246">
        <v>906</v>
      </c>
    </row>
    <row r="247" spans="1:24" x14ac:dyDescent="0.25">
      <c r="A247" t="s">
        <v>1104</v>
      </c>
      <c r="B247">
        <v>87</v>
      </c>
      <c r="C247">
        <v>334</v>
      </c>
      <c r="D247">
        <v>301</v>
      </c>
      <c r="E247">
        <v>72</v>
      </c>
      <c r="F247">
        <v>16</v>
      </c>
      <c r="G247">
        <v>0</v>
      </c>
      <c r="H247">
        <v>11</v>
      </c>
      <c r="I247">
        <v>38</v>
      </c>
      <c r="J247">
        <v>36</v>
      </c>
      <c r="K247">
        <v>28</v>
      </c>
      <c r="L247">
        <v>71</v>
      </c>
      <c r="M247">
        <v>3</v>
      </c>
      <c r="N247">
        <v>1</v>
      </c>
      <c r="O247">
        <v>0</v>
      </c>
      <c r="P247">
        <v>0.23899999999999999</v>
      </c>
      <c r="Q247">
        <v>0.308</v>
      </c>
      <c r="R247">
        <v>0.40200000000000002</v>
      </c>
      <c r="S247">
        <v>0.71</v>
      </c>
      <c r="T247">
        <v>0.309</v>
      </c>
      <c r="U247">
        <v>-1</v>
      </c>
      <c r="V247">
        <v>-0.1</v>
      </c>
      <c r="W247">
        <v>1.6</v>
      </c>
      <c r="X247">
        <v>3707</v>
      </c>
    </row>
    <row r="248" spans="1:24" x14ac:dyDescent="0.25">
      <c r="A248" t="s">
        <v>848</v>
      </c>
      <c r="B248">
        <v>100</v>
      </c>
      <c r="C248">
        <v>365</v>
      </c>
      <c r="D248">
        <v>328</v>
      </c>
      <c r="E248">
        <v>91</v>
      </c>
      <c r="F248">
        <v>10</v>
      </c>
      <c r="G248">
        <v>3</v>
      </c>
      <c r="H248">
        <v>2</v>
      </c>
      <c r="I248">
        <v>46</v>
      </c>
      <c r="J248">
        <v>40</v>
      </c>
      <c r="K248">
        <v>24</v>
      </c>
      <c r="L248">
        <v>55</v>
      </c>
      <c r="M248">
        <v>11</v>
      </c>
      <c r="N248">
        <v>17</v>
      </c>
      <c r="O248">
        <v>4</v>
      </c>
      <c r="P248">
        <v>0.27700000000000002</v>
      </c>
      <c r="Q248">
        <v>0.34499999999999997</v>
      </c>
      <c r="R248">
        <v>0.34499999999999997</v>
      </c>
      <c r="S248">
        <v>0.69</v>
      </c>
      <c r="T248">
        <v>0.309</v>
      </c>
      <c r="U248">
        <v>10</v>
      </c>
      <c r="V248">
        <v>1.3</v>
      </c>
      <c r="W248">
        <v>2.2999999999999998</v>
      </c>
      <c r="X248">
        <v>9571</v>
      </c>
    </row>
    <row r="249" spans="1:24" x14ac:dyDescent="0.25">
      <c r="A249" t="s">
        <v>1023</v>
      </c>
      <c r="B249">
        <v>136</v>
      </c>
      <c r="C249">
        <v>568</v>
      </c>
      <c r="D249">
        <v>536</v>
      </c>
      <c r="E249">
        <v>151</v>
      </c>
      <c r="F249">
        <v>26</v>
      </c>
      <c r="G249">
        <v>5</v>
      </c>
      <c r="H249">
        <v>7</v>
      </c>
      <c r="I249">
        <v>61</v>
      </c>
      <c r="J249">
        <v>62</v>
      </c>
      <c r="K249">
        <v>24</v>
      </c>
      <c r="L249">
        <v>69</v>
      </c>
      <c r="M249">
        <v>6</v>
      </c>
      <c r="N249">
        <v>21</v>
      </c>
      <c r="O249">
        <v>4</v>
      </c>
      <c r="P249">
        <v>0.28199999999999997</v>
      </c>
      <c r="Q249">
        <v>0.31900000000000001</v>
      </c>
      <c r="R249">
        <v>0.38800000000000001</v>
      </c>
      <c r="S249">
        <v>0.70699999999999996</v>
      </c>
      <c r="T249">
        <v>0.309</v>
      </c>
      <c r="U249">
        <v>0</v>
      </c>
      <c r="V249">
        <v>2</v>
      </c>
      <c r="W249">
        <v>2.6</v>
      </c>
      <c r="X249">
        <v>4082</v>
      </c>
    </row>
    <row r="250" spans="1:24" x14ac:dyDescent="0.25">
      <c r="A250" t="s">
        <v>1060</v>
      </c>
      <c r="B250">
        <v>136</v>
      </c>
      <c r="C250">
        <v>587</v>
      </c>
      <c r="D250">
        <v>529</v>
      </c>
      <c r="E250">
        <v>136</v>
      </c>
      <c r="F250">
        <v>18</v>
      </c>
      <c r="G250">
        <v>8</v>
      </c>
      <c r="H250">
        <v>12</v>
      </c>
      <c r="I250">
        <v>57</v>
      </c>
      <c r="J250">
        <v>67</v>
      </c>
      <c r="K250">
        <v>48</v>
      </c>
      <c r="L250">
        <v>121</v>
      </c>
      <c r="M250">
        <v>5</v>
      </c>
      <c r="N250">
        <v>24</v>
      </c>
      <c r="O250">
        <v>4</v>
      </c>
      <c r="P250">
        <v>0.25700000000000001</v>
      </c>
      <c r="Q250">
        <v>0.32200000000000001</v>
      </c>
      <c r="R250">
        <v>0.38900000000000001</v>
      </c>
      <c r="S250">
        <v>0.71099999999999997</v>
      </c>
      <c r="T250">
        <v>0.309</v>
      </c>
      <c r="U250">
        <v>2</v>
      </c>
      <c r="V250">
        <v>2.6</v>
      </c>
      <c r="W250">
        <v>1.6</v>
      </c>
      <c r="X250">
        <v>211</v>
      </c>
    </row>
    <row r="251" spans="1:24" x14ac:dyDescent="0.25">
      <c r="A251" t="s">
        <v>1099</v>
      </c>
      <c r="B251">
        <v>105</v>
      </c>
      <c r="C251">
        <v>416</v>
      </c>
      <c r="D251">
        <v>390</v>
      </c>
      <c r="E251">
        <v>98</v>
      </c>
      <c r="F251">
        <v>17</v>
      </c>
      <c r="G251">
        <v>1</v>
      </c>
      <c r="H251">
        <v>16</v>
      </c>
      <c r="I251">
        <v>45</v>
      </c>
      <c r="J251">
        <v>48</v>
      </c>
      <c r="K251">
        <v>21</v>
      </c>
      <c r="L251">
        <v>117</v>
      </c>
      <c r="M251">
        <v>3</v>
      </c>
      <c r="N251">
        <v>3</v>
      </c>
      <c r="O251">
        <v>1</v>
      </c>
      <c r="P251">
        <v>0.251</v>
      </c>
      <c r="Q251">
        <v>0.29299999999999998</v>
      </c>
      <c r="R251">
        <v>0.42299999999999999</v>
      </c>
      <c r="S251">
        <v>0.71599999999999997</v>
      </c>
      <c r="T251">
        <v>0.309</v>
      </c>
      <c r="U251">
        <v>1</v>
      </c>
      <c r="V251">
        <v>-0.2</v>
      </c>
      <c r="W251">
        <v>1.5</v>
      </c>
      <c r="X251">
        <v>6978</v>
      </c>
    </row>
    <row r="252" spans="1:24" x14ac:dyDescent="0.25">
      <c r="A252" t="s">
        <v>561</v>
      </c>
      <c r="B252">
        <v>81</v>
      </c>
      <c r="C252">
        <v>329</v>
      </c>
      <c r="D252">
        <v>304</v>
      </c>
      <c r="E252">
        <v>87</v>
      </c>
      <c r="F252">
        <v>12</v>
      </c>
      <c r="G252">
        <v>1</v>
      </c>
      <c r="H252">
        <v>3</v>
      </c>
      <c r="I252">
        <v>34</v>
      </c>
      <c r="J252">
        <v>37</v>
      </c>
      <c r="K252">
        <v>13</v>
      </c>
      <c r="L252">
        <v>72</v>
      </c>
      <c r="M252">
        <v>10</v>
      </c>
      <c r="N252">
        <v>2</v>
      </c>
      <c r="O252">
        <v>1</v>
      </c>
      <c r="P252">
        <v>0.28599999999999998</v>
      </c>
      <c r="Q252">
        <v>0.33400000000000002</v>
      </c>
      <c r="R252">
        <v>0.36199999999999999</v>
      </c>
      <c r="S252">
        <v>0.69599999999999995</v>
      </c>
      <c r="T252">
        <v>0.308</v>
      </c>
      <c r="U252">
        <v>-1</v>
      </c>
      <c r="V252">
        <v>-0.4</v>
      </c>
      <c r="W252">
        <v>0.5</v>
      </c>
      <c r="X252">
        <v>1702</v>
      </c>
    </row>
    <row r="253" spans="1:24" x14ac:dyDescent="0.25">
      <c r="A253" t="s">
        <v>691</v>
      </c>
      <c r="B253">
        <v>120</v>
      </c>
      <c r="C253">
        <v>481</v>
      </c>
      <c r="D253">
        <v>456</v>
      </c>
      <c r="E253">
        <v>125</v>
      </c>
      <c r="F253">
        <v>24</v>
      </c>
      <c r="G253">
        <v>2</v>
      </c>
      <c r="H253">
        <v>10</v>
      </c>
      <c r="I253">
        <v>51</v>
      </c>
      <c r="J253">
        <v>57</v>
      </c>
      <c r="K253">
        <v>19</v>
      </c>
      <c r="L253">
        <v>59</v>
      </c>
      <c r="M253">
        <v>4</v>
      </c>
      <c r="N253">
        <v>4</v>
      </c>
      <c r="O253">
        <v>2</v>
      </c>
      <c r="P253">
        <v>0.27400000000000002</v>
      </c>
      <c r="Q253">
        <v>0.308</v>
      </c>
      <c r="R253">
        <v>0.40100000000000002</v>
      </c>
      <c r="S253">
        <v>0.70899999999999996</v>
      </c>
      <c r="T253">
        <v>0.308</v>
      </c>
      <c r="U253">
        <v>6</v>
      </c>
      <c r="V253">
        <v>-0.5</v>
      </c>
      <c r="W253">
        <v>2.2000000000000002</v>
      </c>
      <c r="X253">
        <v>3188</v>
      </c>
    </row>
    <row r="254" spans="1:24" x14ac:dyDescent="0.25">
      <c r="A254" t="s">
        <v>1179</v>
      </c>
      <c r="B254">
        <v>102</v>
      </c>
      <c r="C254">
        <v>418</v>
      </c>
      <c r="D254">
        <v>383</v>
      </c>
      <c r="E254">
        <v>101</v>
      </c>
      <c r="F254">
        <v>14</v>
      </c>
      <c r="G254">
        <v>3</v>
      </c>
      <c r="H254">
        <v>9</v>
      </c>
      <c r="I254">
        <v>41</v>
      </c>
      <c r="J254">
        <v>45</v>
      </c>
      <c r="K254">
        <v>24</v>
      </c>
      <c r="L254">
        <v>93</v>
      </c>
      <c r="M254">
        <v>8</v>
      </c>
      <c r="N254">
        <v>5</v>
      </c>
      <c r="O254">
        <v>1</v>
      </c>
      <c r="P254">
        <v>0.26400000000000001</v>
      </c>
      <c r="Q254">
        <v>0.318</v>
      </c>
      <c r="R254">
        <v>0.38600000000000001</v>
      </c>
      <c r="S254">
        <v>0.70499999999999996</v>
      </c>
      <c r="T254">
        <v>0.308</v>
      </c>
      <c r="U254">
        <v>2</v>
      </c>
      <c r="V254">
        <v>0.1</v>
      </c>
      <c r="W254">
        <v>1.1000000000000001</v>
      </c>
      <c r="X254">
        <v>3978</v>
      </c>
    </row>
    <row r="255" spans="1:24" x14ac:dyDescent="0.25">
      <c r="A255" t="s">
        <v>851</v>
      </c>
      <c r="B255">
        <v>137</v>
      </c>
      <c r="C255">
        <v>595</v>
      </c>
      <c r="D255">
        <v>542</v>
      </c>
      <c r="E255">
        <v>146</v>
      </c>
      <c r="F255">
        <v>23</v>
      </c>
      <c r="G255">
        <v>1</v>
      </c>
      <c r="H255">
        <v>9</v>
      </c>
      <c r="I255">
        <v>58</v>
      </c>
      <c r="J255">
        <v>66</v>
      </c>
      <c r="K255">
        <v>45</v>
      </c>
      <c r="L255">
        <v>70</v>
      </c>
      <c r="M255">
        <v>5</v>
      </c>
      <c r="N255">
        <v>4</v>
      </c>
      <c r="O255">
        <v>1</v>
      </c>
      <c r="P255">
        <v>0.26900000000000002</v>
      </c>
      <c r="Q255">
        <v>0.32900000000000001</v>
      </c>
      <c r="R255">
        <v>0.36499999999999999</v>
      </c>
      <c r="S255">
        <v>0.69499999999999995</v>
      </c>
      <c r="T255">
        <v>0.308</v>
      </c>
      <c r="U255">
        <v>3</v>
      </c>
      <c r="V255">
        <v>-0.3</v>
      </c>
      <c r="W255">
        <v>2.7</v>
      </c>
      <c r="X255">
        <v>4191</v>
      </c>
    </row>
    <row r="256" spans="1:24" x14ac:dyDescent="0.25">
      <c r="A256" t="s">
        <v>718</v>
      </c>
      <c r="B256">
        <v>112</v>
      </c>
      <c r="C256">
        <v>457</v>
      </c>
      <c r="D256">
        <v>404</v>
      </c>
      <c r="E256">
        <v>96</v>
      </c>
      <c r="F256">
        <v>17</v>
      </c>
      <c r="G256">
        <v>3</v>
      </c>
      <c r="H256">
        <v>13</v>
      </c>
      <c r="I256">
        <v>46</v>
      </c>
      <c r="J256">
        <v>51</v>
      </c>
      <c r="K256">
        <v>46</v>
      </c>
      <c r="L256">
        <v>107</v>
      </c>
      <c r="M256">
        <v>4</v>
      </c>
      <c r="N256">
        <v>3</v>
      </c>
      <c r="O256">
        <v>1</v>
      </c>
      <c r="P256">
        <v>0.23799999999999999</v>
      </c>
      <c r="Q256">
        <v>0.31900000000000001</v>
      </c>
      <c r="R256">
        <v>0.39100000000000001</v>
      </c>
      <c r="S256">
        <v>0.71099999999999997</v>
      </c>
      <c r="T256">
        <v>0.308</v>
      </c>
      <c r="U256">
        <v>4</v>
      </c>
      <c r="V256">
        <v>-0.3</v>
      </c>
      <c r="W256">
        <v>1.9</v>
      </c>
      <c r="X256">
        <v>5950</v>
      </c>
    </row>
    <row r="257" spans="1:24" x14ac:dyDescent="0.25">
      <c r="A257" t="s">
        <v>1033</v>
      </c>
      <c r="B257">
        <v>143</v>
      </c>
      <c r="C257">
        <v>574</v>
      </c>
      <c r="D257">
        <v>524</v>
      </c>
      <c r="E257">
        <v>134</v>
      </c>
      <c r="F257">
        <v>28</v>
      </c>
      <c r="G257">
        <v>3</v>
      </c>
      <c r="H257">
        <v>14</v>
      </c>
      <c r="I257">
        <v>60</v>
      </c>
      <c r="J257">
        <v>66</v>
      </c>
      <c r="K257">
        <v>41</v>
      </c>
      <c r="L257">
        <v>105</v>
      </c>
      <c r="M257">
        <v>2</v>
      </c>
      <c r="N257">
        <v>1</v>
      </c>
      <c r="O257">
        <v>1</v>
      </c>
      <c r="P257">
        <v>0.25600000000000001</v>
      </c>
      <c r="Q257">
        <v>0.308</v>
      </c>
      <c r="R257">
        <v>0.40100000000000002</v>
      </c>
      <c r="S257">
        <v>0.70899999999999996</v>
      </c>
      <c r="T257">
        <v>0.307</v>
      </c>
      <c r="U257">
        <v>2</v>
      </c>
      <c r="V257">
        <v>-0.8</v>
      </c>
      <c r="W257">
        <v>2.5</v>
      </c>
      <c r="X257">
        <v>1738</v>
      </c>
    </row>
    <row r="258" spans="1:24" x14ac:dyDescent="0.25">
      <c r="A258" t="s">
        <v>1095</v>
      </c>
      <c r="B258">
        <v>130</v>
      </c>
      <c r="C258">
        <v>557</v>
      </c>
      <c r="D258">
        <v>511</v>
      </c>
      <c r="E258">
        <v>143</v>
      </c>
      <c r="F258">
        <v>22</v>
      </c>
      <c r="G258">
        <v>5</v>
      </c>
      <c r="H258">
        <v>6</v>
      </c>
      <c r="I258">
        <v>55</v>
      </c>
      <c r="J258">
        <v>64</v>
      </c>
      <c r="K258">
        <v>40</v>
      </c>
      <c r="L258">
        <v>97</v>
      </c>
      <c r="M258">
        <v>4</v>
      </c>
      <c r="N258">
        <v>14</v>
      </c>
      <c r="O258">
        <v>3</v>
      </c>
      <c r="P258">
        <v>0.28000000000000003</v>
      </c>
      <c r="Q258">
        <v>0.33600000000000002</v>
      </c>
      <c r="R258">
        <v>0.378</v>
      </c>
      <c r="S258">
        <v>0.71299999999999997</v>
      </c>
      <c r="T258">
        <v>0.307</v>
      </c>
      <c r="U258">
        <v>8</v>
      </c>
      <c r="V258">
        <v>1</v>
      </c>
      <c r="W258">
        <v>2.2999999999999998</v>
      </c>
      <c r="X258">
        <v>8553</v>
      </c>
    </row>
    <row r="259" spans="1:24" x14ac:dyDescent="0.25">
      <c r="A259" t="s">
        <v>517</v>
      </c>
      <c r="B259">
        <v>81</v>
      </c>
      <c r="C259">
        <v>328</v>
      </c>
      <c r="D259">
        <v>289</v>
      </c>
      <c r="E259">
        <v>73</v>
      </c>
      <c r="F259">
        <v>11</v>
      </c>
      <c r="G259">
        <v>2</v>
      </c>
      <c r="H259">
        <v>4</v>
      </c>
      <c r="I259">
        <v>33</v>
      </c>
      <c r="J259">
        <v>37</v>
      </c>
      <c r="K259">
        <v>34</v>
      </c>
      <c r="L259">
        <v>70</v>
      </c>
      <c r="M259">
        <v>4</v>
      </c>
      <c r="N259">
        <v>9</v>
      </c>
      <c r="O259">
        <v>1</v>
      </c>
      <c r="P259">
        <v>0.253</v>
      </c>
      <c r="Q259">
        <v>0.33800000000000002</v>
      </c>
      <c r="R259">
        <v>0.34599999999999997</v>
      </c>
      <c r="S259">
        <v>0.68400000000000005</v>
      </c>
      <c r="T259">
        <v>0.307</v>
      </c>
      <c r="U259">
        <v>3</v>
      </c>
      <c r="V259">
        <v>1</v>
      </c>
      <c r="W259">
        <v>1.1000000000000001</v>
      </c>
      <c r="X259">
        <v>4719</v>
      </c>
    </row>
    <row r="260" spans="1:24" x14ac:dyDescent="0.25">
      <c r="A260" t="s">
        <v>1094</v>
      </c>
      <c r="B260">
        <v>118</v>
      </c>
      <c r="C260">
        <v>506</v>
      </c>
      <c r="D260">
        <v>459</v>
      </c>
      <c r="E260">
        <v>124</v>
      </c>
      <c r="F260">
        <v>13</v>
      </c>
      <c r="G260">
        <v>3</v>
      </c>
      <c r="H260">
        <v>9</v>
      </c>
      <c r="I260">
        <v>50</v>
      </c>
      <c r="J260">
        <v>58</v>
      </c>
      <c r="K260">
        <v>39</v>
      </c>
      <c r="L260">
        <v>76</v>
      </c>
      <c r="M260">
        <v>5</v>
      </c>
      <c r="N260">
        <v>4</v>
      </c>
      <c r="O260">
        <v>2</v>
      </c>
      <c r="P260">
        <v>0.27</v>
      </c>
      <c r="Q260">
        <v>0.33200000000000002</v>
      </c>
      <c r="R260">
        <v>0.37</v>
      </c>
      <c r="S260">
        <v>0.70199999999999996</v>
      </c>
      <c r="T260">
        <v>0.307</v>
      </c>
      <c r="U260">
        <v>2</v>
      </c>
      <c r="V260">
        <v>-0.6</v>
      </c>
      <c r="W260">
        <v>1.1000000000000001</v>
      </c>
      <c r="X260">
        <v>6201</v>
      </c>
    </row>
    <row r="261" spans="1:24" x14ac:dyDescent="0.25">
      <c r="A261" t="s">
        <v>984</v>
      </c>
      <c r="B261">
        <v>110</v>
      </c>
      <c r="C261">
        <v>456</v>
      </c>
      <c r="D261">
        <v>419</v>
      </c>
      <c r="E261">
        <v>103</v>
      </c>
      <c r="F261">
        <v>19</v>
      </c>
      <c r="G261">
        <v>1</v>
      </c>
      <c r="H261">
        <v>15</v>
      </c>
      <c r="I261">
        <v>46</v>
      </c>
      <c r="J261">
        <v>49</v>
      </c>
      <c r="K261">
        <v>23</v>
      </c>
      <c r="L261">
        <v>112</v>
      </c>
      <c r="M261">
        <v>11</v>
      </c>
      <c r="N261">
        <v>3</v>
      </c>
      <c r="O261">
        <v>2</v>
      </c>
      <c r="P261">
        <v>0.246</v>
      </c>
      <c r="Q261">
        <v>0.3</v>
      </c>
      <c r="R261">
        <v>0.40300000000000002</v>
      </c>
      <c r="S261">
        <v>0.70399999999999996</v>
      </c>
      <c r="T261">
        <v>0.307</v>
      </c>
      <c r="U261">
        <v>2</v>
      </c>
      <c r="V261">
        <v>-0.6</v>
      </c>
      <c r="W261">
        <v>0.9</v>
      </c>
      <c r="X261">
        <v>9210</v>
      </c>
    </row>
    <row r="262" spans="1:24" x14ac:dyDescent="0.25">
      <c r="A262" t="s">
        <v>1002</v>
      </c>
      <c r="B262">
        <v>102</v>
      </c>
      <c r="C262">
        <v>440</v>
      </c>
      <c r="D262">
        <v>400</v>
      </c>
      <c r="E262">
        <v>107</v>
      </c>
      <c r="F262">
        <v>21</v>
      </c>
      <c r="G262">
        <v>2</v>
      </c>
      <c r="H262">
        <v>4</v>
      </c>
      <c r="I262">
        <v>42</v>
      </c>
      <c r="J262">
        <v>52</v>
      </c>
      <c r="K262">
        <v>33</v>
      </c>
      <c r="L262">
        <v>66</v>
      </c>
      <c r="M262">
        <v>5</v>
      </c>
      <c r="N262">
        <v>13</v>
      </c>
      <c r="O262">
        <v>4</v>
      </c>
      <c r="P262">
        <v>0.26800000000000002</v>
      </c>
      <c r="Q262">
        <v>0.33</v>
      </c>
      <c r="R262">
        <v>0.36</v>
      </c>
      <c r="S262">
        <v>0.69</v>
      </c>
      <c r="T262">
        <v>0.307</v>
      </c>
      <c r="U262">
        <v>-2</v>
      </c>
      <c r="V262">
        <v>0.5</v>
      </c>
      <c r="W262">
        <v>0.7</v>
      </c>
      <c r="X262">
        <v>2411</v>
      </c>
    </row>
    <row r="263" spans="1:24" x14ac:dyDescent="0.25">
      <c r="A263" t="s">
        <v>598</v>
      </c>
      <c r="B263">
        <v>122</v>
      </c>
      <c r="C263">
        <v>515</v>
      </c>
      <c r="D263">
        <v>474</v>
      </c>
      <c r="E263">
        <v>125</v>
      </c>
      <c r="F263">
        <v>23</v>
      </c>
      <c r="G263">
        <v>2</v>
      </c>
      <c r="H263">
        <v>12</v>
      </c>
      <c r="I263">
        <v>53</v>
      </c>
      <c r="J263">
        <v>56</v>
      </c>
      <c r="K263">
        <v>33</v>
      </c>
      <c r="L263">
        <v>94</v>
      </c>
      <c r="M263">
        <v>2</v>
      </c>
      <c r="N263">
        <v>13</v>
      </c>
      <c r="O263">
        <v>2</v>
      </c>
      <c r="P263">
        <v>0.26400000000000001</v>
      </c>
      <c r="Q263">
        <v>0.311</v>
      </c>
      <c r="R263">
        <v>0.39700000000000002</v>
      </c>
      <c r="S263">
        <v>0.70699999999999996</v>
      </c>
      <c r="T263">
        <v>0.30599999999999999</v>
      </c>
      <c r="U263">
        <v>10</v>
      </c>
      <c r="V263">
        <v>1.3</v>
      </c>
      <c r="W263">
        <v>2.8</v>
      </c>
      <c r="X263">
        <v>3255</v>
      </c>
    </row>
    <row r="264" spans="1:24" x14ac:dyDescent="0.25">
      <c r="A264" t="s">
        <v>871</v>
      </c>
      <c r="B264">
        <v>101</v>
      </c>
      <c r="C264">
        <v>400</v>
      </c>
      <c r="D264">
        <v>351</v>
      </c>
      <c r="E264">
        <v>81</v>
      </c>
      <c r="F264">
        <v>15</v>
      </c>
      <c r="G264">
        <v>1</v>
      </c>
      <c r="H264">
        <v>12</v>
      </c>
      <c r="I264">
        <v>42</v>
      </c>
      <c r="J264">
        <v>45</v>
      </c>
      <c r="K264">
        <v>41</v>
      </c>
      <c r="L264">
        <v>95</v>
      </c>
      <c r="M264">
        <v>5</v>
      </c>
      <c r="N264">
        <v>0</v>
      </c>
      <c r="O264">
        <v>0</v>
      </c>
      <c r="P264">
        <v>0.23100000000000001</v>
      </c>
      <c r="Q264">
        <v>0.318</v>
      </c>
      <c r="R264">
        <v>0.38200000000000001</v>
      </c>
      <c r="S264">
        <v>0.69899999999999995</v>
      </c>
      <c r="T264">
        <v>0.30599999999999999</v>
      </c>
      <c r="U264">
        <v>-1</v>
      </c>
      <c r="V264">
        <v>-0.4</v>
      </c>
      <c r="W264">
        <v>1.8</v>
      </c>
      <c r="X264">
        <v>2041</v>
      </c>
    </row>
    <row r="265" spans="1:24" x14ac:dyDescent="0.25">
      <c r="A265" t="s">
        <v>1112</v>
      </c>
      <c r="B265">
        <v>117</v>
      </c>
      <c r="C265">
        <v>463</v>
      </c>
      <c r="D265">
        <v>428</v>
      </c>
      <c r="E265">
        <v>100</v>
      </c>
      <c r="F265">
        <v>18</v>
      </c>
      <c r="G265">
        <v>1</v>
      </c>
      <c r="H265">
        <v>21</v>
      </c>
      <c r="I265">
        <v>49</v>
      </c>
      <c r="J265">
        <v>51</v>
      </c>
      <c r="K265">
        <v>28</v>
      </c>
      <c r="L265">
        <v>126</v>
      </c>
      <c r="M265">
        <v>3</v>
      </c>
      <c r="N265">
        <v>1</v>
      </c>
      <c r="O265">
        <v>0</v>
      </c>
      <c r="P265">
        <v>0.23400000000000001</v>
      </c>
      <c r="Q265">
        <v>0.28299999999999997</v>
      </c>
      <c r="R265">
        <v>0.42799999999999999</v>
      </c>
      <c r="S265">
        <v>0.71099999999999997</v>
      </c>
      <c r="T265">
        <v>0.30599999999999999</v>
      </c>
      <c r="U265">
        <v>-3</v>
      </c>
      <c r="V265">
        <v>-0.2</v>
      </c>
      <c r="W265">
        <v>1.9</v>
      </c>
      <c r="X265">
        <v>697</v>
      </c>
    </row>
    <row r="266" spans="1:24" x14ac:dyDescent="0.25">
      <c r="A266" t="s">
        <v>847</v>
      </c>
      <c r="B266">
        <v>94</v>
      </c>
      <c r="C266">
        <v>383</v>
      </c>
      <c r="D266">
        <v>351</v>
      </c>
      <c r="E266">
        <v>87</v>
      </c>
      <c r="F266">
        <v>16</v>
      </c>
      <c r="G266">
        <v>2</v>
      </c>
      <c r="H266">
        <v>12</v>
      </c>
      <c r="I266">
        <v>38</v>
      </c>
      <c r="J266">
        <v>42</v>
      </c>
      <c r="K266">
        <v>28</v>
      </c>
      <c r="L266">
        <v>67</v>
      </c>
      <c r="M266">
        <v>1</v>
      </c>
      <c r="N266">
        <v>2</v>
      </c>
      <c r="O266">
        <v>0</v>
      </c>
      <c r="P266">
        <v>0.248</v>
      </c>
      <c r="Q266">
        <v>0.30299999999999999</v>
      </c>
      <c r="R266">
        <v>0.40699999999999997</v>
      </c>
      <c r="S266">
        <v>0.71</v>
      </c>
      <c r="T266">
        <v>0.30499999999999999</v>
      </c>
      <c r="U266">
        <v>-3</v>
      </c>
      <c r="V266">
        <v>0</v>
      </c>
      <c r="W266">
        <v>0</v>
      </c>
      <c r="X266">
        <v>607</v>
      </c>
    </row>
    <row r="267" spans="1:24" x14ac:dyDescent="0.25">
      <c r="A267" t="s">
        <v>1001</v>
      </c>
      <c r="B267">
        <v>150</v>
      </c>
      <c r="C267">
        <v>579</v>
      </c>
      <c r="D267">
        <v>525</v>
      </c>
      <c r="E267">
        <v>128</v>
      </c>
      <c r="F267">
        <v>26</v>
      </c>
      <c r="G267">
        <v>1</v>
      </c>
      <c r="H267">
        <v>15</v>
      </c>
      <c r="I267">
        <v>63</v>
      </c>
      <c r="J267">
        <v>61</v>
      </c>
      <c r="K267">
        <v>41</v>
      </c>
      <c r="L267">
        <v>93</v>
      </c>
      <c r="M267">
        <v>10</v>
      </c>
      <c r="N267">
        <v>5</v>
      </c>
      <c r="O267">
        <v>2</v>
      </c>
      <c r="P267">
        <v>0.24399999999999999</v>
      </c>
      <c r="Q267">
        <v>0.309</v>
      </c>
      <c r="R267">
        <v>0.38300000000000001</v>
      </c>
      <c r="S267">
        <v>0.69199999999999995</v>
      </c>
      <c r="T267">
        <v>0.30499999999999999</v>
      </c>
      <c r="U267">
        <v>0</v>
      </c>
      <c r="V267">
        <v>-0.4</v>
      </c>
      <c r="W267">
        <v>1.8</v>
      </c>
      <c r="X267">
        <v>9015</v>
      </c>
    </row>
    <row r="268" spans="1:24" x14ac:dyDescent="0.25">
      <c r="A268" t="s">
        <v>974</v>
      </c>
      <c r="B268">
        <v>84</v>
      </c>
      <c r="C268">
        <v>332</v>
      </c>
      <c r="D268">
        <v>302</v>
      </c>
      <c r="E268">
        <v>81</v>
      </c>
      <c r="F268">
        <v>15</v>
      </c>
      <c r="G268">
        <v>1</v>
      </c>
      <c r="H268">
        <v>3</v>
      </c>
      <c r="I268">
        <v>35</v>
      </c>
      <c r="J268">
        <v>37</v>
      </c>
      <c r="K268">
        <v>23</v>
      </c>
      <c r="L268">
        <v>40</v>
      </c>
      <c r="M268">
        <v>6</v>
      </c>
      <c r="N268">
        <v>3</v>
      </c>
      <c r="O268">
        <v>1</v>
      </c>
      <c r="P268">
        <v>0.26800000000000002</v>
      </c>
      <c r="Q268">
        <v>0.33100000000000002</v>
      </c>
      <c r="R268">
        <v>0.35399999999999998</v>
      </c>
      <c r="S268">
        <v>0.68600000000000005</v>
      </c>
      <c r="T268">
        <v>0.30499999999999999</v>
      </c>
      <c r="U268">
        <v>-3</v>
      </c>
      <c r="V268">
        <v>-0.2</v>
      </c>
      <c r="W268">
        <v>0.7</v>
      </c>
      <c r="X268">
        <v>5235</v>
      </c>
    </row>
    <row r="269" spans="1:24" x14ac:dyDescent="0.25">
      <c r="A269" t="s">
        <v>535</v>
      </c>
      <c r="B269">
        <v>123</v>
      </c>
      <c r="C269">
        <v>475</v>
      </c>
      <c r="D269">
        <v>428</v>
      </c>
      <c r="E269">
        <v>116</v>
      </c>
      <c r="F269">
        <v>15</v>
      </c>
      <c r="G269">
        <v>6</v>
      </c>
      <c r="H269">
        <v>2</v>
      </c>
      <c r="I269">
        <v>51</v>
      </c>
      <c r="J269">
        <v>50</v>
      </c>
      <c r="K269">
        <v>43</v>
      </c>
      <c r="L269">
        <v>95</v>
      </c>
      <c r="M269">
        <v>1</v>
      </c>
      <c r="N269">
        <v>39</v>
      </c>
      <c r="O269">
        <v>7</v>
      </c>
      <c r="P269">
        <v>0.27100000000000002</v>
      </c>
      <c r="Q269">
        <v>0.33700000000000002</v>
      </c>
      <c r="R269">
        <v>0.34799999999999998</v>
      </c>
      <c r="S269">
        <v>0.68500000000000005</v>
      </c>
      <c r="T269">
        <v>0.30499999999999999</v>
      </c>
      <c r="U269">
        <v>-5</v>
      </c>
      <c r="V269">
        <v>4.4000000000000004</v>
      </c>
      <c r="W269">
        <v>1.3</v>
      </c>
      <c r="X269">
        <v>4054</v>
      </c>
    </row>
    <row r="270" spans="1:24" x14ac:dyDescent="0.25">
      <c r="A270" t="s">
        <v>664</v>
      </c>
      <c r="B270">
        <v>96</v>
      </c>
      <c r="C270">
        <v>394</v>
      </c>
      <c r="D270">
        <v>366</v>
      </c>
      <c r="E270">
        <v>95</v>
      </c>
      <c r="F270">
        <v>17</v>
      </c>
      <c r="G270">
        <v>2</v>
      </c>
      <c r="H270">
        <v>9</v>
      </c>
      <c r="I270">
        <v>37</v>
      </c>
      <c r="J270">
        <v>41</v>
      </c>
      <c r="K270">
        <v>22</v>
      </c>
      <c r="L270">
        <v>80</v>
      </c>
      <c r="M270">
        <v>4</v>
      </c>
      <c r="N270">
        <v>15</v>
      </c>
      <c r="O270">
        <v>5</v>
      </c>
      <c r="P270">
        <v>0.26</v>
      </c>
      <c r="Q270">
        <v>0.307</v>
      </c>
      <c r="R270">
        <v>0.39100000000000001</v>
      </c>
      <c r="S270">
        <v>0.69799999999999995</v>
      </c>
      <c r="T270">
        <v>0.30399999999999999</v>
      </c>
      <c r="U270">
        <v>-1</v>
      </c>
      <c r="V270">
        <v>0.6</v>
      </c>
      <c r="W270">
        <v>1</v>
      </c>
      <c r="X270">
        <v>5098</v>
      </c>
    </row>
    <row r="271" spans="1:24" x14ac:dyDescent="0.25">
      <c r="A271" t="s">
        <v>786</v>
      </c>
      <c r="B271">
        <v>72</v>
      </c>
      <c r="C271">
        <v>282</v>
      </c>
      <c r="D271">
        <v>251</v>
      </c>
      <c r="E271">
        <v>61</v>
      </c>
      <c r="F271">
        <v>9</v>
      </c>
      <c r="G271">
        <v>5</v>
      </c>
      <c r="H271">
        <v>3</v>
      </c>
      <c r="I271">
        <v>30</v>
      </c>
      <c r="J271">
        <v>30</v>
      </c>
      <c r="K271">
        <v>26</v>
      </c>
      <c r="L271">
        <v>73</v>
      </c>
      <c r="M271">
        <v>5</v>
      </c>
      <c r="N271">
        <v>23</v>
      </c>
      <c r="O271">
        <v>6</v>
      </c>
      <c r="P271">
        <v>0.24299999999999999</v>
      </c>
      <c r="Q271">
        <v>0.32600000000000001</v>
      </c>
      <c r="R271">
        <v>0.35499999999999998</v>
      </c>
      <c r="S271">
        <v>0.68100000000000005</v>
      </c>
      <c r="T271">
        <v>0.30299999999999999</v>
      </c>
      <c r="U271">
        <v>3</v>
      </c>
      <c r="V271">
        <v>1.9</v>
      </c>
      <c r="W271">
        <v>1.2</v>
      </c>
      <c r="X271">
        <v>5097</v>
      </c>
    </row>
    <row r="272" spans="1:24" x14ac:dyDescent="0.25">
      <c r="A272" t="s">
        <v>483</v>
      </c>
      <c r="B272">
        <v>131</v>
      </c>
      <c r="C272">
        <v>525</v>
      </c>
      <c r="D272">
        <v>477</v>
      </c>
      <c r="E272">
        <v>115</v>
      </c>
      <c r="F272">
        <v>18</v>
      </c>
      <c r="G272">
        <v>4</v>
      </c>
      <c r="H272">
        <v>14</v>
      </c>
      <c r="I272">
        <v>54</v>
      </c>
      <c r="J272">
        <v>60</v>
      </c>
      <c r="K272">
        <v>42</v>
      </c>
      <c r="L272">
        <v>157</v>
      </c>
      <c r="M272">
        <v>4</v>
      </c>
      <c r="N272">
        <v>30</v>
      </c>
      <c r="O272">
        <v>6</v>
      </c>
      <c r="P272">
        <v>0.24099999999999999</v>
      </c>
      <c r="Q272">
        <v>0.307</v>
      </c>
      <c r="R272">
        <v>0.38400000000000001</v>
      </c>
      <c r="S272">
        <v>0.69</v>
      </c>
      <c r="T272">
        <v>0.30299999999999999</v>
      </c>
      <c r="U272">
        <v>5</v>
      </c>
      <c r="V272">
        <v>3.1</v>
      </c>
      <c r="W272">
        <v>2.2999999999999998</v>
      </c>
      <c r="X272">
        <v>9328</v>
      </c>
    </row>
    <row r="273" spans="1:24" x14ac:dyDescent="0.25">
      <c r="A273" t="s">
        <v>865</v>
      </c>
      <c r="B273">
        <v>134</v>
      </c>
      <c r="C273">
        <v>608</v>
      </c>
      <c r="D273">
        <v>559</v>
      </c>
      <c r="E273">
        <v>161</v>
      </c>
      <c r="F273">
        <v>14</v>
      </c>
      <c r="G273">
        <v>4</v>
      </c>
      <c r="H273">
        <v>1</v>
      </c>
      <c r="I273">
        <v>70</v>
      </c>
      <c r="J273">
        <v>48</v>
      </c>
      <c r="K273">
        <v>37</v>
      </c>
      <c r="L273">
        <v>42</v>
      </c>
      <c r="M273">
        <v>10</v>
      </c>
      <c r="N273">
        <v>34</v>
      </c>
      <c r="O273">
        <v>8</v>
      </c>
      <c r="P273">
        <v>0.28799999999999998</v>
      </c>
      <c r="Q273">
        <v>0.34200000000000003</v>
      </c>
      <c r="R273">
        <v>0.33300000000000002</v>
      </c>
      <c r="S273">
        <v>0.67500000000000004</v>
      </c>
      <c r="T273">
        <v>0.30299999999999999</v>
      </c>
      <c r="U273">
        <v>1</v>
      </c>
      <c r="V273">
        <v>2.8</v>
      </c>
      <c r="W273">
        <v>1.3</v>
      </c>
      <c r="X273">
        <v>443</v>
      </c>
    </row>
    <row r="274" spans="1:24" x14ac:dyDescent="0.25">
      <c r="A274" t="s">
        <v>915</v>
      </c>
      <c r="B274">
        <v>156</v>
      </c>
      <c r="C274">
        <v>640</v>
      </c>
      <c r="D274">
        <v>601</v>
      </c>
      <c r="E274">
        <v>162</v>
      </c>
      <c r="F274">
        <v>27</v>
      </c>
      <c r="G274">
        <v>3</v>
      </c>
      <c r="H274">
        <v>13</v>
      </c>
      <c r="I274">
        <v>59</v>
      </c>
      <c r="J274">
        <v>66</v>
      </c>
      <c r="K274">
        <v>30</v>
      </c>
      <c r="L274">
        <v>77</v>
      </c>
      <c r="M274">
        <v>4</v>
      </c>
      <c r="N274">
        <v>16</v>
      </c>
      <c r="O274">
        <v>5</v>
      </c>
      <c r="P274">
        <v>0.27</v>
      </c>
      <c r="Q274">
        <v>0.30599999999999999</v>
      </c>
      <c r="R274">
        <v>0.38900000000000001</v>
      </c>
      <c r="S274">
        <v>0.69599999999999995</v>
      </c>
      <c r="T274">
        <v>0.30199999999999999</v>
      </c>
      <c r="U274">
        <v>7</v>
      </c>
      <c r="V274">
        <v>0.5</v>
      </c>
      <c r="W274">
        <v>3.1</v>
      </c>
      <c r="X274">
        <v>5133</v>
      </c>
    </row>
    <row r="275" spans="1:24" x14ac:dyDescent="0.25">
      <c r="A275" t="s">
        <v>813</v>
      </c>
      <c r="B275">
        <v>155</v>
      </c>
      <c r="C275">
        <v>676</v>
      </c>
      <c r="D275">
        <v>635</v>
      </c>
      <c r="E275">
        <v>178</v>
      </c>
      <c r="F275">
        <v>24</v>
      </c>
      <c r="G275">
        <v>9</v>
      </c>
      <c r="H275">
        <v>5</v>
      </c>
      <c r="I275">
        <v>63</v>
      </c>
      <c r="J275">
        <v>68</v>
      </c>
      <c r="K275">
        <v>33</v>
      </c>
      <c r="L275">
        <v>93</v>
      </c>
      <c r="M275">
        <v>6</v>
      </c>
      <c r="N275">
        <v>33</v>
      </c>
      <c r="O275">
        <v>7</v>
      </c>
      <c r="P275">
        <v>0.28000000000000003</v>
      </c>
      <c r="Q275">
        <v>0.32100000000000001</v>
      </c>
      <c r="R275">
        <v>0.37</v>
      </c>
      <c r="S275">
        <v>0.69099999999999995</v>
      </c>
      <c r="T275">
        <v>0.30199999999999999</v>
      </c>
      <c r="U275">
        <v>4</v>
      </c>
      <c r="V275">
        <v>3</v>
      </c>
      <c r="W275">
        <v>3.1</v>
      </c>
      <c r="X275">
        <v>6310</v>
      </c>
    </row>
    <row r="276" spans="1:24" x14ac:dyDescent="0.25">
      <c r="A276" t="s">
        <v>729</v>
      </c>
      <c r="B276">
        <v>123</v>
      </c>
      <c r="C276">
        <v>490</v>
      </c>
      <c r="D276">
        <v>432</v>
      </c>
      <c r="E276">
        <v>110</v>
      </c>
      <c r="F276">
        <v>16</v>
      </c>
      <c r="G276">
        <v>4</v>
      </c>
      <c r="H276">
        <v>3</v>
      </c>
      <c r="I276">
        <v>51</v>
      </c>
      <c r="J276">
        <v>55</v>
      </c>
      <c r="K276">
        <v>54</v>
      </c>
      <c r="L276">
        <v>100</v>
      </c>
      <c r="M276">
        <v>2</v>
      </c>
      <c r="N276">
        <v>24</v>
      </c>
      <c r="O276">
        <v>4</v>
      </c>
      <c r="P276">
        <v>0.255</v>
      </c>
      <c r="Q276">
        <v>0.33900000000000002</v>
      </c>
      <c r="R276">
        <v>0.33100000000000002</v>
      </c>
      <c r="S276">
        <v>0.67</v>
      </c>
      <c r="T276">
        <v>0.30199999999999999</v>
      </c>
      <c r="U276">
        <v>7</v>
      </c>
      <c r="V276">
        <v>2.6</v>
      </c>
      <c r="W276">
        <v>1.7</v>
      </c>
      <c r="X276">
        <v>3123</v>
      </c>
    </row>
    <row r="277" spans="1:24" x14ac:dyDescent="0.25">
      <c r="A277" t="s">
        <v>685</v>
      </c>
      <c r="B277">
        <v>81</v>
      </c>
      <c r="C277">
        <v>322</v>
      </c>
      <c r="D277">
        <v>300</v>
      </c>
      <c r="E277">
        <v>83</v>
      </c>
      <c r="F277">
        <v>12</v>
      </c>
      <c r="G277">
        <v>1</v>
      </c>
      <c r="H277">
        <v>4</v>
      </c>
      <c r="I277">
        <v>33</v>
      </c>
      <c r="J277">
        <v>34</v>
      </c>
      <c r="K277">
        <v>18</v>
      </c>
      <c r="L277">
        <v>41</v>
      </c>
      <c r="M277">
        <v>2</v>
      </c>
      <c r="N277">
        <v>18</v>
      </c>
      <c r="O277">
        <v>3</v>
      </c>
      <c r="P277">
        <v>0.27700000000000002</v>
      </c>
      <c r="Q277">
        <v>0.32</v>
      </c>
      <c r="R277">
        <v>0.36299999999999999</v>
      </c>
      <c r="S277">
        <v>0.68300000000000005</v>
      </c>
      <c r="T277">
        <v>0.3</v>
      </c>
      <c r="U277">
        <v>-3</v>
      </c>
      <c r="V277">
        <v>2</v>
      </c>
      <c r="W277">
        <v>0.8</v>
      </c>
      <c r="X277">
        <v>6848</v>
      </c>
    </row>
    <row r="278" spans="1:24" x14ac:dyDescent="0.25">
      <c r="A278" t="s">
        <v>913</v>
      </c>
      <c r="B278">
        <v>110</v>
      </c>
      <c r="C278">
        <v>443</v>
      </c>
      <c r="D278">
        <v>415</v>
      </c>
      <c r="E278">
        <v>116</v>
      </c>
      <c r="F278">
        <v>14</v>
      </c>
      <c r="G278">
        <v>4</v>
      </c>
      <c r="H278">
        <v>4</v>
      </c>
      <c r="I278">
        <v>45</v>
      </c>
      <c r="J278">
        <v>49</v>
      </c>
      <c r="K278">
        <v>20</v>
      </c>
      <c r="L278">
        <v>51</v>
      </c>
      <c r="M278">
        <v>6</v>
      </c>
      <c r="N278">
        <v>7</v>
      </c>
      <c r="O278">
        <v>2</v>
      </c>
      <c r="P278">
        <v>0.28000000000000003</v>
      </c>
      <c r="Q278">
        <v>0.32100000000000001</v>
      </c>
      <c r="R278">
        <v>0.36099999999999999</v>
      </c>
      <c r="S278">
        <v>0.68200000000000005</v>
      </c>
      <c r="T278">
        <v>0.3</v>
      </c>
      <c r="U278">
        <v>2</v>
      </c>
      <c r="V278">
        <v>0.1</v>
      </c>
      <c r="W278">
        <v>1.4</v>
      </c>
      <c r="X278">
        <v>5422</v>
      </c>
    </row>
    <row r="279" spans="1:24" x14ac:dyDescent="0.25">
      <c r="A279" t="s">
        <v>1000</v>
      </c>
      <c r="B279">
        <v>127</v>
      </c>
      <c r="C279">
        <v>506</v>
      </c>
      <c r="D279">
        <v>469</v>
      </c>
      <c r="E279">
        <v>120</v>
      </c>
      <c r="F279">
        <v>22</v>
      </c>
      <c r="G279">
        <v>2</v>
      </c>
      <c r="H279">
        <v>14</v>
      </c>
      <c r="I279">
        <v>51</v>
      </c>
      <c r="J279">
        <v>56</v>
      </c>
      <c r="K279">
        <v>24</v>
      </c>
      <c r="L279">
        <v>94</v>
      </c>
      <c r="M279">
        <v>7</v>
      </c>
      <c r="N279">
        <v>5</v>
      </c>
      <c r="O279">
        <v>2</v>
      </c>
      <c r="P279">
        <v>0.25600000000000001</v>
      </c>
      <c r="Q279">
        <v>0.29799999999999999</v>
      </c>
      <c r="R279">
        <v>0.40100000000000002</v>
      </c>
      <c r="S279">
        <v>0.69899999999999995</v>
      </c>
      <c r="T279">
        <v>0.3</v>
      </c>
      <c r="U279">
        <v>-1</v>
      </c>
      <c r="V279">
        <v>-0.3</v>
      </c>
      <c r="W279">
        <v>0.4</v>
      </c>
      <c r="X279">
        <v>4792</v>
      </c>
    </row>
    <row r="280" spans="1:24" x14ac:dyDescent="0.25">
      <c r="A280" t="s">
        <v>665</v>
      </c>
      <c r="B280">
        <v>107</v>
      </c>
      <c r="C280">
        <v>424</v>
      </c>
      <c r="D280">
        <v>381</v>
      </c>
      <c r="E280">
        <v>93</v>
      </c>
      <c r="F280">
        <v>17</v>
      </c>
      <c r="G280">
        <v>1</v>
      </c>
      <c r="H280">
        <v>10</v>
      </c>
      <c r="I280">
        <v>43</v>
      </c>
      <c r="J280">
        <v>45</v>
      </c>
      <c r="K280">
        <v>38</v>
      </c>
      <c r="L280">
        <v>77</v>
      </c>
      <c r="M280">
        <v>1</v>
      </c>
      <c r="N280">
        <v>9</v>
      </c>
      <c r="O280">
        <v>3</v>
      </c>
      <c r="P280">
        <v>0.24399999999999999</v>
      </c>
      <c r="Q280">
        <v>0.311</v>
      </c>
      <c r="R280">
        <v>0.373</v>
      </c>
      <c r="S280">
        <v>0.68400000000000005</v>
      </c>
      <c r="T280">
        <v>0.3</v>
      </c>
      <c r="U280">
        <v>4</v>
      </c>
      <c r="V280">
        <v>0.1</v>
      </c>
      <c r="W280">
        <v>1.4</v>
      </c>
      <c r="X280">
        <v>5653</v>
      </c>
    </row>
    <row r="281" spans="1:24" x14ac:dyDescent="0.25">
      <c r="A281" t="s">
        <v>824</v>
      </c>
      <c r="B281">
        <v>147</v>
      </c>
      <c r="C281">
        <v>657</v>
      </c>
      <c r="D281">
        <v>613</v>
      </c>
      <c r="E281">
        <v>176</v>
      </c>
      <c r="F281">
        <v>17</v>
      </c>
      <c r="G281">
        <v>8</v>
      </c>
      <c r="H281">
        <v>1</v>
      </c>
      <c r="I281">
        <v>70</v>
      </c>
      <c r="J281">
        <v>59</v>
      </c>
      <c r="K281">
        <v>36</v>
      </c>
      <c r="L281">
        <v>62</v>
      </c>
      <c r="M281">
        <v>5</v>
      </c>
      <c r="N281">
        <v>46</v>
      </c>
      <c r="O281">
        <v>10</v>
      </c>
      <c r="P281">
        <v>0.28699999999999998</v>
      </c>
      <c r="Q281">
        <v>0.33</v>
      </c>
      <c r="R281">
        <v>0.34599999999999997</v>
      </c>
      <c r="S281">
        <v>0.67600000000000005</v>
      </c>
      <c r="T281">
        <v>0.3</v>
      </c>
      <c r="U281">
        <v>13</v>
      </c>
      <c r="V281">
        <v>4.4000000000000004</v>
      </c>
      <c r="W281">
        <v>3.4</v>
      </c>
      <c r="X281">
        <v>4712</v>
      </c>
    </row>
    <row r="282" spans="1:24" x14ac:dyDescent="0.25">
      <c r="A282" t="s">
        <v>796</v>
      </c>
      <c r="B282">
        <v>98</v>
      </c>
      <c r="C282">
        <v>392</v>
      </c>
      <c r="D282">
        <v>354</v>
      </c>
      <c r="E282">
        <v>84</v>
      </c>
      <c r="F282">
        <v>13</v>
      </c>
      <c r="G282">
        <v>2</v>
      </c>
      <c r="H282">
        <v>11</v>
      </c>
      <c r="I282">
        <v>40</v>
      </c>
      <c r="J282">
        <v>44</v>
      </c>
      <c r="K282">
        <v>29</v>
      </c>
      <c r="L282">
        <v>98</v>
      </c>
      <c r="M282">
        <v>7</v>
      </c>
      <c r="N282">
        <v>11</v>
      </c>
      <c r="O282">
        <v>2</v>
      </c>
      <c r="P282">
        <v>0.23699999999999999</v>
      </c>
      <c r="Q282">
        <v>0.30599999999999999</v>
      </c>
      <c r="R282">
        <v>0.379</v>
      </c>
      <c r="S282">
        <v>0.68500000000000005</v>
      </c>
      <c r="T282">
        <v>0.29899999999999999</v>
      </c>
      <c r="U282">
        <v>-4</v>
      </c>
      <c r="V282">
        <v>1</v>
      </c>
      <c r="W282">
        <v>0.9</v>
      </c>
      <c r="X282">
        <v>4675</v>
      </c>
    </row>
    <row r="283" spans="1:24" x14ac:dyDescent="0.25">
      <c r="A283" t="s">
        <v>217</v>
      </c>
      <c r="B283">
        <v>78</v>
      </c>
      <c r="C283">
        <v>304</v>
      </c>
      <c r="D283">
        <v>276</v>
      </c>
      <c r="E283">
        <v>70</v>
      </c>
      <c r="F283">
        <v>13</v>
      </c>
      <c r="G283">
        <v>2</v>
      </c>
      <c r="H283">
        <v>5</v>
      </c>
      <c r="I283">
        <v>30</v>
      </c>
      <c r="J283">
        <v>30</v>
      </c>
      <c r="K283">
        <v>24</v>
      </c>
      <c r="L283">
        <v>66</v>
      </c>
      <c r="M283">
        <v>1</v>
      </c>
      <c r="N283">
        <v>7</v>
      </c>
      <c r="O283">
        <v>2</v>
      </c>
      <c r="P283">
        <v>0.254</v>
      </c>
      <c r="Q283">
        <v>0.313</v>
      </c>
      <c r="R283">
        <v>0.37</v>
      </c>
      <c r="S283">
        <v>0.68200000000000005</v>
      </c>
      <c r="T283">
        <v>0.29899999999999999</v>
      </c>
      <c r="U283">
        <v>3</v>
      </c>
      <c r="V283">
        <v>0.3</v>
      </c>
      <c r="W283">
        <v>1.3</v>
      </c>
      <c r="X283">
        <v>2539</v>
      </c>
    </row>
    <row r="284" spans="1:24" x14ac:dyDescent="0.25">
      <c r="A284" t="s">
        <v>350</v>
      </c>
      <c r="B284">
        <v>120</v>
      </c>
      <c r="C284">
        <v>535</v>
      </c>
      <c r="D284">
        <v>477</v>
      </c>
      <c r="E284">
        <v>123</v>
      </c>
      <c r="F284">
        <v>14</v>
      </c>
      <c r="G284">
        <v>5</v>
      </c>
      <c r="H284">
        <v>4</v>
      </c>
      <c r="I284">
        <v>55</v>
      </c>
      <c r="J284">
        <v>48</v>
      </c>
      <c r="K284">
        <v>52</v>
      </c>
      <c r="L284">
        <v>109</v>
      </c>
      <c r="M284">
        <v>3</v>
      </c>
      <c r="N284">
        <v>31</v>
      </c>
      <c r="O284">
        <v>6</v>
      </c>
      <c r="P284">
        <v>0.25800000000000001</v>
      </c>
      <c r="Q284">
        <v>0.33300000000000002</v>
      </c>
      <c r="R284">
        <v>0.33300000000000002</v>
      </c>
      <c r="S284">
        <v>0.66600000000000004</v>
      </c>
      <c r="T284">
        <v>0.29899999999999999</v>
      </c>
      <c r="U284">
        <v>5</v>
      </c>
      <c r="V284">
        <v>3.1</v>
      </c>
      <c r="W284">
        <v>2.1</v>
      </c>
      <c r="X284">
        <v>7316</v>
      </c>
    </row>
    <row r="285" spans="1:24" x14ac:dyDescent="0.25">
      <c r="A285" t="s">
        <v>777</v>
      </c>
      <c r="B285">
        <v>138</v>
      </c>
      <c r="C285">
        <v>552</v>
      </c>
      <c r="D285">
        <v>507</v>
      </c>
      <c r="E285">
        <v>136</v>
      </c>
      <c r="F285">
        <v>24</v>
      </c>
      <c r="G285">
        <v>1</v>
      </c>
      <c r="H285">
        <v>8</v>
      </c>
      <c r="I285">
        <v>55</v>
      </c>
      <c r="J285">
        <v>61</v>
      </c>
      <c r="K285">
        <v>39</v>
      </c>
      <c r="L285">
        <v>66</v>
      </c>
      <c r="M285">
        <v>2</v>
      </c>
      <c r="N285">
        <v>2</v>
      </c>
      <c r="O285">
        <v>1</v>
      </c>
      <c r="P285">
        <v>0.26800000000000002</v>
      </c>
      <c r="Q285">
        <v>0.32100000000000001</v>
      </c>
      <c r="R285">
        <v>0.36699999999999999</v>
      </c>
      <c r="S285">
        <v>0.68799999999999994</v>
      </c>
      <c r="T285">
        <v>0.29899999999999999</v>
      </c>
      <c r="U285">
        <v>5</v>
      </c>
      <c r="V285">
        <v>-0.6</v>
      </c>
      <c r="W285">
        <v>0.5</v>
      </c>
      <c r="X285">
        <v>4556</v>
      </c>
    </row>
    <row r="286" spans="1:24" x14ac:dyDescent="0.25">
      <c r="A286" t="s">
        <v>897</v>
      </c>
      <c r="B286">
        <v>80</v>
      </c>
      <c r="C286">
        <v>310</v>
      </c>
      <c r="D286">
        <v>286</v>
      </c>
      <c r="E286">
        <v>75</v>
      </c>
      <c r="F286">
        <v>13</v>
      </c>
      <c r="G286">
        <v>2</v>
      </c>
      <c r="H286">
        <v>4</v>
      </c>
      <c r="I286">
        <v>31</v>
      </c>
      <c r="J286">
        <v>31</v>
      </c>
      <c r="K286">
        <v>20</v>
      </c>
      <c r="L286">
        <v>49</v>
      </c>
      <c r="M286">
        <v>2</v>
      </c>
      <c r="N286">
        <v>6</v>
      </c>
      <c r="O286">
        <v>2</v>
      </c>
      <c r="P286">
        <v>0.26200000000000001</v>
      </c>
      <c r="Q286">
        <v>0.313</v>
      </c>
      <c r="R286">
        <v>0.36399999999999999</v>
      </c>
      <c r="S286">
        <v>0.67700000000000005</v>
      </c>
      <c r="T286">
        <v>0.29799999999999999</v>
      </c>
      <c r="U286">
        <v>-3</v>
      </c>
      <c r="V286">
        <v>0.1</v>
      </c>
      <c r="W286">
        <v>0.5</v>
      </c>
      <c r="X286">
        <v>6740</v>
      </c>
    </row>
    <row r="287" spans="1:24" x14ac:dyDescent="0.25">
      <c r="A287" t="s">
        <v>937</v>
      </c>
      <c r="B287">
        <v>117</v>
      </c>
      <c r="C287">
        <v>477</v>
      </c>
      <c r="D287">
        <v>423</v>
      </c>
      <c r="E287">
        <v>103</v>
      </c>
      <c r="F287">
        <v>20</v>
      </c>
      <c r="G287">
        <v>4</v>
      </c>
      <c r="H287">
        <v>4</v>
      </c>
      <c r="I287">
        <v>44</v>
      </c>
      <c r="J287">
        <v>48</v>
      </c>
      <c r="K287">
        <v>50</v>
      </c>
      <c r="L287">
        <v>102</v>
      </c>
      <c r="M287">
        <v>3</v>
      </c>
      <c r="N287">
        <v>13</v>
      </c>
      <c r="O287">
        <v>3</v>
      </c>
      <c r="P287">
        <v>0.24399999999999999</v>
      </c>
      <c r="Q287">
        <v>0.32700000000000001</v>
      </c>
      <c r="R287">
        <v>0.33800000000000002</v>
      </c>
      <c r="S287">
        <v>0.66500000000000004</v>
      </c>
      <c r="T287">
        <v>0.29799999999999999</v>
      </c>
      <c r="U287">
        <v>6</v>
      </c>
      <c r="V287">
        <v>0.8</v>
      </c>
      <c r="W287">
        <v>1.5</v>
      </c>
      <c r="X287">
        <v>1488</v>
      </c>
    </row>
    <row r="288" spans="1:24" x14ac:dyDescent="0.25">
      <c r="A288" t="s">
        <v>1125</v>
      </c>
      <c r="B288">
        <v>70</v>
      </c>
      <c r="C288">
        <v>271</v>
      </c>
      <c r="D288">
        <v>239</v>
      </c>
      <c r="E288">
        <v>55</v>
      </c>
      <c r="F288">
        <v>8</v>
      </c>
      <c r="G288">
        <v>1</v>
      </c>
      <c r="H288">
        <v>7</v>
      </c>
      <c r="I288">
        <v>28</v>
      </c>
      <c r="J288">
        <v>27</v>
      </c>
      <c r="K288">
        <v>30</v>
      </c>
      <c r="L288">
        <v>63</v>
      </c>
      <c r="M288">
        <v>0</v>
      </c>
      <c r="N288">
        <v>0</v>
      </c>
      <c r="O288">
        <v>0</v>
      </c>
      <c r="P288">
        <v>0.23</v>
      </c>
      <c r="Q288">
        <v>0.314</v>
      </c>
      <c r="R288">
        <v>0.36</v>
      </c>
      <c r="S288">
        <v>0.67300000000000004</v>
      </c>
      <c r="T288">
        <v>0.29799999999999999</v>
      </c>
      <c r="U288">
        <v>-2</v>
      </c>
      <c r="V288">
        <v>-0.3</v>
      </c>
      <c r="W288">
        <v>0.9</v>
      </c>
      <c r="X288">
        <v>5506</v>
      </c>
    </row>
    <row r="289" spans="1:24" x14ac:dyDescent="0.25">
      <c r="A289" t="s">
        <v>778</v>
      </c>
      <c r="B289">
        <v>105</v>
      </c>
      <c r="C289">
        <v>420</v>
      </c>
      <c r="D289">
        <v>375</v>
      </c>
      <c r="E289">
        <v>92</v>
      </c>
      <c r="F289">
        <v>13</v>
      </c>
      <c r="G289">
        <v>1</v>
      </c>
      <c r="H289">
        <v>10</v>
      </c>
      <c r="I289">
        <v>42</v>
      </c>
      <c r="J289">
        <v>46</v>
      </c>
      <c r="K289">
        <v>36</v>
      </c>
      <c r="L289">
        <v>85</v>
      </c>
      <c r="M289">
        <v>4</v>
      </c>
      <c r="N289">
        <v>3</v>
      </c>
      <c r="O289">
        <v>1</v>
      </c>
      <c r="P289">
        <v>0.245</v>
      </c>
      <c r="Q289">
        <v>0.314</v>
      </c>
      <c r="R289">
        <v>0.36499999999999999</v>
      </c>
      <c r="S289">
        <v>0.68</v>
      </c>
      <c r="T289">
        <v>0.29799999999999999</v>
      </c>
      <c r="U289">
        <v>-5</v>
      </c>
      <c r="V289">
        <v>-0.3</v>
      </c>
      <c r="W289">
        <v>0.4</v>
      </c>
      <c r="X289">
        <v>1491</v>
      </c>
    </row>
    <row r="290" spans="1:24" x14ac:dyDescent="0.25">
      <c r="A290" t="s">
        <v>290</v>
      </c>
      <c r="B290">
        <v>90</v>
      </c>
      <c r="C290">
        <v>352</v>
      </c>
      <c r="D290">
        <v>310</v>
      </c>
      <c r="E290">
        <v>81</v>
      </c>
      <c r="F290">
        <v>9</v>
      </c>
      <c r="G290">
        <v>3</v>
      </c>
      <c r="H290">
        <v>1</v>
      </c>
      <c r="I290">
        <v>35</v>
      </c>
      <c r="J290">
        <v>35</v>
      </c>
      <c r="K290">
        <v>37</v>
      </c>
      <c r="L290">
        <v>66</v>
      </c>
      <c r="M290">
        <v>2</v>
      </c>
      <c r="N290">
        <v>31</v>
      </c>
      <c r="O290">
        <v>4</v>
      </c>
      <c r="P290">
        <v>0.26100000000000001</v>
      </c>
      <c r="Q290">
        <v>0.34100000000000003</v>
      </c>
      <c r="R290">
        <v>0.31900000000000001</v>
      </c>
      <c r="S290">
        <v>0.66</v>
      </c>
      <c r="T290">
        <v>0.29799999999999999</v>
      </c>
      <c r="U290">
        <v>4</v>
      </c>
      <c r="V290">
        <v>4.0999999999999996</v>
      </c>
      <c r="W290">
        <v>1.4</v>
      </c>
      <c r="X290">
        <v>4866</v>
      </c>
    </row>
    <row r="291" spans="1:24" x14ac:dyDescent="0.25">
      <c r="A291" t="s">
        <v>996</v>
      </c>
      <c r="B291">
        <v>111</v>
      </c>
      <c r="C291">
        <v>495</v>
      </c>
      <c r="D291">
        <v>453</v>
      </c>
      <c r="E291">
        <v>120</v>
      </c>
      <c r="F291">
        <v>16</v>
      </c>
      <c r="G291">
        <v>3</v>
      </c>
      <c r="H291">
        <v>6</v>
      </c>
      <c r="I291">
        <v>49</v>
      </c>
      <c r="J291">
        <v>45</v>
      </c>
      <c r="K291">
        <v>37</v>
      </c>
      <c r="L291">
        <v>61</v>
      </c>
      <c r="M291">
        <v>2</v>
      </c>
      <c r="N291">
        <v>10</v>
      </c>
      <c r="O291">
        <v>2</v>
      </c>
      <c r="P291">
        <v>0.26500000000000001</v>
      </c>
      <c r="Q291">
        <v>0.32100000000000001</v>
      </c>
      <c r="R291">
        <v>0.35299999999999998</v>
      </c>
      <c r="S291">
        <v>0.67400000000000004</v>
      </c>
      <c r="T291">
        <v>0.29799999999999999</v>
      </c>
      <c r="U291">
        <v>-4</v>
      </c>
      <c r="V291">
        <v>0.6</v>
      </c>
      <c r="W291">
        <v>1.2</v>
      </c>
      <c r="X291">
        <v>88</v>
      </c>
    </row>
    <row r="292" spans="1:24" x14ac:dyDescent="0.25">
      <c r="A292" t="s">
        <v>806</v>
      </c>
      <c r="B292">
        <v>119</v>
      </c>
      <c r="C292">
        <v>465</v>
      </c>
      <c r="D292">
        <v>433</v>
      </c>
      <c r="E292">
        <v>111</v>
      </c>
      <c r="F292">
        <v>16</v>
      </c>
      <c r="G292">
        <v>1</v>
      </c>
      <c r="H292">
        <v>13</v>
      </c>
      <c r="I292">
        <v>46</v>
      </c>
      <c r="J292">
        <v>46</v>
      </c>
      <c r="K292">
        <v>22</v>
      </c>
      <c r="L292">
        <v>72</v>
      </c>
      <c r="M292">
        <v>5</v>
      </c>
      <c r="N292">
        <v>0</v>
      </c>
      <c r="O292">
        <v>0</v>
      </c>
      <c r="P292">
        <v>0.25600000000000001</v>
      </c>
      <c r="Q292">
        <v>0.29699999999999999</v>
      </c>
      <c r="R292">
        <v>0.38800000000000001</v>
      </c>
      <c r="S292">
        <v>0.68500000000000005</v>
      </c>
      <c r="T292">
        <v>0.29799999999999999</v>
      </c>
      <c r="U292">
        <v>4</v>
      </c>
      <c r="V292">
        <v>-0.5</v>
      </c>
      <c r="W292">
        <v>1.5</v>
      </c>
      <c r="X292">
        <v>4903</v>
      </c>
    </row>
    <row r="293" spans="1:24" x14ac:dyDescent="0.25">
      <c r="A293" t="s">
        <v>722</v>
      </c>
      <c r="B293">
        <v>135</v>
      </c>
      <c r="C293">
        <v>569</v>
      </c>
      <c r="D293">
        <v>507</v>
      </c>
      <c r="E293">
        <v>137</v>
      </c>
      <c r="F293">
        <v>15</v>
      </c>
      <c r="G293">
        <v>3</v>
      </c>
      <c r="H293">
        <v>1</v>
      </c>
      <c r="I293">
        <v>56</v>
      </c>
      <c r="J293">
        <v>58</v>
      </c>
      <c r="K293">
        <v>55</v>
      </c>
      <c r="L293">
        <v>68</v>
      </c>
      <c r="M293">
        <v>3</v>
      </c>
      <c r="N293">
        <v>8</v>
      </c>
      <c r="O293">
        <v>2</v>
      </c>
      <c r="P293">
        <v>0.27</v>
      </c>
      <c r="Q293">
        <v>0.34300000000000003</v>
      </c>
      <c r="R293">
        <v>0.318</v>
      </c>
      <c r="S293">
        <v>0.66</v>
      </c>
      <c r="T293">
        <v>0.29799999999999999</v>
      </c>
      <c r="U293">
        <v>4</v>
      </c>
      <c r="V293">
        <v>0</v>
      </c>
      <c r="W293">
        <v>1.9</v>
      </c>
      <c r="X293">
        <v>1591</v>
      </c>
    </row>
    <row r="294" spans="1:24" x14ac:dyDescent="0.25">
      <c r="A294" t="s">
        <v>922</v>
      </c>
      <c r="B294">
        <v>137</v>
      </c>
      <c r="C294">
        <v>562</v>
      </c>
      <c r="D294">
        <v>532</v>
      </c>
      <c r="E294">
        <v>145</v>
      </c>
      <c r="F294">
        <v>25</v>
      </c>
      <c r="G294">
        <v>6</v>
      </c>
      <c r="H294">
        <v>7</v>
      </c>
      <c r="I294">
        <v>50</v>
      </c>
      <c r="J294">
        <v>56</v>
      </c>
      <c r="K294">
        <v>24</v>
      </c>
      <c r="L294">
        <v>66</v>
      </c>
      <c r="M294">
        <v>1</v>
      </c>
      <c r="N294">
        <v>12</v>
      </c>
      <c r="O294">
        <v>3</v>
      </c>
      <c r="P294">
        <v>0.27300000000000002</v>
      </c>
      <c r="Q294">
        <v>0.30199999999999999</v>
      </c>
      <c r="R294">
        <v>0.38200000000000001</v>
      </c>
      <c r="S294">
        <v>0.68400000000000005</v>
      </c>
      <c r="T294">
        <v>0.29699999999999999</v>
      </c>
      <c r="U294">
        <v>6</v>
      </c>
      <c r="V294">
        <v>0.6</v>
      </c>
      <c r="W294">
        <v>2</v>
      </c>
      <c r="X294">
        <v>1609</v>
      </c>
    </row>
    <row r="295" spans="1:24" x14ac:dyDescent="0.25">
      <c r="A295" t="s">
        <v>1054</v>
      </c>
      <c r="B295">
        <v>133</v>
      </c>
      <c r="C295">
        <v>548</v>
      </c>
      <c r="D295">
        <v>512</v>
      </c>
      <c r="E295">
        <v>129</v>
      </c>
      <c r="F295">
        <v>18</v>
      </c>
      <c r="G295">
        <v>4</v>
      </c>
      <c r="H295">
        <v>14</v>
      </c>
      <c r="I295">
        <v>49</v>
      </c>
      <c r="J295">
        <v>54</v>
      </c>
      <c r="K295">
        <v>25</v>
      </c>
      <c r="L295">
        <v>116</v>
      </c>
      <c r="M295">
        <v>8</v>
      </c>
      <c r="N295">
        <v>30</v>
      </c>
      <c r="O295">
        <v>5</v>
      </c>
      <c r="P295">
        <v>0.252</v>
      </c>
      <c r="Q295">
        <v>0.29599999999999999</v>
      </c>
      <c r="R295">
        <v>0.38500000000000001</v>
      </c>
      <c r="S295">
        <v>0.68</v>
      </c>
      <c r="T295">
        <v>0.29699999999999999</v>
      </c>
      <c r="U295">
        <v>8</v>
      </c>
      <c r="V295">
        <v>3.4</v>
      </c>
      <c r="W295">
        <v>2.5</v>
      </c>
      <c r="X295">
        <v>4881</v>
      </c>
    </row>
    <row r="296" spans="1:24" x14ac:dyDescent="0.25">
      <c r="A296" t="s">
        <v>1014</v>
      </c>
      <c r="B296">
        <v>78</v>
      </c>
      <c r="C296">
        <v>310</v>
      </c>
      <c r="D296">
        <v>286</v>
      </c>
      <c r="E296">
        <v>69</v>
      </c>
      <c r="F296">
        <v>10</v>
      </c>
      <c r="G296">
        <v>1</v>
      </c>
      <c r="H296">
        <v>10</v>
      </c>
      <c r="I296">
        <v>31</v>
      </c>
      <c r="J296">
        <v>33</v>
      </c>
      <c r="K296">
        <v>21</v>
      </c>
      <c r="L296">
        <v>48</v>
      </c>
      <c r="M296">
        <v>1</v>
      </c>
      <c r="N296">
        <v>2</v>
      </c>
      <c r="O296">
        <v>1</v>
      </c>
      <c r="P296">
        <v>0.24099999999999999</v>
      </c>
      <c r="Q296">
        <v>0.29399999999999998</v>
      </c>
      <c r="R296">
        <v>0.38800000000000001</v>
      </c>
      <c r="S296">
        <v>0.68200000000000005</v>
      </c>
      <c r="T296">
        <v>0.29699999999999999</v>
      </c>
      <c r="U296">
        <v>0</v>
      </c>
      <c r="V296">
        <v>-0.3</v>
      </c>
      <c r="W296">
        <v>0.3</v>
      </c>
      <c r="X296">
        <v>1326</v>
      </c>
    </row>
    <row r="297" spans="1:24" x14ac:dyDescent="0.25">
      <c r="A297" t="s">
        <v>747</v>
      </c>
      <c r="B297">
        <v>153</v>
      </c>
      <c r="C297">
        <v>620</v>
      </c>
      <c r="D297">
        <v>578</v>
      </c>
      <c r="E297">
        <v>155</v>
      </c>
      <c r="F297">
        <v>25</v>
      </c>
      <c r="G297">
        <v>4</v>
      </c>
      <c r="H297">
        <v>7</v>
      </c>
      <c r="I297">
        <v>58</v>
      </c>
      <c r="J297">
        <v>64</v>
      </c>
      <c r="K297">
        <v>34</v>
      </c>
      <c r="L297">
        <v>67</v>
      </c>
      <c r="M297">
        <v>5</v>
      </c>
      <c r="N297">
        <v>5</v>
      </c>
      <c r="O297">
        <v>1</v>
      </c>
      <c r="P297">
        <v>0.26800000000000002</v>
      </c>
      <c r="Q297">
        <v>0.313</v>
      </c>
      <c r="R297">
        <v>0.36199999999999999</v>
      </c>
      <c r="S297">
        <v>0.67400000000000004</v>
      </c>
      <c r="T297">
        <v>0.29599999999999999</v>
      </c>
      <c r="U297">
        <v>11</v>
      </c>
      <c r="V297">
        <v>-0.1</v>
      </c>
      <c r="W297">
        <v>2.6</v>
      </c>
      <c r="X297">
        <v>2430</v>
      </c>
    </row>
    <row r="298" spans="1:24" x14ac:dyDescent="0.25">
      <c r="A298" t="s">
        <v>1044</v>
      </c>
      <c r="B298">
        <v>104</v>
      </c>
      <c r="C298">
        <v>397</v>
      </c>
      <c r="D298">
        <v>364</v>
      </c>
      <c r="E298">
        <v>96</v>
      </c>
      <c r="F298">
        <v>19</v>
      </c>
      <c r="G298">
        <v>0</v>
      </c>
      <c r="H298">
        <v>3</v>
      </c>
      <c r="I298">
        <v>41</v>
      </c>
      <c r="J298">
        <v>38</v>
      </c>
      <c r="K298">
        <v>27</v>
      </c>
      <c r="L298">
        <v>48</v>
      </c>
      <c r="M298">
        <v>4</v>
      </c>
      <c r="N298">
        <v>12</v>
      </c>
      <c r="O298">
        <v>3</v>
      </c>
      <c r="P298">
        <v>0.26400000000000001</v>
      </c>
      <c r="Q298">
        <v>0.32</v>
      </c>
      <c r="R298">
        <v>0.34100000000000003</v>
      </c>
      <c r="S298">
        <v>0.66100000000000003</v>
      </c>
      <c r="T298">
        <v>0.29399999999999998</v>
      </c>
      <c r="U298">
        <v>1</v>
      </c>
      <c r="V298">
        <v>0.7</v>
      </c>
      <c r="W298">
        <v>1.1000000000000001</v>
      </c>
      <c r="X298">
        <v>2437</v>
      </c>
    </row>
    <row r="299" spans="1:24" x14ac:dyDescent="0.25">
      <c r="A299" t="s">
        <v>484</v>
      </c>
      <c r="B299">
        <v>131</v>
      </c>
      <c r="C299">
        <v>546</v>
      </c>
      <c r="D299">
        <v>490</v>
      </c>
      <c r="E299">
        <v>123</v>
      </c>
      <c r="F299">
        <v>21</v>
      </c>
      <c r="G299">
        <v>5</v>
      </c>
      <c r="H299">
        <v>2</v>
      </c>
      <c r="I299">
        <v>51</v>
      </c>
      <c r="J299">
        <v>53</v>
      </c>
      <c r="K299">
        <v>53</v>
      </c>
      <c r="L299">
        <v>123</v>
      </c>
      <c r="M299">
        <v>3</v>
      </c>
      <c r="N299">
        <v>44</v>
      </c>
      <c r="O299">
        <v>6</v>
      </c>
      <c r="P299">
        <v>0.251</v>
      </c>
      <c r="Q299">
        <v>0.32800000000000001</v>
      </c>
      <c r="R299">
        <v>0.32700000000000001</v>
      </c>
      <c r="S299">
        <v>0.65400000000000003</v>
      </c>
      <c r="T299">
        <v>0.29299999999999998</v>
      </c>
      <c r="U299">
        <v>-4</v>
      </c>
      <c r="V299">
        <v>5.7</v>
      </c>
      <c r="W299">
        <v>1.7</v>
      </c>
      <c r="X299">
        <v>8155</v>
      </c>
    </row>
    <row r="300" spans="1:24" x14ac:dyDescent="0.25">
      <c r="A300" t="s">
        <v>673</v>
      </c>
      <c r="B300">
        <v>121</v>
      </c>
      <c r="C300">
        <v>516</v>
      </c>
      <c r="D300">
        <v>470</v>
      </c>
      <c r="E300">
        <v>120</v>
      </c>
      <c r="F300">
        <v>20</v>
      </c>
      <c r="G300">
        <v>1</v>
      </c>
      <c r="H300">
        <v>6</v>
      </c>
      <c r="I300">
        <v>46</v>
      </c>
      <c r="J300">
        <v>52</v>
      </c>
      <c r="K300">
        <v>36</v>
      </c>
      <c r="L300">
        <v>77</v>
      </c>
      <c r="M300">
        <v>7</v>
      </c>
      <c r="N300">
        <v>5</v>
      </c>
      <c r="O300">
        <v>1</v>
      </c>
      <c r="P300">
        <v>0.255</v>
      </c>
      <c r="Q300">
        <v>0.316</v>
      </c>
      <c r="R300">
        <v>0.34</v>
      </c>
      <c r="S300">
        <v>0.65600000000000003</v>
      </c>
      <c r="T300">
        <v>0.29199999999999998</v>
      </c>
      <c r="U300">
        <v>7</v>
      </c>
      <c r="V300">
        <v>0</v>
      </c>
      <c r="W300">
        <v>1.8</v>
      </c>
      <c r="X300">
        <v>1443</v>
      </c>
    </row>
    <row r="301" spans="1:24" x14ac:dyDescent="0.25">
      <c r="A301" t="s">
        <v>701</v>
      </c>
      <c r="B301">
        <v>111</v>
      </c>
      <c r="C301">
        <v>432</v>
      </c>
      <c r="D301">
        <v>408</v>
      </c>
      <c r="E301">
        <v>105</v>
      </c>
      <c r="F301">
        <v>21</v>
      </c>
      <c r="G301">
        <v>3</v>
      </c>
      <c r="H301">
        <v>9</v>
      </c>
      <c r="I301">
        <v>41</v>
      </c>
      <c r="J301">
        <v>41</v>
      </c>
      <c r="K301">
        <v>17</v>
      </c>
      <c r="L301">
        <v>64</v>
      </c>
      <c r="M301">
        <v>2</v>
      </c>
      <c r="N301">
        <v>11</v>
      </c>
      <c r="O301">
        <v>3</v>
      </c>
      <c r="P301">
        <v>0.25700000000000001</v>
      </c>
      <c r="Q301">
        <v>0.28699999999999998</v>
      </c>
      <c r="R301">
        <v>0.39</v>
      </c>
      <c r="S301">
        <v>0.67700000000000005</v>
      </c>
      <c r="T301">
        <v>0.29199999999999998</v>
      </c>
      <c r="U301">
        <v>-2</v>
      </c>
      <c r="V301">
        <v>0.6</v>
      </c>
      <c r="W301">
        <v>0.7</v>
      </c>
      <c r="X301">
        <v>5986</v>
      </c>
    </row>
    <row r="302" spans="1:24" x14ac:dyDescent="0.25">
      <c r="A302" t="s">
        <v>491</v>
      </c>
      <c r="B302">
        <v>127</v>
      </c>
      <c r="C302">
        <v>521</v>
      </c>
      <c r="D302">
        <v>478</v>
      </c>
      <c r="E302">
        <v>129</v>
      </c>
      <c r="F302">
        <v>20</v>
      </c>
      <c r="G302">
        <v>2</v>
      </c>
      <c r="H302">
        <v>2</v>
      </c>
      <c r="I302">
        <v>45</v>
      </c>
      <c r="J302">
        <v>50</v>
      </c>
      <c r="K302">
        <v>35</v>
      </c>
      <c r="L302">
        <v>90</v>
      </c>
      <c r="M302">
        <v>4</v>
      </c>
      <c r="N302">
        <v>13</v>
      </c>
      <c r="O302">
        <v>1</v>
      </c>
      <c r="P302">
        <v>0.27</v>
      </c>
      <c r="Q302">
        <v>0.32200000000000001</v>
      </c>
      <c r="R302">
        <v>0.33300000000000002</v>
      </c>
      <c r="S302">
        <v>0.65500000000000003</v>
      </c>
      <c r="T302">
        <v>0.29199999999999998</v>
      </c>
      <c r="U302">
        <v>-2</v>
      </c>
      <c r="V302">
        <v>1.6</v>
      </c>
      <c r="W302">
        <v>1</v>
      </c>
      <c r="X302">
        <v>8623</v>
      </c>
    </row>
    <row r="303" spans="1:24" x14ac:dyDescent="0.25">
      <c r="A303" t="s">
        <v>959</v>
      </c>
      <c r="B303">
        <v>130</v>
      </c>
      <c r="C303">
        <v>513</v>
      </c>
      <c r="D303">
        <v>471</v>
      </c>
      <c r="E303">
        <v>118</v>
      </c>
      <c r="F303">
        <v>19</v>
      </c>
      <c r="G303">
        <v>3</v>
      </c>
      <c r="H303">
        <v>7</v>
      </c>
      <c r="I303">
        <v>48</v>
      </c>
      <c r="J303">
        <v>50</v>
      </c>
      <c r="K303">
        <v>37</v>
      </c>
      <c r="L303">
        <v>90</v>
      </c>
      <c r="M303">
        <v>2</v>
      </c>
      <c r="N303">
        <v>15</v>
      </c>
      <c r="O303">
        <v>4</v>
      </c>
      <c r="P303">
        <v>0.251</v>
      </c>
      <c r="Q303">
        <v>0.30599999999999999</v>
      </c>
      <c r="R303">
        <v>0.34799999999999998</v>
      </c>
      <c r="S303">
        <v>0.65400000000000003</v>
      </c>
      <c r="T303">
        <v>0.28999999999999998</v>
      </c>
      <c r="U303">
        <v>3</v>
      </c>
      <c r="V303">
        <v>0.8</v>
      </c>
      <c r="W303">
        <v>1.8</v>
      </c>
      <c r="X303">
        <v>3395</v>
      </c>
    </row>
    <row r="304" spans="1:24" x14ac:dyDescent="0.25">
      <c r="A304" t="s">
        <v>997</v>
      </c>
      <c r="B304">
        <v>105</v>
      </c>
      <c r="C304">
        <v>406</v>
      </c>
      <c r="D304">
        <v>373</v>
      </c>
      <c r="E304">
        <v>91</v>
      </c>
      <c r="F304">
        <v>17</v>
      </c>
      <c r="G304">
        <v>1</v>
      </c>
      <c r="H304">
        <v>9</v>
      </c>
      <c r="I304">
        <v>39</v>
      </c>
      <c r="J304">
        <v>38</v>
      </c>
      <c r="K304">
        <v>23</v>
      </c>
      <c r="L304">
        <v>57</v>
      </c>
      <c r="M304">
        <v>6</v>
      </c>
      <c r="N304">
        <v>3</v>
      </c>
      <c r="O304">
        <v>1</v>
      </c>
      <c r="P304">
        <v>0.24399999999999999</v>
      </c>
      <c r="Q304">
        <v>0.29599999999999999</v>
      </c>
      <c r="R304">
        <v>0.36699999999999999</v>
      </c>
      <c r="S304">
        <v>0.66300000000000003</v>
      </c>
      <c r="T304">
        <v>0.28899999999999998</v>
      </c>
      <c r="U304">
        <v>2</v>
      </c>
      <c r="V304">
        <v>-0.2</v>
      </c>
      <c r="W304">
        <v>1.6</v>
      </c>
      <c r="X304">
        <v>8259</v>
      </c>
    </row>
    <row r="305" spans="1:24" x14ac:dyDescent="0.25">
      <c r="A305" t="s">
        <v>873</v>
      </c>
      <c r="B305">
        <v>128</v>
      </c>
      <c r="C305">
        <v>502</v>
      </c>
      <c r="D305">
        <v>455</v>
      </c>
      <c r="E305">
        <v>116</v>
      </c>
      <c r="F305">
        <v>17</v>
      </c>
      <c r="G305">
        <v>4</v>
      </c>
      <c r="H305">
        <v>4</v>
      </c>
      <c r="I305">
        <v>46</v>
      </c>
      <c r="J305">
        <v>47</v>
      </c>
      <c r="K305">
        <v>38</v>
      </c>
      <c r="L305">
        <v>85</v>
      </c>
      <c r="M305">
        <v>5</v>
      </c>
      <c r="N305">
        <v>5</v>
      </c>
      <c r="O305">
        <v>2</v>
      </c>
      <c r="P305">
        <v>0.255</v>
      </c>
      <c r="Q305">
        <v>0.317</v>
      </c>
      <c r="R305">
        <v>0.33600000000000002</v>
      </c>
      <c r="S305">
        <v>0.65300000000000002</v>
      </c>
      <c r="T305">
        <v>0.28799999999999998</v>
      </c>
      <c r="U305">
        <v>-1</v>
      </c>
      <c r="V305">
        <v>-0.4</v>
      </c>
      <c r="W305">
        <v>0.7</v>
      </c>
      <c r="X305">
        <v>8392</v>
      </c>
    </row>
    <row r="306" spans="1:24" x14ac:dyDescent="0.25">
      <c r="A306" t="s">
        <v>994</v>
      </c>
      <c r="B306">
        <v>88</v>
      </c>
      <c r="C306">
        <v>354</v>
      </c>
      <c r="D306">
        <v>314</v>
      </c>
      <c r="E306">
        <v>73</v>
      </c>
      <c r="F306">
        <v>17</v>
      </c>
      <c r="G306">
        <v>0</v>
      </c>
      <c r="H306">
        <v>5</v>
      </c>
      <c r="I306">
        <v>32</v>
      </c>
      <c r="J306">
        <v>35</v>
      </c>
      <c r="K306">
        <v>35</v>
      </c>
      <c r="L306">
        <v>71</v>
      </c>
      <c r="M306">
        <v>2</v>
      </c>
      <c r="N306">
        <v>2</v>
      </c>
      <c r="O306">
        <v>1</v>
      </c>
      <c r="P306">
        <v>0.23200000000000001</v>
      </c>
      <c r="Q306">
        <v>0.311</v>
      </c>
      <c r="R306">
        <v>0.33400000000000002</v>
      </c>
      <c r="S306">
        <v>0.64500000000000002</v>
      </c>
      <c r="T306">
        <v>0.28799999999999998</v>
      </c>
      <c r="U306">
        <v>2</v>
      </c>
      <c r="V306">
        <v>-0.4</v>
      </c>
      <c r="W306">
        <v>0.8</v>
      </c>
      <c r="X306">
        <v>4969</v>
      </c>
    </row>
    <row r="307" spans="1:24" x14ac:dyDescent="0.25">
      <c r="A307" t="s">
        <v>745</v>
      </c>
      <c r="B307">
        <v>90</v>
      </c>
      <c r="C307">
        <v>358</v>
      </c>
      <c r="D307">
        <v>335</v>
      </c>
      <c r="E307">
        <v>88</v>
      </c>
      <c r="F307">
        <v>16</v>
      </c>
      <c r="G307">
        <v>3</v>
      </c>
      <c r="H307">
        <v>3</v>
      </c>
      <c r="I307">
        <v>33</v>
      </c>
      <c r="J307">
        <v>35</v>
      </c>
      <c r="K307">
        <v>17</v>
      </c>
      <c r="L307">
        <v>65</v>
      </c>
      <c r="M307">
        <v>3</v>
      </c>
      <c r="N307">
        <v>27</v>
      </c>
      <c r="O307">
        <v>6</v>
      </c>
      <c r="P307">
        <v>0.26300000000000001</v>
      </c>
      <c r="Q307">
        <v>0.30199999999999999</v>
      </c>
      <c r="R307">
        <v>0.35499999999999998</v>
      </c>
      <c r="S307">
        <v>0.65700000000000003</v>
      </c>
      <c r="T307">
        <v>0.28699999999999998</v>
      </c>
      <c r="U307">
        <v>-3</v>
      </c>
      <c r="V307">
        <v>2.6</v>
      </c>
      <c r="W307">
        <v>0.1</v>
      </c>
      <c r="X307">
        <v>3708</v>
      </c>
    </row>
    <row r="308" spans="1:24" x14ac:dyDescent="0.25">
      <c r="A308" t="s">
        <v>362</v>
      </c>
      <c r="B308">
        <v>139</v>
      </c>
      <c r="C308">
        <v>542</v>
      </c>
      <c r="D308">
        <v>495</v>
      </c>
      <c r="E308">
        <v>122</v>
      </c>
      <c r="F308">
        <v>22</v>
      </c>
      <c r="G308">
        <v>5</v>
      </c>
      <c r="H308">
        <v>6</v>
      </c>
      <c r="I308">
        <v>49</v>
      </c>
      <c r="J308">
        <v>50</v>
      </c>
      <c r="K308">
        <v>39</v>
      </c>
      <c r="L308">
        <v>106</v>
      </c>
      <c r="M308">
        <v>4</v>
      </c>
      <c r="N308">
        <v>5</v>
      </c>
      <c r="O308">
        <v>2</v>
      </c>
      <c r="P308">
        <v>0.246</v>
      </c>
      <c r="Q308">
        <v>0.30399999999999999</v>
      </c>
      <c r="R308">
        <v>0.34699999999999998</v>
      </c>
      <c r="S308">
        <v>0.65200000000000002</v>
      </c>
      <c r="T308">
        <v>0.28599999999999998</v>
      </c>
      <c r="U308">
        <v>9</v>
      </c>
      <c r="V308">
        <v>-0.4</v>
      </c>
      <c r="W308">
        <v>2.2000000000000002</v>
      </c>
      <c r="X308">
        <v>5343</v>
      </c>
    </row>
    <row r="309" spans="1:24" x14ac:dyDescent="0.25">
      <c r="A309" t="s">
        <v>866</v>
      </c>
      <c r="B309">
        <v>96</v>
      </c>
      <c r="C309">
        <v>376</v>
      </c>
      <c r="D309">
        <v>339</v>
      </c>
      <c r="E309">
        <v>79</v>
      </c>
      <c r="F309">
        <v>14</v>
      </c>
      <c r="G309">
        <v>2</v>
      </c>
      <c r="H309">
        <v>6</v>
      </c>
      <c r="I309">
        <v>34</v>
      </c>
      <c r="J309">
        <v>34</v>
      </c>
      <c r="K309">
        <v>26</v>
      </c>
      <c r="L309">
        <v>79</v>
      </c>
      <c r="M309">
        <v>9</v>
      </c>
      <c r="N309">
        <v>7</v>
      </c>
      <c r="O309">
        <v>2</v>
      </c>
      <c r="P309">
        <v>0.23300000000000001</v>
      </c>
      <c r="Q309">
        <v>0.30299999999999999</v>
      </c>
      <c r="R309">
        <v>0.33900000000000002</v>
      </c>
      <c r="S309">
        <v>0.64200000000000002</v>
      </c>
      <c r="T309">
        <v>0.28599999999999998</v>
      </c>
      <c r="U309">
        <v>3</v>
      </c>
      <c r="V309">
        <v>0.2</v>
      </c>
      <c r="W309">
        <v>0.9</v>
      </c>
      <c r="X309">
        <v>6589</v>
      </c>
    </row>
    <row r="310" spans="1:24" x14ac:dyDescent="0.25">
      <c r="A310" t="s">
        <v>410</v>
      </c>
      <c r="B310">
        <v>80</v>
      </c>
      <c r="C310">
        <v>296</v>
      </c>
      <c r="D310">
        <v>264</v>
      </c>
      <c r="E310">
        <v>66</v>
      </c>
      <c r="F310">
        <v>9</v>
      </c>
      <c r="G310">
        <v>1</v>
      </c>
      <c r="H310">
        <v>2</v>
      </c>
      <c r="I310">
        <v>30</v>
      </c>
      <c r="J310">
        <v>26</v>
      </c>
      <c r="K310">
        <v>20</v>
      </c>
      <c r="L310">
        <v>56</v>
      </c>
      <c r="M310">
        <v>8</v>
      </c>
      <c r="N310">
        <v>2</v>
      </c>
      <c r="O310">
        <v>0</v>
      </c>
      <c r="P310">
        <v>0.25</v>
      </c>
      <c r="Q310">
        <v>0.318</v>
      </c>
      <c r="R310">
        <v>0.314</v>
      </c>
      <c r="S310">
        <v>0.63200000000000001</v>
      </c>
      <c r="T310">
        <v>0.28499999999999998</v>
      </c>
      <c r="U310">
        <v>-3</v>
      </c>
      <c r="V310">
        <v>0</v>
      </c>
      <c r="W310">
        <v>0.6</v>
      </c>
      <c r="X310">
        <v>5275</v>
      </c>
    </row>
    <row r="311" spans="1:24" x14ac:dyDescent="0.25">
      <c r="A311" t="s">
        <v>505</v>
      </c>
      <c r="B311">
        <v>85</v>
      </c>
      <c r="C311">
        <v>332</v>
      </c>
      <c r="D311">
        <v>303</v>
      </c>
      <c r="E311">
        <v>72</v>
      </c>
      <c r="F311">
        <v>14</v>
      </c>
      <c r="G311">
        <v>3</v>
      </c>
      <c r="H311">
        <v>6</v>
      </c>
      <c r="I311">
        <v>29</v>
      </c>
      <c r="J311">
        <v>30</v>
      </c>
      <c r="K311">
        <v>23</v>
      </c>
      <c r="L311">
        <v>80</v>
      </c>
      <c r="M311">
        <v>2</v>
      </c>
      <c r="N311">
        <v>1</v>
      </c>
      <c r="O311">
        <v>1</v>
      </c>
      <c r="P311">
        <v>0.23799999999999999</v>
      </c>
      <c r="Q311">
        <v>0.29199999999999998</v>
      </c>
      <c r="R311">
        <v>0.36299999999999999</v>
      </c>
      <c r="S311">
        <v>0.65500000000000003</v>
      </c>
      <c r="T311">
        <v>0.28499999999999998</v>
      </c>
      <c r="U311">
        <v>3</v>
      </c>
      <c r="V311">
        <v>-0.5</v>
      </c>
      <c r="W311">
        <v>1.3</v>
      </c>
      <c r="X311">
        <v>3376</v>
      </c>
    </row>
    <row r="312" spans="1:24" x14ac:dyDescent="0.25">
      <c r="A312" t="s">
        <v>599</v>
      </c>
      <c r="B312">
        <v>116</v>
      </c>
      <c r="C312">
        <v>496</v>
      </c>
      <c r="D312">
        <v>458</v>
      </c>
      <c r="E312">
        <v>123</v>
      </c>
      <c r="F312">
        <v>16</v>
      </c>
      <c r="G312">
        <v>1</v>
      </c>
      <c r="H312">
        <v>3</v>
      </c>
      <c r="I312">
        <v>40</v>
      </c>
      <c r="J312">
        <v>47</v>
      </c>
      <c r="K312">
        <v>28</v>
      </c>
      <c r="L312">
        <v>37</v>
      </c>
      <c r="M312">
        <v>4</v>
      </c>
      <c r="N312">
        <v>2</v>
      </c>
      <c r="O312">
        <v>0</v>
      </c>
      <c r="P312">
        <v>0.26900000000000002</v>
      </c>
      <c r="Q312">
        <v>0.313</v>
      </c>
      <c r="R312">
        <v>0.32800000000000001</v>
      </c>
      <c r="S312">
        <v>0.64</v>
      </c>
      <c r="T312">
        <v>0.28399999999999997</v>
      </c>
      <c r="U312">
        <v>6</v>
      </c>
      <c r="V312">
        <v>-0.2</v>
      </c>
      <c r="W312">
        <v>1.2</v>
      </c>
      <c r="X312">
        <v>1176</v>
      </c>
    </row>
    <row r="313" spans="1:24" x14ac:dyDescent="0.25">
      <c r="A313" t="s">
        <v>334</v>
      </c>
      <c r="B313">
        <v>82</v>
      </c>
      <c r="C313">
        <v>330</v>
      </c>
      <c r="D313">
        <v>299</v>
      </c>
      <c r="E313">
        <v>75</v>
      </c>
      <c r="F313">
        <v>10</v>
      </c>
      <c r="G313">
        <v>2</v>
      </c>
      <c r="H313">
        <v>1</v>
      </c>
      <c r="I313">
        <v>29</v>
      </c>
      <c r="J313">
        <v>32</v>
      </c>
      <c r="K313">
        <v>25</v>
      </c>
      <c r="L313">
        <v>78</v>
      </c>
      <c r="M313">
        <v>5</v>
      </c>
      <c r="N313">
        <v>19</v>
      </c>
      <c r="O313">
        <v>3</v>
      </c>
      <c r="P313">
        <v>0.251</v>
      </c>
      <c r="Q313">
        <v>0.318</v>
      </c>
      <c r="R313">
        <v>0.308</v>
      </c>
      <c r="S313">
        <v>0.626</v>
      </c>
      <c r="T313">
        <v>0.28299999999999997</v>
      </c>
      <c r="U313">
        <v>-1</v>
      </c>
      <c r="V313">
        <v>2.2000000000000002</v>
      </c>
      <c r="W313">
        <v>0.1</v>
      </c>
      <c r="X313">
        <v>9414</v>
      </c>
    </row>
    <row r="314" spans="1:24" x14ac:dyDescent="0.25">
      <c r="A314" t="s">
        <v>249</v>
      </c>
      <c r="B314">
        <v>96</v>
      </c>
      <c r="C314">
        <v>357</v>
      </c>
      <c r="D314">
        <v>328</v>
      </c>
      <c r="E314">
        <v>81</v>
      </c>
      <c r="F314">
        <v>14</v>
      </c>
      <c r="G314">
        <v>1</v>
      </c>
      <c r="H314">
        <v>4</v>
      </c>
      <c r="I314">
        <v>35</v>
      </c>
      <c r="J314">
        <v>31</v>
      </c>
      <c r="K314">
        <v>25</v>
      </c>
      <c r="L314">
        <v>70</v>
      </c>
      <c r="M314">
        <v>2</v>
      </c>
      <c r="N314">
        <v>5</v>
      </c>
      <c r="O314">
        <v>1</v>
      </c>
      <c r="P314">
        <v>0.247</v>
      </c>
      <c r="Q314">
        <v>0.30299999999999999</v>
      </c>
      <c r="R314">
        <v>0.33200000000000002</v>
      </c>
      <c r="S314">
        <v>0.63500000000000001</v>
      </c>
      <c r="T314">
        <v>0.28299999999999997</v>
      </c>
      <c r="U314">
        <v>1</v>
      </c>
      <c r="V314">
        <v>0.2</v>
      </c>
      <c r="W314">
        <v>0.6</v>
      </c>
      <c r="X314">
        <v>4900</v>
      </c>
    </row>
    <row r="315" spans="1:24" x14ac:dyDescent="0.25">
      <c r="A315" t="s">
        <v>830</v>
      </c>
      <c r="B315">
        <v>75</v>
      </c>
      <c r="C315">
        <v>287</v>
      </c>
      <c r="D315">
        <v>261</v>
      </c>
      <c r="E315">
        <v>67</v>
      </c>
      <c r="F315">
        <v>12</v>
      </c>
      <c r="G315">
        <v>0</v>
      </c>
      <c r="H315">
        <v>1</v>
      </c>
      <c r="I315">
        <v>26</v>
      </c>
      <c r="J315">
        <v>25</v>
      </c>
      <c r="K315">
        <v>23</v>
      </c>
      <c r="L315">
        <v>36</v>
      </c>
      <c r="M315">
        <v>2</v>
      </c>
      <c r="N315">
        <v>0</v>
      </c>
      <c r="O315">
        <v>0</v>
      </c>
      <c r="P315">
        <v>0.25700000000000001</v>
      </c>
      <c r="Q315">
        <v>0.32100000000000001</v>
      </c>
      <c r="R315">
        <v>0.314</v>
      </c>
      <c r="S315">
        <v>0.63500000000000001</v>
      </c>
      <c r="T315">
        <v>0.28199999999999997</v>
      </c>
      <c r="U315">
        <v>0</v>
      </c>
      <c r="V315">
        <v>-0.3</v>
      </c>
      <c r="W315">
        <v>0.8</v>
      </c>
      <c r="X315">
        <v>9689</v>
      </c>
    </row>
    <row r="316" spans="1:24" x14ac:dyDescent="0.25">
      <c r="A316" t="s">
        <v>398</v>
      </c>
      <c r="B316">
        <v>110</v>
      </c>
      <c r="C316">
        <v>430</v>
      </c>
      <c r="D316">
        <v>399</v>
      </c>
      <c r="E316">
        <v>104</v>
      </c>
      <c r="F316">
        <v>14</v>
      </c>
      <c r="G316">
        <v>4</v>
      </c>
      <c r="H316">
        <v>1</v>
      </c>
      <c r="I316">
        <v>37</v>
      </c>
      <c r="J316">
        <v>38</v>
      </c>
      <c r="K316">
        <v>27</v>
      </c>
      <c r="L316">
        <v>42</v>
      </c>
      <c r="M316">
        <v>2</v>
      </c>
      <c r="N316">
        <v>17</v>
      </c>
      <c r="O316">
        <v>4</v>
      </c>
      <c r="P316">
        <v>0.26100000000000001</v>
      </c>
      <c r="Q316">
        <v>0.309</v>
      </c>
      <c r="R316">
        <v>0.32300000000000001</v>
      </c>
      <c r="S316">
        <v>0.63300000000000001</v>
      </c>
      <c r="T316">
        <v>0.28199999999999997</v>
      </c>
      <c r="U316">
        <v>1</v>
      </c>
      <c r="V316">
        <v>1.3</v>
      </c>
      <c r="W316">
        <v>0.7</v>
      </c>
      <c r="X316">
        <v>3388</v>
      </c>
    </row>
    <row r="317" spans="1:24" x14ac:dyDescent="0.25">
      <c r="A317" t="s">
        <v>463</v>
      </c>
      <c r="B317">
        <v>129</v>
      </c>
      <c r="C317">
        <v>513</v>
      </c>
      <c r="D317">
        <v>481</v>
      </c>
      <c r="E317">
        <v>122</v>
      </c>
      <c r="F317">
        <v>19</v>
      </c>
      <c r="G317">
        <v>6</v>
      </c>
      <c r="H317">
        <v>6</v>
      </c>
      <c r="I317">
        <v>44</v>
      </c>
      <c r="J317">
        <v>48</v>
      </c>
      <c r="K317">
        <v>25</v>
      </c>
      <c r="L317">
        <v>106</v>
      </c>
      <c r="M317">
        <v>2</v>
      </c>
      <c r="N317">
        <v>10</v>
      </c>
      <c r="O317">
        <v>4</v>
      </c>
      <c r="P317">
        <v>0.254</v>
      </c>
      <c r="Q317">
        <v>0.28999999999999998</v>
      </c>
      <c r="R317">
        <v>0.35599999999999998</v>
      </c>
      <c r="S317">
        <v>0.64600000000000002</v>
      </c>
      <c r="T317">
        <v>0.28199999999999997</v>
      </c>
      <c r="U317">
        <v>1</v>
      </c>
      <c r="V317">
        <v>-0.1</v>
      </c>
      <c r="W317">
        <v>1.1000000000000001</v>
      </c>
      <c r="X317">
        <v>10459</v>
      </c>
    </row>
    <row r="318" spans="1:24" x14ac:dyDescent="0.25">
      <c r="A318" t="s">
        <v>111</v>
      </c>
      <c r="B318">
        <v>50</v>
      </c>
      <c r="C318">
        <v>201</v>
      </c>
      <c r="D318">
        <v>181</v>
      </c>
      <c r="E318">
        <v>42</v>
      </c>
      <c r="F318">
        <v>6</v>
      </c>
      <c r="G318">
        <v>1</v>
      </c>
      <c r="H318">
        <v>3</v>
      </c>
      <c r="I318">
        <v>17</v>
      </c>
      <c r="J318">
        <v>19</v>
      </c>
      <c r="K318">
        <v>18</v>
      </c>
      <c r="L318">
        <v>53</v>
      </c>
      <c r="M318">
        <v>1</v>
      </c>
      <c r="N318">
        <v>12</v>
      </c>
      <c r="O318">
        <v>3</v>
      </c>
      <c r="P318">
        <v>0.23200000000000001</v>
      </c>
      <c r="Q318">
        <v>0.30299999999999999</v>
      </c>
      <c r="R318">
        <v>0.32600000000000001</v>
      </c>
      <c r="S318">
        <v>0.629</v>
      </c>
      <c r="T318">
        <v>0.28000000000000003</v>
      </c>
      <c r="U318">
        <v>-2</v>
      </c>
      <c r="V318">
        <v>1</v>
      </c>
      <c r="W318">
        <v>0</v>
      </c>
      <c r="X318">
        <v>9883</v>
      </c>
    </row>
    <row r="319" spans="1:24" x14ac:dyDescent="0.25">
      <c r="A319" t="s">
        <v>763</v>
      </c>
      <c r="B319">
        <v>64</v>
      </c>
      <c r="C319">
        <v>267</v>
      </c>
      <c r="D319">
        <v>244</v>
      </c>
      <c r="E319">
        <v>60</v>
      </c>
      <c r="F319">
        <v>11</v>
      </c>
      <c r="G319">
        <v>0</v>
      </c>
      <c r="H319">
        <v>3</v>
      </c>
      <c r="I319">
        <v>22</v>
      </c>
      <c r="J319">
        <v>22</v>
      </c>
      <c r="K319">
        <v>19</v>
      </c>
      <c r="L319">
        <v>40</v>
      </c>
      <c r="M319">
        <v>1</v>
      </c>
      <c r="N319">
        <v>6</v>
      </c>
      <c r="O319">
        <v>1</v>
      </c>
      <c r="P319">
        <v>0.246</v>
      </c>
      <c r="Q319">
        <v>0.3</v>
      </c>
      <c r="R319">
        <v>0.32800000000000001</v>
      </c>
      <c r="S319">
        <v>0.627</v>
      </c>
      <c r="T319">
        <v>0.27900000000000003</v>
      </c>
      <c r="U319">
        <v>-3</v>
      </c>
      <c r="V319">
        <v>0.5</v>
      </c>
      <c r="W319">
        <v>0</v>
      </c>
      <c r="X319">
        <v>166</v>
      </c>
    </row>
    <row r="320" spans="1:24" x14ac:dyDescent="0.25">
      <c r="A320" t="s">
        <v>286</v>
      </c>
      <c r="B320">
        <v>90</v>
      </c>
      <c r="C320">
        <v>358</v>
      </c>
      <c r="D320">
        <v>336</v>
      </c>
      <c r="E320">
        <v>88</v>
      </c>
      <c r="F320">
        <v>10</v>
      </c>
      <c r="G320">
        <v>4</v>
      </c>
      <c r="H320">
        <v>1</v>
      </c>
      <c r="I320">
        <v>30</v>
      </c>
      <c r="J320">
        <v>32</v>
      </c>
      <c r="K320">
        <v>17</v>
      </c>
      <c r="L320">
        <v>58</v>
      </c>
      <c r="M320">
        <v>3</v>
      </c>
      <c r="N320">
        <v>32</v>
      </c>
      <c r="O320">
        <v>8</v>
      </c>
      <c r="P320">
        <v>0.26200000000000001</v>
      </c>
      <c r="Q320">
        <v>0.30199999999999999</v>
      </c>
      <c r="R320">
        <v>0.32400000000000001</v>
      </c>
      <c r="S320">
        <v>0.626</v>
      </c>
      <c r="T320">
        <v>0.27800000000000002</v>
      </c>
      <c r="U320">
        <v>-7</v>
      </c>
      <c r="V320">
        <v>2.8</v>
      </c>
      <c r="W320">
        <v>0.1</v>
      </c>
      <c r="X320">
        <v>8203</v>
      </c>
    </row>
    <row r="321" spans="1:24" x14ac:dyDescent="0.25">
      <c r="A321" t="s">
        <v>766</v>
      </c>
      <c r="B321">
        <v>58</v>
      </c>
      <c r="C321">
        <v>229</v>
      </c>
      <c r="D321">
        <v>210</v>
      </c>
      <c r="E321">
        <v>52</v>
      </c>
      <c r="F321">
        <v>9</v>
      </c>
      <c r="G321">
        <v>1</v>
      </c>
      <c r="H321">
        <v>1</v>
      </c>
      <c r="I321">
        <v>19</v>
      </c>
      <c r="J321">
        <v>20</v>
      </c>
      <c r="K321">
        <v>17</v>
      </c>
      <c r="L321">
        <v>38</v>
      </c>
      <c r="M321">
        <v>1</v>
      </c>
      <c r="N321">
        <v>0</v>
      </c>
      <c r="O321">
        <v>0</v>
      </c>
      <c r="P321">
        <v>0.248</v>
      </c>
      <c r="Q321">
        <v>0.30599999999999999</v>
      </c>
      <c r="R321">
        <v>0.314</v>
      </c>
      <c r="S321">
        <v>0.62</v>
      </c>
      <c r="T321">
        <v>0.27600000000000002</v>
      </c>
      <c r="U321">
        <v>-1</v>
      </c>
      <c r="V321">
        <v>-0.3</v>
      </c>
      <c r="W321">
        <v>0.4</v>
      </c>
      <c r="X321">
        <v>9542</v>
      </c>
    </row>
    <row r="322" spans="1:24" x14ac:dyDescent="0.25">
      <c r="A322" t="s">
        <v>543</v>
      </c>
      <c r="B322">
        <v>99</v>
      </c>
      <c r="C322">
        <v>362</v>
      </c>
      <c r="D322">
        <v>333</v>
      </c>
      <c r="E322">
        <v>78</v>
      </c>
      <c r="F322">
        <v>11</v>
      </c>
      <c r="G322">
        <v>0</v>
      </c>
      <c r="H322">
        <v>6</v>
      </c>
      <c r="I322">
        <v>35</v>
      </c>
      <c r="J322">
        <v>30</v>
      </c>
      <c r="K322">
        <v>25</v>
      </c>
      <c r="L322">
        <v>76</v>
      </c>
      <c r="M322">
        <v>4</v>
      </c>
      <c r="N322">
        <v>2</v>
      </c>
      <c r="O322">
        <v>0</v>
      </c>
      <c r="P322">
        <v>0.23400000000000001</v>
      </c>
      <c r="Q322">
        <v>0.29599999999999999</v>
      </c>
      <c r="R322">
        <v>0.32100000000000001</v>
      </c>
      <c r="S322">
        <v>0.61699999999999999</v>
      </c>
      <c r="T322">
        <v>0.27600000000000002</v>
      </c>
      <c r="U322">
        <v>1</v>
      </c>
      <c r="V322">
        <v>0</v>
      </c>
      <c r="W322">
        <v>1</v>
      </c>
      <c r="X322">
        <v>25</v>
      </c>
    </row>
    <row r="323" spans="1:24" x14ac:dyDescent="0.25">
      <c r="A323" t="s">
        <v>343</v>
      </c>
      <c r="B323">
        <v>82</v>
      </c>
      <c r="C323">
        <v>331</v>
      </c>
      <c r="D323">
        <v>309</v>
      </c>
      <c r="E323">
        <v>82</v>
      </c>
      <c r="F323">
        <v>7</v>
      </c>
      <c r="G323">
        <v>1</v>
      </c>
      <c r="H323">
        <v>0</v>
      </c>
      <c r="I323">
        <v>26</v>
      </c>
      <c r="J323">
        <v>29</v>
      </c>
      <c r="K323">
        <v>18</v>
      </c>
      <c r="L323">
        <v>70</v>
      </c>
      <c r="M323">
        <v>3</v>
      </c>
      <c r="N323">
        <v>30</v>
      </c>
      <c r="O323">
        <v>6</v>
      </c>
      <c r="P323">
        <v>0.26500000000000001</v>
      </c>
      <c r="Q323">
        <v>0.311</v>
      </c>
      <c r="R323">
        <v>0.29499999999999998</v>
      </c>
      <c r="S323">
        <v>0.60599999999999998</v>
      </c>
      <c r="T323">
        <v>0.27300000000000002</v>
      </c>
      <c r="U323">
        <v>2</v>
      </c>
      <c r="V323">
        <v>3.2</v>
      </c>
      <c r="W323">
        <v>0.5</v>
      </c>
      <c r="X323">
        <v>4964</v>
      </c>
    </row>
    <row r="324" spans="1:24" x14ac:dyDescent="0.25">
      <c r="A324" t="s">
        <v>413</v>
      </c>
      <c r="B324">
        <v>134</v>
      </c>
      <c r="C324">
        <v>524</v>
      </c>
      <c r="D324">
        <v>482</v>
      </c>
      <c r="E324">
        <v>113</v>
      </c>
      <c r="F324">
        <v>21</v>
      </c>
      <c r="G324">
        <v>0</v>
      </c>
      <c r="H324">
        <v>8</v>
      </c>
      <c r="I324">
        <v>41</v>
      </c>
      <c r="J324">
        <v>41</v>
      </c>
      <c r="K324">
        <v>32</v>
      </c>
      <c r="L324">
        <v>100</v>
      </c>
      <c r="M324">
        <v>7</v>
      </c>
      <c r="N324">
        <v>3</v>
      </c>
      <c r="O324">
        <v>1</v>
      </c>
      <c r="P324">
        <v>0.23400000000000001</v>
      </c>
      <c r="Q324">
        <v>0.28999999999999998</v>
      </c>
      <c r="R324">
        <v>0.32800000000000001</v>
      </c>
      <c r="S324">
        <v>0.61799999999999999</v>
      </c>
      <c r="T324">
        <v>0.27100000000000002</v>
      </c>
      <c r="U324">
        <v>10</v>
      </c>
      <c r="V324">
        <v>-0.3</v>
      </c>
      <c r="W324">
        <v>1.6</v>
      </c>
      <c r="X324">
        <v>1830</v>
      </c>
    </row>
    <row r="325" spans="1:24" x14ac:dyDescent="0.25">
      <c r="A325" t="s">
        <v>206</v>
      </c>
      <c r="B325">
        <v>133</v>
      </c>
      <c r="C325">
        <v>479</v>
      </c>
      <c r="D325">
        <v>430</v>
      </c>
      <c r="E325">
        <v>100</v>
      </c>
      <c r="F325">
        <v>19</v>
      </c>
      <c r="G325">
        <v>3</v>
      </c>
      <c r="H325">
        <v>2</v>
      </c>
      <c r="I325">
        <v>44</v>
      </c>
      <c r="J325">
        <v>37</v>
      </c>
      <c r="K325">
        <v>38</v>
      </c>
      <c r="L325">
        <v>88</v>
      </c>
      <c r="M325">
        <v>6</v>
      </c>
      <c r="N325">
        <v>13</v>
      </c>
      <c r="O325">
        <v>3</v>
      </c>
      <c r="P325">
        <v>0.23300000000000001</v>
      </c>
      <c r="Q325">
        <v>0.30099999999999999</v>
      </c>
      <c r="R325">
        <v>0.30499999999999999</v>
      </c>
      <c r="S325">
        <v>0.60499999999999998</v>
      </c>
      <c r="T325">
        <v>0.27100000000000002</v>
      </c>
      <c r="U325">
        <v>13</v>
      </c>
      <c r="V325">
        <v>0.9</v>
      </c>
      <c r="W325">
        <v>2</v>
      </c>
      <c r="X325">
        <v>6073</v>
      </c>
    </row>
    <row r="326" spans="1:24" x14ac:dyDescent="0.25">
      <c r="A326" t="s">
        <v>315</v>
      </c>
      <c r="B326">
        <v>112</v>
      </c>
      <c r="C326">
        <v>409</v>
      </c>
      <c r="D326">
        <v>374</v>
      </c>
      <c r="E326">
        <v>87</v>
      </c>
      <c r="F326">
        <v>14</v>
      </c>
      <c r="G326">
        <v>3</v>
      </c>
      <c r="H326">
        <v>3</v>
      </c>
      <c r="I326">
        <v>36</v>
      </c>
      <c r="J326">
        <v>31</v>
      </c>
      <c r="K326">
        <v>29</v>
      </c>
      <c r="L326">
        <v>93</v>
      </c>
      <c r="M326">
        <v>4</v>
      </c>
      <c r="N326">
        <v>10</v>
      </c>
      <c r="O326">
        <v>4</v>
      </c>
      <c r="P326">
        <v>0.23300000000000001</v>
      </c>
      <c r="Q326">
        <v>0.29299999999999998</v>
      </c>
      <c r="R326">
        <v>0.31</v>
      </c>
      <c r="S326">
        <v>0.60399999999999998</v>
      </c>
      <c r="T326">
        <v>0.26900000000000002</v>
      </c>
      <c r="U326">
        <v>2</v>
      </c>
      <c r="V326">
        <v>0</v>
      </c>
      <c r="W326">
        <v>0.5</v>
      </c>
      <c r="X326">
        <v>8385</v>
      </c>
    </row>
    <row r="327" spans="1:24" x14ac:dyDescent="0.25">
      <c r="A327" t="s">
        <v>471</v>
      </c>
      <c r="B327">
        <v>75</v>
      </c>
      <c r="C327">
        <v>276</v>
      </c>
      <c r="D327">
        <v>250</v>
      </c>
      <c r="E327">
        <v>58</v>
      </c>
      <c r="F327">
        <v>9</v>
      </c>
      <c r="G327">
        <v>1</v>
      </c>
      <c r="H327">
        <v>2</v>
      </c>
      <c r="I327">
        <v>24</v>
      </c>
      <c r="J327">
        <v>21</v>
      </c>
      <c r="K327">
        <v>20</v>
      </c>
      <c r="L327">
        <v>37</v>
      </c>
      <c r="M327">
        <v>4</v>
      </c>
      <c r="N327">
        <v>1</v>
      </c>
      <c r="O327">
        <v>0</v>
      </c>
      <c r="P327">
        <v>0.23200000000000001</v>
      </c>
      <c r="Q327">
        <v>0.29699999999999999</v>
      </c>
      <c r="R327">
        <v>0.3</v>
      </c>
      <c r="S327">
        <v>0.59699999999999998</v>
      </c>
      <c r="T327">
        <v>0.26800000000000002</v>
      </c>
      <c r="U327">
        <v>2</v>
      </c>
      <c r="V327">
        <v>-0.1</v>
      </c>
      <c r="W327">
        <v>0.7</v>
      </c>
      <c r="X327">
        <v>3878</v>
      </c>
    </row>
    <row r="328" spans="1:24" x14ac:dyDescent="0.25">
      <c r="A328" t="s">
        <v>799</v>
      </c>
      <c r="B328">
        <v>90</v>
      </c>
      <c r="C328">
        <v>351</v>
      </c>
      <c r="D328">
        <v>335</v>
      </c>
      <c r="E328">
        <v>81</v>
      </c>
      <c r="F328">
        <v>17</v>
      </c>
      <c r="G328">
        <v>3</v>
      </c>
      <c r="H328">
        <v>3</v>
      </c>
      <c r="I328">
        <v>26</v>
      </c>
      <c r="J328">
        <v>26</v>
      </c>
      <c r="K328">
        <v>13</v>
      </c>
      <c r="L328">
        <v>53</v>
      </c>
      <c r="M328">
        <v>2</v>
      </c>
      <c r="N328">
        <v>5</v>
      </c>
      <c r="O328">
        <v>2</v>
      </c>
      <c r="P328">
        <v>0.24199999999999999</v>
      </c>
      <c r="Q328">
        <v>0.27400000000000002</v>
      </c>
      <c r="R328">
        <v>0.33700000000000002</v>
      </c>
      <c r="S328">
        <v>0.61099999999999999</v>
      </c>
      <c r="T328">
        <v>0.26700000000000002</v>
      </c>
      <c r="U328">
        <v>7</v>
      </c>
      <c r="V328">
        <v>-0.1</v>
      </c>
      <c r="W328">
        <v>0.7</v>
      </c>
      <c r="X328">
        <v>6609</v>
      </c>
    </row>
    <row r="329" spans="1:24" x14ac:dyDescent="0.25">
      <c r="A329" t="s">
        <v>133</v>
      </c>
      <c r="B329">
        <v>75</v>
      </c>
      <c r="C329">
        <v>294</v>
      </c>
      <c r="D329">
        <v>278</v>
      </c>
      <c r="E329">
        <v>58</v>
      </c>
      <c r="F329">
        <v>8</v>
      </c>
      <c r="G329">
        <v>1</v>
      </c>
      <c r="H329">
        <v>4</v>
      </c>
      <c r="I329">
        <v>14</v>
      </c>
      <c r="J329">
        <v>14</v>
      </c>
      <c r="K329">
        <v>12</v>
      </c>
      <c r="L329">
        <v>79</v>
      </c>
      <c r="M329">
        <v>1</v>
      </c>
      <c r="N329">
        <v>2</v>
      </c>
      <c r="O329">
        <v>1</v>
      </c>
      <c r="P329">
        <v>0.20899999999999999</v>
      </c>
      <c r="Q329">
        <v>0.24199999999999999</v>
      </c>
      <c r="R329">
        <v>0.28799999999999998</v>
      </c>
      <c r="S329">
        <v>0.52900000000000003</v>
      </c>
      <c r="T329">
        <v>0.23200000000000001</v>
      </c>
      <c r="U329">
        <v>1</v>
      </c>
      <c r="V329">
        <v>-0.3</v>
      </c>
      <c r="W329">
        <v>-0.3</v>
      </c>
      <c r="X329">
        <v>3448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1318</v>
      </c>
      <c r="B1" t="s">
        <v>1341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1320</v>
      </c>
      <c r="V1" t="s">
        <v>1321</v>
      </c>
      <c r="W1" t="s">
        <v>1319</v>
      </c>
      <c r="X1" t="s">
        <v>21291</v>
      </c>
      <c r="Y1" t="s">
        <v>8663</v>
      </c>
      <c r="Z1" t="s">
        <v>8662</v>
      </c>
      <c r="AA1" t="s">
        <v>8661</v>
      </c>
      <c r="AB1" t="s">
        <v>8660</v>
      </c>
    </row>
    <row r="2" spans="1:28" x14ac:dyDescent="0.25">
      <c r="A2">
        <v>1744</v>
      </c>
      <c r="B2" t="s">
        <v>1314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1316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1315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1310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1301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1317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1311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1312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1309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1291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1304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1306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1302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1257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1313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1300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1296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1280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1276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1293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1268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1303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1253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1308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1297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1285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1307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1305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1278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1298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1270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1284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1282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1279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1255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1262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1241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1263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1294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1281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1213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1286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1283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1288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1208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1212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1260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1272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1240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1234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1261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1267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1274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1289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1292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1254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1287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1299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1226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1259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1217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1161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1037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1195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1231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1211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1265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1221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1250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1193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1224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1249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1247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1248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1290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1275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1295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1070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1235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1218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8658</v>
      </c>
      <c r="B82" t="s">
        <v>8659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1219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1215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1169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1164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1269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1243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1170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1220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1186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1277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1206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1258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1264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1227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1237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1117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1239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1074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1271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1223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1166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1246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1207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1244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1191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1197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1216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1242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8657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1165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1188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1252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1150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1130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1168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1205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1093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1196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1147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1236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1251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1194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1209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1049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1190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1230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1256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1068</v>
      </c>
      <c r="B130" t="s">
        <v>1069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1233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1189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1214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1273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1171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1187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1182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1155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746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1210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1024</v>
      </c>
      <c r="B141" t="s">
        <v>1025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1181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1120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8655</v>
      </c>
      <c r="B144" t="s">
        <v>8656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1015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1157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1172</v>
      </c>
      <c r="B147" t="s">
        <v>1173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1145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1065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1266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1123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1153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8654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1202</v>
      </c>
      <c r="B154" t="s">
        <v>1203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965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8652</v>
      </c>
      <c r="B156" t="s">
        <v>8653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1045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1126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1137</v>
      </c>
      <c r="B159" t="s">
        <v>1138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1225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917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8651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1057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1016</v>
      </c>
      <c r="B165" t="s">
        <v>1017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1228</v>
      </c>
      <c r="B166" t="s">
        <v>1229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1183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1245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1128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1010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1158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1055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8649</v>
      </c>
      <c r="B173" t="s">
        <v>8650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1159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1100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1129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1146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8647</v>
      </c>
      <c r="B178" t="s">
        <v>8648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1125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1204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984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1119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1232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1064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971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1133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1081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1134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8645</v>
      </c>
      <c r="B189" t="s">
        <v>8646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960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1139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1176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8644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918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889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8643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834</v>
      </c>
      <c r="B197" t="s">
        <v>835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1162</v>
      </c>
      <c r="B198" t="s">
        <v>1163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1028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1095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713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1121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1103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1124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1238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8642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1142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1132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1030</v>
      </c>
      <c r="B209" t="s">
        <v>1031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630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914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1135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8640</v>
      </c>
      <c r="B213" t="s">
        <v>8641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1154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979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941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1051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8638</v>
      </c>
      <c r="B218" t="s">
        <v>8639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1032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1180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856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1156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1148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1053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934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946</v>
      </c>
      <c r="B226" t="s">
        <v>947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8637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759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860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950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8635</v>
      </c>
      <c r="B231" t="s">
        <v>8636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1152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718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1177</v>
      </c>
      <c r="B234" t="s">
        <v>1178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1002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1094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1151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1101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8634</v>
      </c>
      <c r="B239" t="s">
        <v>3382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1115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1088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1136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1149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864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1127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459</v>
      </c>
      <c r="B246" t="s">
        <v>460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827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8633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1179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1080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458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1192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923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8632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1007</v>
      </c>
      <c r="B255" t="s">
        <v>1008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1118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8630</v>
      </c>
      <c r="B257" t="s">
        <v>8631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957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8629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1222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1091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1096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814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885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1033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1140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1099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8627</v>
      </c>
      <c r="B268" t="s">
        <v>8628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1078</v>
      </c>
      <c r="B269" t="s">
        <v>1079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8625</v>
      </c>
      <c r="B270" t="s">
        <v>8626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975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884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8624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1104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8622</v>
      </c>
      <c r="B275" t="s">
        <v>8623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1073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702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1085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853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8621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837</v>
      </c>
      <c r="B281" t="s">
        <v>838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1184</v>
      </c>
      <c r="B282" t="s">
        <v>1185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8619</v>
      </c>
      <c r="B283" t="s">
        <v>8620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968</v>
      </c>
      <c r="B284" t="s">
        <v>969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8618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8617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758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8616</v>
      </c>
      <c r="B288" t="s">
        <v>856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429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1122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8615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825</v>
      </c>
      <c r="B292" t="s">
        <v>826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919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1131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1066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1058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1026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1022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897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1098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1071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1247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1059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1144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927</v>
      </c>
      <c r="B305" t="s">
        <v>928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1072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1003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468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1011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977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1082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8613</v>
      </c>
      <c r="B312" t="s">
        <v>8614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1004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1200</v>
      </c>
      <c r="B314" t="s">
        <v>1201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124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8612</v>
      </c>
      <c r="B316" t="s">
        <v>679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1110</v>
      </c>
      <c r="B317" t="s">
        <v>1111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2395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784</v>
      </c>
      <c r="B319" t="s">
        <v>785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1141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8611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1029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998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404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993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8609</v>
      </c>
      <c r="B326" t="s">
        <v>8610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956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916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1006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1075</v>
      </c>
      <c r="B330" t="s">
        <v>1076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1034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723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922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938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679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760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1061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631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970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8607</v>
      </c>
      <c r="B340" t="s">
        <v>8608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815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456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8606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755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868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720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1097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8605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1018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872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1106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8603</v>
      </c>
      <c r="B352" t="s">
        <v>8604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525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8602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1052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1009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1143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1001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615</v>
      </c>
      <c r="B359" t="s">
        <v>616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942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1102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810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1160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8600</v>
      </c>
      <c r="B364" t="s">
        <v>8601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8598</v>
      </c>
      <c r="B365" t="s">
        <v>8599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990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1107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779</v>
      </c>
      <c r="B368" t="s">
        <v>780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652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8597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964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764</v>
      </c>
      <c r="B372" t="s">
        <v>765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933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801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937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909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1198</v>
      </c>
      <c r="B377" t="s">
        <v>1199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481</v>
      </c>
      <c r="B378" t="s">
        <v>482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847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1043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1046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988</v>
      </c>
      <c r="B382" t="s">
        <v>989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926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777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774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8596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1062</v>
      </c>
      <c r="B387" t="s">
        <v>1063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8594</v>
      </c>
      <c r="B388" t="s">
        <v>8595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1014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879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1023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1041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8592</v>
      </c>
      <c r="B393" t="s">
        <v>8593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8590</v>
      </c>
      <c r="B394" t="s">
        <v>8591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8589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895</v>
      </c>
      <c r="B396" t="s">
        <v>896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1060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1087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623</v>
      </c>
      <c r="B399" t="s">
        <v>624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930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706</v>
      </c>
      <c r="B401" t="s">
        <v>707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789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8587</v>
      </c>
      <c r="B403" t="s">
        <v>8588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1019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559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8585</v>
      </c>
      <c r="B406" t="s">
        <v>8586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672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953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8583</v>
      </c>
      <c r="B409" t="s">
        <v>8584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8581</v>
      </c>
      <c r="B410" t="s">
        <v>8582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742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882</v>
      </c>
      <c r="B412" t="s">
        <v>883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1092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996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1113</v>
      </c>
      <c r="B415" t="s">
        <v>1114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980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952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804</v>
      </c>
      <c r="B418" t="s">
        <v>805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8579</v>
      </c>
      <c r="B419" t="s">
        <v>8580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1036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790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1012</v>
      </c>
      <c r="B422" t="s">
        <v>1013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8577</v>
      </c>
      <c r="B423" t="s">
        <v>8578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8576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649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966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8574</v>
      </c>
      <c r="B427" t="s">
        <v>8575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8572</v>
      </c>
      <c r="B428" t="s">
        <v>8573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466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881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904</v>
      </c>
      <c r="B431" t="s">
        <v>905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987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8571</v>
      </c>
      <c r="B433" t="s">
        <v>2710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763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1038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994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851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601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562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920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903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722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958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808</v>
      </c>
      <c r="B444" t="s">
        <v>809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1112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981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870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769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285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8569</v>
      </c>
      <c r="B450" t="s">
        <v>8570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508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906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732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332</v>
      </c>
      <c r="B454" t="s">
        <v>333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806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773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910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8567</v>
      </c>
      <c r="B458" t="s">
        <v>8568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8565</v>
      </c>
      <c r="B459" t="s">
        <v>8566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8563</v>
      </c>
      <c r="B460" t="s">
        <v>8564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642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8561</v>
      </c>
      <c r="B462" t="s">
        <v>8562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974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485</v>
      </c>
      <c r="B464" t="s">
        <v>486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1021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985</v>
      </c>
      <c r="B466" t="s">
        <v>986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8559</v>
      </c>
      <c r="B467" t="s">
        <v>8560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514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794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943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8557</v>
      </c>
      <c r="B471" t="s">
        <v>8558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978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836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1020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999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632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796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1077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663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659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563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854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697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8556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1000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640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365</v>
      </c>
      <c r="B487" t="s">
        <v>366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8554</v>
      </c>
      <c r="B488" t="s">
        <v>8555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931</v>
      </c>
      <c r="B489" t="s">
        <v>932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8552</v>
      </c>
      <c r="B490" t="s">
        <v>8553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693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661</v>
      </c>
      <c r="B492" t="s">
        <v>662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561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8551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8549</v>
      </c>
      <c r="B495" t="s">
        <v>8550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8547</v>
      </c>
      <c r="B496" t="s">
        <v>8548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657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1042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1116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791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1167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1086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848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730</v>
      </c>
      <c r="B504" t="s">
        <v>731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992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1054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8545</v>
      </c>
      <c r="B507" t="s">
        <v>8546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8543</v>
      </c>
      <c r="B508" t="s">
        <v>8544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846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8542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610</v>
      </c>
      <c r="B511" t="s">
        <v>611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866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8540</v>
      </c>
      <c r="B513" t="s">
        <v>8541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608</v>
      </c>
      <c r="B514" t="s">
        <v>609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893</v>
      </c>
      <c r="B515" t="s">
        <v>894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8539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254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874</v>
      </c>
      <c r="B518" t="s">
        <v>875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356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8538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744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8536</v>
      </c>
      <c r="B522" t="s">
        <v>8537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877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8534</v>
      </c>
      <c r="B524" t="s">
        <v>8535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1044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948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961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464</v>
      </c>
      <c r="B528" t="s">
        <v>465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600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8532</v>
      </c>
      <c r="B530" t="s">
        <v>8533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888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8530</v>
      </c>
      <c r="B532" t="s">
        <v>8531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945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620</v>
      </c>
      <c r="B534" t="s">
        <v>621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8528</v>
      </c>
      <c r="B535" t="s">
        <v>8529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270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776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594</v>
      </c>
      <c r="B538" t="s">
        <v>595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820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959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8526</v>
      </c>
      <c r="B541" t="s">
        <v>8527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669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8524</v>
      </c>
      <c r="B543" t="s">
        <v>8525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721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613</v>
      </c>
      <c r="B545" t="s">
        <v>614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898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622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686</v>
      </c>
      <c r="B548" t="s">
        <v>687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821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823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915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161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8522</v>
      </c>
      <c r="B553" t="s">
        <v>8523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377</v>
      </c>
      <c r="B554" t="s">
        <v>378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807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8521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728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166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8520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432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976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8518</v>
      </c>
      <c r="B562" t="s">
        <v>8519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641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151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761</v>
      </c>
      <c r="B565" t="s">
        <v>762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440</v>
      </c>
      <c r="B566" t="s">
        <v>441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245</v>
      </c>
      <c r="B567" t="s">
        <v>246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855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414</v>
      </c>
      <c r="B569" t="s">
        <v>415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991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816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602</v>
      </c>
      <c r="B572" t="s">
        <v>603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8517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578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8515</v>
      </c>
      <c r="B575" t="s">
        <v>8516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701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862</v>
      </c>
      <c r="B577" t="s">
        <v>863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8513</v>
      </c>
      <c r="B578" t="s">
        <v>8514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617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8512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8510</v>
      </c>
      <c r="B581" t="s">
        <v>8511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949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8508</v>
      </c>
      <c r="B583" t="s">
        <v>8509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787</v>
      </c>
      <c r="B584" t="s">
        <v>788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586</v>
      </c>
      <c r="B585" t="s">
        <v>587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831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646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250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8506</v>
      </c>
      <c r="B589" t="s">
        <v>8507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8504</v>
      </c>
      <c r="B590" t="s">
        <v>8505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510</v>
      </c>
      <c r="B591" t="s">
        <v>511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924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939</v>
      </c>
      <c r="B593" t="s">
        <v>940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710</v>
      </c>
      <c r="B594" t="s">
        <v>711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717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226</v>
      </c>
      <c r="B596" t="s">
        <v>227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1050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8502</v>
      </c>
      <c r="B598" t="s">
        <v>8503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8501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8499</v>
      </c>
      <c r="B600" t="s">
        <v>8500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913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1039</v>
      </c>
      <c r="B602" t="s">
        <v>1040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756</v>
      </c>
      <c r="B603" t="s">
        <v>757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665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8497</v>
      </c>
      <c r="B605" t="s">
        <v>8498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8495</v>
      </c>
      <c r="B606" t="s">
        <v>8496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402</v>
      </c>
      <c r="B607" t="s">
        <v>403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944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8493</v>
      </c>
      <c r="B609" t="s">
        <v>8494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577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8491</v>
      </c>
      <c r="B611" t="s">
        <v>8492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8490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8488</v>
      </c>
      <c r="B613" t="s">
        <v>8489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995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8486</v>
      </c>
      <c r="B615" t="s">
        <v>8487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2646</v>
      </c>
      <c r="B616" t="s">
        <v>2647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1089</v>
      </c>
      <c r="B617" t="s">
        <v>1090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537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8484</v>
      </c>
      <c r="B619" t="s">
        <v>8485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8483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428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873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8481</v>
      </c>
      <c r="B623" t="s">
        <v>8482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420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8479</v>
      </c>
      <c r="B625" t="s">
        <v>8480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724</v>
      </c>
      <c r="B626" t="s">
        <v>725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8477</v>
      </c>
      <c r="B627" t="s">
        <v>8478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797</v>
      </c>
      <c r="B628" t="s">
        <v>798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781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973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733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8475</v>
      </c>
      <c r="B632" t="s">
        <v>8476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678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878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8473</v>
      </c>
      <c r="B635" t="s">
        <v>8474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1174</v>
      </c>
      <c r="B636" t="s">
        <v>1175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195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925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8472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221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8470</v>
      </c>
      <c r="B641" t="s">
        <v>8471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954</v>
      </c>
      <c r="B642" t="s">
        <v>955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329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813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8468</v>
      </c>
      <c r="B646" t="s">
        <v>8469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795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8466</v>
      </c>
      <c r="B648" t="s">
        <v>8467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685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8464</v>
      </c>
      <c r="B650" t="s">
        <v>8465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344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8462</v>
      </c>
      <c r="B652" t="s">
        <v>8463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8460</v>
      </c>
      <c r="B653" t="s">
        <v>8461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1105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8458</v>
      </c>
      <c r="B655" t="s">
        <v>8459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859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556</v>
      </c>
      <c r="B657" t="s">
        <v>557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256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8456</v>
      </c>
      <c r="B659" t="s">
        <v>8457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472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778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8455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767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962</v>
      </c>
      <c r="B664" t="s">
        <v>963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207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664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8454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391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8453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972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698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748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489</v>
      </c>
      <c r="B673" t="s">
        <v>490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8451</v>
      </c>
      <c r="B674" t="s">
        <v>8452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849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8449</v>
      </c>
      <c r="B676" t="s">
        <v>8450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871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830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8447</v>
      </c>
      <c r="B679" t="s">
        <v>8448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574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445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8445</v>
      </c>
      <c r="B682" t="s">
        <v>8446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487</v>
      </c>
      <c r="B683" t="s">
        <v>488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178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149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8443</v>
      </c>
      <c r="B686" t="s">
        <v>8444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8441</v>
      </c>
      <c r="B687" t="s">
        <v>8442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119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535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775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8439</v>
      </c>
      <c r="B691" t="s">
        <v>8440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8437</v>
      </c>
      <c r="B692" t="s">
        <v>8438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8435</v>
      </c>
      <c r="B693" t="s">
        <v>8436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531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865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506</v>
      </c>
      <c r="B696" t="s">
        <v>507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552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443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716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982</v>
      </c>
      <c r="B700" t="s">
        <v>983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643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436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8433</v>
      </c>
      <c r="B703" t="s">
        <v>8434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8432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8430</v>
      </c>
      <c r="B705" t="s">
        <v>8431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288</v>
      </c>
      <c r="B706" t="s">
        <v>289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204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8428</v>
      </c>
      <c r="B708" t="s">
        <v>8429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8426</v>
      </c>
      <c r="B709" t="s">
        <v>8427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483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8425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766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299</v>
      </c>
      <c r="B713" t="s">
        <v>300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498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8423</v>
      </c>
      <c r="B715" t="s">
        <v>8424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599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8421</v>
      </c>
      <c r="B717" t="s">
        <v>8422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645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290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8420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880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842</v>
      </c>
      <c r="B722" t="s">
        <v>843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8418</v>
      </c>
      <c r="B723" t="s">
        <v>8419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747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257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8416</v>
      </c>
      <c r="B726" t="s">
        <v>8417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967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8414</v>
      </c>
      <c r="B728" t="s">
        <v>8415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745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564</v>
      </c>
      <c r="B730" t="s">
        <v>565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8412</v>
      </c>
      <c r="B731" t="s">
        <v>8413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8410</v>
      </c>
      <c r="B732" t="s">
        <v>8411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8409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589</v>
      </c>
      <c r="B734" t="s">
        <v>590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8407</v>
      </c>
      <c r="B735" t="s">
        <v>8408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384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8405</v>
      </c>
      <c r="B737" t="s">
        <v>8406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688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313</v>
      </c>
      <c r="B739" t="s">
        <v>314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708</v>
      </c>
      <c r="B740" t="s">
        <v>709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8403</v>
      </c>
      <c r="B741" t="s">
        <v>8404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824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8401</v>
      </c>
      <c r="B743" t="s">
        <v>8402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852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828</v>
      </c>
      <c r="B745" t="s">
        <v>829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1035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705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1067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839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8399</v>
      </c>
      <c r="B750" t="s">
        <v>8400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8397</v>
      </c>
      <c r="B751" t="s">
        <v>8398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8395</v>
      </c>
      <c r="B752" t="s">
        <v>8396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522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907</v>
      </c>
      <c r="B754" t="s">
        <v>908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8393</v>
      </c>
      <c r="B755" t="s">
        <v>8394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8391</v>
      </c>
      <c r="B756" t="s">
        <v>8392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346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517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768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350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8389</v>
      </c>
      <c r="B761" t="s">
        <v>8390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734</v>
      </c>
      <c r="B762" t="s">
        <v>735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8388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218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8386</v>
      </c>
      <c r="B765" t="s">
        <v>8387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272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438</v>
      </c>
      <c r="B767" t="s">
        <v>439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749</v>
      </c>
      <c r="B768" t="s">
        <v>750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8385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8383</v>
      </c>
      <c r="B770" t="s">
        <v>8384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8381</v>
      </c>
      <c r="B771" t="s">
        <v>8382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8379</v>
      </c>
      <c r="B772" t="s">
        <v>8380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8378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588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714</v>
      </c>
      <c r="B775" t="s">
        <v>715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8376</v>
      </c>
      <c r="B776" t="s">
        <v>8377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8374</v>
      </c>
      <c r="B777" t="s">
        <v>8375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398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327</v>
      </c>
      <c r="B779" t="s">
        <v>328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817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8373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8371</v>
      </c>
      <c r="B782" t="s">
        <v>8372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8369</v>
      </c>
      <c r="B783" t="s">
        <v>8370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660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185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751</v>
      </c>
      <c r="B786" t="s">
        <v>752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129</v>
      </c>
      <c r="B787" t="s">
        <v>130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8367</v>
      </c>
      <c r="B788" t="s">
        <v>8368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8365</v>
      </c>
      <c r="B789" t="s">
        <v>8366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729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741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8363</v>
      </c>
      <c r="B792" t="s">
        <v>8364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8361</v>
      </c>
      <c r="B793" t="s">
        <v>8362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504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500</v>
      </c>
      <c r="B795" t="s">
        <v>501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392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770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666</v>
      </c>
      <c r="B798" t="s">
        <v>667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8359</v>
      </c>
      <c r="B799" t="s">
        <v>8360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8357</v>
      </c>
      <c r="B800" t="s">
        <v>8358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348</v>
      </c>
      <c r="B801" t="s">
        <v>349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736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8355</v>
      </c>
      <c r="B803" t="s">
        <v>8356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647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650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651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8353</v>
      </c>
      <c r="B807" t="s">
        <v>8354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8351</v>
      </c>
      <c r="B808" t="s">
        <v>8352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125</v>
      </c>
      <c r="B809" t="s">
        <v>126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265</v>
      </c>
      <c r="B810" t="s">
        <v>266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8349</v>
      </c>
      <c r="B811" t="s">
        <v>8350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644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551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753</v>
      </c>
      <c r="B814" t="s">
        <v>754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8347</v>
      </c>
      <c r="B815" t="s">
        <v>8348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8345</v>
      </c>
      <c r="B816" t="s">
        <v>8346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201</v>
      </c>
      <c r="B817" t="s">
        <v>202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655</v>
      </c>
      <c r="B819" t="s">
        <v>656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8343</v>
      </c>
      <c r="B820" t="s">
        <v>8344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694</v>
      </c>
      <c r="B821" t="s">
        <v>695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8341</v>
      </c>
      <c r="B822" t="s">
        <v>8342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8339</v>
      </c>
      <c r="B823" t="s">
        <v>8340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676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316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8337</v>
      </c>
      <c r="B827" t="s">
        <v>8338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235</v>
      </c>
      <c r="B828" t="s">
        <v>236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8335</v>
      </c>
      <c r="B829" t="s">
        <v>8336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8333</v>
      </c>
      <c r="B830" t="s">
        <v>8334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8331</v>
      </c>
      <c r="B831" t="s">
        <v>8332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502</v>
      </c>
      <c r="B832" t="s">
        <v>503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8329</v>
      </c>
      <c r="B833" t="s">
        <v>8330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8327</v>
      </c>
      <c r="B834" t="s">
        <v>8328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8325</v>
      </c>
      <c r="B835" t="s">
        <v>8326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8323</v>
      </c>
      <c r="B836" t="s">
        <v>8324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453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8321</v>
      </c>
      <c r="B838" t="s">
        <v>8322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8319</v>
      </c>
      <c r="B839" t="s">
        <v>8320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699</v>
      </c>
      <c r="B840" t="s">
        <v>700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298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362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8318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8316</v>
      </c>
      <c r="B844" t="s">
        <v>8317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8314</v>
      </c>
      <c r="B845" t="s">
        <v>8315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520</v>
      </c>
      <c r="B846" t="s">
        <v>521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8312</v>
      </c>
      <c r="B847" t="s">
        <v>8313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606</v>
      </c>
      <c r="B848" t="s">
        <v>607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8310</v>
      </c>
      <c r="B849" t="s">
        <v>8311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8308</v>
      </c>
      <c r="B850" t="s">
        <v>8309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426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8306</v>
      </c>
      <c r="B852" t="s">
        <v>8307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568</v>
      </c>
      <c r="B853" t="s">
        <v>569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367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239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8304</v>
      </c>
      <c r="B856" t="s">
        <v>8305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8302</v>
      </c>
      <c r="B857" t="s">
        <v>8303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653</v>
      </c>
      <c r="B858" t="s">
        <v>654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8300</v>
      </c>
      <c r="B859" t="s">
        <v>8301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673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8298</v>
      </c>
      <c r="B861" t="s">
        <v>8299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8296</v>
      </c>
      <c r="B862" t="s">
        <v>8297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8294</v>
      </c>
      <c r="B863" t="s">
        <v>8295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8292</v>
      </c>
      <c r="B864" t="s">
        <v>8293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263</v>
      </c>
      <c r="B865" t="s">
        <v>264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8291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822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8290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8288</v>
      </c>
      <c r="B869" t="s">
        <v>8289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867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8286</v>
      </c>
      <c r="B871" t="s">
        <v>8287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477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8285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818</v>
      </c>
      <c r="B874" t="s">
        <v>819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8283</v>
      </c>
      <c r="B875" t="s">
        <v>8284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8282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696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8280</v>
      </c>
      <c r="B878" t="s">
        <v>8281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284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8278</v>
      </c>
      <c r="B880" t="s">
        <v>8279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8276</v>
      </c>
      <c r="B881" t="s">
        <v>8277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901</v>
      </c>
      <c r="B882" t="s">
        <v>902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8274</v>
      </c>
      <c r="B883" t="s">
        <v>8275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8273</v>
      </c>
      <c r="B884" t="s">
        <v>264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494</v>
      </c>
      <c r="B885" t="s">
        <v>495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8271</v>
      </c>
      <c r="B886" t="s">
        <v>8272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192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274</v>
      </c>
      <c r="B888" t="s">
        <v>275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8269</v>
      </c>
      <c r="B889" t="s">
        <v>8270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692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635</v>
      </c>
      <c r="B891" t="s">
        <v>636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8267</v>
      </c>
      <c r="B892" t="s">
        <v>8268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571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658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8266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625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496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370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8264</v>
      </c>
      <c r="B899" t="s">
        <v>8265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259</v>
      </c>
      <c r="B900" t="s">
        <v>260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8262</v>
      </c>
      <c r="B901" t="s">
        <v>8263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861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850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8261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515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8259</v>
      </c>
      <c r="B906" t="s">
        <v>8260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437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691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8257</v>
      </c>
      <c r="B909" t="s">
        <v>8258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840</v>
      </c>
      <c r="B910" t="s">
        <v>841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997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444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726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280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8256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560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8254</v>
      </c>
      <c r="B917" t="s">
        <v>8255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8253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222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538</v>
      </c>
      <c r="B920" t="s">
        <v>539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682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8251</v>
      </c>
      <c r="B922" t="s">
        <v>8252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8250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8248</v>
      </c>
      <c r="B924" t="s">
        <v>8249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8246</v>
      </c>
      <c r="B925" t="s">
        <v>8247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8245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8243</v>
      </c>
      <c r="B927" t="s">
        <v>8244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8241</v>
      </c>
      <c r="B928" t="s">
        <v>8242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182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8239</v>
      </c>
      <c r="B930" t="s">
        <v>8240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8237</v>
      </c>
      <c r="B931" t="s">
        <v>8238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8235</v>
      </c>
      <c r="B932" t="s">
        <v>8236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427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295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8234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690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890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8232</v>
      </c>
      <c r="B938" t="s">
        <v>8233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8231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8230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219</v>
      </c>
      <c r="B941" t="s">
        <v>220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409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8229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8227</v>
      </c>
      <c r="B944" t="s">
        <v>8228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302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719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8226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597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8224</v>
      </c>
      <c r="B949" t="s">
        <v>8225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596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8222</v>
      </c>
      <c r="B951" t="s">
        <v>8223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703</v>
      </c>
      <c r="B952" t="s">
        <v>704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8220</v>
      </c>
      <c r="B953" t="s">
        <v>8221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499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8218</v>
      </c>
      <c r="B955" t="s">
        <v>8219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8216</v>
      </c>
      <c r="B956" t="s">
        <v>8217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8215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727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150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598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8213</v>
      </c>
      <c r="B961" t="s">
        <v>8214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674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196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8211</v>
      </c>
      <c r="B964" t="s">
        <v>8212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8209</v>
      </c>
      <c r="B965" t="s">
        <v>8210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493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306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8207</v>
      </c>
      <c r="B968" t="s">
        <v>8208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512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191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1027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258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8206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8204</v>
      </c>
      <c r="B974" t="s">
        <v>8205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8202</v>
      </c>
      <c r="B975" t="s">
        <v>8203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303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629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324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8201</v>
      </c>
      <c r="B979" t="s">
        <v>4770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8199</v>
      </c>
      <c r="B980" t="s">
        <v>8200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330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8197</v>
      </c>
      <c r="B982" t="s">
        <v>8198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105</v>
      </c>
      <c r="B983" t="s">
        <v>106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371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8196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8194</v>
      </c>
      <c r="B986" t="s">
        <v>8195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683</v>
      </c>
      <c r="B987" t="s">
        <v>684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410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8192</v>
      </c>
      <c r="B989" t="s">
        <v>8193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8190</v>
      </c>
      <c r="B990" t="s">
        <v>8191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8189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8187</v>
      </c>
      <c r="B992" t="s">
        <v>8188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8185</v>
      </c>
      <c r="B993" t="s">
        <v>8186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509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8183</v>
      </c>
      <c r="B995" t="s">
        <v>8184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8181</v>
      </c>
      <c r="B996" t="s">
        <v>8182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544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8179</v>
      </c>
      <c r="B998" t="s">
        <v>8180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8177</v>
      </c>
      <c r="B999" t="s">
        <v>8178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8175</v>
      </c>
      <c r="B1000" t="s">
        <v>8176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8173</v>
      </c>
      <c r="B1001" t="s">
        <v>8174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497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689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929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8172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536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532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604</v>
      </c>
      <c r="B1008" t="s">
        <v>605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8170</v>
      </c>
      <c r="B1009" t="s">
        <v>8171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422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8168</v>
      </c>
      <c r="B1011" t="s">
        <v>8169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8166</v>
      </c>
      <c r="B1012" t="s">
        <v>8167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8164</v>
      </c>
      <c r="B1013" t="s">
        <v>8165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8162</v>
      </c>
      <c r="B1014" t="s">
        <v>8163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418</v>
      </c>
      <c r="B1015" t="s">
        <v>419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237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8160</v>
      </c>
      <c r="B1017" t="s">
        <v>8161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340</v>
      </c>
      <c r="B1018" t="s">
        <v>341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8158</v>
      </c>
      <c r="B1019" t="s">
        <v>8159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8157</v>
      </c>
      <c r="B1020" t="s">
        <v>2710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8155</v>
      </c>
      <c r="B1021" t="s">
        <v>8156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800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408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388</v>
      </c>
      <c r="B1024" t="s">
        <v>389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8153</v>
      </c>
      <c r="B1026" t="s">
        <v>8154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8151</v>
      </c>
      <c r="B1027" t="s">
        <v>8152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8149</v>
      </c>
      <c r="B1028" t="s">
        <v>8150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8147</v>
      </c>
      <c r="B1030" t="s">
        <v>8148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8145</v>
      </c>
      <c r="B1031" t="s">
        <v>8146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325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251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8143</v>
      </c>
      <c r="B1034" t="s">
        <v>8144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8141</v>
      </c>
      <c r="B1035" t="s">
        <v>8142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8139</v>
      </c>
      <c r="B1036" t="s">
        <v>8140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208</v>
      </c>
      <c r="B1037" t="s">
        <v>209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148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8138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401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8136</v>
      </c>
      <c r="B1041" t="s">
        <v>8137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1005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8135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491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113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8133</v>
      </c>
      <c r="B1046" t="s">
        <v>8134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8131</v>
      </c>
      <c r="B1047" t="s">
        <v>8132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8129</v>
      </c>
      <c r="B1048" t="s">
        <v>8130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771</v>
      </c>
      <c r="B1049" t="s">
        <v>772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8127</v>
      </c>
      <c r="B1050" t="s">
        <v>8128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8125</v>
      </c>
      <c r="B1051" t="s">
        <v>8126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8123</v>
      </c>
      <c r="B1052" t="s">
        <v>8124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8121</v>
      </c>
      <c r="B1053" t="s">
        <v>8122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739</v>
      </c>
      <c r="B1054" t="s">
        <v>740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8119</v>
      </c>
      <c r="B1055" t="s">
        <v>8120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353</v>
      </c>
      <c r="B1056" t="s">
        <v>354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8117</v>
      </c>
      <c r="B1057" t="s">
        <v>8118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447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8115</v>
      </c>
      <c r="B1060" t="s">
        <v>8116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8113</v>
      </c>
      <c r="B1061" t="s">
        <v>8114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8111</v>
      </c>
      <c r="B1062" t="s">
        <v>8112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355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575</v>
      </c>
      <c r="B1064" t="s">
        <v>576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921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8109</v>
      </c>
      <c r="B1066" t="s">
        <v>8110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379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8107</v>
      </c>
      <c r="B1068" t="s">
        <v>8108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271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8106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335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107</v>
      </c>
      <c r="B1072" t="s">
        <v>108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416</v>
      </c>
      <c r="B1073" t="s">
        <v>417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339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8104</v>
      </c>
      <c r="B1075" t="s">
        <v>8105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844</v>
      </c>
      <c r="B1076" t="s">
        <v>845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454</v>
      </c>
      <c r="B1077" t="s">
        <v>455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8103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8101</v>
      </c>
      <c r="B1079" t="s">
        <v>8102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8099</v>
      </c>
      <c r="B1080" t="s">
        <v>8100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513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475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8097</v>
      </c>
      <c r="B1083" t="s">
        <v>8098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287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675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8095</v>
      </c>
      <c r="B1086" t="s">
        <v>8096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240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8093</v>
      </c>
      <c r="B1088" t="s">
        <v>8094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473</v>
      </c>
      <c r="B1089" t="s">
        <v>474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8091</v>
      </c>
      <c r="B1090" t="s">
        <v>8092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234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8090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612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8089</v>
      </c>
      <c r="B1094" t="s">
        <v>2921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8087</v>
      </c>
      <c r="B1095" t="s">
        <v>8088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8085</v>
      </c>
      <c r="B1096" t="s">
        <v>8086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394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558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343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457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241</v>
      </c>
      <c r="B1101" t="s">
        <v>242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8084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8083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467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478</v>
      </c>
      <c r="B1105" t="s">
        <v>479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8081</v>
      </c>
      <c r="B1106" t="s">
        <v>8082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8079</v>
      </c>
      <c r="B1107" t="s">
        <v>8080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163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547</v>
      </c>
      <c r="B1109" t="s">
        <v>548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8077</v>
      </c>
      <c r="B1110" t="s">
        <v>8078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442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786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516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505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345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570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8075</v>
      </c>
      <c r="B1117" t="s">
        <v>8076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357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484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363</v>
      </c>
      <c r="B1120" t="s">
        <v>364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312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8073</v>
      </c>
      <c r="B1122" t="s">
        <v>8074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359</v>
      </c>
      <c r="B1123" t="s">
        <v>360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8071</v>
      </c>
      <c r="B1124" t="s">
        <v>8072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387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175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374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1056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115</v>
      </c>
      <c r="B1130" t="s">
        <v>116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281</v>
      </c>
      <c r="B1131" t="s">
        <v>282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8070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8068</v>
      </c>
      <c r="B1133" t="s">
        <v>8069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375</v>
      </c>
      <c r="B1134" t="s">
        <v>376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8066</v>
      </c>
      <c r="B1135" t="s">
        <v>8067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8064</v>
      </c>
      <c r="B1136" t="s">
        <v>8065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8062</v>
      </c>
      <c r="B1137" t="s">
        <v>8063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8060</v>
      </c>
      <c r="B1138" t="s">
        <v>8061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8058</v>
      </c>
      <c r="B1139" t="s">
        <v>8059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8057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336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451</v>
      </c>
      <c r="B1143" t="s">
        <v>452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8055</v>
      </c>
      <c r="B1144" t="s">
        <v>8056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395</v>
      </c>
      <c r="B1145" t="s">
        <v>396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8053</v>
      </c>
      <c r="B1146" t="s">
        <v>8054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628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8051</v>
      </c>
      <c r="B1148" t="s">
        <v>8052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8049</v>
      </c>
      <c r="B1149" t="s">
        <v>8050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8047</v>
      </c>
      <c r="B1150" t="s">
        <v>8048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8045</v>
      </c>
      <c r="B1151" t="s">
        <v>8046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8043</v>
      </c>
      <c r="B1152" t="s">
        <v>8044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180</v>
      </c>
      <c r="B1153" t="s">
        <v>181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423</v>
      </c>
      <c r="B1154" t="s">
        <v>424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8042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8040</v>
      </c>
      <c r="B1156" t="s">
        <v>8041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8038</v>
      </c>
      <c r="B1157" t="s">
        <v>8039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8036</v>
      </c>
      <c r="B1158" t="s">
        <v>8037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140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8034</v>
      </c>
      <c r="B1160" t="s">
        <v>8035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8032</v>
      </c>
      <c r="B1161" t="s">
        <v>8033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8031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8029</v>
      </c>
      <c r="B1163" t="s">
        <v>8030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351</v>
      </c>
      <c r="B1164" t="s">
        <v>352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331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530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8027</v>
      </c>
      <c r="B1167" t="s">
        <v>8028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8025</v>
      </c>
      <c r="B1168" t="s">
        <v>8026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142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8023</v>
      </c>
      <c r="B1170" t="s">
        <v>8024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8021</v>
      </c>
      <c r="B1171" t="s">
        <v>8022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526</v>
      </c>
      <c r="B1172" t="s">
        <v>527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334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668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886</v>
      </c>
      <c r="B1175" t="s">
        <v>887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8019</v>
      </c>
      <c r="B1176" t="s">
        <v>8020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8017</v>
      </c>
      <c r="B1177" t="s">
        <v>8018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214</v>
      </c>
      <c r="B1178" t="s">
        <v>215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8015</v>
      </c>
      <c r="B1179" t="s">
        <v>8016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8013</v>
      </c>
      <c r="B1180" t="s">
        <v>8014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8012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8010</v>
      </c>
      <c r="B1182" t="s">
        <v>8011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680</v>
      </c>
      <c r="B1183" t="s">
        <v>681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8008</v>
      </c>
      <c r="B1184" t="s">
        <v>8009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8006</v>
      </c>
      <c r="B1185" t="s">
        <v>8007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433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542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8004</v>
      </c>
      <c r="B1188" t="s">
        <v>8005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380</v>
      </c>
      <c r="B1189" t="s">
        <v>381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8002</v>
      </c>
      <c r="B1190" t="s">
        <v>8003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8000</v>
      </c>
      <c r="B1191" t="s">
        <v>8001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7998</v>
      </c>
      <c r="B1192" t="s">
        <v>7999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7996</v>
      </c>
      <c r="B1193" t="s">
        <v>7997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7994</v>
      </c>
      <c r="B1194" t="s">
        <v>7995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174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7992</v>
      </c>
      <c r="B1196" t="s">
        <v>7993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7990</v>
      </c>
      <c r="B1197" t="s">
        <v>7991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7988</v>
      </c>
      <c r="B1198" t="s">
        <v>7989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326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7986</v>
      </c>
      <c r="B1200" t="s">
        <v>7987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7984</v>
      </c>
      <c r="B1201" t="s">
        <v>7985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7982</v>
      </c>
      <c r="B1202" t="s">
        <v>7983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7980</v>
      </c>
      <c r="B1203" t="s">
        <v>7981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186</v>
      </c>
      <c r="B1204" t="s">
        <v>187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7978</v>
      </c>
      <c r="B1205" t="s">
        <v>7979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7976</v>
      </c>
      <c r="B1206" t="s">
        <v>7977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7974</v>
      </c>
      <c r="B1207" t="s">
        <v>7975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7972</v>
      </c>
      <c r="B1208" t="s">
        <v>7973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7970</v>
      </c>
      <c r="B1209" t="s">
        <v>7971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7968</v>
      </c>
      <c r="B1210" t="s">
        <v>7969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7966</v>
      </c>
      <c r="B1211" t="s">
        <v>7967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7964</v>
      </c>
      <c r="B1212" t="s">
        <v>7965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7962</v>
      </c>
      <c r="B1213" t="s">
        <v>7963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7960</v>
      </c>
      <c r="B1215" t="s">
        <v>7961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7958</v>
      </c>
      <c r="B1216" t="s">
        <v>7959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7956</v>
      </c>
      <c r="B1217" t="s">
        <v>7957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7954</v>
      </c>
      <c r="B1218" t="s">
        <v>7955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7952</v>
      </c>
      <c r="B1219" t="s">
        <v>7953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7950</v>
      </c>
      <c r="B1220" t="s">
        <v>7951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7948</v>
      </c>
      <c r="B1221" t="s">
        <v>7949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566</v>
      </c>
      <c r="B1222" t="s">
        <v>567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7947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461</v>
      </c>
      <c r="B1225" t="s">
        <v>462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743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7945</v>
      </c>
      <c r="B1227" t="s">
        <v>7946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7943</v>
      </c>
      <c r="B1228" t="s">
        <v>7944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480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555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7942</v>
      </c>
      <c r="B1231" t="s">
        <v>3033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7940</v>
      </c>
      <c r="B1232" t="s">
        <v>7941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792</v>
      </c>
      <c r="B1233" t="s">
        <v>793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7938</v>
      </c>
      <c r="B1234" t="s">
        <v>7939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7936</v>
      </c>
      <c r="B1235" t="s">
        <v>7937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7934</v>
      </c>
      <c r="B1236" t="s">
        <v>7935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7932</v>
      </c>
      <c r="B1238" t="s">
        <v>7933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190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7930</v>
      </c>
      <c r="B1240" t="s">
        <v>7931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164</v>
      </c>
      <c r="B1241" t="s">
        <v>165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7928</v>
      </c>
      <c r="B1242" t="s">
        <v>7929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533</v>
      </c>
      <c r="B1243" t="s">
        <v>534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618</v>
      </c>
      <c r="B1244" t="s">
        <v>619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7926</v>
      </c>
      <c r="B1245" t="s">
        <v>7927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413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399</v>
      </c>
      <c r="B1247" t="s">
        <v>400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7925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131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545</v>
      </c>
      <c r="B1250" t="s">
        <v>546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7923</v>
      </c>
      <c r="B1251" t="s">
        <v>7924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7921</v>
      </c>
      <c r="B1252" t="s">
        <v>7922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205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255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7919</v>
      </c>
      <c r="B1255" t="s">
        <v>7920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7917</v>
      </c>
      <c r="B1256" t="s">
        <v>7918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7915</v>
      </c>
      <c r="B1257" t="s">
        <v>7916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7913</v>
      </c>
      <c r="B1258" t="s">
        <v>7914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407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228</v>
      </c>
      <c r="B1260" t="s">
        <v>229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876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7911</v>
      </c>
      <c r="B1262" t="s">
        <v>7912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7910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368</v>
      </c>
      <c r="B1264" t="s">
        <v>369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7908</v>
      </c>
      <c r="B1265" t="s">
        <v>7909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7906</v>
      </c>
      <c r="B1266" t="s">
        <v>7907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7904</v>
      </c>
      <c r="B1267" t="s">
        <v>7905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171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572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321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7902</v>
      </c>
      <c r="B1271" t="s">
        <v>7903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267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104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7900</v>
      </c>
      <c r="B1274" t="s">
        <v>7901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7898</v>
      </c>
      <c r="B1275" t="s">
        <v>7899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7896</v>
      </c>
      <c r="B1276" t="s">
        <v>7897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1083</v>
      </c>
      <c r="B1277" t="s">
        <v>1084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283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7894</v>
      </c>
      <c r="B1279" t="s">
        <v>7895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7892</v>
      </c>
      <c r="B1280" t="s">
        <v>7893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136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7890</v>
      </c>
      <c r="B1283" t="s">
        <v>7891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382</v>
      </c>
      <c r="B1284" t="s">
        <v>383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123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7888</v>
      </c>
      <c r="B1286" t="s">
        <v>7889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127</v>
      </c>
      <c r="B1288" t="s">
        <v>128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899</v>
      </c>
      <c r="B1289" t="s">
        <v>900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573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7886</v>
      </c>
      <c r="B1291" t="s">
        <v>7887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7884</v>
      </c>
      <c r="B1292" t="s">
        <v>7885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471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7882</v>
      </c>
      <c r="B1294" t="s">
        <v>7883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7880</v>
      </c>
      <c r="B1295" t="s">
        <v>7881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7879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7877</v>
      </c>
      <c r="B1297" t="s">
        <v>7878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543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811</v>
      </c>
      <c r="B1299" t="s">
        <v>812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7875</v>
      </c>
      <c r="B1300" t="s">
        <v>7876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7873</v>
      </c>
      <c r="B1301" t="s">
        <v>7874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911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7871</v>
      </c>
      <c r="B1303" t="s">
        <v>7872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7869</v>
      </c>
      <c r="B1304" t="s">
        <v>7870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7867</v>
      </c>
      <c r="B1306" t="s">
        <v>7868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450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7865</v>
      </c>
      <c r="B1308" t="s">
        <v>7866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7863</v>
      </c>
      <c r="B1309" t="s">
        <v>7864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361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179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7861</v>
      </c>
      <c r="B1312" t="s">
        <v>7862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7859</v>
      </c>
      <c r="B1313" t="s">
        <v>7860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7857</v>
      </c>
      <c r="B1314" t="s">
        <v>7858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463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7856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7854</v>
      </c>
      <c r="B1317" t="s">
        <v>7855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7852</v>
      </c>
      <c r="B1318" t="s">
        <v>7853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7851</v>
      </c>
      <c r="B1319" t="s">
        <v>2804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446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7849</v>
      </c>
      <c r="B1321" t="s">
        <v>7850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7847</v>
      </c>
      <c r="B1322" t="s">
        <v>7848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7845</v>
      </c>
      <c r="B1323" t="s">
        <v>7846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7843</v>
      </c>
      <c r="B1324" t="s">
        <v>7844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7841</v>
      </c>
      <c r="B1325" t="s">
        <v>7842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411</v>
      </c>
      <c r="B1326" t="s">
        <v>412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7839</v>
      </c>
      <c r="B1327" t="s">
        <v>7840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528</v>
      </c>
      <c r="B1328" t="s">
        <v>529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117</v>
      </c>
      <c r="B1329" t="s">
        <v>118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7838</v>
      </c>
      <c r="B1330" t="s">
        <v>2347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7836</v>
      </c>
      <c r="B1331" t="s">
        <v>7837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7834</v>
      </c>
      <c r="B1332" t="s">
        <v>7835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397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7832</v>
      </c>
      <c r="B1334" t="s">
        <v>7833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7831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7829</v>
      </c>
      <c r="B1336" t="s">
        <v>7830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7827</v>
      </c>
      <c r="B1337" t="s">
        <v>7828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7826</v>
      </c>
      <c r="B1338" t="s">
        <v>1411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7824</v>
      </c>
      <c r="B1339" t="s">
        <v>7825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296</v>
      </c>
      <c r="B1340" t="s">
        <v>297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7823</v>
      </c>
      <c r="B1341" t="s">
        <v>4920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7821</v>
      </c>
      <c r="B1343" t="s">
        <v>7822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7819</v>
      </c>
      <c r="B1344" t="s">
        <v>7820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337</v>
      </c>
      <c r="B1345" t="s">
        <v>338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276</v>
      </c>
      <c r="B1346" t="s">
        <v>277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7817</v>
      </c>
      <c r="B1347" t="s">
        <v>7818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7815</v>
      </c>
      <c r="B1348" t="s">
        <v>7816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7813</v>
      </c>
      <c r="B1349" t="s">
        <v>7814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670</v>
      </c>
      <c r="B1350" t="s">
        <v>671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7811</v>
      </c>
      <c r="B1351" t="s">
        <v>7812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7809</v>
      </c>
      <c r="B1352" t="s">
        <v>7810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7807</v>
      </c>
      <c r="B1353" t="s">
        <v>7808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7805</v>
      </c>
      <c r="B1354" t="s">
        <v>7806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799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1108</v>
      </c>
      <c r="B1356" t="s">
        <v>1109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581</v>
      </c>
      <c r="B1357" t="s">
        <v>582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7803</v>
      </c>
      <c r="B1358" t="s">
        <v>7804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7801</v>
      </c>
      <c r="B1359" t="s">
        <v>7802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7799</v>
      </c>
      <c r="B1360" t="s">
        <v>7800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393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7797</v>
      </c>
      <c r="B1362" t="s">
        <v>7798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203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7795</v>
      </c>
      <c r="B1364" t="s">
        <v>7796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7793</v>
      </c>
      <c r="B1365" t="s">
        <v>7794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307</v>
      </c>
      <c r="B1366" t="s">
        <v>308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492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7792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7790</v>
      </c>
      <c r="B1369" t="s">
        <v>7791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7788</v>
      </c>
      <c r="B1370" t="s">
        <v>7789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7786</v>
      </c>
      <c r="B1371" t="s">
        <v>7787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286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591</v>
      </c>
      <c r="B1373" t="s">
        <v>592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7784</v>
      </c>
      <c r="B1375" t="s">
        <v>7785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211</v>
      </c>
      <c r="B1376" t="s">
        <v>212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7783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7781</v>
      </c>
      <c r="B1378" t="s">
        <v>7782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425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7779</v>
      </c>
      <c r="B1380" t="s">
        <v>7780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7777</v>
      </c>
      <c r="B1381" t="s">
        <v>7778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7775</v>
      </c>
      <c r="B1382" t="s">
        <v>7776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7774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7773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7771</v>
      </c>
      <c r="B1385" t="s">
        <v>7772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7769</v>
      </c>
      <c r="B1386" t="s">
        <v>7770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7767</v>
      </c>
      <c r="B1387" t="s">
        <v>7768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7765</v>
      </c>
      <c r="B1388" t="s">
        <v>7766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7763</v>
      </c>
      <c r="B1389" t="s">
        <v>7764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7761</v>
      </c>
      <c r="B1390" t="s">
        <v>7762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121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231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183</v>
      </c>
      <c r="B1393" t="s">
        <v>184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7759</v>
      </c>
      <c r="B1394" t="s">
        <v>7760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677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155</v>
      </c>
      <c r="B1396" t="s">
        <v>156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7757</v>
      </c>
      <c r="B1399" t="s">
        <v>7758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7755</v>
      </c>
      <c r="B1400" t="s">
        <v>7756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232</v>
      </c>
      <c r="B1401" t="s">
        <v>233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7753</v>
      </c>
      <c r="B1402" t="s">
        <v>7754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111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7751</v>
      </c>
      <c r="B1404" t="s">
        <v>7752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217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7749</v>
      </c>
      <c r="B1406" t="s">
        <v>7750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7747</v>
      </c>
      <c r="B1408" t="s">
        <v>7748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7746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7744</v>
      </c>
      <c r="B1410" t="s">
        <v>7745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7742</v>
      </c>
      <c r="B1411" t="s">
        <v>7743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7740</v>
      </c>
      <c r="B1412" t="s">
        <v>7741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7738</v>
      </c>
      <c r="B1413" t="s">
        <v>7739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7736</v>
      </c>
      <c r="B1414" t="s">
        <v>7737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7734</v>
      </c>
      <c r="B1415" t="s">
        <v>7735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291</v>
      </c>
      <c r="B1416" t="s">
        <v>292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891</v>
      </c>
      <c r="B1417" t="s">
        <v>892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7732</v>
      </c>
      <c r="B1418" t="s">
        <v>7733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7730</v>
      </c>
      <c r="B1419" t="s">
        <v>7731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421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7728</v>
      </c>
      <c r="B1421" t="s">
        <v>7729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7726</v>
      </c>
      <c r="B1422" t="s">
        <v>7727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7725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7723</v>
      </c>
      <c r="B1424" t="s">
        <v>7724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540</v>
      </c>
      <c r="B1425" t="s">
        <v>541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261</v>
      </c>
      <c r="B1426" t="s">
        <v>262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213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476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7721</v>
      </c>
      <c r="B1429" t="s">
        <v>7722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132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114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7719</v>
      </c>
      <c r="B1432" t="s">
        <v>7720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230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7717</v>
      </c>
      <c r="B1434" t="s">
        <v>7718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7715</v>
      </c>
      <c r="B1435" t="s">
        <v>7716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210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7713</v>
      </c>
      <c r="B1437" t="s">
        <v>7714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7711</v>
      </c>
      <c r="B1438" t="s">
        <v>7712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7709</v>
      </c>
      <c r="B1439" t="s">
        <v>7710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137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7708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7706</v>
      </c>
      <c r="B1442" t="s">
        <v>7707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7704</v>
      </c>
      <c r="B1443" t="s">
        <v>7705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7702</v>
      </c>
      <c r="B1444" t="s">
        <v>7703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7700</v>
      </c>
      <c r="B1445" t="s">
        <v>7701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159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7698</v>
      </c>
      <c r="B1447" t="s">
        <v>7699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153</v>
      </c>
      <c r="B1448" t="s">
        <v>154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7696</v>
      </c>
      <c r="B1449" t="s">
        <v>7697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7694</v>
      </c>
      <c r="B1450" t="s">
        <v>7695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249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273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7692</v>
      </c>
      <c r="B1454" t="s">
        <v>7693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7690</v>
      </c>
      <c r="B1455" t="s">
        <v>7691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7688</v>
      </c>
      <c r="B1456" t="s">
        <v>7689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7686</v>
      </c>
      <c r="B1457" t="s">
        <v>7687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216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7684</v>
      </c>
      <c r="B1459" t="s">
        <v>7685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7682</v>
      </c>
      <c r="B1460" t="s">
        <v>7683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301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7680</v>
      </c>
      <c r="B1463" t="s">
        <v>7681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7679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162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342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7677</v>
      </c>
      <c r="B1467" t="s">
        <v>7678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7675</v>
      </c>
      <c r="B1468" t="s">
        <v>7676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737</v>
      </c>
      <c r="B1470" t="s">
        <v>738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7673</v>
      </c>
      <c r="B1471" t="s">
        <v>7674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7671</v>
      </c>
      <c r="B1472" t="s">
        <v>7672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7669</v>
      </c>
      <c r="B1474" t="s">
        <v>7670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7667</v>
      </c>
      <c r="B1475" t="s">
        <v>7668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268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648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7665</v>
      </c>
      <c r="B1478" t="s">
        <v>7666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7663</v>
      </c>
      <c r="B1479" t="s">
        <v>7664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7661</v>
      </c>
      <c r="B1480" t="s">
        <v>7662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584</v>
      </c>
      <c r="B1481" t="s">
        <v>585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7659</v>
      </c>
      <c r="B1482" t="s">
        <v>7660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7657</v>
      </c>
      <c r="B1483" t="s">
        <v>7658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293</v>
      </c>
      <c r="B1484" t="s">
        <v>294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7655</v>
      </c>
      <c r="B1485" t="s">
        <v>7656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7653</v>
      </c>
      <c r="B1486" t="s">
        <v>7654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172</v>
      </c>
      <c r="B1487" t="s">
        <v>173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7651</v>
      </c>
      <c r="B1488" t="s">
        <v>7652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7649</v>
      </c>
      <c r="B1489" t="s">
        <v>7650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7647</v>
      </c>
      <c r="B1491" t="s">
        <v>7648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7645</v>
      </c>
      <c r="B1492" t="s">
        <v>7646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7643</v>
      </c>
      <c r="B1493" t="s">
        <v>7644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197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7642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7640</v>
      </c>
      <c r="B1496" t="s">
        <v>7641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7638</v>
      </c>
      <c r="B1497" t="s">
        <v>7639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7636</v>
      </c>
      <c r="B1498" t="s">
        <v>7637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7634</v>
      </c>
      <c r="B1499" t="s">
        <v>7635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319</v>
      </c>
      <c r="B1501" t="s">
        <v>320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7632</v>
      </c>
      <c r="B1502" t="s">
        <v>7633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7630</v>
      </c>
      <c r="B1503" t="s">
        <v>7631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7628</v>
      </c>
      <c r="B1504" t="s">
        <v>7629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243</v>
      </c>
      <c r="B1505" t="s">
        <v>244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7626</v>
      </c>
      <c r="B1506" t="s">
        <v>7627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7624</v>
      </c>
      <c r="B1507" t="s">
        <v>7625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7622</v>
      </c>
      <c r="B1508" t="s">
        <v>7623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802</v>
      </c>
      <c r="B1509" t="s">
        <v>803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7620</v>
      </c>
      <c r="B1511" t="s">
        <v>7621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7618</v>
      </c>
      <c r="B1512" t="s">
        <v>7619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7616</v>
      </c>
      <c r="B1513" t="s">
        <v>7617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1047</v>
      </c>
      <c r="B1515" t="s">
        <v>1048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7614</v>
      </c>
      <c r="B1516" t="s">
        <v>7615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238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7612</v>
      </c>
      <c r="B1519" t="s">
        <v>7613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7610</v>
      </c>
      <c r="B1520" t="s">
        <v>7611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7608</v>
      </c>
      <c r="B1521" t="s">
        <v>7609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7606</v>
      </c>
      <c r="B1522" t="s">
        <v>7607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7604</v>
      </c>
      <c r="B1523" t="s">
        <v>7605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7602</v>
      </c>
      <c r="B1524" t="s">
        <v>7603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434</v>
      </c>
      <c r="B1525" t="s">
        <v>435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7600</v>
      </c>
      <c r="B1526" t="s">
        <v>7601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7598</v>
      </c>
      <c r="B1528" t="s">
        <v>7599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7596</v>
      </c>
      <c r="B1529" t="s">
        <v>7597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7594</v>
      </c>
      <c r="B1530" t="s">
        <v>7595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7592</v>
      </c>
      <c r="B1531" t="s">
        <v>7593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7590</v>
      </c>
      <c r="B1532" t="s">
        <v>7591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549</v>
      </c>
      <c r="B1533" t="s">
        <v>550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7588</v>
      </c>
      <c r="B1534" t="s">
        <v>7589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7586</v>
      </c>
      <c r="B1535" t="s">
        <v>7587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7584</v>
      </c>
      <c r="B1536" t="s">
        <v>7585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7582</v>
      </c>
      <c r="B1537" t="s">
        <v>7583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7581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358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390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7579</v>
      </c>
      <c r="B1543" t="s">
        <v>7580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7577</v>
      </c>
      <c r="B1546" t="s">
        <v>7578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7575</v>
      </c>
      <c r="B1547" t="s">
        <v>7576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134</v>
      </c>
      <c r="B1548" t="s">
        <v>135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7573</v>
      </c>
      <c r="B1549" t="s">
        <v>7574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7571</v>
      </c>
      <c r="B1550" t="s">
        <v>7572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7569</v>
      </c>
      <c r="B1551" t="s">
        <v>7570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7567</v>
      </c>
      <c r="B1552" t="s">
        <v>7568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7565</v>
      </c>
      <c r="B1554" t="s">
        <v>7566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7563</v>
      </c>
      <c r="B1555" t="s">
        <v>7564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7561</v>
      </c>
      <c r="B1557" t="s">
        <v>7562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7559</v>
      </c>
      <c r="B1558" t="s">
        <v>7560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7557</v>
      </c>
      <c r="B1559" t="s">
        <v>7558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7555</v>
      </c>
      <c r="B1560" t="s">
        <v>7556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7553</v>
      </c>
      <c r="B1561" t="s">
        <v>7554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7552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7550</v>
      </c>
      <c r="B1563" t="s">
        <v>7551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7548</v>
      </c>
      <c r="B1564" t="s">
        <v>7549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7546</v>
      </c>
      <c r="B1565" t="s">
        <v>7547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7544</v>
      </c>
      <c r="B1566" t="s">
        <v>7545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7542</v>
      </c>
      <c r="B1567" t="s">
        <v>7543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7540</v>
      </c>
      <c r="B1568" t="s">
        <v>7541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315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7539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160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469</v>
      </c>
      <c r="B1572" t="s">
        <v>470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7537</v>
      </c>
      <c r="B1573" t="s">
        <v>7538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7535</v>
      </c>
      <c r="B1574" t="s">
        <v>7536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7534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7533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317</v>
      </c>
      <c r="B1578" t="s">
        <v>318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7531</v>
      </c>
      <c r="B1579" t="s">
        <v>7532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7530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7528</v>
      </c>
      <c r="B1581" t="s">
        <v>7529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7526</v>
      </c>
      <c r="B1582" t="s">
        <v>7527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7524</v>
      </c>
      <c r="B1584" t="s">
        <v>7525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7522</v>
      </c>
      <c r="B1586" t="s">
        <v>7523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7520</v>
      </c>
      <c r="B1587" t="s">
        <v>7521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7518</v>
      </c>
      <c r="B1588" t="s">
        <v>7519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7516</v>
      </c>
      <c r="B1589" t="s">
        <v>7517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7514</v>
      </c>
      <c r="B1590" t="s">
        <v>7515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782</v>
      </c>
      <c r="B1591" t="s">
        <v>783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7512</v>
      </c>
      <c r="B1592" t="s">
        <v>7513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7510</v>
      </c>
      <c r="B1593" t="s">
        <v>7511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7508</v>
      </c>
      <c r="B1594" t="s">
        <v>7509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7506</v>
      </c>
      <c r="B1595" t="s">
        <v>7507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223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7504</v>
      </c>
      <c r="B1597" t="s">
        <v>7505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7502</v>
      </c>
      <c r="B1598" t="s">
        <v>7503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138</v>
      </c>
      <c r="B1599" t="s">
        <v>139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7500</v>
      </c>
      <c r="B1600" t="s">
        <v>7501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7498</v>
      </c>
      <c r="B1601" t="s">
        <v>7499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7496</v>
      </c>
      <c r="B1602" t="s">
        <v>7497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7494</v>
      </c>
      <c r="B1603" t="s">
        <v>7495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7492</v>
      </c>
      <c r="B1604" t="s">
        <v>7493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188</v>
      </c>
      <c r="B1605" t="s">
        <v>189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7490</v>
      </c>
      <c r="B1606" t="s">
        <v>7491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7488</v>
      </c>
      <c r="B1607" t="s">
        <v>7489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7487</v>
      </c>
      <c r="B1608" t="s">
        <v>3231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304</v>
      </c>
      <c r="B1609" t="s">
        <v>305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7485</v>
      </c>
      <c r="B1610" t="s">
        <v>7486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7483</v>
      </c>
      <c r="B1611" t="s">
        <v>7484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269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7481</v>
      </c>
      <c r="B1613" t="s">
        <v>7482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7479</v>
      </c>
      <c r="B1614" t="s">
        <v>7480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583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7477</v>
      </c>
      <c r="B1616" t="s">
        <v>7478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7475</v>
      </c>
      <c r="B1617" t="s">
        <v>7476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7473</v>
      </c>
      <c r="B1618" t="s">
        <v>7474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7471</v>
      </c>
      <c r="B1619" t="s">
        <v>7472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7470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102</v>
      </c>
      <c r="B1622" t="s">
        <v>103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7468</v>
      </c>
      <c r="B1623" t="s">
        <v>7469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7466</v>
      </c>
      <c r="B1624" t="s">
        <v>7467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7464</v>
      </c>
      <c r="B1625" t="s">
        <v>7465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7462</v>
      </c>
      <c r="B1626" t="s">
        <v>7463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7460</v>
      </c>
      <c r="B1628" t="s">
        <v>7461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7458</v>
      </c>
      <c r="B1629" t="s">
        <v>7459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7456</v>
      </c>
      <c r="B1630" t="s">
        <v>7457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7455</v>
      </c>
      <c r="B1631" t="s">
        <v>2150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7453</v>
      </c>
      <c r="B1632" t="s">
        <v>7454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7451</v>
      </c>
      <c r="B1633" t="s">
        <v>7452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7450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7448</v>
      </c>
      <c r="B1635" t="s">
        <v>7449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7446</v>
      </c>
      <c r="B1636" t="s">
        <v>7447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7444</v>
      </c>
      <c r="B1637" t="s">
        <v>7445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7442</v>
      </c>
      <c r="B1638" t="s">
        <v>7443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147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912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322</v>
      </c>
      <c r="B1641" t="s">
        <v>323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7441</v>
      </c>
      <c r="B1642" t="s">
        <v>246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7439</v>
      </c>
      <c r="B1643" t="s">
        <v>7440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7437</v>
      </c>
      <c r="B1644" t="s">
        <v>7438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7435</v>
      </c>
      <c r="B1645" t="s">
        <v>7436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7433</v>
      </c>
      <c r="B1646" t="s">
        <v>7434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7432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7430</v>
      </c>
      <c r="B1648" t="s">
        <v>7431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7428</v>
      </c>
      <c r="B1650" t="s">
        <v>7429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112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7426</v>
      </c>
      <c r="B1653" t="s">
        <v>7427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7424</v>
      </c>
      <c r="B1654" t="s">
        <v>7425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7422</v>
      </c>
      <c r="B1655" t="s">
        <v>7423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7420</v>
      </c>
      <c r="B1658" t="s">
        <v>7421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7418</v>
      </c>
      <c r="B1659" t="s">
        <v>7419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7416</v>
      </c>
      <c r="B1660" t="s">
        <v>7417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7414</v>
      </c>
      <c r="B1661" t="s">
        <v>7415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7412</v>
      </c>
      <c r="B1662" t="s">
        <v>7413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7410</v>
      </c>
      <c r="B1663" t="s">
        <v>7411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143</v>
      </c>
      <c r="B1664" t="s">
        <v>144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7408</v>
      </c>
      <c r="B1665" t="s">
        <v>7409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198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7406</v>
      </c>
      <c r="B1667" t="s">
        <v>7407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7404</v>
      </c>
      <c r="B1669" t="s">
        <v>7405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347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7402</v>
      </c>
      <c r="B1671" t="s">
        <v>7403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7400</v>
      </c>
      <c r="B1672" t="s">
        <v>7401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7398</v>
      </c>
      <c r="B1673" t="s">
        <v>7399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7396</v>
      </c>
      <c r="B1674" t="s">
        <v>7397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7394</v>
      </c>
      <c r="B1675" t="s">
        <v>7395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7392</v>
      </c>
      <c r="B1676" t="s">
        <v>7393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206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7390</v>
      </c>
      <c r="B1678" t="s">
        <v>7391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7388</v>
      </c>
      <c r="B1679" t="s">
        <v>7389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7386</v>
      </c>
      <c r="B1680" t="s">
        <v>7387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7384</v>
      </c>
      <c r="B1681" t="s">
        <v>7385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7383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7381</v>
      </c>
      <c r="B1683" t="s">
        <v>7382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7379</v>
      </c>
      <c r="B1685" t="s">
        <v>7380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7377</v>
      </c>
      <c r="B1686" t="s">
        <v>7378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7375</v>
      </c>
      <c r="B1687" t="s">
        <v>7376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7373</v>
      </c>
      <c r="B1688" t="s">
        <v>7374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7371</v>
      </c>
      <c r="B1690" t="s">
        <v>7372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7369</v>
      </c>
      <c r="B1691" t="s">
        <v>7370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7367</v>
      </c>
      <c r="B1692" t="s">
        <v>7368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7365</v>
      </c>
      <c r="B1693" t="s">
        <v>7366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7363</v>
      </c>
      <c r="B1694" t="s">
        <v>7364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7362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7360</v>
      </c>
      <c r="B1697" t="s">
        <v>7361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7358</v>
      </c>
      <c r="B1698" t="s">
        <v>7359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7356</v>
      </c>
      <c r="B1699" t="s">
        <v>7357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7354</v>
      </c>
      <c r="B1700" t="s">
        <v>7355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7352</v>
      </c>
      <c r="B1702" t="s">
        <v>7353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7350</v>
      </c>
      <c r="B1703" t="s">
        <v>7351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7348</v>
      </c>
      <c r="B1705" t="s">
        <v>7349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857</v>
      </c>
      <c r="B1706" t="s">
        <v>858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7346</v>
      </c>
      <c r="B1707" t="s">
        <v>7347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7344</v>
      </c>
      <c r="B1708" t="s">
        <v>7345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7342</v>
      </c>
      <c r="B1709" t="s">
        <v>7343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7340</v>
      </c>
      <c r="B1711" t="s">
        <v>7341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7338</v>
      </c>
      <c r="B1712" t="s">
        <v>7339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7336</v>
      </c>
      <c r="B1713" t="s">
        <v>7337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7334</v>
      </c>
      <c r="B1714" t="s">
        <v>7335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7332</v>
      </c>
      <c r="B1715" t="s">
        <v>7333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7330</v>
      </c>
      <c r="B1717" t="s">
        <v>7331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7328</v>
      </c>
      <c r="B1718" t="s">
        <v>7329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518</v>
      </c>
      <c r="B1719" t="s">
        <v>519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7326</v>
      </c>
      <c r="B1720" t="s">
        <v>7327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7324</v>
      </c>
      <c r="B1721" t="s">
        <v>7325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7322</v>
      </c>
      <c r="B1722" t="s">
        <v>7323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7320</v>
      </c>
      <c r="B1723" t="s">
        <v>7321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7318</v>
      </c>
      <c r="B1724" t="s">
        <v>7319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7316</v>
      </c>
      <c r="B1725" t="s">
        <v>7317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311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7314</v>
      </c>
      <c r="B1727" t="s">
        <v>7315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7313</v>
      </c>
      <c r="B1730" t="s">
        <v>2055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7311</v>
      </c>
      <c r="B1731" t="s">
        <v>7312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7309</v>
      </c>
      <c r="B1732" t="s">
        <v>7310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7307</v>
      </c>
      <c r="B1733" t="s">
        <v>7308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7306</v>
      </c>
      <c r="B1734" t="s">
        <v>1718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7304</v>
      </c>
      <c r="B1735" t="s">
        <v>7305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7302</v>
      </c>
      <c r="B1736" t="s">
        <v>7303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7300</v>
      </c>
      <c r="B1737" t="s">
        <v>7301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385</v>
      </c>
      <c r="B1738" t="s">
        <v>386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7299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7297</v>
      </c>
      <c r="B1740" t="s">
        <v>7298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7295</v>
      </c>
      <c r="B1741" t="s">
        <v>7296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712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7293</v>
      </c>
      <c r="B1743" t="s">
        <v>7294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7291</v>
      </c>
      <c r="B1744" t="s">
        <v>7292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7289</v>
      </c>
      <c r="B1745" t="s">
        <v>7290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579</v>
      </c>
      <c r="B1746" t="s">
        <v>580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935</v>
      </c>
      <c r="B1747" t="s">
        <v>936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448</v>
      </c>
      <c r="B1748" t="s">
        <v>449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7287</v>
      </c>
      <c r="B1749" t="s">
        <v>7288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7285</v>
      </c>
      <c r="B1750" t="s">
        <v>7286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7283</v>
      </c>
      <c r="B1752" t="s">
        <v>7284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7281</v>
      </c>
      <c r="B1753" t="s">
        <v>7282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7279</v>
      </c>
      <c r="B1755" t="s">
        <v>7280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7277</v>
      </c>
      <c r="B1757" t="s">
        <v>7278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7275</v>
      </c>
      <c r="B1758" t="s">
        <v>7276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7273</v>
      </c>
      <c r="B1759" t="s">
        <v>7274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7271</v>
      </c>
      <c r="B1761" t="s">
        <v>7272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7269</v>
      </c>
      <c r="B1762" t="s">
        <v>7270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7267</v>
      </c>
      <c r="B1763" t="s">
        <v>7268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7265</v>
      </c>
      <c r="B1764" t="s">
        <v>7266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7263</v>
      </c>
      <c r="B1765" t="s">
        <v>7264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7261</v>
      </c>
      <c r="B1766" t="s">
        <v>7262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7259</v>
      </c>
      <c r="B1767" t="s">
        <v>7260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145</v>
      </c>
      <c r="B1769" t="s">
        <v>146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176</v>
      </c>
      <c r="B1770" t="s">
        <v>177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278</v>
      </c>
      <c r="B1771" t="s">
        <v>279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7258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7256</v>
      </c>
      <c r="B1773" t="s">
        <v>7257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7254</v>
      </c>
      <c r="B1774" t="s">
        <v>7255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7252</v>
      </c>
      <c r="B1775" t="s">
        <v>7253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169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7250</v>
      </c>
      <c r="B1777" t="s">
        <v>7251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7249</v>
      </c>
      <c r="B1778" t="s">
        <v>1540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7247</v>
      </c>
      <c r="B1779" t="s">
        <v>7248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7245</v>
      </c>
      <c r="B1780" t="s">
        <v>7246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7243</v>
      </c>
      <c r="B1781" t="s">
        <v>7244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7241</v>
      </c>
      <c r="B1782" t="s">
        <v>7242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7239</v>
      </c>
      <c r="B1783" t="s">
        <v>7240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120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7237</v>
      </c>
      <c r="B1785" t="s">
        <v>7238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7235</v>
      </c>
      <c r="B1786" t="s">
        <v>7236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7233</v>
      </c>
      <c r="B1787" t="s">
        <v>7234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7231</v>
      </c>
      <c r="B1788" t="s">
        <v>7232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7229</v>
      </c>
      <c r="B1789" t="s">
        <v>7230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7227</v>
      </c>
      <c r="B1790" t="s">
        <v>7228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7225</v>
      </c>
      <c r="B1791" t="s">
        <v>7226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7223</v>
      </c>
      <c r="B1792" t="s">
        <v>7224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7221</v>
      </c>
      <c r="B1793" t="s">
        <v>7222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7219</v>
      </c>
      <c r="B1794" t="s">
        <v>7220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7217</v>
      </c>
      <c r="B1795" t="s">
        <v>7218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7216</v>
      </c>
      <c r="B1796" t="s">
        <v>2009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7214</v>
      </c>
      <c r="B1797" t="s">
        <v>7215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7212</v>
      </c>
      <c r="B1798" t="s">
        <v>7213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7210</v>
      </c>
      <c r="B1799" t="s">
        <v>7211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7208</v>
      </c>
      <c r="B1800" t="s">
        <v>7209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7206</v>
      </c>
      <c r="B1801" t="s">
        <v>7207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7204</v>
      </c>
      <c r="B1802" t="s">
        <v>7205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7202</v>
      </c>
      <c r="B1803" t="s">
        <v>7203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7200</v>
      </c>
      <c r="B1804" t="s">
        <v>7201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7198</v>
      </c>
      <c r="B1805" t="s">
        <v>7199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7196</v>
      </c>
      <c r="B1806" t="s">
        <v>7197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7194</v>
      </c>
      <c r="B1807" t="s">
        <v>7195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7192</v>
      </c>
      <c r="B1808" t="s">
        <v>7193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7190</v>
      </c>
      <c r="B1809" t="s">
        <v>7191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7188</v>
      </c>
      <c r="B1810" t="s">
        <v>7189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7186</v>
      </c>
      <c r="B1811" t="s">
        <v>7187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7184</v>
      </c>
      <c r="B1812" t="s">
        <v>7185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193</v>
      </c>
      <c r="B1813" t="s">
        <v>194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7182</v>
      </c>
      <c r="B1814" t="s">
        <v>7183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7180</v>
      </c>
      <c r="B1815" t="s">
        <v>7181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626</v>
      </c>
      <c r="B1816" t="s">
        <v>627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7178</v>
      </c>
      <c r="B1817" t="s">
        <v>7179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7176</v>
      </c>
      <c r="B1818" t="s">
        <v>7177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7174</v>
      </c>
      <c r="B1819" t="s">
        <v>7175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7172</v>
      </c>
      <c r="B1820" t="s">
        <v>7173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7170</v>
      </c>
      <c r="B1821" t="s">
        <v>7171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7168</v>
      </c>
      <c r="B1822" t="s">
        <v>7169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7166</v>
      </c>
      <c r="B1823" t="s">
        <v>7167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7164</v>
      </c>
      <c r="B1824" t="s">
        <v>7165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7162</v>
      </c>
      <c r="B1825" t="s">
        <v>7163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7160</v>
      </c>
      <c r="B1826" t="s">
        <v>7161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7158</v>
      </c>
      <c r="B1827" t="s">
        <v>7159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7156</v>
      </c>
      <c r="B1828" t="s">
        <v>7157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7155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7153</v>
      </c>
      <c r="B1830" t="s">
        <v>7154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7151</v>
      </c>
      <c r="B1831" t="s">
        <v>7152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7149</v>
      </c>
      <c r="B1832" t="s">
        <v>7150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7147</v>
      </c>
      <c r="B1833" t="s">
        <v>7148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7145</v>
      </c>
      <c r="B1834" t="s">
        <v>7146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7143</v>
      </c>
      <c r="B1835" t="s">
        <v>7144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7141</v>
      </c>
      <c r="B1836" t="s">
        <v>7142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7139</v>
      </c>
      <c r="B1837" t="s">
        <v>7140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7137</v>
      </c>
      <c r="B1838" t="s">
        <v>7138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7135</v>
      </c>
      <c r="B1840" t="s">
        <v>7136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633</v>
      </c>
      <c r="B1841" t="s">
        <v>634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7133</v>
      </c>
      <c r="B1842" t="s">
        <v>7134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7131</v>
      </c>
      <c r="B1843" t="s">
        <v>7132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7129</v>
      </c>
      <c r="B1844" t="s">
        <v>7130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101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7127</v>
      </c>
      <c r="B1846" t="s">
        <v>7128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7125</v>
      </c>
      <c r="B1847" t="s">
        <v>7126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7123</v>
      </c>
      <c r="B1848" t="s">
        <v>7124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7121</v>
      </c>
      <c r="B1849" t="s">
        <v>7122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7119</v>
      </c>
      <c r="B1850" t="s">
        <v>7120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7117</v>
      </c>
      <c r="B1851" t="s">
        <v>7118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7115</v>
      </c>
      <c r="B1852" t="s">
        <v>7116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7113</v>
      </c>
      <c r="B1854" t="s">
        <v>7114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7111</v>
      </c>
      <c r="B1855" t="s">
        <v>7112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7109</v>
      </c>
      <c r="B1856" t="s">
        <v>7110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7107</v>
      </c>
      <c r="B1857" t="s">
        <v>7108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7105</v>
      </c>
      <c r="B1858" t="s">
        <v>7106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7103</v>
      </c>
      <c r="B1859" t="s">
        <v>7104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7101</v>
      </c>
      <c r="B1860" t="s">
        <v>7102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7099</v>
      </c>
      <c r="B1861" t="s">
        <v>7100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7097</v>
      </c>
      <c r="B1862" t="s">
        <v>7098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7095</v>
      </c>
      <c r="B1864" t="s">
        <v>7096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7093</v>
      </c>
      <c r="B1865" t="s">
        <v>7094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122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7091</v>
      </c>
      <c r="B1867" t="s">
        <v>7092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7089</v>
      </c>
      <c r="B1868" t="s">
        <v>7090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7087</v>
      </c>
      <c r="B1869" t="s">
        <v>7088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7085</v>
      </c>
      <c r="B1870" t="s">
        <v>7086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7083</v>
      </c>
      <c r="B1871" t="s">
        <v>7084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7081</v>
      </c>
      <c r="B1872" t="s">
        <v>7082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7079</v>
      </c>
      <c r="B1873" t="s">
        <v>7080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7077</v>
      </c>
      <c r="B1874" t="s">
        <v>7078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7075</v>
      </c>
      <c r="B1876" t="s">
        <v>7076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7073</v>
      </c>
      <c r="B1877" t="s">
        <v>7074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7071</v>
      </c>
      <c r="B1878" t="s">
        <v>7072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7069</v>
      </c>
      <c r="B1879" t="s">
        <v>7070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7067</v>
      </c>
      <c r="B1880" t="s">
        <v>7068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7065</v>
      </c>
      <c r="B1881" t="s">
        <v>7066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7063</v>
      </c>
      <c r="B1882" t="s">
        <v>7064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7061</v>
      </c>
      <c r="B1883" t="s">
        <v>7062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7059</v>
      </c>
      <c r="B1884" t="s">
        <v>7060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7057</v>
      </c>
      <c r="B1885" t="s">
        <v>7058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7055</v>
      </c>
      <c r="B1886" t="s">
        <v>7056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7053</v>
      </c>
      <c r="B1887" t="s">
        <v>7054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7051</v>
      </c>
      <c r="B1888" t="s">
        <v>7052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7049</v>
      </c>
      <c r="B1889" t="s">
        <v>7050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7047</v>
      </c>
      <c r="B1891" t="s">
        <v>7048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7045</v>
      </c>
      <c r="B1892" t="s">
        <v>7046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7043</v>
      </c>
      <c r="B1893" t="s">
        <v>7044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157</v>
      </c>
      <c r="B1894" t="s">
        <v>158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7041</v>
      </c>
      <c r="B1895" t="s">
        <v>7042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199</v>
      </c>
      <c r="B1896" t="s">
        <v>200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7039</v>
      </c>
      <c r="B1897" t="s">
        <v>7040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7037</v>
      </c>
      <c r="B1898" t="s">
        <v>7038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7035</v>
      </c>
      <c r="B1899" t="s">
        <v>7036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309</v>
      </c>
      <c r="B1900" t="s">
        <v>310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7033</v>
      </c>
      <c r="B1901" t="s">
        <v>7034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7031</v>
      </c>
      <c r="B1902" t="s">
        <v>7032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7030</v>
      </c>
      <c r="B1903" t="s">
        <v>4873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7029</v>
      </c>
      <c r="B1904" t="s">
        <v>1600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7027</v>
      </c>
      <c r="B1905" t="s">
        <v>7028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7025</v>
      </c>
      <c r="B1906" t="s">
        <v>7026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7023</v>
      </c>
      <c r="B1907" t="s">
        <v>7024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7022</v>
      </c>
      <c r="B1908" t="s">
        <v>2232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7020</v>
      </c>
      <c r="B1909" t="s">
        <v>7021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7018</v>
      </c>
      <c r="B1910" t="s">
        <v>7019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7016</v>
      </c>
      <c r="B1911" t="s">
        <v>7017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7014</v>
      </c>
      <c r="B1912" t="s">
        <v>7015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7012</v>
      </c>
      <c r="B1913" t="s">
        <v>7013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7010</v>
      </c>
      <c r="B1914" t="s">
        <v>7011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7008</v>
      </c>
      <c r="B1915" t="s">
        <v>7009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7006</v>
      </c>
      <c r="B1916" t="s">
        <v>7007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7004</v>
      </c>
      <c r="B1917" t="s">
        <v>7005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7002</v>
      </c>
      <c r="B1918" t="s">
        <v>7003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7000</v>
      </c>
      <c r="B1919" t="s">
        <v>7001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6998</v>
      </c>
      <c r="B1920" t="s">
        <v>6999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6996</v>
      </c>
      <c r="B1921" t="s">
        <v>6997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6994</v>
      </c>
      <c r="B1923" t="s">
        <v>6995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6992</v>
      </c>
      <c r="B1924" t="s">
        <v>6993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6990</v>
      </c>
      <c r="B1925" t="s">
        <v>6991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6988</v>
      </c>
      <c r="B1926" t="s">
        <v>6989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6986</v>
      </c>
      <c r="B1927" t="s">
        <v>6987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6984</v>
      </c>
      <c r="B1928" t="s">
        <v>6985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6982</v>
      </c>
      <c r="B1929" t="s">
        <v>6983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141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6980</v>
      </c>
      <c r="B1931" t="s">
        <v>6981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6978</v>
      </c>
      <c r="B1932" t="s">
        <v>6979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6976</v>
      </c>
      <c r="B1933" t="s">
        <v>6977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6975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6973</v>
      </c>
      <c r="B1935" t="s">
        <v>6974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6971</v>
      </c>
      <c r="B1936" t="s">
        <v>6972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6969</v>
      </c>
      <c r="B1937" t="s">
        <v>6970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6967</v>
      </c>
      <c r="B1938" t="s">
        <v>6968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6965</v>
      </c>
      <c r="B1939" t="s">
        <v>6966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6963</v>
      </c>
      <c r="B1940" t="s">
        <v>6964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6962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6960</v>
      </c>
      <c r="B1942" t="s">
        <v>6961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6958</v>
      </c>
      <c r="B1943" t="s">
        <v>6959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6956</v>
      </c>
      <c r="B1944" t="s">
        <v>6957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6954</v>
      </c>
      <c r="B1945" t="s">
        <v>6955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6952</v>
      </c>
      <c r="B1946" t="s">
        <v>6953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6950</v>
      </c>
      <c r="B1947" t="s">
        <v>6951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6948</v>
      </c>
      <c r="B1948" t="s">
        <v>6949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6946</v>
      </c>
      <c r="B1949" t="s">
        <v>6947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6944</v>
      </c>
      <c r="B1950" t="s">
        <v>6945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6942</v>
      </c>
      <c r="B1951" t="s">
        <v>6943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6940</v>
      </c>
      <c r="B1952" t="s">
        <v>6941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6938</v>
      </c>
      <c r="B1953" t="s">
        <v>6939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6937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6935</v>
      </c>
      <c r="B1955" t="s">
        <v>6936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6934</v>
      </c>
      <c r="B1956" t="s">
        <v>2835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6932</v>
      </c>
      <c r="B1957" t="s">
        <v>6933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638</v>
      </c>
      <c r="B1958" t="s">
        <v>639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6930</v>
      </c>
      <c r="B1959" t="s">
        <v>6931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6928</v>
      </c>
      <c r="B1960" t="s">
        <v>6929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6926</v>
      </c>
      <c r="B1961" t="s">
        <v>6927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6924</v>
      </c>
      <c r="B1962" t="s">
        <v>6925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6922</v>
      </c>
      <c r="B1963" t="s">
        <v>6923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6920</v>
      </c>
      <c r="B1964" t="s">
        <v>6921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133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6918</v>
      </c>
      <c r="B1966" t="s">
        <v>6919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6917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6915</v>
      </c>
      <c r="B1968" t="s">
        <v>6916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6913</v>
      </c>
      <c r="B1969" t="s">
        <v>6914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6911</v>
      </c>
      <c r="B1970" t="s">
        <v>6912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6909</v>
      </c>
      <c r="B1971" t="s">
        <v>6910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6907</v>
      </c>
      <c r="B1972" t="s">
        <v>6908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6905</v>
      </c>
      <c r="B1973" t="s">
        <v>6906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6903</v>
      </c>
      <c r="B1974" t="s">
        <v>6904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6901</v>
      </c>
      <c r="B1975" t="s">
        <v>6902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6899</v>
      </c>
      <c r="B1976" t="s">
        <v>6900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6897</v>
      </c>
      <c r="B1977" t="s">
        <v>6898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224</v>
      </c>
      <c r="B1978" t="s">
        <v>225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6895</v>
      </c>
      <c r="B1979" t="s">
        <v>6896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6893</v>
      </c>
      <c r="B1980" t="s">
        <v>6894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6891</v>
      </c>
      <c r="B1981" t="s">
        <v>6892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6889</v>
      </c>
      <c r="B1982" t="s">
        <v>6890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6887</v>
      </c>
      <c r="B1983" t="s">
        <v>6888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6885</v>
      </c>
      <c r="B1984" t="s">
        <v>6886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6883</v>
      </c>
      <c r="B1985" t="s">
        <v>6884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6881</v>
      </c>
      <c r="B1986" t="s">
        <v>6882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6879</v>
      </c>
      <c r="B1987" t="s">
        <v>6880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6877</v>
      </c>
      <c r="B1988" t="s">
        <v>6878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6875</v>
      </c>
      <c r="B1989" t="s">
        <v>6876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6873</v>
      </c>
      <c r="B1990" t="s">
        <v>6874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109</v>
      </c>
      <c r="B1991" t="s">
        <v>110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6871</v>
      </c>
      <c r="B1993" t="s">
        <v>6872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6869</v>
      </c>
      <c r="B1994" t="s">
        <v>6870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6867</v>
      </c>
      <c r="B1995" t="s">
        <v>6868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6865</v>
      </c>
      <c r="B1996" t="s">
        <v>6866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6863</v>
      </c>
      <c r="B1997" t="s">
        <v>6864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6861</v>
      </c>
      <c r="B1998" t="s">
        <v>6862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6859</v>
      </c>
      <c r="B1999" t="s">
        <v>6860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6857</v>
      </c>
      <c r="B2000" t="s">
        <v>6858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6855</v>
      </c>
      <c r="B2001" t="s">
        <v>6856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523</v>
      </c>
      <c r="B2002" t="s">
        <v>524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6853</v>
      </c>
      <c r="B2003" t="s">
        <v>6854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6851</v>
      </c>
      <c r="B2004" t="s">
        <v>6852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6849</v>
      </c>
      <c r="B2005" t="s">
        <v>6850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6847</v>
      </c>
      <c r="B2006" t="s">
        <v>6848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6845</v>
      </c>
      <c r="B2007" t="s">
        <v>6846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6843</v>
      </c>
      <c r="B2008" t="s">
        <v>6844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6841</v>
      </c>
      <c r="B2009" t="s">
        <v>6842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6839</v>
      </c>
      <c r="B2010" t="s">
        <v>6840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252</v>
      </c>
      <c r="B2011" t="s">
        <v>253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247</v>
      </c>
      <c r="B2012" t="s">
        <v>248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6837</v>
      </c>
      <c r="B2013" t="s">
        <v>6838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6835</v>
      </c>
      <c r="B2014" t="s">
        <v>6836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6833</v>
      </c>
      <c r="B2015" t="s">
        <v>6834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6831</v>
      </c>
      <c r="B2016" t="s">
        <v>6832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6829</v>
      </c>
      <c r="B2017" t="s">
        <v>6830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6827</v>
      </c>
      <c r="B2018" t="s">
        <v>6828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6825</v>
      </c>
      <c r="B2019" t="s">
        <v>6826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6823</v>
      </c>
      <c r="B2020" t="s">
        <v>6824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6821</v>
      </c>
      <c r="B2021" t="s">
        <v>6822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6819</v>
      </c>
      <c r="B2022" t="s">
        <v>6820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6817</v>
      </c>
      <c r="B2023" t="s">
        <v>6818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6815</v>
      </c>
      <c r="B2024" t="s">
        <v>6816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6813</v>
      </c>
      <c r="B2025" t="s">
        <v>6814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6811</v>
      </c>
      <c r="B2026" t="s">
        <v>6812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6809</v>
      </c>
      <c r="B2027" t="s">
        <v>6810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6807</v>
      </c>
      <c r="B2028" t="s">
        <v>6808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6805</v>
      </c>
      <c r="B2029" t="s">
        <v>6806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6803</v>
      </c>
      <c r="B2030" t="s">
        <v>6804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6801</v>
      </c>
      <c r="B2031" t="s">
        <v>6802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6799</v>
      </c>
      <c r="B2032" t="s">
        <v>6800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6797</v>
      </c>
      <c r="B2033" t="s">
        <v>6798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6795</v>
      </c>
      <c r="B2034" t="s">
        <v>6796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6793</v>
      </c>
      <c r="B2035" t="s">
        <v>6794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6791</v>
      </c>
      <c r="B2036" t="s">
        <v>6792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6789</v>
      </c>
      <c r="B2037" t="s">
        <v>6790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6787</v>
      </c>
      <c r="B2038" t="s">
        <v>6788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6785</v>
      </c>
      <c r="B2039" t="s">
        <v>6786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6783</v>
      </c>
      <c r="B2040" t="s">
        <v>6784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6781</v>
      </c>
      <c r="B2041" t="s">
        <v>6782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6779</v>
      </c>
      <c r="B2042" t="s">
        <v>6780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6777</v>
      </c>
      <c r="B2043" t="s">
        <v>6778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6775</v>
      </c>
      <c r="B2044" t="s">
        <v>6776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6773</v>
      </c>
      <c r="B2045" t="s">
        <v>6774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6771</v>
      </c>
      <c r="B2046" t="s">
        <v>6772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6769</v>
      </c>
      <c r="B2047" t="s">
        <v>6770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6767</v>
      </c>
      <c r="B2049" t="s">
        <v>6768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6765</v>
      </c>
      <c r="B2050" t="s">
        <v>6766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6763</v>
      </c>
      <c r="B2052" t="s">
        <v>6764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6761</v>
      </c>
      <c r="B2053" t="s">
        <v>6762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6759</v>
      </c>
      <c r="B2054" t="s">
        <v>6760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6757</v>
      </c>
      <c r="B2055" t="s">
        <v>6758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6755</v>
      </c>
      <c r="B2056" t="s">
        <v>6756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6753</v>
      </c>
      <c r="B2057" t="s">
        <v>6754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6751</v>
      </c>
      <c r="B2058" t="s">
        <v>6752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6749</v>
      </c>
      <c r="B2059" t="s">
        <v>6750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6747</v>
      </c>
      <c r="B2060" t="s">
        <v>6748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6745</v>
      </c>
      <c r="B2061" t="s">
        <v>6746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6743</v>
      </c>
      <c r="B2062" t="s">
        <v>6744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6741</v>
      </c>
      <c r="B2063" t="s">
        <v>6742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6739</v>
      </c>
      <c r="B2064" t="s">
        <v>6740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6737</v>
      </c>
      <c r="B2065" t="s">
        <v>6738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6735</v>
      </c>
      <c r="B2066" t="s">
        <v>6736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6733</v>
      </c>
      <c r="B2067" t="s">
        <v>6734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6731</v>
      </c>
      <c r="B2068" t="s">
        <v>6732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6729</v>
      </c>
      <c r="B2069" t="s">
        <v>6730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6727</v>
      </c>
      <c r="B2070" t="s">
        <v>6728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6725</v>
      </c>
      <c r="B2071" t="s">
        <v>6726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6723</v>
      </c>
      <c r="B2072" t="s">
        <v>6724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6721</v>
      </c>
      <c r="B2073" t="s">
        <v>6722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6719</v>
      </c>
      <c r="B2074" t="s">
        <v>6720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6717</v>
      </c>
      <c r="B2075" t="s">
        <v>6718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6715</v>
      </c>
      <c r="B2076" t="s">
        <v>6716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6713</v>
      </c>
      <c r="B2077" t="s">
        <v>6714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6711</v>
      </c>
      <c r="B2078" t="s">
        <v>6712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6709</v>
      </c>
      <c r="B2079" t="s">
        <v>6710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6707</v>
      </c>
      <c r="B2080" t="s">
        <v>6708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6705</v>
      </c>
      <c r="B2081" t="s">
        <v>6706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6704</v>
      </c>
      <c r="B2082" t="s">
        <v>4034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6702</v>
      </c>
      <c r="B2083" t="s">
        <v>6703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6700</v>
      </c>
      <c r="B2084" t="s">
        <v>6701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6698</v>
      </c>
      <c r="B2085" t="s">
        <v>6699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6696</v>
      </c>
      <c r="B2086" t="s">
        <v>6697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6695</v>
      </c>
      <c r="B2087" t="s">
        <v>3599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6693</v>
      </c>
      <c r="B2088" t="s">
        <v>6694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6691</v>
      </c>
      <c r="B2089" t="s">
        <v>6692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6689</v>
      </c>
      <c r="B2090" t="s">
        <v>6690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6687</v>
      </c>
      <c r="B2091" t="s">
        <v>6688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6685</v>
      </c>
      <c r="B2092" t="s">
        <v>6686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6683</v>
      </c>
      <c r="B2093" t="s">
        <v>6684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6681</v>
      </c>
      <c r="B2094" t="s">
        <v>6682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6679</v>
      </c>
      <c r="B2095" t="s">
        <v>6680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6677</v>
      </c>
      <c r="B2096" t="s">
        <v>6678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6675</v>
      </c>
      <c r="B2097" t="s">
        <v>6676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6673</v>
      </c>
      <c r="B2098" t="s">
        <v>6674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6671</v>
      </c>
      <c r="B2099" t="s">
        <v>6672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6669</v>
      </c>
      <c r="B2100" t="s">
        <v>6670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6667</v>
      </c>
      <c r="B2101" t="s">
        <v>6668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6665</v>
      </c>
      <c r="B2102" t="s">
        <v>6666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6663</v>
      </c>
      <c r="B2103" t="s">
        <v>6664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6661</v>
      </c>
      <c r="B2104" t="s">
        <v>6662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6659</v>
      </c>
      <c r="B2105" t="s">
        <v>6660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6657</v>
      </c>
      <c r="B2106" t="s">
        <v>6658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6655</v>
      </c>
      <c r="B2107" t="s">
        <v>6656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6653</v>
      </c>
      <c r="B2108" t="s">
        <v>6654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6651</v>
      </c>
      <c r="B2109" t="s">
        <v>6652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6649</v>
      </c>
      <c r="B2110" t="s">
        <v>6650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6647</v>
      </c>
      <c r="B2111" t="s">
        <v>6648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167</v>
      </c>
      <c r="B2112" t="s">
        <v>168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6645</v>
      </c>
      <c r="B2113" t="s">
        <v>6646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6643</v>
      </c>
      <c r="B2114" t="s">
        <v>6644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6641</v>
      </c>
      <c r="B2115" t="s">
        <v>6642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6639</v>
      </c>
      <c r="B2116" t="s">
        <v>6640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6637</v>
      </c>
      <c r="B2117" t="s">
        <v>6638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6635</v>
      </c>
      <c r="B2118" t="s">
        <v>6636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6633</v>
      </c>
      <c r="B2119" t="s">
        <v>6634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6631</v>
      </c>
      <c r="B2120" t="s">
        <v>6632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6629</v>
      </c>
      <c r="B2121" t="s">
        <v>6630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6627</v>
      </c>
      <c r="B2122" t="s">
        <v>6628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6625</v>
      </c>
      <c r="B2123" t="s">
        <v>6626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6623</v>
      </c>
      <c r="B2124" t="s">
        <v>6624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6621</v>
      </c>
      <c r="B2125" t="s">
        <v>6622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6619</v>
      </c>
      <c r="B2126" t="s">
        <v>6620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6618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6616</v>
      </c>
      <c r="B2128" t="s">
        <v>6617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6614</v>
      </c>
      <c r="B2129" t="s">
        <v>6615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6612</v>
      </c>
      <c r="B2130" t="s">
        <v>6613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6610</v>
      </c>
      <c r="B2131" t="s">
        <v>6611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6608</v>
      </c>
      <c r="B2132" t="s">
        <v>6609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6606</v>
      </c>
      <c r="B2133" t="s">
        <v>6607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6604</v>
      </c>
      <c r="B2134" t="s">
        <v>6605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6602</v>
      </c>
      <c r="B2135" t="s">
        <v>6603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6600</v>
      </c>
      <c r="B2136" t="s">
        <v>6601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6598</v>
      </c>
      <c r="B2137" t="s">
        <v>6599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6596</v>
      </c>
      <c r="B2138" t="s">
        <v>6597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6594</v>
      </c>
      <c r="B2139" t="s">
        <v>6595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6592</v>
      </c>
      <c r="B2140" t="s">
        <v>6593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6590</v>
      </c>
      <c r="B2141" t="s">
        <v>6591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6588</v>
      </c>
      <c r="B2142" t="s">
        <v>6589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6586</v>
      </c>
      <c r="B2143" t="s">
        <v>6587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6584</v>
      </c>
      <c r="B2144" t="s">
        <v>6585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6582</v>
      </c>
      <c r="B2145" t="s">
        <v>6583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6580</v>
      </c>
      <c r="B2146" t="s">
        <v>6581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405</v>
      </c>
      <c r="B2147" t="s">
        <v>406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6578</v>
      </c>
      <c r="B2148" t="s">
        <v>6579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6576</v>
      </c>
      <c r="B2149" t="s">
        <v>6577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6575</v>
      </c>
      <c r="B2150" t="s">
        <v>600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6573</v>
      </c>
      <c r="B2151" t="s">
        <v>6574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6571</v>
      </c>
      <c r="B2152" t="s">
        <v>6572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6569</v>
      </c>
      <c r="B2153" t="s">
        <v>6570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430</v>
      </c>
      <c r="B2154" t="s">
        <v>431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6567</v>
      </c>
      <c r="B2155" t="s">
        <v>6568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6565</v>
      </c>
      <c r="B2156" t="s">
        <v>6566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6563</v>
      </c>
      <c r="B2157" t="s">
        <v>6564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6561</v>
      </c>
      <c r="B2158" t="s">
        <v>6562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6559</v>
      </c>
      <c r="B2159" t="s">
        <v>6560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6557</v>
      </c>
      <c r="B2160" t="s">
        <v>6558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6555</v>
      </c>
      <c r="B2161" t="s">
        <v>6556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6553</v>
      </c>
      <c r="B2162" t="s">
        <v>6554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6551</v>
      </c>
      <c r="B2163" t="s">
        <v>6552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6549</v>
      </c>
      <c r="B2164" t="s">
        <v>6550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6547</v>
      </c>
      <c r="B2165" t="s">
        <v>6548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6545</v>
      </c>
      <c r="B2166" t="s">
        <v>6546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6543</v>
      </c>
      <c r="B2167" t="s">
        <v>6544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6541</v>
      </c>
      <c r="B2168" t="s">
        <v>6542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6539</v>
      </c>
      <c r="B2169" t="s">
        <v>6540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6537</v>
      </c>
      <c r="B2170" t="s">
        <v>6538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6535</v>
      </c>
      <c r="B2171" t="s">
        <v>6536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6533</v>
      </c>
      <c r="B2172" t="s">
        <v>6534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6531</v>
      </c>
      <c r="B2173" t="s">
        <v>6532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6529</v>
      </c>
      <c r="B2174" t="s">
        <v>6530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6527</v>
      </c>
      <c r="B2175" t="s">
        <v>6528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6525</v>
      </c>
      <c r="B2176" t="s">
        <v>6526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553</v>
      </c>
      <c r="B2177" t="s">
        <v>554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6523</v>
      </c>
      <c r="B2178" t="s">
        <v>6524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6521</v>
      </c>
      <c r="B2179" t="s">
        <v>6522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6519</v>
      </c>
      <c r="B2180" t="s">
        <v>6520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6517</v>
      </c>
      <c r="B2181" t="s">
        <v>6518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6515</v>
      </c>
      <c r="B2182" t="s">
        <v>6516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6513</v>
      </c>
      <c r="B2183" t="s">
        <v>6514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6511</v>
      </c>
      <c r="B2184" t="s">
        <v>6512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6509</v>
      </c>
      <c r="B2185" t="s">
        <v>6510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6507</v>
      </c>
      <c r="B2186" t="s">
        <v>6508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6505</v>
      </c>
      <c r="B2187" t="s">
        <v>6506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6503</v>
      </c>
      <c r="B2188" t="s">
        <v>6504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6501</v>
      </c>
      <c r="B2189" t="s">
        <v>6502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6499</v>
      </c>
      <c r="B2190" t="s">
        <v>6500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6497</v>
      </c>
      <c r="B2191" t="s">
        <v>6498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6495</v>
      </c>
      <c r="B2192" t="s">
        <v>6496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6493</v>
      </c>
      <c r="B2193" t="s">
        <v>6494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6491</v>
      </c>
      <c r="B2194" t="s">
        <v>6492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6489</v>
      </c>
      <c r="B2195" t="s">
        <v>6490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6487</v>
      </c>
      <c r="B2196" t="s">
        <v>6488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6485</v>
      </c>
      <c r="B2197" t="s">
        <v>6486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6483</v>
      </c>
      <c r="B2198" t="s">
        <v>6484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6481</v>
      </c>
      <c r="B2199" t="s">
        <v>6482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6479</v>
      </c>
      <c r="B2200" t="s">
        <v>6480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6477</v>
      </c>
      <c r="B2201" t="s">
        <v>6478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6475</v>
      </c>
      <c r="B2202" t="s">
        <v>6476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6473</v>
      </c>
      <c r="B2203" t="s">
        <v>6474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6471</v>
      </c>
      <c r="B2204" t="s">
        <v>6472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6469</v>
      </c>
      <c r="B2205" t="s">
        <v>6470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6467</v>
      </c>
      <c r="B2206" t="s">
        <v>6468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6465</v>
      </c>
      <c r="B2207" t="s">
        <v>6466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6463</v>
      </c>
      <c r="B2208" t="s">
        <v>6464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6461</v>
      </c>
      <c r="B2209" t="s">
        <v>6462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6459</v>
      </c>
      <c r="B2210" t="s">
        <v>6460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6457</v>
      </c>
      <c r="B2211" t="s">
        <v>6458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6455</v>
      </c>
      <c r="B2212" t="s">
        <v>6456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6453</v>
      </c>
      <c r="B2213" t="s">
        <v>6454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6451</v>
      </c>
      <c r="B2214" t="s">
        <v>6452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6449</v>
      </c>
      <c r="B2215" t="s">
        <v>6450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6447</v>
      </c>
      <c r="B2216" t="s">
        <v>6448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6445</v>
      </c>
      <c r="B2217" t="s">
        <v>6446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6443</v>
      </c>
      <c r="B2218" t="s">
        <v>6444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6441</v>
      </c>
      <c r="B2219" t="s">
        <v>6442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6439</v>
      </c>
      <c r="B2220" t="s">
        <v>6440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6437</v>
      </c>
      <c r="B2221" t="s">
        <v>6438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6435</v>
      </c>
      <c r="B2222" t="s">
        <v>6436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6433</v>
      </c>
      <c r="B2223" t="s">
        <v>6434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6431</v>
      </c>
      <c r="B2224" t="s">
        <v>6432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6429</v>
      </c>
      <c r="B2225" t="s">
        <v>6430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6427</v>
      </c>
      <c r="B2226" t="s">
        <v>6428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6425</v>
      </c>
      <c r="B2227" t="s">
        <v>6426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6423</v>
      </c>
      <c r="B2228" t="s">
        <v>6424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6421</v>
      </c>
      <c r="B2229" t="s">
        <v>6422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6419</v>
      </c>
      <c r="B2230" t="s">
        <v>6420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6417</v>
      </c>
      <c r="B2231" t="s">
        <v>6418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6415</v>
      </c>
      <c r="B2232" t="s">
        <v>6416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6413</v>
      </c>
      <c r="B2233" t="s">
        <v>6414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6411</v>
      </c>
      <c r="B2234" t="s">
        <v>6412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6409</v>
      </c>
      <c r="B2235" t="s">
        <v>6410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6407</v>
      </c>
      <c r="B2236" t="s">
        <v>6408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6405</v>
      </c>
      <c r="B2237" t="s">
        <v>6406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6403</v>
      </c>
      <c r="B2238" t="s">
        <v>6404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6401</v>
      </c>
      <c r="B2239" t="s">
        <v>6402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6399</v>
      </c>
      <c r="B2240" t="s">
        <v>6400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6397</v>
      </c>
      <c r="B2241" t="s">
        <v>6398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6395</v>
      </c>
      <c r="B2242" t="s">
        <v>6396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6393</v>
      </c>
      <c r="B2243" t="s">
        <v>6394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6391</v>
      </c>
      <c r="B2244" t="s">
        <v>6392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6389</v>
      </c>
      <c r="B2245" t="s">
        <v>6390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6387</v>
      </c>
      <c r="B2246" t="s">
        <v>6388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6385</v>
      </c>
      <c r="B2247" t="s">
        <v>6386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6383</v>
      </c>
      <c r="B2248" t="s">
        <v>6384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6381</v>
      </c>
      <c r="B2249" t="s">
        <v>6382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6379</v>
      </c>
      <c r="B2250" t="s">
        <v>6380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6377</v>
      </c>
      <c r="B2251" t="s">
        <v>6378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6375</v>
      </c>
      <c r="B2252" t="s">
        <v>6376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6373</v>
      </c>
      <c r="B2253" t="s">
        <v>6374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6371</v>
      </c>
      <c r="B2254" t="s">
        <v>6372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6369</v>
      </c>
      <c r="B2255" t="s">
        <v>6370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6367</v>
      </c>
      <c r="B2256" t="s">
        <v>6368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6365</v>
      </c>
      <c r="B2257" t="s">
        <v>6366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6363</v>
      </c>
      <c r="B2258" t="s">
        <v>6364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6361</v>
      </c>
      <c r="B2259" t="s">
        <v>6362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6360</v>
      </c>
      <c r="B2260" t="s">
        <v>4541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6358</v>
      </c>
      <c r="B2261" t="s">
        <v>6359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6356</v>
      </c>
      <c r="B2262" t="s">
        <v>6357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6354</v>
      </c>
      <c r="B2263" t="s">
        <v>6355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6352</v>
      </c>
      <c r="B2264" t="s">
        <v>6353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6350</v>
      </c>
      <c r="B2265" t="s">
        <v>6351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6348</v>
      </c>
      <c r="B2266" t="s">
        <v>6349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6346</v>
      </c>
      <c r="B2267" t="s">
        <v>6347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6344</v>
      </c>
      <c r="B2268" t="s">
        <v>6345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6342</v>
      </c>
      <c r="B2269" t="s">
        <v>6343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6340</v>
      </c>
      <c r="B2270" t="s">
        <v>6341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6338</v>
      </c>
      <c r="B2271" t="s">
        <v>6339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6336</v>
      </c>
      <c r="B2272" t="s">
        <v>6337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6334</v>
      </c>
      <c r="B2273" t="s">
        <v>6335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6332</v>
      </c>
      <c r="B2274" t="s">
        <v>6333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6330</v>
      </c>
      <c r="B2275" t="s">
        <v>6331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6328</v>
      </c>
      <c r="B2276" t="s">
        <v>6329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6326</v>
      </c>
      <c r="B2277" t="s">
        <v>6327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6324</v>
      </c>
      <c r="B2278" t="s">
        <v>6325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6322</v>
      </c>
      <c r="B2279" t="s">
        <v>6323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6320</v>
      </c>
      <c r="B2280" t="s">
        <v>6321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6318</v>
      </c>
      <c r="B2281" t="s">
        <v>6319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6316</v>
      </c>
      <c r="B2282" t="s">
        <v>6317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6314</v>
      </c>
      <c r="B2283" t="s">
        <v>6315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6312</v>
      </c>
      <c r="B2284" t="s">
        <v>6313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6310</v>
      </c>
      <c r="B2285" t="s">
        <v>6311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6308</v>
      </c>
      <c r="B2286" t="s">
        <v>6309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6306</v>
      </c>
      <c r="B2287" t="s">
        <v>6307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6304</v>
      </c>
      <c r="B2288" t="s">
        <v>6305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6302</v>
      </c>
      <c r="B2289" t="s">
        <v>6303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6300</v>
      </c>
      <c r="B2290" t="s">
        <v>6301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6298</v>
      </c>
      <c r="B2291" t="s">
        <v>6299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6296</v>
      </c>
      <c r="B2292" t="s">
        <v>6297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6294</v>
      </c>
      <c r="B2293" t="s">
        <v>6295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6292</v>
      </c>
      <c r="B2294" t="s">
        <v>6293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6290</v>
      </c>
      <c r="B2295" t="s">
        <v>6291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6288</v>
      </c>
      <c r="B2296" t="s">
        <v>6289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6286</v>
      </c>
      <c r="B2297" t="s">
        <v>6287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6284</v>
      </c>
      <c r="B2298" t="s">
        <v>6285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6282</v>
      </c>
      <c r="B2300" t="s">
        <v>6283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6280</v>
      </c>
      <c r="B2301" t="s">
        <v>6281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6278</v>
      </c>
      <c r="B2302" t="s">
        <v>6279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6276</v>
      </c>
      <c r="B2303" t="s">
        <v>6277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6274</v>
      </c>
      <c r="B2304" t="s">
        <v>6275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6272</v>
      </c>
      <c r="B2305" t="s">
        <v>6273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6270</v>
      </c>
      <c r="B2306" t="s">
        <v>6271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6268</v>
      </c>
      <c r="B2307" t="s">
        <v>6269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6266</v>
      </c>
      <c r="B2308" t="s">
        <v>6267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6264</v>
      </c>
      <c r="B2309" t="s">
        <v>6265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6262</v>
      </c>
      <c r="B2310" t="s">
        <v>6263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6260</v>
      </c>
      <c r="B2311" t="s">
        <v>6261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6258</v>
      </c>
      <c r="B2312" t="s">
        <v>6259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6256</v>
      </c>
      <c r="B2313" t="s">
        <v>6257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6254</v>
      </c>
      <c r="B2314" t="s">
        <v>6255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6252</v>
      </c>
      <c r="B2315" t="s">
        <v>6253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6250</v>
      </c>
      <c r="B2316" t="s">
        <v>6251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6248</v>
      </c>
      <c r="B2317" t="s">
        <v>6249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6246</v>
      </c>
      <c r="B2318" t="s">
        <v>6247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6244</v>
      </c>
      <c r="B2319" t="s">
        <v>6245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6242</v>
      </c>
      <c r="B2320" t="s">
        <v>6243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6240</v>
      </c>
      <c r="B2321" t="s">
        <v>6241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6238</v>
      </c>
      <c r="B2322" t="s">
        <v>6239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6236</v>
      </c>
      <c r="B2323" t="s">
        <v>6237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6234</v>
      </c>
      <c r="B2324" t="s">
        <v>6235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6232</v>
      </c>
      <c r="B2325" t="s">
        <v>6233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6230</v>
      </c>
      <c r="B2326" t="s">
        <v>6231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6228</v>
      </c>
      <c r="B2327" t="s">
        <v>6229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6226</v>
      </c>
      <c r="B2328" t="s">
        <v>6227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6224</v>
      </c>
      <c r="B2329" t="s">
        <v>6225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6222</v>
      </c>
      <c r="B2330" t="s">
        <v>6223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6220</v>
      </c>
      <c r="B2331" t="s">
        <v>6221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6218</v>
      </c>
      <c r="B2332" t="s">
        <v>6219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6216</v>
      </c>
      <c r="B2333" t="s">
        <v>6217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6214</v>
      </c>
      <c r="B2334" t="s">
        <v>6215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6212</v>
      </c>
      <c r="B2335" t="s">
        <v>6213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6210</v>
      </c>
      <c r="B2336" t="s">
        <v>6211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6208</v>
      </c>
      <c r="B2337" t="s">
        <v>6209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6206</v>
      </c>
      <c r="B2338" t="s">
        <v>6207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6204</v>
      </c>
      <c r="B2339" t="s">
        <v>6205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6202</v>
      </c>
      <c r="B2340" t="s">
        <v>6203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6200</v>
      </c>
      <c r="B2341" t="s">
        <v>6201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6198</v>
      </c>
      <c r="B2342" t="s">
        <v>6199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6196</v>
      </c>
      <c r="B2343" t="s">
        <v>6197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6194</v>
      </c>
      <c r="B2344" t="s">
        <v>6195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6192</v>
      </c>
      <c r="B2345" t="s">
        <v>6193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6190</v>
      </c>
      <c r="B2346" t="s">
        <v>6191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6188</v>
      </c>
      <c r="B2347" t="s">
        <v>6189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6186</v>
      </c>
      <c r="B2348" t="s">
        <v>6187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6184</v>
      </c>
      <c r="B2349" t="s">
        <v>6185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6182</v>
      </c>
      <c r="B2350" t="s">
        <v>6183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6180</v>
      </c>
      <c r="B2351" t="s">
        <v>6181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6178</v>
      </c>
      <c r="B2352" t="s">
        <v>6179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6176</v>
      </c>
      <c r="B2353" t="s">
        <v>6177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6174</v>
      </c>
      <c r="B2354" t="s">
        <v>6175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6172</v>
      </c>
      <c r="B2355" t="s">
        <v>6173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6170</v>
      </c>
      <c r="B2356" t="s">
        <v>6171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6168</v>
      </c>
      <c r="B2357" t="s">
        <v>6169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6166</v>
      </c>
      <c r="B2358" t="s">
        <v>6167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6164</v>
      </c>
      <c r="B2359" t="s">
        <v>6165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6163</v>
      </c>
      <c r="B2360" t="s">
        <v>2351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6161</v>
      </c>
      <c r="B2361" t="s">
        <v>6162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6159</v>
      </c>
      <c r="B2362" t="s">
        <v>6160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6157</v>
      </c>
      <c r="B2363" t="s">
        <v>6158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6155</v>
      </c>
      <c r="B2364" t="s">
        <v>6156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6153</v>
      </c>
      <c r="B2365" t="s">
        <v>6154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6151</v>
      </c>
      <c r="B2366" t="s">
        <v>6152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6149</v>
      </c>
      <c r="B2367" t="s">
        <v>6150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6147</v>
      </c>
      <c r="B2368" t="s">
        <v>6148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6145</v>
      </c>
      <c r="B2369" t="s">
        <v>6146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6143</v>
      </c>
      <c r="B2370" t="s">
        <v>6144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6141</v>
      </c>
      <c r="B2371" t="s">
        <v>6142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6139</v>
      </c>
      <c r="B2372" t="s">
        <v>6140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6137</v>
      </c>
      <c r="B2373" t="s">
        <v>6138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6135</v>
      </c>
      <c r="B2374" t="s">
        <v>6136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6133</v>
      </c>
      <c r="B2375" t="s">
        <v>6134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6131</v>
      </c>
      <c r="B2377" t="s">
        <v>6132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6129</v>
      </c>
      <c r="B2378" t="s">
        <v>6130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6127</v>
      </c>
      <c r="B2379" t="s">
        <v>6128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6125</v>
      </c>
      <c r="B2380" t="s">
        <v>6126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6123</v>
      </c>
      <c r="B2381" t="s">
        <v>6124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6121</v>
      </c>
      <c r="B2382" t="s">
        <v>6122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6119</v>
      </c>
      <c r="B2383" t="s">
        <v>6120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6117</v>
      </c>
      <c r="B2384" t="s">
        <v>6118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6115</v>
      </c>
      <c r="B2385" t="s">
        <v>6116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6113</v>
      </c>
      <c r="B2386" t="s">
        <v>6114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6111</v>
      </c>
      <c r="B2387" t="s">
        <v>6112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6109</v>
      </c>
      <c r="B2388" t="s">
        <v>6110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6107</v>
      </c>
      <c r="B2389" t="s">
        <v>6108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6105</v>
      </c>
      <c r="B2390" t="s">
        <v>6106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6103</v>
      </c>
      <c r="B2391" t="s">
        <v>6104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6102</v>
      </c>
      <c r="B2392" t="s">
        <v>3218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6100</v>
      </c>
      <c r="B2393" t="s">
        <v>6101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6098</v>
      </c>
      <c r="B2394" t="s">
        <v>6099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6096</v>
      </c>
      <c r="B2395" t="s">
        <v>6097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6094</v>
      </c>
      <c r="B2396" t="s">
        <v>6095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6092</v>
      </c>
      <c r="B2397" t="s">
        <v>6093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6090</v>
      </c>
      <c r="B2398" t="s">
        <v>6091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6088</v>
      </c>
      <c r="B2399" t="s">
        <v>6089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6087</v>
      </c>
      <c r="B2400" t="s">
        <v>4513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6085</v>
      </c>
      <c r="B2401" t="s">
        <v>6086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6083</v>
      </c>
      <c r="B2402" t="s">
        <v>6084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6081</v>
      </c>
      <c r="B2403" t="s">
        <v>6082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6079</v>
      </c>
      <c r="B2404" t="s">
        <v>6080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6077</v>
      </c>
      <c r="B2405" t="s">
        <v>6078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6075</v>
      </c>
      <c r="B2406" t="s">
        <v>6076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6073</v>
      </c>
      <c r="B2407" t="s">
        <v>6074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6071</v>
      </c>
      <c r="B2408" t="s">
        <v>6072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6069</v>
      </c>
      <c r="B2409" t="s">
        <v>6070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6067</v>
      </c>
      <c r="B2410" t="s">
        <v>6068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6065</v>
      </c>
      <c r="B2411" t="s">
        <v>6066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6063</v>
      </c>
      <c r="B2412" t="s">
        <v>6064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6061</v>
      </c>
      <c r="B2413" t="s">
        <v>6062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6059</v>
      </c>
      <c r="B2414" t="s">
        <v>6060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6057</v>
      </c>
      <c r="B2415" t="s">
        <v>6058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6055</v>
      </c>
      <c r="B2416" t="s">
        <v>6056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6053</v>
      </c>
      <c r="B2417" t="s">
        <v>6054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6051</v>
      </c>
      <c r="B2418" t="s">
        <v>6052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6049</v>
      </c>
      <c r="B2419" t="s">
        <v>6050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6047</v>
      </c>
      <c r="B2420" t="s">
        <v>6048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6045</v>
      </c>
      <c r="B2421" t="s">
        <v>6046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6043</v>
      </c>
      <c r="B2422" t="s">
        <v>6044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6041</v>
      </c>
      <c r="B2423" t="s">
        <v>6042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6039</v>
      </c>
      <c r="B2424" t="s">
        <v>6040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6037</v>
      </c>
      <c r="B2425" t="s">
        <v>6038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6035</v>
      </c>
      <c r="B2426" t="s">
        <v>6036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6033</v>
      </c>
      <c r="B2427" t="s">
        <v>6034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6031</v>
      </c>
      <c r="B2428" t="s">
        <v>6032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6029</v>
      </c>
      <c r="B2429" t="s">
        <v>6030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6027</v>
      </c>
      <c r="B2430" t="s">
        <v>6028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6025</v>
      </c>
      <c r="B2431" t="s">
        <v>6026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6023</v>
      </c>
      <c r="B2432" t="s">
        <v>6024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6021</v>
      </c>
      <c r="B2433" t="s">
        <v>6022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6019</v>
      </c>
      <c r="B2434" t="s">
        <v>6020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6017</v>
      </c>
      <c r="B2435" t="s">
        <v>6018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6015</v>
      </c>
      <c r="B2436" t="s">
        <v>6016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6013</v>
      </c>
      <c r="B2437" t="s">
        <v>6014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6011</v>
      </c>
      <c r="B2438" t="s">
        <v>6012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6009</v>
      </c>
      <c r="B2439" t="s">
        <v>6010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6007</v>
      </c>
      <c r="B2440" t="s">
        <v>6008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6005</v>
      </c>
      <c r="B2441" t="s">
        <v>6006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6003</v>
      </c>
      <c r="B2442" t="s">
        <v>6004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6001</v>
      </c>
      <c r="B2443" t="s">
        <v>6002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5999</v>
      </c>
      <c r="B2444" t="s">
        <v>6000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5997</v>
      </c>
      <c r="B2445" t="s">
        <v>5998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5995</v>
      </c>
      <c r="B2446" t="s">
        <v>5996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5993</v>
      </c>
      <c r="B2447" t="s">
        <v>5994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5991</v>
      </c>
      <c r="B2448" t="s">
        <v>5992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5989</v>
      </c>
      <c r="B2449" t="s">
        <v>5990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5987</v>
      </c>
      <c r="B2450" t="s">
        <v>5988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5985</v>
      </c>
      <c r="B2451" t="s">
        <v>5986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5983</v>
      </c>
      <c r="B2452" t="s">
        <v>5984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5981</v>
      </c>
      <c r="B2453" t="s">
        <v>5982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5979</v>
      </c>
      <c r="B2454" t="s">
        <v>5980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5977</v>
      </c>
      <c r="B2455" t="s">
        <v>5978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5975</v>
      </c>
      <c r="B2456" t="s">
        <v>5976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5973</v>
      </c>
      <c r="B2457" t="s">
        <v>5974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5971</v>
      </c>
      <c r="B2458" t="s">
        <v>5972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5969</v>
      </c>
      <c r="B2459" t="s">
        <v>5970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5967</v>
      </c>
      <c r="B2460" t="s">
        <v>5968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5965</v>
      </c>
      <c r="B2461" t="s">
        <v>5966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5963</v>
      </c>
      <c r="B2462" t="s">
        <v>5964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5961</v>
      </c>
      <c r="B2463" t="s">
        <v>5962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5959</v>
      </c>
      <c r="B2464" t="s">
        <v>5960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5957</v>
      </c>
      <c r="B2465" t="s">
        <v>5958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5955</v>
      </c>
      <c r="B2466" t="s">
        <v>5956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5953</v>
      </c>
      <c r="B2467" t="s">
        <v>5954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5951</v>
      </c>
      <c r="B2468" t="s">
        <v>5952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5949</v>
      </c>
      <c r="B2469" t="s">
        <v>5950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5947</v>
      </c>
      <c r="B2470" t="s">
        <v>5948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5945</v>
      </c>
      <c r="B2471" t="s">
        <v>5946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5943</v>
      </c>
      <c r="B2472" t="s">
        <v>5944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5941</v>
      </c>
      <c r="B2473" t="s">
        <v>5942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5939</v>
      </c>
      <c r="B2474" t="s">
        <v>5940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5937</v>
      </c>
      <c r="B2475" t="s">
        <v>5938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5935</v>
      </c>
      <c r="B2476" t="s">
        <v>5936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5933</v>
      </c>
      <c r="B2477" t="s">
        <v>5934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5931</v>
      </c>
      <c r="B2478" t="s">
        <v>5932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5929</v>
      </c>
      <c r="B2479" t="s">
        <v>5930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5927</v>
      </c>
      <c r="B2480" t="s">
        <v>5928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5925</v>
      </c>
      <c r="B2481" t="s">
        <v>5926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5923</v>
      </c>
      <c r="B2482" t="s">
        <v>5924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5921</v>
      </c>
      <c r="B2483" t="s">
        <v>5922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5919</v>
      </c>
      <c r="B2484" t="s">
        <v>5920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5917</v>
      </c>
      <c r="B2485" t="s">
        <v>5918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5915</v>
      </c>
      <c r="B2486" t="s">
        <v>5916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5913</v>
      </c>
      <c r="B2487" t="s">
        <v>5914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5911</v>
      </c>
      <c r="B2488" t="s">
        <v>5912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5909</v>
      </c>
      <c r="B2489" t="s">
        <v>5910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5907</v>
      </c>
      <c r="B2490" t="s">
        <v>5908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5905</v>
      </c>
      <c r="B2491" t="s">
        <v>5906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5903</v>
      </c>
      <c r="B2492" t="s">
        <v>5904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5901</v>
      </c>
      <c r="B2493" t="s">
        <v>5902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5899</v>
      </c>
      <c r="B2494" t="s">
        <v>5900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5897</v>
      </c>
      <c r="B2495" t="s">
        <v>5898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5895</v>
      </c>
      <c r="B2496" t="s">
        <v>5896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5893</v>
      </c>
      <c r="B2497" t="s">
        <v>5894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5891</v>
      </c>
      <c r="B2498" t="s">
        <v>5892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5889</v>
      </c>
      <c r="B2499" t="s">
        <v>5890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5887</v>
      </c>
      <c r="B2500" t="s">
        <v>5888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5885</v>
      </c>
      <c r="B2501" t="s">
        <v>5886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5883</v>
      </c>
      <c r="B2502" t="s">
        <v>5884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5881</v>
      </c>
      <c r="B2503" t="s">
        <v>5882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5879</v>
      </c>
      <c r="B2504" t="s">
        <v>5880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5877</v>
      </c>
      <c r="B2505" t="s">
        <v>5878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5875</v>
      </c>
      <c r="B2506" t="s">
        <v>5876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5873</v>
      </c>
      <c r="B2507" t="s">
        <v>5874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5871</v>
      </c>
      <c r="B2508" t="s">
        <v>5872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5869</v>
      </c>
      <c r="B2509" t="s">
        <v>5870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5867</v>
      </c>
      <c r="B2510" t="s">
        <v>5868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5865</v>
      </c>
      <c r="B2511" t="s">
        <v>5866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5863</v>
      </c>
      <c r="B2512" t="s">
        <v>5864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5861</v>
      </c>
      <c r="B2513" t="s">
        <v>5862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5859</v>
      </c>
      <c r="B2514" t="s">
        <v>5860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5857</v>
      </c>
      <c r="B2515" t="s">
        <v>5858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5855</v>
      </c>
      <c r="B2516" t="s">
        <v>5856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5853</v>
      </c>
      <c r="B2517" t="s">
        <v>5854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5851</v>
      </c>
      <c r="B2518" t="s">
        <v>5852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5849</v>
      </c>
      <c r="B2519" t="s">
        <v>5850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5847</v>
      </c>
      <c r="B2520" t="s">
        <v>5848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5845</v>
      </c>
      <c r="B2521" t="s">
        <v>5846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5843</v>
      </c>
      <c r="B2522" t="s">
        <v>5844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5841</v>
      </c>
      <c r="B2523" t="s">
        <v>5842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5839</v>
      </c>
      <c r="B2524" t="s">
        <v>5840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5837</v>
      </c>
      <c r="B2525" t="s">
        <v>5838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5835</v>
      </c>
      <c r="B2526" t="s">
        <v>5836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5833</v>
      </c>
      <c r="B2527" t="s">
        <v>5834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5831</v>
      </c>
      <c r="B2528" t="s">
        <v>5832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5829</v>
      </c>
      <c r="B2529" t="s">
        <v>5830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5827</v>
      </c>
      <c r="B2530" t="s">
        <v>5828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5825</v>
      </c>
      <c r="B2531" t="s">
        <v>5826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5823</v>
      </c>
      <c r="B2532" t="s">
        <v>5824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5821</v>
      </c>
      <c r="B2533" t="s">
        <v>5822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5819</v>
      </c>
      <c r="B2534" t="s">
        <v>5820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5817</v>
      </c>
      <c r="B2535" t="s">
        <v>5818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5815</v>
      </c>
      <c r="B2536" t="s">
        <v>5816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5813</v>
      </c>
      <c r="B2537" t="s">
        <v>5814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5811</v>
      </c>
      <c r="B2538" t="s">
        <v>5812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5809</v>
      </c>
      <c r="B2539" t="s">
        <v>5810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5807</v>
      </c>
      <c r="B2540" t="s">
        <v>5808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5805</v>
      </c>
      <c r="B2541" t="s">
        <v>5806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5803</v>
      </c>
      <c r="B2542" t="s">
        <v>5804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5801</v>
      </c>
      <c r="B2543" t="s">
        <v>5802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5799</v>
      </c>
      <c r="B2544" t="s">
        <v>5800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5798</v>
      </c>
      <c r="B2545" t="s">
        <v>760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5796</v>
      </c>
      <c r="B2546" t="s">
        <v>5797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5794</v>
      </c>
      <c r="B2547" t="s">
        <v>5795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5792</v>
      </c>
      <c r="B2548" t="s">
        <v>5793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5790</v>
      </c>
      <c r="B2549" t="s">
        <v>5791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5788</v>
      </c>
      <c r="B2550" t="s">
        <v>5789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5786</v>
      </c>
      <c r="B2551" t="s">
        <v>5787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5784</v>
      </c>
      <c r="B2552" t="s">
        <v>5785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5782</v>
      </c>
      <c r="B2553" t="s">
        <v>5783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5780</v>
      </c>
      <c r="B2554" t="s">
        <v>5781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5779</v>
      </c>
      <c r="B2555" t="s">
        <v>2605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5777</v>
      </c>
      <c r="B2556" t="s">
        <v>5778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5775</v>
      </c>
      <c r="B2557" t="s">
        <v>5776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5773</v>
      </c>
      <c r="B2558" t="s">
        <v>5774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5771</v>
      </c>
      <c r="B2559" t="s">
        <v>5772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5769</v>
      </c>
      <c r="B2560" t="s">
        <v>5770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5767</v>
      </c>
      <c r="B2561" t="s">
        <v>5768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5765</v>
      </c>
      <c r="B2562" t="s">
        <v>5766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5763</v>
      </c>
      <c r="B2563" t="s">
        <v>5764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5761</v>
      </c>
      <c r="B2564" t="s">
        <v>5762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5759</v>
      </c>
      <c r="B2565" t="s">
        <v>5760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5757</v>
      </c>
      <c r="B2566" t="s">
        <v>5758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5755</v>
      </c>
      <c r="B2567" t="s">
        <v>5756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5753</v>
      </c>
      <c r="B2568" t="s">
        <v>5754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5751</v>
      </c>
      <c r="B2569" t="s">
        <v>5752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5749</v>
      </c>
      <c r="B2570" t="s">
        <v>5750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5747</v>
      </c>
      <c r="B2571" t="s">
        <v>5748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5745</v>
      </c>
      <c r="B2572" t="s">
        <v>5746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5743</v>
      </c>
      <c r="B2573" t="s">
        <v>5744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5741</v>
      </c>
      <c r="B2574" t="s">
        <v>5742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5739</v>
      </c>
      <c r="B2575" t="s">
        <v>5740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5737</v>
      </c>
      <c r="B2576" t="s">
        <v>5738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5735</v>
      </c>
      <c r="B2577" t="s">
        <v>5736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5733</v>
      </c>
      <c r="B2578" t="s">
        <v>5734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5731</v>
      </c>
      <c r="B2579" t="s">
        <v>5732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5729</v>
      </c>
      <c r="B2580" t="s">
        <v>5730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5727</v>
      </c>
      <c r="B2581" t="s">
        <v>5728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5725</v>
      </c>
      <c r="B2582" t="s">
        <v>5726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5723</v>
      </c>
      <c r="B2583" t="s">
        <v>5724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5721</v>
      </c>
      <c r="B2584" t="s">
        <v>5722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5719</v>
      </c>
      <c r="B2585" t="s">
        <v>5720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5717</v>
      </c>
      <c r="B2586" t="s">
        <v>5718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5715</v>
      </c>
      <c r="B2587" t="s">
        <v>5716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5713</v>
      </c>
      <c r="B2588" t="s">
        <v>5714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5711</v>
      </c>
      <c r="B2589" t="s">
        <v>5712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5709</v>
      </c>
      <c r="B2590" t="s">
        <v>5710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5707</v>
      </c>
      <c r="B2591" t="s">
        <v>5708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5705</v>
      </c>
      <c r="B2592" t="s">
        <v>5706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5703</v>
      </c>
      <c r="B2593" t="s">
        <v>5704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5701</v>
      </c>
      <c r="B2594" t="s">
        <v>5702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5699</v>
      </c>
      <c r="B2595" t="s">
        <v>5700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5697</v>
      </c>
      <c r="B2596" t="s">
        <v>5698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5695</v>
      </c>
      <c r="B2597" t="s">
        <v>5696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5693</v>
      </c>
      <c r="B2598" t="s">
        <v>5694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5691</v>
      </c>
      <c r="B2599" t="s">
        <v>5692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5689</v>
      </c>
      <c r="B2600" t="s">
        <v>5690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5687</v>
      </c>
      <c r="B2601" t="s">
        <v>5688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5685</v>
      </c>
      <c r="B2602" t="s">
        <v>5686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5683</v>
      </c>
      <c r="B2603" t="s">
        <v>5684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5681</v>
      </c>
      <c r="B2604" t="s">
        <v>5682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5679</v>
      </c>
      <c r="B2605" t="s">
        <v>5680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5677</v>
      </c>
      <c r="B2606" t="s">
        <v>5678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5675</v>
      </c>
      <c r="B2607" t="s">
        <v>5676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5673</v>
      </c>
      <c r="B2608" t="s">
        <v>5674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5671</v>
      </c>
      <c r="B2609" t="s">
        <v>5672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5669</v>
      </c>
      <c r="B2610" t="s">
        <v>5670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5667</v>
      </c>
      <c r="B2611" t="s">
        <v>5668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5665</v>
      </c>
      <c r="B2612" t="s">
        <v>5666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5663</v>
      </c>
      <c r="B2613" t="s">
        <v>5664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5661</v>
      </c>
      <c r="B2614" t="s">
        <v>5662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5659</v>
      </c>
      <c r="B2615" t="s">
        <v>5660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5657</v>
      </c>
      <c r="B2616" t="s">
        <v>5658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5655</v>
      </c>
      <c r="B2617" t="s">
        <v>5656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5653</v>
      </c>
      <c r="B2618" t="s">
        <v>5654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5651</v>
      </c>
      <c r="B2619" t="s">
        <v>5652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5649</v>
      </c>
      <c r="B2620" t="s">
        <v>5650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5647</v>
      </c>
      <c r="B2621" t="s">
        <v>5648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5645</v>
      </c>
      <c r="B2622" t="s">
        <v>5646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5643</v>
      </c>
      <c r="B2623" t="s">
        <v>5644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5641</v>
      </c>
      <c r="B2624" t="s">
        <v>5642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5639</v>
      </c>
      <c r="B2625" t="s">
        <v>5640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5637</v>
      </c>
      <c r="B2626" t="s">
        <v>5638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5635</v>
      </c>
      <c r="B2627" t="s">
        <v>5636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5633</v>
      </c>
      <c r="B2628" t="s">
        <v>5634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5631</v>
      </c>
      <c r="B2629" t="s">
        <v>5632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5629</v>
      </c>
      <c r="B2630" t="s">
        <v>5630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5627</v>
      </c>
      <c r="B2631" t="s">
        <v>5628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5625</v>
      </c>
      <c r="B2632" t="s">
        <v>5626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5623</v>
      </c>
      <c r="B2633" t="s">
        <v>5624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5621</v>
      </c>
      <c r="B2634" t="s">
        <v>5622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5619</v>
      </c>
      <c r="B2635" t="s">
        <v>5620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5617</v>
      </c>
      <c r="B2636" t="s">
        <v>5618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5615</v>
      </c>
      <c r="B2637" t="s">
        <v>5616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5613</v>
      </c>
      <c r="B2638" t="s">
        <v>5614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5611</v>
      </c>
      <c r="B2639" t="s">
        <v>5612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5609</v>
      </c>
      <c r="B2640" t="s">
        <v>5610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5607</v>
      </c>
      <c r="B2641" t="s">
        <v>5608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5606</v>
      </c>
      <c r="B2642" t="s">
        <v>3033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5604</v>
      </c>
      <c r="B2643" t="s">
        <v>5605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5602</v>
      </c>
      <c r="B2644" t="s">
        <v>5603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5600</v>
      </c>
      <c r="B2645" t="s">
        <v>5601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5598</v>
      </c>
      <c r="B2646" t="s">
        <v>5599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5597</v>
      </c>
      <c r="B2647" t="s">
        <v>4240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5595</v>
      </c>
      <c r="B2648" t="s">
        <v>5596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5593</v>
      </c>
      <c r="B2649" t="s">
        <v>5594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5591</v>
      </c>
      <c r="B2650" t="s">
        <v>5592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5589</v>
      </c>
      <c r="B2651" t="s">
        <v>5590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5587</v>
      </c>
      <c r="B2652" t="s">
        <v>5588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5585</v>
      </c>
      <c r="B2653" t="s">
        <v>5586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5583</v>
      </c>
      <c r="B2654" t="s">
        <v>5584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5581</v>
      </c>
      <c r="B2655" t="s">
        <v>5582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5579</v>
      </c>
      <c r="B2656" t="s">
        <v>5580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5577</v>
      </c>
      <c r="B2657" t="s">
        <v>5578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5575</v>
      </c>
      <c r="B2658" t="s">
        <v>5576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5573</v>
      </c>
      <c r="B2659" t="s">
        <v>5574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5571</v>
      </c>
      <c r="B2660" t="s">
        <v>5572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5569</v>
      </c>
      <c r="B2661" t="s">
        <v>5570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5567</v>
      </c>
      <c r="B2662" t="s">
        <v>5568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5565</v>
      </c>
      <c r="B2663" t="s">
        <v>5566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5563</v>
      </c>
      <c r="B2664" t="s">
        <v>5564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5561</v>
      </c>
      <c r="B2665" t="s">
        <v>5562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5559</v>
      </c>
      <c r="B2666" t="s">
        <v>5560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5557</v>
      </c>
      <c r="B2667" t="s">
        <v>5558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5555</v>
      </c>
      <c r="B2668" t="s">
        <v>5556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5553</v>
      </c>
      <c r="B2669" t="s">
        <v>5554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5551</v>
      </c>
      <c r="B2670" t="s">
        <v>5552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5549</v>
      </c>
      <c r="B2671" t="s">
        <v>5550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5548</v>
      </c>
      <c r="B2672" t="s">
        <v>2055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5546</v>
      </c>
      <c r="B2673" t="s">
        <v>5547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5544</v>
      </c>
      <c r="B2674" t="s">
        <v>5545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5542</v>
      </c>
      <c r="B2675" t="s">
        <v>5543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5540</v>
      </c>
      <c r="B2676" t="s">
        <v>5541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5538</v>
      </c>
      <c r="B2677" t="s">
        <v>5539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5536</v>
      </c>
      <c r="B2678" t="s">
        <v>5537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5534</v>
      </c>
      <c r="B2679" t="s">
        <v>5535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5532</v>
      </c>
      <c r="B2680" t="s">
        <v>5533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5530</v>
      </c>
      <c r="B2681" t="s">
        <v>5531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5528</v>
      </c>
      <c r="B2682" t="s">
        <v>5529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5526</v>
      </c>
      <c r="B2683" t="s">
        <v>5527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5524</v>
      </c>
      <c r="B2684" t="s">
        <v>5525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5522</v>
      </c>
      <c r="B2685" t="s">
        <v>5523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5520</v>
      </c>
      <c r="B2686" t="s">
        <v>5521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5518</v>
      </c>
      <c r="B2687" t="s">
        <v>5519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5516</v>
      </c>
      <c r="B2688" t="s">
        <v>5517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5514</v>
      </c>
      <c r="B2689" t="s">
        <v>5515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5512</v>
      </c>
      <c r="B2690" t="s">
        <v>5513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5510</v>
      </c>
      <c r="B2691" t="s">
        <v>5511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5508</v>
      </c>
      <c r="B2692" t="s">
        <v>5509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5506</v>
      </c>
      <c r="B2693" t="s">
        <v>5507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5504</v>
      </c>
      <c r="B2694" t="s">
        <v>5505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5502</v>
      </c>
      <c r="B2695" t="s">
        <v>5503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5500</v>
      </c>
      <c r="B2696" t="s">
        <v>5501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5498</v>
      </c>
      <c r="B2697" t="s">
        <v>5499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5496</v>
      </c>
      <c r="B2698" t="s">
        <v>5497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5494</v>
      </c>
      <c r="B2699" t="s">
        <v>5495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5492</v>
      </c>
      <c r="B2700" t="s">
        <v>5493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5490</v>
      </c>
      <c r="B2701" t="s">
        <v>5491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5488</v>
      </c>
      <c r="B2702" t="s">
        <v>5489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5486</v>
      </c>
      <c r="B2703" t="s">
        <v>5487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5484</v>
      </c>
      <c r="B2704" t="s">
        <v>5485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5482</v>
      </c>
      <c r="B2705" t="s">
        <v>5483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5480</v>
      </c>
      <c r="B2706" t="s">
        <v>5481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5478</v>
      </c>
      <c r="B2707" t="s">
        <v>5479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5476</v>
      </c>
      <c r="B2708" t="s">
        <v>5477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5474</v>
      </c>
      <c r="B2709" t="s">
        <v>5475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5473</v>
      </c>
      <c r="B2710" t="s">
        <v>308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5471</v>
      </c>
      <c r="B2711" t="s">
        <v>5472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5469</v>
      </c>
      <c r="B2712" t="s">
        <v>5470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5467</v>
      </c>
      <c r="B2713" t="s">
        <v>5468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5465</v>
      </c>
      <c r="B2714" t="s">
        <v>5466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5463</v>
      </c>
      <c r="B2715" t="s">
        <v>5464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5461</v>
      </c>
      <c r="B2716" t="s">
        <v>5462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5459</v>
      </c>
      <c r="B2717" t="s">
        <v>5460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5457</v>
      </c>
      <c r="B2718" t="s">
        <v>5458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5455</v>
      </c>
      <c r="B2719" t="s">
        <v>5456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5453</v>
      </c>
      <c r="B2720" t="s">
        <v>5454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5451</v>
      </c>
      <c r="B2721" t="s">
        <v>5452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5449</v>
      </c>
      <c r="B2722" t="s">
        <v>5450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5447</v>
      </c>
      <c r="B2723" t="s">
        <v>5448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5445</v>
      </c>
      <c r="B2724" t="s">
        <v>5446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5444</v>
      </c>
      <c r="B2725" t="s">
        <v>2493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5442</v>
      </c>
      <c r="B2726" t="s">
        <v>5443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5440</v>
      </c>
      <c r="B2727" t="s">
        <v>5441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5438</v>
      </c>
      <c r="B2728" t="s">
        <v>5439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5436</v>
      </c>
      <c r="B2729" t="s">
        <v>5437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5434</v>
      </c>
      <c r="B2730" t="s">
        <v>5435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5432</v>
      </c>
      <c r="B2731" t="s">
        <v>5433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5430</v>
      </c>
      <c r="B2732" t="s">
        <v>5431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5428</v>
      </c>
      <c r="B2733" t="s">
        <v>5429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5426</v>
      </c>
      <c r="B2734" t="s">
        <v>5427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5424</v>
      </c>
      <c r="B2735" t="s">
        <v>5425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5422</v>
      </c>
      <c r="B2736" t="s">
        <v>5423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5420</v>
      </c>
      <c r="B2737" t="s">
        <v>5421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5418</v>
      </c>
      <c r="B2738" t="s">
        <v>5419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5416</v>
      </c>
      <c r="B2739" t="s">
        <v>5417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5414</v>
      </c>
      <c r="B2740" t="s">
        <v>5415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5412</v>
      </c>
      <c r="B2741" t="s">
        <v>5413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5410</v>
      </c>
      <c r="B2742" t="s">
        <v>5411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5408</v>
      </c>
      <c r="B2743" t="s">
        <v>5409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5406</v>
      </c>
      <c r="B2744" t="s">
        <v>5407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5404</v>
      </c>
      <c r="B2745" t="s">
        <v>5405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5402</v>
      </c>
      <c r="B2746" t="s">
        <v>5403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5400</v>
      </c>
      <c r="B2747" t="s">
        <v>5401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5398</v>
      </c>
      <c r="B2748" t="s">
        <v>5399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5396</v>
      </c>
      <c r="B2749" t="s">
        <v>5397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5394</v>
      </c>
      <c r="B2750" t="s">
        <v>5395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5392</v>
      </c>
      <c r="B2751" t="s">
        <v>5393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5390</v>
      </c>
      <c r="B2752" t="s">
        <v>5391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5388</v>
      </c>
      <c r="B2753" t="s">
        <v>5389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5386</v>
      </c>
      <c r="B2754" t="s">
        <v>5387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5384</v>
      </c>
      <c r="B2755" t="s">
        <v>5385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5382</v>
      </c>
      <c r="B2756" t="s">
        <v>5383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5380</v>
      </c>
      <c r="B2757" t="s">
        <v>5381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5378</v>
      </c>
      <c r="B2758" t="s">
        <v>5379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5376</v>
      </c>
      <c r="B2759" t="s">
        <v>5377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5374</v>
      </c>
      <c r="B2760" t="s">
        <v>5375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5372</v>
      </c>
      <c r="B2761" t="s">
        <v>5373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5370</v>
      </c>
      <c r="B2762" t="s">
        <v>5371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5368</v>
      </c>
      <c r="B2763" t="s">
        <v>5369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5366</v>
      </c>
      <c r="B2764" t="s">
        <v>5367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5364</v>
      </c>
      <c r="B2765" t="s">
        <v>5365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5362</v>
      </c>
      <c r="B2766" t="s">
        <v>5363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5360</v>
      </c>
      <c r="B2767" t="s">
        <v>5361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5358</v>
      </c>
      <c r="B2768" t="s">
        <v>5359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5356</v>
      </c>
      <c r="B2769" t="s">
        <v>5357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5354</v>
      </c>
      <c r="B2770" t="s">
        <v>5355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5352</v>
      </c>
      <c r="B2771" t="s">
        <v>5353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5350</v>
      </c>
      <c r="B2772" t="s">
        <v>5351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5348</v>
      </c>
      <c r="B2773" t="s">
        <v>5349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5346</v>
      </c>
      <c r="B2774" t="s">
        <v>5347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5344</v>
      </c>
      <c r="B2775" t="s">
        <v>5345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5342</v>
      </c>
      <c r="B2776" t="s">
        <v>5343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5340</v>
      </c>
      <c r="B2777" t="s">
        <v>5341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5338</v>
      </c>
      <c r="B2778" t="s">
        <v>5339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5336</v>
      </c>
      <c r="B2779" t="s">
        <v>5337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5334</v>
      </c>
      <c r="B2780" t="s">
        <v>5335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5332</v>
      </c>
      <c r="B2781" t="s">
        <v>5333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5330</v>
      </c>
      <c r="B2782" t="s">
        <v>5331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5328</v>
      </c>
      <c r="B2783" t="s">
        <v>5329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5326</v>
      </c>
      <c r="B2784" t="s">
        <v>5327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5324</v>
      </c>
      <c r="B2785" t="s">
        <v>5325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5322</v>
      </c>
      <c r="B2786" t="s">
        <v>5323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5320</v>
      </c>
      <c r="B2787" t="s">
        <v>5321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5318</v>
      </c>
      <c r="B2788" t="s">
        <v>5319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5316</v>
      </c>
      <c r="B2789" t="s">
        <v>5317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5314</v>
      </c>
      <c r="B2790" t="s">
        <v>5315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5313</v>
      </c>
      <c r="B2791" t="s">
        <v>3889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5311</v>
      </c>
      <c r="B2792" t="s">
        <v>5312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5309</v>
      </c>
      <c r="B2793" t="s">
        <v>5310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5308</v>
      </c>
      <c r="B2794" t="s">
        <v>1010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5306</v>
      </c>
      <c r="B2795" t="s">
        <v>5307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5304</v>
      </c>
      <c r="B2796" t="s">
        <v>5305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5302</v>
      </c>
      <c r="B2797" t="s">
        <v>5303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5300</v>
      </c>
      <c r="B2798" t="s">
        <v>5301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5298</v>
      </c>
      <c r="B2799" t="s">
        <v>5299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5296</v>
      </c>
      <c r="B2800" t="s">
        <v>5297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5294</v>
      </c>
      <c r="B2801" t="s">
        <v>5295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5292</v>
      </c>
      <c r="B2802" t="s">
        <v>5293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5290</v>
      </c>
      <c r="B2803" t="s">
        <v>5291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5288</v>
      </c>
      <c r="B2804" t="s">
        <v>5289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5286</v>
      </c>
      <c r="B2805" t="s">
        <v>5287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5284</v>
      </c>
      <c r="B2806" t="s">
        <v>5285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5282</v>
      </c>
      <c r="B2807" t="s">
        <v>5283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5280</v>
      </c>
      <c r="B2808" t="s">
        <v>5281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5278</v>
      </c>
      <c r="B2809" t="s">
        <v>5279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5276</v>
      </c>
      <c r="B2810" t="s">
        <v>5277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5274</v>
      </c>
      <c r="B2811" t="s">
        <v>5275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5272</v>
      </c>
      <c r="B2812" t="s">
        <v>5273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5270</v>
      </c>
      <c r="B2813" t="s">
        <v>5271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5268</v>
      </c>
      <c r="B2814" t="s">
        <v>5269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5266</v>
      </c>
      <c r="B2815" t="s">
        <v>5267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5264</v>
      </c>
      <c r="B2816" t="s">
        <v>5265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5262</v>
      </c>
      <c r="B2817" t="s">
        <v>5263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5260</v>
      </c>
      <c r="B2818" t="s">
        <v>5261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5258</v>
      </c>
      <c r="B2819" t="s">
        <v>5259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5256</v>
      </c>
      <c r="B2820" t="s">
        <v>5257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5254</v>
      </c>
      <c r="B2821" t="s">
        <v>5255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5252</v>
      </c>
      <c r="B2822" t="s">
        <v>5253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5250</v>
      </c>
      <c r="B2823" t="s">
        <v>5251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5248</v>
      </c>
      <c r="B2824" t="s">
        <v>5249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5246</v>
      </c>
      <c r="B2825" t="s">
        <v>5247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5245</v>
      </c>
      <c r="B2826" t="s">
        <v>503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5243</v>
      </c>
      <c r="B2827" t="s">
        <v>5244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5241</v>
      </c>
      <c r="B2828" t="s">
        <v>5242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5240</v>
      </c>
      <c r="B2829" t="s">
        <v>2644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5238</v>
      </c>
      <c r="B2830" t="s">
        <v>5239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5236</v>
      </c>
      <c r="B2831" t="s">
        <v>5237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5234</v>
      </c>
      <c r="B2832" t="s">
        <v>5235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5232</v>
      </c>
      <c r="B2833" t="s">
        <v>5233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5230</v>
      </c>
      <c r="B2834" t="s">
        <v>5231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5228</v>
      </c>
      <c r="B2835" t="s">
        <v>5229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5226</v>
      </c>
      <c r="B2836" t="s">
        <v>5227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5224</v>
      </c>
      <c r="B2838" t="s">
        <v>5225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5222</v>
      </c>
      <c r="B2839" t="s">
        <v>5223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5220</v>
      </c>
      <c r="B2840" t="s">
        <v>5221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5218</v>
      </c>
      <c r="B2841" t="s">
        <v>5219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5216</v>
      </c>
      <c r="B2842" t="s">
        <v>5217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5214</v>
      </c>
      <c r="B2843" t="s">
        <v>5215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5212</v>
      </c>
      <c r="B2844" t="s">
        <v>5213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5210</v>
      </c>
      <c r="B2845" t="s">
        <v>5211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5208</v>
      </c>
      <c r="B2846" t="s">
        <v>5209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5206</v>
      </c>
      <c r="B2847" t="s">
        <v>5207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5204</v>
      </c>
      <c r="B2848" t="s">
        <v>5205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5202</v>
      </c>
      <c r="B2849" t="s">
        <v>5203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5200</v>
      </c>
      <c r="B2850" t="s">
        <v>5201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5198</v>
      </c>
      <c r="B2851" t="s">
        <v>5199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5196</v>
      </c>
      <c r="B2852" t="s">
        <v>5197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5194</v>
      </c>
      <c r="B2853" t="s">
        <v>5195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5192</v>
      </c>
      <c r="B2854" t="s">
        <v>5193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5190</v>
      </c>
      <c r="B2855" t="s">
        <v>5191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5188</v>
      </c>
      <c r="B2856" t="s">
        <v>5189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5186</v>
      </c>
      <c r="B2857" t="s">
        <v>5187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5184</v>
      </c>
      <c r="B2858" t="s">
        <v>5185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5182</v>
      </c>
      <c r="B2859" t="s">
        <v>5183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5180</v>
      </c>
      <c r="B2860" t="s">
        <v>5181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5178</v>
      </c>
      <c r="B2861" t="s">
        <v>5179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5176</v>
      </c>
      <c r="B2862" t="s">
        <v>5177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5174</v>
      </c>
      <c r="B2863" t="s">
        <v>5175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5172</v>
      </c>
      <c r="B2864" t="s">
        <v>5173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5170</v>
      </c>
      <c r="B2865" t="s">
        <v>5171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5168</v>
      </c>
      <c r="B2866" t="s">
        <v>5169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5166</v>
      </c>
      <c r="B2867" t="s">
        <v>5167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5164</v>
      </c>
      <c r="B2868" t="s">
        <v>5165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5162</v>
      </c>
      <c r="B2869" t="s">
        <v>5163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5160</v>
      </c>
      <c r="B2870" t="s">
        <v>5161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5158</v>
      </c>
      <c r="B2871" t="s">
        <v>5159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5156</v>
      </c>
      <c r="B2872" t="s">
        <v>5157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5154</v>
      </c>
      <c r="B2873" t="s">
        <v>5155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5152</v>
      </c>
      <c r="B2874" t="s">
        <v>5153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5150</v>
      </c>
      <c r="B2875" t="s">
        <v>5151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5148</v>
      </c>
      <c r="B2876" t="s">
        <v>5149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5146</v>
      </c>
      <c r="B2877" t="s">
        <v>5147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5144</v>
      </c>
      <c r="B2878" t="s">
        <v>5145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5142</v>
      </c>
      <c r="B2879" t="s">
        <v>5143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5140</v>
      </c>
      <c r="B2880" t="s">
        <v>5141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5138</v>
      </c>
      <c r="B2881" t="s">
        <v>5139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5136</v>
      </c>
      <c r="B2882" t="s">
        <v>5137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5134</v>
      </c>
      <c r="B2883" t="s">
        <v>5135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5132</v>
      </c>
      <c r="B2884" t="s">
        <v>5133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5130</v>
      </c>
      <c r="B2885" t="s">
        <v>5131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5128</v>
      </c>
      <c r="B2886" t="s">
        <v>5129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5126</v>
      </c>
      <c r="B2887" t="s">
        <v>5127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5124</v>
      </c>
      <c r="B2888" t="s">
        <v>5125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5122</v>
      </c>
      <c r="B2889" t="s">
        <v>5123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5120</v>
      </c>
      <c r="B2890" t="s">
        <v>5121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5118</v>
      </c>
      <c r="B2891" t="s">
        <v>5119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5116</v>
      </c>
      <c r="B2892" t="s">
        <v>5117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5114</v>
      </c>
      <c r="B2893" t="s">
        <v>5115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5112</v>
      </c>
      <c r="B2894" t="s">
        <v>5113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5110</v>
      </c>
      <c r="B2895" t="s">
        <v>5111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5108</v>
      </c>
      <c r="B2896" t="s">
        <v>5109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5106</v>
      </c>
      <c r="B2897" t="s">
        <v>5107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5104</v>
      </c>
      <c r="B2898" t="s">
        <v>5105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5102</v>
      </c>
      <c r="B2899" t="s">
        <v>5103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5100</v>
      </c>
      <c r="B2900" t="s">
        <v>5101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5098</v>
      </c>
      <c r="B2901" t="s">
        <v>5099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5096</v>
      </c>
      <c r="B2902" t="s">
        <v>5097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5094</v>
      </c>
      <c r="B2903" t="s">
        <v>5095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5092</v>
      </c>
      <c r="B2904" t="s">
        <v>5093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5090</v>
      </c>
      <c r="B2905" t="s">
        <v>5091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5088</v>
      </c>
      <c r="B2906" t="s">
        <v>5089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5086</v>
      </c>
      <c r="B2907" t="s">
        <v>5087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5084</v>
      </c>
      <c r="B2908" t="s">
        <v>5085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5082</v>
      </c>
      <c r="B2909" t="s">
        <v>5083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5080</v>
      </c>
      <c r="B2910" t="s">
        <v>5081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5078</v>
      </c>
      <c r="B2911" t="s">
        <v>5079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5076</v>
      </c>
      <c r="B2912" t="s">
        <v>5077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5074</v>
      </c>
      <c r="B2913" t="s">
        <v>5075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5072</v>
      </c>
      <c r="B2914" t="s">
        <v>5073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5070</v>
      </c>
      <c r="B2915" t="s">
        <v>5071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5068</v>
      </c>
      <c r="B2916" t="s">
        <v>5069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5066</v>
      </c>
      <c r="B2917" t="s">
        <v>5067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5064</v>
      </c>
      <c r="B2918" t="s">
        <v>5065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5062</v>
      </c>
      <c r="B2919" t="s">
        <v>5063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5060</v>
      </c>
      <c r="B2920" t="s">
        <v>5061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5058</v>
      </c>
      <c r="B2921" t="s">
        <v>5059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5056</v>
      </c>
      <c r="B2922" t="s">
        <v>5057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5054</v>
      </c>
      <c r="B2923" t="s">
        <v>5055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5052</v>
      </c>
      <c r="B2924" t="s">
        <v>5053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5050</v>
      </c>
      <c r="B2925" t="s">
        <v>5051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5048</v>
      </c>
      <c r="B2926" t="s">
        <v>5049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5046</v>
      </c>
      <c r="B2927" t="s">
        <v>5047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5044</v>
      </c>
      <c r="B2928" t="s">
        <v>5045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5042</v>
      </c>
      <c r="B2929" t="s">
        <v>5043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5040</v>
      </c>
      <c r="B2930" t="s">
        <v>5041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5038</v>
      </c>
      <c r="B2931" t="s">
        <v>5039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5036</v>
      </c>
      <c r="B2932" t="s">
        <v>5037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5034</v>
      </c>
      <c r="B2933" t="s">
        <v>5035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5032</v>
      </c>
      <c r="B2934" t="s">
        <v>5033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5030</v>
      </c>
      <c r="B2935" t="s">
        <v>5031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5028</v>
      </c>
      <c r="B2936" t="s">
        <v>5029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5026</v>
      </c>
      <c r="B2937" t="s">
        <v>5027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5024</v>
      </c>
      <c r="B2938" t="s">
        <v>5025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5022</v>
      </c>
      <c r="B2939" t="s">
        <v>5023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5020</v>
      </c>
      <c r="B2940" t="s">
        <v>5021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5018</v>
      </c>
      <c r="B2941" t="s">
        <v>5019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5016</v>
      </c>
      <c r="B2942" t="s">
        <v>5017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5014</v>
      </c>
      <c r="B2943" t="s">
        <v>5015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5012</v>
      </c>
      <c r="B2944" t="s">
        <v>5013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5010</v>
      </c>
      <c r="B2945" t="s">
        <v>5011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5008</v>
      </c>
      <c r="B2946" t="s">
        <v>5009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5006</v>
      </c>
      <c r="B2947" t="s">
        <v>5007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5004</v>
      </c>
      <c r="B2948" t="s">
        <v>5005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5002</v>
      </c>
      <c r="B2949" t="s">
        <v>5003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5000</v>
      </c>
      <c r="B2950" t="s">
        <v>5001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4998</v>
      </c>
      <c r="B2951" t="s">
        <v>4999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4996</v>
      </c>
      <c r="B2952" t="s">
        <v>4997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4994</v>
      </c>
      <c r="B2953" t="s">
        <v>4995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4992</v>
      </c>
      <c r="B2954" t="s">
        <v>4993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4990</v>
      </c>
      <c r="B2955" t="s">
        <v>4991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4988</v>
      </c>
      <c r="B2956" t="s">
        <v>4989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4986</v>
      </c>
      <c r="B2957" t="s">
        <v>4987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4984</v>
      </c>
      <c r="B2958" t="s">
        <v>4985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4982</v>
      </c>
      <c r="B2959" t="s">
        <v>4983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4980</v>
      </c>
      <c r="B2960" t="s">
        <v>4981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4978</v>
      </c>
      <c r="B2961" t="s">
        <v>4979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4976</v>
      </c>
      <c r="B2962" t="s">
        <v>4977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4974</v>
      </c>
      <c r="B2963" t="s">
        <v>4975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4972</v>
      </c>
      <c r="B2964" t="s">
        <v>4973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4970</v>
      </c>
      <c r="B2965" t="s">
        <v>4971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4968</v>
      </c>
      <c r="B2966" t="s">
        <v>4969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4966</v>
      </c>
      <c r="B2967" t="s">
        <v>4967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4964</v>
      </c>
      <c r="B2968" t="s">
        <v>4965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4962</v>
      </c>
      <c r="B2969" t="s">
        <v>4963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4960</v>
      </c>
      <c r="B2970" t="s">
        <v>4961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4958</v>
      </c>
      <c r="B2971" t="s">
        <v>4959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4956</v>
      </c>
      <c r="B2972" t="s">
        <v>4957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4954</v>
      </c>
      <c r="B2973" t="s">
        <v>4955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4952</v>
      </c>
      <c r="B2974" t="s">
        <v>4953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4950</v>
      </c>
      <c r="B2975" t="s">
        <v>4951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4948</v>
      </c>
      <c r="B2976" t="s">
        <v>4949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4946</v>
      </c>
      <c r="B2977" t="s">
        <v>4947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4944</v>
      </c>
      <c r="B2978" t="s">
        <v>4945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4942</v>
      </c>
      <c r="B2979" t="s">
        <v>4943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4940</v>
      </c>
      <c r="B2980" t="s">
        <v>4941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4938</v>
      </c>
      <c r="B2981" t="s">
        <v>4939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4936</v>
      </c>
      <c r="B2982" t="s">
        <v>4937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4934</v>
      </c>
      <c r="B2983" t="s">
        <v>4935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4932</v>
      </c>
      <c r="B2984" t="s">
        <v>4933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4930</v>
      </c>
      <c r="B2985" t="s">
        <v>4931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4929</v>
      </c>
      <c r="B2986" t="s">
        <v>2311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4927</v>
      </c>
      <c r="B2987" t="s">
        <v>4928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4925</v>
      </c>
      <c r="B2988" t="s">
        <v>4926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4923</v>
      </c>
      <c r="B2989" t="s">
        <v>4924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4921</v>
      </c>
      <c r="B2990" t="s">
        <v>4922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4919</v>
      </c>
      <c r="B2991" t="s">
        <v>4920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4917</v>
      </c>
      <c r="B2992" t="s">
        <v>4918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4915</v>
      </c>
      <c r="B2993" t="s">
        <v>4916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4913</v>
      </c>
      <c r="B2994" t="s">
        <v>4914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4911</v>
      </c>
      <c r="B2995" t="s">
        <v>4912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4909</v>
      </c>
      <c r="B2996" t="s">
        <v>4910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4907</v>
      </c>
      <c r="B2997" t="s">
        <v>4908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4906</v>
      </c>
      <c r="B2998" t="s">
        <v>1786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4904</v>
      </c>
      <c r="B2999" t="s">
        <v>4905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4902</v>
      </c>
      <c r="B3000" t="s">
        <v>4903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4900</v>
      </c>
      <c r="B3001" t="s">
        <v>4901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4898</v>
      </c>
      <c r="B3002" t="s">
        <v>4899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4896</v>
      </c>
      <c r="B3003" t="s">
        <v>4897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4894</v>
      </c>
      <c r="B3004" t="s">
        <v>4895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4892</v>
      </c>
      <c r="B3005" t="s">
        <v>4893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4890</v>
      </c>
      <c r="B3006" t="s">
        <v>4891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4888</v>
      </c>
      <c r="B3007" t="s">
        <v>4889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4886</v>
      </c>
      <c r="B3008" t="s">
        <v>4887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4884</v>
      </c>
      <c r="B3009" t="s">
        <v>4885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4882</v>
      </c>
      <c r="B3010" t="s">
        <v>4883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4880</v>
      </c>
      <c r="B3011" t="s">
        <v>4881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4878</v>
      </c>
      <c r="B3012" t="s">
        <v>4879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4876</v>
      </c>
      <c r="B3013" t="s">
        <v>4877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4874</v>
      </c>
      <c r="B3014" t="s">
        <v>4875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4872</v>
      </c>
      <c r="B3015" t="s">
        <v>4873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4870</v>
      </c>
      <c r="B3016" t="s">
        <v>4871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4868</v>
      </c>
      <c r="B3017" t="s">
        <v>4869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4866</v>
      </c>
      <c r="B3018" t="s">
        <v>4867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4864</v>
      </c>
      <c r="B3019" t="s">
        <v>4865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4862</v>
      </c>
      <c r="B3020" t="s">
        <v>4863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4860</v>
      </c>
      <c r="B3021" t="s">
        <v>4861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4858</v>
      </c>
      <c r="B3022" t="s">
        <v>4859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4856</v>
      </c>
      <c r="B3023" t="s">
        <v>4857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4854</v>
      </c>
      <c r="B3024" t="s">
        <v>4855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4852</v>
      </c>
      <c r="B3025" t="s">
        <v>4853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4850</v>
      </c>
      <c r="B3026" t="s">
        <v>4851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4848</v>
      </c>
      <c r="B3027" t="s">
        <v>4849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4846</v>
      </c>
      <c r="B3028" t="s">
        <v>4847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4844</v>
      </c>
      <c r="B3029" t="s">
        <v>4845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4842</v>
      </c>
      <c r="B3030" t="s">
        <v>4843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4840</v>
      </c>
      <c r="B3031" t="s">
        <v>4841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4838</v>
      </c>
      <c r="B3032" t="s">
        <v>4839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4836</v>
      </c>
      <c r="B3033" t="s">
        <v>4837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4834</v>
      </c>
      <c r="B3034" t="s">
        <v>4835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4832</v>
      </c>
      <c r="B3035" t="s">
        <v>4833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4830</v>
      </c>
      <c r="B3036" t="s">
        <v>4831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4828</v>
      </c>
      <c r="B3037" t="s">
        <v>4829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4826</v>
      </c>
      <c r="B3038" t="s">
        <v>4827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4824</v>
      </c>
      <c r="B3039" t="s">
        <v>4825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4822</v>
      </c>
      <c r="B3040" t="s">
        <v>4823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4820</v>
      </c>
      <c r="B3041" t="s">
        <v>4821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4818</v>
      </c>
      <c r="B3042" t="s">
        <v>4819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4816</v>
      </c>
      <c r="B3043" t="s">
        <v>4817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4814</v>
      </c>
      <c r="B3044" t="s">
        <v>4815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4812</v>
      </c>
      <c r="B3045" t="s">
        <v>4813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4810</v>
      </c>
      <c r="B3046" t="s">
        <v>4811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4808</v>
      </c>
      <c r="B3047" t="s">
        <v>4809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4806</v>
      </c>
      <c r="B3048" t="s">
        <v>4807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4804</v>
      </c>
      <c r="B3049" t="s">
        <v>4805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4802</v>
      </c>
      <c r="B3050" t="s">
        <v>4803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4801</v>
      </c>
      <c r="B3051" t="s">
        <v>2572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4799</v>
      </c>
      <c r="B3052" t="s">
        <v>4800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4797</v>
      </c>
      <c r="B3053" t="s">
        <v>4798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4795</v>
      </c>
      <c r="B3054" t="s">
        <v>4796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4793</v>
      </c>
      <c r="B3055" t="s">
        <v>4794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4791</v>
      </c>
      <c r="B3056" t="s">
        <v>4792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4789</v>
      </c>
      <c r="B3057" t="s">
        <v>4790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4787</v>
      </c>
      <c r="B3058" t="s">
        <v>4788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4785</v>
      </c>
      <c r="B3059" t="s">
        <v>4786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4783</v>
      </c>
      <c r="B3060" t="s">
        <v>4784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4781</v>
      </c>
      <c r="B3061" t="s">
        <v>4782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4779</v>
      </c>
      <c r="B3062" t="s">
        <v>4780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4777</v>
      </c>
      <c r="B3063" t="s">
        <v>4778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4775</v>
      </c>
      <c r="B3064" t="s">
        <v>4776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4773</v>
      </c>
      <c r="B3065" t="s">
        <v>4774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4771</v>
      </c>
      <c r="B3066" t="s">
        <v>4772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4769</v>
      </c>
      <c r="B3067" t="s">
        <v>4770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4767</v>
      </c>
      <c r="B3068" t="s">
        <v>4768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4765</v>
      </c>
      <c r="B3069" t="s">
        <v>4766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4763</v>
      </c>
      <c r="B3070" t="s">
        <v>4764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4761</v>
      </c>
      <c r="B3071" t="s">
        <v>4762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4759</v>
      </c>
      <c r="B3072" t="s">
        <v>4760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4757</v>
      </c>
      <c r="B3073" t="s">
        <v>4758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4755</v>
      </c>
      <c r="B3074" t="s">
        <v>4756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4753</v>
      </c>
      <c r="B3075" t="s">
        <v>4754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4751</v>
      </c>
      <c r="B3076" t="s">
        <v>4752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4749</v>
      </c>
      <c r="B3077" t="s">
        <v>4750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4747</v>
      </c>
      <c r="B3078" t="s">
        <v>4748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4745</v>
      </c>
      <c r="B3079" t="s">
        <v>4746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4743</v>
      </c>
      <c r="B3080" t="s">
        <v>4744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4741</v>
      </c>
      <c r="B3081" t="s">
        <v>4742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4739</v>
      </c>
      <c r="B3082" t="s">
        <v>4740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4737</v>
      </c>
      <c r="B3083" t="s">
        <v>4738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4735</v>
      </c>
      <c r="B3084" t="s">
        <v>4736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4733</v>
      </c>
      <c r="B3085" t="s">
        <v>4734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4731</v>
      </c>
      <c r="B3086" t="s">
        <v>4732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4729</v>
      </c>
      <c r="B3087" t="s">
        <v>4730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4727</v>
      </c>
      <c r="B3088" t="s">
        <v>4728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4725</v>
      </c>
      <c r="B3089" t="s">
        <v>4726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4723</v>
      </c>
      <c r="B3090" t="s">
        <v>4724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4721</v>
      </c>
      <c r="B3091" t="s">
        <v>4722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4719</v>
      </c>
      <c r="B3092" t="s">
        <v>4720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4717</v>
      </c>
      <c r="B3093" t="s">
        <v>4718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4715</v>
      </c>
      <c r="B3094" t="s">
        <v>4716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4713</v>
      </c>
      <c r="B3095" t="s">
        <v>4714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4711</v>
      </c>
      <c r="B3096" t="s">
        <v>4712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4709</v>
      </c>
      <c r="B3097" t="s">
        <v>4710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4707</v>
      </c>
      <c r="B3098" t="s">
        <v>4708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4705</v>
      </c>
      <c r="B3099" t="s">
        <v>4706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4703</v>
      </c>
      <c r="B3100" t="s">
        <v>4704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4701</v>
      </c>
      <c r="B3101" t="s">
        <v>4702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4699</v>
      </c>
      <c r="B3102" t="s">
        <v>4700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4698</v>
      </c>
      <c r="B3103" t="s">
        <v>4178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4696</v>
      </c>
      <c r="B3104" t="s">
        <v>4697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4694</v>
      </c>
      <c r="B3105" t="s">
        <v>4695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4692</v>
      </c>
      <c r="B3106" t="s">
        <v>4693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4690</v>
      </c>
      <c r="B3107" t="s">
        <v>4691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4688</v>
      </c>
      <c r="B3108" t="s">
        <v>4689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4686</v>
      </c>
      <c r="B3109" t="s">
        <v>4687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4684</v>
      </c>
      <c r="B3110" t="s">
        <v>4685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4682</v>
      </c>
      <c r="B3111" t="s">
        <v>4683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4680</v>
      </c>
      <c r="B3112" t="s">
        <v>4681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4678</v>
      </c>
      <c r="B3113" t="s">
        <v>4679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4676</v>
      </c>
      <c r="B3114" t="s">
        <v>4677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4674</v>
      </c>
      <c r="B3115" t="s">
        <v>4675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4672</v>
      </c>
      <c r="B3116" t="s">
        <v>4673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4670</v>
      </c>
      <c r="B3117" t="s">
        <v>4671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4668</v>
      </c>
      <c r="B3118" t="s">
        <v>4669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4666</v>
      </c>
      <c r="B3119" t="s">
        <v>4667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4664</v>
      </c>
      <c r="B3120" t="s">
        <v>4665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4662</v>
      </c>
      <c r="B3121" t="s">
        <v>4663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4660</v>
      </c>
      <c r="B3122" t="s">
        <v>4661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4658</v>
      </c>
      <c r="B3123" t="s">
        <v>4659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4656</v>
      </c>
      <c r="B3124" t="s">
        <v>4657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4654</v>
      </c>
      <c r="B3125" t="s">
        <v>4655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4652</v>
      </c>
      <c r="B3126" t="s">
        <v>4653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4650</v>
      </c>
      <c r="B3127" t="s">
        <v>4651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4648</v>
      </c>
      <c r="B3128" t="s">
        <v>4649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4646</v>
      </c>
      <c r="B3129" t="s">
        <v>4647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4644</v>
      </c>
      <c r="B3130" t="s">
        <v>4645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4642</v>
      </c>
      <c r="B3131" t="s">
        <v>4643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4640</v>
      </c>
      <c r="B3132" t="s">
        <v>4641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4638</v>
      </c>
      <c r="B3133" t="s">
        <v>4639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4636</v>
      </c>
      <c r="B3134" t="s">
        <v>4637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4634</v>
      </c>
      <c r="B3135" t="s">
        <v>4635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4632</v>
      </c>
      <c r="B3136" t="s">
        <v>4633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4630</v>
      </c>
      <c r="B3137" t="s">
        <v>4631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4628</v>
      </c>
      <c r="B3138" t="s">
        <v>4629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4626</v>
      </c>
      <c r="B3139" t="s">
        <v>4627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4624</v>
      </c>
      <c r="B3140" t="s">
        <v>4625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4622</v>
      </c>
      <c r="B3141" t="s">
        <v>4623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4620</v>
      </c>
      <c r="B3142" t="s">
        <v>4621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4618</v>
      </c>
      <c r="B3143" t="s">
        <v>4619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4616</v>
      </c>
      <c r="B3144" t="s">
        <v>4617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4614</v>
      </c>
      <c r="B3145" t="s">
        <v>4615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4612</v>
      </c>
      <c r="B3146" t="s">
        <v>4613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4610</v>
      </c>
      <c r="B3147" t="s">
        <v>4611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4608</v>
      </c>
      <c r="B3148" t="s">
        <v>4609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4606</v>
      </c>
      <c r="B3149" t="s">
        <v>4607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4604</v>
      </c>
      <c r="B3150" t="s">
        <v>4605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4602</v>
      </c>
      <c r="B3151" t="s">
        <v>4603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4600</v>
      </c>
      <c r="B3152" t="s">
        <v>4601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4598</v>
      </c>
      <c r="B3153" t="s">
        <v>4599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4596</v>
      </c>
      <c r="B3154" t="s">
        <v>4597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4594</v>
      </c>
      <c r="B3155" t="s">
        <v>4595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4592</v>
      </c>
      <c r="B3156" t="s">
        <v>4593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4590</v>
      </c>
      <c r="B3157" t="s">
        <v>4591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4588</v>
      </c>
      <c r="B3158" t="s">
        <v>4589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4586</v>
      </c>
      <c r="B3159" t="s">
        <v>4587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4584</v>
      </c>
      <c r="B3160" t="s">
        <v>4585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4582</v>
      </c>
      <c r="B3161" t="s">
        <v>4583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4580</v>
      </c>
      <c r="B3162" t="s">
        <v>4581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4578</v>
      </c>
      <c r="B3163" t="s">
        <v>4579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4576</v>
      </c>
      <c r="B3164" t="s">
        <v>4577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4574</v>
      </c>
      <c r="B3165" t="s">
        <v>4575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4572</v>
      </c>
      <c r="B3166" t="s">
        <v>4573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4570</v>
      </c>
      <c r="B3167" t="s">
        <v>4571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4568</v>
      </c>
      <c r="B3168" t="s">
        <v>4569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4566</v>
      </c>
      <c r="B3169" t="s">
        <v>4567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4564</v>
      </c>
      <c r="B3170" t="s">
        <v>4565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4562</v>
      </c>
      <c r="B3171" t="s">
        <v>4563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4560</v>
      </c>
      <c r="B3172" t="s">
        <v>4561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4558</v>
      </c>
      <c r="B3173" t="s">
        <v>4559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4556</v>
      </c>
      <c r="B3174" t="s">
        <v>4557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4554</v>
      </c>
      <c r="B3175" t="s">
        <v>4555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4552</v>
      </c>
      <c r="B3176" t="s">
        <v>4553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4550</v>
      </c>
      <c r="B3177" t="s">
        <v>4551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4548</v>
      </c>
      <c r="B3178" t="s">
        <v>4549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4546</v>
      </c>
      <c r="B3179" t="s">
        <v>4547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4544</v>
      </c>
      <c r="B3180" t="s">
        <v>4545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4542</v>
      </c>
      <c r="B3181" t="s">
        <v>4543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4540</v>
      </c>
      <c r="B3182" t="s">
        <v>4541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4538</v>
      </c>
      <c r="B3183" t="s">
        <v>4539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4536</v>
      </c>
      <c r="B3184" t="s">
        <v>4537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4534</v>
      </c>
      <c r="B3185" t="s">
        <v>4535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4532</v>
      </c>
      <c r="B3186" t="s">
        <v>4533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4530</v>
      </c>
      <c r="B3187" t="s">
        <v>4531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4528</v>
      </c>
      <c r="B3188" t="s">
        <v>4529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4526</v>
      </c>
      <c r="B3189" t="s">
        <v>4527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4524</v>
      </c>
      <c r="B3190" t="s">
        <v>4525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4522</v>
      </c>
      <c r="B3191" t="s">
        <v>4523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4520</v>
      </c>
      <c r="B3192" t="s">
        <v>4521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4518</v>
      </c>
      <c r="B3193" t="s">
        <v>4519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4516</v>
      </c>
      <c r="B3194" t="s">
        <v>4517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4514</v>
      </c>
      <c r="B3195" t="s">
        <v>4515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4512</v>
      </c>
      <c r="B3196" t="s">
        <v>4513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4510</v>
      </c>
      <c r="B3197" t="s">
        <v>4511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4508</v>
      </c>
      <c r="B3198" t="s">
        <v>4509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4506</v>
      </c>
      <c r="B3199" t="s">
        <v>4507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4504</v>
      </c>
      <c r="B3200" t="s">
        <v>4505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4502</v>
      </c>
      <c r="B3201" t="s">
        <v>4503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4500</v>
      </c>
      <c r="B3202" t="s">
        <v>4501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4498</v>
      </c>
      <c r="B3203" t="s">
        <v>4499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4496</v>
      </c>
      <c r="B3204" t="s">
        <v>4497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4494</v>
      </c>
      <c r="B3205" t="s">
        <v>4495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4492</v>
      </c>
      <c r="B3206" t="s">
        <v>4493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4490</v>
      </c>
      <c r="B3207" t="s">
        <v>4491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4488</v>
      </c>
      <c r="B3208" t="s">
        <v>4489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4486</v>
      </c>
      <c r="B3209" t="s">
        <v>4487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4484</v>
      </c>
      <c r="B3210" t="s">
        <v>4485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4482</v>
      </c>
      <c r="B3211" t="s">
        <v>4483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4480</v>
      </c>
      <c r="B3212" t="s">
        <v>4481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4478</v>
      </c>
      <c r="B3213" t="s">
        <v>4479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4476</v>
      </c>
      <c r="B3214" t="s">
        <v>4477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4474</v>
      </c>
      <c r="B3215" t="s">
        <v>4475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4472</v>
      </c>
      <c r="B3216" t="s">
        <v>4473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4470</v>
      </c>
      <c r="B3217" t="s">
        <v>4471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4468</v>
      </c>
      <c r="B3218" t="s">
        <v>4469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4466</v>
      </c>
      <c r="B3219" t="s">
        <v>4467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4464</v>
      </c>
      <c r="B3220" t="s">
        <v>4465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4462</v>
      </c>
      <c r="B3221" t="s">
        <v>4463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4460</v>
      </c>
      <c r="B3222" t="s">
        <v>4461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4458</v>
      </c>
      <c r="B3223" t="s">
        <v>4459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4456</v>
      </c>
      <c r="B3224" t="s">
        <v>4457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4454</v>
      </c>
      <c r="B3225" t="s">
        <v>4455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4452</v>
      </c>
      <c r="B3226" t="s">
        <v>4453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4450</v>
      </c>
      <c r="B3227" t="s">
        <v>4451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4448</v>
      </c>
      <c r="B3228" t="s">
        <v>4449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4446</v>
      </c>
      <c r="B3229" t="s">
        <v>4447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4444</v>
      </c>
      <c r="B3230" t="s">
        <v>4445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4442</v>
      </c>
      <c r="B3231" t="s">
        <v>4443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4440</v>
      </c>
      <c r="B3232" t="s">
        <v>4441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4438</v>
      </c>
      <c r="B3233" t="s">
        <v>4439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4436</v>
      </c>
      <c r="B3234" t="s">
        <v>4437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4434</v>
      </c>
      <c r="B3235" t="s">
        <v>4435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4432</v>
      </c>
      <c r="B3236" t="s">
        <v>4433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4430</v>
      </c>
      <c r="B3237" t="s">
        <v>4431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4428</v>
      </c>
      <c r="B3238" t="s">
        <v>4429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4426</v>
      </c>
      <c r="B3239" t="s">
        <v>4427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4424</v>
      </c>
      <c r="B3240" t="s">
        <v>4425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4422</v>
      </c>
      <c r="B3241" t="s">
        <v>4423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4420</v>
      </c>
      <c r="B3242" t="s">
        <v>4421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4418</v>
      </c>
      <c r="B3243" t="s">
        <v>4419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4416</v>
      </c>
      <c r="B3244" t="s">
        <v>4417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4414</v>
      </c>
      <c r="B3245" t="s">
        <v>4415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4412</v>
      </c>
      <c r="B3246" t="s">
        <v>4413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4410</v>
      </c>
      <c r="B3247" t="s">
        <v>4411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4408</v>
      </c>
      <c r="B3248" t="s">
        <v>4409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4406</v>
      </c>
      <c r="B3249" t="s">
        <v>4407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4404</v>
      </c>
      <c r="B3250" t="s">
        <v>4405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4402</v>
      </c>
      <c r="B3251" t="s">
        <v>4403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4400</v>
      </c>
      <c r="B3252" t="s">
        <v>4401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4398</v>
      </c>
      <c r="B3253" t="s">
        <v>4399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4396</v>
      </c>
      <c r="B3254" t="s">
        <v>4397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4394</v>
      </c>
      <c r="B3255" t="s">
        <v>4395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4393</v>
      </c>
      <c r="B3256" t="s">
        <v>148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4391</v>
      </c>
      <c r="B3257" t="s">
        <v>4392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4389</v>
      </c>
      <c r="B3258" t="s">
        <v>4390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4387</v>
      </c>
      <c r="B3259" t="s">
        <v>4388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4385</v>
      </c>
      <c r="B3260" t="s">
        <v>4386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4383</v>
      </c>
      <c r="B3261" t="s">
        <v>4384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4381</v>
      </c>
      <c r="B3262" t="s">
        <v>4382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4379</v>
      </c>
      <c r="B3263" t="s">
        <v>4380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4377</v>
      </c>
      <c r="B3264" t="s">
        <v>4378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4375</v>
      </c>
      <c r="B3265" t="s">
        <v>4376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4373</v>
      </c>
      <c r="B3266" t="s">
        <v>4374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4371</v>
      </c>
      <c r="B3267" t="s">
        <v>4372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4369</v>
      </c>
      <c r="B3268" t="s">
        <v>4370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4367</v>
      </c>
      <c r="B3269" t="s">
        <v>4368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4365</v>
      </c>
      <c r="B3270" t="s">
        <v>4366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4363</v>
      </c>
      <c r="B3271" t="s">
        <v>4364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4361</v>
      </c>
      <c r="B3272" t="s">
        <v>4362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4359</v>
      </c>
      <c r="B3273" t="s">
        <v>4360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4357</v>
      </c>
      <c r="B3274" t="s">
        <v>4358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4355</v>
      </c>
      <c r="B3275" t="s">
        <v>4356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4353</v>
      </c>
      <c r="B3276" t="s">
        <v>4354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4351</v>
      </c>
      <c r="B3277" t="s">
        <v>4352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4349</v>
      </c>
      <c r="B3278" t="s">
        <v>4350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4347</v>
      </c>
      <c r="B3279" t="s">
        <v>4348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4345</v>
      </c>
      <c r="B3280" t="s">
        <v>4346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4344</v>
      </c>
      <c r="B3281" t="s">
        <v>691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4342</v>
      </c>
      <c r="B3282" t="s">
        <v>4343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4340</v>
      </c>
      <c r="B3283" t="s">
        <v>4341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4338</v>
      </c>
      <c r="B3284" t="s">
        <v>4339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4336</v>
      </c>
      <c r="B3285" t="s">
        <v>4337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4334</v>
      </c>
      <c r="B3286" t="s">
        <v>4335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4332</v>
      </c>
      <c r="B3287" t="s">
        <v>4333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4330</v>
      </c>
      <c r="B3288" t="s">
        <v>4331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4328</v>
      </c>
      <c r="B3289" t="s">
        <v>4329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4326</v>
      </c>
      <c r="B3290" t="s">
        <v>4327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4324</v>
      </c>
      <c r="B3291" t="s">
        <v>4325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4322</v>
      </c>
      <c r="B3292" t="s">
        <v>4323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4320</v>
      </c>
      <c r="B3293" t="s">
        <v>4321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4318</v>
      </c>
      <c r="B3294" t="s">
        <v>4319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4316</v>
      </c>
      <c r="B3295" t="s">
        <v>4317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4314</v>
      </c>
      <c r="B3296" t="s">
        <v>4315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4312</v>
      </c>
      <c r="B3297" t="s">
        <v>4313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4310</v>
      </c>
      <c r="B3298" t="s">
        <v>4311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4308</v>
      </c>
      <c r="B3299" t="s">
        <v>4309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4306</v>
      </c>
      <c r="B3300" t="s">
        <v>4307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4304</v>
      </c>
      <c r="B3301" t="s">
        <v>4305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4302</v>
      </c>
      <c r="B3302" t="s">
        <v>4303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4300</v>
      </c>
      <c r="B3303" t="s">
        <v>4301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4298</v>
      </c>
      <c r="B3304" t="s">
        <v>4299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4296</v>
      </c>
      <c r="B3305" t="s">
        <v>4297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4294</v>
      </c>
      <c r="B3306" t="s">
        <v>4295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4292</v>
      </c>
      <c r="B3307" t="s">
        <v>4293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4290</v>
      </c>
      <c r="B3308" t="s">
        <v>4291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4288</v>
      </c>
      <c r="B3309" t="s">
        <v>4289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4286</v>
      </c>
      <c r="B3310" t="s">
        <v>4287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4284</v>
      </c>
      <c r="B3311" t="s">
        <v>4285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4283</v>
      </c>
      <c r="B3312" t="s">
        <v>4022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4281</v>
      </c>
      <c r="B3313" t="s">
        <v>4282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4279</v>
      </c>
      <c r="B3314" t="s">
        <v>4280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4277</v>
      </c>
      <c r="B3315" t="s">
        <v>4278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4275</v>
      </c>
      <c r="B3316" t="s">
        <v>4276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4273</v>
      </c>
      <c r="B3317" t="s">
        <v>4274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4271</v>
      </c>
      <c r="B3318" t="s">
        <v>4272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4269</v>
      </c>
      <c r="B3319" t="s">
        <v>4270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4267</v>
      </c>
      <c r="B3320" t="s">
        <v>4268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4265</v>
      </c>
      <c r="B3321" t="s">
        <v>4266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4263</v>
      </c>
      <c r="B3322" t="s">
        <v>4264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4261</v>
      </c>
      <c r="B3323" t="s">
        <v>4262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4259</v>
      </c>
      <c r="B3324" t="s">
        <v>4260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4257</v>
      </c>
      <c r="B3325" t="s">
        <v>4258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4255</v>
      </c>
      <c r="B3326" t="s">
        <v>4256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4253</v>
      </c>
      <c r="B3327" t="s">
        <v>4254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4251</v>
      </c>
      <c r="B3328" t="s">
        <v>4252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4249</v>
      </c>
      <c r="B3329" t="s">
        <v>4250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4247</v>
      </c>
      <c r="B3330" t="s">
        <v>4248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4245</v>
      </c>
      <c r="B3331" t="s">
        <v>4246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4243</v>
      </c>
      <c r="B3332" t="s">
        <v>4244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4241</v>
      </c>
      <c r="B3333" t="s">
        <v>4242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4239</v>
      </c>
      <c r="B3334" t="s">
        <v>4240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4237</v>
      </c>
      <c r="B3335" t="s">
        <v>4238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4235</v>
      </c>
      <c r="B3336" t="s">
        <v>4236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4233</v>
      </c>
      <c r="B3337" t="s">
        <v>4234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4231</v>
      </c>
      <c r="B3338" t="s">
        <v>4232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4229</v>
      </c>
      <c r="B3339" t="s">
        <v>4230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4227</v>
      </c>
      <c r="B3340" t="s">
        <v>4228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4225</v>
      </c>
      <c r="B3341" t="s">
        <v>4226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4223</v>
      </c>
      <c r="B3342" t="s">
        <v>4224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4221</v>
      </c>
      <c r="B3343" t="s">
        <v>4222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4219</v>
      </c>
      <c r="B3344" t="s">
        <v>4220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4217</v>
      </c>
      <c r="B3345" t="s">
        <v>4218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4215</v>
      </c>
      <c r="B3346" t="s">
        <v>4216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4213</v>
      </c>
      <c r="B3347" t="s">
        <v>4214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4211</v>
      </c>
      <c r="B3348" t="s">
        <v>4212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4209</v>
      </c>
      <c r="B3349" t="s">
        <v>4210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4207</v>
      </c>
      <c r="B3350" t="s">
        <v>4208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4205</v>
      </c>
      <c r="B3351" t="s">
        <v>4206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4203</v>
      </c>
      <c r="B3352" t="s">
        <v>4204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4201</v>
      </c>
      <c r="B3353" t="s">
        <v>4202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4199</v>
      </c>
      <c r="B3354" t="s">
        <v>4200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4197</v>
      </c>
      <c r="B3355" t="s">
        <v>4198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4195</v>
      </c>
      <c r="B3356" t="s">
        <v>4196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4193</v>
      </c>
      <c r="B3357" t="s">
        <v>4194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4191</v>
      </c>
      <c r="B3358" t="s">
        <v>4192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4189</v>
      </c>
      <c r="B3359" t="s">
        <v>4190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4187</v>
      </c>
      <c r="B3360" t="s">
        <v>4188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4185</v>
      </c>
      <c r="B3361" t="s">
        <v>4186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4183</v>
      </c>
      <c r="B3362" t="s">
        <v>4184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4181</v>
      </c>
      <c r="B3363" t="s">
        <v>4182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4179</v>
      </c>
      <c r="B3364" t="s">
        <v>4180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4177</v>
      </c>
      <c r="B3365" t="s">
        <v>4178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4175</v>
      </c>
      <c r="B3366" t="s">
        <v>4176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4173</v>
      </c>
      <c r="B3367" t="s">
        <v>4174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4171</v>
      </c>
      <c r="B3368" t="s">
        <v>4172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4169</v>
      </c>
      <c r="B3369" t="s">
        <v>4170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4167</v>
      </c>
      <c r="B3370" t="s">
        <v>4168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4165</v>
      </c>
      <c r="B3371" t="s">
        <v>4166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4163</v>
      </c>
      <c r="B3372" t="s">
        <v>4164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4161</v>
      </c>
      <c r="B3373" t="s">
        <v>4162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4159</v>
      </c>
      <c r="B3374" t="s">
        <v>4160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4157</v>
      </c>
      <c r="B3375" t="s">
        <v>4158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4155</v>
      </c>
      <c r="B3376" t="s">
        <v>4156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4153</v>
      </c>
      <c r="B3377" t="s">
        <v>4154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4151</v>
      </c>
      <c r="B3378" t="s">
        <v>4152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4149</v>
      </c>
      <c r="B3379" t="s">
        <v>4150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4147</v>
      </c>
      <c r="B3380" t="s">
        <v>4148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4145</v>
      </c>
      <c r="B3381" t="s">
        <v>4146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4143</v>
      </c>
      <c r="B3382" t="s">
        <v>4144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4141</v>
      </c>
      <c r="B3383" t="s">
        <v>4142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4139</v>
      </c>
      <c r="B3384" t="s">
        <v>4140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4137</v>
      </c>
      <c r="B3385" t="s">
        <v>4138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4135</v>
      </c>
      <c r="B3386" t="s">
        <v>4136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4133</v>
      </c>
      <c r="B3387" t="s">
        <v>4134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4131</v>
      </c>
      <c r="B3388" t="s">
        <v>4132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4129</v>
      </c>
      <c r="B3389" t="s">
        <v>4130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4127</v>
      </c>
      <c r="B3390" t="s">
        <v>4128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4125</v>
      </c>
      <c r="B3391" t="s">
        <v>4126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4123</v>
      </c>
      <c r="B3392" t="s">
        <v>4124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4121</v>
      </c>
      <c r="B3393" t="s">
        <v>4122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4119</v>
      </c>
      <c r="B3394" t="s">
        <v>4120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4117</v>
      </c>
      <c r="B3395" t="s">
        <v>4118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4115</v>
      </c>
      <c r="B3396" t="s">
        <v>4116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4113</v>
      </c>
      <c r="B3397" t="s">
        <v>4114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4111</v>
      </c>
      <c r="B3398" t="s">
        <v>4112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4109</v>
      </c>
      <c r="B3399" t="s">
        <v>4110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4107</v>
      </c>
      <c r="B3400" t="s">
        <v>4108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4105</v>
      </c>
      <c r="B3401" t="s">
        <v>4106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4103</v>
      </c>
      <c r="B3402" t="s">
        <v>4104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4101</v>
      </c>
      <c r="B3403" t="s">
        <v>4102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4099</v>
      </c>
      <c r="B3404" t="s">
        <v>4100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4097</v>
      </c>
      <c r="B3405" t="s">
        <v>4098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4095</v>
      </c>
      <c r="B3406" t="s">
        <v>4096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4093</v>
      </c>
      <c r="B3407" t="s">
        <v>4094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4091</v>
      </c>
      <c r="B3408" t="s">
        <v>4092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4089</v>
      </c>
      <c r="B3409" t="s">
        <v>4090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4087</v>
      </c>
      <c r="B3410" t="s">
        <v>4088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4085</v>
      </c>
      <c r="B3411" t="s">
        <v>4086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4083</v>
      </c>
      <c r="B3412" t="s">
        <v>4084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4081</v>
      </c>
      <c r="B3413" t="s">
        <v>4082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4079</v>
      </c>
      <c r="B3414" t="s">
        <v>4080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4077</v>
      </c>
      <c r="B3415" t="s">
        <v>4078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4075</v>
      </c>
      <c r="B3416" t="s">
        <v>4076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4073</v>
      </c>
      <c r="B3417" t="s">
        <v>4074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4071</v>
      </c>
      <c r="B3418" t="s">
        <v>4072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4069</v>
      </c>
      <c r="B3419" t="s">
        <v>4070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4067</v>
      </c>
      <c r="B3420" t="s">
        <v>4068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4065</v>
      </c>
      <c r="B3421" t="s">
        <v>4066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4063</v>
      </c>
      <c r="B3422" t="s">
        <v>4064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4061</v>
      </c>
      <c r="B3423" t="s">
        <v>4062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4059</v>
      </c>
      <c r="B3424" t="s">
        <v>4060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4057</v>
      </c>
      <c r="B3425" t="s">
        <v>4058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4055</v>
      </c>
      <c r="B3426" t="s">
        <v>4056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4053</v>
      </c>
      <c r="B3427" t="s">
        <v>4054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4051</v>
      </c>
      <c r="B3428" t="s">
        <v>4052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4049</v>
      </c>
      <c r="B3429" t="s">
        <v>4050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4047</v>
      </c>
      <c r="B3430" t="s">
        <v>4048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4045</v>
      </c>
      <c r="B3431" t="s">
        <v>4046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4043</v>
      </c>
      <c r="B3432" t="s">
        <v>4044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4041</v>
      </c>
      <c r="B3433" t="s">
        <v>4042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4039</v>
      </c>
      <c r="B3434" t="s">
        <v>4040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4037</v>
      </c>
      <c r="B3435" t="s">
        <v>4038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4035</v>
      </c>
      <c r="B3436" t="s">
        <v>4036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4033</v>
      </c>
      <c r="B3437" t="s">
        <v>4034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4031</v>
      </c>
      <c r="B3438" t="s">
        <v>4032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4029</v>
      </c>
      <c r="B3439" t="s">
        <v>4030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4027</v>
      </c>
      <c r="B3440" t="s">
        <v>4028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4025</v>
      </c>
      <c r="B3441" t="s">
        <v>4026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4023</v>
      </c>
      <c r="B3442" t="s">
        <v>4024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4021</v>
      </c>
      <c r="B3443" t="s">
        <v>4022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4019</v>
      </c>
      <c r="B3444" t="s">
        <v>4020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4017</v>
      </c>
      <c r="B3445" t="s">
        <v>4018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4015</v>
      </c>
      <c r="B3446" t="s">
        <v>4016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4013</v>
      </c>
      <c r="B3447" t="s">
        <v>4014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4011</v>
      </c>
      <c r="B3448" t="s">
        <v>4012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4009</v>
      </c>
      <c r="B3449" t="s">
        <v>4010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4007</v>
      </c>
      <c r="B3450" t="s">
        <v>4008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4005</v>
      </c>
      <c r="B3451" t="s">
        <v>4006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4003</v>
      </c>
      <c r="B3452" t="s">
        <v>4004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4001</v>
      </c>
      <c r="B3453" t="s">
        <v>4002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3999</v>
      </c>
      <c r="B3454" t="s">
        <v>4000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3997</v>
      </c>
      <c r="B3455" t="s">
        <v>3998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3995</v>
      </c>
      <c r="B3456" t="s">
        <v>3996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3993</v>
      </c>
      <c r="B3457" t="s">
        <v>3994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3991</v>
      </c>
      <c r="B3458" t="s">
        <v>3992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3989</v>
      </c>
      <c r="B3459" t="s">
        <v>3990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3987</v>
      </c>
      <c r="B3460" t="s">
        <v>3988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3985</v>
      </c>
      <c r="B3461" t="s">
        <v>3986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3983</v>
      </c>
      <c r="B3462" t="s">
        <v>3984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3981</v>
      </c>
      <c r="B3463" t="s">
        <v>3982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3979</v>
      </c>
      <c r="B3464" t="s">
        <v>3980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3977</v>
      </c>
      <c r="B3465" t="s">
        <v>3978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3975</v>
      </c>
      <c r="B3466" t="s">
        <v>3976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3973</v>
      </c>
      <c r="B3467" t="s">
        <v>3974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3971</v>
      </c>
      <c r="B3468" t="s">
        <v>3972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3969</v>
      </c>
      <c r="B3469" t="s">
        <v>3970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3967</v>
      </c>
      <c r="B3470" t="s">
        <v>3968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3965</v>
      </c>
      <c r="B3471" t="s">
        <v>3966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3963</v>
      </c>
      <c r="B3472" t="s">
        <v>3964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3961</v>
      </c>
      <c r="B3473" t="s">
        <v>3962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3959</v>
      </c>
      <c r="B3474" t="s">
        <v>3960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3957</v>
      </c>
      <c r="B3475" t="s">
        <v>3958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3955</v>
      </c>
      <c r="B3476" t="s">
        <v>3956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3953</v>
      </c>
      <c r="B3477" t="s">
        <v>3954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3951</v>
      </c>
      <c r="B3478" t="s">
        <v>3952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3949</v>
      </c>
      <c r="B3479" t="s">
        <v>3950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3947</v>
      </c>
      <c r="B3480" t="s">
        <v>3948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3945</v>
      </c>
      <c r="B3481" t="s">
        <v>3946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3943</v>
      </c>
      <c r="B3482" t="s">
        <v>3944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3941</v>
      </c>
      <c r="B3483" t="s">
        <v>3942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3939</v>
      </c>
      <c r="B3484" t="s">
        <v>3940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3937</v>
      </c>
      <c r="B3485" t="s">
        <v>3938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3935</v>
      </c>
      <c r="B3486" t="s">
        <v>3936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3933</v>
      </c>
      <c r="B3487" t="s">
        <v>3934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3931</v>
      </c>
      <c r="B3488" t="s">
        <v>3932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3929</v>
      </c>
      <c r="B3489" t="s">
        <v>3930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3927</v>
      </c>
      <c r="B3490" t="s">
        <v>3928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3925</v>
      </c>
      <c r="B3491" t="s">
        <v>3926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3923</v>
      </c>
      <c r="B3492" t="s">
        <v>3924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3921</v>
      </c>
      <c r="B3493" t="s">
        <v>3922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3919</v>
      </c>
      <c r="B3494" t="s">
        <v>3920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3917</v>
      </c>
      <c r="B3495" t="s">
        <v>3918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3915</v>
      </c>
      <c r="B3496" t="s">
        <v>3916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3914</v>
      </c>
      <c r="B3497" t="s">
        <v>3630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3912</v>
      </c>
      <c r="B3498" t="s">
        <v>3913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3910</v>
      </c>
      <c r="B3499" t="s">
        <v>3911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3908</v>
      </c>
      <c r="B3500" t="s">
        <v>3909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3906</v>
      </c>
      <c r="B3501" t="s">
        <v>3907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3904</v>
      </c>
      <c r="B3502" t="s">
        <v>3905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3902</v>
      </c>
      <c r="B3503" t="s">
        <v>3903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3900</v>
      </c>
      <c r="B3504" t="s">
        <v>3901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3898</v>
      </c>
      <c r="B3505" t="s">
        <v>3899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3896</v>
      </c>
      <c r="B3506" t="s">
        <v>3897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3894</v>
      </c>
      <c r="B3507" t="s">
        <v>3895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3892</v>
      </c>
      <c r="B3508" t="s">
        <v>3893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3890</v>
      </c>
      <c r="B3509" t="s">
        <v>3891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3888</v>
      </c>
      <c r="B3510" t="s">
        <v>3889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3886</v>
      </c>
      <c r="B3511" t="s">
        <v>3887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3884</v>
      </c>
      <c r="B3512" t="s">
        <v>3885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3882</v>
      </c>
      <c r="B3513" t="s">
        <v>3883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3880</v>
      </c>
      <c r="B3514" t="s">
        <v>3881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3878</v>
      </c>
      <c r="B3515" t="s">
        <v>3879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3876</v>
      </c>
      <c r="B3516" t="s">
        <v>3877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3874</v>
      </c>
      <c r="B3517" t="s">
        <v>3875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3872</v>
      </c>
      <c r="B3518" t="s">
        <v>3873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3870</v>
      </c>
      <c r="B3519" t="s">
        <v>3871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3868</v>
      </c>
      <c r="B3520" t="s">
        <v>3869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3866</v>
      </c>
      <c r="B3521" t="s">
        <v>3867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3864</v>
      </c>
      <c r="B3522" t="s">
        <v>3865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3862</v>
      </c>
      <c r="B3523" t="s">
        <v>3863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3860</v>
      </c>
      <c r="B3524" t="s">
        <v>3861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3858</v>
      </c>
      <c r="B3525" t="s">
        <v>3859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3856</v>
      </c>
      <c r="B3526" t="s">
        <v>3857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3854</v>
      </c>
      <c r="B3527" t="s">
        <v>3855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3852</v>
      </c>
      <c r="B3528" t="s">
        <v>3853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3850</v>
      </c>
      <c r="B3529" t="s">
        <v>3851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3848</v>
      </c>
      <c r="B3530" t="s">
        <v>3849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3847</v>
      </c>
      <c r="B3531" t="s">
        <v>3053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3845</v>
      </c>
      <c r="B3532" t="s">
        <v>3846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3843</v>
      </c>
      <c r="B3533" t="s">
        <v>3844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3841</v>
      </c>
      <c r="B3534" t="s">
        <v>3842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3839</v>
      </c>
      <c r="B3535" t="s">
        <v>3840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3837</v>
      </c>
      <c r="B3536" t="s">
        <v>3838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3835</v>
      </c>
      <c r="B3537" t="s">
        <v>3836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3834</v>
      </c>
      <c r="B3538" t="s">
        <v>1600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3832</v>
      </c>
      <c r="B3539" t="s">
        <v>3833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3830</v>
      </c>
      <c r="B3540" t="s">
        <v>3831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3828</v>
      </c>
      <c r="B3541" t="s">
        <v>3829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3826</v>
      </c>
      <c r="B3542" t="s">
        <v>3827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3824</v>
      </c>
      <c r="B3543" t="s">
        <v>3825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3822</v>
      </c>
      <c r="B3544" t="s">
        <v>3823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3820</v>
      </c>
      <c r="B3545" t="s">
        <v>3821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3818</v>
      </c>
      <c r="B3546" t="s">
        <v>3819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3816</v>
      </c>
      <c r="B3547" t="s">
        <v>3817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3814</v>
      </c>
      <c r="B3548" t="s">
        <v>3815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3812</v>
      </c>
      <c r="B3549" t="s">
        <v>3813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3810</v>
      </c>
      <c r="B3550" t="s">
        <v>3811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3808</v>
      </c>
      <c r="B3551" t="s">
        <v>3809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3806</v>
      </c>
      <c r="B3552" t="s">
        <v>3807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3804</v>
      </c>
      <c r="B3553" t="s">
        <v>3805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3802</v>
      </c>
      <c r="B3554" t="s">
        <v>3803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3801</v>
      </c>
      <c r="B3555" t="s">
        <v>3632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3799</v>
      </c>
      <c r="B3556" t="s">
        <v>3800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3797</v>
      </c>
      <c r="B3557" t="s">
        <v>3798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3795</v>
      </c>
      <c r="B3558" t="s">
        <v>3796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3793</v>
      </c>
      <c r="B3559" t="s">
        <v>3794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3791</v>
      </c>
      <c r="B3560" t="s">
        <v>3792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3789</v>
      </c>
      <c r="B3561" t="s">
        <v>3790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3787</v>
      </c>
      <c r="B3562" t="s">
        <v>3788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3785</v>
      </c>
      <c r="B3563" t="s">
        <v>3786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3783</v>
      </c>
      <c r="B3564" t="s">
        <v>3784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3781</v>
      </c>
      <c r="B3565" t="s">
        <v>3782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3779</v>
      </c>
      <c r="B3566" t="s">
        <v>3780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3777</v>
      </c>
      <c r="B3567" t="s">
        <v>3778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3775</v>
      </c>
      <c r="B3568" t="s">
        <v>3776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3773</v>
      </c>
      <c r="B3569" t="s">
        <v>3774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3771</v>
      </c>
      <c r="B3570" t="s">
        <v>3772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3769</v>
      </c>
      <c r="B3571" t="s">
        <v>3770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3767</v>
      </c>
      <c r="B3572" t="s">
        <v>3768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3765</v>
      </c>
      <c r="B3573" t="s">
        <v>3766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3763</v>
      </c>
      <c r="B3574" t="s">
        <v>3764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3761</v>
      </c>
      <c r="B3575" t="s">
        <v>3762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3759</v>
      </c>
      <c r="B3576" t="s">
        <v>3760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3757</v>
      </c>
      <c r="B3577" t="s">
        <v>3758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3755</v>
      </c>
      <c r="B3578" t="s">
        <v>3756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3753</v>
      </c>
      <c r="B3579" t="s">
        <v>3754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3751</v>
      </c>
      <c r="B3580" t="s">
        <v>3752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3749</v>
      </c>
      <c r="B3581" t="s">
        <v>3750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3747</v>
      </c>
      <c r="B3582" t="s">
        <v>3748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3745</v>
      </c>
      <c r="B3583" t="s">
        <v>3746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3743</v>
      </c>
      <c r="B3584" t="s">
        <v>3744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3741</v>
      </c>
      <c r="B3585" t="s">
        <v>3742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3739</v>
      </c>
      <c r="B3586" t="s">
        <v>3740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3737</v>
      </c>
      <c r="B3587" t="s">
        <v>3738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3735</v>
      </c>
      <c r="B3588" t="s">
        <v>3736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3733</v>
      </c>
      <c r="B3589" t="s">
        <v>3734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3731</v>
      </c>
      <c r="B3590" t="s">
        <v>3732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3729</v>
      </c>
      <c r="B3591" t="s">
        <v>3730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3727</v>
      </c>
      <c r="B3592" t="s">
        <v>3728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3725</v>
      </c>
      <c r="B3593" t="s">
        <v>3726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3723</v>
      </c>
      <c r="B3594" t="s">
        <v>3724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3721</v>
      </c>
      <c r="B3595" t="s">
        <v>3722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3719</v>
      </c>
      <c r="B3596" t="s">
        <v>3720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3717</v>
      </c>
      <c r="B3597" t="s">
        <v>3718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3715</v>
      </c>
      <c r="B3598" t="s">
        <v>3716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3713</v>
      </c>
      <c r="B3599" t="s">
        <v>3714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3711</v>
      </c>
      <c r="B3600" t="s">
        <v>3712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3709</v>
      </c>
      <c r="B3601" t="s">
        <v>3710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3707</v>
      </c>
      <c r="B3602" t="s">
        <v>3708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3705</v>
      </c>
      <c r="B3603" t="s">
        <v>3706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3703</v>
      </c>
      <c r="B3604" t="s">
        <v>3704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3701</v>
      </c>
      <c r="B3605" t="s">
        <v>3702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3699</v>
      </c>
      <c r="B3606" t="s">
        <v>3700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3697</v>
      </c>
      <c r="B3607" t="s">
        <v>3698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3695</v>
      </c>
      <c r="B3608" t="s">
        <v>3696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3693</v>
      </c>
      <c r="B3609" t="s">
        <v>3694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3691</v>
      </c>
      <c r="B3610" t="s">
        <v>3692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3689</v>
      </c>
      <c r="B3611" t="s">
        <v>3690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3687</v>
      </c>
      <c r="B3612" t="s">
        <v>3688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3685</v>
      </c>
      <c r="B3613" t="s">
        <v>3686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3683</v>
      </c>
      <c r="B3614" t="s">
        <v>3684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3681</v>
      </c>
      <c r="B3615" t="s">
        <v>3682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3679</v>
      </c>
      <c r="B3616" t="s">
        <v>3680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3677</v>
      </c>
      <c r="B3617" t="s">
        <v>3678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3675</v>
      </c>
      <c r="B3618" t="s">
        <v>3676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3673</v>
      </c>
      <c r="B3619" t="s">
        <v>3674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3671</v>
      </c>
      <c r="B3620" t="s">
        <v>3672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3669</v>
      </c>
      <c r="B3621" t="s">
        <v>3670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3667</v>
      </c>
      <c r="B3622" t="s">
        <v>3668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3665</v>
      </c>
      <c r="B3623" t="s">
        <v>3666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3663</v>
      </c>
      <c r="B3624" t="s">
        <v>3664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3661</v>
      </c>
      <c r="B3625" t="s">
        <v>3662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3659</v>
      </c>
      <c r="B3626" t="s">
        <v>3660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3657</v>
      </c>
      <c r="B3627" t="s">
        <v>3658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3655</v>
      </c>
      <c r="B3628" t="s">
        <v>3656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3653</v>
      </c>
      <c r="B3629" t="s">
        <v>3654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3651</v>
      </c>
      <c r="B3630" t="s">
        <v>3652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3649</v>
      </c>
      <c r="B3631" t="s">
        <v>3650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3647</v>
      </c>
      <c r="B3632" t="s">
        <v>3648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3645</v>
      </c>
      <c r="B3633" t="s">
        <v>3646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3643</v>
      </c>
      <c r="B3634" t="s">
        <v>3644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3641</v>
      </c>
      <c r="B3635" t="s">
        <v>3642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3639</v>
      </c>
      <c r="B3636" t="s">
        <v>3640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3637</v>
      </c>
      <c r="B3637" t="s">
        <v>3638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3635</v>
      </c>
      <c r="B3638" t="s">
        <v>3636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3633</v>
      </c>
      <c r="B3639" t="s">
        <v>3634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3631</v>
      </c>
      <c r="B3640" t="s">
        <v>3632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3629</v>
      </c>
      <c r="B3641" t="s">
        <v>3630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3627</v>
      </c>
      <c r="B3642" t="s">
        <v>3628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3625</v>
      </c>
      <c r="B3643" t="s">
        <v>3626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3623</v>
      </c>
      <c r="B3644" t="s">
        <v>3624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3621</v>
      </c>
      <c r="B3645" t="s">
        <v>3622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3619</v>
      </c>
      <c r="B3646" t="s">
        <v>3620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3617</v>
      </c>
      <c r="B3647" t="s">
        <v>3618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3615</v>
      </c>
      <c r="B3648" t="s">
        <v>3616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3613</v>
      </c>
      <c r="B3649" t="s">
        <v>3614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3611</v>
      </c>
      <c r="B3650" t="s">
        <v>3612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3609</v>
      </c>
      <c r="B3651" t="s">
        <v>3610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3607</v>
      </c>
      <c r="B3652" t="s">
        <v>3608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3606</v>
      </c>
      <c r="B3653" t="s">
        <v>191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3604</v>
      </c>
      <c r="B3654" t="s">
        <v>3605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3602</v>
      </c>
      <c r="B3655" t="s">
        <v>3603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3600</v>
      </c>
      <c r="B3656" t="s">
        <v>3601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3598</v>
      </c>
      <c r="B3657" t="s">
        <v>3599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3596</v>
      </c>
      <c r="B3658" t="s">
        <v>3597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3594</v>
      </c>
      <c r="B3659" t="s">
        <v>3595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3592</v>
      </c>
      <c r="B3660" t="s">
        <v>3593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3590</v>
      </c>
      <c r="B3661" t="s">
        <v>3591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3588</v>
      </c>
      <c r="B3662" t="s">
        <v>3589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3586</v>
      </c>
      <c r="B3663" t="s">
        <v>3587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3584</v>
      </c>
      <c r="B3664" t="s">
        <v>3585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3583</v>
      </c>
      <c r="B3665" t="s">
        <v>3169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3581</v>
      </c>
      <c r="B3666" t="s">
        <v>3582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3579</v>
      </c>
      <c r="B3667" t="s">
        <v>3580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3577</v>
      </c>
      <c r="B3668" t="s">
        <v>3578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3575</v>
      </c>
      <c r="B3669" t="s">
        <v>3576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3573</v>
      </c>
      <c r="B3670" t="s">
        <v>3574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3571</v>
      </c>
      <c r="B3671" t="s">
        <v>3572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3569</v>
      </c>
      <c r="B3672" t="s">
        <v>3570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3567</v>
      </c>
      <c r="B3673" t="s">
        <v>3568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3565</v>
      </c>
      <c r="B3674" t="s">
        <v>3566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3563</v>
      </c>
      <c r="B3675" t="s">
        <v>3564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3561</v>
      </c>
      <c r="B3676" t="s">
        <v>3562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3559</v>
      </c>
      <c r="B3677" t="s">
        <v>3560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3557</v>
      </c>
      <c r="B3678" t="s">
        <v>3558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3555</v>
      </c>
      <c r="B3679" t="s">
        <v>3556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3553</v>
      </c>
      <c r="B3680" t="s">
        <v>3554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3551</v>
      </c>
      <c r="B3681" t="s">
        <v>3552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3549</v>
      </c>
      <c r="B3682" t="s">
        <v>3550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3547</v>
      </c>
      <c r="B3683" t="s">
        <v>3548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3545</v>
      </c>
      <c r="B3684" t="s">
        <v>3546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3543</v>
      </c>
      <c r="B3685" t="s">
        <v>3544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3541</v>
      </c>
      <c r="B3686" t="s">
        <v>3542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3539</v>
      </c>
      <c r="B3687" t="s">
        <v>3540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3537</v>
      </c>
      <c r="B3688" t="s">
        <v>3538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3535</v>
      </c>
      <c r="B3689" t="s">
        <v>3536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3533</v>
      </c>
      <c r="B3690" t="s">
        <v>3534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3531</v>
      </c>
      <c r="B3691" t="s">
        <v>3532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3529</v>
      </c>
      <c r="B3692" t="s">
        <v>3530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3527</v>
      </c>
      <c r="B3693" t="s">
        <v>3528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3525</v>
      </c>
      <c r="B3694" t="s">
        <v>3526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3523</v>
      </c>
      <c r="B3695" t="s">
        <v>3524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3521</v>
      </c>
      <c r="B3696" t="s">
        <v>3522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3519</v>
      </c>
      <c r="B3697" t="s">
        <v>3520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3517</v>
      </c>
      <c r="B3698" t="s">
        <v>3518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3515</v>
      </c>
      <c r="B3699" t="s">
        <v>3516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3513</v>
      </c>
      <c r="B3700" t="s">
        <v>3514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3511</v>
      </c>
      <c r="B3701" t="s">
        <v>3512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3509</v>
      </c>
      <c r="B3702" t="s">
        <v>3510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3507</v>
      </c>
      <c r="B3703" t="s">
        <v>3508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3505</v>
      </c>
      <c r="B3704" t="s">
        <v>3506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3503</v>
      </c>
      <c r="B3705" t="s">
        <v>3504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3501</v>
      </c>
      <c r="B3706" t="s">
        <v>3502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3499</v>
      </c>
      <c r="B3707" t="s">
        <v>3500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3497</v>
      </c>
      <c r="B3708" t="s">
        <v>3498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3495</v>
      </c>
      <c r="B3709" t="s">
        <v>3496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3493</v>
      </c>
      <c r="B3710" t="s">
        <v>3494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3491</v>
      </c>
      <c r="B3711" t="s">
        <v>3492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3489</v>
      </c>
      <c r="B3712" t="s">
        <v>3490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3487</v>
      </c>
      <c r="B3713" t="s">
        <v>3488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3485</v>
      </c>
      <c r="B3714" t="s">
        <v>3486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3483</v>
      </c>
      <c r="B3715" t="s">
        <v>3484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3481</v>
      </c>
      <c r="B3716" t="s">
        <v>3482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3479</v>
      </c>
      <c r="B3717" t="s">
        <v>3480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3477</v>
      </c>
      <c r="B3718" t="s">
        <v>3478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3475</v>
      </c>
      <c r="B3719" t="s">
        <v>3476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3473</v>
      </c>
      <c r="B3720" t="s">
        <v>3474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3471</v>
      </c>
      <c r="B3721" t="s">
        <v>3472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3469</v>
      </c>
      <c r="B3722" t="s">
        <v>3470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3468</v>
      </c>
      <c r="B3723" t="s">
        <v>2921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3466</v>
      </c>
      <c r="B3724" t="s">
        <v>3467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3464</v>
      </c>
      <c r="B3725" t="s">
        <v>3465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3462</v>
      </c>
      <c r="B3726" t="s">
        <v>3463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3460</v>
      </c>
      <c r="B3727" t="s">
        <v>3461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3458</v>
      </c>
      <c r="B3728" t="s">
        <v>3459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3456</v>
      </c>
      <c r="B3729" t="s">
        <v>3457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3454</v>
      </c>
      <c r="B3730" t="s">
        <v>3455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3452</v>
      </c>
      <c r="B3731" t="s">
        <v>3453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3450</v>
      </c>
      <c r="B3732" t="s">
        <v>3451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3448</v>
      </c>
      <c r="B3733" t="s">
        <v>3449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3446</v>
      </c>
      <c r="B3734" t="s">
        <v>3447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3444</v>
      </c>
      <c r="B3735" t="s">
        <v>3445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3442</v>
      </c>
      <c r="B3736" t="s">
        <v>3443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3440</v>
      </c>
      <c r="B3737" t="s">
        <v>3441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3438</v>
      </c>
      <c r="B3738" t="s">
        <v>3439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3436</v>
      </c>
      <c r="B3739" t="s">
        <v>3437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3434</v>
      </c>
      <c r="B3740" t="s">
        <v>3435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3432</v>
      </c>
      <c r="B3741" t="s">
        <v>3433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3430</v>
      </c>
      <c r="B3742" t="s">
        <v>3431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3428</v>
      </c>
      <c r="B3743" t="s">
        <v>3429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3426</v>
      </c>
      <c r="B3744" t="s">
        <v>3427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3424</v>
      </c>
      <c r="B3745" t="s">
        <v>3425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3422</v>
      </c>
      <c r="B3746" t="s">
        <v>3423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3420</v>
      </c>
      <c r="B3747" t="s">
        <v>3421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3418</v>
      </c>
      <c r="B3748" t="s">
        <v>3419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3416</v>
      </c>
      <c r="B3749" t="s">
        <v>3417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3414</v>
      </c>
      <c r="B3750" t="s">
        <v>3415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3412</v>
      </c>
      <c r="B3751" t="s">
        <v>3413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3410</v>
      </c>
      <c r="B3752" t="s">
        <v>3411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3408</v>
      </c>
      <c r="B3753" t="s">
        <v>3409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3406</v>
      </c>
      <c r="B3754" t="s">
        <v>3407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3404</v>
      </c>
      <c r="B3755" t="s">
        <v>3405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3402</v>
      </c>
      <c r="B3756" t="s">
        <v>3403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3400</v>
      </c>
      <c r="B3757" t="s">
        <v>3401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3398</v>
      </c>
      <c r="B3758" t="s">
        <v>3399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3397</v>
      </c>
      <c r="B3759" t="s">
        <v>503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3395</v>
      </c>
      <c r="B3760" t="s">
        <v>3396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3393</v>
      </c>
      <c r="B3761" t="s">
        <v>3394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3391</v>
      </c>
      <c r="B3762" t="s">
        <v>3392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3389</v>
      </c>
      <c r="B3763" t="s">
        <v>3390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3387</v>
      </c>
      <c r="B3764" t="s">
        <v>3388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3385</v>
      </c>
      <c r="B3765" t="s">
        <v>3386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3383</v>
      </c>
      <c r="B3766" t="s">
        <v>3384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3381</v>
      </c>
      <c r="B3767" t="s">
        <v>3382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3379</v>
      </c>
      <c r="B3768" t="s">
        <v>3380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3377</v>
      </c>
      <c r="B3769" t="s">
        <v>3378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3375</v>
      </c>
      <c r="B3770" t="s">
        <v>3376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3373</v>
      </c>
      <c r="B3771" t="s">
        <v>3374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3371</v>
      </c>
      <c r="B3772" t="s">
        <v>3372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3369</v>
      </c>
      <c r="B3773" t="s">
        <v>3370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3367</v>
      </c>
      <c r="B3774" t="s">
        <v>3368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3365</v>
      </c>
      <c r="B3775" t="s">
        <v>3366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3363</v>
      </c>
      <c r="B3776" t="s">
        <v>3364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3361</v>
      </c>
      <c r="B3777" t="s">
        <v>3362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3359</v>
      </c>
      <c r="B3778" t="s">
        <v>3360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3357</v>
      </c>
      <c r="B3779" t="s">
        <v>3358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3355</v>
      </c>
      <c r="B3780" t="s">
        <v>3356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3353</v>
      </c>
      <c r="B3781" t="s">
        <v>3354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3351</v>
      </c>
      <c r="B3782" t="s">
        <v>3352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3349</v>
      </c>
      <c r="B3783" t="s">
        <v>3350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3347</v>
      </c>
      <c r="B3784" t="s">
        <v>3348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3345</v>
      </c>
      <c r="B3785" t="s">
        <v>3346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3343</v>
      </c>
      <c r="B3786" t="s">
        <v>3344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3341</v>
      </c>
      <c r="B3787" t="s">
        <v>3342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3339</v>
      </c>
      <c r="B3788" t="s">
        <v>3340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3337</v>
      </c>
      <c r="B3789" t="s">
        <v>3338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3335</v>
      </c>
      <c r="B3790" t="s">
        <v>3336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3333</v>
      </c>
      <c r="B3791" t="s">
        <v>3334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3331</v>
      </c>
      <c r="B3792" t="s">
        <v>3332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3329</v>
      </c>
      <c r="B3793" t="s">
        <v>3330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3327</v>
      </c>
      <c r="B3794" t="s">
        <v>3328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3325</v>
      </c>
      <c r="B3795" t="s">
        <v>3326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3323</v>
      </c>
      <c r="B3796" t="s">
        <v>3324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3321</v>
      </c>
      <c r="B3797" t="s">
        <v>3322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3319</v>
      </c>
      <c r="B3798" t="s">
        <v>3320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3317</v>
      </c>
      <c r="B3799" t="s">
        <v>3318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3315</v>
      </c>
      <c r="B3800" t="s">
        <v>3316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3313</v>
      </c>
      <c r="B3801" t="s">
        <v>3314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3311</v>
      </c>
      <c r="B3802" t="s">
        <v>3312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3309</v>
      </c>
      <c r="B3803" t="s">
        <v>3310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3307</v>
      </c>
      <c r="B3804" t="s">
        <v>3308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3305</v>
      </c>
      <c r="B3805" t="s">
        <v>3306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3303</v>
      </c>
      <c r="B3806" t="s">
        <v>3304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3301</v>
      </c>
      <c r="B3807" t="s">
        <v>3302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3299</v>
      </c>
      <c r="B3808" t="s">
        <v>3300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3297</v>
      </c>
      <c r="B3809" t="s">
        <v>3298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3295</v>
      </c>
      <c r="B3810" t="s">
        <v>3296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3293</v>
      </c>
      <c r="B3811" t="s">
        <v>3294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3291</v>
      </c>
      <c r="B3812" t="s">
        <v>3292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3289</v>
      </c>
      <c r="B3813" t="s">
        <v>3290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3287</v>
      </c>
      <c r="B3814" t="s">
        <v>3288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3285</v>
      </c>
      <c r="B3815" t="s">
        <v>3286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3283</v>
      </c>
      <c r="B3816" t="s">
        <v>3284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3281</v>
      </c>
      <c r="B3817" t="s">
        <v>3282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3279</v>
      </c>
      <c r="B3818" t="s">
        <v>3280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3277</v>
      </c>
      <c r="B3819" t="s">
        <v>3278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3275</v>
      </c>
      <c r="B3820" t="s">
        <v>3276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3273</v>
      </c>
      <c r="B3821" t="s">
        <v>3274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3272</v>
      </c>
      <c r="B3822" t="s">
        <v>308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3270</v>
      </c>
      <c r="B3823" t="s">
        <v>3271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3268</v>
      </c>
      <c r="B3824" t="s">
        <v>3269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3266</v>
      </c>
      <c r="B3825" t="s">
        <v>3267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3264</v>
      </c>
      <c r="B3826" t="s">
        <v>3265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3262</v>
      </c>
      <c r="B3827" t="s">
        <v>3263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3260</v>
      </c>
      <c r="B3828" t="s">
        <v>3261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3258</v>
      </c>
      <c r="B3829" t="s">
        <v>3259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3256</v>
      </c>
      <c r="B3830" t="s">
        <v>3257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3254</v>
      </c>
      <c r="B3831" t="s">
        <v>3255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3252</v>
      </c>
      <c r="B3832" t="s">
        <v>3253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3250</v>
      </c>
      <c r="B3833" t="s">
        <v>3251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3248</v>
      </c>
      <c r="B3834" t="s">
        <v>3249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3246</v>
      </c>
      <c r="B3835" t="s">
        <v>3247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3244</v>
      </c>
      <c r="B3836" t="s">
        <v>3245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3242</v>
      </c>
      <c r="B3837" t="s">
        <v>3243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3240</v>
      </c>
      <c r="B3838" t="s">
        <v>3241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3238</v>
      </c>
      <c r="B3839" t="s">
        <v>3239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3236</v>
      </c>
      <c r="B3840" t="s">
        <v>3237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3234</v>
      </c>
      <c r="B3841" t="s">
        <v>3235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3232</v>
      </c>
      <c r="B3842" t="s">
        <v>3233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3230</v>
      </c>
      <c r="B3843" t="s">
        <v>3231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3228</v>
      </c>
      <c r="B3844" t="s">
        <v>3229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3226</v>
      </c>
      <c r="B3845" t="s">
        <v>3227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3225</v>
      </c>
      <c r="B3846" t="s">
        <v>308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3223</v>
      </c>
      <c r="B3847" t="s">
        <v>3224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3221</v>
      </c>
      <c r="B3848" t="s">
        <v>3222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3219</v>
      </c>
      <c r="B3849" t="s">
        <v>3220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3217</v>
      </c>
      <c r="B3850" t="s">
        <v>3218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3215</v>
      </c>
      <c r="B3851" t="s">
        <v>3216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3213</v>
      </c>
      <c r="B3852" t="s">
        <v>3214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3211</v>
      </c>
      <c r="B3853" t="s">
        <v>3212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3209</v>
      </c>
      <c r="B3854" t="s">
        <v>3210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3207</v>
      </c>
      <c r="B3855" t="s">
        <v>3208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3205</v>
      </c>
      <c r="B3856" t="s">
        <v>3206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3203</v>
      </c>
      <c r="B3857" t="s">
        <v>3204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3201</v>
      </c>
      <c r="B3858" t="s">
        <v>3202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3199</v>
      </c>
      <c r="B3859" t="s">
        <v>3200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3197</v>
      </c>
      <c r="B3860" t="s">
        <v>3198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3195</v>
      </c>
      <c r="B3861" t="s">
        <v>3196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3193</v>
      </c>
      <c r="B3862" t="s">
        <v>3194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3191</v>
      </c>
      <c r="B3863" t="s">
        <v>3192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3189</v>
      </c>
      <c r="B3864" t="s">
        <v>3190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3187</v>
      </c>
      <c r="B3865" t="s">
        <v>3188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3185</v>
      </c>
      <c r="B3866" t="s">
        <v>3186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3183</v>
      </c>
      <c r="B3867" t="s">
        <v>3184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3181</v>
      </c>
      <c r="B3868" t="s">
        <v>3182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3179</v>
      </c>
      <c r="B3869" t="s">
        <v>3180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3177</v>
      </c>
      <c r="B3870" t="s">
        <v>3178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3175</v>
      </c>
      <c r="B3871" t="s">
        <v>3176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3174</v>
      </c>
      <c r="B3872" t="s">
        <v>1245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3172</v>
      </c>
      <c r="B3873" t="s">
        <v>3173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3170</v>
      </c>
      <c r="B3874" t="s">
        <v>3171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3168</v>
      </c>
      <c r="B3875" t="s">
        <v>3169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3166</v>
      </c>
      <c r="B3876" t="s">
        <v>3167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3164</v>
      </c>
      <c r="B3877" t="s">
        <v>3165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3162</v>
      </c>
      <c r="B3878" t="s">
        <v>3163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3160</v>
      </c>
      <c r="B3879" t="s">
        <v>3161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3158</v>
      </c>
      <c r="B3880" t="s">
        <v>3159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3156</v>
      </c>
      <c r="B3881" t="s">
        <v>3157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3154</v>
      </c>
      <c r="B3882" t="s">
        <v>3155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3152</v>
      </c>
      <c r="B3883" t="s">
        <v>3153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3150</v>
      </c>
      <c r="B3884" t="s">
        <v>3151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3148</v>
      </c>
      <c r="B3885" t="s">
        <v>3149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3146</v>
      </c>
      <c r="B3886" t="s">
        <v>3147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3144</v>
      </c>
      <c r="B3887" t="s">
        <v>3145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3142</v>
      </c>
      <c r="B3888" t="s">
        <v>3143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3140</v>
      </c>
      <c r="B3889" t="s">
        <v>3141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3138</v>
      </c>
      <c r="B3890" t="s">
        <v>3139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3136</v>
      </c>
      <c r="B3891" t="s">
        <v>3137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3134</v>
      </c>
      <c r="B3892" t="s">
        <v>3135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3132</v>
      </c>
      <c r="B3893" t="s">
        <v>3133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3130</v>
      </c>
      <c r="B3894" t="s">
        <v>3131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3128</v>
      </c>
      <c r="B3895" t="s">
        <v>3129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3126</v>
      </c>
      <c r="B3896" t="s">
        <v>3127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3124</v>
      </c>
      <c r="B3897" t="s">
        <v>3125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3122</v>
      </c>
      <c r="B3898" t="s">
        <v>3123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3120</v>
      </c>
      <c r="B3899" t="s">
        <v>3121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3118</v>
      </c>
      <c r="B3900" t="s">
        <v>3119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3116</v>
      </c>
      <c r="B3901" t="s">
        <v>3117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3114</v>
      </c>
      <c r="B3902" t="s">
        <v>3115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3112</v>
      </c>
      <c r="B3903" t="s">
        <v>3113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3110</v>
      </c>
      <c r="B3904" t="s">
        <v>3111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3108</v>
      </c>
      <c r="B3905" t="s">
        <v>3109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3106</v>
      </c>
      <c r="B3906" t="s">
        <v>3107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3104</v>
      </c>
      <c r="B3907" t="s">
        <v>3105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3102</v>
      </c>
      <c r="B3908" t="s">
        <v>3103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3100</v>
      </c>
      <c r="B3909" t="s">
        <v>3101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3098</v>
      </c>
      <c r="B3910" t="s">
        <v>3099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3096</v>
      </c>
      <c r="B3911" t="s">
        <v>3097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3094</v>
      </c>
      <c r="B3912" t="s">
        <v>3095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3092</v>
      </c>
      <c r="B3913" t="s">
        <v>3093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3090</v>
      </c>
      <c r="B3914" t="s">
        <v>3091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3088</v>
      </c>
      <c r="B3915" t="s">
        <v>3089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3086</v>
      </c>
      <c r="B3916" t="s">
        <v>3087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3084</v>
      </c>
      <c r="B3917" t="s">
        <v>3085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3082</v>
      </c>
      <c r="B3918" t="s">
        <v>3083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3080</v>
      </c>
      <c r="B3919" t="s">
        <v>3081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3078</v>
      </c>
      <c r="B3920" t="s">
        <v>3079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3076</v>
      </c>
      <c r="B3921" t="s">
        <v>3077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3074</v>
      </c>
      <c r="B3922" t="s">
        <v>3075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3072</v>
      </c>
      <c r="B3923" t="s">
        <v>3073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3070</v>
      </c>
      <c r="B3924" t="s">
        <v>3071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3068</v>
      </c>
      <c r="B3925" t="s">
        <v>3069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3066</v>
      </c>
      <c r="B3926" t="s">
        <v>3067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3064</v>
      </c>
      <c r="B3927" t="s">
        <v>3065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3062</v>
      </c>
      <c r="B3928" t="s">
        <v>3063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3060</v>
      </c>
      <c r="B3929" t="s">
        <v>3061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3058</v>
      </c>
      <c r="B3930" t="s">
        <v>3059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3056</v>
      </c>
      <c r="B3931" t="s">
        <v>3057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3054</v>
      </c>
      <c r="B3932" t="s">
        <v>3055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3052</v>
      </c>
      <c r="B3933" t="s">
        <v>3053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3050</v>
      </c>
      <c r="B3934" t="s">
        <v>3051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3048</v>
      </c>
      <c r="B3935" t="s">
        <v>3049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3046</v>
      </c>
      <c r="B3936" t="s">
        <v>3047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3044</v>
      </c>
      <c r="B3937" t="s">
        <v>3045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3042</v>
      </c>
      <c r="B3938" t="s">
        <v>3043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3040</v>
      </c>
      <c r="B3939" t="s">
        <v>3041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3038</v>
      </c>
      <c r="B3940" t="s">
        <v>3039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3036</v>
      </c>
      <c r="B3941" t="s">
        <v>3037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3034</v>
      </c>
      <c r="B3942" t="s">
        <v>3035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3032</v>
      </c>
      <c r="B3943" t="s">
        <v>3033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3030</v>
      </c>
      <c r="B3944" t="s">
        <v>3031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3028</v>
      </c>
      <c r="B3945" t="s">
        <v>3029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3026</v>
      </c>
      <c r="B3946" t="s">
        <v>3027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3024</v>
      </c>
      <c r="B3947" t="s">
        <v>3025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3022</v>
      </c>
      <c r="B3948" t="s">
        <v>3023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3020</v>
      </c>
      <c r="B3949" t="s">
        <v>3021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3018</v>
      </c>
      <c r="B3950" t="s">
        <v>3019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3016</v>
      </c>
      <c r="B3951" t="s">
        <v>3017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3014</v>
      </c>
      <c r="B3952" t="s">
        <v>3015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3012</v>
      </c>
      <c r="B3953" t="s">
        <v>3013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3010</v>
      </c>
      <c r="B3954" t="s">
        <v>3011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3008</v>
      </c>
      <c r="B3955" t="s">
        <v>3009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3006</v>
      </c>
      <c r="B3956" t="s">
        <v>3007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3004</v>
      </c>
      <c r="B3957" t="s">
        <v>3005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3002</v>
      </c>
      <c r="B3958" t="s">
        <v>3003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3001</v>
      </c>
      <c r="B3959" t="s">
        <v>619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2999</v>
      </c>
      <c r="B3960" t="s">
        <v>3000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2997</v>
      </c>
      <c r="B3961" t="s">
        <v>2998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2995</v>
      </c>
      <c r="B3962" t="s">
        <v>2996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2993</v>
      </c>
      <c r="B3963" t="s">
        <v>2994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2991</v>
      </c>
      <c r="B3964" t="s">
        <v>2992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2989</v>
      </c>
      <c r="B3965" t="s">
        <v>2990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2987</v>
      </c>
      <c r="B3966" t="s">
        <v>2988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2985</v>
      </c>
      <c r="B3967" t="s">
        <v>2986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2983</v>
      </c>
      <c r="B3968" t="s">
        <v>2984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2981</v>
      </c>
      <c r="B3969" t="s">
        <v>2982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2979</v>
      </c>
      <c r="B3970" t="s">
        <v>2980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2977</v>
      </c>
      <c r="B3971" t="s">
        <v>2978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2975</v>
      </c>
      <c r="B3972" t="s">
        <v>2976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2973</v>
      </c>
      <c r="B3973" t="s">
        <v>2974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2971</v>
      </c>
      <c r="B3974" t="s">
        <v>2972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2969</v>
      </c>
      <c r="B3975" t="s">
        <v>2970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2967</v>
      </c>
      <c r="B3976" t="s">
        <v>2968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2965</v>
      </c>
      <c r="B3977" t="s">
        <v>2966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2963</v>
      </c>
      <c r="B3978" t="s">
        <v>2964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2961</v>
      </c>
      <c r="B3979" t="s">
        <v>2962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2959</v>
      </c>
      <c r="B3980" t="s">
        <v>2960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2957</v>
      </c>
      <c r="B3981" t="s">
        <v>2958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2955</v>
      </c>
      <c r="B3982" t="s">
        <v>2956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2953</v>
      </c>
      <c r="B3983" t="s">
        <v>2954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2951</v>
      </c>
      <c r="B3984" t="s">
        <v>2952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2949</v>
      </c>
      <c r="B3985" t="s">
        <v>2950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2947</v>
      </c>
      <c r="B3986" t="s">
        <v>2948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2946</v>
      </c>
      <c r="B3987" t="s">
        <v>2193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2944</v>
      </c>
      <c r="B3988" t="s">
        <v>2945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2942</v>
      </c>
      <c r="B3989" t="s">
        <v>2943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2940</v>
      </c>
      <c r="B3990" t="s">
        <v>2941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2938</v>
      </c>
      <c r="B3991" t="s">
        <v>2939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2936</v>
      </c>
      <c r="B3992" t="s">
        <v>2937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2934</v>
      </c>
      <c r="B3993" t="s">
        <v>2935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2932</v>
      </c>
      <c r="B3994" t="s">
        <v>2933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2930</v>
      </c>
      <c r="B3995" t="s">
        <v>2931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2928</v>
      </c>
      <c r="B3996" t="s">
        <v>2929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2926</v>
      </c>
      <c r="B3997" t="s">
        <v>2927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2924</v>
      </c>
      <c r="B3998" t="s">
        <v>2925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2922</v>
      </c>
      <c r="B3999" t="s">
        <v>2923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2920</v>
      </c>
      <c r="B4000" t="s">
        <v>2921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2918</v>
      </c>
      <c r="B4001" t="s">
        <v>2919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2916</v>
      </c>
      <c r="B4002" t="s">
        <v>2917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2914</v>
      </c>
      <c r="B4003" t="s">
        <v>2915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2912</v>
      </c>
      <c r="B4004" t="s">
        <v>2913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2910</v>
      </c>
      <c r="B4005" t="s">
        <v>2911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2908</v>
      </c>
      <c r="B4006" t="s">
        <v>2909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2906</v>
      </c>
      <c r="B4007" t="s">
        <v>2907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2904</v>
      </c>
      <c r="B4008" t="s">
        <v>2905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2902</v>
      </c>
      <c r="B4009" t="s">
        <v>2903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2900</v>
      </c>
      <c r="B4010" t="s">
        <v>2901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2898</v>
      </c>
      <c r="B4011" t="s">
        <v>2899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2896</v>
      </c>
      <c r="B4012" t="s">
        <v>2897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2894</v>
      </c>
      <c r="B4013" t="s">
        <v>2895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2892</v>
      </c>
      <c r="B4014" t="s">
        <v>2893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2890</v>
      </c>
      <c r="B4015" t="s">
        <v>2891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2888</v>
      </c>
      <c r="B4016" t="s">
        <v>2889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2886</v>
      </c>
      <c r="B4017" t="s">
        <v>2887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2884</v>
      </c>
      <c r="B4018" t="s">
        <v>2885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2882</v>
      </c>
      <c r="B4019" t="s">
        <v>2883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2880</v>
      </c>
      <c r="B4020" t="s">
        <v>2881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2878</v>
      </c>
      <c r="B4021" t="s">
        <v>2879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2876</v>
      </c>
      <c r="B4022" t="s">
        <v>2877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2874</v>
      </c>
      <c r="B4023" t="s">
        <v>2875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2872</v>
      </c>
      <c r="B4024" t="s">
        <v>2873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2870</v>
      </c>
      <c r="B4025" t="s">
        <v>2871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2868</v>
      </c>
      <c r="B4026" t="s">
        <v>2869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2866</v>
      </c>
      <c r="B4027" t="s">
        <v>2867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2864</v>
      </c>
      <c r="B4028" t="s">
        <v>2865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2862</v>
      </c>
      <c r="B4029" t="s">
        <v>2863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2860</v>
      </c>
      <c r="B4030" t="s">
        <v>2861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2858</v>
      </c>
      <c r="B4031" t="s">
        <v>2859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2856</v>
      </c>
      <c r="B4032" t="s">
        <v>2857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2854</v>
      </c>
      <c r="B4033" t="s">
        <v>2855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2852</v>
      </c>
      <c r="B4034" t="s">
        <v>2853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2850</v>
      </c>
      <c r="B4035" t="s">
        <v>2851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2848</v>
      </c>
      <c r="B4036" t="s">
        <v>2849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2846</v>
      </c>
      <c r="B4037" t="s">
        <v>2847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2844</v>
      </c>
      <c r="B4038" t="s">
        <v>2845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2842</v>
      </c>
      <c r="B4039" t="s">
        <v>2843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2840</v>
      </c>
      <c r="B4040" t="s">
        <v>2841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2838</v>
      </c>
      <c r="B4041" t="s">
        <v>2839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2836</v>
      </c>
      <c r="B4042" t="s">
        <v>2837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2834</v>
      </c>
      <c r="B4043" t="s">
        <v>2835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2832</v>
      </c>
      <c r="B4044" t="s">
        <v>2833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2830</v>
      </c>
      <c r="B4045" t="s">
        <v>2831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2828</v>
      </c>
      <c r="B4046" t="s">
        <v>2829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2826</v>
      </c>
      <c r="B4047" t="s">
        <v>2827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2824</v>
      </c>
      <c r="B4048" t="s">
        <v>2825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2822</v>
      </c>
      <c r="B4049" t="s">
        <v>2823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2821</v>
      </c>
      <c r="B4050" t="s">
        <v>1309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2819</v>
      </c>
      <c r="B4051" t="s">
        <v>2820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2817</v>
      </c>
      <c r="B4052" t="s">
        <v>2818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2815</v>
      </c>
      <c r="B4053" t="s">
        <v>2816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2813</v>
      </c>
      <c r="B4054" t="s">
        <v>2814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2811</v>
      </c>
      <c r="B4055" t="s">
        <v>2812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2809</v>
      </c>
      <c r="B4056" t="s">
        <v>2810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2807</v>
      </c>
      <c r="B4057" t="s">
        <v>2808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2805</v>
      </c>
      <c r="B4058" t="s">
        <v>2806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2803</v>
      </c>
      <c r="B4059" t="s">
        <v>2804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2801</v>
      </c>
      <c r="B4060" t="s">
        <v>2802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2799</v>
      </c>
      <c r="B4061" t="s">
        <v>2800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2797</v>
      </c>
      <c r="B4062" t="s">
        <v>2798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2795</v>
      </c>
      <c r="B4063" t="s">
        <v>2796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2793</v>
      </c>
      <c r="B4064" t="s">
        <v>2794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2791</v>
      </c>
      <c r="B4065" t="s">
        <v>2792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2789</v>
      </c>
      <c r="B4066" t="s">
        <v>2790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2787</v>
      </c>
      <c r="B4067" t="s">
        <v>2788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2785</v>
      </c>
      <c r="B4068" t="s">
        <v>2786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2783</v>
      </c>
      <c r="B4069" t="s">
        <v>2784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2781</v>
      </c>
      <c r="B4070" t="s">
        <v>2782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2779</v>
      </c>
      <c r="B4071" t="s">
        <v>2780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2777</v>
      </c>
      <c r="B4072" t="s">
        <v>2778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2775</v>
      </c>
      <c r="B4073" t="s">
        <v>2776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2773</v>
      </c>
      <c r="B4074" t="s">
        <v>2774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2771</v>
      </c>
      <c r="B4075" t="s">
        <v>2772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2769</v>
      </c>
      <c r="B4076" t="s">
        <v>2770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2767</v>
      </c>
      <c r="B4077" t="s">
        <v>2768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2765</v>
      </c>
      <c r="B4078" t="s">
        <v>2766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2763</v>
      </c>
      <c r="B4079" t="s">
        <v>2764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2761</v>
      </c>
      <c r="B4080" t="s">
        <v>2762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2759</v>
      </c>
      <c r="B4081" t="s">
        <v>2760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2758</v>
      </c>
      <c r="B4082" t="s">
        <v>2710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2756</v>
      </c>
      <c r="B4083" t="s">
        <v>2757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2754</v>
      </c>
      <c r="B4084" t="s">
        <v>2755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2752</v>
      </c>
      <c r="B4085" t="s">
        <v>2753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2750</v>
      </c>
      <c r="B4086" t="s">
        <v>2751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2748</v>
      </c>
      <c r="B4087" t="s">
        <v>2749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2746</v>
      </c>
      <c r="B4088" t="s">
        <v>2747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2744</v>
      </c>
      <c r="B4089" t="s">
        <v>2745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2742</v>
      </c>
      <c r="B4090" t="s">
        <v>2743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2740</v>
      </c>
      <c r="B4091" t="s">
        <v>2741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2738</v>
      </c>
      <c r="B4092" t="s">
        <v>2739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2736</v>
      </c>
      <c r="B4093" t="s">
        <v>2737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2734</v>
      </c>
      <c r="B4094" t="s">
        <v>2735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2732</v>
      </c>
      <c r="B4095" t="s">
        <v>2733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2730</v>
      </c>
      <c r="B4096" t="s">
        <v>2731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2728</v>
      </c>
      <c r="B4097" t="s">
        <v>2729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2726</v>
      </c>
      <c r="B4098" t="s">
        <v>2727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2724</v>
      </c>
      <c r="B4099" t="s">
        <v>2725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2722</v>
      </c>
      <c r="B4100" t="s">
        <v>2723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2720</v>
      </c>
      <c r="B4101" t="s">
        <v>2721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2718</v>
      </c>
      <c r="B4102" t="s">
        <v>2719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2717</v>
      </c>
      <c r="B4103" t="s">
        <v>796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2715</v>
      </c>
      <c r="B4104" t="s">
        <v>2716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2713</v>
      </c>
      <c r="B4105" t="s">
        <v>2714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2711</v>
      </c>
      <c r="B4106" t="s">
        <v>2712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2709</v>
      </c>
      <c r="B4107" t="s">
        <v>2710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2707</v>
      </c>
      <c r="B4108" t="s">
        <v>2708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2705</v>
      </c>
      <c r="B4109" t="s">
        <v>2706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2703</v>
      </c>
      <c r="B4110" t="s">
        <v>2704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2701</v>
      </c>
      <c r="B4111" t="s">
        <v>2702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2699</v>
      </c>
      <c r="B4112" t="s">
        <v>2700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2697</v>
      </c>
      <c r="B4113" t="s">
        <v>2698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2695</v>
      </c>
      <c r="B4114" t="s">
        <v>2696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2693</v>
      </c>
      <c r="B4115" t="s">
        <v>2694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2691</v>
      </c>
      <c r="B4116" t="s">
        <v>2692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2689</v>
      </c>
      <c r="B4117" t="s">
        <v>2690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2687</v>
      </c>
      <c r="B4118" t="s">
        <v>2688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2685</v>
      </c>
      <c r="B4119" t="s">
        <v>2686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2683</v>
      </c>
      <c r="B4120" t="s">
        <v>2684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2681</v>
      </c>
      <c r="B4121" t="s">
        <v>2682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2679</v>
      </c>
      <c r="B4122" t="s">
        <v>2680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2677</v>
      </c>
      <c r="B4123" t="s">
        <v>2678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2675</v>
      </c>
      <c r="B4124" t="s">
        <v>2676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2673</v>
      </c>
      <c r="B4125" t="s">
        <v>2674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2671</v>
      </c>
      <c r="B4126" t="s">
        <v>2672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2669</v>
      </c>
      <c r="B4127" t="s">
        <v>2670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2667</v>
      </c>
      <c r="B4128" t="s">
        <v>2668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2665</v>
      </c>
      <c r="B4129" t="s">
        <v>2666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2663</v>
      </c>
      <c r="B4130" t="s">
        <v>2664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2661</v>
      </c>
      <c r="B4131" t="s">
        <v>2662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2659</v>
      </c>
      <c r="B4132" t="s">
        <v>2660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2657</v>
      </c>
      <c r="B4133" t="s">
        <v>2658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2655</v>
      </c>
      <c r="B4134" t="s">
        <v>2656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2653</v>
      </c>
      <c r="B4135" t="s">
        <v>2654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2651</v>
      </c>
      <c r="B4136" t="s">
        <v>2652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2649</v>
      </c>
      <c r="B4137" t="s">
        <v>2650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W695"/>
  <sheetViews>
    <sheetView topLeftCell="A4" workbookViewId="0">
      <selection activeCell="D5" sqref="D5"/>
    </sheetView>
  </sheetViews>
  <sheetFormatPr defaultRowHeight="15" x14ac:dyDescent="0.25"/>
  <sheetData>
    <row r="1" spans="1:23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1321</v>
      </c>
      <c r="U1" t="s">
        <v>1320</v>
      </c>
      <c r="V1" t="s">
        <v>1319</v>
      </c>
      <c r="W1" t="s">
        <v>1318</v>
      </c>
    </row>
    <row r="2" spans="1:23" x14ac:dyDescent="0.25">
      <c r="A2" t="s">
        <v>1314</v>
      </c>
      <c r="B2">
        <v>635</v>
      </c>
      <c r="C2">
        <v>546</v>
      </c>
      <c r="D2">
        <v>174</v>
      </c>
      <c r="E2">
        <v>37</v>
      </c>
      <c r="F2">
        <v>0</v>
      </c>
      <c r="G2">
        <v>35</v>
      </c>
      <c r="H2">
        <v>94</v>
      </c>
      <c r="I2">
        <v>113</v>
      </c>
      <c r="J2">
        <v>79</v>
      </c>
      <c r="K2">
        <v>93</v>
      </c>
      <c r="L2">
        <v>4</v>
      </c>
      <c r="M2">
        <v>3</v>
      </c>
      <c r="N2">
        <v>1</v>
      </c>
      <c r="O2">
        <v>0.31900000000000001</v>
      </c>
      <c r="P2">
        <v>0.40500000000000003</v>
      </c>
      <c r="Q2">
        <v>0.57899999999999996</v>
      </c>
      <c r="R2">
        <v>0.98299999999999998</v>
      </c>
      <c r="S2">
        <v>0.41099999999999998</v>
      </c>
      <c r="T2">
        <v>-4.0999999999999996</v>
      </c>
      <c r="U2">
        <v>-0.5</v>
      </c>
      <c r="V2">
        <v>7.1</v>
      </c>
      <c r="W2">
        <v>1744</v>
      </c>
    </row>
    <row r="3" spans="1:23" x14ac:dyDescent="0.25">
      <c r="A3" t="s">
        <v>1317</v>
      </c>
      <c r="B3">
        <v>563</v>
      </c>
      <c r="C3">
        <v>491</v>
      </c>
      <c r="D3">
        <v>140</v>
      </c>
      <c r="E3">
        <v>32</v>
      </c>
      <c r="F3">
        <v>2</v>
      </c>
      <c r="G3">
        <v>40</v>
      </c>
      <c r="H3">
        <v>86</v>
      </c>
      <c r="I3">
        <v>111</v>
      </c>
      <c r="J3">
        <v>61</v>
      </c>
      <c r="K3">
        <v>145</v>
      </c>
      <c r="L3">
        <v>6</v>
      </c>
      <c r="M3">
        <v>5</v>
      </c>
      <c r="N3">
        <v>2</v>
      </c>
      <c r="O3">
        <v>0.28499999999999998</v>
      </c>
      <c r="P3">
        <v>0.36799999999999999</v>
      </c>
      <c r="Q3">
        <v>0.60299999999999998</v>
      </c>
      <c r="R3">
        <v>0.97099999999999997</v>
      </c>
      <c r="S3">
        <v>0.40600000000000003</v>
      </c>
      <c r="T3">
        <v>5</v>
      </c>
      <c r="U3">
        <v>-0.4</v>
      </c>
      <c r="V3">
        <v>6.1</v>
      </c>
      <c r="W3">
        <v>4949</v>
      </c>
    </row>
    <row r="4" spans="1:23" x14ac:dyDescent="0.25">
      <c r="A4" t="s">
        <v>1316</v>
      </c>
      <c r="B4">
        <v>583</v>
      </c>
      <c r="C4">
        <v>485</v>
      </c>
      <c r="D4">
        <v>144</v>
      </c>
      <c r="E4">
        <v>32</v>
      </c>
      <c r="F4">
        <v>2</v>
      </c>
      <c r="G4">
        <v>25</v>
      </c>
      <c r="H4">
        <v>84</v>
      </c>
      <c r="I4">
        <v>86</v>
      </c>
      <c r="J4">
        <v>90</v>
      </c>
      <c r="K4">
        <v>108</v>
      </c>
      <c r="L4">
        <v>5</v>
      </c>
      <c r="M4">
        <v>7</v>
      </c>
      <c r="N4">
        <v>3</v>
      </c>
      <c r="O4">
        <v>0.29699999999999999</v>
      </c>
      <c r="P4">
        <v>0.40899999999999997</v>
      </c>
      <c r="Q4">
        <v>0.52600000000000002</v>
      </c>
      <c r="R4">
        <v>0.93400000000000005</v>
      </c>
      <c r="S4">
        <v>0.39700000000000002</v>
      </c>
      <c r="T4">
        <v>-0.1</v>
      </c>
      <c r="U4">
        <v>-0.6</v>
      </c>
      <c r="V4">
        <v>4.9000000000000004</v>
      </c>
      <c r="W4">
        <v>4314</v>
      </c>
    </row>
    <row r="5" spans="1:23" x14ac:dyDescent="0.25">
      <c r="A5" t="s">
        <v>1315</v>
      </c>
      <c r="B5">
        <v>552</v>
      </c>
      <c r="C5">
        <v>457</v>
      </c>
      <c r="D5">
        <v>124</v>
      </c>
      <c r="E5">
        <v>26</v>
      </c>
      <c r="F5">
        <v>1</v>
      </c>
      <c r="G5">
        <v>29</v>
      </c>
      <c r="H5">
        <v>78</v>
      </c>
      <c r="I5">
        <v>86</v>
      </c>
      <c r="J5">
        <v>85</v>
      </c>
      <c r="K5">
        <v>96</v>
      </c>
      <c r="L5">
        <v>6</v>
      </c>
      <c r="M5">
        <v>6</v>
      </c>
      <c r="N5">
        <v>2</v>
      </c>
      <c r="O5">
        <v>0.27100000000000002</v>
      </c>
      <c r="P5">
        <v>0.38900000000000001</v>
      </c>
      <c r="Q5">
        <v>0.52300000000000002</v>
      </c>
      <c r="R5">
        <v>0.91200000000000003</v>
      </c>
      <c r="S5">
        <v>0.38800000000000001</v>
      </c>
      <c r="T5">
        <v>-1.1000000000000001</v>
      </c>
      <c r="U5">
        <v>-0.3</v>
      </c>
      <c r="V5">
        <v>4.5</v>
      </c>
      <c r="W5">
        <v>1887</v>
      </c>
    </row>
    <row r="6" spans="1:23" x14ac:dyDescent="0.25">
      <c r="A6" t="s">
        <v>1310</v>
      </c>
      <c r="B6">
        <v>645</v>
      </c>
      <c r="C6">
        <v>542</v>
      </c>
      <c r="D6">
        <v>159</v>
      </c>
      <c r="E6">
        <v>31</v>
      </c>
      <c r="F6">
        <v>0</v>
      </c>
      <c r="G6">
        <v>30</v>
      </c>
      <c r="H6">
        <v>89</v>
      </c>
      <c r="I6">
        <v>100</v>
      </c>
      <c r="J6">
        <v>84</v>
      </c>
      <c r="K6">
        <v>94</v>
      </c>
      <c r="L6">
        <v>14</v>
      </c>
      <c r="M6">
        <v>1</v>
      </c>
      <c r="N6">
        <v>0</v>
      </c>
      <c r="O6">
        <v>0.29299999999999998</v>
      </c>
      <c r="P6">
        <v>0.39800000000000002</v>
      </c>
      <c r="Q6">
        <v>0.51700000000000002</v>
      </c>
      <c r="R6">
        <v>0.91500000000000004</v>
      </c>
      <c r="S6">
        <v>0.38800000000000001</v>
      </c>
      <c r="T6">
        <v>-3.4</v>
      </c>
      <c r="U6">
        <v>-0.6</v>
      </c>
      <c r="V6">
        <v>4.5999999999999996</v>
      </c>
      <c r="W6">
        <v>4613</v>
      </c>
    </row>
    <row r="7" spans="1:23" x14ac:dyDescent="0.25">
      <c r="A7" t="s">
        <v>1312</v>
      </c>
      <c r="B7">
        <v>622</v>
      </c>
      <c r="C7">
        <v>551</v>
      </c>
      <c r="D7">
        <v>168</v>
      </c>
      <c r="E7">
        <v>34</v>
      </c>
      <c r="F7">
        <v>3</v>
      </c>
      <c r="G7">
        <v>28</v>
      </c>
      <c r="H7">
        <v>93</v>
      </c>
      <c r="I7">
        <v>96</v>
      </c>
      <c r="J7">
        <v>57</v>
      </c>
      <c r="K7">
        <v>106</v>
      </c>
      <c r="L7">
        <v>9</v>
      </c>
      <c r="M7">
        <v>21</v>
      </c>
      <c r="N7">
        <v>6</v>
      </c>
      <c r="O7">
        <v>0.30499999999999999</v>
      </c>
      <c r="P7">
        <v>0.376</v>
      </c>
      <c r="Q7">
        <v>0.53</v>
      </c>
      <c r="R7">
        <v>0.90600000000000003</v>
      </c>
      <c r="S7">
        <v>0.38600000000000001</v>
      </c>
      <c r="T7">
        <v>-4.5999999999999996</v>
      </c>
      <c r="U7">
        <v>1.1000000000000001</v>
      </c>
      <c r="V7">
        <v>4.8</v>
      </c>
      <c r="W7">
        <v>3410</v>
      </c>
    </row>
    <row r="8" spans="1:23" x14ac:dyDescent="0.25">
      <c r="A8" t="s">
        <v>1306</v>
      </c>
      <c r="B8">
        <v>630</v>
      </c>
      <c r="C8">
        <v>557</v>
      </c>
      <c r="D8">
        <v>168</v>
      </c>
      <c r="E8">
        <v>29</v>
      </c>
      <c r="F8">
        <v>9</v>
      </c>
      <c r="G8">
        <v>24</v>
      </c>
      <c r="H8">
        <v>101</v>
      </c>
      <c r="I8">
        <v>84</v>
      </c>
      <c r="J8">
        <v>60</v>
      </c>
      <c r="K8">
        <v>136</v>
      </c>
      <c r="L8">
        <v>6</v>
      </c>
      <c r="M8">
        <v>37</v>
      </c>
      <c r="N8">
        <v>7</v>
      </c>
      <c r="O8">
        <v>0.30199999999999999</v>
      </c>
      <c r="P8">
        <v>0.373</v>
      </c>
      <c r="Q8">
        <v>0.51500000000000001</v>
      </c>
      <c r="R8">
        <v>0.88800000000000001</v>
      </c>
      <c r="S8">
        <v>0.38</v>
      </c>
      <c r="T8">
        <v>2</v>
      </c>
      <c r="U8">
        <v>3.9</v>
      </c>
      <c r="V8">
        <v>6.5</v>
      </c>
      <c r="W8">
        <v>10155</v>
      </c>
    </row>
    <row r="9" spans="1:23" x14ac:dyDescent="0.25">
      <c r="A9" t="s">
        <v>1301</v>
      </c>
      <c r="B9">
        <v>627</v>
      </c>
      <c r="C9">
        <v>553</v>
      </c>
      <c r="D9">
        <v>164</v>
      </c>
      <c r="E9">
        <v>36</v>
      </c>
      <c r="F9">
        <v>0</v>
      </c>
      <c r="G9">
        <v>32</v>
      </c>
      <c r="H9">
        <v>88</v>
      </c>
      <c r="I9">
        <v>105</v>
      </c>
      <c r="J9">
        <v>64</v>
      </c>
      <c r="K9">
        <v>72</v>
      </c>
      <c r="L9">
        <v>5</v>
      </c>
      <c r="M9">
        <v>6</v>
      </c>
      <c r="N9">
        <v>3</v>
      </c>
      <c r="O9">
        <v>0.29699999999999999</v>
      </c>
      <c r="P9">
        <v>0.371</v>
      </c>
      <c r="Q9">
        <v>0.53500000000000003</v>
      </c>
      <c r="R9">
        <v>0.90600000000000003</v>
      </c>
      <c r="S9">
        <v>0.379</v>
      </c>
      <c r="T9">
        <v>1.3</v>
      </c>
      <c r="U9">
        <v>-0.7</v>
      </c>
      <c r="V9">
        <v>4.4000000000000004</v>
      </c>
      <c r="W9">
        <v>1177</v>
      </c>
    </row>
    <row r="10" spans="1:23" x14ac:dyDescent="0.25">
      <c r="A10" t="s">
        <v>1302</v>
      </c>
      <c r="B10">
        <v>626</v>
      </c>
      <c r="C10">
        <v>544</v>
      </c>
      <c r="D10">
        <v>158</v>
      </c>
      <c r="E10">
        <v>29</v>
      </c>
      <c r="F10">
        <v>5</v>
      </c>
      <c r="G10">
        <v>25</v>
      </c>
      <c r="H10">
        <v>92</v>
      </c>
      <c r="I10">
        <v>86</v>
      </c>
      <c r="J10">
        <v>70</v>
      </c>
      <c r="K10">
        <v>117</v>
      </c>
      <c r="L10">
        <v>6</v>
      </c>
      <c r="M10">
        <v>23</v>
      </c>
      <c r="N10">
        <v>8</v>
      </c>
      <c r="O10">
        <v>0.28999999999999998</v>
      </c>
      <c r="P10">
        <v>0.374</v>
      </c>
      <c r="Q10">
        <v>0.5</v>
      </c>
      <c r="R10">
        <v>0.874</v>
      </c>
      <c r="S10">
        <v>0.375</v>
      </c>
      <c r="T10">
        <v>2.8</v>
      </c>
      <c r="U10">
        <v>0.7</v>
      </c>
      <c r="V10">
        <v>5.9</v>
      </c>
      <c r="W10">
        <v>9847</v>
      </c>
    </row>
    <row r="11" spans="1:23" x14ac:dyDescent="0.25">
      <c r="A11" t="s">
        <v>1308</v>
      </c>
      <c r="B11">
        <v>577</v>
      </c>
      <c r="C11">
        <v>512</v>
      </c>
      <c r="D11">
        <v>147</v>
      </c>
      <c r="E11">
        <v>27</v>
      </c>
      <c r="F11">
        <v>4</v>
      </c>
      <c r="G11">
        <v>28</v>
      </c>
      <c r="H11">
        <v>86</v>
      </c>
      <c r="I11">
        <v>89</v>
      </c>
      <c r="J11">
        <v>56</v>
      </c>
      <c r="K11">
        <v>132</v>
      </c>
      <c r="L11">
        <v>5</v>
      </c>
      <c r="M11">
        <v>19</v>
      </c>
      <c r="N11">
        <v>7</v>
      </c>
      <c r="O11">
        <v>0.28699999999999998</v>
      </c>
      <c r="P11">
        <v>0.36</v>
      </c>
      <c r="Q11">
        <v>0.52</v>
      </c>
      <c r="R11">
        <v>0.88</v>
      </c>
      <c r="S11">
        <v>0.372</v>
      </c>
      <c r="T11">
        <v>0.4</v>
      </c>
      <c r="U11">
        <v>0.4</v>
      </c>
      <c r="V11">
        <v>5.0999999999999996</v>
      </c>
      <c r="W11">
        <v>5631</v>
      </c>
    </row>
    <row r="12" spans="1:23" x14ac:dyDescent="0.25">
      <c r="A12" t="s">
        <v>1304</v>
      </c>
      <c r="B12">
        <v>498</v>
      </c>
      <c r="C12">
        <v>437</v>
      </c>
      <c r="D12">
        <v>129</v>
      </c>
      <c r="E12">
        <v>26</v>
      </c>
      <c r="F12">
        <v>1</v>
      </c>
      <c r="G12">
        <v>20</v>
      </c>
      <c r="H12">
        <v>66</v>
      </c>
      <c r="I12">
        <v>74</v>
      </c>
      <c r="J12">
        <v>52</v>
      </c>
      <c r="K12">
        <v>81</v>
      </c>
      <c r="L12">
        <v>4</v>
      </c>
      <c r="M12">
        <v>2</v>
      </c>
      <c r="N12">
        <v>1</v>
      </c>
      <c r="O12">
        <v>0.29499999999999998</v>
      </c>
      <c r="P12">
        <v>0.371</v>
      </c>
      <c r="Q12">
        <v>0.497</v>
      </c>
      <c r="R12">
        <v>0.86799999999999999</v>
      </c>
      <c r="S12">
        <v>0.372</v>
      </c>
      <c r="T12">
        <v>0.6</v>
      </c>
      <c r="U12">
        <v>-0.6</v>
      </c>
      <c r="V12">
        <v>5.0999999999999996</v>
      </c>
      <c r="W12">
        <v>9166</v>
      </c>
    </row>
    <row r="13" spans="1:23" x14ac:dyDescent="0.25">
      <c r="A13" t="s">
        <v>1291</v>
      </c>
      <c r="B13">
        <v>518</v>
      </c>
      <c r="C13">
        <v>449</v>
      </c>
      <c r="D13">
        <v>123</v>
      </c>
      <c r="E13">
        <v>27</v>
      </c>
      <c r="F13">
        <v>1</v>
      </c>
      <c r="G13">
        <v>25</v>
      </c>
      <c r="H13">
        <v>69</v>
      </c>
      <c r="I13">
        <v>80</v>
      </c>
      <c r="J13">
        <v>59</v>
      </c>
      <c r="K13">
        <v>96</v>
      </c>
      <c r="L13">
        <v>5</v>
      </c>
      <c r="M13">
        <v>4</v>
      </c>
      <c r="N13">
        <v>2</v>
      </c>
      <c r="O13">
        <v>0.27400000000000002</v>
      </c>
      <c r="P13">
        <v>0.36099999999999999</v>
      </c>
      <c r="Q13">
        <v>0.50600000000000001</v>
      </c>
      <c r="R13">
        <v>0.86699999999999999</v>
      </c>
      <c r="S13">
        <v>0.36899999999999999</v>
      </c>
      <c r="T13">
        <v>2.1</v>
      </c>
      <c r="U13">
        <v>-0.6</v>
      </c>
      <c r="V13">
        <v>4.5</v>
      </c>
      <c r="W13">
        <v>9368</v>
      </c>
    </row>
    <row r="14" spans="1:23" x14ac:dyDescent="0.25">
      <c r="A14" t="s">
        <v>1293</v>
      </c>
      <c r="B14">
        <v>631</v>
      </c>
      <c r="C14">
        <v>562</v>
      </c>
      <c r="D14">
        <v>167</v>
      </c>
      <c r="E14">
        <v>34</v>
      </c>
      <c r="F14">
        <v>1</v>
      </c>
      <c r="G14">
        <v>25</v>
      </c>
      <c r="H14">
        <v>82</v>
      </c>
      <c r="I14">
        <v>94</v>
      </c>
      <c r="J14">
        <v>58</v>
      </c>
      <c r="K14">
        <v>97</v>
      </c>
      <c r="L14">
        <v>6</v>
      </c>
      <c r="M14">
        <v>1</v>
      </c>
      <c r="N14">
        <v>0</v>
      </c>
      <c r="O14">
        <v>0.29699999999999999</v>
      </c>
      <c r="P14">
        <v>0.36599999999999999</v>
      </c>
      <c r="Q14">
        <v>0.495</v>
      </c>
      <c r="R14">
        <v>0.86</v>
      </c>
      <c r="S14">
        <v>0.36699999999999999</v>
      </c>
      <c r="T14">
        <v>-2.2999999999999998</v>
      </c>
      <c r="U14">
        <v>-0.5</v>
      </c>
      <c r="V14">
        <v>3</v>
      </c>
      <c r="W14">
        <v>7399</v>
      </c>
    </row>
    <row r="15" spans="1:23" x14ac:dyDescent="0.25">
      <c r="A15" t="s">
        <v>1255</v>
      </c>
      <c r="B15">
        <v>575</v>
      </c>
      <c r="C15">
        <v>512</v>
      </c>
      <c r="D15">
        <v>144</v>
      </c>
      <c r="E15">
        <v>30</v>
      </c>
      <c r="F15">
        <v>2</v>
      </c>
      <c r="G15">
        <v>29</v>
      </c>
      <c r="H15">
        <v>79</v>
      </c>
      <c r="I15">
        <v>92</v>
      </c>
      <c r="J15">
        <v>53</v>
      </c>
      <c r="K15">
        <v>124</v>
      </c>
      <c r="L15">
        <v>4</v>
      </c>
      <c r="M15">
        <v>7</v>
      </c>
      <c r="N15">
        <v>3</v>
      </c>
      <c r="O15">
        <v>0.28100000000000003</v>
      </c>
      <c r="P15">
        <v>0.35</v>
      </c>
      <c r="Q15">
        <v>0.51800000000000002</v>
      </c>
      <c r="R15">
        <v>0.86699999999999999</v>
      </c>
      <c r="S15">
        <v>0.36499999999999999</v>
      </c>
      <c r="T15">
        <v>0.2</v>
      </c>
      <c r="U15">
        <v>-0.4</v>
      </c>
      <c r="V15">
        <v>4.7</v>
      </c>
      <c r="W15">
        <v>1875</v>
      </c>
    </row>
    <row r="16" spans="1:23" x14ac:dyDescent="0.25">
      <c r="A16" t="s">
        <v>1295</v>
      </c>
      <c r="B16">
        <v>477</v>
      </c>
      <c r="C16">
        <v>411</v>
      </c>
      <c r="D16">
        <v>109</v>
      </c>
      <c r="E16">
        <v>26</v>
      </c>
      <c r="F16">
        <v>1</v>
      </c>
      <c r="G16">
        <v>21</v>
      </c>
      <c r="H16">
        <v>61</v>
      </c>
      <c r="I16">
        <v>69</v>
      </c>
      <c r="J16">
        <v>43</v>
      </c>
      <c r="K16">
        <v>76</v>
      </c>
      <c r="L16">
        <v>19</v>
      </c>
      <c r="M16">
        <v>2</v>
      </c>
      <c r="N16">
        <v>1</v>
      </c>
      <c r="O16">
        <v>0.26500000000000001</v>
      </c>
      <c r="P16">
        <v>0.35799999999999998</v>
      </c>
      <c r="Q16">
        <v>0.48699999999999999</v>
      </c>
      <c r="R16">
        <v>0.84499999999999997</v>
      </c>
      <c r="S16">
        <v>0.36499999999999999</v>
      </c>
      <c r="T16">
        <v>-1.5</v>
      </c>
      <c r="U16">
        <v>-0.5</v>
      </c>
      <c r="V16">
        <v>2.9</v>
      </c>
      <c r="W16">
        <v>6274</v>
      </c>
    </row>
    <row r="17" spans="1:23" x14ac:dyDescent="0.25">
      <c r="A17" t="s">
        <v>1270</v>
      </c>
      <c r="B17">
        <v>582</v>
      </c>
      <c r="C17">
        <v>508</v>
      </c>
      <c r="D17">
        <v>145</v>
      </c>
      <c r="E17">
        <v>31</v>
      </c>
      <c r="F17">
        <v>2</v>
      </c>
      <c r="G17">
        <v>22</v>
      </c>
      <c r="H17">
        <v>79</v>
      </c>
      <c r="I17">
        <v>81</v>
      </c>
      <c r="J17">
        <v>66</v>
      </c>
      <c r="K17">
        <v>109</v>
      </c>
      <c r="L17">
        <v>3</v>
      </c>
      <c r="M17">
        <v>12</v>
      </c>
      <c r="N17">
        <v>5</v>
      </c>
      <c r="O17">
        <v>0.28499999999999998</v>
      </c>
      <c r="P17">
        <v>0.36799999999999999</v>
      </c>
      <c r="Q17">
        <v>0.48399999999999999</v>
      </c>
      <c r="R17">
        <v>0.85199999999999998</v>
      </c>
      <c r="S17">
        <v>0.36399999999999999</v>
      </c>
      <c r="T17">
        <v>-1.7</v>
      </c>
      <c r="U17">
        <v>-0.3</v>
      </c>
      <c r="V17">
        <v>4.5</v>
      </c>
      <c r="W17">
        <v>3787</v>
      </c>
    </row>
    <row r="18" spans="1:23" x14ac:dyDescent="0.25">
      <c r="A18" t="s">
        <v>1300</v>
      </c>
      <c r="B18">
        <v>598</v>
      </c>
      <c r="C18">
        <v>519</v>
      </c>
      <c r="D18">
        <v>145</v>
      </c>
      <c r="E18">
        <v>31</v>
      </c>
      <c r="F18">
        <v>1</v>
      </c>
      <c r="G18">
        <v>23</v>
      </c>
      <c r="H18">
        <v>77</v>
      </c>
      <c r="I18">
        <v>83</v>
      </c>
      <c r="J18">
        <v>65</v>
      </c>
      <c r="K18">
        <v>111</v>
      </c>
      <c r="L18">
        <v>9</v>
      </c>
      <c r="M18">
        <v>4</v>
      </c>
      <c r="N18">
        <v>2</v>
      </c>
      <c r="O18">
        <v>0.27900000000000003</v>
      </c>
      <c r="P18">
        <v>0.36699999999999999</v>
      </c>
      <c r="Q18">
        <v>0.47599999999999998</v>
      </c>
      <c r="R18">
        <v>0.84299999999999997</v>
      </c>
      <c r="S18">
        <v>0.36399999999999999</v>
      </c>
      <c r="T18">
        <v>0.8</v>
      </c>
      <c r="U18">
        <v>-0.7</v>
      </c>
      <c r="V18">
        <v>3.9</v>
      </c>
      <c r="W18">
        <v>1873</v>
      </c>
    </row>
    <row r="19" spans="1:23" x14ac:dyDescent="0.25">
      <c r="A19" t="s">
        <v>1305</v>
      </c>
      <c r="B19">
        <v>561</v>
      </c>
      <c r="C19">
        <v>487</v>
      </c>
      <c r="D19">
        <v>133</v>
      </c>
      <c r="E19">
        <v>28</v>
      </c>
      <c r="F19">
        <v>1</v>
      </c>
      <c r="G19">
        <v>25</v>
      </c>
      <c r="H19">
        <v>74</v>
      </c>
      <c r="I19">
        <v>83</v>
      </c>
      <c r="J19">
        <v>61</v>
      </c>
      <c r="K19">
        <v>85</v>
      </c>
      <c r="L19">
        <v>7</v>
      </c>
      <c r="M19">
        <v>7</v>
      </c>
      <c r="N19">
        <v>3</v>
      </c>
      <c r="O19">
        <v>0.27300000000000002</v>
      </c>
      <c r="P19">
        <v>0.35899999999999999</v>
      </c>
      <c r="Q19">
        <v>0.48899999999999999</v>
      </c>
      <c r="R19">
        <v>0.84799999999999998</v>
      </c>
      <c r="S19">
        <v>0.36299999999999999</v>
      </c>
      <c r="T19">
        <v>-0.1</v>
      </c>
      <c r="U19">
        <v>-0.4</v>
      </c>
      <c r="V19">
        <v>2.7</v>
      </c>
      <c r="W19">
        <v>2151</v>
      </c>
    </row>
    <row r="20" spans="1:23" x14ac:dyDescent="0.25">
      <c r="A20" t="s">
        <v>1268</v>
      </c>
      <c r="B20">
        <v>584</v>
      </c>
      <c r="C20">
        <v>512</v>
      </c>
      <c r="D20">
        <v>138</v>
      </c>
      <c r="E20">
        <v>31</v>
      </c>
      <c r="F20">
        <v>2</v>
      </c>
      <c r="G20">
        <v>27</v>
      </c>
      <c r="H20">
        <v>79</v>
      </c>
      <c r="I20">
        <v>88</v>
      </c>
      <c r="J20">
        <v>63</v>
      </c>
      <c r="K20">
        <v>143</v>
      </c>
      <c r="L20">
        <v>5</v>
      </c>
      <c r="M20">
        <v>9</v>
      </c>
      <c r="N20">
        <v>3</v>
      </c>
      <c r="O20">
        <v>0.27</v>
      </c>
      <c r="P20">
        <v>0.35199999999999998</v>
      </c>
      <c r="Q20">
        <v>0.496</v>
      </c>
      <c r="R20">
        <v>0.84799999999999998</v>
      </c>
      <c r="S20">
        <v>0.36299999999999999</v>
      </c>
      <c r="T20">
        <v>-0.7</v>
      </c>
      <c r="U20">
        <v>0</v>
      </c>
      <c r="V20">
        <v>3.2</v>
      </c>
      <c r="W20">
        <v>9218</v>
      </c>
    </row>
    <row r="21" spans="1:23" x14ac:dyDescent="0.25">
      <c r="A21" t="s">
        <v>1309</v>
      </c>
      <c r="B21">
        <v>569</v>
      </c>
      <c r="C21">
        <v>509</v>
      </c>
      <c r="D21">
        <v>145</v>
      </c>
      <c r="E21">
        <v>28</v>
      </c>
      <c r="F21">
        <v>4</v>
      </c>
      <c r="G21">
        <v>24</v>
      </c>
      <c r="H21">
        <v>81</v>
      </c>
      <c r="I21">
        <v>81</v>
      </c>
      <c r="J21">
        <v>52</v>
      </c>
      <c r="K21">
        <v>119</v>
      </c>
      <c r="L21">
        <v>4</v>
      </c>
      <c r="M21">
        <v>17</v>
      </c>
      <c r="N21">
        <v>6</v>
      </c>
      <c r="O21">
        <v>0.28499999999999998</v>
      </c>
      <c r="P21">
        <v>0.35299999999999998</v>
      </c>
      <c r="Q21">
        <v>0.497</v>
      </c>
      <c r="R21">
        <v>0.85</v>
      </c>
      <c r="S21">
        <v>0.36199999999999999</v>
      </c>
      <c r="T21">
        <v>-0.9</v>
      </c>
      <c r="U21">
        <v>0.4</v>
      </c>
      <c r="V21">
        <v>3.5</v>
      </c>
      <c r="W21">
        <v>7287</v>
      </c>
    </row>
    <row r="22" spans="1:23" x14ac:dyDescent="0.25">
      <c r="A22" t="s">
        <v>1286</v>
      </c>
      <c r="B22">
        <v>586</v>
      </c>
      <c r="C22">
        <v>519</v>
      </c>
      <c r="D22">
        <v>144</v>
      </c>
      <c r="E22">
        <v>33</v>
      </c>
      <c r="F22">
        <v>2</v>
      </c>
      <c r="G22">
        <v>25</v>
      </c>
      <c r="H22">
        <v>76</v>
      </c>
      <c r="I22">
        <v>88</v>
      </c>
      <c r="J22">
        <v>56</v>
      </c>
      <c r="K22">
        <v>117</v>
      </c>
      <c r="L22">
        <v>6</v>
      </c>
      <c r="M22">
        <v>3</v>
      </c>
      <c r="N22">
        <v>1</v>
      </c>
      <c r="O22">
        <v>0.27700000000000002</v>
      </c>
      <c r="P22">
        <v>0.35199999999999998</v>
      </c>
      <c r="Q22">
        <v>0.49299999999999999</v>
      </c>
      <c r="R22">
        <v>0.84499999999999997</v>
      </c>
      <c r="S22">
        <v>0.36199999999999999</v>
      </c>
      <c r="T22">
        <v>-0.7</v>
      </c>
      <c r="U22">
        <v>-0.4</v>
      </c>
      <c r="V22">
        <v>3.1</v>
      </c>
      <c r="W22">
        <v>5361</v>
      </c>
    </row>
    <row r="23" spans="1:23" x14ac:dyDescent="0.25">
      <c r="A23" t="s">
        <v>1246</v>
      </c>
      <c r="B23">
        <v>584</v>
      </c>
      <c r="C23">
        <v>509</v>
      </c>
      <c r="D23">
        <v>142</v>
      </c>
      <c r="E23">
        <v>28</v>
      </c>
      <c r="F23">
        <v>2</v>
      </c>
      <c r="G23">
        <v>22</v>
      </c>
      <c r="H23">
        <v>78</v>
      </c>
      <c r="I23">
        <v>78</v>
      </c>
      <c r="J23">
        <v>66</v>
      </c>
      <c r="K23">
        <v>122</v>
      </c>
      <c r="L23">
        <v>4</v>
      </c>
      <c r="M23">
        <v>12</v>
      </c>
      <c r="N23">
        <v>4</v>
      </c>
      <c r="O23">
        <v>0.27900000000000003</v>
      </c>
      <c r="P23">
        <v>0.36399999999999999</v>
      </c>
      <c r="Q23">
        <v>0.47199999999999998</v>
      </c>
      <c r="R23">
        <v>0.83499999999999996</v>
      </c>
      <c r="S23">
        <v>0.36099999999999999</v>
      </c>
      <c r="T23">
        <v>1.9</v>
      </c>
      <c r="U23">
        <v>0.1</v>
      </c>
      <c r="V23">
        <v>4.7</v>
      </c>
      <c r="W23">
        <v>4720</v>
      </c>
    </row>
    <row r="24" spans="1:23" x14ac:dyDescent="0.25">
      <c r="A24" t="s">
        <v>1307</v>
      </c>
      <c r="B24">
        <v>642</v>
      </c>
      <c r="C24">
        <v>579</v>
      </c>
      <c r="D24">
        <v>170</v>
      </c>
      <c r="E24">
        <v>38</v>
      </c>
      <c r="F24">
        <v>3</v>
      </c>
      <c r="G24">
        <v>23</v>
      </c>
      <c r="H24">
        <v>83</v>
      </c>
      <c r="I24">
        <v>92</v>
      </c>
      <c r="J24">
        <v>51</v>
      </c>
      <c r="K24">
        <v>84</v>
      </c>
      <c r="L24">
        <v>8</v>
      </c>
      <c r="M24">
        <v>5</v>
      </c>
      <c r="N24">
        <v>2</v>
      </c>
      <c r="O24">
        <v>0.29399999999999998</v>
      </c>
      <c r="P24">
        <v>0.35599999999999998</v>
      </c>
      <c r="Q24">
        <v>0.48899999999999999</v>
      </c>
      <c r="R24">
        <v>0.84499999999999997</v>
      </c>
      <c r="S24">
        <v>0.36</v>
      </c>
      <c r="T24">
        <v>-0.1</v>
      </c>
      <c r="U24">
        <v>-0.5</v>
      </c>
      <c r="V24">
        <v>4.9000000000000004</v>
      </c>
      <c r="W24">
        <v>3269</v>
      </c>
    </row>
    <row r="25" spans="1:23" x14ac:dyDescent="0.25">
      <c r="A25" t="s">
        <v>1280</v>
      </c>
      <c r="B25">
        <v>644</v>
      </c>
      <c r="C25">
        <v>572</v>
      </c>
      <c r="D25">
        <v>168</v>
      </c>
      <c r="E25">
        <v>34</v>
      </c>
      <c r="F25">
        <v>1</v>
      </c>
      <c r="G25">
        <v>24</v>
      </c>
      <c r="H25">
        <v>83</v>
      </c>
      <c r="I25">
        <v>92</v>
      </c>
      <c r="J25">
        <v>62</v>
      </c>
      <c r="K25">
        <v>107</v>
      </c>
      <c r="L25">
        <v>5</v>
      </c>
      <c r="M25">
        <v>2</v>
      </c>
      <c r="N25">
        <v>1</v>
      </c>
      <c r="O25">
        <v>0.29399999999999998</v>
      </c>
      <c r="P25">
        <v>0.36499999999999999</v>
      </c>
      <c r="Q25">
        <v>0.48299999999999998</v>
      </c>
      <c r="R25">
        <v>0.84699999999999998</v>
      </c>
      <c r="S25">
        <v>0.36</v>
      </c>
      <c r="T25">
        <v>3.8</v>
      </c>
      <c r="U25">
        <v>-0.7</v>
      </c>
      <c r="V25">
        <v>3.8</v>
      </c>
      <c r="W25">
        <v>1908</v>
      </c>
    </row>
    <row r="26" spans="1:23" x14ac:dyDescent="0.25">
      <c r="A26" t="s">
        <v>1263</v>
      </c>
      <c r="B26">
        <v>550</v>
      </c>
      <c r="C26">
        <v>478</v>
      </c>
      <c r="D26">
        <v>131</v>
      </c>
      <c r="E26">
        <v>28</v>
      </c>
      <c r="F26">
        <v>5</v>
      </c>
      <c r="G26">
        <v>19</v>
      </c>
      <c r="H26">
        <v>75</v>
      </c>
      <c r="I26">
        <v>71</v>
      </c>
      <c r="J26">
        <v>64</v>
      </c>
      <c r="K26">
        <v>124</v>
      </c>
      <c r="L26">
        <v>4</v>
      </c>
      <c r="M26">
        <v>11</v>
      </c>
      <c r="N26">
        <v>4</v>
      </c>
      <c r="O26">
        <v>0.27400000000000002</v>
      </c>
      <c r="P26">
        <v>0.36199999999999999</v>
      </c>
      <c r="Q26">
        <v>0.47299999999999998</v>
      </c>
      <c r="R26">
        <v>0.83499999999999996</v>
      </c>
      <c r="S26">
        <v>0.36</v>
      </c>
      <c r="T26">
        <v>-0.8</v>
      </c>
      <c r="U26">
        <v>0</v>
      </c>
      <c r="V26">
        <v>2.8</v>
      </c>
      <c r="W26">
        <v>10264</v>
      </c>
    </row>
    <row r="27" spans="1:23" x14ac:dyDescent="0.25">
      <c r="A27" t="s">
        <v>1240</v>
      </c>
      <c r="B27">
        <v>480</v>
      </c>
      <c r="C27">
        <v>420</v>
      </c>
      <c r="D27">
        <v>110</v>
      </c>
      <c r="E27">
        <v>25</v>
      </c>
      <c r="F27">
        <v>1</v>
      </c>
      <c r="G27">
        <v>24</v>
      </c>
      <c r="H27">
        <v>62</v>
      </c>
      <c r="I27">
        <v>75</v>
      </c>
      <c r="J27">
        <v>54</v>
      </c>
      <c r="K27">
        <v>107</v>
      </c>
      <c r="L27">
        <v>2</v>
      </c>
      <c r="M27">
        <v>1</v>
      </c>
      <c r="N27">
        <v>0</v>
      </c>
      <c r="O27">
        <v>0.26200000000000001</v>
      </c>
      <c r="P27">
        <v>0.34599999999999997</v>
      </c>
      <c r="Q27">
        <v>0.498</v>
      </c>
      <c r="R27">
        <v>0.84299999999999997</v>
      </c>
      <c r="S27">
        <v>0.35899999999999999</v>
      </c>
      <c r="T27">
        <v>1.4</v>
      </c>
      <c r="U27">
        <v>-0.3</v>
      </c>
      <c r="V27">
        <v>2.7</v>
      </c>
      <c r="W27">
        <v>8433</v>
      </c>
    </row>
    <row r="28" spans="1:23" x14ac:dyDescent="0.25">
      <c r="A28" t="s">
        <v>1297</v>
      </c>
      <c r="B28">
        <v>587</v>
      </c>
      <c r="C28">
        <v>535</v>
      </c>
      <c r="D28">
        <v>155</v>
      </c>
      <c r="E28">
        <v>32</v>
      </c>
      <c r="F28">
        <v>1</v>
      </c>
      <c r="G28">
        <v>27</v>
      </c>
      <c r="H28">
        <v>75</v>
      </c>
      <c r="I28">
        <v>93</v>
      </c>
      <c r="J28">
        <v>40</v>
      </c>
      <c r="K28">
        <v>77</v>
      </c>
      <c r="L28">
        <v>5</v>
      </c>
      <c r="M28">
        <v>2</v>
      </c>
      <c r="N28">
        <v>1</v>
      </c>
      <c r="O28">
        <v>0.28999999999999998</v>
      </c>
      <c r="P28">
        <v>0.34100000000000003</v>
      </c>
      <c r="Q28">
        <v>0.505</v>
      </c>
      <c r="R28">
        <v>0.84599999999999997</v>
      </c>
      <c r="S28">
        <v>0.35899999999999999</v>
      </c>
      <c r="T28">
        <v>3.1</v>
      </c>
      <c r="U28">
        <v>-0.6</v>
      </c>
      <c r="V28">
        <v>4.7</v>
      </c>
      <c r="W28">
        <v>639</v>
      </c>
    </row>
    <row r="29" spans="1:23" x14ac:dyDescent="0.25">
      <c r="A29" t="s">
        <v>1257</v>
      </c>
      <c r="B29">
        <v>599</v>
      </c>
      <c r="C29">
        <v>524</v>
      </c>
      <c r="D29">
        <v>146</v>
      </c>
      <c r="E29">
        <v>28</v>
      </c>
      <c r="F29">
        <v>3</v>
      </c>
      <c r="G29">
        <v>23</v>
      </c>
      <c r="H29">
        <v>82</v>
      </c>
      <c r="I29">
        <v>80</v>
      </c>
      <c r="J29">
        <v>61</v>
      </c>
      <c r="K29">
        <v>121</v>
      </c>
      <c r="L29">
        <v>9</v>
      </c>
      <c r="M29">
        <v>17</v>
      </c>
      <c r="N29">
        <v>6</v>
      </c>
      <c r="O29">
        <v>0.27900000000000003</v>
      </c>
      <c r="P29">
        <v>0.36099999999999999</v>
      </c>
      <c r="Q29">
        <v>0.47499999999999998</v>
      </c>
      <c r="R29">
        <v>0.83599999999999997</v>
      </c>
      <c r="S29">
        <v>0.35899999999999999</v>
      </c>
      <c r="T29">
        <v>2.2000000000000002</v>
      </c>
      <c r="U29">
        <v>0.3</v>
      </c>
      <c r="V29">
        <v>3.9</v>
      </c>
      <c r="W29">
        <v>5222</v>
      </c>
    </row>
    <row r="30" spans="1:23" x14ac:dyDescent="0.25">
      <c r="A30" t="s">
        <v>1253</v>
      </c>
      <c r="B30">
        <v>534</v>
      </c>
      <c r="C30">
        <v>484</v>
      </c>
      <c r="D30">
        <v>140</v>
      </c>
      <c r="E30">
        <v>30</v>
      </c>
      <c r="F30">
        <v>2</v>
      </c>
      <c r="G30">
        <v>23</v>
      </c>
      <c r="H30">
        <v>69</v>
      </c>
      <c r="I30">
        <v>83</v>
      </c>
      <c r="J30">
        <v>42</v>
      </c>
      <c r="K30">
        <v>74</v>
      </c>
      <c r="L30">
        <v>1</v>
      </c>
      <c r="M30">
        <v>2</v>
      </c>
      <c r="N30">
        <v>1</v>
      </c>
      <c r="O30">
        <v>0.28899999999999998</v>
      </c>
      <c r="P30">
        <v>0.34300000000000003</v>
      </c>
      <c r="Q30">
        <v>0.502</v>
      </c>
      <c r="R30">
        <v>0.84499999999999997</v>
      </c>
      <c r="S30">
        <v>0.35799999999999998</v>
      </c>
      <c r="T30">
        <v>2.1</v>
      </c>
      <c r="U30">
        <v>-0.5</v>
      </c>
      <c r="V30">
        <v>4.2</v>
      </c>
      <c r="W30">
        <v>5409</v>
      </c>
    </row>
    <row r="31" spans="1:23" x14ac:dyDescent="0.25">
      <c r="A31" t="s">
        <v>1283</v>
      </c>
      <c r="B31">
        <v>598</v>
      </c>
      <c r="C31">
        <v>527</v>
      </c>
      <c r="D31">
        <v>140</v>
      </c>
      <c r="E31">
        <v>30</v>
      </c>
      <c r="F31">
        <v>4</v>
      </c>
      <c r="G31">
        <v>28</v>
      </c>
      <c r="H31">
        <v>80</v>
      </c>
      <c r="I31">
        <v>90</v>
      </c>
      <c r="J31">
        <v>62</v>
      </c>
      <c r="K31">
        <v>138</v>
      </c>
      <c r="L31">
        <v>4</v>
      </c>
      <c r="M31">
        <v>8</v>
      </c>
      <c r="N31">
        <v>3</v>
      </c>
      <c r="O31">
        <v>0.26600000000000001</v>
      </c>
      <c r="P31">
        <v>0.34399999999999997</v>
      </c>
      <c r="Q31">
        <v>0.497</v>
      </c>
      <c r="R31">
        <v>0.84199999999999997</v>
      </c>
      <c r="S31">
        <v>0.35699999999999998</v>
      </c>
      <c r="T31">
        <v>0.1</v>
      </c>
      <c r="U31">
        <v>-0.2</v>
      </c>
      <c r="V31">
        <v>3.5</v>
      </c>
      <c r="W31">
        <v>9892</v>
      </c>
    </row>
    <row r="32" spans="1:23" x14ac:dyDescent="0.25">
      <c r="A32" t="s">
        <v>1278</v>
      </c>
      <c r="B32">
        <v>566</v>
      </c>
      <c r="C32">
        <v>498</v>
      </c>
      <c r="D32">
        <v>134</v>
      </c>
      <c r="E32">
        <v>28</v>
      </c>
      <c r="F32">
        <v>4</v>
      </c>
      <c r="G32">
        <v>23</v>
      </c>
      <c r="H32">
        <v>77</v>
      </c>
      <c r="I32">
        <v>79</v>
      </c>
      <c r="J32">
        <v>60</v>
      </c>
      <c r="K32">
        <v>120</v>
      </c>
      <c r="L32">
        <v>4</v>
      </c>
      <c r="M32">
        <v>13</v>
      </c>
      <c r="N32">
        <v>4</v>
      </c>
      <c r="O32">
        <v>0.26900000000000002</v>
      </c>
      <c r="P32">
        <v>0.35</v>
      </c>
      <c r="Q32">
        <v>0.48</v>
      </c>
      <c r="R32">
        <v>0.83</v>
      </c>
      <c r="S32">
        <v>0.35699999999999998</v>
      </c>
      <c r="T32">
        <v>7.5</v>
      </c>
      <c r="U32">
        <v>0.4</v>
      </c>
      <c r="V32">
        <v>4.0999999999999996</v>
      </c>
      <c r="W32">
        <v>4940</v>
      </c>
    </row>
    <row r="33" spans="1:23" x14ac:dyDescent="0.25">
      <c r="A33" t="s">
        <v>1279</v>
      </c>
      <c r="B33">
        <v>560</v>
      </c>
      <c r="C33">
        <v>498</v>
      </c>
      <c r="D33">
        <v>141</v>
      </c>
      <c r="E33">
        <v>29</v>
      </c>
      <c r="F33">
        <v>1</v>
      </c>
      <c r="G33">
        <v>22</v>
      </c>
      <c r="H33">
        <v>71</v>
      </c>
      <c r="I33">
        <v>80</v>
      </c>
      <c r="J33">
        <v>55</v>
      </c>
      <c r="K33">
        <v>98</v>
      </c>
      <c r="L33">
        <v>3</v>
      </c>
      <c r="M33">
        <v>3</v>
      </c>
      <c r="N33">
        <v>1</v>
      </c>
      <c r="O33">
        <v>0.28299999999999997</v>
      </c>
      <c r="P33">
        <v>0.35499999999999998</v>
      </c>
      <c r="Q33">
        <v>0.47799999999999998</v>
      </c>
      <c r="R33">
        <v>0.83299999999999996</v>
      </c>
      <c r="S33">
        <v>0.35699999999999998</v>
      </c>
      <c r="T33">
        <v>0.8</v>
      </c>
      <c r="U33">
        <v>-0.4</v>
      </c>
      <c r="V33">
        <v>4.2</v>
      </c>
      <c r="W33">
        <v>4220</v>
      </c>
    </row>
    <row r="34" spans="1:23" x14ac:dyDescent="0.25">
      <c r="A34" t="s">
        <v>1276</v>
      </c>
      <c r="B34">
        <v>467</v>
      </c>
      <c r="C34">
        <v>419</v>
      </c>
      <c r="D34">
        <v>116</v>
      </c>
      <c r="E34">
        <v>27</v>
      </c>
      <c r="F34">
        <v>1</v>
      </c>
      <c r="G34">
        <v>20</v>
      </c>
      <c r="H34">
        <v>60</v>
      </c>
      <c r="I34">
        <v>71</v>
      </c>
      <c r="J34">
        <v>41</v>
      </c>
      <c r="K34">
        <v>87</v>
      </c>
      <c r="L34">
        <v>3</v>
      </c>
      <c r="M34">
        <v>2</v>
      </c>
      <c r="N34">
        <v>1</v>
      </c>
      <c r="O34">
        <v>0.27700000000000002</v>
      </c>
      <c r="P34">
        <v>0.34200000000000003</v>
      </c>
      <c r="Q34">
        <v>0.48899999999999999</v>
      </c>
      <c r="R34">
        <v>0.83099999999999996</v>
      </c>
      <c r="S34">
        <v>0.35599999999999998</v>
      </c>
      <c r="T34">
        <v>-0.1</v>
      </c>
      <c r="U34">
        <v>-0.5</v>
      </c>
      <c r="V34">
        <v>2.2999999999999998</v>
      </c>
      <c r="W34">
        <v>3433</v>
      </c>
    </row>
    <row r="35" spans="1:23" x14ac:dyDescent="0.25">
      <c r="A35" t="s">
        <v>1258</v>
      </c>
      <c r="B35">
        <v>497</v>
      </c>
      <c r="C35">
        <v>435</v>
      </c>
      <c r="D35">
        <v>117</v>
      </c>
      <c r="E35">
        <v>26</v>
      </c>
      <c r="F35">
        <v>3</v>
      </c>
      <c r="G35">
        <v>19</v>
      </c>
      <c r="H35">
        <v>64</v>
      </c>
      <c r="I35">
        <v>68</v>
      </c>
      <c r="J35">
        <v>53</v>
      </c>
      <c r="K35">
        <v>87</v>
      </c>
      <c r="L35">
        <v>5</v>
      </c>
      <c r="M35">
        <v>3</v>
      </c>
      <c r="N35">
        <v>1</v>
      </c>
      <c r="O35">
        <v>0.26900000000000002</v>
      </c>
      <c r="P35">
        <v>0.35199999999999998</v>
      </c>
      <c r="Q35">
        <v>0.47399999999999998</v>
      </c>
      <c r="R35">
        <v>0.82599999999999996</v>
      </c>
      <c r="S35">
        <v>0.35499999999999998</v>
      </c>
      <c r="T35">
        <v>-2.5</v>
      </c>
      <c r="U35">
        <v>-0.4</v>
      </c>
      <c r="V35">
        <v>2.5</v>
      </c>
      <c r="W35">
        <v>9205</v>
      </c>
    </row>
    <row r="36" spans="1:23" x14ac:dyDescent="0.25">
      <c r="A36" t="s">
        <v>1303</v>
      </c>
      <c r="B36">
        <v>592</v>
      </c>
      <c r="C36">
        <v>530</v>
      </c>
      <c r="D36">
        <v>143</v>
      </c>
      <c r="E36">
        <v>32</v>
      </c>
      <c r="F36">
        <v>1</v>
      </c>
      <c r="G36">
        <v>28</v>
      </c>
      <c r="H36">
        <v>77</v>
      </c>
      <c r="I36">
        <v>91</v>
      </c>
      <c r="J36">
        <v>52</v>
      </c>
      <c r="K36">
        <v>132</v>
      </c>
      <c r="L36">
        <v>6</v>
      </c>
      <c r="M36">
        <v>5</v>
      </c>
      <c r="N36">
        <v>2</v>
      </c>
      <c r="O36">
        <v>0.27</v>
      </c>
      <c r="P36">
        <v>0.33900000000000002</v>
      </c>
      <c r="Q36">
        <v>0.49199999999999999</v>
      </c>
      <c r="R36">
        <v>0.83099999999999996</v>
      </c>
      <c r="S36">
        <v>0.35499999999999998</v>
      </c>
      <c r="T36">
        <v>0.2</v>
      </c>
      <c r="U36">
        <v>-0.4</v>
      </c>
      <c r="V36">
        <v>2.9</v>
      </c>
      <c r="W36">
        <v>3473</v>
      </c>
    </row>
    <row r="37" spans="1:23" x14ac:dyDescent="0.25">
      <c r="A37" t="s">
        <v>1272</v>
      </c>
      <c r="B37">
        <v>594</v>
      </c>
      <c r="C37">
        <v>504</v>
      </c>
      <c r="D37">
        <v>131</v>
      </c>
      <c r="E37">
        <v>29</v>
      </c>
      <c r="F37">
        <v>1</v>
      </c>
      <c r="G37">
        <v>23</v>
      </c>
      <c r="H37">
        <v>75</v>
      </c>
      <c r="I37">
        <v>79</v>
      </c>
      <c r="J37">
        <v>81</v>
      </c>
      <c r="K37">
        <v>110</v>
      </c>
      <c r="L37">
        <v>3</v>
      </c>
      <c r="M37">
        <v>4</v>
      </c>
      <c r="N37">
        <v>2</v>
      </c>
      <c r="O37">
        <v>0.26</v>
      </c>
      <c r="P37">
        <v>0.36199999999999999</v>
      </c>
      <c r="Q37">
        <v>0.45800000000000002</v>
      </c>
      <c r="R37">
        <v>0.82</v>
      </c>
      <c r="S37">
        <v>0.35399999999999998</v>
      </c>
      <c r="T37">
        <v>-1.3</v>
      </c>
      <c r="U37">
        <v>-0.7</v>
      </c>
      <c r="V37">
        <v>5</v>
      </c>
      <c r="W37">
        <v>2396</v>
      </c>
    </row>
    <row r="38" spans="1:23" x14ac:dyDescent="0.25">
      <c r="A38" t="s">
        <v>1284</v>
      </c>
      <c r="B38">
        <v>552</v>
      </c>
      <c r="C38">
        <v>470</v>
      </c>
      <c r="D38">
        <v>116</v>
      </c>
      <c r="E38">
        <v>26</v>
      </c>
      <c r="F38">
        <v>1</v>
      </c>
      <c r="G38">
        <v>25</v>
      </c>
      <c r="H38">
        <v>70</v>
      </c>
      <c r="I38">
        <v>78</v>
      </c>
      <c r="J38">
        <v>65</v>
      </c>
      <c r="K38">
        <v>133</v>
      </c>
      <c r="L38">
        <v>12</v>
      </c>
      <c r="M38">
        <v>3</v>
      </c>
      <c r="N38">
        <v>1</v>
      </c>
      <c r="O38">
        <v>0.247</v>
      </c>
      <c r="P38">
        <v>0.35</v>
      </c>
      <c r="Q38">
        <v>0.46600000000000003</v>
      </c>
      <c r="R38">
        <v>0.81599999999999995</v>
      </c>
      <c r="S38">
        <v>0.35199999999999998</v>
      </c>
      <c r="T38">
        <v>0</v>
      </c>
      <c r="U38">
        <v>-0.4</v>
      </c>
      <c r="V38">
        <v>3</v>
      </c>
      <c r="W38">
        <v>2103</v>
      </c>
    </row>
    <row r="39" spans="1:23" x14ac:dyDescent="0.25">
      <c r="A39" t="s">
        <v>1290</v>
      </c>
      <c r="B39">
        <v>544</v>
      </c>
      <c r="C39">
        <v>486</v>
      </c>
      <c r="D39">
        <v>132</v>
      </c>
      <c r="E39">
        <v>27</v>
      </c>
      <c r="F39">
        <v>6</v>
      </c>
      <c r="G39">
        <v>21</v>
      </c>
      <c r="H39">
        <v>76</v>
      </c>
      <c r="I39">
        <v>73</v>
      </c>
      <c r="J39">
        <v>52</v>
      </c>
      <c r="K39">
        <v>120</v>
      </c>
      <c r="L39">
        <v>2</v>
      </c>
      <c r="M39">
        <v>17</v>
      </c>
      <c r="N39">
        <v>5</v>
      </c>
      <c r="O39">
        <v>0.27200000000000002</v>
      </c>
      <c r="P39">
        <v>0.34300000000000003</v>
      </c>
      <c r="Q39">
        <v>0.48099999999999998</v>
      </c>
      <c r="R39">
        <v>0.82399999999999995</v>
      </c>
      <c r="S39">
        <v>0.35199999999999998</v>
      </c>
      <c r="T39">
        <v>-0.2</v>
      </c>
      <c r="U39">
        <v>0.8</v>
      </c>
      <c r="V39">
        <v>3.9</v>
      </c>
      <c r="W39">
        <v>11579</v>
      </c>
    </row>
    <row r="40" spans="1:23" x14ac:dyDescent="0.25">
      <c r="A40" t="s">
        <v>1311</v>
      </c>
      <c r="B40">
        <v>467</v>
      </c>
      <c r="C40">
        <v>415</v>
      </c>
      <c r="D40">
        <v>115</v>
      </c>
      <c r="E40">
        <v>23</v>
      </c>
      <c r="F40">
        <v>2</v>
      </c>
      <c r="G40">
        <v>18</v>
      </c>
      <c r="H40">
        <v>60</v>
      </c>
      <c r="I40">
        <v>65</v>
      </c>
      <c r="J40">
        <v>44</v>
      </c>
      <c r="K40">
        <v>71</v>
      </c>
      <c r="L40">
        <v>4</v>
      </c>
      <c r="M40">
        <v>6</v>
      </c>
      <c r="N40">
        <v>3</v>
      </c>
      <c r="O40">
        <v>0.27700000000000002</v>
      </c>
      <c r="P40">
        <v>0.34899999999999998</v>
      </c>
      <c r="Q40">
        <v>0.47199999999999998</v>
      </c>
      <c r="R40">
        <v>0.82099999999999995</v>
      </c>
      <c r="S40">
        <v>0.35199999999999998</v>
      </c>
      <c r="T40">
        <v>4.5</v>
      </c>
      <c r="U40">
        <v>-0.5</v>
      </c>
      <c r="V40">
        <v>4</v>
      </c>
      <c r="W40">
        <v>3531</v>
      </c>
    </row>
    <row r="41" spans="1:23" x14ac:dyDescent="0.25">
      <c r="A41" t="s">
        <v>1267</v>
      </c>
      <c r="B41">
        <v>536</v>
      </c>
      <c r="C41">
        <v>468</v>
      </c>
      <c r="D41">
        <v>126</v>
      </c>
      <c r="E41">
        <v>27</v>
      </c>
      <c r="F41">
        <v>2</v>
      </c>
      <c r="G41">
        <v>21</v>
      </c>
      <c r="H41">
        <v>70</v>
      </c>
      <c r="I41">
        <v>75</v>
      </c>
      <c r="J41">
        <v>60</v>
      </c>
      <c r="K41">
        <v>98</v>
      </c>
      <c r="L41">
        <v>3</v>
      </c>
      <c r="M41">
        <v>7</v>
      </c>
      <c r="N41">
        <v>3</v>
      </c>
      <c r="O41">
        <v>0.26900000000000002</v>
      </c>
      <c r="P41">
        <v>0.35299999999999998</v>
      </c>
      <c r="Q41">
        <v>0.47</v>
      </c>
      <c r="R41">
        <v>0.82299999999999995</v>
      </c>
      <c r="S41">
        <v>0.35099999999999998</v>
      </c>
      <c r="T41">
        <v>-1.6</v>
      </c>
      <c r="U41">
        <v>-0.4</v>
      </c>
      <c r="V41">
        <v>2.7</v>
      </c>
      <c r="W41">
        <v>589</v>
      </c>
    </row>
    <row r="42" spans="1:23" x14ac:dyDescent="0.25">
      <c r="A42" t="s">
        <v>1282</v>
      </c>
      <c r="B42">
        <v>535</v>
      </c>
      <c r="C42">
        <v>466</v>
      </c>
      <c r="D42">
        <v>137</v>
      </c>
      <c r="E42">
        <v>26</v>
      </c>
      <c r="F42">
        <v>1</v>
      </c>
      <c r="G42">
        <v>12</v>
      </c>
      <c r="H42">
        <v>66</v>
      </c>
      <c r="I42">
        <v>62</v>
      </c>
      <c r="J42">
        <v>61</v>
      </c>
      <c r="K42">
        <v>68</v>
      </c>
      <c r="L42">
        <v>3</v>
      </c>
      <c r="M42">
        <v>4</v>
      </c>
      <c r="N42">
        <v>2</v>
      </c>
      <c r="O42">
        <v>0.29399999999999998</v>
      </c>
      <c r="P42">
        <v>0.376</v>
      </c>
      <c r="Q42">
        <v>0.43099999999999999</v>
      </c>
      <c r="R42">
        <v>0.80800000000000005</v>
      </c>
      <c r="S42">
        <v>0.35</v>
      </c>
      <c r="T42">
        <v>0</v>
      </c>
      <c r="U42">
        <v>-0.7</v>
      </c>
      <c r="V42">
        <v>4.4000000000000004</v>
      </c>
      <c r="W42">
        <v>1857</v>
      </c>
    </row>
    <row r="43" spans="1:23" x14ac:dyDescent="0.25">
      <c r="A43" t="s">
        <v>1274</v>
      </c>
      <c r="B43">
        <v>624</v>
      </c>
      <c r="C43">
        <v>536</v>
      </c>
      <c r="D43">
        <v>143</v>
      </c>
      <c r="E43">
        <v>33</v>
      </c>
      <c r="F43">
        <v>4</v>
      </c>
      <c r="G43">
        <v>18</v>
      </c>
      <c r="H43">
        <v>80</v>
      </c>
      <c r="I43">
        <v>74</v>
      </c>
      <c r="J43">
        <v>78</v>
      </c>
      <c r="K43">
        <v>105</v>
      </c>
      <c r="L43">
        <v>3</v>
      </c>
      <c r="M43">
        <v>13</v>
      </c>
      <c r="N43">
        <v>5</v>
      </c>
      <c r="O43">
        <v>0.26700000000000002</v>
      </c>
      <c r="P43">
        <v>0.36</v>
      </c>
      <c r="Q43">
        <v>0.44400000000000001</v>
      </c>
      <c r="R43">
        <v>0.80400000000000005</v>
      </c>
      <c r="S43">
        <v>0.35</v>
      </c>
      <c r="T43">
        <v>0.3</v>
      </c>
      <c r="U43">
        <v>-0.1</v>
      </c>
      <c r="V43">
        <v>3.3</v>
      </c>
      <c r="W43">
        <v>7435</v>
      </c>
    </row>
    <row r="44" spans="1:23" x14ac:dyDescent="0.25">
      <c r="A44" t="s">
        <v>1165</v>
      </c>
      <c r="B44">
        <v>506</v>
      </c>
      <c r="C44">
        <v>439</v>
      </c>
      <c r="D44">
        <v>119</v>
      </c>
      <c r="E44">
        <v>26</v>
      </c>
      <c r="F44">
        <v>3</v>
      </c>
      <c r="G44">
        <v>15</v>
      </c>
      <c r="H44">
        <v>62</v>
      </c>
      <c r="I44">
        <v>62</v>
      </c>
      <c r="J44">
        <v>57</v>
      </c>
      <c r="K44">
        <v>94</v>
      </c>
      <c r="L44">
        <v>5</v>
      </c>
      <c r="M44">
        <v>4</v>
      </c>
      <c r="N44">
        <v>2</v>
      </c>
      <c r="O44">
        <v>0.27100000000000002</v>
      </c>
      <c r="P44">
        <v>0.35799999999999998</v>
      </c>
      <c r="Q44">
        <v>0.44600000000000001</v>
      </c>
      <c r="R44">
        <v>0.80500000000000005</v>
      </c>
      <c r="S44">
        <v>0.35</v>
      </c>
      <c r="T44">
        <v>0.5</v>
      </c>
      <c r="U44">
        <v>-0.6</v>
      </c>
      <c r="V44">
        <v>2.2999999999999998</v>
      </c>
      <c r="W44">
        <v>8090</v>
      </c>
    </row>
    <row r="45" spans="1:23" x14ac:dyDescent="0.25">
      <c r="A45" t="s">
        <v>1313</v>
      </c>
      <c r="B45">
        <v>520</v>
      </c>
      <c r="C45">
        <v>446</v>
      </c>
      <c r="D45">
        <v>116</v>
      </c>
      <c r="E45">
        <v>26</v>
      </c>
      <c r="F45">
        <v>0</v>
      </c>
      <c r="G45">
        <v>21</v>
      </c>
      <c r="H45">
        <v>65</v>
      </c>
      <c r="I45">
        <v>73</v>
      </c>
      <c r="J45">
        <v>68</v>
      </c>
      <c r="K45">
        <v>92</v>
      </c>
      <c r="L45">
        <v>2</v>
      </c>
      <c r="M45">
        <v>0</v>
      </c>
      <c r="N45">
        <v>0</v>
      </c>
      <c r="O45">
        <v>0.26</v>
      </c>
      <c r="P45">
        <v>0.35799999999999998</v>
      </c>
      <c r="Q45">
        <v>0.46</v>
      </c>
      <c r="R45">
        <v>0.81699999999999995</v>
      </c>
      <c r="S45">
        <v>0.34899999999999998</v>
      </c>
      <c r="T45">
        <v>0</v>
      </c>
      <c r="U45">
        <v>-0.6</v>
      </c>
      <c r="V45">
        <v>1.8</v>
      </c>
      <c r="W45">
        <v>745</v>
      </c>
    </row>
    <row r="46" spans="1:23" x14ac:dyDescent="0.25">
      <c r="A46" t="s">
        <v>1243</v>
      </c>
      <c r="B46">
        <v>496</v>
      </c>
      <c r="C46">
        <v>431</v>
      </c>
      <c r="D46">
        <v>113</v>
      </c>
      <c r="E46">
        <v>25</v>
      </c>
      <c r="F46">
        <v>2</v>
      </c>
      <c r="G46">
        <v>19</v>
      </c>
      <c r="H46">
        <v>64</v>
      </c>
      <c r="I46">
        <v>67</v>
      </c>
      <c r="J46">
        <v>56</v>
      </c>
      <c r="K46">
        <v>104</v>
      </c>
      <c r="L46">
        <v>4</v>
      </c>
      <c r="M46">
        <v>6</v>
      </c>
      <c r="N46">
        <v>3</v>
      </c>
      <c r="O46">
        <v>0.26200000000000001</v>
      </c>
      <c r="P46">
        <v>0.34899999999999998</v>
      </c>
      <c r="Q46">
        <v>0.46200000000000002</v>
      </c>
      <c r="R46">
        <v>0.81100000000000005</v>
      </c>
      <c r="S46">
        <v>0.34899999999999998</v>
      </c>
      <c r="T46">
        <v>0</v>
      </c>
      <c r="U46">
        <v>-0.5</v>
      </c>
      <c r="V46">
        <v>2.5</v>
      </c>
      <c r="W46">
        <v>3353</v>
      </c>
    </row>
    <row r="47" spans="1:23" x14ac:dyDescent="0.25">
      <c r="A47" t="s">
        <v>1285</v>
      </c>
      <c r="B47">
        <v>596</v>
      </c>
      <c r="C47">
        <v>514</v>
      </c>
      <c r="D47">
        <v>131</v>
      </c>
      <c r="E47">
        <v>30</v>
      </c>
      <c r="F47">
        <v>1</v>
      </c>
      <c r="G47">
        <v>24</v>
      </c>
      <c r="H47">
        <v>73</v>
      </c>
      <c r="I47">
        <v>81</v>
      </c>
      <c r="J47">
        <v>67</v>
      </c>
      <c r="K47">
        <v>94</v>
      </c>
      <c r="L47">
        <v>9</v>
      </c>
      <c r="M47">
        <v>2</v>
      </c>
      <c r="N47">
        <v>1</v>
      </c>
      <c r="O47">
        <v>0.255</v>
      </c>
      <c r="P47">
        <v>0.34699999999999998</v>
      </c>
      <c r="Q47">
        <v>0.45700000000000002</v>
      </c>
      <c r="R47">
        <v>0.80500000000000005</v>
      </c>
      <c r="S47">
        <v>0.34799999999999998</v>
      </c>
      <c r="T47">
        <v>1.4</v>
      </c>
      <c r="U47">
        <v>-0.7</v>
      </c>
      <c r="V47">
        <v>2.7</v>
      </c>
      <c r="W47">
        <v>1281</v>
      </c>
    </row>
    <row r="48" spans="1:23" x14ac:dyDescent="0.25">
      <c r="A48" t="s">
        <v>1294</v>
      </c>
      <c r="B48">
        <v>480</v>
      </c>
      <c r="C48">
        <v>412</v>
      </c>
      <c r="D48">
        <v>101</v>
      </c>
      <c r="E48">
        <v>21</v>
      </c>
      <c r="F48">
        <v>1</v>
      </c>
      <c r="G48">
        <v>22</v>
      </c>
      <c r="H48">
        <v>60</v>
      </c>
      <c r="I48">
        <v>68</v>
      </c>
      <c r="J48">
        <v>57</v>
      </c>
      <c r="K48">
        <v>126</v>
      </c>
      <c r="L48">
        <v>7</v>
      </c>
      <c r="M48">
        <v>3</v>
      </c>
      <c r="N48">
        <v>1</v>
      </c>
      <c r="O48">
        <v>0.245</v>
      </c>
      <c r="P48">
        <v>0.34399999999999997</v>
      </c>
      <c r="Q48">
        <v>0.46100000000000002</v>
      </c>
      <c r="R48">
        <v>0.80500000000000005</v>
      </c>
      <c r="S48">
        <v>0.34699999999999998</v>
      </c>
      <c r="T48">
        <v>-0.6</v>
      </c>
      <c r="U48">
        <v>-0.3</v>
      </c>
      <c r="V48">
        <v>3.8</v>
      </c>
      <c r="W48">
        <v>3057</v>
      </c>
    </row>
    <row r="49" spans="1:23" x14ac:dyDescent="0.25">
      <c r="A49" t="s">
        <v>1269</v>
      </c>
      <c r="B49">
        <v>474</v>
      </c>
      <c r="C49">
        <v>414</v>
      </c>
      <c r="D49">
        <v>116</v>
      </c>
      <c r="E49">
        <v>23</v>
      </c>
      <c r="F49">
        <v>1</v>
      </c>
      <c r="G49">
        <v>13</v>
      </c>
      <c r="H49">
        <v>57</v>
      </c>
      <c r="I49">
        <v>59</v>
      </c>
      <c r="J49">
        <v>44</v>
      </c>
      <c r="K49">
        <v>60</v>
      </c>
      <c r="L49">
        <v>12</v>
      </c>
      <c r="M49">
        <v>2</v>
      </c>
      <c r="N49">
        <v>1</v>
      </c>
      <c r="O49">
        <v>0.28000000000000003</v>
      </c>
      <c r="P49">
        <v>0.36399999999999999</v>
      </c>
      <c r="Q49">
        <v>0.435</v>
      </c>
      <c r="R49">
        <v>0.79800000000000004</v>
      </c>
      <c r="S49">
        <v>0.34599999999999997</v>
      </c>
      <c r="T49">
        <v>-0.3</v>
      </c>
      <c r="U49">
        <v>-0.6</v>
      </c>
      <c r="V49">
        <v>3.7</v>
      </c>
      <c r="W49">
        <v>2579</v>
      </c>
    </row>
    <row r="50" spans="1:23" x14ac:dyDescent="0.25">
      <c r="A50" t="s">
        <v>1260</v>
      </c>
      <c r="B50">
        <v>640</v>
      </c>
      <c r="C50">
        <v>563</v>
      </c>
      <c r="D50">
        <v>152</v>
      </c>
      <c r="E50">
        <v>35</v>
      </c>
      <c r="F50">
        <v>3</v>
      </c>
      <c r="G50">
        <v>19</v>
      </c>
      <c r="H50">
        <v>80</v>
      </c>
      <c r="I50">
        <v>79</v>
      </c>
      <c r="J50">
        <v>66</v>
      </c>
      <c r="K50">
        <v>134</v>
      </c>
      <c r="L50">
        <v>6</v>
      </c>
      <c r="M50">
        <v>9</v>
      </c>
      <c r="N50">
        <v>4</v>
      </c>
      <c r="O50">
        <v>0.27</v>
      </c>
      <c r="P50">
        <v>0.35099999999999998</v>
      </c>
      <c r="Q50">
        <v>0.44400000000000001</v>
      </c>
      <c r="R50">
        <v>0.79500000000000004</v>
      </c>
      <c r="S50">
        <v>0.34499999999999997</v>
      </c>
      <c r="T50">
        <v>1.2</v>
      </c>
      <c r="U50">
        <v>-0.5</v>
      </c>
      <c r="V50">
        <v>3.2</v>
      </c>
      <c r="W50">
        <v>5209</v>
      </c>
    </row>
    <row r="51" spans="1:23" x14ac:dyDescent="0.25">
      <c r="A51" t="s">
        <v>1281</v>
      </c>
      <c r="B51">
        <v>575</v>
      </c>
      <c r="C51">
        <v>510</v>
      </c>
      <c r="D51">
        <v>145</v>
      </c>
      <c r="E51">
        <v>29</v>
      </c>
      <c r="F51">
        <v>3</v>
      </c>
      <c r="G51">
        <v>15</v>
      </c>
      <c r="H51">
        <v>74</v>
      </c>
      <c r="I51">
        <v>67</v>
      </c>
      <c r="J51">
        <v>55</v>
      </c>
      <c r="K51">
        <v>62</v>
      </c>
      <c r="L51">
        <v>4</v>
      </c>
      <c r="M51">
        <v>15</v>
      </c>
      <c r="N51">
        <v>5</v>
      </c>
      <c r="O51">
        <v>0.28399999999999997</v>
      </c>
      <c r="P51">
        <v>0.35499999999999998</v>
      </c>
      <c r="Q51">
        <v>0.441</v>
      </c>
      <c r="R51">
        <v>0.79700000000000004</v>
      </c>
      <c r="S51">
        <v>0.34499999999999997</v>
      </c>
      <c r="T51">
        <v>1.6</v>
      </c>
      <c r="U51">
        <v>0.3</v>
      </c>
      <c r="V51">
        <v>3.9</v>
      </c>
      <c r="W51">
        <v>8370</v>
      </c>
    </row>
    <row r="52" spans="1:23" x14ac:dyDescent="0.25">
      <c r="A52" t="s">
        <v>1182</v>
      </c>
      <c r="B52">
        <v>545</v>
      </c>
      <c r="C52">
        <v>477</v>
      </c>
      <c r="D52">
        <v>123</v>
      </c>
      <c r="E52">
        <v>26</v>
      </c>
      <c r="F52">
        <v>2</v>
      </c>
      <c r="G52">
        <v>21</v>
      </c>
      <c r="H52">
        <v>66</v>
      </c>
      <c r="I52">
        <v>73</v>
      </c>
      <c r="J52">
        <v>57</v>
      </c>
      <c r="K52">
        <v>120</v>
      </c>
      <c r="L52">
        <v>7</v>
      </c>
      <c r="M52">
        <v>2</v>
      </c>
      <c r="N52">
        <v>1</v>
      </c>
      <c r="O52">
        <v>0.25800000000000001</v>
      </c>
      <c r="P52">
        <v>0.34300000000000003</v>
      </c>
      <c r="Q52">
        <v>0.45300000000000001</v>
      </c>
      <c r="R52">
        <v>0.79600000000000004</v>
      </c>
      <c r="S52">
        <v>0.34499999999999997</v>
      </c>
      <c r="T52">
        <v>-2.2000000000000002</v>
      </c>
      <c r="U52">
        <v>-0.6</v>
      </c>
      <c r="V52">
        <v>2.2999999999999998</v>
      </c>
      <c r="W52">
        <v>2502</v>
      </c>
    </row>
    <row r="53" spans="1:23" x14ac:dyDescent="0.25">
      <c r="A53" t="s">
        <v>1298</v>
      </c>
      <c r="B53">
        <v>591</v>
      </c>
      <c r="C53">
        <v>517</v>
      </c>
      <c r="D53">
        <v>141</v>
      </c>
      <c r="E53">
        <v>26</v>
      </c>
      <c r="F53">
        <v>0</v>
      </c>
      <c r="G53">
        <v>21</v>
      </c>
      <c r="H53">
        <v>71</v>
      </c>
      <c r="I53">
        <v>79</v>
      </c>
      <c r="J53">
        <v>63</v>
      </c>
      <c r="K53">
        <v>91</v>
      </c>
      <c r="L53">
        <v>6</v>
      </c>
      <c r="M53">
        <v>1</v>
      </c>
      <c r="N53">
        <v>1</v>
      </c>
      <c r="O53">
        <v>0.27300000000000002</v>
      </c>
      <c r="P53">
        <v>0.35499999999999998</v>
      </c>
      <c r="Q53">
        <v>0.44500000000000001</v>
      </c>
      <c r="R53">
        <v>0.8</v>
      </c>
      <c r="S53">
        <v>0.34499999999999997</v>
      </c>
      <c r="T53">
        <v>-1</v>
      </c>
      <c r="U53">
        <v>-0.9</v>
      </c>
      <c r="V53">
        <v>2.2000000000000002</v>
      </c>
      <c r="W53">
        <v>242</v>
      </c>
    </row>
    <row r="54" spans="1:23" x14ac:dyDescent="0.25">
      <c r="A54" t="s">
        <v>1218</v>
      </c>
      <c r="B54">
        <v>574</v>
      </c>
      <c r="C54">
        <v>509</v>
      </c>
      <c r="D54">
        <v>140</v>
      </c>
      <c r="E54">
        <v>30</v>
      </c>
      <c r="F54">
        <v>1</v>
      </c>
      <c r="G54">
        <v>19</v>
      </c>
      <c r="H54">
        <v>70</v>
      </c>
      <c r="I54">
        <v>76</v>
      </c>
      <c r="J54">
        <v>55</v>
      </c>
      <c r="K54">
        <v>110</v>
      </c>
      <c r="L54">
        <v>6</v>
      </c>
      <c r="M54">
        <v>2</v>
      </c>
      <c r="N54">
        <v>1</v>
      </c>
      <c r="O54">
        <v>0.27500000000000002</v>
      </c>
      <c r="P54">
        <v>0.35</v>
      </c>
      <c r="Q54">
        <v>0.45</v>
      </c>
      <c r="R54">
        <v>0.8</v>
      </c>
      <c r="S54">
        <v>0.34499999999999997</v>
      </c>
      <c r="T54">
        <v>-1.7</v>
      </c>
      <c r="U54">
        <v>-0.6</v>
      </c>
      <c r="V54">
        <v>2.5</v>
      </c>
      <c r="W54">
        <v>6265</v>
      </c>
    </row>
    <row r="55" spans="1:23" x14ac:dyDescent="0.25">
      <c r="A55" t="s">
        <v>1299</v>
      </c>
      <c r="B55">
        <v>561</v>
      </c>
      <c r="C55">
        <v>488</v>
      </c>
      <c r="D55">
        <v>131</v>
      </c>
      <c r="E55">
        <v>26</v>
      </c>
      <c r="F55">
        <v>3</v>
      </c>
      <c r="G55">
        <v>16</v>
      </c>
      <c r="H55">
        <v>72</v>
      </c>
      <c r="I55">
        <v>66</v>
      </c>
      <c r="J55">
        <v>59</v>
      </c>
      <c r="K55">
        <v>119</v>
      </c>
      <c r="L55">
        <v>10</v>
      </c>
      <c r="M55">
        <v>14</v>
      </c>
      <c r="N55">
        <v>5</v>
      </c>
      <c r="O55">
        <v>0.26800000000000002</v>
      </c>
      <c r="P55">
        <v>0.35699999999999998</v>
      </c>
      <c r="Q55">
        <v>0.432</v>
      </c>
      <c r="R55">
        <v>0.79</v>
      </c>
      <c r="S55">
        <v>0.34499999999999997</v>
      </c>
      <c r="T55">
        <v>-1</v>
      </c>
      <c r="U55">
        <v>0.1</v>
      </c>
      <c r="V55">
        <v>2.6</v>
      </c>
      <c r="W55">
        <v>3174</v>
      </c>
    </row>
    <row r="56" spans="1:23" x14ac:dyDescent="0.25">
      <c r="A56" t="s">
        <v>1252</v>
      </c>
      <c r="B56">
        <v>561</v>
      </c>
      <c r="C56">
        <v>511</v>
      </c>
      <c r="D56">
        <v>151</v>
      </c>
      <c r="E56">
        <v>29</v>
      </c>
      <c r="F56">
        <v>4</v>
      </c>
      <c r="G56">
        <v>14</v>
      </c>
      <c r="H56">
        <v>72</v>
      </c>
      <c r="I56">
        <v>68</v>
      </c>
      <c r="J56">
        <v>42</v>
      </c>
      <c r="K56">
        <v>75</v>
      </c>
      <c r="L56">
        <v>1</v>
      </c>
      <c r="M56">
        <v>13</v>
      </c>
      <c r="N56">
        <v>5</v>
      </c>
      <c r="O56">
        <v>0.29499999999999998</v>
      </c>
      <c r="P56">
        <v>0.34799999999999998</v>
      </c>
      <c r="Q56">
        <v>0.45</v>
      </c>
      <c r="R56">
        <v>0.79800000000000004</v>
      </c>
      <c r="S56">
        <v>0.34300000000000003</v>
      </c>
      <c r="T56">
        <v>-1.7</v>
      </c>
      <c r="U56">
        <v>0</v>
      </c>
      <c r="V56">
        <v>2.5</v>
      </c>
      <c r="W56">
        <v>4022</v>
      </c>
    </row>
    <row r="57" spans="1:23" x14ac:dyDescent="0.25">
      <c r="A57" t="s">
        <v>1262</v>
      </c>
      <c r="B57">
        <v>513</v>
      </c>
      <c r="C57">
        <v>462</v>
      </c>
      <c r="D57">
        <v>126</v>
      </c>
      <c r="E57">
        <v>24</v>
      </c>
      <c r="F57">
        <v>3</v>
      </c>
      <c r="G57">
        <v>19</v>
      </c>
      <c r="H57">
        <v>67</v>
      </c>
      <c r="I57">
        <v>68</v>
      </c>
      <c r="J57">
        <v>40</v>
      </c>
      <c r="K57">
        <v>97</v>
      </c>
      <c r="L57">
        <v>6</v>
      </c>
      <c r="M57">
        <v>12</v>
      </c>
      <c r="N57">
        <v>4</v>
      </c>
      <c r="O57">
        <v>0.27300000000000002</v>
      </c>
      <c r="P57">
        <v>0.33600000000000002</v>
      </c>
      <c r="Q57">
        <v>0.46100000000000002</v>
      </c>
      <c r="R57">
        <v>0.79700000000000004</v>
      </c>
      <c r="S57">
        <v>0.34300000000000003</v>
      </c>
      <c r="T57">
        <v>-0.4</v>
      </c>
      <c r="U57">
        <v>0.3</v>
      </c>
      <c r="V57">
        <v>2.4</v>
      </c>
      <c r="W57">
        <v>13110</v>
      </c>
    </row>
    <row r="58" spans="1:23" x14ac:dyDescent="0.25">
      <c r="A58" t="s">
        <v>1226</v>
      </c>
      <c r="B58">
        <v>465</v>
      </c>
      <c r="C58">
        <v>413</v>
      </c>
      <c r="D58">
        <v>111</v>
      </c>
      <c r="E58">
        <v>23</v>
      </c>
      <c r="F58">
        <v>1</v>
      </c>
      <c r="G58">
        <v>16</v>
      </c>
      <c r="H58">
        <v>56</v>
      </c>
      <c r="I58">
        <v>61</v>
      </c>
      <c r="J58">
        <v>43</v>
      </c>
      <c r="K58">
        <v>99</v>
      </c>
      <c r="L58">
        <v>6</v>
      </c>
      <c r="M58">
        <v>2</v>
      </c>
      <c r="N58">
        <v>1</v>
      </c>
      <c r="O58">
        <v>0.26900000000000002</v>
      </c>
      <c r="P58">
        <v>0.34399999999999997</v>
      </c>
      <c r="Q58">
        <v>0.44600000000000001</v>
      </c>
      <c r="R58">
        <v>0.79</v>
      </c>
      <c r="S58">
        <v>0.34300000000000003</v>
      </c>
      <c r="T58">
        <v>1.6</v>
      </c>
      <c r="U58">
        <v>-0.5</v>
      </c>
      <c r="V58">
        <v>3</v>
      </c>
      <c r="W58">
        <v>9549</v>
      </c>
    </row>
    <row r="59" spans="1:23" x14ac:dyDescent="0.25">
      <c r="A59" t="s">
        <v>1220</v>
      </c>
      <c r="B59">
        <v>609</v>
      </c>
      <c r="C59">
        <v>550</v>
      </c>
      <c r="D59">
        <v>153</v>
      </c>
      <c r="E59">
        <v>30</v>
      </c>
      <c r="F59">
        <v>3</v>
      </c>
      <c r="G59">
        <v>21</v>
      </c>
      <c r="H59">
        <v>78</v>
      </c>
      <c r="I59">
        <v>80</v>
      </c>
      <c r="J59">
        <v>52</v>
      </c>
      <c r="K59">
        <v>94</v>
      </c>
      <c r="L59">
        <v>2</v>
      </c>
      <c r="M59">
        <v>10</v>
      </c>
      <c r="N59">
        <v>4</v>
      </c>
      <c r="O59">
        <v>0.27800000000000002</v>
      </c>
      <c r="P59">
        <v>0.34</v>
      </c>
      <c r="Q59">
        <v>0.45800000000000002</v>
      </c>
      <c r="R59">
        <v>0.79800000000000004</v>
      </c>
      <c r="S59">
        <v>0.34300000000000003</v>
      </c>
      <c r="T59">
        <v>-2.9</v>
      </c>
      <c r="U59">
        <v>-0.3</v>
      </c>
      <c r="V59">
        <v>2.1</v>
      </c>
      <c r="W59">
        <v>3516</v>
      </c>
    </row>
    <row r="60" spans="1:23" x14ac:dyDescent="0.25">
      <c r="A60" t="s">
        <v>1277</v>
      </c>
      <c r="B60">
        <v>580</v>
      </c>
      <c r="C60">
        <v>519</v>
      </c>
      <c r="D60">
        <v>136</v>
      </c>
      <c r="E60">
        <v>30</v>
      </c>
      <c r="F60">
        <v>3</v>
      </c>
      <c r="G60">
        <v>23</v>
      </c>
      <c r="H60">
        <v>73</v>
      </c>
      <c r="I60">
        <v>81</v>
      </c>
      <c r="J60">
        <v>48</v>
      </c>
      <c r="K60">
        <v>131</v>
      </c>
      <c r="L60">
        <v>8</v>
      </c>
      <c r="M60">
        <v>6</v>
      </c>
      <c r="N60">
        <v>3</v>
      </c>
      <c r="O60">
        <v>0.26200000000000001</v>
      </c>
      <c r="P60">
        <v>0.33200000000000002</v>
      </c>
      <c r="Q60">
        <v>0.46400000000000002</v>
      </c>
      <c r="R60">
        <v>0.79600000000000004</v>
      </c>
      <c r="S60">
        <v>0.34300000000000003</v>
      </c>
      <c r="T60">
        <v>-0.6</v>
      </c>
      <c r="U60">
        <v>-0.6</v>
      </c>
      <c r="V60">
        <v>2.1</v>
      </c>
      <c r="W60">
        <v>1945</v>
      </c>
    </row>
    <row r="61" spans="1:23" x14ac:dyDescent="0.25">
      <c r="A61" t="s">
        <v>1248</v>
      </c>
      <c r="B61">
        <v>612</v>
      </c>
      <c r="C61">
        <v>554</v>
      </c>
      <c r="D61">
        <v>166</v>
      </c>
      <c r="E61">
        <v>31</v>
      </c>
      <c r="F61">
        <v>8</v>
      </c>
      <c r="G61">
        <v>10</v>
      </c>
      <c r="H61">
        <v>85</v>
      </c>
      <c r="I61">
        <v>62</v>
      </c>
      <c r="J61">
        <v>49</v>
      </c>
      <c r="K61">
        <v>51</v>
      </c>
      <c r="L61">
        <v>1</v>
      </c>
      <c r="M61">
        <v>31</v>
      </c>
      <c r="N61">
        <v>10</v>
      </c>
      <c r="O61">
        <v>0.3</v>
      </c>
      <c r="P61">
        <v>0.35499999999999998</v>
      </c>
      <c r="Q61">
        <v>0.439</v>
      </c>
      <c r="R61">
        <v>0.79400000000000004</v>
      </c>
      <c r="S61">
        <v>0.34200000000000003</v>
      </c>
      <c r="T61">
        <v>-0.8</v>
      </c>
      <c r="U61">
        <v>1.5</v>
      </c>
      <c r="V61">
        <v>4.3</v>
      </c>
      <c r="W61">
        <v>1736</v>
      </c>
    </row>
    <row r="62" spans="1:23" x14ac:dyDescent="0.25">
      <c r="A62" t="s">
        <v>1241</v>
      </c>
      <c r="B62">
        <v>600</v>
      </c>
      <c r="C62">
        <v>519</v>
      </c>
      <c r="D62">
        <v>134</v>
      </c>
      <c r="E62">
        <v>30</v>
      </c>
      <c r="F62">
        <v>1</v>
      </c>
      <c r="G62">
        <v>20</v>
      </c>
      <c r="H62">
        <v>72</v>
      </c>
      <c r="I62">
        <v>77</v>
      </c>
      <c r="J62">
        <v>71</v>
      </c>
      <c r="K62">
        <v>126</v>
      </c>
      <c r="L62">
        <v>5</v>
      </c>
      <c r="M62">
        <v>2</v>
      </c>
      <c r="N62">
        <v>1</v>
      </c>
      <c r="O62">
        <v>0.25800000000000001</v>
      </c>
      <c r="P62">
        <v>0.35</v>
      </c>
      <c r="Q62">
        <v>0.435</v>
      </c>
      <c r="R62">
        <v>0.78500000000000003</v>
      </c>
      <c r="S62">
        <v>0.34200000000000003</v>
      </c>
      <c r="T62">
        <v>-1.3</v>
      </c>
      <c r="U62">
        <v>-0.7</v>
      </c>
      <c r="V62">
        <v>2.6</v>
      </c>
      <c r="W62">
        <v>4599</v>
      </c>
    </row>
    <row r="63" spans="1:23" x14ac:dyDescent="0.25">
      <c r="A63" t="s">
        <v>1287</v>
      </c>
      <c r="B63">
        <v>580</v>
      </c>
      <c r="C63">
        <v>520</v>
      </c>
      <c r="D63">
        <v>142</v>
      </c>
      <c r="E63">
        <v>32</v>
      </c>
      <c r="F63">
        <v>1</v>
      </c>
      <c r="G63">
        <v>20</v>
      </c>
      <c r="H63">
        <v>71</v>
      </c>
      <c r="I63">
        <v>79</v>
      </c>
      <c r="J63">
        <v>45</v>
      </c>
      <c r="K63">
        <v>79</v>
      </c>
      <c r="L63">
        <v>9</v>
      </c>
      <c r="M63">
        <v>3</v>
      </c>
      <c r="N63">
        <v>2</v>
      </c>
      <c r="O63">
        <v>0.27300000000000002</v>
      </c>
      <c r="P63">
        <v>0.33900000000000002</v>
      </c>
      <c r="Q63">
        <v>0.45400000000000001</v>
      </c>
      <c r="R63">
        <v>0.79200000000000004</v>
      </c>
      <c r="S63">
        <v>0.34100000000000003</v>
      </c>
      <c r="T63">
        <v>-3.8</v>
      </c>
      <c r="U63">
        <v>-0.8</v>
      </c>
      <c r="V63">
        <v>3</v>
      </c>
      <c r="W63">
        <v>1002</v>
      </c>
    </row>
    <row r="64" spans="1:23" x14ac:dyDescent="0.25">
      <c r="A64" t="s">
        <v>1206</v>
      </c>
      <c r="B64">
        <v>466</v>
      </c>
      <c r="C64">
        <v>414</v>
      </c>
      <c r="D64">
        <v>111</v>
      </c>
      <c r="E64">
        <v>24</v>
      </c>
      <c r="F64">
        <v>1</v>
      </c>
      <c r="G64">
        <v>17</v>
      </c>
      <c r="H64">
        <v>56</v>
      </c>
      <c r="I64">
        <v>63</v>
      </c>
      <c r="J64">
        <v>43</v>
      </c>
      <c r="K64">
        <v>82</v>
      </c>
      <c r="L64">
        <v>4</v>
      </c>
      <c r="M64">
        <v>1</v>
      </c>
      <c r="N64">
        <v>0</v>
      </c>
      <c r="O64">
        <v>0.26800000000000002</v>
      </c>
      <c r="P64">
        <v>0.34</v>
      </c>
      <c r="Q64">
        <v>0.45400000000000001</v>
      </c>
      <c r="R64">
        <v>0.79400000000000004</v>
      </c>
      <c r="S64">
        <v>0.34100000000000003</v>
      </c>
      <c r="T64">
        <v>1.5</v>
      </c>
      <c r="U64">
        <v>-0.3</v>
      </c>
      <c r="V64">
        <v>1.9</v>
      </c>
      <c r="W64">
        <v>1737</v>
      </c>
    </row>
    <row r="65" spans="1:23" x14ac:dyDescent="0.25">
      <c r="A65" t="s">
        <v>1223</v>
      </c>
      <c r="B65">
        <v>526</v>
      </c>
      <c r="C65">
        <v>464</v>
      </c>
      <c r="D65">
        <v>123</v>
      </c>
      <c r="E65">
        <v>23</v>
      </c>
      <c r="F65">
        <v>0</v>
      </c>
      <c r="G65">
        <v>21</v>
      </c>
      <c r="H65">
        <v>64</v>
      </c>
      <c r="I65">
        <v>73</v>
      </c>
      <c r="J65">
        <v>54</v>
      </c>
      <c r="K65">
        <v>87</v>
      </c>
      <c r="L65">
        <v>4</v>
      </c>
      <c r="M65">
        <v>3</v>
      </c>
      <c r="N65">
        <v>1</v>
      </c>
      <c r="O65">
        <v>0.26500000000000001</v>
      </c>
      <c r="P65">
        <v>0.34399999999999997</v>
      </c>
      <c r="Q65">
        <v>0.45</v>
      </c>
      <c r="R65">
        <v>0.79500000000000004</v>
      </c>
      <c r="S65">
        <v>0.34100000000000003</v>
      </c>
      <c r="T65">
        <v>-4</v>
      </c>
      <c r="U65">
        <v>-0.4</v>
      </c>
      <c r="V65">
        <v>3.5</v>
      </c>
      <c r="W65">
        <v>4810</v>
      </c>
    </row>
    <row r="66" spans="1:23" x14ac:dyDescent="0.25">
      <c r="A66" t="s">
        <v>8651</v>
      </c>
      <c r="B66">
        <v>360</v>
      </c>
      <c r="C66">
        <v>315</v>
      </c>
      <c r="D66">
        <v>82</v>
      </c>
      <c r="E66">
        <v>18</v>
      </c>
      <c r="F66">
        <v>1</v>
      </c>
      <c r="G66">
        <v>13</v>
      </c>
      <c r="H66">
        <v>44</v>
      </c>
      <c r="I66">
        <v>47</v>
      </c>
      <c r="J66">
        <v>36</v>
      </c>
      <c r="K66">
        <v>72</v>
      </c>
      <c r="L66">
        <v>4</v>
      </c>
      <c r="M66">
        <v>3</v>
      </c>
      <c r="N66">
        <v>1</v>
      </c>
      <c r="O66">
        <v>0.26</v>
      </c>
      <c r="P66">
        <v>0.34100000000000003</v>
      </c>
      <c r="Q66">
        <v>0.44800000000000001</v>
      </c>
      <c r="R66">
        <v>0.78800000000000003</v>
      </c>
      <c r="S66">
        <v>0.34</v>
      </c>
      <c r="T66">
        <v>0.1</v>
      </c>
      <c r="U66">
        <v>-0.2</v>
      </c>
      <c r="V66">
        <v>1.3</v>
      </c>
      <c r="W66">
        <v>9957</v>
      </c>
    </row>
    <row r="67" spans="1:23" x14ac:dyDescent="0.25">
      <c r="A67" t="s">
        <v>1264</v>
      </c>
      <c r="B67">
        <v>544</v>
      </c>
      <c r="C67">
        <v>495</v>
      </c>
      <c r="D67">
        <v>138</v>
      </c>
      <c r="E67">
        <v>27</v>
      </c>
      <c r="F67">
        <v>7</v>
      </c>
      <c r="G67">
        <v>15</v>
      </c>
      <c r="H67">
        <v>72</v>
      </c>
      <c r="I67">
        <v>65</v>
      </c>
      <c r="J67">
        <v>38</v>
      </c>
      <c r="K67">
        <v>97</v>
      </c>
      <c r="L67">
        <v>6</v>
      </c>
      <c r="M67">
        <v>15</v>
      </c>
      <c r="N67">
        <v>6</v>
      </c>
      <c r="O67">
        <v>0.27900000000000003</v>
      </c>
      <c r="P67">
        <v>0.33600000000000002</v>
      </c>
      <c r="Q67">
        <v>0.45300000000000001</v>
      </c>
      <c r="R67">
        <v>0.78800000000000003</v>
      </c>
      <c r="S67">
        <v>0.34</v>
      </c>
      <c r="T67">
        <v>5.9</v>
      </c>
      <c r="U67">
        <v>0</v>
      </c>
      <c r="V67">
        <v>3.9</v>
      </c>
      <c r="W67">
        <v>5247</v>
      </c>
    </row>
    <row r="68" spans="1:23" x14ac:dyDescent="0.25">
      <c r="A68" t="s">
        <v>1224</v>
      </c>
      <c r="B68">
        <v>537</v>
      </c>
      <c r="C68">
        <v>463</v>
      </c>
      <c r="D68">
        <v>120</v>
      </c>
      <c r="E68">
        <v>26</v>
      </c>
      <c r="F68">
        <v>2</v>
      </c>
      <c r="G68">
        <v>16</v>
      </c>
      <c r="H68">
        <v>67</v>
      </c>
      <c r="I68">
        <v>63</v>
      </c>
      <c r="J68">
        <v>64</v>
      </c>
      <c r="K68">
        <v>114</v>
      </c>
      <c r="L68">
        <v>6</v>
      </c>
      <c r="M68">
        <v>9</v>
      </c>
      <c r="N68">
        <v>3</v>
      </c>
      <c r="O68">
        <v>0.25900000000000001</v>
      </c>
      <c r="P68">
        <v>0.35399999999999998</v>
      </c>
      <c r="Q68">
        <v>0.42799999999999999</v>
      </c>
      <c r="R68">
        <v>0.78100000000000003</v>
      </c>
      <c r="S68">
        <v>0.34</v>
      </c>
      <c r="T68">
        <v>1.4</v>
      </c>
      <c r="U68">
        <v>0</v>
      </c>
      <c r="V68">
        <v>2.5</v>
      </c>
      <c r="W68">
        <v>1327</v>
      </c>
    </row>
    <row r="69" spans="1:23" x14ac:dyDescent="0.25">
      <c r="A69" t="s">
        <v>1213</v>
      </c>
      <c r="B69">
        <v>624</v>
      </c>
      <c r="C69">
        <v>550</v>
      </c>
      <c r="D69">
        <v>157</v>
      </c>
      <c r="E69">
        <v>28</v>
      </c>
      <c r="F69">
        <v>6</v>
      </c>
      <c r="G69">
        <v>10</v>
      </c>
      <c r="H69">
        <v>83</v>
      </c>
      <c r="I69">
        <v>59</v>
      </c>
      <c r="J69">
        <v>52</v>
      </c>
      <c r="K69">
        <v>114</v>
      </c>
      <c r="L69">
        <v>15</v>
      </c>
      <c r="M69">
        <v>28</v>
      </c>
      <c r="N69">
        <v>8</v>
      </c>
      <c r="O69">
        <v>0.28499999999999998</v>
      </c>
      <c r="P69">
        <v>0.36099999999999999</v>
      </c>
      <c r="Q69">
        <v>0.41299999999999998</v>
      </c>
      <c r="R69">
        <v>0.77400000000000002</v>
      </c>
      <c r="S69">
        <v>0.34</v>
      </c>
      <c r="T69">
        <v>4.4000000000000004</v>
      </c>
      <c r="U69">
        <v>1.6</v>
      </c>
      <c r="V69">
        <v>4.4000000000000004</v>
      </c>
      <c r="W69">
        <v>11205</v>
      </c>
    </row>
    <row r="70" spans="1:23" x14ac:dyDescent="0.25">
      <c r="A70" t="s">
        <v>1209</v>
      </c>
      <c r="B70">
        <v>462</v>
      </c>
      <c r="C70">
        <v>406</v>
      </c>
      <c r="D70">
        <v>107</v>
      </c>
      <c r="E70">
        <v>23</v>
      </c>
      <c r="F70">
        <v>1</v>
      </c>
      <c r="G70">
        <v>15</v>
      </c>
      <c r="H70">
        <v>55</v>
      </c>
      <c r="I70">
        <v>59</v>
      </c>
      <c r="J70">
        <v>50</v>
      </c>
      <c r="K70">
        <v>99</v>
      </c>
      <c r="L70">
        <v>3</v>
      </c>
      <c r="M70">
        <v>1</v>
      </c>
      <c r="N70">
        <v>0</v>
      </c>
      <c r="O70">
        <v>0.26400000000000001</v>
      </c>
      <c r="P70">
        <v>0.34599999999999997</v>
      </c>
      <c r="Q70">
        <v>0.436</v>
      </c>
      <c r="R70">
        <v>0.78200000000000003</v>
      </c>
      <c r="S70">
        <v>0.34</v>
      </c>
      <c r="T70">
        <v>-0.6</v>
      </c>
      <c r="U70">
        <v>-0.3</v>
      </c>
      <c r="V70">
        <v>3.4</v>
      </c>
      <c r="W70">
        <v>11368</v>
      </c>
    </row>
    <row r="71" spans="1:23" x14ac:dyDescent="0.25">
      <c r="A71" t="s">
        <v>1249</v>
      </c>
      <c r="B71">
        <v>519</v>
      </c>
      <c r="C71">
        <v>453</v>
      </c>
      <c r="D71">
        <v>119</v>
      </c>
      <c r="E71">
        <v>24</v>
      </c>
      <c r="F71">
        <v>1</v>
      </c>
      <c r="G71">
        <v>17</v>
      </c>
      <c r="H71">
        <v>61</v>
      </c>
      <c r="I71">
        <v>65</v>
      </c>
      <c r="J71">
        <v>54</v>
      </c>
      <c r="K71">
        <v>110</v>
      </c>
      <c r="L71">
        <v>8</v>
      </c>
      <c r="M71">
        <v>1</v>
      </c>
      <c r="N71">
        <v>1</v>
      </c>
      <c r="O71">
        <v>0.26300000000000001</v>
      </c>
      <c r="P71">
        <v>0.34899999999999998</v>
      </c>
      <c r="Q71">
        <v>0.433</v>
      </c>
      <c r="R71">
        <v>0.78200000000000003</v>
      </c>
      <c r="S71">
        <v>0.34</v>
      </c>
      <c r="T71">
        <v>1.1000000000000001</v>
      </c>
      <c r="U71">
        <v>-0.8</v>
      </c>
      <c r="V71">
        <v>3.9</v>
      </c>
      <c r="W71">
        <v>3364</v>
      </c>
    </row>
    <row r="72" spans="1:23" x14ac:dyDescent="0.25">
      <c r="A72" t="s">
        <v>1123</v>
      </c>
      <c r="B72">
        <v>535</v>
      </c>
      <c r="C72">
        <v>474</v>
      </c>
      <c r="D72">
        <v>117</v>
      </c>
      <c r="E72">
        <v>27</v>
      </c>
      <c r="F72">
        <v>1</v>
      </c>
      <c r="G72">
        <v>25</v>
      </c>
      <c r="H72">
        <v>67</v>
      </c>
      <c r="I72">
        <v>79</v>
      </c>
      <c r="J72">
        <v>50</v>
      </c>
      <c r="K72">
        <v>145</v>
      </c>
      <c r="L72">
        <v>6</v>
      </c>
      <c r="M72">
        <v>4</v>
      </c>
      <c r="N72">
        <v>2</v>
      </c>
      <c r="O72">
        <v>0.247</v>
      </c>
      <c r="P72">
        <v>0.32400000000000001</v>
      </c>
      <c r="Q72">
        <v>0.46600000000000003</v>
      </c>
      <c r="R72">
        <v>0.79</v>
      </c>
      <c r="S72">
        <v>0.34</v>
      </c>
      <c r="T72">
        <v>-0.1</v>
      </c>
      <c r="U72">
        <v>-0.5</v>
      </c>
      <c r="V72">
        <v>1.9</v>
      </c>
      <c r="W72">
        <v>4467</v>
      </c>
    </row>
    <row r="73" spans="1:23" x14ac:dyDescent="0.25">
      <c r="A73" t="s">
        <v>1238</v>
      </c>
      <c r="B73">
        <v>413</v>
      </c>
      <c r="C73">
        <v>357</v>
      </c>
      <c r="D73">
        <v>94</v>
      </c>
      <c r="E73">
        <v>21</v>
      </c>
      <c r="F73">
        <v>1</v>
      </c>
      <c r="G73">
        <v>11</v>
      </c>
      <c r="H73">
        <v>49</v>
      </c>
      <c r="I73">
        <v>48</v>
      </c>
      <c r="J73">
        <v>48</v>
      </c>
      <c r="K73">
        <v>58</v>
      </c>
      <c r="L73">
        <v>4</v>
      </c>
      <c r="M73">
        <v>3</v>
      </c>
      <c r="N73">
        <v>1</v>
      </c>
      <c r="O73">
        <v>0.26300000000000001</v>
      </c>
      <c r="P73">
        <v>0.35399999999999998</v>
      </c>
      <c r="Q73">
        <v>0.42</v>
      </c>
      <c r="R73">
        <v>0.77500000000000002</v>
      </c>
      <c r="S73">
        <v>0.33900000000000002</v>
      </c>
      <c r="T73">
        <v>-0.6</v>
      </c>
      <c r="U73">
        <v>-0.3</v>
      </c>
      <c r="V73">
        <v>3</v>
      </c>
      <c r="W73">
        <v>5887</v>
      </c>
    </row>
    <row r="74" spans="1:23" x14ac:dyDescent="0.25">
      <c r="A74" t="s">
        <v>1261</v>
      </c>
      <c r="B74">
        <v>487</v>
      </c>
      <c r="C74">
        <v>420</v>
      </c>
      <c r="D74">
        <v>112</v>
      </c>
      <c r="E74">
        <v>21</v>
      </c>
      <c r="F74">
        <v>3</v>
      </c>
      <c r="G74">
        <v>12</v>
      </c>
      <c r="H74">
        <v>61</v>
      </c>
      <c r="I74">
        <v>53</v>
      </c>
      <c r="J74">
        <v>48</v>
      </c>
      <c r="K74">
        <v>64</v>
      </c>
      <c r="L74">
        <v>14</v>
      </c>
      <c r="M74">
        <v>11</v>
      </c>
      <c r="N74">
        <v>4</v>
      </c>
      <c r="O74">
        <v>0.26700000000000002</v>
      </c>
      <c r="P74">
        <v>0.35799999999999998</v>
      </c>
      <c r="Q74">
        <v>0.41699999999999998</v>
      </c>
      <c r="R74">
        <v>0.77500000000000002</v>
      </c>
      <c r="S74">
        <v>0.33900000000000002</v>
      </c>
      <c r="T74">
        <v>2.5</v>
      </c>
      <c r="U74">
        <v>0</v>
      </c>
      <c r="V74">
        <v>3.1</v>
      </c>
      <c r="W74">
        <v>1679</v>
      </c>
    </row>
    <row r="75" spans="1:23" x14ac:dyDescent="0.25">
      <c r="A75" t="s">
        <v>1212</v>
      </c>
      <c r="B75">
        <v>564</v>
      </c>
      <c r="C75">
        <v>507</v>
      </c>
      <c r="D75">
        <v>146</v>
      </c>
      <c r="E75">
        <v>29</v>
      </c>
      <c r="F75">
        <v>1</v>
      </c>
      <c r="G75">
        <v>14</v>
      </c>
      <c r="H75">
        <v>66</v>
      </c>
      <c r="I75">
        <v>69</v>
      </c>
      <c r="J75">
        <v>50</v>
      </c>
      <c r="K75">
        <v>59</v>
      </c>
      <c r="L75">
        <v>2</v>
      </c>
      <c r="M75">
        <v>1</v>
      </c>
      <c r="N75">
        <v>1</v>
      </c>
      <c r="O75">
        <v>0.28799999999999998</v>
      </c>
      <c r="P75">
        <v>0.35099999999999998</v>
      </c>
      <c r="Q75">
        <v>0.432</v>
      </c>
      <c r="R75">
        <v>0.78300000000000003</v>
      </c>
      <c r="S75">
        <v>0.33900000000000002</v>
      </c>
      <c r="T75">
        <v>0</v>
      </c>
      <c r="U75">
        <v>-0.9</v>
      </c>
      <c r="V75">
        <v>1.5</v>
      </c>
      <c r="W75">
        <v>393</v>
      </c>
    </row>
    <row r="76" spans="1:23" x14ac:dyDescent="0.25">
      <c r="A76" t="s">
        <v>1217</v>
      </c>
      <c r="B76">
        <v>500</v>
      </c>
      <c r="C76">
        <v>444</v>
      </c>
      <c r="D76">
        <v>124</v>
      </c>
      <c r="E76">
        <v>24</v>
      </c>
      <c r="F76">
        <v>2</v>
      </c>
      <c r="G76">
        <v>13</v>
      </c>
      <c r="H76">
        <v>62</v>
      </c>
      <c r="I76">
        <v>58</v>
      </c>
      <c r="J76">
        <v>49</v>
      </c>
      <c r="K76">
        <v>74</v>
      </c>
      <c r="L76">
        <v>2</v>
      </c>
      <c r="M76">
        <v>10</v>
      </c>
      <c r="N76">
        <v>4</v>
      </c>
      <c r="O76">
        <v>0.27900000000000003</v>
      </c>
      <c r="P76">
        <v>0.35099999999999998</v>
      </c>
      <c r="Q76">
        <v>0.43</v>
      </c>
      <c r="R76">
        <v>0.78100000000000003</v>
      </c>
      <c r="S76">
        <v>0.33900000000000002</v>
      </c>
      <c r="T76">
        <v>1.2</v>
      </c>
      <c r="U76">
        <v>-0.2</v>
      </c>
      <c r="V76">
        <v>2.2999999999999998</v>
      </c>
      <c r="W76">
        <v>6035</v>
      </c>
    </row>
    <row r="77" spans="1:23" x14ac:dyDescent="0.25">
      <c r="A77" t="s">
        <v>1234</v>
      </c>
      <c r="B77">
        <v>591</v>
      </c>
      <c r="C77">
        <v>527</v>
      </c>
      <c r="D77">
        <v>149</v>
      </c>
      <c r="E77">
        <v>31</v>
      </c>
      <c r="F77">
        <v>2</v>
      </c>
      <c r="G77">
        <v>14</v>
      </c>
      <c r="H77">
        <v>71</v>
      </c>
      <c r="I77">
        <v>70</v>
      </c>
      <c r="J77">
        <v>55</v>
      </c>
      <c r="K77">
        <v>70</v>
      </c>
      <c r="L77">
        <v>4</v>
      </c>
      <c r="M77">
        <v>5</v>
      </c>
      <c r="N77">
        <v>2</v>
      </c>
      <c r="O77">
        <v>0.28299999999999997</v>
      </c>
      <c r="P77">
        <v>0.35199999999999998</v>
      </c>
      <c r="Q77">
        <v>0.42899999999999999</v>
      </c>
      <c r="R77">
        <v>0.78100000000000003</v>
      </c>
      <c r="S77">
        <v>0.33900000000000002</v>
      </c>
      <c r="T77">
        <v>-1.5</v>
      </c>
      <c r="U77">
        <v>-0.5</v>
      </c>
      <c r="V77">
        <v>2.4</v>
      </c>
      <c r="W77">
        <v>5930</v>
      </c>
    </row>
    <row r="78" spans="1:23" x14ac:dyDescent="0.25">
      <c r="A78" t="s">
        <v>1070</v>
      </c>
      <c r="B78">
        <v>490</v>
      </c>
      <c r="C78">
        <v>444</v>
      </c>
      <c r="D78">
        <v>118</v>
      </c>
      <c r="E78">
        <v>24</v>
      </c>
      <c r="F78">
        <v>1</v>
      </c>
      <c r="G78">
        <v>20</v>
      </c>
      <c r="H78">
        <v>59</v>
      </c>
      <c r="I78">
        <v>70</v>
      </c>
      <c r="J78">
        <v>35</v>
      </c>
      <c r="K78">
        <v>109</v>
      </c>
      <c r="L78">
        <v>8</v>
      </c>
      <c r="M78">
        <v>2</v>
      </c>
      <c r="N78">
        <v>1</v>
      </c>
      <c r="O78">
        <v>0.26600000000000001</v>
      </c>
      <c r="P78">
        <v>0.32800000000000001</v>
      </c>
      <c r="Q78">
        <v>0.45900000000000002</v>
      </c>
      <c r="R78">
        <v>0.78700000000000003</v>
      </c>
      <c r="S78">
        <v>0.33900000000000002</v>
      </c>
      <c r="T78">
        <v>-0.3</v>
      </c>
      <c r="U78">
        <v>-0.5</v>
      </c>
      <c r="V78">
        <v>2</v>
      </c>
      <c r="W78">
        <v>3035</v>
      </c>
    </row>
    <row r="79" spans="1:23" x14ac:dyDescent="0.25">
      <c r="A79" t="s">
        <v>1237</v>
      </c>
      <c r="B79">
        <v>554</v>
      </c>
      <c r="C79">
        <v>498</v>
      </c>
      <c r="D79">
        <v>143</v>
      </c>
      <c r="E79">
        <v>26</v>
      </c>
      <c r="F79">
        <v>1</v>
      </c>
      <c r="G79">
        <v>15</v>
      </c>
      <c r="H79">
        <v>67</v>
      </c>
      <c r="I79">
        <v>69</v>
      </c>
      <c r="J79">
        <v>45</v>
      </c>
      <c r="K79">
        <v>55</v>
      </c>
      <c r="L79">
        <v>5</v>
      </c>
      <c r="M79">
        <v>6</v>
      </c>
      <c r="N79">
        <v>3</v>
      </c>
      <c r="O79">
        <v>0.28699999999999998</v>
      </c>
      <c r="P79">
        <v>0.34899999999999998</v>
      </c>
      <c r="Q79">
        <v>0.434</v>
      </c>
      <c r="R79">
        <v>0.78300000000000003</v>
      </c>
      <c r="S79">
        <v>0.33900000000000002</v>
      </c>
      <c r="T79">
        <v>1.5</v>
      </c>
      <c r="U79">
        <v>-0.7</v>
      </c>
      <c r="V79">
        <v>4.2</v>
      </c>
      <c r="W79">
        <v>7007</v>
      </c>
    </row>
    <row r="80" spans="1:23" x14ac:dyDescent="0.25">
      <c r="A80" t="s">
        <v>1275</v>
      </c>
      <c r="B80">
        <v>615</v>
      </c>
      <c r="C80">
        <v>534</v>
      </c>
      <c r="D80">
        <v>130</v>
      </c>
      <c r="E80">
        <v>25</v>
      </c>
      <c r="F80">
        <v>6</v>
      </c>
      <c r="G80">
        <v>24</v>
      </c>
      <c r="H80">
        <v>81</v>
      </c>
      <c r="I80">
        <v>78</v>
      </c>
      <c r="J80">
        <v>69</v>
      </c>
      <c r="K80">
        <v>159</v>
      </c>
      <c r="L80">
        <v>6</v>
      </c>
      <c r="M80">
        <v>15</v>
      </c>
      <c r="N80">
        <v>5</v>
      </c>
      <c r="O80">
        <v>0.24299999999999999</v>
      </c>
      <c r="P80">
        <v>0.33400000000000002</v>
      </c>
      <c r="Q80">
        <v>0.44800000000000001</v>
      </c>
      <c r="R80">
        <v>0.78200000000000003</v>
      </c>
      <c r="S80">
        <v>0.33900000000000002</v>
      </c>
      <c r="T80">
        <v>-0.9</v>
      </c>
      <c r="U80">
        <v>0.3</v>
      </c>
      <c r="V80">
        <v>3.5</v>
      </c>
      <c r="W80">
        <v>4747</v>
      </c>
    </row>
    <row r="81" spans="1:23" x14ac:dyDescent="0.25">
      <c r="A81" t="s">
        <v>1195</v>
      </c>
      <c r="B81">
        <v>500</v>
      </c>
      <c r="C81">
        <v>438</v>
      </c>
      <c r="D81">
        <v>109</v>
      </c>
      <c r="E81">
        <v>25</v>
      </c>
      <c r="F81">
        <v>1</v>
      </c>
      <c r="G81">
        <v>21</v>
      </c>
      <c r="H81">
        <v>60</v>
      </c>
      <c r="I81">
        <v>70</v>
      </c>
      <c r="J81">
        <v>55</v>
      </c>
      <c r="K81">
        <v>114</v>
      </c>
      <c r="L81">
        <v>2</v>
      </c>
      <c r="M81">
        <v>1</v>
      </c>
      <c r="N81">
        <v>1</v>
      </c>
      <c r="O81">
        <v>0.249</v>
      </c>
      <c r="P81">
        <v>0.33300000000000002</v>
      </c>
      <c r="Q81">
        <v>0.45400000000000001</v>
      </c>
      <c r="R81">
        <v>0.78700000000000003</v>
      </c>
      <c r="S81">
        <v>0.33800000000000002</v>
      </c>
      <c r="T81">
        <v>0.5</v>
      </c>
      <c r="U81">
        <v>-0.7</v>
      </c>
      <c r="V81">
        <v>1.7</v>
      </c>
      <c r="W81">
        <v>1904</v>
      </c>
    </row>
    <row r="82" spans="1:23" x14ac:dyDescent="0.25">
      <c r="A82" t="s">
        <v>1169</v>
      </c>
      <c r="B82">
        <v>600</v>
      </c>
      <c r="C82">
        <v>536</v>
      </c>
      <c r="D82">
        <v>157</v>
      </c>
      <c r="E82">
        <v>30</v>
      </c>
      <c r="F82">
        <v>4</v>
      </c>
      <c r="G82">
        <v>9</v>
      </c>
      <c r="H82">
        <v>75</v>
      </c>
      <c r="I82">
        <v>60</v>
      </c>
      <c r="J82">
        <v>47</v>
      </c>
      <c r="K82">
        <v>56</v>
      </c>
      <c r="L82">
        <v>10</v>
      </c>
      <c r="M82">
        <v>17</v>
      </c>
      <c r="N82">
        <v>6</v>
      </c>
      <c r="O82">
        <v>0.29299999999999998</v>
      </c>
      <c r="P82">
        <v>0.35799999999999998</v>
      </c>
      <c r="Q82">
        <v>0.41399999999999998</v>
      </c>
      <c r="R82">
        <v>0.77300000000000002</v>
      </c>
      <c r="S82">
        <v>0.33800000000000002</v>
      </c>
      <c r="T82">
        <v>2</v>
      </c>
      <c r="U82">
        <v>0.3</v>
      </c>
      <c r="V82">
        <v>2.8</v>
      </c>
      <c r="W82">
        <v>13075</v>
      </c>
    </row>
    <row r="83" spans="1:23" x14ac:dyDescent="0.25">
      <c r="A83" t="s">
        <v>1254</v>
      </c>
      <c r="B83">
        <v>571</v>
      </c>
      <c r="C83">
        <v>515</v>
      </c>
      <c r="D83">
        <v>134</v>
      </c>
      <c r="E83">
        <v>31</v>
      </c>
      <c r="F83">
        <v>1</v>
      </c>
      <c r="G83">
        <v>24</v>
      </c>
      <c r="H83">
        <v>71</v>
      </c>
      <c r="I83">
        <v>82</v>
      </c>
      <c r="J83">
        <v>48</v>
      </c>
      <c r="K83">
        <v>123</v>
      </c>
      <c r="L83">
        <v>3</v>
      </c>
      <c r="M83">
        <v>8</v>
      </c>
      <c r="N83">
        <v>3</v>
      </c>
      <c r="O83">
        <v>0.26</v>
      </c>
      <c r="P83">
        <v>0.32400000000000001</v>
      </c>
      <c r="Q83">
        <v>0.46400000000000002</v>
      </c>
      <c r="R83">
        <v>0.78800000000000003</v>
      </c>
      <c r="S83">
        <v>0.33800000000000002</v>
      </c>
      <c r="T83">
        <v>0.7</v>
      </c>
      <c r="U83">
        <v>-0.2</v>
      </c>
      <c r="V83">
        <v>2.5</v>
      </c>
      <c r="W83">
        <v>2434</v>
      </c>
    </row>
    <row r="84" spans="1:23" x14ac:dyDescent="0.25">
      <c r="A84" t="s">
        <v>1239</v>
      </c>
      <c r="B84">
        <v>584</v>
      </c>
      <c r="C84">
        <v>521</v>
      </c>
      <c r="D84">
        <v>140</v>
      </c>
      <c r="E84">
        <v>26</v>
      </c>
      <c r="F84">
        <v>2</v>
      </c>
      <c r="G84">
        <v>20</v>
      </c>
      <c r="H84">
        <v>77</v>
      </c>
      <c r="I84">
        <v>74</v>
      </c>
      <c r="J84">
        <v>53</v>
      </c>
      <c r="K84">
        <v>104</v>
      </c>
      <c r="L84">
        <v>6</v>
      </c>
      <c r="M84">
        <v>17</v>
      </c>
      <c r="N84">
        <v>7</v>
      </c>
      <c r="O84">
        <v>0.26900000000000002</v>
      </c>
      <c r="P84">
        <v>0.34100000000000003</v>
      </c>
      <c r="Q84">
        <v>0.441</v>
      </c>
      <c r="R84">
        <v>0.78200000000000003</v>
      </c>
      <c r="S84">
        <v>0.33800000000000002</v>
      </c>
      <c r="T84">
        <v>-2.4</v>
      </c>
      <c r="U84">
        <v>0</v>
      </c>
      <c r="V84">
        <v>3.1</v>
      </c>
      <c r="W84">
        <v>8001</v>
      </c>
    </row>
    <row r="85" spans="1:23" x14ac:dyDescent="0.25">
      <c r="A85" t="s">
        <v>1128</v>
      </c>
      <c r="B85">
        <v>487</v>
      </c>
      <c r="C85">
        <v>429</v>
      </c>
      <c r="D85">
        <v>110</v>
      </c>
      <c r="E85">
        <v>25</v>
      </c>
      <c r="F85">
        <v>3</v>
      </c>
      <c r="G85">
        <v>17</v>
      </c>
      <c r="H85">
        <v>60</v>
      </c>
      <c r="I85">
        <v>63</v>
      </c>
      <c r="J85">
        <v>48</v>
      </c>
      <c r="K85">
        <v>100</v>
      </c>
      <c r="L85">
        <v>5</v>
      </c>
      <c r="M85">
        <v>5</v>
      </c>
      <c r="N85">
        <v>2</v>
      </c>
      <c r="O85">
        <v>0.25600000000000001</v>
      </c>
      <c r="P85">
        <v>0.33500000000000002</v>
      </c>
      <c r="Q85">
        <v>0.44800000000000001</v>
      </c>
      <c r="R85">
        <v>0.78300000000000003</v>
      </c>
      <c r="S85">
        <v>0.33700000000000002</v>
      </c>
      <c r="T85">
        <v>0.4</v>
      </c>
      <c r="U85">
        <v>-0.3</v>
      </c>
      <c r="V85">
        <v>2.1</v>
      </c>
      <c r="W85">
        <v>7331</v>
      </c>
    </row>
    <row r="86" spans="1:23" x14ac:dyDescent="0.25">
      <c r="A86" t="s">
        <v>1045</v>
      </c>
      <c r="B86">
        <v>585</v>
      </c>
      <c r="C86">
        <v>520</v>
      </c>
      <c r="D86">
        <v>138</v>
      </c>
      <c r="E86">
        <v>29</v>
      </c>
      <c r="F86">
        <v>3</v>
      </c>
      <c r="G86">
        <v>19</v>
      </c>
      <c r="H86">
        <v>70</v>
      </c>
      <c r="I86">
        <v>75</v>
      </c>
      <c r="J86">
        <v>57</v>
      </c>
      <c r="K86">
        <v>118</v>
      </c>
      <c r="L86">
        <v>3</v>
      </c>
      <c r="M86">
        <v>2</v>
      </c>
      <c r="N86">
        <v>1</v>
      </c>
      <c r="O86">
        <v>0.26500000000000001</v>
      </c>
      <c r="P86">
        <v>0.33800000000000002</v>
      </c>
      <c r="Q86">
        <v>0.442</v>
      </c>
      <c r="R86">
        <v>0.78100000000000003</v>
      </c>
      <c r="S86">
        <v>0.33700000000000002</v>
      </c>
      <c r="T86">
        <v>-0.7</v>
      </c>
      <c r="U86">
        <v>-0.6</v>
      </c>
      <c r="V86">
        <v>1.8</v>
      </c>
      <c r="W86">
        <v>2554</v>
      </c>
    </row>
    <row r="87" spans="1:23" x14ac:dyDescent="0.25">
      <c r="A87" t="s">
        <v>1296</v>
      </c>
      <c r="B87">
        <v>424</v>
      </c>
      <c r="C87">
        <v>362</v>
      </c>
      <c r="D87">
        <v>92</v>
      </c>
      <c r="E87">
        <v>19</v>
      </c>
      <c r="F87">
        <v>1</v>
      </c>
      <c r="G87">
        <v>13</v>
      </c>
      <c r="H87">
        <v>51</v>
      </c>
      <c r="I87">
        <v>51</v>
      </c>
      <c r="J87">
        <v>56</v>
      </c>
      <c r="K87">
        <v>79</v>
      </c>
      <c r="L87">
        <v>3</v>
      </c>
      <c r="M87">
        <v>3</v>
      </c>
      <c r="N87">
        <v>1</v>
      </c>
      <c r="O87">
        <v>0.254</v>
      </c>
      <c r="P87">
        <v>0.35599999999999998</v>
      </c>
      <c r="Q87">
        <v>0.42</v>
      </c>
      <c r="R87">
        <v>0.77600000000000002</v>
      </c>
      <c r="S87">
        <v>0.33700000000000002</v>
      </c>
      <c r="T87">
        <v>-0.3</v>
      </c>
      <c r="U87">
        <v>-0.3</v>
      </c>
      <c r="V87">
        <v>1.4</v>
      </c>
      <c r="W87">
        <v>548</v>
      </c>
    </row>
    <row r="88" spans="1:23" x14ac:dyDescent="0.25">
      <c r="A88" t="s">
        <v>1265</v>
      </c>
      <c r="B88">
        <v>624</v>
      </c>
      <c r="C88">
        <v>547</v>
      </c>
      <c r="D88">
        <v>145</v>
      </c>
      <c r="E88">
        <v>30</v>
      </c>
      <c r="F88">
        <v>3</v>
      </c>
      <c r="G88">
        <v>17</v>
      </c>
      <c r="H88">
        <v>79</v>
      </c>
      <c r="I88">
        <v>71</v>
      </c>
      <c r="J88">
        <v>63</v>
      </c>
      <c r="K88">
        <v>74</v>
      </c>
      <c r="L88">
        <v>7</v>
      </c>
      <c r="M88">
        <v>19</v>
      </c>
      <c r="N88">
        <v>7</v>
      </c>
      <c r="O88">
        <v>0.26500000000000001</v>
      </c>
      <c r="P88">
        <v>0.34599999999999997</v>
      </c>
      <c r="Q88">
        <v>0.42399999999999999</v>
      </c>
      <c r="R88">
        <v>0.77</v>
      </c>
      <c r="S88">
        <v>0.33600000000000002</v>
      </c>
      <c r="T88">
        <v>1.5</v>
      </c>
      <c r="U88">
        <v>0.3</v>
      </c>
      <c r="V88">
        <v>3.7</v>
      </c>
      <c r="W88">
        <v>6195</v>
      </c>
    </row>
    <row r="89" spans="1:23" x14ac:dyDescent="0.25">
      <c r="A89" t="s">
        <v>1140</v>
      </c>
      <c r="B89">
        <v>563</v>
      </c>
      <c r="C89">
        <v>504</v>
      </c>
      <c r="D89">
        <v>138</v>
      </c>
      <c r="E89">
        <v>30</v>
      </c>
      <c r="F89">
        <v>2</v>
      </c>
      <c r="G89">
        <v>16</v>
      </c>
      <c r="H89">
        <v>67</v>
      </c>
      <c r="I89">
        <v>70</v>
      </c>
      <c r="J89">
        <v>52</v>
      </c>
      <c r="K89">
        <v>97</v>
      </c>
      <c r="L89">
        <v>2</v>
      </c>
      <c r="M89">
        <v>4</v>
      </c>
      <c r="N89">
        <v>2</v>
      </c>
      <c r="O89">
        <v>0.27400000000000002</v>
      </c>
      <c r="P89">
        <v>0.34200000000000003</v>
      </c>
      <c r="Q89">
        <v>0.437</v>
      </c>
      <c r="R89">
        <v>0.77800000000000002</v>
      </c>
      <c r="S89">
        <v>0.33600000000000002</v>
      </c>
      <c r="T89">
        <v>1.2</v>
      </c>
      <c r="U89">
        <v>-0.6</v>
      </c>
      <c r="V89">
        <v>1.9</v>
      </c>
      <c r="W89">
        <v>2530</v>
      </c>
    </row>
    <row r="90" spans="1:23" x14ac:dyDescent="0.25">
      <c r="A90" t="s">
        <v>1242</v>
      </c>
      <c r="B90">
        <v>592</v>
      </c>
      <c r="C90">
        <v>540</v>
      </c>
      <c r="D90">
        <v>139</v>
      </c>
      <c r="E90">
        <v>28</v>
      </c>
      <c r="F90">
        <v>2</v>
      </c>
      <c r="G90">
        <v>28</v>
      </c>
      <c r="H90">
        <v>75</v>
      </c>
      <c r="I90">
        <v>89</v>
      </c>
      <c r="J90">
        <v>44</v>
      </c>
      <c r="K90">
        <v>148</v>
      </c>
      <c r="L90">
        <v>4</v>
      </c>
      <c r="M90">
        <v>6</v>
      </c>
      <c r="N90">
        <v>3</v>
      </c>
      <c r="O90">
        <v>0.25700000000000001</v>
      </c>
      <c r="P90">
        <v>0.316</v>
      </c>
      <c r="Q90">
        <v>0.47199999999999998</v>
      </c>
      <c r="R90">
        <v>0.78800000000000003</v>
      </c>
      <c r="S90">
        <v>0.33600000000000002</v>
      </c>
      <c r="T90">
        <v>0</v>
      </c>
      <c r="U90">
        <v>-0.5</v>
      </c>
      <c r="V90">
        <v>2.4</v>
      </c>
      <c r="W90">
        <v>6876</v>
      </c>
    </row>
    <row r="91" spans="1:23" x14ac:dyDescent="0.25">
      <c r="A91" t="s">
        <v>1166</v>
      </c>
      <c r="B91">
        <v>494</v>
      </c>
      <c r="C91">
        <v>443</v>
      </c>
      <c r="D91">
        <v>117</v>
      </c>
      <c r="E91">
        <v>24</v>
      </c>
      <c r="F91">
        <v>1</v>
      </c>
      <c r="G91">
        <v>19</v>
      </c>
      <c r="H91">
        <v>59</v>
      </c>
      <c r="I91">
        <v>68</v>
      </c>
      <c r="J91">
        <v>42</v>
      </c>
      <c r="K91">
        <v>95</v>
      </c>
      <c r="L91">
        <v>4</v>
      </c>
      <c r="M91">
        <v>2</v>
      </c>
      <c r="N91">
        <v>1</v>
      </c>
      <c r="O91">
        <v>0.26400000000000001</v>
      </c>
      <c r="P91">
        <v>0.33100000000000002</v>
      </c>
      <c r="Q91">
        <v>0.45100000000000001</v>
      </c>
      <c r="R91">
        <v>0.78200000000000003</v>
      </c>
      <c r="S91">
        <v>0.33600000000000002</v>
      </c>
      <c r="T91">
        <v>0.6</v>
      </c>
      <c r="U91">
        <v>-0.5</v>
      </c>
      <c r="V91">
        <v>1.6</v>
      </c>
      <c r="W91">
        <v>3086</v>
      </c>
    </row>
    <row r="92" spans="1:23" x14ac:dyDescent="0.25">
      <c r="A92" t="s">
        <v>1153</v>
      </c>
      <c r="B92">
        <v>622</v>
      </c>
      <c r="C92">
        <v>556</v>
      </c>
      <c r="D92">
        <v>140</v>
      </c>
      <c r="E92">
        <v>33</v>
      </c>
      <c r="F92">
        <v>2</v>
      </c>
      <c r="G92">
        <v>25</v>
      </c>
      <c r="H92">
        <v>74</v>
      </c>
      <c r="I92">
        <v>87</v>
      </c>
      <c r="J92">
        <v>51</v>
      </c>
      <c r="K92">
        <v>156</v>
      </c>
      <c r="L92">
        <v>10</v>
      </c>
      <c r="M92">
        <v>1</v>
      </c>
      <c r="N92">
        <v>0</v>
      </c>
      <c r="O92">
        <v>0.252</v>
      </c>
      <c r="P92">
        <v>0.32300000000000001</v>
      </c>
      <c r="Q92">
        <v>0.45300000000000001</v>
      </c>
      <c r="R92">
        <v>0.77600000000000002</v>
      </c>
      <c r="S92">
        <v>0.33500000000000002</v>
      </c>
      <c r="T92">
        <v>0.1</v>
      </c>
      <c r="U92">
        <v>-0.4</v>
      </c>
      <c r="V92">
        <v>2</v>
      </c>
      <c r="W92">
        <v>9929</v>
      </c>
    </row>
    <row r="93" spans="1:23" x14ac:dyDescent="0.25">
      <c r="A93" t="s">
        <v>1215</v>
      </c>
      <c r="B93">
        <v>479</v>
      </c>
      <c r="C93">
        <v>416</v>
      </c>
      <c r="D93">
        <v>104</v>
      </c>
      <c r="E93">
        <v>22</v>
      </c>
      <c r="F93">
        <v>2</v>
      </c>
      <c r="G93">
        <v>16</v>
      </c>
      <c r="H93">
        <v>57</v>
      </c>
      <c r="I93">
        <v>59</v>
      </c>
      <c r="J93">
        <v>56</v>
      </c>
      <c r="K93">
        <v>115</v>
      </c>
      <c r="L93">
        <v>3</v>
      </c>
      <c r="M93">
        <v>2</v>
      </c>
      <c r="N93">
        <v>1</v>
      </c>
      <c r="O93">
        <v>0.25</v>
      </c>
      <c r="P93">
        <v>0.34100000000000003</v>
      </c>
      <c r="Q93">
        <v>0.42799999999999999</v>
      </c>
      <c r="R93">
        <v>0.76900000000000002</v>
      </c>
      <c r="S93">
        <v>0.33500000000000002</v>
      </c>
      <c r="T93">
        <v>-0.3</v>
      </c>
      <c r="U93">
        <v>-0.5</v>
      </c>
      <c r="V93">
        <v>3.3</v>
      </c>
      <c r="W93">
        <v>7476</v>
      </c>
    </row>
    <row r="94" spans="1:23" x14ac:dyDescent="0.25">
      <c r="A94" t="s">
        <v>1289</v>
      </c>
      <c r="B94">
        <v>514</v>
      </c>
      <c r="C94">
        <v>441</v>
      </c>
      <c r="D94">
        <v>109</v>
      </c>
      <c r="E94">
        <v>23</v>
      </c>
      <c r="F94">
        <v>2</v>
      </c>
      <c r="G94">
        <v>16</v>
      </c>
      <c r="H94">
        <v>61</v>
      </c>
      <c r="I94">
        <v>61</v>
      </c>
      <c r="J94">
        <v>56</v>
      </c>
      <c r="K94">
        <v>106</v>
      </c>
      <c r="L94">
        <v>13</v>
      </c>
      <c r="M94">
        <v>3</v>
      </c>
      <c r="N94">
        <v>1</v>
      </c>
      <c r="O94">
        <v>0.247</v>
      </c>
      <c r="P94">
        <v>0.34599999999999997</v>
      </c>
      <c r="Q94">
        <v>0.41699999999999998</v>
      </c>
      <c r="R94">
        <v>0.76400000000000001</v>
      </c>
      <c r="S94">
        <v>0.33500000000000002</v>
      </c>
      <c r="T94">
        <v>1</v>
      </c>
      <c r="U94">
        <v>-0.4</v>
      </c>
      <c r="V94">
        <v>2.9</v>
      </c>
      <c r="W94">
        <v>1935</v>
      </c>
    </row>
    <row r="95" spans="1:23" x14ac:dyDescent="0.25">
      <c r="A95" t="s">
        <v>1100</v>
      </c>
      <c r="B95">
        <v>503</v>
      </c>
      <c r="C95">
        <v>426</v>
      </c>
      <c r="D95">
        <v>106</v>
      </c>
      <c r="E95">
        <v>23</v>
      </c>
      <c r="F95">
        <v>2</v>
      </c>
      <c r="G95">
        <v>13</v>
      </c>
      <c r="H95">
        <v>59</v>
      </c>
      <c r="I95">
        <v>55</v>
      </c>
      <c r="J95">
        <v>68</v>
      </c>
      <c r="K95">
        <v>96</v>
      </c>
      <c r="L95">
        <v>4</v>
      </c>
      <c r="M95">
        <v>4</v>
      </c>
      <c r="N95">
        <v>2</v>
      </c>
      <c r="O95">
        <v>0.249</v>
      </c>
      <c r="P95">
        <v>0.35499999999999998</v>
      </c>
      <c r="Q95">
        <v>0.40400000000000003</v>
      </c>
      <c r="R95">
        <v>0.75800000000000001</v>
      </c>
      <c r="S95">
        <v>0.33500000000000002</v>
      </c>
      <c r="T95">
        <v>0.8</v>
      </c>
      <c r="U95">
        <v>-0.6</v>
      </c>
      <c r="V95">
        <v>1.6</v>
      </c>
      <c r="W95">
        <v>5928</v>
      </c>
    </row>
    <row r="96" spans="1:23" x14ac:dyDescent="0.25">
      <c r="A96" t="s">
        <v>1233</v>
      </c>
      <c r="B96">
        <v>549</v>
      </c>
      <c r="C96">
        <v>485</v>
      </c>
      <c r="D96">
        <v>120</v>
      </c>
      <c r="E96">
        <v>26</v>
      </c>
      <c r="F96">
        <v>1</v>
      </c>
      <c r="G96">
        <v>24</v>
      </c>
      <c r="H96">
        <v>67</v>
      </c>
      <c r="I96">
        <v>78</v>
      </c>
      <c r="J96">
        <v>59</v>
      </c>
      <c r="K96">
        <v>154</v>
      </c>
      <c r="L96">
        <v>2</v>
      </c>
      <c r="M96">
        <v>3</v>
      </c>
      <c r="N96">
        <v>1</v>
      </c>
      <c r="O96">
        <v>0.247</v>
      </c>
      <c r="P96">
        <v>0.32900000000000001</v>
      </c>
      <c r="Q96">
        <v>0.45400000000000001</v>
      </c>
      <c r="R96">
        <v>0.78300000000000003</v>
      </c>
      <c r="S96">
        <v>0.33500000000000002</v>
      </c>
      <c r="T96">
        <v>-0.3</v>
      </c>
      <c r="U96">
        <v>-0.3</v>
      </c>
      <c r="V96">
        <v>1.7</v>
      </c>
      <c r="W96">
        <v>5462</v>
      </c>
    </row>
    <row r="97" spans="1:23" x14ac:dyDescent="0.25">
      <c r="A97" t="s">
        <v>601</v>
      </c>
      <c r="B97">
        <v>307</v>
      </c>
      <c r="C97">
        <v>270</v>
      </c>
      <c r="D97">
        <v>68</v>
      </c>
      <c r="E97">
        <v>15</v>
      </c>
      <c r="F97">
        <v>1</v>
      </c>
      <c r="G97">
        <v>12</v>
      </c>
      <c r="H97">
        <v>36</v>
      </c>
      <c r="I97">
        <v>41</v>
      </c>
      <c r="J97">
        <v>28</v>
      </c>
      <c r="K97">
        <v>71</v>
      </c>
      <c r="L97">
        <v>4</v>
      </c>
      <c r="M97">
        <v>2</v>
      </c>
      <c r="N97">
        <v>1</v>
      </c>
      <c r="O97">
        <v>0.252</v>
      </c>
      <c r="P97">
        <v>0.32900000000000001</v>
      </c>
      <c r="Q97">
        <v>0.44800000000000001</v>
      </c>
      <c r="R97">
        <v>0.77700000000000002</v>
      </c>
      <c r="S97">
        <v>0.33400000000000002</v>
      </c>
      <c r="T97">
        <v>0.9</v>
      </c>
      <c r="U97">
        <v>-0.3</v>
      </c>
      <c r="V97">
        <v>1</v>
      </c>
      <c r="W97">
        <v>4793</v>
      </c>
    </row>
    <row r="98" spans="1:23" x14ac:dyDescent="0.25">
      <c r="A98" t="s">
        <v>1010</v>
      </c>
      <c r="B98">
        <v>534</v>
      </c>
      <c r="C98">
        <v>489</v>
      </c>
      <c r="D98">
        <v>133</v>
      </c>
      <c r="E98">
        <v>27</v>
      </c>
      <c r="F98">
        <v>1</v>
      </c>
      <c r="G98">
        <v>20</v>
      </c>
      <c r="H98">
        <v>63</v>
      </c>
      <c r="I98">
        <v>75</v>
      </c>
      <c r="J98">
        <v>38</v>
      </c>
      <c r="K98">
        <v>101</v>
      </c>
      <c r="L98">
        <v>3</v>
      </c>
      <c r="M98">
        <v>1</v>
      </c>
      <c r="N98">
        <v>0</v>
      </c>
      <c r="O98">
        <v>0.27200000000000002</v>
      </c>
      <c r="P98">
        <v>0.32600000000000001</v>
      </c>
      <c r="Q98">
        <v>0.45400000000000001</v>
      </c>
      <c r="R98">
        <v>0.78</v>
      </c>
      <c r="S98">
        <v>0.33400000000000002</v>
      </c>
      <c r="T98">
        <v>-2.5</v>
      </c>
      <c r="U98">
        <v>-0.3</v>
      </c>
      <c r="V98">
        <v>1</v>
      </c>
      <c r="W98">
        <v>5514</v>
      </c>
    </row>
    <row r="99" spans="1:23" x14ac:dyDescent="0.25">
      <c r="A99" t="s">
        <v>1271</v>
      </c>
      <c r="B99">
        <v>530</v>
      </c>
      <c r="C99">
        <v>470</v>
      </c>
      <c r="D99">
        <v>117</v>
      </c>
      <c r="E99">
        <v>26</v>
      </c>
      <c r="F99">
        <v>2</v>
      </c>
      <c r="G99">
        <v>22</v>
      </c>
      <c r="H99">
        <v>63</v>
      </c>
      <c r="I99">
        <v>73</v>
      </c>
      <c r="J99">
        <v>53</v>
      </c>
      <c r="K99">
        <v>128</v>
      </c>
      <c r="L99">
        <v>2</v>
      </c>
      <c r="M99">
        <v>2</v>
      </c>
      <c r="N99">
        <v>1</v>
      </c>
      <c r="O99">
        <v>0.249</v>
      </c>
      <c r="P99">
        <v>0.32500000000000001</v>
      </c>
      <c r="Q99">
        <v>0.45300000000000001</v>
      </c>
      <c r="R99">
        <v>0.77800000000000002</v>
      </c>
      <c r="S99">
        <v>0.33400000000000002</v>
      </c>
      <c r="T99">
        <v>-2.4</v>
      </c>
      <c r="U99">
        <v>-0.5</v>
      </c>
      <c r="V99">
        <v>1.8</v>
      </c>
      <c r="W99">
        <v>2161</v>
      </c>
    </row>
    <row r="100" spans="1:23" x14ac:dyDescent="0.25">
      <c r="A100" t="s">
        <v>1216</v>
      </c>
      <c r="B100">
        <v>615</v>
      </c>
      <c r="C100">
        <v>544</v>
      </c>
      <c r="D100">
        <v>146</v>
      </c>
      <c r="E100">
        <v>27</v>
      </c>
      <c r="F100">
        <v>6</v>
      </c>
      <c r="G100">
        <v>14</v>
      </c>
      <c r="H100">
        <v>79</v>
      </c>
      <c r="I100">
        <v>65</v>
      </c>
      <c r="J100">
        <v>61</v>
      </c>
      <c r="K100">
        <v>150</v>
      </c>
      <c r="L100">
        <v>4</v>
      </c>
      <c r="M100">
        <v>19</v>
      </c>
      <c r="N100">
        <v>6</v>
      </c>
      <c r="O100">
        <v>0.26800000000000002</v>
      </c>
      <c r="P100">
        <v>0.34499999999999997</v>
      </c>
      <c r="Q100">
        <v>0.41699999999999998</v>
      </c>
      <c r="R100">
        <v>0.76200000000000001</v>
      </c>
      <c r="S100">
        <v>0.33300000000000002</v>
      </c>
      <c r="T100">
        <v>2.4</v>
      </c>
      <c r="U100">
        <v>0.7</v>
      </c>
      <c r="V100">
        <v>3.7</v>
      </c>
      <c r="W100">
        <v>9848</v>
      </c>
    </row>
    <row r="101" spans="1:23" x14ac:dyDescent="0.25">
      <c r="A101" t="s">
        <v>1060</v>
      </c>
      <c r="B101">
        <v>493</v>
      </c>
      <c r="C101">
        <v>438</v>
      </c>
      <c r="D101">
        <v>116</v>
      </c>
      <c r="E101">
        <v>22</v>
      </c>
      <c r="F101">
        <v>5</v>
      </c>
      <c r="G101">
        <v>14</v>
      </c>
      <c r="H101">
        <v>67</v>
      </c>
      <c r="I101">
        <v>54</v>
      </c>
      <c r="J101">
        <v>44</v>
      </c>
      <c r="K101">
        <v>107</v>
      </c>
      <c r="L101">
        <v>5</v>
      </c>
      <c r="M101">
        <v>24</v>
      </c>
      <c r="N101">
        <v>7</v>
      </c>
      <c r="O101">
        <v>0.26500000000000001</v>
      </c>
      <c r="P101">
        <v>0.33700000000000002</v>
      </c>
      <c r="Q101">
        <v>0.434</v>
      </c>
      <c r="R101">
        <v>0.77100000000000002</v>
      </c>
      <c r="S101">
        <v>0.33300000000000002</v>
      </c>
      <c r="T101">
        <v>1.2</v>
      </c>
      <c r="U101">
        <v>1.5</v>
      </c>
      <c r="V101">
        <v>2.2000000000000002</v>
      </c>
      <c r="W101">
        <v>211</v>
      </c>
    </row>
    <row r="102" spans="1:23" x14ac:dyDescent="0.25">
      <c r="A102" t="s">
        <v>1230</v>
      </c>
      <c r="B102">
        <v>647</v>
      </c>
      <c r="C102">
        <v>600</v>
      </c>
      <c r="D102">
        <v>177</v>
      </c>
      <c r="E102">
        <v>32</v>
      </c>
      <c r="F102">
        <v>8</v>
      </c>
      <c r="G102">
        <v>12</v>
      </c>
      <c r="H102">
        <v>84</v>
      </c>
      <c r="I102">
        <v>71</v>
      </c>
      <c r="J102">
        <v>37</v>
      </c>
      <c r="K102">
        <v>88</v>
      </c>
      <c r="L102">
        <v>4</v>
      </c>
      <c r="M102">
        <v>20</v>
      </c>
      <c r="N102">
        <v>9</v>
      </c>
      <c r="O102">
        <v>0.29499999999999998</v>
      </c>
      <c r="P102">
        <v>0.33700000000000002</v>
      </c>
      <c r="Q102">
        <v>0.435</v>
      </c>
      <c r="R102">
        <v>0.77200000000000002</v>
      </c>
      <c r="S102">
        <v>0.33300000000000002</v>
      </c>
      <c r="T102">
        <v>1</v>
      </c>
      <c r="U102">
        <v>-0.3</v>
      </c>
      <c r="V102">
        <v>4.0999999999999996</v>
      </c>
      <c r="W102">
        <v>4579</v>
      </c>
    </row>
    <row r="103" spans="1:23" x14ac:dyDescent="0.25">
      <c r="A103" t="s">
        <v>1247</v>
      </c>
      <c r="B103">
        <v>539</v>
      </c>
      <c r="C103">
        <v>472</v>
      </c>
      <c r="D103">
        <v>111</v>
      </c>
      <c r="E103">
        <v>25</v>
      </c>
      <c r="F103">
        <v>1</v>
      </c>
      <c r="G103">
        <v>24</v>
      </c>
      <c r="H103">
        <v>65</v>
      </c>
      <c r="I103">
        <v>76</v>
      </c>
      <c r="J103">
        <v>59</v>
      </c>
      <c r="K103">
        <v>159</v>
      </c>
      <c r="L103">
        <v>4</v>
      </c>
      <c r="M103">
        <v>2</v>
      </c>
      <c r="N103">
        <v>1</v>
      </c>
      <c r="O103">
        <v>0.23499999999999999</v>
      </c>
      <c r="P103">
        <v>0.32300000000000001</v>
      </c>
      <c r="Q103">
        <v>0.44500000000000001</v>
      </c>
      <c r="R103">
        <v>0.76800000000000002</v>
      </c>
      <c r="S103">
        <v>0.33300000000000002</v>
      </c>
      <c r="T103">
        <v>-1</v>
      </c>
      <c r="U103">
        <v>-0.5</v>
      </c>
      <c r="V103">
        <v>1.5</v>
      </c>
      <c r="W103">
        <v>9911</v>
      </c>
    </row>
    <row r="104" spans="1:23" x14ac:dyDescent="0.25">
      <c r="A104" t="s">
        <v>941</v>
      </c>
      <c r="B104">
        <v>421</v>
      </c>
      <c r="C104">
        <v>373</v>
      </c>
      <c r="D104">
        <v>95</v>
      </c>
      <c r="E104">
        <v>20</v>
      </c>
      <c r="F104">
        <v>1</v>
      </c>
      <c r="G104">
        <v>15</v>
      </c>
      <c r="H104">
        <v>49</v>
      </c>
      <c r="I104">
        <v>55</v>
      </c>
      <c r="J104">
        <v>40</v>
      </c>
      <c r="K104">
        <v>86</v>
      </c>
      <c r="L104">
        <v>4</v>
      </c>
      <c r="M104">
        <v>2</v>
      </c>
      <c r="N104">
        <v>1</v>
      </c>
      <c r="O104">
        <v>0.255</v>
      </c>
      <c r="P104">
        <v>0.33100000000000002</v>
      </c>
      <c r="Q104">
        <v>0.434</v>
      </c>
      <c r="R104">
        <v>0.76500000000000001</v>
      </c>
      <c r="S104">
        <v>0.33200000000000002</v>
      </c>
      <c r="T104">
        <v>-0.3</v>
      </c>
      <c r="U104">
        <v>-0.5</v>
      </c>
      <c r="V104">
        <v>2.2000000000000002</v>
      </c>
      <c r="W104">
        <v>9060</v>
      </c>
    </row>
    <row r="105" spans="1:23" x14ac:dyDescent="0.25">
      <c r="A105" t="s">
        <v>1207</v>
      </c>
      <c r="B105">
        <v>448</v>
      </c>
      <c r="C105">
        <v>385</v>
      </c>
      <c r="D105">
        <v>91</v>
      </c>
      <c r="E105">
        <v>19</v>
      </c>
      <c r="F105">
        <v>1</v>
      </c>
      <c r="G105">
        <v>17</v>
      </c>
      <c r="H105">
        <v>54</v>
      </c>
      <c r="I105">
        <v>56</v>
      </c>
      <c r="J105">
        <v>51</v>
      </c>
      <c r="K105">
        <v>123</v>
      </c>
      <c r="L105">
        <v>9</v>
      </c>
      <c r="M105">
        <v>5</v>
      </c>
      <c r="N105">
        <v>2</v>
      </c>
      <c r="O105">
        <v>0.23599999999999999</v>
      </c>
      <c r="P105">
        <v>0.33700000000000002</v>
      </c>
      <c r="Q105">
        <v>0.42299999999999999</v>
      </c>
      <c r="R105">
        <v>0.76</v>
      </c>
      <c r="S105">
        <v>0.33200000000000002</v>
      </c>
      <c r="T105">
        <v>-0.4</v>
      </c>
      <c r="U105">
        <v>-0.3</v>
      </c>
      <c r="V105">
        <v>0.9</v>
      </c>
      <c r="W105">
        <v>1845</v>
      </c>
    </row>
    <row r="106" spans="1:23" x14ac:dyDescent="0.25">
      <c r="A106" t="s">
        <v>1071</v>
      </c>
      <c r="B106">
        <v>430</v>
      </c>
      <c r="C106">
        <v>365</v>
      </c>
      <c r="D106">
        <v>93</v>
      </c>
      <c r="E106">
        <v>17</v>
      </c>
      <c r="F106">
        <v>1</v>
      </c>
      <c r="G106">
        <v>11</v>
      </c>
      <c r="H106">
        <v>49</v>
      </c>
      <c r="I106">
        <v>47</v>
      </c>
      <c r="J106">
        <v>52</v>
      </c>
      <c r="K106">
        <v>83</v>
      </c>
      <c r="L106">
        <v>7</v>
      </c>
      <c r="M106">
        <v>1</v>
      </c>
      <c r="N106">
        <v>1</v>
      </c>
      <c r="O106">
        <v>0.255</v>
      </c>
      <c r="P106">
        <v>0.35599999999999998</v>
      </c>
      <c r="Q106">
        <v>0.39700000000000002</v>
      </c>
      <c r="R106">
        <v>0.753</v>
      </c>
      <c r="S106">
        <v>0.33200000000000002</v>
      </c>
      <c r="T106">
        <v>-0.1</v>
      </c>
      <c r="U106">
        <v>-0.7</v>
      </c>
      <c r="V106">
        <v>2.8</v>
      </c>
      <c r="W106">
        <v>5677</v>
      </c>
    </row>
    <row r="107" spans="1:23" x14ac:dyDescent="0.25">
      <c r="A107" t="s">
        <v>1259</v>
      </c>
      <c r="B107">
        <v>615</v>
      </c>
      <c r="C107">
        <v>563</v>
      </c>
      <c r="D107">
        <v>152</v>
      </c>
      <c r="E107">
        <v>30</v>
      </c>
      <c r="F107">
        <v>3</v>
      </c>
      <c r="G107">
        <v>21</v>
      </c>
      <c r="H107">
        <v>77</v>
      </c>
      <c r="I107">
        <v>81</v>
      </c>
      <c r="J107">
        <v>35</v>
      </c>
      <c r="K107">
        <v>113</v>
      </c>
      <c r="L107">
        <v>11</v>
      </c>
      <c r="M107">
        <v>12</v>
      </c>
      <c r="N107">
        <v>5</v>
      </c>
      <c r="O107">
        <v>0.27</v>
      </c>
      <c r="P107">
        <v>0.32200000000000001</v>
      </c>
      <c r="Q107">
        <v>0.44600000000000001</v>
      </c>
      <c r="R107">
        <v>0.76800000000000002</v>
      </c>
      <c r="S107">
        <v>0.33200000000000002</v>
      </c>
      <c r="T107">
        <v>-0.2</v>
      </c>
      <c r="U107">
        <v>-0.2</v>
      </c>
      <c r="V107">
        <v>3.2</v>
      </c>
      <c r="W107">
        <v>6368</v>
      </c>
    </row>
    <row r="108" spans="1:23" x14ac:dyDescent="0.25">
      <c r="A108" t="s">
        <v>1120</v>
      </c>
      <c r="B108">
        <v>500</v>
      </c>
      <c r="C108">
        <v>461</v>
      </c>
      <c r="D108">
        <v>120</v>
      </c>
      <c r="E108">
        <v>28</v>
      </c>
      <c r="F108">
        <v>1</v>
      </c>
      <c r="G108">
        <v>22</v>
      </c>
      <c r="H108">
        <v>60</v>
      </c>
      <c r="I108">
        <v>75</v>
      </c>
      <c r="J108">
        <v>33</v>
      </c>
      <c r="K108">
        <v>118</v>
      </c>
      <c r="L108">
        <v>2</v>
      </c>
      <c r="M108">
        <v>1</v>
      </c>
      <c r="N108">
        <v>1</v>
      </c>
      <c r="O108">
        <v>0.26</v>
      </c>
      <c r="P108">
        <v>0.31</v>
      </c>
      <c r="Q108">
        <v>0.46899999999999997</v>
      </c>
      <c r="R108">
        <v>0.77900000000000003</v>
      </c>
      <c r="S108">
        <v>0.33200000000000002</v>
      </c>
      <c r="T108">
        <v>1</v>
      </c>
      <c r="U108">
        <v>-0.6</v>
      </c>
      <c r="V108">
        <v>1.5</v>
      </c>
      <c r="W108">
        <v>9393</v>
      </c>
    </row>
    <row r="109" spans="1:23" x14ac:dyDescent="0.25">
      <c r="A109" t="s">
        <v>872</v>
      </c>
      <c r="B109">
        <v>543</v>
      </c>
      <c r="C109">
        <v>472</v>
      </c>
      <c r="D109">
        <v>119</v>
      </c>
      <c r="E109">
        <v>26</v>
      </c>
      <c r="F109">
        <v>2</v>
      </c>
      <c r="G109">
        <v>16</v>
      </c>
      <c r="H109">
        <v>64</v>
      </c>
      <c r="I109">
        <v>63</v>
      </c>
      <c r="J109">
        <v>58</v>
      </c>
      <c r="K109">
        <v>128</v>
      </c>
      <c r="L109">
        <v>5</v>
      </c>
      <c r="M109">
        <v>6</v>
      </c>
      <c r="N109">
        <v>2</v>
      </c>
      <c r="O109">
        <v>0.252</v>
      </c>
      <c r="P109">
        <v>0.33800000000000002</v>
      </c>
      <c r="Q109">
        <v>0.41699999999999998</v>
      </c>
      <c r="R109">
        <v>0.75600000000000001</v>
      </c>
      <c r="S109">
        <v>0.33200000000000002</v>
      </c>
      <c r="T109">
        <v>0</v>
      </c>
      <c r="U109">
        <v>-0.2</v>
      </c>
      <c r="V109">
        <v>2.8</v>
      </c>
      <c r="W109">
        <v>2881</v>
      </c>
    </row>
    <row r="110" spans="1:23" x14ac:dyDescent="0.25">
      <c r="A110" t="s">
        <v>1061</v>
      </c>
      <c r="B110">
        <v>384</v>
      </c>
      <c r="C110">
        <v>340</v>
      </c>
      <c r="D110">
        <v>88</v>
      </c>
      <c r="E110">
        <v>18</v>
      </c>
      <c r="F110">
        <v>3</v>
      </c>
      <c r="G110">
        <v>11</v>
      </c>
      <c r="H110">
        <v>48</v>
      </c>
      <c r="I110">
        <v>45</v>
      </c>
      <c r="J110">
        <v>35</v>
      </c>
      <c r="K110">
        <v>82</v>
      </c>
      <c r="L110">
        <v>6</v>
      </c>
      <c r="M110">
        <v>7</v>
      </c>
      <c r="N110">
        <v>3</v>
      </c>
      <c r="O110">
        <v>0.25900000000000001</v>
      </c>
      <c r="P110">
        <v>0.33600000000000002</v>
      </c>
      <c r="Q110">
        <v>0.42599999999999999</v>
      </c>
      <c r="R110">
        <v>0.76200000000000001</v>
      </c>
      <c r="S110">
        <v>0.33200000000000002</v>
      </c>
      <c r="T110">
        <v>0.3</v>
      </c>
      <c r="U110">
        <v>-0.2</v>
      </c>
      <c r="V110">
        <v>1.4</v>
      </c>
      <c r="W110">
        <v>4464</v>
      </c>
    </row>
    <row r="111" spans="1:23" x14ac:dyDescent="0.25">
      <c r="A111" t="s">
        <v>1085</v>
      </c>
      <c r="B111">
        <v>541</v>
      </c>
      <c r="C111">
        <v>474</v>
      </c>
      <c r="D111">
        <v>117</v>
      </c>
      <c r="E111">
        <v>26</v>
      </c>
      <c r="F111">
        <v>2</v>
      </c>
      <c r="G111">
        <v>19</v>
      </c>
      <c r="H111">
        <v>68</v>
      </c>
      <c r="I111">
        <v>67</v>
      </c>
      <c r="J111">
        <v>59</v>
      </c>
      <c r="K111">
        <v>121</v>
      </c>
      <c r="L111">
        <v>3</v>
      </c>
      <c r="M111">
        <v>14</v>
      </c>
      <c r="N111">
        <v>5</v>
      </c>
      <c r="O111">
        <v>0.247</v>
      </c>
      <c r="P111">
        <v>0.33100000000000002</v>
      </c>
      <c r="Q111">
        <v>0.43</v>
      </c>
      <c r="R111">
        <v>0.76200000000000001</v>
      </c>
      <c r="S111">
        <v>0.33200000000000002</v>
      </c>
      <c r="T111">
        <v>5.6</v>
      </c>
      <c r="U111">
        <v>0.2</v>
      </c>
      <c r="V111">
        <v>3.5</v>
      </c>
      <c r="W111">
        <v>3882</v>
      </c>
    </row>
    <row r="112" spans="1:23" x14ac:dyDescent="0.25">
      <c r="A112" t="s">
        <v>1211</v>
      </c>
      <c r="B112">
        <v>414</v>
      </c>
      <c r="C112">
        <v>372</v>
      </c>
      <c r="D112">
        <v>97</v>
      </c>
      <c r="E112">
        <v>20</v>
      </c>
      <c r="F112">
        <v>1</v>
      </c>
      <c r="G112">
        <v>15</v>
      </c>
      <c r="H112">
        <v>49</v>
      </c>
      <c r="I112">
        <v>56</v>
      </c>
      <c r="J112">
        <v>35</v>
      </c>
      <c r="K112">
        <v>81</v>
      </c>
      <c r="L112">
        <v>4</v>
      </c>
      <c r="M112">
        <v>2</v>
      </c>
      <c r="N112">
        <v>1</v>
      </c>
      <c r="O112">
        <v>0.26100000000000001</v>
      </c>
      <c r="P112">
        <v>0.32900000000000001</v>
      </c>
      <c r="Q112">
        <v>0.441</v>
      </c>
      <c r="R112">
        <v>0.76900000000000002</v>
      </c>
      <c r="S112">
        <v>0.33100000000000002</v>
      </c>
      <c r="T112">
        <v>-0.7</v>
      </c>
      <c r="U112">
        <v>-0.4</v>
      </c>
      <c r="V112">
        <v>1.1000000000000001</v>
      </c>
      <c r="W112">
        <v>4034</v>
      </c>
    </row>
    <row r="113" spans="1:23" x14ac:dyDescent="0.25">
      <c r="A113" t="s">
        <v>1221</v>
      </c>
      <c r="B113">
        <v>514</v>
      </c>
      <c r="C113">
        <v>450</v>
      </c>
      <c r="D113">
        <v>109</v>
      </c>
      <c r="E113">
        <v>23</v>
      </c>
      <c r="F113">
        <v>1</v>
      </c>
      <c r="G113">
        <v>22</v>
      </c>
      <c r="H113">
        <v>61</v>
      </c>
      <c r="I113">
        <v>71</v>
      </c>
      <c r="J113">
        <v>55</v>
      </c>
      <c r="K113">
        <v>145</v>
      </c>
      <c r="L113">
        <v>6</v>
      </c>
      <c r="M113">
        <v>1</v>
      </c>
      <c r="N113">
        <v>1</v>
      </c>
      <c r="O113">
        <v>0.24199999999999999</v>
      </c>
      <c r="P113">
        <v>0.33</v>
      </c>
      <c r="Q113">
        <v>0.44400000000000001</v>
      </c>
      <c r="R113">
        <v>0.77500000000000002</v>
      </c>
      <c r="S113">
        <v>0.33100000000000002</v>
      </c>
      <c r="T113">
        <v>-3</v>
      </c>
      <c r="U113">
        <v>-0.7</v>
      </c>
      <c r="V113">
        <v>1.1000000000000001</v>
      </c>
      <c r="W113">
        <v>2154</v>
      </c>
    </row>
    <row r="114" spans="1:23" x14ac:dyDescent="0.25">
      <c r="A114" t="s">
        <v>1197</v>
      </c>
      <c r="B114">
        <v>449</v>
      </c>
      <c r="C114">
        <v>404</v>
      </c>
      <c r="D114">
        <v>104</v>
      </c>
      <c r="E114">
        <v>23</v>
      </c>
      <c r="F114">
        <v>1</v>
      </c>
      <c r="G114">
        <v>17</v>
      </c>
      <c r="H114">
        <v>53</v>
      </c>
      <c r="I114">
        <v>62</v>
      </c>
      <c r="J114">
        <v>37</v>
      </c>
      <c r="K114">
        <v>94</v>
      </c>
      <c r="L114">
        <v>5</v>
      </c>
      <c r="M114">
        <v>2</v>
      </c>
      <c r="N114">
        <v>1</v>
      </c>
      <c r="O114">
        <v>0.25700000000000001</v>
      </c>
      <c r="P114">
        <v>0.32400000000000001</v>
      </c>
      <c r="Q114">
        <v>0.44600000000000001</v>
      </c>
      <c r="R114">
        <v>0.77</v>
      </c>
      <c r="S114">
        <v>0.33100000000000002</v>
      </c>
      <c r="T114">
        <v>-0.1</v>
      </c>
      <c r="U114">
        <v>-0.5</v>
      </c>
      <c r="V114">
        <v>0.9</v>
      </c>
      <c r="W114">
        <v>8610</v>
      </c>
    </row>
    <row r="115" spans="1:23" x14ac:dyDescent="0.25">
      <c r="A115" t="s">
        <v>1188</v>
      </c>
      <c r="B115">
        <v>584</v>
      </c>
      <c r="C115">
        <v>522</v>
      </c>
      <c r="D115">
        <v>141</v>
      </c>
      <c r="E115">
        <v>29</v>
      </c>
      <c r="F115">
        <v>3</v>
      </c>
      <c r="G115">
        <v>15</v>
      </c>
      <c r="H115">
        <v>70</v>
      </c>
      <c r="I115">
        <v>69</v>
      </c>
      <c r="J115">
        <v>52</v>
      </c>
      <c r="K115">
        <v>108</v>
      </c>
      <c r="L115">
        <v>4</v>
      </c>
      <c r="M115">
        <v>8</v>
      </c>
      <c r="N115">
        <v>3</v>
      </c>
      <c r="O115">
        <v>0.27</v>
      </c>
      <c r="P115">
        <v>0.33800000000000002</v>
      </c>
      <c r="Q115">
        <v>0.42299999999999999</v>
      </c>
      <c r="R115">
        <v>0.76100000000000001</v>
      </c>
      <c r="S115">
        <v>0.33100000000000002</v>
      </c>
      <c r="T115">
        <v>-0.3</v>
      </c>
      <c r="U115">
        <v>-0.3</v>
      </c>
      <c r="V115">
        <v>3</v>
      </c>
      <c r="W115">
        <v>7539</v>
      </c>
    </row>
    <row r="116" spans="1:23" x14ac:dyDescent="0.25">
      <c r="A116" t="s">
        <v>1273</v>
      </c>
      <c r="B116">
        <v>415</v>
      </c>
      <c r="C116">
        <v>356</v>
      </c>
      <c r="D116">
        <v>88</v>
      </c>
      <c r="E116">
        <v>18</v>
      </c>
      <c r="F116">
        <v>1</v>
      </c>
      <c r="G116">
        <v>13</v>
      </c>
      <c r="H116">
        <v>48</v>
      </c>
      <c r="I116">
        <v>50</v>
      </c>
      <c r="J116">
        <v>45</v>
      </c>
      <c r="K116">
        <v>87</v>
      </c>
      <c r="L116">
        <v>10</v>
      </c>
      <c r="M116">
        <v>1</v>
      </c>
      <c r="N116">
        <v>1</v>
      </c>
      <c r="O116">
        <v>0.247</v>
      </c>
      <c r="P116">
        <v>0.34499999999999997</v>
      </c>
      <c r="Q116">
        <v>0.41299999999999998</v>
      </c>
      <c r="R116">
        <v>0.75800000000000001</v>
      </c>
      <c r="S116">
        <v>0.33100000000000002</v>
      </c>
      <c r="T116">
        <v>0</v>
      </c>
      <c r="U116">
        <v>-0.7</v>
      </c>
      <c r="V116">
        <v>0.8</v>
      </c>
      <c r="W116">
        <v>1573</v>
      </c>
    </row>
    <row r="117" spans="1:23" x14ac:dyDescent="0.25">
      <c r="A117" t="s">
        <v>1057</v>
      </c>
      <c r="B117">
        <v>538</v>
      </c>
      <c r="C117">
        <v>486</v>
      </c>
      <c r="D117">
        <v>131</v>
      </c>
      <c r="E117">
        <v>31</v>
      </c>
      <c r="F117">
        <v>1</v>
      </c>
      <c r="G117">
        <v>16</v>
      </c>
      <c r="H117">
        <v>62</v>
      </c>
      <c r="I117">
        <v>69</v>
      </c>
      <c r="J117">
        <v>45</v>
      </c>
      <c r="K117">
        <v>78</v>
      </c>
      <c r="L117">
        <v>2</v>
      </c>
      <c r="M117">
        <v>1</v>
      </c>
      <c r="N117">
        <v>0</v>
      </c>
      <c r="O117">
        <v>0.27</v>
      </c>
      <c r="P117">
        <v>0.33100000000000002</v>
      </c>
      <c r="Q117">
        <v>0.436</v>
      </c>
      <c r="R117">
        <v>0.76700000000000002</v>
      </c>
      <c r="S117">
        <v>0.33100000000000002</v>
      </c>
      <c r="T117">
        <v>-2.2000000000000002</v>
      </c>
      <c r="U117">
        <v>-0.4</v>
      </c>
      <c r="V117">
        <v>1.3</v>
      </c>
      <c r="W117">
        <v>7752</v>
      </c>
    </row>
    <row r="118" spans="1:23" x14ac:dyDescent="0.25">
      <c r="A118" t="s">
        <v>1232</v>
      </c>
      <c r="B118">
        <v>606</v>
      </c>
      <c r="C118">
        <v>540</v>
      </c>
      <c r="D118">
        <v>135</v>
      </c>
      <c r="E118">
        <v>28</v>
      </c>
      <c r="F118">
        <v>3</v>
      </c>
      <c r="G118">
        <v>23</v>
      </c>
      <c r="H118">
        <v>81</v>
      </c>
      <c r="I118">
        <v>75</v>
      </c>
      <c r="J118">
        <v>57</v>
      </c>
      <c r="K118">
        <v>152</v>
      </c>
      <c r="L118">
        <v>3</v>
      </c>
      <c r="M118">
        <v>28</v>
      </c>
      <c r="N118">
        <v>7</v>
      </c>
      <c r="O118">
        <v>0.25</v>
      </c>
      <c r="P118">
        <v>0.32300000000000001</v>
      </c>
      <c r="Q118">
        <v>0.441</v>
      </c>
      <c r="R118">
        <v>0.76400000000000001</v>
      </c>
      <c r="S118">
        <v>0.33100000000000002</v>
      </c>
      <c r="T118">
        <v>0.4</v>
      </c>
      <c r="U118">
        <v>2.2000000000000002</v>
      </c>
      <c r="V118">
        <v>3.4</v>
      </c>
      <c r="W118">
        <v>5015</v>
      </c>
    </row>
    <row r="119" spans="1:23" x14ac:dyDescent="0.25">
      <c r="A119" t="s">
        <v>856</v>
      </c>
      <c r="B119">
        <v>593</v>
      </c>
      <c r="C119">
        <v>523</v>
      </c>
      <c r="D119">
        <v>135</v>
      </c>
      <c r="E119">
        <v>26</v>
      </c>
      <c r="F119">
        <v>1</v>
      </c>
      <c r="G119">
        <v>20</v>
      </c>
      <c r="H119">
        <v>70</v>
      </c>
      <c r="I119">
        <v>74</v>
      </c>
      <c r="J119">
        <v>63</v>
      </c>
      <c r="K119">
        <v>130</v>
      </c>
      <c r="L119">
        <v>2</v>
      </c>
      <c r="M119">
        <v>4</v>
      </c>
      <c r="N119">
        <v>2</v>
      </c>
      <c r="O119">
        <v>0.25800000000000001</v>
      </c>
      <c r="P119">
        <v>0.33800000000000002</v>
      </c>
      <c r="Q119">
        <v>0.42599999999999999</v>
      </c>
      <c r="R119">
        <v>0.76400000000000001</v>
      </c>
      <c r="S119">
        <v>0.33</v>
      </c>
      <c r="T119">
        <v>-0.1</v>
      </c>
      <c r="U119">
        <v>-0.7</v>
      </c>
      <c r="V119">
        <v>1.2</v>
      </c>
      <c r="W119">
        <v>2602</v>
      </c>
    </row>
    <row r="120" spans="1:23" x14ac:dyDescent="0.25">
      <c r="A120" t="s">
        <v>1170</v>
      </c>
      <c r="B120">
        <v>569</v>
      </c>
      <c r="C120">
        <v>485</v>
      </c>
      <c r="D120">
        <v>107</v>
      </c>
      <c r="E120">
        <v>25</v>
      </c>
      <c r="F120">
        <v>1</v>
      </c>
      <c r="G120">
        <v>25</v>
      </c>
      <c r="H120">
        <v>68</v>
      </c>
      <c r="I120">
        <v>75</v>
      </c>
      <c r="J120">
        <v>72</v>
      </c>
      <c r="K120">
        <v>176</v>
      </c>
      <c r="L120">
        <v>8</v>
      </c>
      <c r="M120">
        <v>4</v>
      </c>
      <c r="N120">
        <v>2</v>
      </c>
      <c r="O120">
        <v>0.221</v>
      </c>
      <c r="P120">
        <v>0.32900000000000001</v>
      </c>
      <c r="Q120">
        <v>0.43099999999999999</v>
      </c>
      <c r="R120">
        <v>0.76</v>
      </c>
      <c r="S120">
        <v>0.33</v>
      </c>
      <c r="T120">
        <v>-0.9</v>
      </c>
      <c r="U120">
        <v>-0.6</v>
      </c>
      <c r="V120">
        <v>1.5</v>
      </c>
      <c r="W120">
        <v>7619</v>
      </c>
    </row>
    <row r="121" spans="1:23" x14ac:dyDescent="0.25">
      <c r="A121" t="s">
        <v>1142</v>
      </c>
      <c r="B121">
        <v>721</v>
      </c>
      <c r="C121">
        <v>663</v>
      </c>
      <c r="D121">
        <v>198</v>
      </c>
      <c r="E121">
        <v>36</v>
      </c>
      <c r="F121">
        <v>7</v>
      </c>
      <c r="G121">
        <v>9</v>
      </c>
      <c r="H121">
        <v>92</v>
      </c>
      <c r="I121">
        <v>69</v>
      </c>
      <c r="J121">
        <v>42</v>
      </c>
      <c r="K121">
        <v>92</v>
      </c>
      <c r="L121">
        <v>5</v>
      </c>
      <c r="M121">
        <v>30</v>
      </c>
      <c r="N121">
        <v>10</v>
      </c>
      <c r="O121">
        <v>0.29899999999999999</v>
      </c>
      <c r="P121">
        <v>0.34300000000000003</v>
      </c>
      <c r="Q121">
        <v>0.41499999999999998</v>
      </c>
      <c r="R121">
        <v>0.75700000000000001</v>
      </c>
      <c r="S121">
        <v>0.33</v>
      </c>
      <c r="T121">
        <v>-8.3000000000000007</v>
      </c>
      <c r="U121">
        <v>1.2</v>
      </c>
      <c r="V121">
        <v>3</v>
      </c>
      <c r="W121">
        <v>5417</v>
      </c>
    </row>
    <row r="122" spans="1:23" x14ac:dyDescent="0.25">
      <c r="A122" t="s">
        <v>1161</v>
      </c>
      <c r="B122">
        <v>544</v>
      </c>
      <c r="C122">
        <v>492</v>
      </c>
      <c r="D122">
        <v>124</v>
      </c>
      <c r="E122">
        <v>25</v>
      </c>
      <c r="F122">
        <v>1</v>
      </c>
      <c r="G122">
        <v>24</v>
      </c>
      <c r="H122">
        <v>66</v>
      </c>
      <c r="I122">
        <v>79</v>
      </c>
      <c r="J122">
        <v>43</v>
      </c>
      <c r="K122">
        <v>159</v>
      </c>
      <c r="L122">
        <v>6</v>
      </c>
      <c r="M122">
        <v>3</v>
      </c>
      <c r="N122">
        <v>1</v>
      </c>
      <c r="O122">
        <v>0.252</v>
      </c>
      <c r="P122">
        <v>0.317</v>
      </c>
      <c r="Q122">
        <v>0.45300000000000001</v>
      </c>
      <c r="R122">
        <v>0.77100000000000002</v>
      </c>
      <c r="S122">
        <v>0.33</v>
      </c>
      <c r="T122">
        <v>-1.7</v>
      </c>
      <c r="U122">
        <v>-0.3</v>
      </c>
      <c r="V122">
        <v>0.9</v>
      </c>
      <c r="W122">
        <v>9272</v>
      </c>
    </row>
    <row r="123" spans="1:23" x14ac:dyDescent="0.25">
      <c r="A123" t="s">
        <v>1073</v>
      </c>
      <c r="B123">
        <v>583</v>
      </c>
      <c r="C123">
        <v>528</v>
      </c>
      <c r="D123">
        <v>133</v>
      </c>
      <c r="E123">
        <v>29</v>
      </c>
      <c r="F123">
        <v>4</v>
      </c>
      <c r="G123">
        <v>24</v>
      </c>
      <c r="H123">
        <v>72</v>
      </c>
      <c r="I123">
        <v>82</v>
      </c>
      <c r="J123">
        <v>48</v>
      </c>
      <c r="K123">
        <v>124</v>
      </c>
      <c r="L123">
        <v>2</v>
      </c>
      <c r="M123">
        <v>7</v>
      </c>
      <c r="N123">
        <v>3</v>
      </c>
      <c r="O123">
        <v>0.252</v>
      </c>
      <c r="P123">
        <v>0.314</v>
      </c>
      <c r="Q123">
        <v>0.45800000000000002</v>
      </c>
      <c r="R123">
        <v>0.77200000000000002</v>
      </c>
      <c r="S123">
        <v>0.33</v>
      </c>
      <c r="T123">
        <v>1.4</v>
      </c>
      <c r="U123">
        <v>-0.3</v>
      </c>
      <c r="V123">
        <v>2.2000000000000002</v>
      </c>
      <c r="W123">
        <v>3892</v>
      </c>
    </row>
    <row r="124" spans="1:23" x14ac:dyDescent="0.25">
      <c r="A124" t="s">
        <v>1135</v>
      </c>
      <c r="B124">
        <v>507</v>
      </c>
      <c r="C124">
        <v>472</v>
      </c>
      <c r="D124">
        <v>135</v>
      </c>
      <c r="E124">
        <v>27</v>
      </c>
      <c r="F124">
        <v>1</v>
      </c>
      <c r="G124">
        <v>15</v>
      </c>
      <c r="H124">
        <v>58</v>
      </c>
      <c r="I124">
        <v>67</v>
      </c>
      <c r="J124">
        <v>25</v>
      </c>
      <c r="K124">
        <v>63</v>
      </c>
      <c r="L124">
        <v>4</v>
      </c>
      <c r="M124">
        <v>1</v>
      </c>
      <c r="N124">
        <v>1</v>
      </c>
      <c r="O124">
        <v>0.28599999999999998</v>
      </c>
      <c r="P124">
        <v>0.32500000000000001</v>
      </c>
      <c r="Q124">
        <v>0.443</v>
      </c>
      <c r="R124">
        <v>0.76800000000000002</v>
      </c>
      <c r="S124">
        <v>0.33</v>
      </c>
      <c r="T124">
        <v>4.5</v>
      </c>
      <c r="U124">
        <v>-0.7</v>
      </c>
      <c r="V124">
        <v>3.8</v>
      </c>
      <c r="W124">
        <v>7304</v>
      </c>
    </row>
    <row r="125" spans="1:23" x14ac:dyDescent="0.25">
      <c r="A125" t="s">
        <v>1288</v>
      </c>
      <c r="B125">
        <v>582</v>
      </c>
      <c r="C125">
        <v>504</v>
      </c>
      <c r="D125">
        <v>128</v>
      </c>
      <c r="E125">
        <v>25</v>
      </c>
      <c r="F125">
        <v>8</v>
      </c>
      <c r="G125">
        <v>12</v>
      </c>
      <c r="H125">
        <v>73</v>
      </c>
      <c r="I125">
        <v>57</v>
      </c>
      <c r="J125">
        <v>68</v>
      </c>
      <c r="K125">
        <v>144</v>
      </c>
      <c r="L125">
        <v>3</v>
      </c>
      <c r="M125">
        <v>15</v>
      </c>
      <c r="N125">
        <v>6</v>
      </c>
      <c r="O125">
        <v>0.254</v>
      </c>
      <c r="P125">
        <v>0.34399999999999997</v>
      </c>
      <c r="Q125">
        <v>0.40699999999999997</v>
      </c>
      <c r="R125">
        <v>0.751</v>
      </c>
      <c r="S125">
        <v>0.33</v>
      </c>
      <c r="T125">
        <v>1</v>
      </c>
      <c r="U125">
        <v>-0.1</v>
      </c>
      <c r="V125">
        <v>3.1</v>
      </c>
      <c r="W125">
        <v>4062</v>
      </c>
    </row>
    <row r="126" spans="1:23" x14ac:dyDescent="0.25">
      <c r="A126" t="s">
        <v>1266</v>
      </c>
      <c r="B126">
        <v>607</v>
      </c>
      <c r="C126">
        <v>528</v>
      </c>
      <c r="D126">
        <v>130</v>
      </c>
      <c r="E126">
        <v>27</v>
      </c>
      <c r="F126">
        <v>3</v>
      </c>
      <c r="G126">
        <v>18</v>
      </c>
      <c r="H126">
        <v>74</v>
      </c>
      <c r="I126">
        <v>70</v>
      </c>
      <c r="J126">
        <v>60</v>
      </c>
      <c r="K126">
        <v>140</v>
      </c>
      <c r="L126">
        <v>15</v>
      </c>
      <c r="M126">
        <v>10</v>
      </c>
      <c r="N126">
        <v>4</v>
      </c>
      <c r="O126">
        <v>0.246</v>
      </c>
      <c r="P126">
        <v>0.33800000000000002</v>
      </c>
      <c r="Q126">
        <v>0.41099999999999998</v>
      </c>
      <c r="R126">
        <v>0.749</v>
      </c>
      <c r="S126">
        <v>0.33</v>
      </c>
      <c r="T126">
        <v>-6.8</v>
      </c>
      <c r="U126">
        <v>-0.3</v>
      </c>
      <c r="V126">
        <v>2.4</v>
      </c>
      <c r="W126">
        <v>1849</v>
      </c>
    </row>
    <row r="127" spans="1:23" x14ac:dyDescent="0.25">
      <c r="A127" t="s">
        <v>919</v>
      </c>
      <c r="B127">
        <v>396</v>
      </c>
      <c r="C127">
        <v>356</v>
      </c>
      <c r="D127">
        <v>95</v>
      </c>
      <c r="E127">
        <v>19</v>
      </c>
      <c r="F127">
        <v>3</v>
      </c>
      <c r="G127">
        <v>11</v>
      </c>
      <c r="H127">
        <v>50</v>
      </c>
      <c r="I127">
        <v>46</v>
      </c>
      <c r="J127">
        <v>27</v>
      </c>
      <c r="K127">
        <v>75</v>
      </c>
      <c r="L127">
        <v>7</v>
      </c>
      <c r="M127">
        <v>11</v>
      </c>
      <c r="N127">
        <v>3</v>
      </c>
      <c r="O127">
        <v>0.26700000000000002</v>
      </c>
      <c r="P127">
        <v>0.32800000000000001</v>
      </c>
      <c r="Q127">
        <v>0.43</v>
      </c>
      <c r="R127">
        <v>0.75800000000000001</v>
      </c>
      <c r="S127">
        <v>0.32900000000000001</v>
      </c>
      <c r="T127">
        <v>0.8</v>
      </c>
      <c r="U127">
        <v>0.6</v>
      </c>
      <c r="V127">
        <v>1.5</v>
      </c>
      <c r="W127">
        <v>2636</v>
      </c>
    </row>
    <row r="128" spans="1:23" x14ac:dyDescent="0.25">
      <c r="A128" t="s">
        <v>1144</v>
      </c>
      <c r="B128">
        <v>514</v>
      </c>
      <c r="C128">
        <v>447</v>
      </c>
      <c r="D128">
        <v>108</v>
      </c>
      <c r="E128">
        <v>24</v>
      </c>
      <c r="F128">
        <v>1</v>
      </c>
      <c r="G128">
        <v>19</v>
      </c>
      <c r="H128">
        <v>60</v>
      </c>
      <c r="I128">
        <v>67</v>
      </c>
      <c r="J128">
        <v>60</v>
      </c>
      <c r="K128">
        <v>121</v>
      </c>
      <c r="L128">
        <v>3</v>
      </c>
      <c r="M128">
        <v>1</v>
      </c>
      <c r="N128">
        <v>1</v>
      </c>
      <c r="O128">
        <v>0.24199999999999999</v>
      </c>
      <c r="P128">
        <v>0.33300000000000002</v>
      </c>
      <c r="Q128">
        <v>0.42699999999999999</v>
      </c>
      <c r="R128">
        <v>0.76</v>
      </c>
      <c r="S128">
        <v>0.32900000000000001</v>
      </c>
      <c r="T128">
        <v>0.3</v>
      </c>
      <c r="U128">
        <v>-0.7</v>
      </c>
      <c r="V128">
        <v>1.4</v>
      </c>
      <c r="W128">
        <v>4707</v>
      </c>
    </row>
    <row r="129" spans="1:23" x14ac:dyDescent="0.25">
      <c r="A129" t="s">
        <v>1143</v>
      </c>
      <c r="B129">
        <v>444</v>
      </c>
      <c r="C129">
        <v>401</v>
      </c>
      <c r="D129">
        <v>103</v>
      </c>
      <c r="E129">
        <v>23</v>
      </c>
      <c r="F129">
        <v>2</v>
      </c>
      <c r="G129">
        <v>16</v>
      </c>
      <c r="H129">
        <v>52</v>
      </c>
      <c r="I129">
        <v>59</v>
      </c>
      <c r="J129">
        <v>35</v>
      </c>
      <c r="K129">
        <v>87</v>
      </c>
      <c r="L129">
        <v>4</v>
      </c>
      <c r="M129">
        <v>2</v>
      </c>
      <c r="N129">
        <v>1</v>
      </c>
      <c r="O129">
        <v>0.25700000000000001</v>
      </c>
      <c r="P129">
        <v>0.32100000000000001</v>
      </c>
      <c r="Q129">
        <v>0.44400000000000001</v>
      </c>
      <c r="R129">
        <v>0.76400000000000001</v>
      </c>
      <c r="S129">
        <v>0.32900000000000001</v>
      </c>
      <c r="T129">
        <v>-0.6</v>
      </c>
      <c r="U129">
        <v>-0.4</v>
      </c>
      <c r="V129">
        <v>2.8</v>
      </c>
      <c r="W129">
        <v>5666</v>
      </c>
    </row>
    <row r="130" spans="1:23" x14ac:dyDescent="0.25">
      <c r="A130" t="s">
        <v>1124</v>
      </c>
      <c r="B130">
        <v>602</v>
      </c>
      <c r="C130">
        <v>535</v>
      </c>
      <c r="D130">
        <v>141</v>
      </c>
      <c r="E130">
        <v>26</v>
      </c>
      <c r="F130">
        <v>6</v>
      </c>
      <c r="G130">
        <v>15</v>
      </c>
      <c r="H130">
        <v>76</v>
      </c>
      <c r="I130">
        <v>65</v>
      </c>
      <c r="J130">
        <v>54</v>
      </c>
      <c r="K130">
        <v>112</v>
      </c>
      <c r="L130">
        <v>6</v>
      </c>
      <c r="M130">
        <v>17</v>
      </c>
      <c r="N130">
        <v>5</v>
      </c>
      <c r="O130">
        <v>0.26400000000000001</v>
      </c>
      <c r="P130">
        <v>0.33600000000000002</v>
      </c>
      <c r="Q130">
        <v>0.41899999999999998</v>
      </c>
      <c r="R130">
        <v>0.754</v>
      </c>
      <c r="S130">
        <v>0.32900000000000001</v>
      </c>
      <c r="T130">
        <v>0.6</v>
      </c>
      <c r="U130">
        <v>0.7</v>
      </c>
      <c r="V130">
        <v>3.2</v>
      </c>
      <c r="W130">
        <v>9776</v>
      </c>
    </row>
    <row r="131" spans="1:23" x14ac:dyDescent="0.25">
      <c r="A131" t="s">
        <v>1251</v>
      </c>
      <c r="B131">
        <v>482</v>
      </c>
      <c r="C131">
        <v>431</v>
      </c>
      <c r="D131">
        <v>113</v>
      </c>
      <c r="E131">
        <v>23</v>
      </c>
      <c r="F131">
        <v>3</v>
      </c>
      <c r="G131">
        <v>14</v>
      </c>
      <c r="H131">
        <v>59</v>
      </c>
      <c r="I131">
        <v>58</v>
      </c>
      <c r="J131">
        <v>44</v>
      </c>
      <c r="K131">
        <v>93</v>
      </c>
      <c r="L131">
        <v>3</v>
      </c>
      <c r="M131">
        <v>9</v>
      </c>
      <c r="N131">
        <v>4</v>
      </c>
      <c r="O131">
        <v>0.26200000000000001</v>
      </c>
      <c r="P131">
        <v>0.33200000000000002</v>
      </c>
      <c r="Q131">
        <v>0.42699999999999999</v>
      </c>
      <c r="R131">
        <v>0.75900000000000001</v>
      </c>
      <c r="S131">
        <v>0.32900000000000001</v>
      </c>
      <c r="T131">
        <v>-1.5</v>
      </c>
      <c r="U131">
        <v>-0.3</v>
      </c>
      <c r="V131">
        <v>1.5</v>
      </c>
      <c r="W131">
        <v>3154</v>
      </c>
    </row>
    <row r="132" spans="1:23" x14ac:dyDescent="0.25">
      <c r="A132" t="s">
        <v>1129</v>
      </c>
      <c r="B132">
        <v>564</v>
      </c>
      <c r="C132">
        <v>500</v>
      </c>
      <c r="D132">
        <v>129</v>
      </c>
      <c r="E132">
        <v>29</v>
      </c>
      <c r="F132">
        <v>1</v>
      </c>
      <c r="G132">
        <v>17</v>
      </c>
      <c r="H132">
        <v>65</v>
      </c>
      <c r="I132">
        <v>70</v>
      </c>
      <c r="J132">
        <v>54</v>
      </c>
      <c r="K132">
        <v>93</v>
      </c>
      <c r="L132">
        <v>5</v>
      </c>
      <c r="M132">
        <v>2</v>
      </c>
      <c r="N132">
        <v>1</v>
      </c>
      <c r="O132">
        <v>0.25800000000000001</v>
      </c>
      <c r="P132">
        <v>0.33300000000000002</v>
      </c>
      <c r="Q132">
        <v>0.42199999999999999</v>
      </c>
      <c r="R132">
        <v>0.755</v>
      </c>
      <c r="S132">
        <v>0.32900000000000001</v>
      </c>
      <c r="T132">
        <v>-0.5</v>
      </c>
      <c r="U132">
        <v>-0.6</v>
      </c>
      <c r="V132">
        <v>1.4</v>
      </c>
      <c r="W132">
        <v>3361</v>
      </c>
    </row>
    <row r="133" spans="1:23" x14ac:dyDescent="0.25">
      <c r="A133" t="s">
        <v>1117</v>
      </c>
      <c r="B133">
        <v>629</v>
      </c>
      <c r="C133">
        <v>567</v>
      </c>
      <c r="D133">
        <v>150</v>
      </c>
      <c r="E133">
        <v>30</v>
      </c>
      <c r="F133">
        <v>3</v>
      </c>
      <c r="G133">
        <v>19</v>
      </c>
      <c r="H133">
        <v>76</v>
      </c>
      <c r="I133">
        <v>77</v>
      </c>
      <c r="J133">
        <v>53</v>
      </c>
      <c r="K133">
        <v>122</v>
      </c>
      <c r="L133">
        <v>4</v>
      </c>
      <c r="M133">
        <v>8</v>
      </c>
      <c r="N133">
        <v>4</v>
      </c>
      <c r="O133">
        <v>0.26500000000000001</v>
      </c>
      <c r="P133">
        <v>0.32900000000000001</v>
      </c>
      <c r="Q133">
        <v>0.42899999999999999</v>
      </c>
      <c r="R133">
        <v>0.75800000000000001</v>
      </c>
      <c r="S133">
        <v>0.32800000000000001</v>
      </c>
      <c r="T133">
        <v>-3.4</v>
      </c>
      <c r="U133">
        <v>-0.7</v>
      </c>
      <c r="V133">
        <v>1.8</v>
      </c>
      <c r="W133">
        <v>8252</v>
      </c>
    </row>
    <row r="134" spans="1:23" x14ac:dyDescent="0.25">
      <c r="A134" t="s">
        <v>1154</v>
      </c>
      <c r="B134">
        <v>417</v>
      </c>
      <c r="C134">
        <v>364</v>
      </c>
      <c r="D134">
        <v>99</v>
      </c>
      <c r="E134">
        <v>16</v>
      </c>
      <c r="F134">
        <v>4</v>
      </c>
      <c r="G134">
        <v>6</v>
      </c>
      <c r="H134">
        <v>56</v>
      </c>
      <c r="I134">
        <v>35</v>
      </c>
      <c r="J134">
        <v>43</v>
      </c>
      <c r="K134">
        <v>70</v>
      </c>
      <c r="L134">
        <v>4</v>
      </c>
      <c r="M134">
        <v>24</v>
      </c>
      <c r="N134">
        <v>7</v>
      </c>
      <c r="O134">
        <v>0.27200000000000002</v>
      </c>
      <c r="P134">
        <v>0.35399999999999998</v>
      </c>
      <c r="Q134">
        <v>0.38700000000000001</v>
      </c>
      <c r="R134">
        <v>0.74099999999999999</v>
      </c>
      <c r="S134">
        <v>0.32800000000000001</v>
      </c>
      <c r="T134">
        <v>1.5</v>
      </c>
      <c r="U134">
        <v>1.5</v>
      </c>
      <c r="V134">
        <v>1.8</v>
      </c>
      <c r="W134">
        <v>9927</v>
      </c>
    </row>
    <row r="135" spans="1:23" x14ac:dyDescent="0.25">
      <c r="A135" t="s">
        <v>1194</v>
      </c>
      <c r="B135">
        <v>616</v>
      </c>
      <c r="C135">
        <v>530</v>
      </c>
      <c r="D135">
        <v>125</v>
      </c>
      <c r="E135">
        <v>26</v>
      </c>
      <c r="F135">
        <v>1</v>
      </c>
      <c r="G135">
        <v>22</v>
      </c>
      <c r="H135">
        <v>72</v>
      </c>
      <c r="I135">
        <v>76</v>
      </c>
      <c r="J135">
        <v>75</v>
      </c>
      <c r="K135">
        <v>150</v>
      </c>
      <c r="L135">
        <v>7</v>
      </c>
      <c r="M135">
        <v>3</v>
      </c>
      <c r="N135">
        <v>2</v>
      </c>
      <c r="O135">
        <v>0.23599999999999999</v>
      </c>
      <c r="P135">
        <v>0.33600000000000002</v>
      </c>
      <c r="Q135">
        <v>0.41299999999999998</v>
      </c>
      <c r="R135">
        <v>0.749</v>
      </c>
      <c r="S135">
        <v>0.32800000000000001</v>
      </c>
      <c r="T135">
        <v>0.2</v>
      </c>
      <c r="U135">
        <v>-0.9</v>
      </c>
      <c r="V135">
        <v>3</v>
      </c>
      <c r="W135">
        <v>3442</v>
      </c>
    </row>
    <row r="136" spans="1:23" x14ac:dyDescent="0.25">
      <c r="A136" t="s">
        <v>1080</v>
      </c>
      <c r="B136">
        <v>605</v>
      </c>
      <c r="C136">
        <v>548</v>
      </c>
      <c r="D136">
        <v>149</v>
      </c>
      <c r="E136">
        <v>32</v>
      </c>
      <c r="F136">
        <v>2</v>
      </c>
      <c r="G136">
        <v>16</v>
      </c>
      <c r="H136">
        <v>72</v>
      </c>
      <c r="I136">
        <v>73</v>
      </c>
      <c r="J136">
        <v>45</v>
      </c>
      <c r="K136">
        <v>100</v>
      </c>
      <c r="L136">
        <v>5</v>
      </c>
      <c r="M136">
        <v>9</v>
      </c>
      <c r="N136">
        <v>4</v>
      </c>
      <c r="O136">
        <v>0.27200000000000002</v>
      </c>
      <c r="P136">
        <v>0.33</v>
      </c>
      <c r="Q136">
        <v>0.42499999999999999</v>
      </c>
      <c r="R136">
        <v>0.755</v>
      </c>
      <c r="S136">
        <v>0.32800000000000001</v>
      </c>
      <c r="T136">
        <v>0.1</v>
      </c>
      <c r="U136">
        <v>-0.5</v>
      </c>
      <c r="V136">
        <v>3</v>
      </c>
      <c r="W136">
        <v>9785</v>
      </c>
    </row>
    <row r="137" spans="1:23" x14ac:dyDescent="0.25">
      <c r="A137" t="s">
        <v>1094</v>
      </c>
      <c r="B137">
        <v>379</v>
      </c>
      <c r="C137">
        <v>341</v>
      </c>
      <c r="D137">
        <v>91</v>
      </c>
      <c r="E137">
        <v>18</v>
      </c>
      <c r="F137">
        <v>2</v>
      </c>
      <c r="G137">
        <v>11</v>
      </c>
      <c r="H137">
        <v>46</v>
      </c>
      <c r="I137">
        <v>45</v>
      </c>
      <c r="J137">
        <v>31</v>
      </c>
      <c r="K137">
        <v>66</v>
      </c>
      <c r="L137">
        <v>3</v>
      </c>
      <c r="M137">
        <v>6</v>
      </c>
      <c r="N137">
        <v>3</v>
      </c>
      <c r="O137">
        <v>0.26700000000000002</v>
      </c>
      <c r="P137">
        <v>0.33100000000000002</v>
      </c>
      <c r="Q137">
        <v>0.42799999999999999</v>
      </c>
      <c r="R137">
        <v>0.75900000000000001</v>
      </c>
      <c r="S137">
        <v>0.32800000000000001</v>
      </c>
      <c r="T137">
        <v>0</v>
      </c>
      <c r="U137">
        <v>-0.4</v>
      </c>
      <c r="V137">
        <v>1.3</v>
      </c>
      <c r="W137">
        <v>6201</v>
      </c>
    </row>
    <row r="138" spans="1:23" x14ac:dyDescent="0.25">
      <c r="A138" t="s">
        <v>1122</v>
      </c>
      <c r="B138">
        <v>441</v>
      </c>
      <c r="C138">
        <v>397</v>
      </c>
      <c r="D138">
        <v>109</v>
      </c>
      <c r="E138">
        <v>21</v>
      </c>
      <c r="F138">
        <v>3</v>
      </c>
      <c r="G138">
        <v>10</v>
      </c>
      <c r="H138">
        <v>54</v>
      </c>
      <c r="I138">
        <v>48</v>
      </c>
      <c r="J138">
        <v>36</v>
      </c>
      <c r="K138">
        <v>67</v>
      </c>
      <c r="L138">
        <v>2</v>
      </c>
      <c r="M138">
        <v>11</v>
      </c>
      <c r="N138">
        <v>4</v>
      </c>
      <c r="O138">
        <v>0.27500000000000002</v>
      </c>
      <c r="P138">
        <v>0.33600000000000002</v>
      </c>
      <c r="Q138">
        <v>0.41799999999999998</v>
      </c>
      <c r="R138">
        <v>0.754</v>
      </c>
      <c r="S138">
        <v>0.32800000000000001</v>
      </c>
      <c r="T138">
        <v>0.2</v>
      </c>
      <c r="U138">
        <v>0.1</v>
      </c>
      <c r="V138">
        <v>1.5</v>
      </c>
      <c r="W138">
        <v>4400</v>
      </c>
    </row>
    <row r="139" spans="1:23" x14ac:dyDescent="0.25">
      <c r="A139" t="s">
        <v>1133</v>
      </c>
      <c r="B139">
        <v>399</v>
      </c>
      <c r="C139">
        <v>343</v>
      </c>
      <c r="D139">
        <v>82</v>
      </c>
      <c r="E139">
        <v>17</v>
      </c>
      <c r="F139">
        <v>1</v>
      </c>
      <c r="G139">
        <v>13</v>
      </c>
      <c r="H139">
        <v>46</v>
      </c>
      <c r="I139">
        <v>47</v>
      </c>
      <c r="J139">
        <v>48</v>
      </c>
      <c r="K139">
        <v>92</v>
      </c>
      <c r="L139">
        <v>5</v>
      </c>
      <c r="M139">
        <v>3</v>
      </c>
      <c r="N139">
        <v>1</v>
      </c>
      <c r="O139">
        <v>0.23899999999999999</v>
      </c>
      <c r="P139">
        <v>0.33800000000000002</v>
      </c>
      <c r="Q139">
        <v>0.40799999999999997</v>
      </c>
      <c r="R139">
        <v>0.747</v>
      </c>
      <c r="S139">
        <v>0.32800000000000001</v>
      </c>
      <c r="T139">
        <v>0.9</v>
      </c>
      <c r="U139">
        <v>-0.3</v>
      </c>
      <c r="V139">
        <v>2.7</v>
      </c>
      <c r="W139">
        <v>8267</v>
      </c>
    </row>
    <row r="140" spans="1:23" x14ac:dyDescent="0.25">
      <c r="A140" t="s">
        <v>1244</v>
      </c>
      <c r="B140">
        <v>460</v>
      </c>
      <c r="C140">
        <v>416</v>
      </c>
      <c r="D140">
        <v>115</v>
      </c>
      <c r="E140">
        <v>22</v>
      </c>
      <c r="F140">
        <v>2</v>
      </c>
      <c r="G140">
        <v>11</v>
      </c>
      <c r="H140">
        <v>59</v>
      </c>
      <c r="I140">
        <v>51</v>
      </c>
      <c r="J140">
        <v>34</v>
      </c>
      <c r="K140">
        <v>65</v>
      </c>
      <c r="L140">
        <v>4</v>
      </c>
      <c r="M140">
        <v>18</v>
      </c>
      <c r="N140">
        <v>6</v>
      </c>
      <c r="O140">
        <v>0.27600000000000002</v>
      </c>
      <c r="P140">
        <v>0.33500000000000002</v>
      </c>
      <c r="Q140">
        <v>0.41799999999999998</v>
      </c>
      <c r="R140">
        <v>0.753</v>
      </c>
      <c r="S140">
        <v>0.32800000000000001</v>
      </c>
      <c r="T140">
        <v>2.8</v>
      </c>
      <c r="U140">
        <v>0.7</v>
      </c>
      <c r="V140">
        <v>2.6</v>
      </c>
      <c r="W140">
        <v>4727</v>
      </c>
    </row>
    <row r="141" spans="1:23" x14ac:dyDescent="0.25">
      <c r="A141" t="s">
        <v>970</v>
      </c>
      <c r="B141">
        <v>475</v>
      </c>
      <c r="C141">
        <v>432</v>
      </c>
      <c r="D141">
        <v>105</v>
      </c>
      <c r="E141">
        <v>25</v>
      </c>
      <c r="F141">
        <v>2</v>
      </c>
      <c r="G141">
        <v>22</v>
      </c>
      <c r="H141">
        <v>57</v>
      </c>
      <c r="I141">
        <v>71</v>
      </c>
      <c r="J141">
        <v>36</v>
      </c>
      <c r="K141">
        <v>129</v>
      </c>
      <c r="L141">
        <v>3</v>
      </c>
      <c r="M141">
        <v>2</v>
      </c>
      <c r="N141">
        <v>1</v>
      </c>
      <c r="O141">
        <v>0.24299999999999999</v>
      </c>
      <c r="P141">
        <v>0.30299999999999999</v>
      </c>
      <c r="Q141">
        <v>0.46300000000000002</v>
      </c>
      <c r="R141">
        <v>0.76600000000000001</v>
      </c>
      <c r="S141">
        <v>0.32800000000000001</v>
      </c>
      <c r="T141">
        <v>-0.8</v>
      </c>
      <c r="U141">
        <v>-0.4</v>
      </c>
      <c r="V141">
        <v>1.1000000000000001</v>
      </c>
      <c r="W141">
        <v>7244</v>
      </c>
    </row>
    <row r="142" spans="1:23" x14ac:dyDescent="0.25">
      <c r="A142" t="s">
        <v>1164</v>
      </c>
      <c r="B142">
        <v>537</v>
      </c>
      <c r="C142">
        <v>483</v>
      </c>
      <c r="D142">
        <v>122</v>
      </c>
      <c r="E142">
        <v>28</v>
      </c>
      <c r="F142">
        <v>2</v>
      </c>
      <c r="G142">
        <v>20</v>
      </c>
      <c r="H142">
        <v>64</v>
      </c>
      <c r="I142">
        <v>73</v>
      </c>
      <c r="J142">
        <v>47</v>
      </c>
      <c r="K142">
        <v>112</v>
      </c>
      <c r="L142">
        <v>2</v>
      </c>
      <c r="M142">
        <v>4</v>
      </c>
      <c r="N142">
        <v>2</v>
      </c>
      <c r="O142">
        <v>0.253</v>
      </c>
      <c r="P142">
        <v>0.318</v>
      </c>
      <c r="Q142">
        <v>0.443</v>
      </c>
      <c r="R142">
        <v>0.76200000000000001</v>
      </c>
      <c r="S142">
        <v>0.32800000000000001</v>
      </c>
      <c r="T142">
        <v>-0.5</v>
      </c>
      <c r="U142">
        <v>-0.5</v>
      </c>
      <c r="V142">
        <v>1.3</v>
      </c>
      <c r="W142">
        <v>2714</v>
      </c>
    </row>
    <row r="143" spans="1:23" x14ac:dyDescent="0.25">
      <c r="A143" t="s">
        <v>1231</v>
      </c>
      <c r="B143">
        <v>617</v>
      </c>
      <c r="C143">
        <v>559</v>
      </c>
      <c r="D143">
        <v>157</v>
      </c>
      <c r="E143">
        <v>33</v>
      </c>
      <c r="F143">
        <v>3</v>
      </c>
      <c r="G143">
        <v>12</v>
      </c>
      <c r="H143">
        <v>72</v>
      </c>
      <c r="I143">
        <v>68</v>
      </c>
      <c r="J143">
        <v>48</v>
      </c>
      <c r="K143">
        <v>65</v>
      </c>
      <c r="L143">
        <v>2</v>
      </c>
      <c r="M143">
        <v>8</v>
      </c>
      <c r="N143">
        <v>4</v>
      </c>
      <c r="O143">
        <v>0.28100000000000003</v>
      </c>
      <c r="P143">
        <v>0.33700000000000002</v>
      </c>
      <c r="Q143">
        <v>0.41499999999999998</v>
      </c>
      <c r="R143">
        <v>0.752</v>
      </c>
      <c r="S143">
        <v>0.32800000000000001</v>
      </c>
      <c r="T143">
        <v>0.9</v>
      </c>
      <c r="U143">
        <v>-0.7</v>
      </c>
      <c r="V143">
        <v>2.1</v>
      </c>
      <c r="W143">
        <v>3312</v>
      </c>
    </row>
    <row r="144" spans="1:23" x14ac:dyDescent="0.25">
      <c r="A144" t="s">
        <v>1156</v>
      </c>
      <c r="B144">
        <v>554</v>
      </c>
      <c r="C144">
        <v>475</v>
      </c>
      <c r="D144">
        <v>114</v>
      </c>
      <c r="E144">
        <v>23</v>
      </c>
      <c r="F144">
        <v>1</v>
      </c>
      <c r="G144">
        <v>19</v>
      </c>
      <c r="H144">
        <v>63</v>
      </c>
      <c r="I144">
        <v>68</v>
      </c>
      <c r="J144">
        <v>70</v>
      </c>
      <c r="K144">
        <v>108</v>
      </c>
      <c r="L144">
        <v>4</v>
      </c>
      <c r="M144">
        <v>1</v>
      </c>
      <c r="N144">
        <v>0</v>
      </c>
      <c r="O144">
        <v>0.24</v>
      </c>
      <c r="P144">
        <v>0.33900000000000002</v>
      </c>
      <c r="Q144">
        <v>0.41299999999999998</v>
      </c>
      <c r="R144">
        <v>0.752</v>
      </c>
      <c r="S144">
        <v>0.32700000000000001</v>
      </c>
      <c r="T144">
        <v>0.6</v>
      </c>
      <c r="U144">
        <v>-0.4</v>
      </c>
      <c r="V144">
        <v>1.5</v>
      </c>
      <c r="W144">
        <v>2167</v>
      </c>
    </row>
    <row r="145" spans="1:23" x14ac:dyDescent="0.25">
      <c r="A145" t="s">
        <v>1032</v>
      </c>
      <c r="B145">
        <v>501</v>
      </c>
      <c r="C145">
        <v>436</v>
      </c>
      <c r="D145">
        <v>109</v>
      </c>
      <c r="E145">
        <v>24</v>
      </c>
      <c r="F145">
        <v>2</v>
      </c>
      <c r="G145">
        <v>13</v>
      </c>
      <c r="H145">
        <v>58</v>
      </c>
      <c r="I145">
        <v>55</v>
      </c>
      <c r="J145">
        <v>51</v>
      </c>
      <c r="K145">
        <v>100</v>
      </c>
      <c r="L145">
        <v>10</v>
      </c>
      <c r="M145">
        <v>5</v>
      </c>
      <c r="N145">
        <v>2</v>
      </c>
      <c r="O145">
        <v>0.25</v>
      </c>
      <c r="P145">
        <v>0.34</v>
      </c>
      <c r="Q145">
        <v>0.40400000000000003</v>
      </c>
      <c r="R145">
        <v>0.74399999999999999</v>
      </c>
      <c r="S145">
        <v>0.32700000000000001</v>
      </c>
      <c r="T145">
        <v>1.3</v>
      </c>
      <c r="U145">
        <v>-0.4</v>
      </c>
      <c r="V145">
        <v>1.8</v>
      </c>
      <c r="W145">
        <v>5450</v>
      </c>
    </row>
    <row r="146" spans="1:23" x14ac:dyDescent="0.25">
      <c r="A146" t="s">
        <v>1134</v>
      </c>
      <c r="B146">
        <v>576</v>
      </c>
      <c r="C146">
        <v>524</v>
      </c>
      <c r="D146">
        <v>137</v>
      </c>
      <c r="E146">
        <v>31</v>
      </c>
      <c r="F146">
        <v>1</v>
      </c>
      <c r="G146">
        <v>21</v>
      </c>
      <c r="H146">
        <v>68</v>
      </c>
      <c r="I146">
        <v>79</v>
      </c>
      <c r="J146">
        <v>40</v>
      </c>
      <c r="K146">
        <v>108</v>
      </c>
      <c r="L146">
        <v>5</v>
      </c>
      <c r="M146">
        <v>3</v>
      </c>
      <c r="N146">
        <v>1</v>
      </c>
      <c r="O146">
        <v>0.26100000000000001</v>
      </c>
      <c r="P146">
        <v>0.317</v>
      </c>
      <c r="Q146">
        <v>0.44500000000000001</v>
      </c>
      <c r="R146">
        <v>0.76200000000000001</v>
      </c>
      <c r="S146">
        <v>0.32700000000000001</v>
      </c>
      <c r="T146">
        <v>2.5</v>
      </c>
      <c r="U146">
        <v>-0.4</v>
      </c>
      <c r="V146">
        <v>3</v>
      </c>
      <c r="W146">
        <v>4892</v>
      </c>
    </row>
    <row r="147" spans="1:23" x14ac:dyDescent="0.25">
      <c r="A147" t="s">
        <v>1148</v>
      </c>
      <c r="B147">
        <v>568</v>
      </c>
      <c r="C147">
        <v>519</v>
      </c>
      <c r="D147">
        <v>141</v>
      </c>
      <c r="E147">
        <v>27</v>
      </c>
      <c r="F147">
        <v>3</v>
      </c>
      <c r="G147">
        <v>17</v>
      </c>
      <c r="H147">
        <v>72</v>
      </c>
      <c r="I147">
        <v>68</v>
      </c>
      <c r="J147">
        <v>37</v>
      </c>
      <c r="K147">
        <v>115</v>
      </c>
      <c r="L147">
        <v>4</v>
      </c>
      <c r="M147">
        <v>18</v>
      </c>
      <c r="N147">
        <v>6</v>
      </c>
      <c r="O147">
        <v>0.27200000000000002</v>
      </c>
      <c r="P147">
        <v>0.32300000000000001</v>
      </c>
      <c r="Q147">
        <v>0.434</v>
      </c>
      <c r="R147">
        <v>0.75600000000000001</v>
      </c>
      <c r="S147">
        <v>0.32700000000000001</v>
      </c>
      <c r="T147">
        <v>0.5</v>
      </c>
      <c r="U147">
        <v>0.6</v>
      </c>
      <c r="V147">
        <v>3.3</v>
      </c>
      <c r="W147">
        <v>6885</v>
      </c>
    </row>
    <row r="148" spans="1:23" x14ac:dyDescent="0.25">
      <c r="A148" t="s">
        <v>990</v>
      </c>
      <c r="B148">
        <v>566</v>
      </c>
      <c r="C148">
        <v>498</v>
      </c>
      <c r="D148">
        <v>123</v>
      </c>
      <c r="E148">
        <v>26</v>
      </c>
      <c r="F148">
        <v>1</v>
      </c>
      <c r="G148">
        <v>20</v>
      </c>
      <c r="H148">
        <v>65</v>
      </c>
      <c r="I148">
        <v>72</v>
      </c>
      <c r="J148">
        <v>61</v>
      </c>
      <c r="K148">
        <v>116</v>
      </c>
      <c r="L148">
        <v>2</v>
      </c>
      <c r="M148">
        <v>1</v>
      </c>
      <c r="N148">
        <v>0</v>
      </c>
      <c r="O148">
        <v>0.247</v>
      </c>
      <c r="P148">
        <v>0.32900000000000001</v>
      </c>
      <c r="Q148">
        <v>0.42399999999999999</v>
      </c>
      <c r="R148">
        <v>0.753</v>
      </c>
      <c r="S148">
        <v>0.32700000000000001</v>
      </c>
      <c r="T148">
        <v>0.7</v>
      </c>
      <c r="U148">
        <v>-0.4</v>
      </c>
      <c r="V148">
        <v>1.5</v>
      </c>
      <c r="W148">
        <v>9054</v>
      </c>
    </row>
    <row r="149" spans="1:23" x14ac:dyDescent="0.25">
      <c r="A149" t="s">
        <v>1168</v>
      </c>
      <c r="B149">
        <v>544</v>
      </c>
      <c r="C149">
        <v>498</v>
      </c>
      <c r="D149">
        <v>131</v>
      </c>
      <c r="E149">
        <v>26</v>
      </c>
      <c r="F149">
        <v>1</v>
      </c>
      <c r="G149">
        <v>20</v>
      </c>
      <c r="H149">
        <v>63</v>
      </c>
      <c r="I149">
        <v>73</v>
      </c>
      <c r="J149">
        <v>36</v>
      </c>
      <c r="K149">
        <v>113</v>
      </c>
      <c r="L149">
        <v>6</v>
      </c>
      <c r="M149">
        <v>2</v>
      </c>
      <c r="N149">
        <v>1</v>
      </c>
      <c r="O149">
        <v>0.26300000000000001</v>
      </c>
      <c r="P149">
        <v>0.318</v>
      </c>
      <c r="Q149">
        <v>0.44</v>
      </c>
      <c r="R149">
        <v>0.75800000000000001</v>
      </c>
      <c r="S149">
        <v>0.32700000000000001</v>
      </c>
      <c r="T149">
        <v>-2.2999999999999998</v>
      </c>
      <c r="U149">
        <v>-0.6</v>
      </c>
      <c r="V149">
        <v>1.5</v>
      </c>
      <c r="W149">
        <v>3917</v>
      </c>
    </row>
    <row r="150" spans="1:23" x14ac:dyDescent="0.25">
      <c r="A150" t="s">
        <v>1152</v>
      </c>
      <c r="B150">
        <v>468</v>
      </c>
      <c r="C150">
        <v>419</v>
      </c>
      <c r="D150">
        <v>107</v>
      </c>
      <c r="E150">
        <v>23</v>
      </c>
      <c r="F150">
        <v>2</v>
      </c>
      <c r="G150">
        <v>15</v>
      </c>
      <c r="H150">
        <v>59</v>
      </c>
      <c r="I150">
        <v>57</v>
      </c>
      <c r="J150">
        <v>43</v>
      </c>
      <c r="K150">
        <v>114</v>
      </c>
      <c r="L150">
        <v>2</v>
      </c>
      <c r="M150">
        <v>14</v>
      </c>
      <c r="N150">
        <v>5</v>
      </c>
      <c r="O150">
        <v>0.255</v>
      </c>
      <c r="P150">
        <v>0.32500000000000001</v>
      </c>
      <c r="Q150">
        <v>0.42699999999999999</v>
      </c>
      <c r="R150">
        <v>0.753</v>
      </c>
      <c r="S150">
        <v>0.32700000000000001</v>
      </c>
      <c r="T150">
        <v>2.1</v>
      </c>
      <c r="U150">
        <v>0.3</v>
      </c>
      <c r="V150">
        <v>2.5</v>
      </c>
      <c r="W150">
        <v>7620</v>
      </c>
    </row>
    <row r="151" spans="1:23" x14ac:dyDescent="0.25">
      <c r="A151" t="s">
        <v>1204</v>
      </c>
      <c r="B151">
        <v>523</v>
      </c>
      <c r="C151">
        <v>463</v>
      </c>
      <c r="D151">
        <v>109</v>
      </c>
      <c r="E151">
        <v>23</v>
      </c>
      <c r="F151">
        <v>1</v>
      </c>
      <c r="G151">
        <v>23</v>
      </c>
      <c r="H151">
        <v>62</v>
      </c>
      <c r="I151">
        <v>72</v>
      </c>
      <c r="J151">
        <v>53</v>
      </c>
      <c r="K151">
        <v>157</v>
      </c>
      <c r="L151">
        <v>4</v>
      </c>
      <c r="M151">
        <v>2</v>
      </c>
      <c r="N151">
        <v>1</v>
      </c>
      <c r="O151">
        <v>0.23499999999999999</v>
      </c>
      <c r="P151">
        <v>0.317</v>
      </c>
      <c r="Q151">
        <v>0.438</v>
      </c>
      <c r="R151">
        <v>0.755</v>
      </c>
      <c r="S151">
        <v>0.32600000000000001</v>
      </c>
      <c r="T151">
        <v>-0.4</v>
      </c>
      <c r="U151">
        <v>-0.5</v>
      </c>
      <c r="V151">
        <v>2.4</v>
      </c>
      <c r="W151">
        <v>10698</v>
      </c>
    </row>
    <row r="152" spans="1:23" x14ac:dyDescent="0.25">
      <c r="A152" t="s">
        <v>1098</v>
      </c>
      <c r="B152">
        <v>509</v>
      </c>
      <c r="C152">
        <v>459</v>
      </c>
      <c r="D152">
        <v>127</v>
      </c>
      <c r="E152">
        <v>22</v>
      </c>
      <c r="F152">
        <v>5</v>
      </c>
      <c r="G152">
        <v>10</v>
      </c>
      <c r="H152">
        <v>69</v>
      </c>
      <c r="I152">
        <v>49</v>
      </c>
      <c r="J152">
        <v>42</v>
      </c>
      <c r="K152">
        <v>67</v>
      </c>
      <c r="L152">
        <v>1</v>
      </c>
      <c r="M152">
        <v>31</v>
      </c>
      <c r="N152">
        <v>7</v>
      </c>
      <c r="O152">
        <v>0.27700000000000002</v>
      </c>
      <c r="P152">
        <v>0.33700000000000002</v>
      </c>
      <c r="Q152">
        <v>0.41199999999999998</v>
      </c>
      <c r="R152">
        <v>0.748</v>
      </c>
      <c r="S152">
        <v>0.32600000000000001</v>
      </c>
      <c r="T152">
        <v>3.4</v>
      </c>
      <c r="U152">
        <v>2.8</v>
      </c>
      <c r="V152">
        <v>3.1</v>
      </c>
      <c r="W152">
        <v>1572</v>
      </c>
    </row>
    <row r="153" spans="1:23" x14ac:dyDescent="0.25">
      <c r="A153" t="s">
        <v>1139</v>
      </c>
      <c r="B153">
        <v>508</v>
      </c>
      <c r="C153">
        <v>466</v>
      </c>
      <c r="D153">
        <v>128</v>
      </c>
      <c r="E153">
        <v>25</v>
      </c>
      <c r="F153">
        <v>5</v>
      </c>
      <c r="G153">
        <v>12</v>
      </c>
      <c r="H153">
        <v>63</v>
      </c>
      <c r="I153">
        <v>57</v>
      </c>
      <c r="J153">
        <v>33</v>
      </c>
      <c r="K153">
        <v>85</v>
      </c>
      <c r="L153">
        <v>4</v>
      </c>
      <c r="M153">
        <v>15</v>
      </c>
      <c r="N153">
        <v>5</v>
      </c>
      <c r="O153">
        <v>0.27500000000000002</v>
      </c>
      <c r="P153">
        <v>0.32600000000000001</v>
      </c>
      <c r="Q153">
        <v>0.42699999999999999</v>
      </c>
      <c r="R153">
        <v>0.753</v>
      </c>
      <c r="S153">
        <v>0.32600000000000001</v>
      </c>
      <c r="T153">
        <v>1.5</v>
      </c>
      <c r="U153">
        <v>0.5</v>
      </c>
      <c r="V153">
        <v>1.9</v>
      </c>
      <c r="W153">
        <v>6453</v>
      </c>
    </row>
    <row r="154" spans="1:23" x14ac:dyDescent="0.25">
      <c r="A154" t="s">
        <v>1155</v>
      </c>
      <c r="B154">
        <v>378</v>
      </c>
      <c r="C154">
        <v>341</v>
      </c>
      <c r="D154">
        <v>86</v>
      </c>
      <c r="E154">
        <v>19</v>
      </c>
      <c r="F154">
        <v>2</v>
      </c>
      <c r="G154">
        <v>14</v>
      </c>
      <c r="H154">
        <v>46</v>
      </c>
      <c r="I154">
        <v>50</v>
      </c>
      <c r="J154">
        <v>30</v>
      </c>
      <c r="K154">
        <v>80</v>
      </c>
      <c r="L154">
        <v>3</v>
      </c>
      <c r="M154">
        <v>5</v>
      </c>
      <c r="N154">
        <v>2</v>
      </c>
      <c r="O154">
        <v>0.252</v>
      </c>
      <c r="P154">
        <v>0.316</v>
      </c>
      <c r="Q154">
        <v>0.443</v>
      </c>
      <c r="R154">
        <v>0.75800000000000001</v>
      </c>
      <c r="S154">
        <v>0.32600000000000001</v>
      </c>
      <c r="T154">
        <v>0.1</v>
      </c>
      <c r="U154">
        <v>-0.2</v>
      </c>
      <c r="V154">
        <v>1.2</v>
      </c>
      <c r="W154">
        <v>1926</v>
      </c>
    </row>
    <row r="155" spans="1:23" x14ac:dyDescent="0.25">
      <c r="A155" t="s">
        <v>1205</v>
      </c>
      <c r="B155">
        <v>550</v>
      </c>
      <c r="C155">
        <v>491</v>
      </c>
      <c r="D155">
        <v>125</v>
      </c>
      <c r="E155">
        <v>27</v>
      </c>
      <c r="F155">
        <v>1</v>
      </c>
      <c r="G155">
        <v>18</v>
      </c>
      <c r="H155">
        <v>63</v>
      </c>
      <c r="I155">
        <v>70</v>
      </c>
      <c r="J155">
        <v>52</v>
      </c>
      <c r="K155">
        <v>97</v>
      </c>
      <c r="L155">
        <v>3</v>
      </c>
      <c r="M155">
        <v>1</v>
      </c>
      <c r="N155">
        <v>1</v>
      </c>
      <c r="O155">
        <v>0.255</v>
      </c>
      <c r="P155">
        <v>0.32700000000000001</v>
      </c>
      <c r="Q155">
        <v>0.42399999999999999</v>
      </c>
      <c r="R155">
        <v>0.751</v>
      </c>
      <c r="S155">
        <v>0.32500000000000001</v>
      </c>
      <c r="T155">
        <v>3.8</v>
      </c>
      <c r="U155">
        <v>-0.8</v>
      </c>
      <c r="V155">
        <v>3.8</v>
      </c>
      <c r="W155">
        <v>4298</v>
      </c>
    </row>
    <row r="156" spans="1:23" x14ac:dyDescent="0.25">
      <c r="A156" t="s">
        <v>1214</v>
      </c>
      <c r="B156">
        <v>591</v>
      </c>
      <c r="C156">
        <v>533</v>
      </c>
      <c r="D156">
        <v>140</v>
      </c>
      <c r="E156">
        <v>29</v>
      </c>
      <c r="F156">
        <v>3</v>
      </c>
      <c r="G156">
        <v>17</v>
      </c>
      <c r="H156">
        <v>71</v>
      </c>
      <c r="I156">
        <v>71</v>
      </c>
      <c r="J156">
        <v>46</v>
      </c>
      <c r="K156">
        <v>81</v>
      </c>
      <c r="L156">
        <v>6</v>
      </c>
      <c r="M156">
        <v>11</v>
      </c>
      <c r="N156">
        <v>5</v>
      </c>
      <c r="O156">
        <v>0.26300000000000001</v>
      </c>
      <c r="P156">
        <v>0.32600000000000001</v>
      </c>
      <c r="Q156">
        <v>0.42399999999999999</v>
      </c>
      <c r="R156">
        <v>0.75</v>
      </c>
      <c r="S156">
        <v>0.32500000000000001</v>
      </c>
      <c r="T156">
        <v>2.2000000000000002</v>
      </c>
      <c r="U156">
        <v>-0.4</v>
      </c>
      <c r="V156">
        <v>3</v>
      </c>
      <c r="W156">
        <v>6104</v>
      </c>
    </row>
    <row r="157" spans="1:23" x14ac:dyDescent="0.25">
      <c r="A157" t="s">
        <v>1171</v>
      </c>
      <c r="B157">
        <v>518</v>
      </c>
      <c r="C157">
        <v>462</v>
      </c>
      <c r="D157">
        <v>129</v>
      </c>
      <c r="E157">
        <v>24</v>
      </c>
      <c r="F157">
        <v>3</v>
      </c>
      <c r="G157">
        <v>8</v>
      </c>
      <c r="H157">
        <v>62</v>
      </c>
      <c r="I157">
        <v>50</v>
      </c>
      <c r="J157">
        <v>37</v>
      </c>
      <c r="K157">
        <v>79</v>
      </c>
      <c r="L157">
        <v>10</v>
      </c>
      <c r="M157">
        <v>13</v>
      </c>
      <c r="N157">
        <v>5</v>
      </c>
      <c r="O157">
        <v>0.27900000000000003</v>
      </c>
      <c r="P157">
        <v>0.34399999999999997</v>
      </c>
      <c r="Q157">
        <v>0.39600000000000002</v>
      </c>
      <c r="R157">
        <v>0.74</v>
      </c>
      <c r="S157">
        <v>0.32500000000000001</v>
      </c>
      <c r="T157">
        <v>3.5</v>
      </c>
      <c r="U157">
        <v>0</v>
      </c>
      <c r="V157">
        <v>2.8</v>
      </c>
      <c r="W157">
        <v>5227</v>
      </c>
    </row>
    <row r="158" spans="1:23" x14ac:dyDescent="0.25">
      <c r="A158" t="s">
        <v>1210</v>
      </c>
      <c r="B158">
        <v>531</v>
      </c>
      <c r="C158">
        <v>474</v>
      </c>
      <c r="D158">
        <v>118</v>
      </c>
      <c r="E158">
        <v>26</v>
      </c>
      <c r="F158">
        <v>1</v>
      </c>
      <c r="G158">
        <v>19</v>
      </c>
      <c r="H158">
        <v>63</v>
      </c>
      <c r="I158">
        <v>69</v>
      </c>
      <c r="J158">
        <v>49</v>
      </c>
      <c r="K158">
        <v>121</v>
      </c>
      <c r="L158">
        <v>5</v>
      </c>
      <c r="M158">
        <v>4</v>
      </c>
      <c r="N158">
        <v>2</v>
      </c>
      <c r="O158">
        <v>0.249</v>
      </c>
      <c r="P158">
        <v>0.32300000000000001</v>
      </c>
      <c r="Q158">
        <v>0.42799999999999999</v>
      </c>
      <c r="R158">
        <v>0.752</v>
      </c>
      <c r="S158">
        <v>0.32500000000000001</v>
      </c>
      <c r="T158">
        <v>-0.7</v>
      </c>
      <c r="U158">
        <v>-0.5</v>
      </c>
      <c r="V158">
        <v>1.6</v>
      </c>
      <c r="W158">
        <v>1760</v>
      </c>
    </row>
    <row r="159" spans="1:23" x14ac:dyDescent="0.25">
      <c r="A159" t="s">
        <v>1176</v>
      </c>
      <c r="B159">
        <v>515</v>
      </c>
      <c r="C159">
        <v>465</v>
      </c>
      <c r="D159">
        <v>116</v>
      </c>
      <c r="E159">
        <v>25</v>
      </c>
      <c r="F159">
        <v>3</v>
      </c>
      <c r="G159">
        <v>19</v>
      </c>
      <c r="H159">
        <v>63</v>
      </c>
      <c r="I159">
        <v>67</v>
      </c>
      <c r="J159">
        <v>41</v>
      </c>
      <c r="K159">
        <v>122</v>
      </c>
      <c r="L159">
        <v>5</v>
      </c>
      <c r="M159">
        <v>8</v>
      </c>
      <c r="N159">
        <v>3</v>
      </c>
      <c r="O159">
        <v>0.249</v>
      </c>
      <c r="P159">
        <v>0.315</v>
      </c>
      <c r="Q159">
        <v>0.439</v>
      </c>
      <c r="R159">
        <v>0.754</v>
      </c>
      <c r="S159">
        <v>0.32500000000000001</v>
      </c>
      <c r="T159">
        <v>1.7</v>
      </c>
      <c r="U159">
        <v>-0.1</v>
      </c>
      <c r="V159">
        <v>2.6</v>
      </c>
      <c r="W159">
        <v>785</v>
      </c>
    </row>
    <row r="160" spans="1:23" x14ac:dyDescent="0.25">
      <c r="A160" t="s">
        <v>1081</v>
      </c>
      <c r="B160">
        <v>470</v>
      </c>
      <c r="C160">
        <v>431</v>
      </c>
      <c r="D160">
        <v>123</v>
      </c>
      <c r="E160">
        <v>25</v>
      </c>
      <c r="F160">
        <v>2</v>
      </c>
      <c r="G160">
        <v>9</v>
      </c>
      <c r="H160">
        <v>55</v>
      </c>
      <c r="I160">
        <v>52</v>
      </c>
      <c r="J160">
        <v>31</v>
      </c>
      <c r="K160">
        <v>58</v>
      </c>
      <c r="L160">
        <v>2</v>
      </c>
      <c r="M160">
        <v>7</v>
      </c>
      <c r="N160">
        <v>3</v>
      </c>
      <c r="O160">
        <v>0.28499999999999998</v>
      </c>
      <c r="P160">
        <v>0.33400000000000002</v>
      </c>
      <c r="Q160">
        <v>0.41499999999999998</v>
      </c>
      <c r="R160">
        <v>0.749</v>
      </c>
      <c r="S160">
        <v>0.32500000000000001</v>
      </c>
      <c r="T160">
        <v>-0.7</v>
      </c>
      <c r="U160">
        <v>-0.3</v>
      </c>
      <c r="V160">
        <v>2.1</v>
      </c>
      <c r="W160">
        <v>4316</v>
      </c>
    </row>
    <row r="161" spans="1:23" x14ac:dyDescent="0.25">
      <c r="A161" t="s">
        <v>1043</v>
      </c>
      <c r="B161">
        <v>484</v>
      </c>
      <c r="C161">
        <v>422</v>
      </c>
      <c r="D161">
        <v>103</v>
      </c>
      <c r="E161">
        <v>21</v>
      </c>
      <c r="F161">
        <v>0</v>
      </c>
      <c r="G161">
        <v>16</v>
      </c>
      <c r="H161">
        <v>56</v>
      </c>
      <c r="I161">
        <v>58</v>
      </c>
      <c r="J161">
        <v>51</v>
      </c>
      <c r="K161">
        <v>86</v>
      </c>
      <c r="L161">
        <v>7</v>
      </c>
      <c r="M161">
        <v>5</v>
      </c>
      <c r="N161">
        <v>2</v>
      </c>
      <c r="O161">
        <v>0.24399999999999999</v>
      </c>
      <c r="P161">
        <v>0.33300000000000002</v>
      </c>
      <c r="Q161">
        <v>0.40799999999999997</v>
      </c>
      <c r="R161">
        <v>0.74099999999999999</v>
      </c>
      <c r="S161">
        <v>0.32500000000000001</v>
      </c>
      <c r="T161">
        <v>0.1</v>
      </c>
      <c r="U161">
        <v>-0.3</v>
      </c>
      <c r="V161">
        <v>3</v>
      </c>
      <c r="W161">
        <v>4616</v>
      </c>
    </row>
    <row r="162" spans="1:23" x14ac:dyDescent="0.25">
      <c r="A162" t="s">
        <v>1126</v>
      </c>
      <c r="B162">
        <v>602</v>
      </c>
      <c r="C162">
        <v>555</v>
      </c>
      <c r="D162">
        <v>149</v>
      </c>
      <c r="E162">
        <v>27</v>
      </c>
      <c r="F162">
        <v>9</v>
      </c>
      <c r="G162">
        <v>16</v>
      </c>
      <c r="H162">
        <v>81</v>
      </c>
      <c r="I162">
        <v>67</v>
      </c>
      <c r="J162">
        <v>31</v>
      </c>
      <c r="K162">
        <v>153</v>
      </c>
      <c r="L162">
        <v>10</v>
      </c>
      <c r="M162">
        <v>27</v>
      </c>
      <c r="N162">
        <v>9</v>
      </c>
      <c r="O162">
        <v>0.26800000000000002</v>
      </c>
      <c r="P162">
        <v>0.317</v>
      </c>
      <c r="Q162">
        <v>0.436</v>
      </c>
      <c r="R162">
        <v>0.753</v>
      </c>
      <c r="S162">
        <v>0.32500000000000001</v>
      </c>
      <c r="T162">
        <v>4.7</v>
      </c>
      <c r="U162">
        <v>1.2</v>
      </c>
      <c r="V162">
        <v>3.4</v>
      </c>
      <c r="W162">
        <v>9241</v>
      </c>
    </row>
    <row r="163" spans="1:23" x14ac:dyDescent="0.25">
      <c r="A163" t="s">
        <v>1102</v>
      </c>
      <c r="B163">
        <v>572</v>
      </c>
      <c r="C163">
        <v>507</v>
      </c>
      <c r="D163">
        <v>131</v>
      </c>
      <c r="E163">
        <v>24</v>
      </c>
      <c r="F163">
        <v>5</v>
      </c>
      <c r="G163">
        <v>14</v>
      </c>
      <c r="H163">
        <v>75</v>
      </c>
      <c r="I163">
        <v>58</v>
      </c>
      <c r="J163">
        <v>51</v>
      </c>
      <c r="K163">
        <v>115</v>
      </c>
      <c r="L163">
        <v>7</v>
      </c>
      <c r="M163">
        <v>27</v>
      </c>
      <c r="N163">
        <v>7</v>
      </c>
      <c r="O163">
        <v>0.25800000000000001</v>
      </c>
      <c r="P163">
        <v>0.33300000000000002</v>
      </c>
      <c r="Q163">
        <v>0.40799999999999997</v>
      </c>
      <c r="R163">
        <v>0.74099999999999999</v>
      </c>
      <c r="S163">
        <v>0.32400000000000001</v>
      </c>
      <c r="T163">
        <v>3.8</v>
      </c>
      <c r="U163">
        <v>2</v>
      </c>
      <c r="V163">
        <v>2.4</v>
      </c>
      <c r="W163">
        <v>1965</v>
      </c>
    </row>
    <row r="164" spans="1:23" x14ac:dyDescent="0.25">
      <c r="A164" t="s">
        <v>926</v>
      </c>
      <c r="B164">
        <v>447</v>
      </c>
      <c r="C164">
        <v>396</v>
      </c>
      <c r="D164">
        <v>95</v>
      </c>
      <c r="E164">
        <v>21</v>
      </c>
      <c r="F164">
        <v>3</v>
      </c>
      <c r="G164">
        <v>16</v>
      </c>
      <c r="H164">
        <v>54</v>
      </c>
      <c r="I164">
        <v>55</v>
      </c>
      <c r="J164">
        <v>40</v>
      </c>
      <c r="K164">
        <v>114</v>
      </c>
      <c r="L164">
        <v>7</v>
      </c>
      <c r="M164">
        <v>6</v>
      </c>
      <c r="N164">
        <v>2</v>
      </c>
      <c r="O164">
        <v>0.24</v>
      </c>
      <c r="P164">
        <v>0.318</v>
      </c>
      <c r="Q164">
        <v>0.42899999999999999</v>
      </c>
      <c r="R164">
        <v>0.748</v>
      </c>
      <c r="S164">
        <v>0.32400000000000001</v>
      </c>
      <c r="T164">
        <v>0.6</v>
      </c>
      <c r="U164">
        <v>0</v>
      </c>
      <c r="V164">
        <v>1.5</v>
      </c>
      <c r="W164">
        <v>9700</v>
      </c>
    </row>
    <row r="165" spans="1:23" x14ac:dyDescent="0.25">
      <c r="A165" t="s">
        <v>1183</v>
      </c>
      <c r="B165">
        <v>618</v>
      </c>
      <c r="C165">
        <v>564</v>
      </c>
      <c r="D165">
        <v>157</v>
      </c>
      <c r="E165">
        <v>30</v>
      </c>
      <c r="F165">
        <v>2</v>
      </c>
      <c r="G165">
        <v>14</v>
      </c>
      <c r="H165">
        <v>73</v>
      </c>
      <c r="I165">
        <v>70</v>
      </c>
      <c r="J165">
        <v>38</v>
      </c>
      <c r="K165">
        <v>79</v>
      </c>
      <c r="L165">
        <v>8</v>
      </c>
      <c r="M165">
        <v>12</v>
      </c>
      <c r="N165">
        <v>6</v>
      </c>
      <c r="O165">
        <v>0.27800000000000002</v>
      </c>
      <c r="P165">
        <v>0.33100000000000002</v>
      </c>
      <c r="Q165">
        <v>0.41299999999999998</v>
      </c>
      <c r="R165">
        <v>0.74399999999999999</v>
      </c>
      <c r="S165">
        <v>0.32400000000000001</v>
      </c>
      <c r="T165">
        <v>0.5</v>
      </c>
      <c r="U165">
        <v>-0.7</v>
      </c>
      <c r="V165">
        <v>2.9</v>
      </c>
      <c r="W165">
        <v>791</v>
      </c>
    </row>
    <row r="166" spans="1:23" x14ac:dyDescent="0.25">
      <c r="A166" t="s">
        <v>1082</v>
      </c>
      <c r="B166">
        <v>512</v>
      </c>
      <c r="C166">
        <v>460</v>
      </c>
      <c r="D166">
        <v>113</v>
      </c>
      <c r="E166">
        <v>24</v>
      </c>
      <c r="F166">
        <v>2</v>
      </c>
      <c r="G166">
        <v>20</v>
      </c>
      <c r="H166">
        <v>60</v>
      </c>
      <c r="I166">
        <v>68</v>
      </c>
      <c r="J166">
        <v>41</v>
      </c>
      <c r="K166">
        <v>108</v>
      </c>
      <c r="L166">
        <v>6</v>
      </c>
      <c r="M166">
        <v>4</v>
      </c>
      <c r="N166">
        <v>2</v>
      </c>
      <c r="O166">
        <v>0.246</v>
      </c>
      <c r="P166">
        <v>0.313</v>
      </c>
      <c r="Q166">
        <v>0.437</v>
      </c>
      <c r="R166">
        <v>0.75</v>
      </c>
      <c r="S166">
        <v>0.32400000000000001</v>
      </c>
      <c r="T166">
        <v>0.4</v>
      </c>
      <c r="U166">
        <v>-0.5</v>
      </c>
      <c r="V166">
        <v>2.4</v>
      </c>
      <c r="W166">
        <v>7462</v>
      </c>
    </row>
    <row r="167" spans="1:23" x14ac:dyDescent="0.25">
      <c r="A167" t="s">
        <v>1227</v>
      </c>
      <c r="B167">
        <v>576</v>
      </c>
      <c r="C167">
        <v>486</v>
      </c>
      <c r="D167">
        <v>103</v>
      </c>
      <c r="E167">
        <v>24</v>
      </c>
      <c r="F167">
        <v>1</v>
      </c>
      <c r="G167">
        <v>24</v>
      </c>
      <c r="H167">
        <v>66</v>
      </c>
      <c r="I167">
        <v>74</v>
      </c>
      <c r="J167">
        <v>82</v>
      </c>
      <c r="K167">
        <v>190</v>
      </c>
      <c r="L167">
        <v>4</v>
      </c>
      <c r="M167">
        <v>1</v>
      </c>
      <c r="N167">
        <v>1</v>
      </c>
      <c r="O167">
        <v>0.21199999999999999</v>
      </c>
      <c r="P167">
        <v>0.32800000000000001</v>
      </c>
      <c r="Q167">
        <v>0.41399999999999998</v>
      </c>
      <c r="R167">
        <v>0.74199999999999999</v>
      </c>
      <c r="S167">
        <v>0.32400000000000001</v>
      </c>
      <c r="T167">
        <v>-0.6</v>
      </c>
      <c r="U167">
        <v>-0.8</v>
      </c>
      <c r="V167">
        <v>0.7</v>
      </c>
      <c r="W167">
        <v>319</v>
      </c>
    </row>
    <row r="168" spans="1:23" x14ac:dyDescent="0.25">
      <c r="A168" t="s">
        <v>1181</v>
      </c>
      <c r="B168">
        <v>519</v>
      </c>
      <c r="C168">
        <v>455</v>
      </c>
      <c r="D168">
        <v>118</v>
      </c>
      <c r="E168">
        <v>24</v>
      </c>
      <c r="F168">
        <v>4</v>
      </c>
      <c r="G168">
        <v>10</v>
      </c>
      <c r="H168">
        <v>60</v>
      </c>
      <c r="I168">
        <v>53</v>
      </c>
      <c r="J168">
        <v>50</v>
      </c>
      <c r="K168">
        <v>83</v>
      </c>
      <c r="L168">
        <v>8</v>
      </c>
      <c r="M168">
        <v>7</v>
      </c>
      <c r="N168">
        <v>3</v>
      </c>
      <c r="O168">
        <v>0.25900000000000001</v>
      </c>
      <c r="P168">
        <v>0.34</v>
      </c>
      <c r="Q168">
        <v>0.39600000000000002</v>
      </c>
      <c r="R168">
        <v>0.73599999999999999</v>
      </c>
      <c r="S168">
        <v>0.32400000000000001</v>
      </c>
      <c r="T168">
        <v>1.2</v>
      </c>
      <c r="U168">
        <v>-0.4</v>
      </c>
      <c r="V168">
        <v>1.7</v>
      </c>
      <c r="W168">
        <v>1825</v>
      </c>
    </row>
    <row r="169" spans="1:23" x14ac:dyDescent="0.25">
      <c r="A169" t="s">
        <v>1146</v>
      </c>
      <c r="B169">
        <v>558</v>
      </c>
      <c r="C169">
        <v>498</v>
      </c>
      <c r="D169">
        <v>124</v>
      </c>
      <c r="E169">
        <v>25</v>
      </c>
      <c r="F169">
        <v>4</v>
      </c>
      <c r="G169">
        <v>19</v>
      </c>
      <c r="H169">
        <v>68</v>
      </c>
      <c r="I169">
        <v>69</v>
      </c>
      <c r="J169">
        <v>51</v>
      </c>
      <c r="K169">
        <v>130</v>
      </c>
      <c r="L169">
        <v>3</v>
      </c>
      <c r="M169">
        <v>9</v>
      </c>
      <c r="N169">
        <v>4</v>
      </c>
      <c r="O169">
        <v>0.249</v>
      </c>
      <c r="P169">
        <v>0.32</v>
      </c>
      <c r="Q169">
        <v>0.43</v>
      </c>
      <c r="R169">
        <v>0.75</v>
      </c>
      <c r="S169">
        <v>0.32400000000000001</v>
      </c>
      <c r="T169">
        <v>-0.7</v>
      </c>
      <c r="U169">
        <v>-0.4</v>
      </c>
      <c r="V169">
        <v>2.5</v>
      </c>
      <c r="W169">
        <v>9893</v>
      </c>
    </row>
    <row r="170" spans="1:23" x14ac:dyDescent="0.25">
      <c r="A170" t="s">
        <v>1219</v>
      </c>
      <c r="B170">
        <v>532</v>
      </c>
      <c r="C170">
        <v>470</v>
      </c>
      <c r="D170">
        <v>116</v>
      </c>
      <c r="E170">
        <v>25</v>
      </c>
      <c r="F170">
        <v>1</v>
      </c>
      <c r="G170">
        <v>18</v>
      </c>
      <c r="H170">
        <v>61</v>
      </c>
      <c r="I170">
        <v>67</v>
      </c>
      <c r="J170">
        <v>51</v>
      </c>
      <c r="K170">
        <v>115</v>
      </c>
      <c r="L170">
        <v>6</v>
      </c>
      <c r="M170">
        <v>2</v>
      </c>
      <c r="N170">
        <v>1</v>
      </c>
      <c r="O170">
        <v>0.247</v>
      </c>
      <c r="P170">
        <v>0.32600000000000001</v>
      </c>
      <c r="Q170">
        <v>0.41899999999999998</v>
      </c>
      <c r="R170">
        <v>0.745</v>
      </c>
      <c r="S170">
        <v>0.32300000000000001</v>
      </c>
      <c r="T170">
        <v>0.6</v>
      </c>
      <c r="U170">
        <v>-0.6</v>
      </c>
      <c r="V170">
        <v>1.6</v>
      </c>
      <c r="W170">
        <v>1260</v>
      </c>
    </row>
    <row r="171" spans="1:23" x14ac:dyDescent="0.25">
      <c r="A171" t="s">
        <v>1196</v>
      </c>
      <c r="B171">
        <v>546</v>
      </c>
      <c r="C171">
        <v>494</v>
      </c>
      <c r="D171">
        <v>127</v>
      </c>
      <c r="E171">
        <v>26</v>
      </c>
      <c r="F171">
        <v>1</v>
      </c>
      <c r="G171">
        <v>19</v>
      </c>
      <c r="H171">
        <v>62</v>
      </c>
      <c r="I171">
        <v>71</v>
      </c>
      <c r="J171">
        <v>45</v>
      </c>
      <c r="K171">
        <v>108</v>
      </c>
      <c r="L171">
        <v>2</v>
      </c>
      <c r="M171">
        <v>2</v>
      </c>
      <c r="N171">
        <v>1</v>
      </c>
      <c r="O171">
        <v>0.25700000000000001</v>
      </c>
      <c r="P171">
        <v>0.31900000000000001</v>
      </c>
      <c r="Q171">
        <v>0.42899999999999999</v>
      </c>
      <c r="R171">
        <v>0.748</v>
      </c>
      <c r="S171">
        <v>0.32300000000000001</v>
      </c>
      <c r="T171">
        <v>0.5</v>
      </c>
      <c r="U171">
        <v>-0.6</v>
      </c>
      <c r="V171">
        <v>1.2</v>
      </c>
      <c r="W171">
        <v>8027</v>
      </c>
    </row>
    <row r="172" spans="1:23" x14ac:dyDescent="0.25">
      <c r="A172" t="s">
        <v>1049</v>
      </c>
      <c r="B172">
        <v>650</v>
      </c>
      <c r="C172">
        <v>590</v>
      </c>
      <c r="D172">
        <v>146</v>
      </c>
      <c r="E172">
        <v>33</v>
      </c>
      <c r="F172">
        <v>3</v>
      </c>
      <c r="G172">
        <v>26</v>
      </c>
      <c r="H172">
        <v>76</v>
      </c>
      <c r="I172">
        <v>91</v>
      </c>
      <c r="J172">
        <v>48</v>
      </c>
      <c r="K172">
        <v>167</v>
      </c>
      <c r="L172">
        <v>6</v>
      </c>
      <c r="M172">
        <v>3</v>
      </c>
      <c r="N172">
        <v>1</v>
      </c>
      <c r="O172">
        <v>0.247</v>
      </c>
      <c r="P172">
        <v>0.308</v>
      </c>
      <c r="Q172">
        <v>0.44600000000000001</v>
      </c>
      <c r="R172">
        <v>0.754</v>
      </c>
      <c r="S172">
        <v>0.32300000000000001</v>
      </c>
      <c r="T172">
        <v>-2.1</v>
      </c>
      <c r="U172">
        <v>-0.4</v>
      </c>
      <c r="V172">
        <v>1.2</v>
      </c>
      <c r="W172">
        <v>5342</v>
      </c>
    </row>
    <row r="173" spans="1:23" x14ac:dyDescent="0.25">
      <c r="A173" t="s">
        <v>1145</v>
      </c>
      <c r="B173">
        <v>407</v>
      </c>
      <c r="C173">
        <v>361</v>
      </c>
      <c r="D173">
        <v>92</v>
      </c>
      <c r="E173">
        <v>19</v>
      </c>
      <c r="F173">
        <v>2</v>
      </c>
      <c r="G173">
        <v>11</v>
      </c>
      <c r="H173">
        <v>47</v>
      </c>
      <c r="I173">
        <v>48</v>
      </c>
      <c r="J173">
        <v>39</v>
      </c>
      <c r="K173">
        <v>69</v>
      </c>
      <c r="L173">
        <v>3</v>
      </c>
      <c r="M173">
        <v>3</v>
      </c>
      <c r="N173">
        <v>1</v>
      </c>
      <c r="O173">
        <v>0.255</v>
      </c>
      <c r="P173">
        <v>0.33</v>
      </c>
      <c r="Q173">
        <v>0.41</v>
      </c>
      <c r="R173">
        <v>0.74</v>
      </c>
      <c r="S173">
        <v>0.32300000000000001</v>
      </c>
      <c r="T173">
        <v>-1</v>
      </c>
      <c r="U173">
        <v>-0.2</v>
      </c>
      <c r="V173">
        <v>2</v>
      </c>
      <c r="W173">
        <v>4418</v>
      </c>
    </row>
    <row r="174" spans="1:23" x14ac:dyDescent="0.25">
      <c r="A174" t="s">
        <v>1052</v>
      </c>
      <c r="B174">
        <v>566</v>
      </c>
      <c r="C174">
        <v>512</v>
      </c>
      <c r="D174">
        <v>144</v>
      </c>
      <c r="E174">
        <v>27</v>
      </c>
      <c r="F174">
        <v>4</v>
      </c>
      <c r="G174">
        <v>9</v>
      </c>
      <c r="H174">
        <v>68</v>
      </c>
      <c r="I174">
        <v>56</v>
      </c>
      <c r="J174">
        <v>45</v>
      </c>
      <c r="K174">
        <v>65</v>
      </c>
      <c r="L174">
        <v>2</v>
      </c>
      <c r="M174">
        <v>14</v>
      </c>
      <c r="N174">
        <v>6</v>
      </c>
      <c r="O174">
        <v>0.28100000000000003</v>
      </c>
      <c r="P174">
        <v>0.33900000000000002</v>
      </c>
      <c r="Q174">
        <v>0.40200000000000002</v>
      </c>
      <c r="R174">
        <v>0.74199999999999999</v>
      </c>
      <c r="S174">
        <v>0.32300000000000001</v>
      </c>
      <c r="T174">
        <v>1.3</v>
      </c>
      <c r="U174">
        <v>-0.2</v>
      </c>
      <c r="V174">
        <v>2.7</v>
      </c>
      <c r="W174">
        <v>4106</v>
      </c>
    </row>
    <row r="175" spans="1:23" x14ac:dyDescent="0.25">
      <c r="A175" t="s">
        <v>1074</v>
      </c>
      <c r="B175">
        <v>484</v>
      </c>
      <c r="C175">
        <v>446</v>
      </c>
      <c r="D175">
        <v>113</v>
      </c>
      <c r="E175">
        <v>23</v>
      </c>
      <c r="F175">
        <v>2</v>
      </c>
      <c r="G175">
        <v>20</v>
      </c>
      <c r="H175">
        <v>58</v>
      </c>
      <c r="I175">
        <v>69</v>
      </c>
      <c r="J175">
        <v>31</v>
      </c>
      <c r="K175">
        <v>125</v>
      </c>
      <c r="L175">
        <v>3</v>
      </c>
      <c r="M175">
        <v>5</v>
      </c>
      <c r="N175">
        <v>2</v>
      </c>
      <c r="O175">
        <v>0.253</v>
      </c>
      <c r="P175">
        <v>0.30399999999999999</v>
      </c>
      <c r="Q175">
        <v>0.44800000000000001</v>
      </c>
      <c r="R175">
        <v>0.752</v>
      </c>
      <c r="S175">
        <v>0.32300000000000001</v>
      </c>
      <c r="T175">
        <v>-2.4</v>
      </c>
      <c r="U175">
        <v>-0.2</v>
      </c>
      <c r="V175">
        <v>1.9</v>
      </c>
      <c r="W175">
        <v>7002</v>
      </c>
    </row>
    <row r="176" spans="1:23" x14ac:dyDescent="0.25">
      <c r="A176" t="s">
        <v>1292</v>
      </c>
      <c r="B176">
        <v>534</v>
      </c>
      <c r="C176">
        <v>480</v>
      </c>
      <c r="D176">
        <v>123</v>
      </c>
      <c r="E176">
        <v>27</v>
      </c>
      <c r="F176">
        <v>2</v>
      </c>
      <c r="G176">
        <v>16</v>
      </c>
      <c r="H176">
        <v>63</v>
      </c>
      <c r="I176">
        <v>66</v>
      </c>
      <c r="J176">
        <v>47</v>
      </c>
      <c r="K176">
        <v>99</v>
      </c>
      <c r="L176">
        <v>3</v>
      </c>
      <c r="M176">
        <v>6</v>
      </c>
      <c r="N176">
        <v>3</v>
      </c>
      <c r="O176">
        <v>0.25600000000000001</v>
      </c>
      <c r="P176">
        <v>0.32400000000000001</v>
      </c>
      <c r="Q176">
        <v>0.42099999999999999</v>
      </c>
      <c r="R176">
        <v>0.745</v>
      </c>
      <c r="S176">
        <v>0.32200000000000001</v>
      </c>
      <c r="T176">
        <v>-1.1000000000000001</v>
      </c>
      <c r="U176">
        <v>-0.6</v>
      </c>
      <c r="V176">
        <v>1.4</v>
      </c>
      <c r="W176">
        <v>1534</v>
      </c>
    </row>
    <row r="177" spans="1:23" x14ac:dyDescent="0.25">
      <c r="A177" t="s">
        <v>920</v>
      </c>
      <c r="B177">
        <v>536</v>
      </c>
      <c r="C177">
        <v>480</v>
      </c>
      <c r="D177">
        <v>119</v>
      </c>
      <c r="E177">
        <v>25</v>
      </c>
      <c r="F177">
        <v>5</v>
      </c>
      <c r="G177">
        <v>17</v>
      </c>
      <c r="H177">
        <v>66</v>
      </c>
      <c r="I177">
        <v>65</v>
      </c>
      <c r="J177">
        <v>40</v>
      </c>
      <c r="K177">
        <v>145</v>
      </c>
      <c r="L177">
        <v>10</v>
      </c>
      <c r="M177">
        <v>12</v>
      </c>
      <c r="N177">
        <v>5</v>
      </c>
      <c r="O177">
        <v>0.248</v>
      </c>
      <c r="P177">
        <v>0.317</v>
      </c>
      <c r="Q177">
        <v>0.42699999999999999</v>
      </c>
      <c r="R177">
        <v>0.74399999999999999</v>
      </c>
      <c r="S177">
        <v>0.32200000000000001</v>
      </c>
      <c r="T177">
        <v>-0.4</v>
      </c>
      <c r="U177">
        <v>-0.1</v>
      </c>
      <c r="V177">
        <v>2.2999999999999998</v>
      </c>
      <c r="W177">
        <v>7223</v>
      </c>
    </row>
    <row r="178" spans="1:23" x14ac:dyDescent="0.25">
      <c r="A178" t="s">
        <v>960</v>
      </c>
      <c r="B178">
        <v>494</v>
      </c>
      <c r="C178">
        <v>443</v>
      </c>
      <c r="D178">
        <v>110</v>
      </c>
      <c r="E178">
        <v>23</v>
      </c>
      <c r="F178">
        <v>1</v>
      </c>
      <c r="G178">
        <v>18</v>
      </c>
      <c r="H178">
        <v>57</v>
      </c>
      <c r="I178">
        <v>64</v>
      </c>
      <c r="J178">
        <v>41</v>
      </c>
      <c r="K178">
        <v>113</v>
      </c>
      <c r="L178">
        <v>5</v>
      </c>
      <c r="M178">
        <v>2</v>
      </c>
      <c r="N178">
        <v>1</v>
      </c>
      <c r="O178">
        <v>0.248</v>
      </c>
      <c r="P178">
        <v>0.316</v>
      </c>
      <c r="Q178">
        <v>0.42699999999999999</v>
      </c>
      <c r="R178">
        <v>0.74299999999999999</v>
      </c>
      <c r="S178">
        <v>0.32200000000000001</v>
      </c>
      <c r="T178">
        <v>0.3</v>
      </c>
      <c r="U178">
        <v>-0.5</v>
      </c>
      <c r="V178">
        <v>1.1000000000000001</v>
      </c>
      <c r="W178">
        <v>7480</v>
      </c>
    </row>
    <row r="179" spans="1:23" x14ac:dyDescent="0.25">
      <c r="A179" t="s">
        <v>884</v>
      </c>
      <c r="B179">
        <v>328</v>
      </c>
      <c r="C179">
        <v>292</v>
      </c>
      <c r="D179">
        <v>71</v>
      </c>
      <c r="E179">
        <v>16</v>
      </c>
      <c r="F179">
        <v>1</v>
      </c>
      <c r="G179">
        <v>12</v>
      </c>
      <c r="H179">
        <v>38</v>
      </c>
      <c r="I179">
        <v>42</v>
      </c>
      <c r="J179">
        <v>32</v>
      </c>
      <c r="K179">
        <v>80</v>
      </c>
      <c r="L179">
        <v>2</v>
      </c>
      <c r="M179">
        <v>2</v>
      </c>
      <c r="N179">
        <v>1</v>
      </c>
      <c r="O179">
        <v>0.24299999999999999</v>
      </c>
      <c r="P179">
        <v>0.31900000000000001</v>
      </c>
      <c r="Q179">
        <v>0.42799999999999999</v>
      </c>
      <c r="R179">
        <v>0.747</v>
      </c>
      <c r="S179">
        <v>0.32200000000000001</v>
      </c>
      <c r="T179">
        <v>0.4</v>
      </c>
      <c r="U179">
        <v>-0.3</v>
      </c>
      <c r="V179">
        <v>0.7</v>
      </c>
      <c r="W179">
        <v>1766</v>
      </c>
    </row>
    <row r="180" spans="1:23" x14ac:dyDescent="0.25">
      <c r="A180" t="s">
        <v>1180</v>
      </c>
      <c r="B180">
        <v>459</v>
      </c>
      <c r="C180">
        <v>418</v>
      </c>
      <c r="D180">
        <v>114</v>
      </c>
      <c r="E180">
        <v>21</v>
      </c>
      <c r="F180">
        <v>2</v>
      </c>
      <c r="G180">
        <v>11</v>
      </c>
      <c r="H180">
        <v>52</v>
      </c>
      <c r="I180">
        <v>53</v>
      </c>
      <c r="J180">
        <v>32</v>
      </c>
      <c r="K180">
        <v>73</v>
      </c>
      <c r="L180">
        <v>4</v>
      </c>
      <c r="M180">
        <v>4</v>
      </c>
      <c r="N180">
        <v>2</v>
      </c>
      <c r="O180">
        <v>0.27300000000000002</v>
      </c>
      <c r="P180">
        <v>0.32800000000000001</v>
      </c>
      <c r="Q180">
        <v>0.41099999999999998</v>
      </c>
      <c r="R180">
        <v>0.74</v>
      </c>
      <c r="S180">
        <v>0.32200000000000001</v>
      </c>
      <c r="T180">
        <v>1</v>
      </c>
      <c r="U180">
        <v>-0.5</v>
      </c>
      <c r="V180">
        <v>2.8</v>
      </c>
      <c r="W180">
        <v>7870</v>
      </c>
    </row>
    <row r="181" spans="1:23" x14ac:dyDescent="0.25">
      <c r="A181" t="s">
        <v>1191</v>
      </c>
      <c r="B181">
        <v>609</v>
      </c>
      <c r="C181">
        <v>544</v>
      </c>
      <c r="D181">
        <v>145</v>
      </c>
      <c r="E181">
        <v>27</v>
      </c>
      <c r="F181">
        <v>8</v>
      </c>
      <c r="G181">
        <v>10</v>
      </c>
      <c r="H181">
        <v>79</v>
      </c>
      <c r="I181">
        <v>57</v>
      </c>
      <c r="J181">
        <v>51</v>
      </c>
      <c r="K181">
        <v>76</v>
      </c>
      <c r="L181">
        <v>6</v>
      </c>
      <c r="M181">
        <v>26</v>
      </c>
      <c r="N181">
        <v>7</v>
      </c>
      <c r="O181">
        <v>0.26700000000000002</v>
      </c>
      <c r="P181">
        <v>0.33400000000000002</v>
      </c>
      <c r="Q181">
        <v>0.40100000000000002</v>
      </c>
      <c r="R181">
        <v>0.73499999999999999</v>
      </c>
      <c r="S181">
        <v>0.32200000000000001</v>
      </c>
      <c r="T181">
        <v>0.7</v>
      </c>
      <c r="U181">
        <v>1.7</v>
      </c>
      <c r="V181">
        <v>3</v>
      </c>
      <c r="W181">
        <v>1677</v>
      </c>
    </row>
    <row r="182" spans="1:23" x14ac:dyDescent="0.25">
      <c r="A182" t="s">
        <v>679</v>
      </c>
      <c r="B182">
        <v>308</v>
      </c>
      <c r="C182">
        <v>277</v>
      </c>
      <c r="D182">
        <v>71</v>
      </c>
      <c r="E182">
        <v>16</v>
      </c>
      <c r="F182">
        <v>0</v>
      </c>
      <c r="G182">
        <v>10</v>
      </c>
      <c r="H182">
        <v>35</v>
      </c>
      <c r="I182">
        <v>39</v>
      </c>
      <c r="J182">
        <v>26</v>
      </c>
      <c r="K182">
        <v>53</v>
      </c>
      <c r="L182">
        <v>3</v>
      </c>
      <c r="M182">
        <v>1</v>
      </c>
      <c r="N182">
        <v>0</v>
      </c>
      <c r="O182">
        <v>0.25600000000000001</v>
      </c>
      <c r="P182">
        <v>0.32400000000000001</v>
      </c>
      <c r="Q182">
        <v>0.42199999999999999</v>
      </c>
      <c r="R182">
        <v>0.746</v>
      </c>
      <c r="S182">
        <v>0.32200000000000001</v>
      </c>
      <c r="T182">
        <v>0.2</v>
      </c>
      <c r="U182">
        <v>-0.1</v>
      </c>
      <c r="V182">
        <v>0.7</v>
      </c>
      <c r="W182">
        <v>1888</v>
      </c>
    </row>
    <row r="183" spans="1:23" x14ac:dyDescent="0.25">
      <c r="A183" t="s">
        <v>1189</v>
      </c>
      <c r="B183">
        <v>625</v>
      </c>
      <c r="C183">
        <v>562</v>
      </c>
      <c r="D183">
        <v>149</v>
      </c>
      <c r="E183">
        <v>29</v>
      </c>
      <c r="F183">
        <v>2</v>
      </c>
      <c r="G183">
        <v>16</v>
      </c>
      <c r="H183">
        <v>73</v>
      </c>
      <c r="I183">
        <v>72</v>
      </c>
      <c r="J183">
        <v>48</v>
      </c>
      <c r="K183">
        <v>109</v>
      </c>
      <c r="L183">
        <v>8</v>
      </c>
      <c r="M183">
        <v>10</v>
      </c>
      <c r="N183">
        <v>4</v>
      </c>
      <c r="O183">
        <v>0.26500000000000001</v>
      </c>
      <c r="P183">
        <v>0.33</v>
      </c>
      <c r="Q183">
        <v>0.40899999999999997</v>
      </c>
      <c r="R183">
        <v>0.73899999999999999</v>
      </c>
      <c r="S183">
        <v>0.32200000000000001</v>
      </c>
      <c r="T183">
        <v>2.1</v>
      </c>
      <c r="U183">
        <v>-0.3</v>
      </c>
      <c r="V183">
        <v>3.5</v>
      </c>
      <c r="W183">
        <v>4962</v>
      </c>
    </row>
    <row r="184" spans="1:23" x14ac:dyDescent="0.25">
      <c r="A184" t="s">
        <v>1099</v>
      </c>
      <c r="B184">
        <v>506</v>
      </c>
      <c r="C184">
        <v>468</v>
      </c>
      <c r="D184">
        <v>117</v>
      </c>
      <c r="E184">
        <v>26</v>
      </c>
      <c r="F184">
        <v>2</v>
      </c>
      <c r="G184">
        <v>22</v>
      </c>
      <c r="H184">
        <v>59</v>
      </c>
      <c r="I184">
        <v>74</v>
      </c>
      <c r="J184">
        <v>31</v>
      </c>
      <c r="K184">
        <v>142</v>
      </c>
      <c r="L184">
        <v>3</v>
      </c>
      <c r="M184">
        <v>2</v>
      </c>
      <c r="N184">
        <v>1</v>
      </c>
      <c r="O184">
        <v>0.25</v>
      </c>
      <c r="P184">
        <v>0.29899999999999999</v>
      </c>
      <c r="Q184">
        <v>0.45500000000000002</v>
      </c>
      <c r="R184">
        <v>0.754</v>
      </c>
      <c r="S184">
        <v>0.32200000000000001</v>
      </c>
      <c r="T184">
        <v>-0.6</v>
      </c>
      <c r="U184">
        <v>-0.4</v>
      </c>
      <c r="V184">
        <v>2.1</v>
      </c>
      <c r="W184">
        <v>6978</v>
      </c>
    </row>
    <row r="185" spans="1:23" x14ac:dyDescent="0.25">
      <c r="A185" t="s">
        <v>864</v>
      </c>
      <c r="B185">
        <v>475</v>
      </c>
      <c r="C185">
        <v>421</v>
      </c>
      <c r="D185">
        <v>104</v>
      </c>
      <c r="E185">
        <v>22</v>
      </c>
      <c r="F185">
        <v>2</v>
      </c>
      <c r="G185">
        <v>15</v>
      </c>
      <c r="H185">
        <v>55</v>
      </c>
      <c r="I185">
        <v>58</v>
      </c>
      <c r="J185">
        <v>42</v>
      </c>
      <c r="K185">
        <v>109</v>
      </c>
      <c r="L185">
        <v>7</v>
      </c>
      <c r="M185">
        <v>3</v>
      </c>
      <c r="N185">
        <v>2</v>
      </c>
      <c r="O185">
        <v>0.247</v>
      </c>
      <c r="P185">
        <v>0.32300000000000001</v>
      </c>
      <c r="Q185">
        <v>0.41599999999999998</v>
      </c>
      <c r="R185">
        <v>0.73799999999999999</v>
      </c>
      <c r="S185">
        <v>0.32200000000000001</v>
      </c>
      <c r="T185">
        <v>-0.4</v>
      </c>
      <c r="U185">
        <v>-0.7</v>
      </c>
      <c r="V185">
        <v>2</v>
      </c>
      <c r="W185">
        <v>4390</v>
      </c>
    </row>
    <row r="186" spans="1:23" x14ac:dyDescent="0.25">
      <c r="A186" t="s">
        <v>718</v>
      </c>
      <c r="B186">
        <v>381</v>
      </c>
      <c r="C186">
        <v>338</v>
      </c>
      <c r="D186">
        <v>82</v>
      </c>
      <c r="E186">
        <v>16</v>
      </c>
      <c r="F186">
        <v>2</v>
      </c>
      <c r="G186">
        <v>14</v>
      </c>
      <c r="H186">
        <v>44</v>
      </c>
      <c r="I186">
        <v>48</v>
      </c>
      <c r="J186">
        <v>36</v>
      </c>
      <c r="K186">
        <v>96</v>
      </c>
      <c r="L186">
        <v>3</v>
      </c>
      <c r="M186">
        <v>3</v>
      </c>
      <c r="N186">
        <v>1</v>
      </c>
      <c r="O186">
        <v>0.24299999999999999</v>
      </c>
      <c r="P186">
        <v>0.31900000000000001</v>
      </c>
      <c r="Q186">
        <v>0.42599999999999999</v>
      </c>
      <c r="R186">
        <v>0.745</v>
      </c>
      <c r="S186">
        <v>0.32100000000000001</v>
      </c>
      <c r="T186">
        <v>0</v>
      </c>
      <c r="U186">
        <v>-0.2</v>
      </c>
      <c r="V186">
        <v>1.7</v>
      </c>
      <c r="W186">
        <v>5950</v>
      </c>
    </row>
    <row r="187" spans="1:23" x14ac:dyDescent="0.25">
      <c r="A187" t="s">
        <v>1053</v>
      </c>
      <c r="B187">
        <v>465</v>
      </c>
      <c r="C187">
        <v>421</v>
      </c>
      <c r="D187">
        <v>108</v>
      </c>
      <c r="E187">
        <v>23</v>
      </c>
      <c r="F187">
        <v>1</v>
      </c>
      <c r="G187">
        <v>15</v>
      </c>
      <c r="H187">
        <v>52</v>
      </c>
      <c r="I187">
        <v>59</v>
      </c>
      <c r="J187">
        <v>35</v>
      </c>
      <c r="K187">
        <v>86</v>
      </c>
      <c r="L187">
        <v>6</v>
      </c>
      <c r="M187">
        <v>1</v>
      </c>
      <c r="N187">
        <v>1</v>
      </c>
      <c r="O187">
        <v>0.25700000000000001</v>
      </c>
      <c r="P187">
        <v>0.32</v>
      </c>
      <c r="Q187">
        <v>0.42299999999999999</v>
      </c>
      <c r="R187">
        <v>0.74299999999999999</v>
      </c>
      <c r="S187">
        <v>0.32100000000000001</v>
      </c>
      <c r="T187">
        <v>-0.3</v>
      </c>
      <c r="U187">
        <v>-0.7</v>
      </c>
      <c r="V187">
        <v>2.7</v>
      </c>
      <c r="W187">
        <v>2113</v>
      </c>
    </row>
    <row r="188" spans="1:23" x14ac:dyDescent="0.25">
      <c r="A188" t="s">
        <v>1159</v>
      </c>
      <c r="B188">
        <v>570</v>
      </c>
      <c r="C188">
        <v>528</v>
      </c>
      <c r="D188">
        <v>141</v>
      </c>
      <c r="E188">
        <v>29</v>
      </c>
      <c r="F188">
        <v>1</v>
      </c>
      <c r="G188">
        <v>19</v>
      </c>
      <c r="H188">
        <v>65</v>
      </c>
      <c r="I188">
        <v>76</v>
      </c>
      <c r="J188">
        <v>31</v>
      </c>
      <c r="K188">
        <v>100</v>
      </c>
      <c r="L188">
        <v>6</v>
      </c>
      <c r="M188">
        <v>2</v>
      </c>
      <c r="N188">
        <v>1</v>
      </c>
      <c r="O188">
        <v>0.26700000000000002</v>
      </c>
      <c r="P188">
        <v>0.312</v>
      </c>
      <c r="Q188">
        <v>0.434</v>
      </c>
      <c r="R188">
        <v>0.746</v>
      </c>
      <c r="S188">
        <v>0.32100000000000001</v>
      </c>
      <c r="T188">
        <v>-4.7</v>
      </c>
      <c r="U188">
        <v>-0.6</v>
      </c>
      <c r="V188">
        <v>0.2</v>
      </c>
      <c r="W188">
        <v>2140</v>
      </c>
    </row>
    <row r="189" spans="1:23" x14ac:dyDescent="0.25">
      <c r="A189" t="s">
        <v>1132</v>
      </c>
      <c r="B189">
        <v>585</v>
      </c>
      <c r="C189">
        <v>543</v>
      </c>
      <c r="D189">
        <v>148</v>
      </c>
      <c r="E189">
        <v>29</v>
      </c>
      <c r="F189">
        <v>4</v>
      </c>
      <c r="G189">
        <v>16</v>
      </c>
      <c r="H189">
        <v>72</v>
      </c>
      <c r="I189">
        <v>71</v>
      </c>
      <c r="J189">
        <v>33</v>
      </c>
      <c r="K189">
        <v>85</v>
      </c>
      <c r="L189">
        <v>4</v>
      </c>
      <c r="M189">
        <v>16</v>
      </c>
      <c r="N189">
        <v>6</v>
      </c>
      <c r="O189">
        <v>0.27300000000000002</v>
      </c>
      <c r="P189">
        <v>0.317</v>
      </c>
      <c r="Q189">
        <v>0.42899999999999999</v>
      </c>
      <c r="R189">
        <v>0.746</v>
      </c>
      <c r="S189">
        <v>0.32100000000000001</v>
      </c>
      <c r="T189">
        <v>1.8</v>
      </c>
      <c r="U189">
        <v>0.2</v>
      </c>
      <c r="V189">
        <v>1.9</v>
      </c>
      <c r="W189">
        <v>2090</v>
      </c>
    </row>
    <row r="190" spans="1:23" x14ac:dyDescent="0.25">
      <c r="A190" t="s">
        <v>965</v>
      </c>
      <c r="B190">
        <v>348</v>
      </c>
      <c r="C190">
        <v>314</v>
      </c>
      <c r="D190">
        <v>76</v>
      </c>
      <c r="E190">
        <v>17</v>
      </c>
      <c r="F190">
        <v>2</v>
      </c>
      <c r="G190">
        <v>13</v>
      </c>
      <c r="H190">
        <v>41</v>
      </c>
      <c r="I190">
        <v>46</v>
      </c>
      <c r="J190">
        <v>28</v>
      </c>
      <c r="K190">
        <v>93</v>
      </c>
      <c r="L190">
        <v>4</v>
      </c>
      <c r="M190">
        <v>3</v>
      </c>
      <c r="N190">
        <v>1</v>
      </c>
      <c r="O190">
        <v>0.24199999999999999</v>
      </c>
      <c r="P190">
        <v>0.31</v>
      </c>
      <c r="Q190">
        <v>0.433</v>
      </c>
      <c r="R190">
        <v>0.74299999999999999</v>
      </c>
      <c r="S190">
        <v>0.32100000000000001</v>
      </c>
      <c r="T190">
        <v>-0.4</v>
      </c>
      <c r="U190">
        <v>-0.1</v>
      </c>
      <c r="V190">
        <v>0.9</v>
      </c>
      <c r="W190">
        <v>49</v>
      </c>
    </row>
    <row r="191" spans="1:23" x14ac:dyDescent="0.25">
      <c r="A191" t="s">
        <v>881</v>
      </c>
      <c r="B191">
        <v>461</v>
      </c>
      <c r="C191">
        <v>406</v>
      </c>
      <c r="D191">
        <v>104</v>
      </c>
      <c r="E191">
        <v>19</v>
      </c>
      <c r="F191">
        <v>3</v>
      </c>
      <c r="G191">
        <v>10</v>
      </c>
      <c r="H191">
        <v>55</v>
      </c>
      <c r="I191">
        <v>48</v>
      </c>
      <c r="J191">
        <v>44</v>
      </c>
      <c r="K191">
        <v>95</v>
      </c>
      <c r="L191">
        <v>7</v>
      </c>
      <c r="M191">
        <v>10</v>
      </c>
      <c r="N191">
        <v>4</v>
      </c>
      <c r="O191">
        <v>0.25600000000000001</v>
      </c>
      <c r="P191">
        <v>0.33700000000000002</v>
      </c>
      <c r="Q191">
        <v>0.39200000000000002</v>
      </c>
      <c r="R191">
        <v>0.72899999999999998</v>
      </c>
      <c r="S191">
        <v>0.32100000000000001</v>
      </c>
      <c r="T191">
        <v>-0.7</v>
      </c>
      <c r="U191">
        <v>-0.1</v>
      </c>
      <c r="V191">
        <v>1.9</v>
      </c>
      <c r="W191">
        <v>7185</v>
      </c>
    </row>
    <row r="192" spans="1:23" x14ac:dyDescent="0.25">
      <c r="A192" t="s">
        <v>999</v>
      </c>
      <c r="B192">
        <v>460</v>
      </c>
      <c r="C192">
        <v>408</v>
      </c>
      <c r="D192">
        <v>105</v>
      </c>
      <c r="E192">
        <v>18</v>
      </c>
      <c r="F192">
        <v>2</v>
      </c>
      <c r="G192">
        <v>12</v>
      </c>
      <c r="H192">
        <v>57</v>
      </c>
      <c r="I192">
        <v>48</v>
      </c>
      <c r="J192">
        <v>42</v>
      </c>
      <c r="K192">
        <v>95</v>
      </c>
      <c r="L192">
        <v>5</v>
      </c>
      <c r="M192">
        <v>17</v>
      </c>
      <c r="N192">
        <v>5</v>
      </c>
      <c r="O192">
        <v>0.25700000000000001</v>
      </c>
      <c r="P192">
        <v>0.33200000000000002</v>
      </c>
      <c r="Q192">
        <v>0.4</v>
      </c>
      <c r="R192">
        <v>0.73099999999999998</v>
      </c>
      <c r="S192">
        <v>0.32100000000000001</v>
      </c>
      <c r="T192">
        <v>-0.2</v>
      </c>
      <c r="U192">
        <v>0.9</v>
      </c>
      <c r="V192">
        <v>1.4</v>
      </c>
      <c r="W192">
        <v>6421</v>
      </c>
    </row>
    <row r="193" spans="1:23" x14ac:dyDescent="0.25">
      <c r="A193" t="s">
        <v>669</v>
      </c>
      <c r="B193">
        <v>504</v>
      </c>
      <c r="C193">
        <v>441</v>
      </c>
      <c r="D193">
        <v>103</v>
      </c>
      <c r="E193">
        <v>22</v>
      </c>
      <c r="F193">
        <v>2</v>
      </c>
      <c r="G193">
        <v>18</v>
      </c>
      <c r="H193">
        <v>59</v>
      </c>
      <c r="I193">
        <v>62</v>
      </c>
      <c r="J193">
        <v>54</v>
      </c>
      <c r="K193">
        <v>135</v>
      </c>
      <c r="L193">
        <v>4</v>
      </c>
      <c r="M193">
        <v>7</v>
      </c>
      <c r="N193">
        <v>3</v>
      </c>
      <c r="O193">
        <v>0.23400000000000001</v>
      </c>
      <c r="P193">
        <v>0.32</v>
      </c>
      <c r="Q193">
        <v>0.41499999999999998</v>
      </c>
      <c r="R193">
        <v>0.73499999999999999</v>
      </c>
      <c r="S193">
        <v>0.32100000000000001</v>
      </c>
      <c r="T193">
        <v>1.7</v>
      </c>
      <c r="U193">
        <v>-0.3</v>
      </c>
      <c r="V193">
        <v>3.1</v>
      </c>
      <c r="W193">
        <v>6867</v>
      </c>
    </row>
    <row r="194" spans="1:23" x14ac:dyDescent="0.25">
      <c r="A194" t="s">
        <v>975</v>
      </c>
      <c r="B194">
        <v>457</v>
      </c>
      <c r="C194">
        <v>417</v>
      </c>
      <c r="D194">
        <v>108</v>
      </c>
      <c r="E194">
        <v>23</v>
      </c>
      <c r="F194">
        <v>2</v>
      </c>
      <c r="G194">
        <v>14</v>
      </c>
      <c r="H194">
        <v>52</v>
      </c>
      <c r="I194">
        <v>58</v>
      </c>
      <c r="J194">
        <v>31</v>
      </c>
      <c r="K194">
        <v>89</v>
      </c>
      <c r="L194">
        <v>5</v>
      </c>
      <c r="M194">
        <v>2</v>
      </c>
      <c r="N194">
        <v>1</v>
      </c>
      <c r="O194">
        <v>0.25900000000000001</v>
      </c>
      <c r="P194">
        <v>0.316</v>
      </c>
      <c r="Q194">
        <v>0.42399999999999999</v>
      </c>
      <c r="R194">
        <v>0.74</v>
      </c>
      <c r="S194">
        <v>0.32100000000000001</v>
      </c>
      <c r="T194">
        <v>0</v>
      </c>
      <c r="U194">
        <v>-0.5</v>
      </c>
      <c r="V194">
        <v>1.9</v>
      </c>
      <c r="W194">
        <v>7571</v>
      </c>
    </row>
    <row r="195" spans="1:23" x14ac:dyDescent="0.25">
      <c r="A195" t="s">
        <v>1150</v>
      </c>
      <c r="B195">
        <v>389</v>
      </c>
      <c r="C195">
        <v>344</v>
      </c>
      <c r="D195">
        <v>85</v>
      </c>
      <c r="E195">
        <v>18</v>
      </c>
      <c r="F195">
        <v>1</v>
      </c>
      <c r="G195">
        <v>12</v>
      </c>
      <c r="H195">
        <v>45</v>
      </c>
      <c r="I195">
        <v>46</v>
      </c>
      <c r="J195">
        <v>36</v>
      </c>
      <c r="K195">
        <v>80</v>
      </c>
      <c r="L195">
        <v>5</v>
      </c>
      <c r="M195">
        <v>5</v>
      </c>
      <c r="N195">
        <v>2</v>
      </c>
      <c r="O195">
        <v>0.247</v>
      </c>
      <c r="P195">
        <v>0.32500000000000001</v>
      </c>
      <c r="Q195">
        <v>0.41</v>
      </c>
      <c r="R195">
        <v>0.73499999999999999</v>
      </c>
      <c r="S195">
        <v>0.32100000000000001</v>
      </c>
      <c r="T195">
        <v>-0.2</v>
      </c>
      <c r="U195">
        <v>-0.2</v>
      </c>
      <c r="V195">
        <v>1</v>
      </c>
      <c r="W195">
        <v>3441</v>
      </c>
    </row>
    <row r="196" spans="1:23" x14ac:dyDescent="0.25">
      <c r="A196" t="s">
        <v>723</v>
      </c>
      <c r="B196">
        <v>578</v>
      </c>
      <c r="C196">
        <v>523</v>
      </c>
      <c r="D196">
        <v>131</v>
      </c>
      <c r="E196">
        <v>28</v>
      </c>
      <c r="F196">
        <v>5</v>
      </c>
      <c r="G196">
        <v>18</v>
      </c>
      <c r="H196">
        <v>68</v>
      </c>
      <c r="I196">
        <v>72</v>
      </c>
      <c r="J196">
        <v>44</v>
      </c>
      <c r="K196">
        <v>142</v>
      </c>
      <c r="L196">
        <v>7</v>
      </c>
      <c r="M196">
        <v>5</v>
      </c>
      <c r="N196">
        <v>2</v>
      </c>
      <c r="O196">
        <v>0.25</v>
      </c>
      <c r="P196">
        <v>0.315</v>
      </c>
      <c r="Q196">
        <v>0.42599999999999999</v>
      </c>
      <c r="R196">
        <v>0.74099999999999999</v>
      </c>
      <c r="S196">
        <v>0.32</v>
      </c>
      <c r="T196">
        <v>0.1</v>
      </c>
      <c r="U196">
        <v>-0.4</v>
      </c>
      <c r="V196">
        <v>1.6</v>
      </c>
      <c r="W196">
        <v>3711</v>
      </c>
    </row>
    <row r="197" spans="1:23" x14ac:dyDescent="0.25">
      <c r="A197" t="s">
        <v>1065</v>
      </c>
      <c r="B197">
        <v>594</v>
      </c>
      <c r="C197">
        <v>540</v>
      </c>
      <c r="D197">
        <v>148</v>
      </c>
      <c r="E197">
        <v>29</v>
      </c>
      <c r="F197">
        <v>7</v>
      </c>
      <c r="G197">
        <v>10</v>
      </c>
      <c r="H197">
        <v>77</v>
      </c>
      <c r="I197">
        <v>58</v>
      </c>
      <c r="J197">
        <v>46</v>
      </c>
      <c r="K197">
        <v>86</v>
      </c>
      <c r="L197">
        <v>1</v>
      </c>
      <c r="M197">
        <v>26</v>
      </c>
      <c r="N197">
        <v>8</v>
      </c>
      <c r="O197">
        <v>0.27400000000000002</v>
      </c>
      <c r="P197">
        <v>0.33</v>
      </c>
      <c r="Q197">
        <v>0.40899999999999997</v>
      </c>
      <c r="R197">
        <v>0.73899999999999999</v>
      </c>
      <c r="S197">
        <v>0.32</v>
      </c>
      <c r="T197">
        <v>3.1</v>
      </c>
      <c r="U197">
        <v>1.4</v>
      </c>
      <c r="V197">
        <v>3</v>
      </c>
      <c r="W197">
        <v>2918</v>
      </c>
    </row>
    <row r="198" spans="1:23" x14ac:dyDescent="0.25">
      <c r="A198" t="s">
        <v>1158</v>
      </c>
      <c r="B198">
        <v>583</v>
      </c>
      <c r="C198">
        <v>523</v>
      </c>
      <c r="D198">
        <v>140</v>
      </c>
      <c r="E198">
        <v>27</v>
      </c>
      <c r="F198">
        <v>6</v>
      </c>
      <c r="G198">
        <v>10</v>
      </c>
      <c r="H198">
        <v>74</v>
      </c>
      <c r="I198">
        <v>55</v>
      </c>
      <c r="J198">
        <v>46</v>
      </c>
      <c r="K198">
        <v>115</v>
      </c>
      <c r="L198">
        <v>6</v>
      </c>
      <c r="M198">
        <v>24</v>
      </c>
      <c r="N198">
        <v>8</v>
      </c>
      <c r="O198">
        <v>0.26800000000000002</v>
      </c>
      <c r="P198">
        <v>0.33200000000000002</v>
      </c>
      <c r="Q198">
        <v>0.4</v>
      </c>
      <c r="R198">
        <v>0.73199999999999998</v>
      </c>
      <c r="S198">
        <v>0.32</v>
      </c>
      <c r="T198">
        <v>0.1</v>
      </c>
      <c r="U198">
        <v>1</v>
      </c>
      <c r="V198">
        <v>2.6</v>
      </c>
      <c r="W198">
        <v>3371</v>
      </c>
    </row>
    <row r="199" spans="1:23" x14ac:dyDescent="0.25">
      <c r="A199" t="s">
        <v>1037</v>
      </c>
      <c r="B199">
        <v>482</v>
      </c>
      <c r="C199">
        <v>435</v>
      </c>
      <c r="D199">
        <v>111</v>
      </c>
      <c r="E199">
        <v>23</v>
      </c>
      <c r="F199">
        <v>2</v>
      </c>
      <c r="G199">
        <v>15</v>
      </c>
      <c r="H199">
        <v>58</v>
      </c>
      <c r="I199">
        <v>59</v>
      </c>
      <c r="J199">
        <v>40</v>
      </c>
      <c r="K199">
        <v>112</v>
      </c>
      <c r="L199">
        <v>2</v>
      </c>
      <c r="M199">
        <v>9</v>
      </c>
      <c r="N199">
        <v>4</v>
      </c>
      <c r="O199">
        <v>0.255</v>
      </c>
      <c r="P199">
        <v>0.31900000000000001</v>
      </c>
      <c r="Q199">
        <v>0.42099999999999999</v>
      </c>
      <c r="R199">
        <v>0.73899999999999999</v>
      </c>
      <c r="S199">
        <v>0.32</v>
      </c>
      <c r="T199">
        <v>-0.1</v>
      </c>
      <c r="U199">
        <v>-0.3</v>
      </c>
      <c r="V199">
        <v>1.3</v>
      </c>
      <c r="W199">
        <v>2830</v>
      </c>
    </row>
    <row r="200" spans="1:23" x14ac:dyDescent="0.25">
      <c r="A200" t="s">
        <v>1088</v>
      </c>
      <c r="B200">
        <v>659</v>
      </c>
      <c r="C200">
        <v>582</v>
      </c>
      <c r="D200">
        <v>164</v>
      </c>
      <c r="E200">
        <v>26</v>
      </c>
      <c r="F200">
        <v>4</v>
      </c>
      <c r="G200">
        <v>5</v>
      </c>
      <c r="H200">
        <v>81</v>
      </c>
      <c r="I200">
        <v>51</v>
      </c>
      <c r="J200">
        <v>59</v>
      </c>
      <c r="K200">
        <v>88</v>
      </c>
      <c r="L200">
        <v>6</v>
      </c>
      <c r="M200">
        <v>31</v>
      </c>
      <c r="N200">
        <v>10</v>
      </c>
      <c r="O200">
        <v>0.28199999999999997</v>
      </c>
      <c r="P200">
        <v>0.35199999999999998</v>
      </c>
      <c r="Q200">
        <v>0.36599999999999999</v>
      </c>
      <c r="R200">
        <v>0.71799999999999997</v>
      </c>
      <c r="S200">
        <v>0.32</v>
      </c>
      <c r="T200">
        <v>5.9</v>
      </c>
      <c r="U200">
        <v>1.4</v>
      </c>
      <c r="V200">
        <v>4.0999999999999996</v>
      </c>
      <c r="W200">
        <v>8709</v>
      </c>
    </row>
    <row r="201" spans="1:23" x14ac:dyDescent="0.25">
      <c r="A201" t="s">
        <v>1125</v>
      </c>
      <c r="B201">
        <v>330</v>
      </c>
      <c r="C201">
        <v>288</v>
      </c>
      <c r="D201">
        <v>69</v>
      </c>
      <c r="E201">
        <v>15</v>
      </c>
      <c r="F201">
        <v>1</v>
      </c>
      <c r="G201">
        <v>10</v>
      </c>
      <c r="H201">
        <v>38</v>
      </c>
      <c r="I201">
        <v>39</v>
      </c>
      <c r="J201">
        <v>38</v>
      </c>
      <c r="K201">
        <v>73</v>
      </c>
      <c r="L201">
        <v>1</v>
      </c>
      <c r="M201">
        <v>2</v>
      </c>
      <c r="N201">
        <v>1</v>
      </c>
      <c r="O201">
        <v>0.24</v>
      </c>
      <c r="P201">
        <v>0.32800000000000001</v>
      </c>
      <c r="Q201">
        <v>0.40300000000000002</v>
      </c>
      <c r="R201">
        <v>0.73099999999999998</v>
      </c>
      <c r="S201">
        <v>0.32</v>
      </c>
      <c r="T201">
        <v>-1.8</v>
      </c>
      <c r="U201">
        <v>-0.4</v>
      </c>
      <c r="V201">
        <v>1.7</v>
      </c>
      <c r="W201">
        <v>5506</v>
      </c>
    </row>
    <row r="202" spans="1:23" x14ac:dyDescent="0.25">
      <c r="A202" t="s">
        <v>1147</v>
      </c>
      <c r="B202">
        <v>471</v>
      </c>
      <c r="C202">
        <v>425</v>
      </c>
      <c r="D202">
        <v>113</v>
      </c>
      <c r="E202">
        <v>20</v>
      </c>
      <c r="F202">
        <v>4</v>
      </c>
      <c r="G202">
        <v>11</v>
      </c>
      <c r="H202">
        <v>60</v>
      </c>
      <c r="I202">
        <v>49</v>
      </c>
      <c r="J202">
        <v>35</v>
      </c>
      <c r="K202">
        <v>92</v>
      </c>
      <c r="L202">
        <v>4</v>
      </c>
      <c r="M202">
        <v>19</v>
      </c>
      <c r="N202">
        <v>7</v>
      </c>
      <c r="O202">
        <v>0.26600000000000001</v>
      </c>
      <c r="P202">
        <v>0.32500000000000001</v>
      </c>
      <c r="Q202">
        <v>0.40899999999999997</v>
      </c>
      <c r="R202">
        <v>0.73499999999999999</v>
      </c>
      <c r="S202">
        <v>0.32</v>
      </c>
      <c r="T202">
        <v>2.1</v>
      </c>
      <c r="U202">
        <v>0.5</v>
      </c>
      <c r="V202">
        <v>2.2999999999999998</v>
      </c>
      <c r="W202">
        <v>11846</v>
      </c>
    </row>
    <row r="203" spans="1:23" x14ac:dyDescent="0.25">
      <c r="A203" t="s">
        <v>914</v>
      </c>
      <c r="B203">
        <v>560</v>
      </c>
      <c r="C203">
        <v>507</v>
      </c>
      <c r="D203">
        <v>133</v>
      </c>
      <c r="E203">
        <v>28</v>
      </c>
      <c r="F203">
        <v>2</v>
      </c>
      <c r="G203">
        <v>14</v>
      </c>
      <c r="H203">
        <v>63</v>
      </c>
      <c r="I203">
        <v>66</v>
      </c>
      <c r="J203">
        <v>45</v>
      </c>
      <c r="K203">
        <v>114</v>
      </c>
      <c r="L203">
        <v>4</v>
      </c>
      <c r="M203">
        <v>2</v>
      </c>
      <c r="N203">
        <v>1</v>
      </c>
      <c r="O203">
        <v>0.26200000000000001</v>
      </c>
      <c r="P203">
        <v>0.32500000000000001</v>
      </c>
      <c r="Q203">
        <v>0.40799999999999997</v>
      </c>
      <c r="R203">
        <v>0.73299999999999998</v>
      </c>
      <c r="S203">
        <v>0.32</v>
      </c>
      <c r="T203">
        <v>-0.7</v>
      </c>
      <c r="U203">
        <v>-0.6</v>
      </c>
      <c r="V203">
        <v>1.4</v>
      </c>
      <c r="W203">
        <v>6184</v>
      </c>
    </row>
    <row r="204" spans="1:23" x14ac:dyDescent="0.25">
      <c r="A204" t="s">
        <v>1187</v>
      </c>
      <c r="B204">
        <v>548</v>
      </c>
      <c r="C204">
        <v>487</v>
      </c>
      <c r="D204">
        <v>114</v>
      </c>
      <c r="E204">
        <v>24</v>
      </c>
      <c r="F204">
        <v>2</v>
      </c>
      <c r="G204">
        <v>22</v>
      </c>
      <c r="H204">
        <v>63</v>
      </c>
      <c r="I204">
        <v>73</v>
      </c>
      <c r="J204">
        <v>55</v>
      </c>
      <c r="K204">
        <v>165</v>
      </c>
      <c r="L204">
        <v>2</v>
      </c>
      <c r="M204">
        <v>2</v>
      </c>
      <c r="N204">
        <v>1</v>
      </c>
      <c r="O204">
        <v>0.23400000000000001</v>
      </c>
      <c r="P204">
        <v>0.313</v>
      </c>
      <c r="Q204">
        <v>0.42699999999999999</v>
      </c>
      <c r="R204">
        <v>0.74</v>
      </c>
      <c r="S204">
        <v>0.32</v>
      </c>
      <c r="T204">
        <v>-2</v>
      </c>
      <c r="U204">
        <v>-0.5</v>
      </c>
      <c r="V204">
        <v>2.1</v>
      </c>
      <c r="W204">
        <v>2495</v>
      </c>
    </row>
    <row r="205" spans="1:23" x14ac:dyDescent="0.25">
      <c r="A205" t="s">
        <v>950</v>
      </c>
      <c r="B205">
        <v>487</v>
      </c>
      <c r="C205">
        <v>441</v>
      </c>
      <c r="D205">
        <v>116</v>
      </c>
      <c r="E205">
        <v>21</v>
      </c>
      <c r="F205">
        <v>5</v>
      </c>
      <c r="G205">
        <v>11</v>
      </c>
      <c r="H205">
        <v>60</v>
      </c>
      <c r="I205">
        <v>51</v>
      </c>
      <c r="J205">
        <v>34</v>
      </c>
      <c r="K205">
        <v>105</v>
      </c>
      <c r="L205">
        <v>7</v>
      </c>
      <c r="M205">
        <v>14</v>
      </c>
      <c r="N205">
        <v>4</v>
      </c>
      <c r="O205">
        <v>0.26300000000000001</v>
      </c>
      <c r="P205">
        <v>0.32400000000000001</v>
      </c>
      <c r="Q205">
        <v>0.40799999999999997</v>
      </c>
      <c r="R205">
        <v>0.73199999999999998</v>
      </c>
      <c r="S205">
        <v>0.32</v>
      </c>
      <c r="T205">
        <v>2.8</v>
      </c>
      <c r="U205">
        <v>0.7</v>
      </c>
      <c r="V205">
        <v>2.4</v>
      </c>
      <c r="W205">
        <v>9077</v>
      </c>
    </row>
    <row r="206" spans="1:23" x14ac:dyDescent="0.25">
      <c r="A206" t="s">
        <v>729</v>
      </c>
      <c r="B206">
        <v>548</v>
      </c>
      <c r="C206">
        <v>473</v>
      </c>
      <c r="D206">
        <v>119</v>
      </c>
      <c r="E206">
        <v>21</v>
      </c>
      <c r="F206">
        <v>5</v>
      </c>
      <c r="G206">
        <v>9</v>
      </c>
      <c r="H206">
        <v>69</v>
      </c>
      <c r="I206">
        <v>46</v>
      </c>
      <c r="J206">
        <v>64</v>
      </c>
      <c r="K206">
        <v>126</v>
      </c>
      <c r="L206">
        <v>4</v>
      </c>
      <c r="M206">
        <v>25</v>
      </c>
      <c r="N206">
        <v>7</v>
      </c>
      <c r="O206">
        <v>0.252</v>
      </c>
      <c r="P206">
        <v>0.34399999999999997</v>
      </c>
      <c r="Q206">
        <v>0.374</v>
      </c>
      <c r="R206">
        <v>0.71899999999999997</v>
      </c>
      <c r="S206">
        <v>0.31900000000000001</v>
      </c>
      <c r="T206">
        <v>-0.2</v>
      </c>
      <c r="U206">
        <v>1.5</v>
      </c>
      <c r="V206">
        <v>1.6</v>
      </c>
      <c r="W206">
        <v>3123</v>
      </c>
    </row>
    <row r="207" spans="1:23" x14ac:dyDescent="0.25">
      <c r="A207" t="s">
        <v>1022</v>
      </c>
      <c r="B207">
        <v>520</v>
      </c>
      <c r="C207">
        <v>473</v>
      </c>
      <c r="D207">
        <v>122</v>
      </c>
      <c r="E207">
        <v>25</v>
      </c>
      <c r="F207">
        <v>2</v>
      </c>
      <c r="G207">
        <v>16</v>
      </c>
      <c r="H207">
        <v>60</v>
      </c>
      <c r="I207">
        <v>63</v>
      </c>
      <c r="J207">
        <v>38</v>
      </c>
      <c r="K207">
        <v>103</v>
      </c>
      <c r="L207">
        <v>5</v>
      </c>
      <c r="M207">
        <v>6</v>
      </c>
      <c r="N207">
        <v>2</v>
      </c>
      <c r="O207">
        <v>0.25800000000000001</v>
      </c>
      <c r="P207">
        <v>0.317</v>
      </c>
      <c r="Q207">
        <v>0.42099999999999999</v>
      </c>
      <c r="R207">
        <v>0.73799999999999999</v>
      </c>
      <c r="S207">
        <v>0.31900000000000001</v>
      </c>
      <c r="T207">
        <v>0.2</v>
      </c>
      <c r="U207">
        <v>-0.1</v>
      </c>
      <c r="V207">
        <v>1.4</v>
      </c>
      <c r="W207">
        <v>914</v>
      </c>
    </row>
    <row r="208" spans="1:23" x14ac:dyDescent="0.25">
      <c r="A208" t="s">
        <v>1002</v>
      </c>
      <c r="B208">
        <v>552</v>
      </c>
      <c r="C208">
        <v>494</v>
      </c>
      <c r="D208">
        <v>134</v>
      </c>
      <c r="E208">
        <v>25</v>
      </c>
      <c r="F208">
        <v>4</v>
      </c>
      <c r="G208">
        <v>8</v>
      </c>
      <c r="H208">
        <v>67</v>
      </c>
      <c r="I208">
        <v>52</v>
      </c>
      <c r="J208">
        <v>45</v>
      </c>
      <c r="K208">
        <v>85</v>
      </c>
      <c r="L208">
        <v>6</v>
      </c>
      <c r="M208">
        <v>19</v>
      </c>
      <c r="N208">
        <v>8</v>
      </c>
      <c r="O208">
        <v>0.27100000000000002</v>
      </c>
      <c r="P208">
        <v>0.33800000000000002</v>
      </c>
      <c r="Q208">
        <v>0.38700000000000001</v>
      </c>
      <c r="R208">
        <v>0.72399999999999998</v>
      </c>
      <c r="S208">
        <v>0.31900000000000001</v>
      </c>
      <c r="T208">
        <v>0.1</v>
      </c>
      <c r="U208">
        <v>0</v>
      </c>
      <c r="V208">
        <v>1.5</v>
      </c>
      <c r="W208">
        <v>2411</v>
      </c>
    </row>
    <row r="209" spans="1:23" x14ac:dyDescent="0.25">
      <c r="A209" t="s">
        <v>1208</v>
      </c>
      <c r="B209">
        <v>506</v>
      </c>
      <c r="C209">
        <v>466</v>
      </c>
      <c r="D209">
        <v>114</v>
      </c>
      <c r="E209">
        <v>23</v>
      </c>
      <c r="F209">
        <v>2</v>
      </c>
      <c r="G209">
        <v>23</v>
      </c>
      <c r="H209">
        <v>59</v>
      </c>
      <c r="I209">
        <v>73</v>
      </c>
      <c r="J209">
        <v>34</v>
      </c>
      <c r="K209">
        <v>129</v>
      </c>
      <c r="L209">
        <v>2</v>
      </c>
      <c r="M209">
        <v>3</v>
      </c>
      <c r="N209">
        <v>1</v>
      </c>
      <c r="O209">
        <v>0.245</v>
      </c>
      <c r="P209">
        <v>0.29599999999999999</v>
      </c>
      <c r="Q209">
        <v>0.45100000000000001</v>
      </c>
      <c r="R209">
        <v>0.747</v>
      </c>
      <c r="S209">
        <v>0.31900000000000001</v>
      </c>
      <c r="T209">
        <v>0.5</v>
      </c>
      <c r="U209">
        <v>-0.2</v>
      </c>
      <c r="V209">
        <v>3</v>
      </c>
      <c r="W209">
        <v>8002</v>
      </c>
    </row>
    <row r="210" spans="1:23" x14ac:dyDescent="0.25">
      <c r="A210" t="s">
        <v>916</v>
      </c>
      <c r="B210">
        <v>524</v>
      </c>
      <c r="C210">
        <v>479</v>
      </c>
      <c r="D210">
        <v>124</v>
      </c>
      <c r="E210">
        <v>26</v>
      </c>
      <c r="F210">
        <v>3</v>
      </c>
      <c r="G210">
        <v>16</v>
      </c>
      <c r="H210">
        <v>61</v>
      </c>
      <c r="I210">
        <v>66</v>
      </c>
      <c r="J210">
        <v>35</v>
      </c>
      <c r="K210">
        <v>124</v>
      </c>
      <c r="L210">
        <v>5</v>
      </c>
      <c r="M210">
        <v>4</v>
      </c>
      <c r="N210">
        <v>2</v>
      </c>
      <c r="O210">
        <v>0.25900000000000001</v>
      </c>
      <c r="P210">
        <v>0.314</v>
      </c>
      <c r="Q210">
        <v>0.42599999999999999</v>
      </c>
      <c r="R210">
        <v>0.73899999999999999</v>
      </c>
      <c r="S210">
        <v>0.31900000000000001</v>
      </c>
      <c r="T210">
        <v>-3.3</v>
      </c>
      <c r="U210">
        <v>-0.5</v>
      </c>
      <c r="V210">
        <v>1.8</v>
      </c>
      <c r="W210">
        <v>1191</v>
      </c>
    </row>
    <row r="211" spans="1:23" x14ac:dyDescent="0.25">
      <c r="A211" t="s">
        <v>1101</v>
      </c>
      <c r="B211">
        <v>596</v>
      </c>
      <c r="C211">
        <v>533</v>
      </c>
      <c r="D211">
        <v>138</v>
      </c>
      <c r="E211">
        <v>28</v>
      </c>
      <c r="F211">
        <v>2</v>
      </c>
      <c r="G211">
        <v>15</v>
      </c>
      <c r="H211">
        <v>70</v>
      </c>
      <c r="I211">
        <v>67</v>
      </c>
      <c r="J211">
        <v>52</v>
      </c>
      <c r="K211">
        <v>124</v>
      </c>
      <c r="L211">
        <v>4</v>
      </c>
      <c r="M211">
        <v>10</v>
      </c>
      <c r="N211">
        <v>4</v>
      </c>
      <c r="O211">
        <v>0.25900000000000001</v>
      </c>
      <c r="P211">
        <v>0.32700000000000001</v>
      </c>
      <c r="Q211">
        <v>0.40300000000000002</v>
      </c>
      <c r="R211">
        <v>0.73099999999999998</v>
      </c>
      <c r="S211">
        <v>0.31900000000000001</v>
      </c>
      <c r="T211">
        <v>-0.3</v>
      </c>
      <c r="U211">
        <v>-0.2</v>
      </c>
      <c r="V211">
        <v>1.5</v>
      </c>
      <c r="W211">
        <v>3118</v>
      </c>
    </row>
    <row r="212" spans="1:23" x14ac:dyDescent="0.25">
      <c r="A212" t="s">
        <v>630</v>
      </c>
      <c r="B212">
        <v>454</v>
      </c>
      <c r="C212">
        <v>397</v>
      </c>
      <c r="D212">
        <v>99</v>
      </c>
      <c r="E212">
        <v>20</v>
      </c>
      <c r="F212">
        <v>1</v>
      </c>
      <c r="G212">
        <v>12</v>
      </c>
      <c r="H212">
        <v>50</v>
      </c>
      <c r="I212">
        <v>50</v>
      </c>
      <c r="J212">
        <v>48</v>
      </c>
      <c r="K212">
        <v>72</v>
      </c>
      <c r="L212">
        <v>4</v>
      </c>
      <c r="M212">
        <v>3</v>
      </c>
      <c r="N212">
        <v>2</v>
      </c>
      <c r="O212">
        <v>0.249</v>
      </c>
      <c r="P212">
        <v>0.33300000000000002</v>
      </c>
      <c r="Q212">
        <v>0.39500000000000002</v>
      </c>
      <c r="R212">
        <v>0.72899999999999998</v>
      </c>
      <c r="S212">
        <v>0.31900000000000001</v>
      </c>
      <c r="T212">
        <v>-0.3</v>
      </c>
      <c r="U212">
        <v>-0.7</v>
      </c>
      <c r="V212">
        <v>0.7</v>
      </c>
      <c r="W212">
        <v>1213</v>
      </c>
    </row>
    <row r="213" spans="1:23" x14ac:dyDescent="0.25">
      <c r="A213" t="s">
        <v>742</v>
      </c>
      <c r="B213">
        <v>352</v>
      </c>
      <c r="C213">
        <v>313</v>
      </c>
      <c r="D213">
        <v>80</v>
      </c>
      <c r="E213">
        <v>16</v>
      </c>
      <c r="F213">
        <v>1</v>
      </c>
      <c r="G213">
        <v>9</v>
      </c>
      <c r="H213">
        <v>39</v>
      </c>
      <c r="I213">
        <v>40</v>
      </c>
      <c r="J213">
        <v>34</v>
      </c>
      <c r="K213">
        <v>67</v>
      </c>
      <c r="L213">
        <v>2</v>
      </c>
      <c r="M213">
        <v>1</v>
      </c>
      <c r="N213">
        <v>1</v>
      </c>
      <c r="O213">
        <v>0.25600000000000001</v>
      </c>
      <c r="P213">
        <v>0.33</v>
      </c>
      <c r="Q213">
        <v>0.39900000000000002</v>
      </c>
      <c r="R213">
        <v>0.72899999999999998</v>
      </c>
      <c r="S213">
        <v>0.31900000000000001</v>
      </c>
      <c r="T213">
        <v>3.5</v>
      </c>
      <c r="U213">
        <v>-0.6</v>
      </c>
      <c r="V213">
        <v>2.2999999999999998</v>
      </c>
      <c r="W213">
        <v>8722</v>
      </c>
    </row>
    <row r="214" spans="1:23" x14ac:dyDescent="0.25">
      <c r="A214" t="s">
        <v>1034</v>
      </c>
      <c r="B214">
        <v>398</v>
      </c>
      <c r="C214">
        <v>348</v>
      </c>
      <c r="D214">
        <v>93</v>
      </c>
      <c r="E214">
        <v>16</v>
      </c>
      <c r="F214">
        <v>1</v>
      </c>
      <c r="G214">
        <v>7</v>
      </c>
      <c r="H214">
        <v>43</v>
      </c>
      <c r="I214">
        <v>40</v>
      </c>
      <c r="J214">
        <v>40</v>
      </c>
      <c r="K214">
        <v>46</v>
      </c>
      <c r="L214">
        <v>4</v>
      </c>
      <c r="M214">
        <v>1</v>
      </c>
      <c r="N214">
        <v>1</v>
      </c>
      <c r="O214">
        <v>0.26700000000000002</v>
      </c>
      <c r="P214">
        <v>0.34699999999999998</v>
      </c>
      <c r="Q214">
        <v>0.379</v>
      </c>
      <c r="R214">
        <v>0.72599999999999998</v>
      </c>
      <c r="S214">
        <v>0.318</v>
      </c>
      <c r="T214">
        <v>0.3</v>
      </c>
      <c r="U214">
        <v>-0.7</v>
      </c>
      <c r="V214">
        <v>2.2000000000000002</v>
      </c>
      <c r="W214">
        <v>4952</v>
      </c>
    </row>
    <row r="215" spans="1:23" x14ac:dyDescent="0.25">
      <c r="A215" t="s">
        <v>827</v>
      </c>
      <c r="B215">
        <v>516</v>
      </c>
      <c r="C215">
        <v>468</v>
      </c>
      <c r="D215">
        <v>116</v>
      </c>
      <c r="E215">
        <v>25</v>
      </c>
      <c r="F215">
        <v>2</v>
      </c>
      <c r="G215">
        <v>18</v>
      </c>
      <c r="H215">
        <v>59</v>
      </c>
      <c r="I215">
        <v>66</v>
      </c>
      <c r="J215">
        <v>39</v>
      </c>
      <c r="K215">
        <v>116</v>
      </c>
      <c r="L215">
        <v>5</v>
      </c>
      <c r="M215">
        <v>5</v>
      </c>
      <c r="N215">
        <v>2</v>
      </c>
      <c r="O215">
        <v>0.248</v>
      </c>
      <c r="P215">
        <v>0.31</v>
      </c>
      <c r="Q215">
        <v>0.42499999999999999</v>
      </c>
      <c r="R215">
        <v>0.73499999999999999</v>
      </c>
      <c r="S215">
        <v>0.318</v>
      </c>
      <c r="T215">
        <v>1.1000000000000001</v>
      </c>
      <c r="U215">
        <v>-0.3</v>
      </c>
      <c r="V215">
        <v>2.2000000000000002</v>
      </c>
      <c r="W215">
        <v>5038</v>
      </c>
    </row>
    <row r="216" spans="1:23" x14ac:dyDescent="0.25">
      <c r="A216" t="s">
        <v>978</v>
      </c>
      <c r="B216">
        <v>636</v>
      </c>
      <c r="C216">
        <v>565</v>
      </c>
      <c r="D216">
        <v>146</v>
      </c>
      <c r="E216">
        <v>28</v>
      </c>
      <c r="F216">
        <v>5</v>
      </c>
      <c r="G216">
        <v>13</v>
      </c>
      <c r="H216">
        <v>75</v>
      </c>
      <c r="I216">
        <v>65</v>
      </c>
      <c r="J216">
        <v>63</v>
      </c>
      <c r="K216">
        <v>109</v>
      </c>
      <c r="L216">
        <v>2</v>
      </c>
      <c r="M216">
        <v>12</v>
      </c>
      <c r="N216">
        <v>4</v>
      </c>
      <c r="O216">
        <v>0.25800000000000001</v>
      </c>
      <c r="P216">
        <v>0.33300000000000002</v>
      </c>
      <c r="Q216">
        <v>0.39500000000000002</v>
      </c>
      <c r="R216">
        <v>0.72699999999999998</v>
      </c>
      <c r="S216">
        <v>0.318</v>
      </c>
      <c r="T216">
        <v>-0.4</v>
      </c>
      <c r="U216">
        <v>0.1</v>
      </c>
      <c r="V216">
        <v>2.6</v>
      </c>
      <c r="W216">
        <v>10099</v>
      </c>
    </row>
    <row r="217" spans="1:23" x14ac:dyDescent="0.25">
      <c r="A217" t="s">
        <v>977</v>
      </c>
      <c r="B217">
        <v>562</v>
      </c>
      <c r="C217">
        <v>502</v>
      </c>
      <c r="D217">
        <v>123</v>
      </c>
      <c r="E217">
        <v>26</v>
      </c>
      <c r="F217">
        <v>1</v>
      </c>
      <c r="G217">
        <v>19</v>
      </c>
      <c r="H217">
        <v>62</v>
      </c>
      <c r="I217">
        <v>70</v>
      </c>
      <c r="J217">
        <v>50</v>
      </c>
      <c r="K217">
        <v>127</v>
      </c>
      <c r="L217">
        <v>5</v>
      </c>
      <c r="M217">
        <v>1</v>
      </c>
      <c r="N217">
        <v>0</v>
      </c>
      <c r="O217">
        <v>0.245</v>
      </c>
      <c r="P217">
        <v>0.317</v>
      </c>
      <c r="Q217">
        <v>0.41399999999999998</v>
      </c>
      <c r="R217">
        <v>0.73199999999999998</v>
      </c>
      <c r="S217">
        <v>0.318</v>
      </c>
      <c r="T217">
        <v>-0.6</v>
      </c>
      <c r="U217">
        <v>-0.4</v>
      </c>
      <c r="V217">
        <v>3.1</v>
      </c>
      <c r="W217">
        <v>8879</v>
      </c>
    </row>
    <row r="218" spans="1:23" x14ac:dyDescent="0.25">
      <c r="A218" t="s">
        <v>933</v>
      </c>
      <c r="B218">
        <v>407</v>
      </c>
      <c r="C218">
        <v>359</v>
      </c>
      <c r="D218">
        <v>85</v>
      </c>
      <c r="E218">
        <v>19</v>
      </c>
      <c r="F218">
        <v>1</v>
      </c>
      <c r="G218">
        <v>14</v>
      </c>
      <c r="H218">
        <v>46</v>
      </c>
      <c r="I218">
        <v>51</v>
      </c>
      <c r="J218">
        <v>41</v>
      </c>
      <c r="K218">
        <v>92</v>
      </c>
      <c r="L218">
        <v>4</v>
      </c>
      <c r="M218">
        <v>2</v>
      </c>
      <c r="N218">
        <v>1</v>
      </c>
      <c r="O218">
        <v>0.23699999999999999</v>
      </c>
      <c r="P218">
        <v>0.31900000000000001</v>
      </c>
      <c r="Q218">
        <v>0.41199999999999998</v>
      </c>
      <c r="R218">
        <v>0.73199999999999998</v>
      </c>
      <c r="S218">
        <v>0.318</v>
      </c>
      <c r="T218">
        <v>-0.2</v>
      </c>
      <c r="U218">
        <v>-0.4</v>
      </c>
      <c r="V218">
        <v>1</v>
      </c>
      <c r="W218">
        <v>3620</v>
      </c>
    </row>
    <row r="219" spans="1:23" x14ac:dyDescent="0.25">
      <c r="A219" t="s">
        <v>1058</v>
      </c>
      <c r="B219">
        <v>432</v>
      </c>
      <c r="C219">
        <v>392</v>
      </c>
      <c r="D219">
        <v>102</v>
      </c>
      <c r="E219">
        <v>21</v>
      </c>
      <c r="F219">
        <v>1</v>
      </c>
      <c r="G219">
        <v>13</v>
      </c>
      <c r="H219">
        <v>48</v>
      </c>
      <c r="I219">
        <v>54</v>
      </c>
      <c r="J219">
        <v>32</v>
      </c>
      <c r="K219">
        <v>79</v>
      </c>
      <c r="L219">
        <v>3</v>
      </c>
      <c r="M219">
        <v>1</v>
      </c>
      <c r="N219">
        <v>1</v>
      </c>
      <c r="O219">
        <v>0.26</v>
      </c>
      <c r="P219">
        <v>0.31900000000000001</v>
      </c>
      <c r="Q219">
        <v>0.41799999999999998</v>
      </c>
      <c r="R219">
        <v>0.73699999999999999</v>
      </c>
      <c r="S219">
        <v>0.318</v>
      </c>
      <c r="T219">
        <v>0.6</v>
      </c>
      <c r="U219">
        <v>-0.6</v>
      </c>
      <c r="V219">
        <v>2.4</v>
      </c>
      <c r="W219">
        <v>1433</v>
      </c>
    </row>
    <row r="220" spans="1:23" x14ac:dyDescent="0.25">
      <c r="A220" t="s">
        <v>1149</v>
      </c>
      <c r="B220">
        <v>499</v>
      </c>
      <c r="C220">
        <v>453</v>
      </c>
      <c r="D220">
        <v>128</v>
      </c>
      <c r="E220">
        <v>23</v>
      </c>
      <c r="F220">
        <v>1</v>
      </c>
      <c r="G220">
        <v>8</v>
      </c>
      <c r="H220">
        <v>54</v>
      </c>
      <c r="I220">
        <v>52</v>
      </c>
      <c r="J220">
        <v>35</v>
      </c>
      <c r="K220">
        <v>39</v>
      </c>
      <c r="L220">
        <v>3</v>
      </c>
      <c r="M220">
        <v>2</v>
      </c>
      <c r="N220">
        <v>1</v>
      </c>
      <c r="O220">
        <v>0.28299999999999997</v>
      </c>
      <c r="P220">
        <v>0.33500000000000002</v>
      </c>
      <c r="Q220">
        <v>0.39100000000000001</v>
      </c>
      <c r="R220">
        <v>0.72599999999999998</v>
      </c>
      <c r="S220">
        <v>0.318</v>
      </c>
      <c r="T220">
        <v>0.1</v>
      </c>
      <c r="U220">
        <v>-0.6</v>
      </c>
      <c r="V220">
        <v>2</v>
      </c>
      <c r="W220">
        <v>3856</v>
      </c>
    </row>
    <row r="221" spans="1:23" x14ac:dyDescent="0.25">
      <c r="A221" t="s">
        <v>1091</v>
      </c>
      <c r="B221">
        <v>404</v>
      </c>
      <c r="C221">
        <v>362</v>
      </c>
      <c r="D221">
        <v>88</v>
      </c>
      <c r="E221">
        <v>19</v>
      </c>
      <c r="F221">
        <v>1</v>
      </c>
      <c r="G221">
        <v>14</v>
      </c>
      <c r="H221">
        <v>46</v>
      </c>
      <c r="I221">
        <v>52</v>
      </c>
      <c r="J221">
        <v>33</v>
      </c>
      <c r="K221">
        <v>85</v>
      </c>
      <c r="L221">
        <v>7</v>
      </c>
      <c r="M221">
        <v>1</v>
      </c>
      <c r="N221">
        <v>1</v>
      </c>
      <c r="O221">
        <v>0.24299999999999999</v>
      </c>
      <c r="P221">
        <v>0.316</v>
      </c>
      <c r="Q221">
        <v>0.41699999999999998</v>
      </c>
      <c r="R221">
        <v>0.73299999999999998</v>
      </c>
      <c r="S221">
        <v>0.318</v>
      </c>
      <c r="T221">
        <v>0.3</v>
      </c>
      <c r="U221">
        <v>-0.6</v>
      </c>
      <c r="V221">
        <v>2.2999999999999998</v>
      </c>
      <c r="W221">
        <v>4403</v>
      </c>
    </row>
    <row r="222" spans="1:23" x14ac:dyDescent="0.25">
      <c r="A222" t="s">
        <v>1151</v>
      </c>
      <c r="B222">
        <v>428</v>
      </c>
      <c r="C222">
        <v>380</v>
      </c>
      <c r="D222">
        <v>91</v>
      </c>
      <c r="E222">
        <v>21</v>
      </c>
      <c r="F222">
        <v>1</v>
      </c>
      <c r="G222">
        <v>15</v>
      </c>
      <c r="H222">
        <v>49</v>
      </c>
      <c r="I222">
        <v>55</v>
      </c>
      <c r="J222">
        <v>41</v>
      </c>
      <c r="K222">
        <v>96</v>
      </c>
      <c r="L222">
        <v>4</v>
      </c>
      <c r="M222">
        <v>2</v>
      </c>
      <c r="N222">
        <v>1</v>
      </c>
      <c r="O222">
        <v>0.23899999999999999</v>
      </c>
      <c r="P222">
        <v>0.317</v>
      </c>
      <c r="Q222">
        <v>0.41799999999999998</v>
      </c>
      <c r="R222">
        <v>0.73499999999999999</v>
      </c>
      <c r="S222">
        <v>0.318</v>
      </c>
      <c r="T222">
        <v>0.9</v>
      </c>
      <c r="U222">
        <v>-0.4</v>
      </c>
      <c r="V222">
        <v>0.5</v>
      </c>
      <c r="W222">
        <v>3469</v>
      </c>
    </row>
    <row r="223" spans="1:23" x14ac:dyDescent="0.25">
      <c r="A223" t="s">
        <v>859</v>
      </c>
      <c r="B223">
        <v>451</v>
      </c>
      <c r="C223">
        <v>405</v>
      </c>
      <c r="D223">
        <v>102</v>
      </c>
      <c r="E223">
        <v>20</v>
      </c>
      <c r="F223">
        <v>3</v>
      </c>
      <c r="G223">
        <v>13</v>
      </c>
      <c r="H223">
        <v>53</v>
      </c>
      <c r="I223">
        <v>52</v>
      </c>
      <c r="J223">
        <v>39</v>
      </c>
      <c r="K223">
        <v>90</v>
      </c>
      <c r="L223">
        <v>2</v>
      </c>
      <c r="M223">
        <v>8</v>
      </c>
      <c r="N223">
        <v>4</v>
      </c>
      <c r="O223">
        <v>0.252</v>
      </c>
      <c r="P223">
        <v>0.318</v>
      </c>
      <c r="Q223">
        <v>0.41199999999999998</v>
      </c>
      <c r="R223">
        <v>0.73099999999999998</v>
      </c>
      <c r="S223">
        <v>0.318</v>
      </c>
      <c r="T223">
        <v>-0.5</v>
      </c>
      <c r="U223">
        <v>-0.5</v>
      </c>
      <c r="V223">
        <v>1.7</v>
      </c>
      <c r="W223">
        <v>5665</v>
      </c>
    </row>
    <row r="224" spans="1:23" x14ac:dyDescent="0.25">
      <c r="A224" t="s">
        <v>1000</v>
      </c>
      <c r="B224">
        <v>576</v>
      </c>
      <c r="C224">
        <v>526</v>
      </c>
      <c r="D224">
        <v>135</v>
      </c>
      <c r="E224">
        <v>28</v>
      </c>
      <c r="F224">
        <v>2</v>
      </c>
      <c r="G224">
        <v>19</v>
      </c>
      <c r="H224">
        <v>68</v>
      </c>
      <c r="I224">
        <v>72</v>
      </c>
      <c r="J224">
        <v>38</v>
      </c>
      <c r="K224">
        <v>111</v>
      </c>
      <c r="L224">
        <v>7</v>
      </c>
      <c r="M224">
        <v>9</v>
      </c>
      <c r="N224">
        <v>5</v>
      </c>
      <c r="O224">
        <v>0.25700000000000001</v>
      </c>
      <c r="P224">
        <v>0.313</v>
      </c>
      <c r="Q224">
        <v>0.42599999999999999</v>
      </c>
      <c r="R224">
        <v>0.73799999999999999</v>
      </c>
      <c r="S224">
        <v>0.318</v>
      </c>
      <c r="T224">
        <v>-2</v>
      </c>
      <c r="U224">
        <v>-0.8</v>
      </c>
      <c r="V224">
        <v>1.2</v>
      </c>
      <c r="W224">
        <v>4792</v>
      </c>
    </row>
    <row r="225" spans="1:23" x14ac:dyDescent="0.25">
      <c r="A225" t="s">
        <v>1036</v>
      </c>
      <c r="B225">
        <v>635</v>
      </c>
      <c r="C225">
        <v>564</v>
      </c>
      <c r="D225">
        <v>137</v>
      </c>
      <c r="E225">
        <v>27</v>
      </c>
      <c r="F225">
        <v>4</v>
      </c>
      <c r="G225">
        <v>20</v>
      </c>
      <c r="H225">
        <v>78</v>
      </c>
      <c r="I225">
        <v>74</v>
      </c>
      <c r="J225">
        <v>51</v>
      </c>
      <c r="K225">
        <v>171</v>
      </c>
      <c r="L225">
        <v>12</v>
      </c>
      <c r="M225">
        <v>18</v>
      </c>
      <c r="N225">
        <v>6</v>
      </c>
      <c r="O225">
        <v>0.24299999999999999</v>
      </c>
      <c r="P225">
        <v>0.317</v>
      </c>
      <c r="Q225">
        <v>0.41099999999999998</v>
      </c>
      <c r="R225">
        <v>0.72799999999999998</v>
      </c>
      <c r="S225">
        <v>0.317</v>
      </c>
      <c r="T225">
        <v>2.9</v>
      </c>
      <c r="U225">
        <v>0.6</v>
      </c>
      <c r="V225">
        <v>2.9</v>
      </c>
      <c r="W225">
        <v>9219</v>
      </c>
    </row>
    <row r="226" spans="1:23" x14ac:dyDescent="0.25">
      <c r="A226" t="s">
        <v>810</v>
      </c>
      <c r="B226">
        <v>440</v>
      </c>
      <c r="C226">
        <v>392</v>
      </c>
      <c r="D226">
        <v>105</v>
      </c>
      <c r="E226">
        <v>19</v>
      </c>
      <c r="F226">
        <v>2</v>
      </c>
      <c r="G226">
        <v>8</v>
      </c>
      <c r="H226">
        <v>52</v>
      </c>
      <c r="I226">
        <v>44</v>
      </c>
      <c r="J226">
        <v>38</v>
      </c>
      <c r="K226">
        <v>66</v>
      </c>
      <c r="L226">
        <v>3</v>
      </c>
      <c r="M226">
        <v>10</v>
      </c>
      <c r="N226">
        <v>4</v>
      </c>
      <c r="O226">
        <v>0.26800000000000002</v>
      </c>
      <c r="P226">
        <v>0.33500000000000002</v>
      </c>
      <c r="Q226">
        <v>0.38800000000000001</v>
      </c>
      <c r="R226">
        <v>0.72299999999999998</v>
      </c>
      <c r="S226">
        <v>0.317</v>
      </c>
      <c r="T226">
        <v>0</v>
      </c>
      <c r="U226">
        <v>-0.1</v>
      </c>
      <c r="V226">
        <v>1.1000000000000001</v>
      </c>
      <c r="W226">
        <v>8039</v>
      </c>
    </row>
    <row r="227" spans="1:23" x14ac:dyDescent="0.25">
      <c r="A227" t="s">
        <v>1127</v>
      </c>
      <c r="B227">
        <v>458</v>
      </c>
      <c r="C227">
        <v>410</v>
      </c>
      <c r="D227">
        <v>100</v>
      </c>
      <c r="E227">
        <v>22</v>
      </c>
      <c r="F227">
        <v>2</v>
      </c>
      <c r="G227">
        <v>15</v>
      </c>
      <c r="H227">
        <v>51</v>
      </c>
      <c r="I227">
        <v>56</v>
      </c>
      <c r="J227">
        <v>43</v>
      </c>
      <c r="K227">
        <v>121</v>
      </c>
      <c r="L227">
        <v>2</v>
      </c>
      <c r="M227">
        <v>2</v>
      </c>
      <c r="N227">
        <v>1</v>
      </c>
      <c r="O227">
        <v>0.24399999999999999</v>
      </c>
      <c r="P227">
        <v>0.316</v>
      </c>
      <c r="Q227">
        <v>0.41699999999999998</v>
      </c>
      <c r="R227">
        <v>0.73299999999999998</v>
      </c>
      <c r="S227">
        <v>0.317</v>
      </c>
      <c r="T227">
        <v>-1</v>
      </c>
      <c r="U227">
        <v>-0.5</v>
      </c>
      <c r="V227">
        <v>1.7</v>
      </c>
      <c r="W227">
        <v>1861</v>
      </c>
    </row>
    <row r="228" spans="1:23" x14ac:dyDescent="0.25">
      <c r="A228" t="s">
        <v>991</v>
      </c>
      <c r="B228">
        <v>369</v>
      </c>
      <c r="C228">
        <v>330</v>
      </c>
      <c r="D228">
        <v>81</v>
      </c>
      <c r="E228">
        <v>17</v>
      </c>
      <c r="F228">
        <v>1</v>
      </c>
      <c r="G228">
        <v>12</v>
      </c>
      <c r="H228">
        <v>42</v>
      </c>
      <c r="I228">
        <v>45</v>
      </c>
      <c r="J228">
        <v>29</v>
      </c>
      <c r="K228">
        <v>77</v>
      </c>
      <c r="L228">
        <v>7</v>
      </c>
      <c r="M228">
        <v>4</v>
      </c>
      <c r="N228">
        <v>2</v>
      </c>
      <c r="O228">
        <v>0.245</v>
      </c>
      <c r="P228">
        <v>0.317</v>
      </c>
      <c r="Q228">
        <v>0.41199999999999998</v>
      </c>
      <c r="R228">
        <v>0.72899999999999998</v>
      </c>
      <c r="S228">
        <v>0.317</v>
      </c>
      <c r="T228">
        <v>0</v>
      </c>
      <c r="U228">
        <v>-0.4</v>
      </c>
      <c r="V228">
        <v>0.6</v>
      </c>
      <c r="W228">
        <v>957</v>
      </c>
    </row>
    <row r="229" spans="1:23" x14ac:dyDescent="0.25">
      <c r="A229" t="s">
        <v>995</v>
      </c>
      <c r="B229">
        <v>343</v>
      </c>
      <c r="C229">
        <v>297</v>
      </c>
      <c r="D229">
        <v>71</v>
      </c>
      <c r="E229">
        <v>14</v>
      </c>
      <c r="F229">
        <v>1</v>
      </c>
      <c r="G229">
        <v>9</v>
      </c>
      <c r="H229">
        <v>39</v>
      </c>
      <c r="I229">
        <v>37</v>
      </c>
      <c r="J229">
        <v>36</v>
      </c>
      <c r="K229">
        <v>82</v>
      </c>
      <c r="L229">
        <v>7</v>
      </c>
      <c r="M229">
        <v>3</v>
      </c>
      <c r="N229">
        <v>1</v>
      </c>
      <c r="O229">
        <v>0.23899999999999999</v>
      </c>
      <c r="P229">
        <v>0.33300000000000002</v>
      </c>
      <c r="Q229">
        <v>0.38400000000000001</v>
      </c>
      <c r="R229">
        <v>0.71699999999999997</v>
      </c>
      <c r="S229">
        <v>0.317</v>
      </c>
      <c r="T229">
        <v>0.5</v>
      </c>
      <c r="U229">
        <v>-0.2</v>
      </c>
      <c r="V229">
        <v>0.9</v>
      </c>
      <c r="W229">
        <v>332</v>
      </c>
    </row>
    <row r="230" spans="1:23" x14ac:dyDescent="0.25">
      <c r="A230" t="s">
        <v>1245</v>
      </c>
      <c r="B230">
        <v>578</v>
      </c>
      <c r="C230">
        <v>484</v>
      </c>
      <c r="D230">
        <v>103</v>
      </c>
      <c r="E230">
        <v>23</v>
      </c>
      <c r="F230">
        <v>1</v>
      </c>
      <c r="G230">
        <v>19</v>
      </c>
      <c r="H230">
        <v>65</v>
      </c>
      <c r="I230">
        <v>65</v>
      </c>
      <c r="J230">
        <v>83</v>
      </c>
      <c r="K230">
        <v>165</v>
      </c>
      <c r="L230">
        <v>7</v>
      </c>
      <c r="M230">
        <v>3</v>
      </c>
      <c r="N230">
        <v>1</v>
      </c>
      <c r="O230">
        <v>0.21299999999999999</v>
      </c>
      <c r="P230">
        <v>0.33400000000000002</v>
      </c>
      <c r="Q230">
        <v>0.38200000000000001</v>
      </c>
      <c r="R230">
        <v>0.71599999999999997</v>
      </c>
      <c r="S230">
        <v>0.317</v>
      </c>
      <c r="T230">
        <v>-0.3</v>
      </c>
      <c r="U230">
        <v>-0.4</v>
      </c>
      <c r="V230">
        <v>0.9</v>
      </c>
      <c r="W230">
        <v>934</v>
      </c>
    </row>
    <row r="231" spans="1:23" x14ac:dyDescent="0.25">
      <c r="A231" t="s">
        <v>910</v>
      </c>
      <c r="B231">
        <v>544</v>
      </c>
      <c r="C231">
        <v>491</v>
      </c>
      <c r="D231">
        <v>130</v>
      </c>
      <c r="E231">
        <v>22</v>
      </c>
      <c r="F231">
        <v>5</v>
      </c>
      <c r="G231">
        <v>11</v>
      </c>
      <c r="H231">
        <v>70</v>
      </c>
      <c r="I231">
        <v>53</v>
      </c>
      <c r="J231">
        <v>43</v>
      </c>
      <c r="K231">
        <v>109</v>
      </c>
      <c r="L231">
        <v>4</v>
      </c>
      <c r="M231">
        <v>25</v>
      </c>
      <c r="N231">
        <v>7</v>
      </c>
      <c r="O231">
        <v>0.26500000000000001</v>
      </c>
      <c r="P231">
        <v>0.32700000000000001</v>
      </c>
      <c r="Q231">
        <v>0.39700000000000002</v>
      </c>
      <c r="R231">
        <v>0.72399999999999998</v>
      </c>
      <c r="S231">
        <v>0.317</v>
      </c>
      <c r="T231">
        <v>1.8</v>
      </c>
      <c r="U231">
        <v>1.6</v>
      </c>
      <c r="V231">
        <v>2.5</v>
      </c>
      <c r="W231">
        <v>5223</v>
      </c>
    </row>
    <row r="232" spans="1:23" x14ac:dyDescent="0.25">
      <c r="A232" t="s">
        <v>769</v>
      </c>
      <c r="B232">
        <v>345</v>
      </c>
      <c r="C232">
        <v>308</v>
      </c>
      <c r="D232">
        <v>77</v>
      </c>
      <c r="E232">
        <v>17</v>
      </c>
      <c r="F232">
        <v>1</v>
      </c>
      <c r="G232">
        <v>10</v>
      </c>
      <c r="H232">
        <v>40</v>
      </c>
      <c r="I232">
        <v>40</v>
      </c>
      <c r="J232">
        <v>30</v>
      </c>
      <c r="K232">
        <v>65</v>
      </c>
      <c r="L232">
        <v>3</v>
      </c>
      <c r="M232">
        <v>4</v>
      </c>
      <c r="N232">
        <v>2</v>
      </c>
      <c r="O232">
        <v>0.25</v>
      </c>
      <c r="P232">
        <v>0.32</v>
      </c>
      <c r="Q232">
        <v>0.40899999999999997</v>
      </c>
      <c r="R232">
        <v>0.72899999999999998</v>
      </c>
      <c r="S232">
        <v>0.317</v>
      </c>
      <c r="T232">
        <v>-0.6</v>
      </c>
      <c r="U232">
        <v>-0.4</v>
      </c>
      <c r="V232">
        <v>0.8</v>
      </c>
      <c r="W232">
        <v>4677</v>
      </c>
    </row>
    <row r="233" spans="1:23" x14ac:dyDescent="0.25">
      <c r="A233" t="s">
        <v>1141</v>
      </c>
      <c r="B233">
        <v>457</v>
      </c>
      <c r="C233">
        <v>418</v>
      </c>
      <c r="D233">
        <v>111</v>
      </c>
      <c r="E233">
        <v>21</v>
      </c>
      <c r="F233">
        <v>5</v>
      </c>
      <c r="G233">
        <v>10</v>
      </c>
      <c r="H233">
        <v>57</v>
      </c>
      <c r="I233">
        <v>48</v>
      </c>
      <c r="J233">
        <v>31</v>
      </c>
      <c r="K233">
        <v>84</v>
      </c>
      <c r="L233">
        <v>3</v>
      </c>
      <c r="M233">
        <v>17</v>
      </c>
      <c r="N233">
        <v>6</v>
      </c>
      <c r="O233">
        <v>0.26600000000000001</v>
      </c>
      <c r="P233">
        <v>0.31900000000000001</v>
      </c>
      <c r="Q233">
        <v>0.41099999999999998</v>
      </c>
      <c r="R233">
        <v>0.73</v>
      </c>
      <c r="S233">
        <v>0.317</v>
      </c>
      <c r="T233">
        <v>1.9</v>
      </c>
      <c r="U233">
        <v>0.5</v>
      </c>
      <c r="V233">
        <v>1.4</v>
      </c>
      <c r="W233">
        <v>1201</v>
      </c>
    </row>
    <row r="234" spans="1:23" x14ac:dyDescent="0.25">
      <c r="A234" t="s">
        <v>906</v>
      </c>
      <c r="B234">
        <v>362</v>
      </c>
      <c r="C234">
        <v>327</v>
      </c>
      <c r="D234">
        <v>86</v>
      </c>
      <c r="E234">
        <v>18</v>
      </c>
      <c r="F234">
        <v>2</v>
      </c>
      <c r="G234">
        <v>8</v>
      </c>
      <c r="H234">
        <v>41</v>
      </c>
      <c r="I234">
        <v>40</v>
      </c>
      <c r="J234">
        <v>30</v>
      </c>
      <c r="K234">
        <v>62</v>
      </c>
      <c r="L234">
        <v>1</v>
      </c>
      <c r="M234">
        <v>3</v>
      </c>
      <c r="N234">
        <v>1</v>
      </c>
      <c r="O234">
        <v>0.26300000000000001</v>
      </c>
      <c r="P234">
        <v>0.32400000000000001</v>
      </c>
      <c r="Q234">
        <v>0.40400000000000003</v>
      </c>
      <c r="R234">
        <v>0.72799999999999998</v>
      </c>
      <c r="S234">
        <v>0.316</v>
      </c>
      <c r="T234">
        <v>1</v>
      </c>
      <c r="U234">
        <v>-0.2</v>
      </c>
      <c r="V234">
        <v>1</v>
      </c>
      <c r="W234">
        <v>6352</v>
      </c>
    </row>
    <row r="235" spans="1:23" x14ac:dyDescent="0.25">
      <c r="A235" t="s">
        <v>998</v>
      </c>
      <c r="B235">
        <v>393</v>
      </c>
      <c r="C235">
        <v>347</v>
      </c>
      <c r="D235">
        <v>80</v>
      </c>
      <c r="E235">
        <v>16</v>
      </c>
      <c r="F235">
        <v>2</v>
      </c>
      <c r="G235">
        <v>14</v>
      </c>
      <c r="H235">
        <v>48</v>
      </c>
      <c r="I235">
        <v>47</v>
      </c>
      <c r="J235">
        <v>40</v>
      </c>
      <c r="K235">
        <v>122</v>
      </c>
      <c r="L235">
        <v>4</v>
      </c>
      <c r="M235">
        <v>10</v>
      </c>
      <c r="N235">
        <v>4</v>
      </c>
      <c r="O235">
        <v>0.23100000000000001</v>
      </c>
      <c r="P235">
        <v>0.316</v>
      </c>
      <c r="Q235">
        <v>0.40899999999999997</v>
      </c>
      <c r="R235">
        <v>0.72499999999999998</v>
      </c>
      <c r="S235">
        <v>0.316</v>
      </c>
      <c r="T235">
        <v>1.8</v>
      </c>
      <c r="U235">
        <v>0</v>
      </c>
      <c r="V235">
        <v>1.8</v>
      </c>
      <c r="W235">
        <v>6827</v>
      </c>
    </row>
    <row r="236" spans="1:23" x14ac:dyDescent="0.25">
      <c r="A236" t="s">
        <v>1041</v>
      </c>
      <c r="B236">
        <v>399</v>
      </c>
      <c r="C236">
        <v>362</v>
      </c>
      <c r="D236">
        <v>95</v>
      </c>
      <c r="E236">
        <v>17</v>
      </c>
      <c r="F236">
        <v>3</v>
      </c>
      <c r="G236">
        <v>10</v>
      </c>
      <c r="H236">
        <v>49</v>
      </c>
      <c r="I236">
        <v>44</v>
      </c>
      <c r="J236">
        <v>30</v>
      </c>
      <c r="K236">
        <v>86</v>
      </c>
      <c r="L236">
        <v>2</v>
      </c>
      <c r="M236">
        <v>12</v>
      </c>
      <c r="N236">
        <v>4</v>
      </c>
      <c r="O236">
        <v>0.26200000000000001</v>
      </c>
      <c r="P236">
        <v>0.32100000000000001</v>
      </c>
      <c r="Q236">
        <v>0.40899999999999997</v>
      </c>
      <c r="R236">
        <v>0.73</v>
      </c>
      <c r="S236">
        <v>0.316</v>
      </c>
      <c r="T236">
        <v>-1.3</v>
      </c>
      <c r="U236">
        <v>0.4</v>
      </c>
      <c r="V236">
        <v>0.9</v>
      </c>
      <c r="W236">
        <v>5963</v>
      </c>
    </row>
    <row r="237" spans="1:23" x14ac:dyDescent="0.25">
      <c r="A237" t="s">
        <v>934</v>
      </c>
      <c r="B237">
        <v>609</v>
      </c>
      <c r="C237">
        <v>543</v>
      </c>
      <c r="D237">
        <v>130</v>
      </c>
      <c r="E237">
        <v>26</v>
      </c>
      <c r="F237">
        <v>2</v>
      </c>
      <c r="G237">
        <v>22</v>
      </c>
      <c r="H237">
        <v>70</v>
      </c>
      <c r="I237">
        <v>76</v>
      </c>
      <c r="J237">
        <v>56</v>
      </c>
      <c r="K237">
        <v>158</v>
      </c>
      <c r="L237">
        <v>4</v>
      </c>
      <c r="M237">
        <v>5</v>
      </c>
      <c r="N237">
        <v>2</v>
      </c>
      <c r="O237">
        <v>0.23899999999999999</v>
      </c>
      <c r="P237">
        <v>0.313</v>
      </c>
      <c r="Q237">
        <v>0.41599999999999998</v>
      </c>
      <c r="R237">
        <v>0.72899999999999998</v>
      </c>
      <c r="S237">
        <v>0.316</v>
      </c>
      <c r="T237">
        <v>0.6</v>
      </c>
      <c r="U237">
        <v>-0.4</v>
      </c>
      <c r="V237">
        <v>1.5</v>
      </c>
      <c r="W237">
        <v>4016</v>
      </c>
    </row>
    <row r="238" spans="1:23" x14ac:dyDescent="0.25">
      <c r="A238" t="s">
        <v>981</v>
      </c>
      <c r="B238">
        <v>636</v>
      </c>
      <c r="C238">
        <v>569</v>
      </c>
      <c r="D238">
        <v>154</v>
      </c>
      <c r="E238">
        <v>26</v>
      </c>
      <c r="F238">
        <v>7</v>
      </c>
      <c r="G238">
        <v>7</v>
      </c>
      <c r="H238">
        <v>84</v>
      </c>
      <c r="I238">
        <v>51</v>
      </c>
      <c r="J238">
        <v>57</v>
      </c>
      <c r="K238">
        <v>130</v>
      </c>
      <c r="L238">
        <v>3</v>
      </c>
      <c r="M238">
        <v>39</v>
      </c>
      <c r="N238">
        <v>11</v>
      </c>
      <c r="O238">
        <v>0.27100000000000002</v>
      </c>
      <c r="P238">
        <v>0.33900000000000002</v>
      </c>
      <c r="Q238">
        <v>0.378</v>
      </c>
      <c r="R238">
        <v>0.71599999999999997</v>
      </c>
      <c r="S238">
        <v>0.316</v>
      </c>
      <c r="T238">
        <v>11.4</v>
      </c>
      <c r="U238">
        <v>2.6</v>
      </c>
      <c r="V238">
        <v>4</v>
      </c>
      <c r="W238">
        <v>6387</v>
      </c>
    </row>
    <row r="239" spans="1:23" x14ac:dyDescent="0.25">
      <c r="A239" t="s">
        <v>1103</v>
      </c>
      <c r="B239">
        <v>567</v>
      </c>
      <c r="C239">
        <v>518</v>
      </c>
      <c r="D239">
        <v>138</v>
      </c>
      <c r="E239">
        <v>24</v>
      </c>
      <c r="F239">
        <v>7</v>
      </c>
      <c r="G239">
        <v>11</v>
      </c>
      <c r="H239">
        <v>70</v>
      </c>
      <c r="I239">
        <v>58</v>
      </c>
      <c r="J239">
        <v>41</v>
      </c>
      <c r="K239">
        <v>106</v>
      </c>
      <c r="L239">
        <v>3</v>
      </c>
      <c r="M239">
        <v>16</v>
      </c>
      <c r="N239">
        <v>7</v>
      </c>
      <c r="O239">
        <v>0.26600000000000001</v>
      </c>
      <c r="P239">
        <v>0.32200000000000001</v>
      </c>
      <c r="Q239">
        <v>0.40300000000000002</v>
      </c>
      <c r="R239">
        <v>0.72599999999999998</v>
      </c>
      <c r="S239">
        <v>0.316</v>
      </c>
      <c r="T239">
        <v>-0.1</v>
      </c>
      <c r="U239">
        <v>-0.2</v>
      </c>
      <c r="V239">
        <v>1.3</v>
      </c>
      <c r="W239">
        <v>5305</v>
      </c>
    </row>
    <row r="240" spans="1:23" x14ac:dyDescent="0.25">
      <c r="A240" t="s">
        <v>1116</v>
      </c>
      <c r="B240">
        <v>332</v>
      </c>
      <c r="C240">
        <v>297</v>
      </c>
      <c r="D240">
        <v>71</v>
      </c>
      <c r="E240">
        <v>15</v>
      </c>
      <c r="F240">
        <v>2</v>
      </c>
      <c r="G240">
        <v>11</v>
      </c>
      <c r="H240">
        <v>38</v>
      </c>
      <c r="I240">
        <v>40</v>
      </c>
      <c r="J240">
        <v>27</v>
      </c>
      <c r="K240">
        <v>81</v>
      </c>
      <c r="L240">
        <v>5</v>
      </c>
      <c r="M240">
        <v>3</v>
      </c>
      <c r="N240">
        <v>2</v>
      </c>
      <c r="O240">
        <v>0.23899999999999999</v>
      </c>
      <c r="P240">
        <v>0.311</v>
      </c>
      <c r="Q240">
        <v>0.41399999999999998</v>
      </c>
      <c r="R240">
        <v>0.72499999999999998</v>
      </c>
      <c r="S240">
        <v>0.316</v>
      </c>
      <c r="T240">
        <v>-0.5</v>
      </c>
      <c r="U240">
        <v>-0.5</v>
      </c>
      <c r="V240">
        <v>1.2</v>
      </c>
      <c r="W240">
        <v>4704</v>
      </c>
    </row>
    <row r="241" spans="1:23" x14ac:dyDescent="0.25">
      <c r="A241" t="s">
        <v>1011</v>
      </c>
      <c r="B241">
        <v>421</v>
      </c>
      <c r="C241">
        <v>376</v>
      </c>
      <c r="D241">
        <v>90</v>
      </c>
      <c r="E241">
        <v>19</v>
      </c>
      <c r="F241">
        <v>1</v>
      </c>
      <c r="G241">
        <v>15</v>
      </c>
      <c r="H241">
        <v>46</v>
      </c>
      <c r="I241">
        <v>53</v>
      </c>
      <c r="J241">
        <v>36</v>
      </c>
      <c r="K241">
        <v>106</v>
      </c>
      <c r="L241">
        <v>5</v>
      </c>
      <c r="M241">
        <v>1</v>
      </c>
      <c r="N241">
        <v>0</v>
      </c>
      <c r="O241">
        <v>0.23899999999999999</v>
      </c>
      <c r="P241">
        <v>0.312</v>
      </c>
      <c r="Q241">
        <v>0.41499999999999998</v>
      </c>
      <c r="R241">
        <v>0.72699999999999998</v>
      </c>
      <c r="S241">
        <v>0.316</v>
      </c>
      <c r="T241">
        <v>0.6</v>
      </c>
      <c r="U241">
        <v>-0.2</v>
      </c>
      <c r="V241">
        <v>2.4</v>
      </c>
      <c r="W241">
        <v>3256</v>
      </c>
    </row>
    <row r="242" spans="1:23" x14ac:dyDescent="0.25">
      <c r="A242" t="s">
        <v>993</v>
      </c>
      <c r="B242">
        <v>466</v>
      </c>
      <c r="C242">
        <v>408</v>
      </c>
      <c r="D242">
        <v>101</v>
      </c>
      <c r="E242">
        <v>19</v>
      </c>
      <c r="F242">
        <v>2</v>
      </c>
      <c r="G242">
        <v>12</v>
      </c>
      <c r="H242">
        <v>55</v>
      </c>
      <c r="I242">
        <v>49</v>
      </c>
      <c r="J242">
        <v>45</v>
      </c>
      <c r="K242">
        <v>85</v>
      </c>
      <c r="L242">
        <v>5</v>
      </c>
      <c r="M242">
        <v>10</v>
      </c>
      <c r="N242">
        <v>4</v>
      </c>
      <c r="O242">
        <v>0.248</v>
      </c>
      <c r="P242">
        <v>0.32800000000000001</v>
      </c>
      <c r="Q242">
        <v>0.39200000000000002</v>
      </c>
      <c r="R242">
        <v>0.72</v>
      </c>
      <c r="S242">
        <v>0.315</v>
      </c>
      <c r="T242">
        <v>-0.5</v>
      </c>
      <c r="U242">
        <v>-0.1</v>
      </c>
      <c r="V242">
        <v>1</v>
      </c>
      <c r="W242">
        <v>3190</v>
      </c>
    </row>
    <row r="243" spans="1:23" x14ac:dyDescent="0.25">
      <c r="A243" t="s">
        <v>987</v>
      </c>
      <c r="B243">
        <v>380</v>
      </c>
      <c r="C243">
        <v>339</v>
      </c>
      <c r="D243">
        <v>82</v>
      </c>
      <c r="E243">
        <v>18</v>
      </c>
      <c r="F243">
        <v>2</v>
      </c>
      <c r="G243">
        <v>11</v>
      </c>
      <c r="H243">
        <v>44</v>
      </c>
      <c r="I243">
        <v>43</v>
      </c>
      <c r="J243">
        <v>33</v>
      </c>
      <c r="K243">
        <v>92</v>
      </c>
      <c r="L243">
        <v>5</v>
      </c>
      <c r="M243">
        <v>6</v>
      </c>
      <c r="N243">
        <v>3</v>
      </c>
      <c r="O243">
        <v>0.24199999999999999</v>
      </c>
      <c r="P243">
        <v>0.317</v>
      </c>
      <c r="Q243">
        <v>0.40400000000000003</v>
      </c>
      <c r="R243">
        <v>0.72099999999999997</v>
      </c>
      <c r="S243">
        <v>0.315</v>
      </c>
      <c r="T243">
        <v>0</v>
      </c>
      <c r="U243">
        <v>-0.4</v>
      </c>
      <c r="V243">
        <v>1.4</v>
      </c>
      <c r="W243">
        <v>2197</v>
      </c>
    </row>
    <row r="244" spans="1:23" x14ac:dyDescent="0.25">
      <c r="A244" t="s">
        <v>879</v>
      </c>
      <c r="B244">
        <v>537</v>
      </c>
      <c r="C244">
        <v>476</v>
      </c>
      <c r="D244">
        <v>114</v>
      </c>
      <c r="E244">
        <v>26</v>
      </c>
      <c r="F244">
        <v>2</v>
      </c>
      <c r="G244">
        <v>16</v>
      </c>
      <c r="H244">
        <v>59</v>
      </c>
      <c r="I244">
        <v>63</v>
      </c>
      <c r="J244">
        <v>54</v>
      </c>
      <c r="K244">
        <v>135</v>
      </c>
      <c r="L244">
        <v>3</v>
      </c>
      <c r="M244">
        <v>2</v>
      </c>
      <c r="N244">
        <v>1</v>
      </c>
      <c r="O244">
        <v>0.23899999999999999</v>
      </c>
      <c r="P244">
        <v>0.318</v>
      </c>
      <c r="Q244">
        <v>0.40300000000000002</v>
      </c>
      <c r="R244">
        <v>0.72199999999999998</v>
      </c>
      <c r="S244">
        <v>0.315</v>
      </c>
      <c r="T244">
        <v>0.1</v>
      </c>
      <c r="U244">
        <v>-0.6</v>
      </c>
      <c r="V244">
        <v>0.8</v>
      </c>
      <c r="W244">
        <v>9018</v>
      </c>
    </row>
    <row r="245" spans="1:23" x14ac:dyDescent="0.25">
      <c r="A245" t="s">
        <v>971</v>
      </c>
      <c r="B245">
        <v>573</v>
      </c>
      <c r="C245">
        <v>510</v>
      </c>
      <c r="D245">
        <v>123</v>
      </c>
      <c r="E245">
        <v>25</v>
      </c>
      <c r="F245">
        <v>1</v>
      </c>
      <c r="G245">
        <v>19</v>
      </c>
      <c r="H245">
        <v>63</v>
      </c>
      <c r="I245">
        <v>70</v>
      </c>
      <c r="J245">
        <v>47</v>
      </c>
      <c r="K245">
        <v>158</v>
      </c>
      <c r="L245">
        <v>11</v>
      </c>
      <c r="M245">
        <v>1</v>
      </c>
      <c r="N245">
        <v>1</v>
      </c>
      <c r="O245">
        <v>0.24099999999999999</v>
      </c>
      <c r="P245">
        <v>0.316</v>
      </c>
      <c r="Q245">
        <v>0.40600000000000003</v>
      </c>
      <c r="R245">
        <v>0.72199999999999998</v>
      </c>
      <c r="S245">
        <v>0.315</v>
      </c>
      <c r="T245">
        <v>-1.1000000000000001</v>
      </c>
      <c r="U245">
        <v>-0.8</v>
      </c>
      <c r="V245">
        <v>0.7</v>
      </c>
      <c r="W245">
        <v>8434</v>
      </c>
    </row>
    <row r="246" spans="1:23" x14ac:dyDescent="0.25">
      <c r="A246" t="s">
        <v>702</v>
      </c>
      <c r="B246">
        <v>585</v>
      </c>
      <c r="C246">
        <v>523</v>
      </c>
      <c r="D246">
        <v>128</v>
      </c>
      <c r="E246">
        <v>27</v>
      </c>
      <c r="F246">
        <v>4</v>
      </c>
      <c r="G246">
        <v>17</v>
      </c>
      <c r="H246">
        <v>69</v>
      </c>
      <c r="I246">
        <v>67</v>
      </c>
      <c r="J246">
        <v>52</v>
      </c>
      <c r="K246">
        <v>138</v>
      </c>
      <c r="L246">
        <v>4</v>
      </c>
      <c r="M246">
        <v>9</v>
      </c>
      <c r="N246">
        <v>4</v>
      </c>
      <c r="O246">
        <v>0.245</v>
      </c>
      <c r="P246">
        <v>0.316</v>
      </c>
      <c r="Q246">
        <v>0.40899999999999997</v>
      </c>
      <c r="R246">
        <v>0.72499999999999998</v>
      </c>
      <c r="S246">
        <v>0.315</v>
      </c>
      <c r="T246">
        <v>0.8</v>
      </c>
      <c r="U246">
        <v>-0.4</v>
      </c>
      <c r="V246">
        <v>1.4</v>
      </c>
      <c r="W246">
        <v>11200</v>
      </c>
    </row>
    <row r="247" spans="1:23" x14ac:dyDescent="0.25">
      <c r="A247" t="s">
        <v>1097</v>
      </c>
      <c r="B247">
        <v>380</v>
      </c>
      <c r="C247">
        <v>331</v>
      </c>
      <c r="D247">
        <v>74</v>
      </c>
      <c r="E247">
        <v>15</v>
      </c>
      <c r="F247">
        <v>1</v>
      </c>
      <c r="G247">
        <v>14</v>
      </c>
      <c r="H247">
        <v>43</v>
      </c>
      <c r="I247">
        <v>47</v>
      </c>
      <c r="J247">
        <v>38</v>
      </c>
      <c r="K247">
        <v>117</v>
      </c>
      <c r="L247">
        <v>7</v>
      </c>
      <c r="M247">
        <v>2</v>
      </c>
      <c r="N247">
        <v>1</v>
      </c>
      <c r="O247">
        <v>0.224</v>
      </c>
      <c r="P247">
        <v>0.315</v>
      </c>
      <c r="Q247">
        <v>0.40200000000000002</v>
      </c>
      <c r="R247">
        <v>0.71699999999999997</v>
      </c>
      <c r="S247">
        <v>0.315</v>
      </c>
      <c r="T247">
        <v>-1.1000000000000001</v>
      </c>
      <c r="U247">
        <v>-0.4</v>
      </c>
      <c r="V247">
        <v>1.9</v>
      </c>
      <c r="W247">
        <v>9134</v>
      </c>
    </row>
    <row r="248" spans="1:23" x14ac:dyDescent="0.25">
      <c r="A248" t="s">
        <v>1021</v>
      </c>
      <c r="B248">
        <v>484</v>
      </c>
      <c r="C248">
        <v>427</v>
      </c>
      <c r="D248">
        <v>97</v>
      </c>
      <c r="E248">
        <v>21</v>
      </c>
      <c r="F248">
        <v>2</v>
      </c>
      <c r="G248">
        <v>18</v>
      </c>
      <c r="H248">
        <v>56</v>
      </c>
      <c r="I248">
        <v>60</v>
      </c>
      <c r="J248">
        <v>49</v>
      </c>
      <c r="K248">
        <v>145</v>
      </c>
      <c r="L248">
        <v>5</v>
      </c>
      <c r="M248">
        <v>5</v>
      </c>
      <c r="N248">
        <v>2</v>
      </c>
      <c r="O248">
        <v>0.22700000000000001</v>
      </c>
      <c r="P248">
        <v>0.312</v>
      </c>
      <c r="Q248">
        <v>0.41199999999999998</v>
      </c>
      <c r="R248">
        <v>0.72399999999999998</v>
      </c>
      <c r="S248">
        <v>0.315</v>
      </c>
      <c r="T248">
        <v>-0.6</v>
      </c>
      <c r="U248">
        <v>-0.3</v>
      </c>
      <c r="V248">
        <v>0.7</v>
      </c>
      <c r="W248">
        <v>7436</v>
      </c>
    </row>
    <row r="249" spans="1:23" x14ac:dyDescent="0.25">
      <c r="A249" t="s">
        <v>1059</v>
      </c>
      <c r="B249">
        <v>584</v>
      </c>
      <c r="C249">
        <v>536</v>
      </c>
      <c r="D249">
        <v>145</v>
      </c>
      <c r="E249">
        <v>29</v>
      </c>
      <c r="F249">
        <v>3</v>
      </c>
      <c r="G249">
        <v>12</v>
      </c>
      <c r="H249">
        <v>68</v>
      </c>
      <c r="I249">
        <v>64</v>
      </c>
      <c r="J249">
        <v>35</v>
      </c>
      <c r="K249">
        <v>111</v>
      </c>
      <c r="L249">
        <v>6</v>
      </c>
      <c r="M249">
        <v>12</v>
      </c>
      <c r="N249">
        <v>5</v>
      </c>
      <c r="O249">
        <v>0.27100000000000002</v>
      </c>
      <c r="P249">
        <v>0.32</v>
      </c>
      <c r="Q249">
        <v>0.40300000000000002</v>
      </c>
      <c r="R249">
        <v>0.72299999999999998</v>
      </c>
      <c r="S249">
        <v>0.315</v>
      </c>
      <c r="T249">
        <v>0.9</v>
      </c>
      <c r="U249">
        <v>-0.2</v>
      </c>
      <c r="V249">
        <v>2.2999999999999998</v>
      </c>
      <c r="W249">
        <v>4229</v>
      </c>
    </row>
    <row r="250" spans="1:23" x14ac:dyDescent="0.25">
      <c r="A250" t="s">
        <v>1179</v>
      </c>
      <c r="B250">
        <v>406</v>
      </c>
      <c r="C250">
        <v>366</v>
      </c>
      <c r="D250">
        <v>92</v>
      </c>
      <c r="E250">
        <v>18</v>
      </c>
      <c r="F250">
        <v>2</v>
      </c>
      <c r="G250">
        <v>12</v>
      </c>
      <c r="H250">
        <v>48</v>
      </c>
      <c r="I250">
        <v>47</v>
      </c>
      <c r="J250">
        <v>28</v>
      </c>
      <c r="K250">
        <v>91</v>
      </c>
      <c r="L250">
        <v>7</v>
      </c>
      <c r="M250">
        <v>7</v>
      </c>
      <c r="N250">
        <v>3</v>
      </c>
      <c r="O250">
        <v>0.251</v>
      </c>
      <c r="P250">
        <v>0.314</v>
      </c>
      <c r="Q250">
        <v>0.41</v>
      </c>
      <c r="R250">
        <v>0.72399999999999998</v>
      </c>
      <c r="S250">
        <v>0.315</v>
      </c>
      <c r="T250">
        <v>0.6</v>
      </c>
      <c r="U250">
        <v>-0.2</v>
      </c>
      <c r="V250">
        <v>1</v>
      </c>
      <c r="W250">
        <v>3978</v>
      </c>
    </row>
    <row r="251" spans="1:23" x14ac:dyDescent="0.25">
      <c r="A251" t="s">
        <v>1095</v>
      </c>
      <c r="B251">
        <v>570</v>
      </c>
      <c r="C251">
        <v>515</v>
      </c>
      <c r="D251">
        <v>138</v>
      </c>
      <c r="E251">
        <v>23</v>
      </c>
      <c r="F251">
        <v>4</v>
      </c>
      <c r="G251">
        <v>12</v>
      </c>
      <c r="H251">
        <v>68</v>
      </c>
      <c r="I251">
        <v>59</v>
      </c>
      <c r="J251">
        <v>44</v>
      </c>
      <c r="K251">
        <v>112</v>
      </c>
      <c r="L251">
        <v>4</v>
      </c>
      <c r="M251">
        <v>16</v>
      </c>
      <c r="N251">
        <v>6</v>
      </c>
      <c r="O251">
        <v>0.26800000000000002</v>
      </c>
      <c r="P251">
        <v>0.32900000000000001</v>
      </c>
      <c r="Q251">
        <v>0.39800000000000002</v>
      </c>
      <c r="R251">
        <v>0.72699999999999998</v>
      </c>
      <c r="S251">
        <v>0.315</v>
      </c>
      <c r="T251">
        <v>-0.3</v>
      </c>
      <c r="U251">
        <v>0.2</v>
      </c>
      <c r="V251">
        <v>2.2000000000000002</v>
      </c>
      <c r="W251">
        <v>8553</v>
      </c>
    </row>
    <row r="252" spans="1:23" x14ac:dyDescent="0.25">
      <c r="A252" t="s">
        <v>1072</v>
      </c>
      <c r="B252">
        <v>552</v>
      </c>
      <c r="C252">
        <v>499</v>
      </c>
      <c r="D252">
        <v>122</v>
      </c>
      <c r="E252">
        <v>28</v>
      </c>
      <c r="F252">
        <v>2</v>
      </c>
      <c r="G252">
        <v>18</v>
      </c>
      <c r="H252">
        <v>63</v>
      </c>
      <c r="I252">
        <v>69</v>
      </c>
      <c r="J252">
        <v>45</v>
      </c>
      <c r="K252">
        <v>135</v>
      </c>
      <c r="L252">
        <v>4</v>
      </c>
      <c r="M252">
        <v>4</v>
      </c>
      <c r="N252">
        <v>2</v>
      </c>
      <c r="O252">
        <v>0.24399999999999999</v>
      </c>
      <c r="P252">
        <v>0.31</v>
      </c>
      <c r="Q252">
        <v>0.41699999999999998</v>
      </c>
      <c r="R252">
        <v>0.72699999999999998</v>
      </c>
      <c r="S252">
        <v>0.315</v>
      </c>
      <c r="T252">
        <v>-0.5</v>
      </c>
      <c r="U252">
        <v>-0.5</v>
      </c>
      <c r="V252">
        <v>1.2</v>
      </c>
      <c r="W252">
        <v>4365</v>
      </c>
    </row>
    <row r="253" spans="1:23" x14ac:dyDescent="0.25">
      <c r="A253" t="s">
        <v>777</v>
      </c>
      <c r="B253">
        <v>545</v>
      </c>
      <c r="C253">
        <v>498</v>
      </c>
      <c r="D253">
        <v>135</v>
      </c>
      <c r="E253">
        <v>27</v>
      </c>
      <c r="F253">
        <v>1</v>
      </c>
      <c r="G253">
        <v>12</v>
      </c>
      <c r="H253">
        <v>60</v>
      </c>
      <c r="I253">
        <v>62</v>
      </c>
      <c r="J253">
        <v>40</v>
      </c>
      <c r="K253">
        <v>67</v>
      </c>
      <c r="L253">
        <v>2</v>
      </c>
      <c r="M253">
        <v>4</v>
      </c>
      <c r="N253">
        <v>2</v>
      </c>
      <c r="O253">
        <v>0.27100000000000002</v>
      </c>
      <c r="P253">
        <v>0.32500000000000001</v>
      </c>
      <c r="Q253">
        <v>0.40200000000000002</v>
      </c>
      <c r="R253">
        <v>0.72699999999999998</v>
      </c>
      <c r="S253">
        <v>0.314</v>
      </c>
      <c r="T253">
        <v>0.3</v>
      </c>
      <c r="U253">
        <v>-0.6</v>
      </c>
      <c r="V253">
        <v>0.8</v>
      </c>
      <c r="W253">
        <v>4556</v>
      </c>
    </row>
    <row r="254" spans="1:23" x14ac:dyDescent="0.25">
      <c r="A254" t="s">
        <v>952</v>
      </c>
      <c r="B254">
        <v>498</v>
      </c>
      <c r="C254">
        <v>444</v>
      </c>
      <c r="D254">
        <v>111</v>
      </c>
      <c r="E254">
        <v>24</v>
      </c>
      <c r="F254">
        <v>3</v>
      </c>
      <c r="G254">
        <v>12</v>
      </c>
      <c r="H254">
        <v>57</v>
      </c>
      <c r="I254">
        <v>53</v>
      </c>
      <c r="J254">
        <v>44</v>
      </c>
      <c r="K254">
        <v>86</v>
      </c>
      <c r="L254">
        <v>4</v>
      </c>
      <c r="M254">
        <v>9</v>
      </c>
      <c r="N254">
        <v>4</v>
      </c>
      <c r="O254">
        <v>0.25</v>
      </c>
      <c r="P254">
        <v>0.32100000000000001</v>
      </c>
      <c r="Q254">
        <v>0.39900000000000002</v>
      </c>
      <c r="R254">
        <v>0.71899999999999997</v>
      </c>
      <c r="S254">
        <v>0.314</v>
      </c>
      <c r="T254">
        <v>0.1</v>
      </c>
      <c r="U254">
        <v>-0.3</v>
      </c>
      <c r="V254">
        <v>1.1000000000000001</v>
      </c>
      <c r="W254">
        <v>6878</v>
      </c>
    </row>
    <row r="255" spans="1:23" x14ac:dyDescent="0.25">
      <c r="A255" t="s">
        <v>924</v>
      </c>
      <c r="B255">
        <v>343</v>
      </c>
      <c r="C255">
        <v>297</v>
      </c>
      <c r="D255">
        <v>69</v>
      </c>
      <c r="E255">
        <v>14</v>
      </c>
      <c r="F255">
        <v>0</v>
      </c>
      <c r="G255">
        <v>11</v>
      </c>
      <c r="H255">
        <v>38</v>
      </c>
      <c r="I255">
        <v>40</v>
      </c>
      <c r="J255">
        <v>40</v>
      </c>
      <c r="K255">
        <v>82</v>
      </c>
      <c r="L255">
        <v>3</v>
      </c>
      <c r="M255">
        <v>1</v>
      </c>
      <c r="N255">
        <v>0</v>
      </c>
      <c r="O255">
        <v>0.23200000000000001</v>
      </c>
      <c r="P255">
        <v>0.32700000000000001</v>
      </c>
      <c r="Q255">
        <v>0.39100000000000001</v>
      </c>
      <c r="R255">
        <v>0.71799999999999997</v>
      </c>
      <c r="S255">
        <v>0.314</v>
      </c>
      <c r="T255">
        <v>0.9</v>
      </c>
      <c r="U255">
        <v>-0.2</v>
      </c>
      <c r="V255">
        <v>1.9</v>
      </c>
      <c r="W255">
        <v>4606</v>
      </c>
    </row>
    <row r="256" spans="1:23" x14ac:dyDescent="0.25">
      <c r="A256" t="s">
        <v>1033</v>
      </c>
      <c r="B256">
        <v>573</v>
      </c>
      <c r="C256">
        <v>518</v>
      </c>
      <c r="D256">
        <v>131</v>
      </c>
      <c r="E256">
        <v>28</v>
      </c>
      <c r="F256">
        <v>2</v>
      </c>
      <c r="G256">
        <v>16</v>
      </c>
      <c r="H256">
        <v>63</v>
      </c>
      <c r="I256">
        <v>68</v>
      </c>
      <c r="J256">
        <v>47</v>
      </c>
      <c r="K256">
        <v>102</v>
      </c>
      <c r="L256">
        <v>3</v>
      </c>
      <c r="M256">
        <v>2</v>
      </c>
      <c r="N256">
        <v>1</v>
      </c>
      <c r="O256">
        <v>0.253</v>
      </c>
      <c r="P256">
        <v>0.316</v>
      </c>
      <c r="Q256">
        <v>0.40699999999999997</v>
      </c>
      <c r="R256">
        <v>0.72299999999999998</v>
      </c>
      <c r="S256">
        <v>0.314</v>
      </c>
      <c r="T256">
        <v>-1.9</v>
      </c>
      <c r="U256">
        <v>-0.6</v>
      </c>
      <c r="V256">
        <v>2.4</v>
      </c>
      <c r="W256">
        <v>1738</v>
      </c>
    </row>
    <row r="257" spans="1:23" x14ac:dyDescent="0.25">
      <c r="A257" t="s">
        <v>897</v>
      </c>
      <c r="B257">
        <v>614</v>
      </c>
      <c r="C257">
        <v>558</v>
      </c>
      <c r="D257">
        <v>152</v>
      </c>
      <c r="E257">
        <v>30</v>
      </c>
      <c r="F257">
        <v>3</v>
      </c>
      <c r="G257">
        <v>10</v>
      </c>
      <c r="H257">
        <v>69</v>
      </c>
      <c r="I257">
        <v>62</v>
      </c>
      <c r="J257">
        <v>43</v>
      </c>
      <c r="K257">
        <v>90</v>
      </c>
      <c r="L257">
        <v>4</v>
      </c>
      <c r="M257">
        <v>9</v>
      </c>
      <c r="N257">
        <v>4</v>
      </c>
      <c r="O257">
        <v>0.27200000000000002</v>
      </c>
      <c r="P257">
        <v>0.32700000000000001</v>
      </c>
      <c r="Q257">
        <v>0.39100000000000001</v>
      </c>
      <c r="R257">
        <v>0.71699999999999997</v>
      </c>
      <c r="S257">
        <v>0.314</v>
      </c>
      <c r="T257">
        <v>-5</v>
      </c>
      <c r="U257">
        <v>-0.5</v>
      </c>
      <c r="V257">
        <v>1.8</v>
      </c>
      <c r="W257">
        <v>6740</v>
      </c>
    </row>
    <row r="258" spans="1:23" x14ac:dyDescent="0.25">
      <c r="A258" t="s">
        <v>839</v>
      </c>
      <c r="B258">
        <v>563</v>
      </c>
      <c r="C258">
        <v>503</v>
      </c>
      <c r="D258">
        <v>126</v>
      </c>
      <c r="E258">
        <v>26</v>
      </c>
      <c r="F258">
        <v>4</v>
      </c>
      <c r="G258">
        <v>13</v>
      </c>
      <c r="H258">
        <v>64</v>
      </c>
      <c r="I258">
        <v>60</v>
      </c>
      <c r="J258">
        <v>52</v>
      </c>
      <c r="K258">
        <v>117</v>
      </c>
      <c r="L258">
        <v>3</v>
      </c>
      <c r="M258">
        <v>7</v>
      </c>
      <c r="N258">
        <v>3</v>
      </c>
      <c r="O258">
        <v>0.25</v>
      </c>
      <c r="P258">
        <v>0.32300000000000001</v>
      </c>
      <c r="Q258">
        <v>0.39600000000000002</v>
      </c>
      <c r="R258">
        <v>0.71799999999999997</v>
      </c>
      <c r="S258">
        <v>0.314</v>
      </c>
      <c r="T258">
        <v>-0.4</v>
      </c>
      <c r="U258">
        <v>-0.4</v>
      </c>
      <c r="V258">
        <v>2</v>
      </c>
      <c r="W258">
        <v>8631</v>
      </c>
    </row>
    <row r="259" spans="1:23" x14ac:dyDescent="0.25">
      <c r="A259" t="s">
        <v>814</v>
      </c>
      <c r="B259">
        <v>475</v>
      </c>
      <c r="C259">
        <v>427</v>
      </c>
      <c r="D259">
        <v>114</v>
      </c>
      <c r="E259">
        <v>23</v>
      </c>
      <c r="F259">
        <v>3</v>
      </c>
      <c r="G259">
        <v>8</v>
      </c>
      <c r="H259">
        <v>53</v>
      </c>
      <c r="I259">
        <v>47</v>
      </c>
      <c r="J259">
        <v>39</v>
      </c>
      <c r="K259">
        <v>69</v>
      </c>
      <c r="L259">
        <v>2</v>
      </c>
      <c r="M259">
        <v>7</v>
      </c>
      <c r="N259">
        <v>3</v>
      </c>
      <c r="O259">
        <v>0.26700000000000002</v>
      </c>
      <c r="P259">
        <v>0.32800000000000001</v>
      </c>
      <c r="Q259">
        <v>0.39100000000000001</v>
      </c>
      <c r="R259">
        <v>0.71899999999999997</v>
      </c>
      <c r="S259">
        <v>0.314</v>
      </c>
      <c r="T259">
        <v>-2</v>
      </c>
      <c r="U259">
        <v>-0.3</v>
      </c>
      <c r="V259">
        <v>1.5</v>
      </c>
      <c r="W259">
        <v>9514</v>
      </c>
    </row>
    <row r="260" spans="1:23" x14ac:dyDescent="0.25">
      <c r="A260" t="s">
        <v>1029</v>
      </c>
      <c r="B260">
        <v>581</v>
      </c>
      <c r="C260">
        <v>517</v>
      </c>
      <c r="D260">
        <v>138</v>
      </c>
      <c r="E260">
        <v>26</v>
      </c>
      <c r="F260">
        <v>1</v>
      </c>
      <c r="G260">
        <v>10</v>
      </c>
      <c r="H260">
        <v>64</v>
      </c>
      <c r="I260">
        <v>59</v>
      </c>
      <c r="J260">
        <v>55</v>
      </c>
      <c r="K260">
        <v>59</v>
      </c>
      <c r="L260">
        <v>1</v>
      </c>
      <c r="M260">
        <v>6</v>
      </c>
      <c r="N260">
        <v>3</v>
      </c>
      <c r="O260">
        <v>0.26700000000000002</v>
      </c>
      <c r="P260">
        <v>0.33600000000000002</v>
      </c>
      <c r="Q260">
        <v>0.379</v>
      </c>
      <c r="R260">
        <v>0.71499999999999997</v>
      </c>
      <c r="S260">
        <v>0.314</v>
      </c>
      <c r="T260">
        <v>0.7</v>
      </c>
      <c r="U260">
        <v>-0.7</v>
      </c>
      <c r="V260">
        <v>2.2000000000000002</v>
      </c>
      <c r="W260">
        <v>3336</v>
      </c>
    </row>
    <row r="261" spans="1:23" x14ac:dyDescent="0.25">
      <c r="A261" t="s">
        <v>992</v>
      </c>
      <c r="B261">
        <v>379</v>
      </c>
      <c r="C261">
        <v>335</v>
      </c>
      <c r="D261">
        <v>78</v>
      </c>
      <c r="E261">
        <v>16</v>
      </c>
      <c r="F261">
        <v>1</v>
      </c>
      <c r="G261">
        <v>13</v>
      </c>
      <c r="H261">
        <v>42</v>
      </c>
      <c r="I261">
        <v>47</v>
      </c>
      <c r="J261">
        <v>36</v>
      </c>
      <c r="K261">
        <v>110</v>
      </c>
      <c r="L261">
        <v>4</v>
      </c>
      <c r="M261">
        <v>1</v>
      </c>
      <c r="N261">
        <v>0</v>
      </c>
      <c r="O261">
        <v>0.23300000000000001</v>
      </c>
      <c r="P261">
        <v>0.313</v>
      </c>
      <c r="Q261">
        <v>0.40300000000000002</v>
      </c>
      <c r="R261">
        <v>0.71599999999999997</v>
      </c>
      <c r="S261">
        <v>0.314</v>
      </c>
      <c r="T261">
        <v>0.1</v>
      </c>
      <c r="U261">
        <v>-0.2</v>
      </c>
      <c r="V261">
        <v>1.4</v>
      </c>
      <c r="W261">
        <v>3735</v>
      </c>
    </row>
    <row r="262" spans="1:23" x14ac:dyDescent="0.25">
      <c r="A262" t="s">
        <v>976</v>
      </c>
      <c r="B262">
        <v>547</v>
      </c>
      <c r="C262">
        <v>496</v>
      </c>
      <c r="D262">
        <v>120</v>
      </c>
      <c r="E262">
        <v>28</v>
      </c>
      <c r="F262">
        <v>3</v>
      </c>
      <c r="G262">
        <v>18</v>
      </c>
      <c r="H262">
        <v>62</v>
      </c>
      <c r="I262">
        <v>69</v>
      </c>
      <c r="J262">
        <v>44</v>
      </c>
      <c r="K262">
        <v>147</v>
      </c>
      <c r="L262">
        <v>3</v>
      </c>
      <c r="M262">
        <v>3</v>
      </c>
      <c r="N262">
        <v>1</v>
      </c>
      <c r="O262">
        <v>0.24199999999999999</v>
      </c>
      <c r="P262">
        <v>0.30499999999999999</v>
      </c>
      <c r="Q262">
        <v>0.41899999999999998</v>
      </c>
      <c r="R262">
        <v>0.72499999999999998</v>
      </c>
      <c r="S262">
        <v>0.314</v>
      </c>
      <c r="T262">
        <v>-0.3</v>
      </c>
      <c r="U262">
        <v>-0.3</v>
      </c>
      <c r="V262">
        <v>0.7</v>
      </c>
      <c r="W262">
        <v>8265</v>
      </c>
    </row>
    <row r="263" spans="1:23" x14ac:dyDescent="0.25">
      <c r="A263" t="s">
        <v>1046</v>
      </c>
      <c r="B263">
        <v>445</v>
      </c>
      <c r="C263">
        <v>399</v>
      </c>
      <c r="D263">
        <v>91</v>
      </c>
      <c r="E263">
        <v>20</v>
      </c>
      <c r="F263">
        <v>1</v>
      </c>
      <c r="G263">
        <v>19</v>
      </c>
      <c r="H263">
        <v>51</v>
      </c>
      <c r="I263">
        <v>60</v>
      </c>
      <c r="J263">
        <v>39</v>
      </c>
      <c r="K263">
        <v>128</v>
      </c>
      <c r="L263">
        <v>3</v>
      </c>
      <c r="M263">
        <v>1</v>
      </c>
      <c r="N263">
        <v>1</v>
      </c>
      <c r="O263">
        <v>0.22800000000000001</v>
      </c>
      <c r="P263">
        <v>0.3</v>
      </c>
      <c r="Q263">
        <v>0.42599999999999999</v>
      </c>
      <c r="R263">
        <v>0.72599999999999998</v>
      </c>
      <c r="S263">
        <v>0.314</v>
      </c>
      <c r="T263">
        <v>0.6</v>
      </c>
      <c r="U263">
        <v>-0.6</v>
      </c>
      <c r="V263">
        <v>2.4</v>
      </c>
      <c r="W263">
        <v>5557</v>
      </c>
    </row>
    <row r="264" spans="1:23" x14ac:dyDescent="0.25">
      <c r="A264" t="s">
        <v>759</v>
      </c>
      <c r="B264">
        <v>365</v>
      </c>
      <c r="C264">
        <v>322</v>
      </c>
      <c r="D264">
        <v>78</v>
      </c>
      <c r="E264">
        <v>15</v>
      </c>
      <c r="F264">
        <v>3</v>
      </c>
      <c r="G264">
        <v>9</v>
      </c>
      <c r="H264">
        <v>45</v>
      </c>
      <c r="I264">
        <v>37</v>
      </c>
      <c r="J264">
        <v>37</v>
      </c>
      <c r="K264">
        <v>96</v>
      </c>
      <c r="L264">
        <v>2</v>
      </c>
      <c r="M264">
        <v>13</v>
      </c>
      <c r="N264">
        <v>4</v>
      </c>
      <c r="O264">
        <v>0.24199999999999999</v>
      </c>
      <c r="P264">
        <v>0.32200000000000001</v>
      </c>
      <c r="Q264">
        <v>0.39100000000000001</v>
      </c>
      <c r="R264">
        <v>0.71399999999999997</v>
      </c>
      <c r="S264">
        <v>0.314</v>
      </c>
      <c r="T264">
        <v>1</v>
      </c>
      <c r="U264">
        <v>0.6</v>
      </c>
      <c r="V264">
        <v>1.5</v>
      </c>
      <c r="W264">
        <v>7095</v>
      </c>
    </row>
    <row r="265" spans="1:23" x14ac:dyDescent="0.25">
      <c r="A265" t="s">
        <v>665</v>
      </c>
      <c r="B265">
        <v>518</v>
      </c>
      <c r="C265">
        <v>459</v>
      </c>
      <c r="D265">
        <v>112</v>
      </c>
      <c r="E265">
        <v>22</v>
      </c>
      <c r="F265">
        <v>2</v>
      </c>
      <c r="G265">
        <v>15</v>
      </c>
      <c r="H265">
        <v>60</v>
      </c>
      <c r="I265">
        <v>58</v>
      </c>
      <c r="J265">
        <v>51</v>
      </c>
      <c r="K265">
        <v>102</v>
      </c>
      <c r="L265">
        <v>2</v>
      </c>
      <c r="M265">
        <v>10</v>
      </c>
      <c r="N265">
        <v>5</v>
      </c>
      <c r="O265">
        <v>0.24399999999999999</v>
      </c>
      <c r="P265">
        <v>0.32</v>
      </c>
      <c r="Q265">
        <v>0.39900000000000002</v>
      </c>
      <c r="R265">
        <v>0.71799999999999997</v>
      </c>
      <c r="S265">
        <v>0.313</v>
      </c>
      <c r="T265">
        <v>-0.6</v>
      </c>
      <c r="U265">
        <v>-0.5</v>
      </c>
      <c r="V265">
        <v>1.8</v>
      </c>
      <c r="W265">
        <v>5653</v>
      </c>
    </row>
    <row r="266" spans="1:23" x14ac:dyDescent="0.25">
      <c r="A266" t="s">
        <v>925</v>
      </c>
      <c r="B266">
        <v>488</v>
      </c>
      <c r="C266">
        <v>438</v>
      </c>
      <c r="D266">
        <v>106</v>
      </c>
      <c r="E266">
        <v>23</v>
      </c>
      <c r="F266">
        <v>1</v>
      </c>
      <c r="G266">
        <v>16</v>
      </c>
      <c r="H266">
        <v>54</v>
      </c>
      <c r="I266">
        <v>61</v>
      </c>
      <c r="J266">
        <v>40</v>
      </c>
      <c r="K266">
        <v>107</v>
      </c>
      <c r="L266">
        <v>6</v>
      </c>
      <c r="M266">
        <v>1</v>
      </c>
      <c r="N266">
        <v>0</v>
      </c>
      <c r="O266">
        <v>0.24199999999999999</v>
      </c>
      <c r="P266">
        <v>0.311</v>
      </c>
      <c r="Q266">
        <v>0.40899999999999997</v>
      </c>
      <c r="R266">
        <v>0.72</v>
      </c>
      <c r="S266">
        <v>0.313</v>
      </c>
      <c r="T266">
        <v>-0.4</v>
      </c>
      <c r="U266">
        <v>-0.3</v>
      </c>
      <c r="V266">
        <v>0.6</v>
      </c>
      <c r="W266">
        <v>2280</v>
      </c>
    </row>
    <row r="267" spans="1:23" x14ac:dyDescent="0.25">
      <c r="A267" t="s">
        <v>1167</v>
      </c>
      <c r="B267">
        <v>514</v>
      </c>
      <c r="C267">
        <v>462</v>
      </c>
      <c r="D267">
        <v>117</v>
      </c>
      <c r="E267">
        <v>25</v>
      </c>
      <c r="F267">
        <v>4</v>
      </c>
      <c r="G267">
        <v>12</v>
      </c>
      <c r="H267">
        <v>61</v>
      </c>
      <c r="I267">
        <v>56</v>
      </c>
      <c r="J267">
        <v>42</v>
      </c>
      <c r="K267">
        <v>94</v>
      </c>
      <c r="L267">
        <v>4</v>
      </c>
      <c r="M267">
        <v>11</v>
      </c>
      <c r="N267">
        <v>4</v>
      </c>
      <c r="O267">
        <v>0.253</v>
      </c>
      <c r="P267">
        <v>0.318</v>
      </c>
      <c r="Q267">
        <v>0.40300000000000002</v>
      </c>
      <c r="R267">
        <v>0.72099999999999997</v>
      </c>
      <c r="S267">
        <v>0.313</v>
      </c>
      <c r="T267">
        <v>1.6</v>
      </c>
      <c r="U267">
        <v>0.1</v>
      </c>
      <c r="V267">
        <v>2.5</v>
      </c>
      <c r="W267">
        <v>10815</v>
      </c>
    </row>
    <row r="268" spans="1:23" x14ac:dyDescent="0.25">
      <c r="A268" t="s">
        <v>878</v>
      </c>
      <c r="B268">
        <v>430</v>
      </c>
      <c r="C268">
        <v>386</v>
      </c>
      <c r="D268">
        <v>93</v>
      </c>
      <c r="E268">
        <v>19</v>
      </c>
      <c r="F268">
        <v>3</v>
      </c>
      <c r="G268">
        <v>13</v>
      </c>
      <c r="H268">
        <v>50</v>
      </c>
      <c r="I268">
        <v>49</v>
      </c>
      <c r="J268">
        <v>37</v>
      </c>
      <c r="K268">
        <v>118</v>
      </c>
      <c r="L268">
        <v>3</v>
      </c>
      <c r="M268">
        <v>9</v>
      </c>
      <c r="N268">
        <v>3</v>
      </c>
      <c r="O268">
        <v>0.24099999999999999</v>
      </c>
      <c r="P268">
        <v>0.311</v>
      </c>
      <c r="Q268">
        <v>0.40699999999999997</v>
      </c>
      <c r="R268">
        <v>0.71699999999999997</v>
      </c>
      <c r="S268">
        <v>0.313</v>
      </c>
      <c r="T268">
        <v>1.1000000000000001</v>
      </c>
      <c r="U268">
        <v>0.2</v>
      </c>
      <c r="V268">
        <v>1.7</v>
      </c>
      <c r="W268">
        <v>6400</v>
      </c>
    </row>
    <row r="269" spans="1:23" x14ac:dyDescent="0.25">
      <c r="A269" t="s">
        <v>945</v>
      </c>
      <c r="B269">
        <v>589</v>
      </c>
      <c r="C269">
        <v>517</v>
      </c>
      <c r="D269">
        <v>122</v>
      </c>
      <c r="E269">
        <v>24</v>
      </c>
      <c r="F269">
        <v>3</v>
      </c>
      <c r="G269">
        <v>17</v>
      </c>
      <c r="H269">
        <v>69</v>
      </c>
      <c r="I269">
        <v>64</v>
      </c>
      <c r="J269">
        <v>62</v>
      </c>
      <c r="K269">
        <v>151</v>
      </c>
      <c r="L269">
        <v>4</v>
      </c>
      <c r="M269">
        <v>12</v>
      </c>
      <c r="N269">
        <v>5</v>
      </c>
      <c r="O269">
        <v>0.23599999999999999</v>
      </c>
      <c r="P269">
        <v>0.32100000000000001</v>
      </c>
      <c r="Q269">
        <v>0.39300000000000002</v>
      </c>
      <c r="R269">
        <v>0.71299999999999997</v>
      </c>
      <c r="S269">
        <v>0.313</v>
      </c>
      <c r="T269">
        <v>-0.2</v>
      </c>
      <c r="U269">
        <v>-0.2</v>
      </c>
      <c r="V269">
        <v>2.1</v>
      </c>
      <c r="W269">
        <v>2234</v>
      </c>
    </row>
    <row r="270" spans="1:23" x14ac:dyDescent="0.25">
      <c r="A270" t="s">
        <v>796</v>
      </c>
      <c r="B270">
        <v>456</v>
      </c>
      <c r="C270">
        <v>407</v>
      </c>
      <c r="D270">
        <v>99</v>
      </c>
      <c r="E270">
        <v>19</v>
      </c>
      <c r="F270">
        <v>3</v>
      </c>
      <c r="G270">
        <v>13</v>
      </c>
      <c r="H270">
        <v>55</v>
      </c>
      <c r="I270">
        <v>50</v>
      </c>
      <c r="J270">
        <v>38</v>
      </c>
      <c r="K270">
        <v>122</v>
      </c>
      <c r="L270">
        <v>6</v>
      </c>
      <c r="M270">
        <v>14</v>
      </c>
      <c r="N270">
        <v>5</v>
      </c>
      <c r="O270">
        <v>0.24299999999999999</v>
      </c>
      <c r="P270">
        <v>0.316</v>
      </c>
      <c r="Q270">
        <v>0.4</v>
      </c>
      <c r="R270">
        <v>0.71599999999999997</v>
      </c>
      <c r="S270">
        <v>0.313</v>
      </c>
      <c r="T270">
        <v>-0.7</v>
      </c>
      <c r="U270">
        <v>0.3</v>
      </c>
      <c r="V270">
        <v>1.7</v>
      </c>
      <c r="W270">
        <v>4675</v>
      </c>
    </row>
    <row r="271" spans="1:23" x14ac:dyDescent="0.25">
      <c r="A271" t="s">
        <v>1119</v>
      </c>
      <c r="B271">
        <v>496</v>
      </c>
      <c r="C271">
        <v>449</v>
      </c>
      <c r="D271">
        <v>117</v>
      </c>
      <c r="E271">
        <v>23</v>
      </c>
      <c r="F271">
        <v>4</v>
      </c>
      <c r="G271">
        <v>10</v>
      </c>
      <c r="H271">
        <v>59</v>
      </c>
      <c r="I271">
        <v>51</v>
      </c>
      <c r="J271">
        <v>35</v>
      </c>
      <c r="K271">
        <v>88</v>
      </c>
      <c r="L271">
        <v>6</v>
      </c>
      <c r="M271">
        <v>13</v>
      </c>
      <c r="N271">
        <v>5</v>
      </c>
      <c r="O271">
        <v>0.26100000000000001</v>
      </c>
      <c r="P271">
        <v>0.32</v>
      </c>
      <c r="Q271">
        <v>0.39600000000000002</v>
      </c>
      <c r="R271">
        <v>0.71699999999999997</v>
      </c>
      <c r="S271">
        <v>0.313</v>
      </c>
      <c r="T271">
        <v>-0.3</v>
      </c>
      <c r="U271">
        <v>0.1</v>
      </c>
      <c r="V271">
        <v>1.8</v>
      </c>
      <c r="W271">
        <v>7859</v>
      </c>
    </row>
    <row r="272" spans="1:23" x14ac:dyDescent="0.25">
      <c r="A272" t="s">
        <v>1160</v>
      </c>
      <c r="B272">
        <v>582</v>
      </c>
      <c r="C272">
        <v>522</v>
      </c>
      <c r="D272">
        <v>134</v>
      </c>
      <c r="E272">
        <v>24</v>
      </c>
      <c r="F272">
        <v>3</v>
      </c>
      <c r="G272">
        <v>13</v>
      </c>
      <c r="H272">
        <v>70</v>
      </c>
      <c r="I272">
        <v>59</v>
      </c>
      <c r="J272">
        <v>53</v>
      </c>
      <c r="K272">
        <v>72</v>
      </c>
      <c r="L272">
        <v>2</v>
      </c>
      <c r="M272">
        <v>20</v>
      </c>
      <c r="N272">
        <v>7</v>
      </c>
      <c r="O272">
        <v>0.25700000000000001</v>
      </c>
      <c r="P272">
        <v>0.32500000000000001</v>
      </c>
      <c r="Q272">
        <v>0.38900000000000001</v>
      </c>
      <c r="R272">
        <v>0.71399999999999997</v>
      </c>
      <c r="S272">
        <v>0.313</v>
      </c>
      <c r="T272">
        <v>2.4</v>
      </c>
      <c r="U272">
        <v>0.6</v>
      </c>
      <c r="V272">
        <v>2.9</v>
      </c>
      <c r="W272">
        <v>971</v>
      </c>
    </row>
    <row r="273" spans="1:23" x14ac:dyDescent="0.25">
      <c r="A273" t="s">
        <v>1054</v>
      </c>
      <c r="B273">
        <v>460</v>
      </c>
      <c r="C273">
        <v>417</v>
      </c>
      <c r="D273">
        <v>107</v>
      </c>
      <c r="E273">
        <v>17</v>
      </c>
      <c r="F273">
        <v>4</v>
      </c>
      <c r="G273">
        <v>12</v>
      </c>
      <c r="H273">
        <v>61</v>
      </c>
      <c r="I273">
        <v>46</v>
      </c>
      <c r="J273">
        <v>28</v>
      </c>
      <c r="K273">
        <v>102</v>
      </c>
      <c r="L273">
        <v>8</v>
      </c>
      <c r="M273">
        <v>29</v>
      </c>
      <c r="N273">
        <v>7</v>
      </c>
      <c r="O273">
        <v>0.25700000000000001</v>
      </c>
      <c r="P273">
        <v>0.314</v>
      </c>
      <c r="Q273">
        <v>0.40300000000000002</v>
      </c>
      <c r="R273">
        <v>0.71599999999999997</v>
      </c>
      <c r="S273">
        <v>0.313</v>
      </c>
      <c r="T273">
        <v>0.7</v>
      </c>
      <c r="U273">
        <v>2.5</v>
      </c>
      <c r="V273">
        <v>2</v>
      </c>
      <c r="W273">
        <v>4881</v>
      </c>
    </row>
    <row r="274" spans="1:23" x14ac:dyDescent="0.25">
      <c r="A274" t="s">
        <v>649</v>
      </c>
      <c r="B274">
        <v>514</v>
      </c>
      <c r="C274">
        <v>459</v>
      </c>
      <c r="D274">
        <v>107</v>
      </c>
      <c r="E274">
        <v>23</v>
      </c>
      <c r="F274">
        <v>2</v>
      </c>
      <c r="G274">
        <v>19</v>
      </c>
      <c r="H274">
        <v>58</v>
      </c>
      <c r="I274">
        <v>64</v>
      </c>
      <c r="J274">
        <v>47</v>
      </c>
      <c r="K274">
        <v>150</v>
      </c>
      <c r="L274">
        <v>3</v>
      </c>
      <c r="M274">
        <v>4</v>
      </c>
      <c r="N274">
        <v>2</v>
      </c>
      <c r="O274">
        <v>0.23300000000000001</v>
      </c>
      <c r="P274">
        <v>0.30599999999999999</v>
      </c>
      <c r="Q274">
        <v>0.41599999999999998</v>
      </c>
      <c r="R274">
        <v>0.72199999999999998</v>
      </c>
      <c r="S274">
        <v>0.313</v>
      </c>
      <c r="T274">
        <v>1.2</v>
      </c>
      <c r="U274">
        <v>-0.5</v>
      </c>
      <c r="V274">
        <v>1.2</v>
      </c>
      <c r="W274">
        <v>3837</v>
      </c>
    </row>
    <row r="275" spans="1:23" x14ac:dyDescent="0.25">
      <c r="A275" t="s">
        <v>1006</v>
      </c>
      <c r="B275">
        <v>502</v>
      </c>
      <c r="C275">
        <v>453</v>
      </c>
      <c r="D275">
        <v>114</v>
      </c>
      <c r="E275">
        <v>25</v>
      </c>
      <c r="F275">
        <v>1</v>
      </c>
      <c r="G275">
        <v>14</v>
      </c>
      <c r="H275">
        <v>55</v>
      </c>
      <c r="I275">
        <v>60</v>
      </c>
      <c r="J275">
        <v>40</v>
      </c>
      <c r="K275">
        <v>98</v>
      </c>
      <c r="L275">
        <v>4</v>
      </c>
      <c r="M275">
        <v>2</v>
      </c>
      <c r="N275">
        <v>1</v>
      </c>
      <c r="O275">
        <v>0.252</v>
      </c>
      <c r="P275">
        <v>0.315</v>
      </c>
      <c r="Q275">
        <v>0.40400000000000003</v>
      </c>
      <c r="R275">
        <v>0.71899999999999997</v>
      </c>
      <c r="S275">
        <v>0.313</v>
      </c>
      <c r="T275">
        <v>-0.3</v>
      </c>
      <c r="U275">
        <v>-0.5</v>
      </c>
      <c r="V275">
        <v>1.8</v>
      </c>
      <c r="W275">
        <v>9147</v>
      </c>
    </row>
    <row r="276" spans="1:23" x14ac:dyDescent="0.25">
      <c r="A276" t="s">
        <v>831</v>
      </c>
      <c r="B276">
        <v>513</v>
      </c>
      <c r="C276">
        <v>455</v>
      </c>
      <c r="D276">
        <v>118</v>
      </c>
      <c r="E276">
        <v>21</v>
      </c>
      <c r="F276">
        <v>3</v>
      </c>
      <c r="G276">
        <v>9</v>
      </c>
      <c r="H276">
        <v>60</v>
      </c>
      <c r="I276">
        <v>50</v>
      </c>
      <c r="J276">
        <v>47</v>
      </c>
      <c r="K276">
        <v>100</v>
      </c>
      <c r="L276">
        <v>5</v>
      </c>
      <c r="M276">
        <v>11</v>
      </c>
      <c r="N276">
        <v>5</v>
      </c>
      <c r="O276">
        <v>0.25900000000000001</v>
      </c>
      <c r="P276">
        <v>0.33300000000000002</v>
      </c>
      <c r="Q276">
        <v>0.378</v>
      </c>
      <c r="R276">
        <v>0.71099999999999997</v>
      </c>
      <c r="S276">
        <v>0.312</v>
      </c>
      <c r="T276">
        <v>0.8</v>
      </c>
      <c r="U276">
        <v>-0.4</v>
      </c>
      <c r="V276">
        <v>1.1000000000000001</v>
      </c>
      <c r="W276">
        <v>2567</v>
      </c>
    </row>
    <row r="277" spans="1:23" x14ac:dyDescent="0.25">
      <c r="A277" t="s">
        <v>1026</v>
      </c>
      <c r="B277">
        <v>498</v>
      </c>
      <c r="C277">
        <v>451</v>
      </c>
      <c r="D277">
        <v>112</v>
      </c>
      <c r="E277">
        <v>23</v>
      </c>
      <c r="F277">
        <v>2</v>
      </c>
      <c r="G277">
        <v>15</v>
      </c>
      <c r="H277">
        <v>57</v>
      </c>
      <c r="I277">
        <v>59</v>
      </c>
      <c r="J277">
        <v>39</v>
      </c>
      <c r="K277">
        <v>107</v>
      </c>
      <c r="L277">
        <v>4</v>
      </c>
      <c r="M277">
        <v>6</v>
      </c>
      <c r="N277">
        <v>3</v>
      </c>
      <c r="O277">
        <v>0.248</v>
      </c>
      <c r="P277">
        <v>0.312</v>
      </c>
      <c r="Q277">
        <v>0.40799999999999997</v>
      </c>
      <c r="R277">
        <v>0.72</v>
      </c>
      <c r="S277">
        <v>0.312</v>
      </c>
      <c r="T277">
        <v>0.5</v>
      </c>
      <c r="U277">
        <v>-0.5</v>
      </c>
      <c r="V277">
        <v>1.8</v>
      </c>
      <c r="W277">
        <v>3390</v>
      </c>
    </row>
    <row r="278" spans="1:23" x14ac:dyDescent="0.25">
      <c r="A278" t="s">
        <v>468</v>
      </c>
      <c r="B278">
        <v>588</v>
      </c>
      <c r="C278">
        <v>531</v>
      </c>
      <c r="D278">
        <v>141</v>
      </c>
      <c r="E278">
        <v>27</v>
      </c>
      <c r="F278">
        <v>4</v>
      </c>
      <c r="G278">
        <v>9</v>
      </c>
      <c r="H278">
        <v>70</v>
      </c>
      <c r="I278">
        <v>54</v>
      </c>
      <c r="J278">
        <v>44</v>
      </c>
      <c r="K278">
        <v>84</v>
      </c>
      <c r="L278">
        <v>6</v>
      </c>
      <c r="M278">
        <v>22</v>
      </c>
      <c r="N278">
        <v>5</v>
      </c>
      <c r="O278">
        <v>0.26600000000000001</v>
      </c>
      <c r="P278">
        <v>0.32700000000000001</v>
      </c>
      <c r="Q278">
        <v>0.38200000000000001</v>
      </c>
      <c r="R278">
        <v>0.70899999999999996</v>
      </c>
      <c r="S278">
        <v>0.312</v>
      </c>
      <c r="T278">
        <v>2.2000000000000002</v>
      </c>
      <c r="U278">
        <v>1.7</v>
      </c>
      <c r="V278">
        <v>2.6</v>
      </c>
      <c r="W278">
        <v>8297</v>
      </c>
    </row>
    <row r="279" spans="1:23" x14ac:dyDescent="0.25">
      <c r="A279" t="s">
        <v>8455</v>
      </c>
      <c r="B279">
        <v>383</v>
      </c>
      <c r="C279">
        <v>347</v>
      </c>
      <c r="D279">
        <v>82</v>
      </c>
      <c r="E279">
        <v>18</v>
      </c>
      <c r="F279">
        <v>1</v>
      </c>
      <c r="G279">
        <v>15</v>
      </c>
      <c r="H279">
        <v>43</v>
      </c>
      <c r="I279">
        <v>52</v>
      </c>
      <c r="J279">
        <v>30</v>
      </c>
      <c r="K279">
        <v>102</v>
      </c>
      <c r="L279">
        <v>3</v>
      </c>
      <c r="M279">
        <v>1</v>
      </c>
      <c r="N279">
        <v>0</v>
      </c>
      <c r="O279">
        <v>0.23599999999999999</v>
      </c>
      <c r="P279">
        <v>0.3</v>
      </c>
      <c r="Q279">
        <v>0.42399999999999999</v>
      </c>
      <c r="R279">
        <v>0.72399999999999998</v>
      </c>
      <c r="S279">
        <v>0.312</v>
      </c>
      <c r="T279">
        <v>-0.1</v>
      </c>
      <c r="U279">
        <v>-0.2</v>
      </c>
      <c r="V279">
        <v>0.5</v>
      </c>
      <c r="W279">
        <v>8211</v>
      </c>
    </row>
    <row r="280" spans="1:23" x14ac:dyDescent="0.25">
      <c r="A280" t="s">
        <v>1186</v>
      </c>
      <c r="B280">
        <v>526</v>
      </c>
      <c r="C280">
        <v>461</v>
      </c>
      <c r="D280">
        <v>110</v>
      </c>
      <c r="E280">
        <v>22</v>
      </c>
      <c r="F280">
        <v>1</v>
      </c>
      <c r="G280">
        <v>15</v>
      </c>
      <c r="H280">
        <v>59</v>
      </c>
      <c r="I280">
        <v>59</v>
      </c>
      <c r="J280">
        <v>54</v>
      </c>
      <c r="K280">
        <v>108</v>
      </c>
      <c r="L280">
        <v>6</v>
      </c>
      <c r="M280">
        <v>6</v>
      </c>
      <c r="N280">
        <v>3</v>
      </c>
      <c r="O280">
        <v>0.23899999999999999</v>
      </c>
      <c r="P280">
        <v>0.32300000000000001</v>
      </c>
      <c r="Q280">
        <v>0.38800000000000001</v>
      </c>
      <c r="R280">
        <v>0.71099999999999997</v>
      </c>
      <c r="S280">
        <v>0.312</v>
      </c>
      <c r="T280">
        <v>0.3</v>
      </c>
      <c r="U280">
        <v>-0.6</v>
      </c>
      <c r="V280">
        <v>1.9</v>
      </c>
      <c r="W280">
        <v>1274</v>
      </c>
    </row>
    <row r="281" spans="1:23" x14ac:dyDescent="0.25">
      <c r="A281" t="s">
        <v>1222</v>
      </c>
      <c r="B281">
        <v>356</v>
      </c>
      <c r="C281">
        <v>307</v>
      </c>
      <c r="D281">
        <v>69</v>
      </c>
      <c r="E281">
        <v>15</v>
      </c>
      <c r="F281">
        <v>1</v>
      </c>
      <c r="G281">
        <v>11</v>
      </c>
      <c r="H281">
        <v>40</v>
      </c>
      <c r="I281">
        <v>41</v>
      </c>
      <c r="J281">
        <v>41</v>
      </c>
      <c r="K281">
        <v>89</v>
      </c>
      <c r="L281">
        <v>5</v>
      </c>
      <c r="M281">
        <v>3</v>
      </c>
      <c r="N281">
        <v>1</v>
      </c>
      <c r="O281">
        <v>0.22500000000000001</v>
      </c>
      <c r="P281">
        <v>0.32300000000000001</v>
      </c>
      <c r="Q281">
        <v>0.38800000000000001</v>
      </c>
      <c r="R281">
        <v>0.71099999999999997</v>
      </c>
      <c r="S281">
        <v>0.312</v>
      </c>
      <c r="T281">
        <v>0</v>
      </c>
      <c r="U281">
        <v>-0.2</v>
      </c>
      <c r="V281">
        <v>0.7</v>
      </c>
      <c r="W281">
        <v>96</v>
      </c>
    </row>
    <row r="282" spans="1:23" x14ac:dyDescent="0.25">
      <c r="A282" t="s">
        <v>1256</v>
      </c>
      <c r="B282">
        <v>594</v>
      </c>
      <c r="C282">
        <v>532</v>
      </c>
      <c r="D282">
        <v>133</v>
      </c>
      <c r="E282">
        <v>25</v>
      </c>
      <c r="F282">
        <v>1</v>
      </c>
      <c r="G282">
        <v>16</v>
      </c>
      <c r="H282">
        <v>66</v>
      </c>
      <c r="I282">
        <v>66</v>
      </c>
      <c r="J282">
        <v>52</v>
      </c>
      <c r="K282">
        <v>128</v>
      </c>
      <c r="L282">
        <v>6</v>
      </c>
      <c r="M282">
        <v>7</v>
      </c>
      <c r="N282">
        <v>3</v>
      </c>
      <c r="O282">
        <v>0.25</v>
      </c>
      <c r="P282">
        <v>0.32200000000000001</v>
      </c>
      <c r="Q282">
        <v>0.39100000000000001</v>
      </c>
      <c r="R282">
        <v>0.71299999999999997</v>
      </c>
      <c r="S282">
        <v>0.312</v>
      </c>
      <c r="T282">
        <v>0.5</v>
      </c>
      <c r="U282">
        <v>-0.4</v>
      </c>
      <c r="V282">
        <v>1.2</v>
      </c>
      <c r="W282">
        <v>731</v>
      </c>
    </row>
    <row r="283" spans="1:23" x14ac:dyDescent="0.25">
      <c r="A283" t="s">
        <v>958</v>
      </c>
      <c r="B283">
        <v>471</v>
      </c>
      <c r="C283">
        <v>418</v>
      </c>
      <c r="D283">
        <v>101</v>
      </c>
      <c r="E283">
        <v>20</v>
      </c>
      <c r="F283">
        <v>4</v>
      </c>
      <c r="G283">
        <v>11</v>
      </c>
      <c r="H283">
        <v>56</v>
      </c>
      <c r="I283">
        <v>48</v>
      </c>
      <c r="J283">
        <v>46</v>
      </c>
      <c r="K283">
        <v>120</v>
      </c>
      <c r="L283">
        <v>4</v>
      </c>
      <c r="M283">
        <v>12</v>
      </c>
      <c r="N283">
        <v>5</v>
      </c>
      <c r="O283">
        <v>0.24199999999999999</v>
      </c>
      <c r="P283">
        <v>0.32100000000000001</v>
      </c>
      <c r="Q283">
        <v>0.38800000000000001</v>
      </c>
      <c r="R283">
        <v>0.70899999999999996</v>
      </c>
      <c r="S283">
        <v>0.311</v>
      </c>
      <c r="T283">
        <v>-0.4</v>
      </c>
      <c r="U283">
        <v>-0.1</v>
      </c>
      <c r="V283">
        <v>0.9</v>
      </c>
      <c r="W283">
        <v>4693</v>
      </c>
    </row>
    <row r="284" spans="1:23" x14ac:dyDescent="0.25">
      <c r="A284" t="s">
        <v>877</v>
      </c>
      <c r="B284">
        <v>527</v>
      </c>
      <c r="C284">
        <v>471</v>
      </c>
      <c r="D284">
        <v>113</v>
      </c>
      <c r="E284">
        <v>23</v>
      </c>
      <c r="F284">
        <v>4</v>
      </c>
      <c r="G284">
        <v>15</v>
      </c>
      <c r="H284">
        <v>63</v>
      </c>
      <c r="I284">
        <v>58</v>
      </c>
      <c r="J284">
        <v>49</v>
      </c>
      <c r="K284">
        <v>130</v>
      </c>
      <c r="L284">
        <v>2</v>
      </c>
      <c r="M284">
        <v>15</v>
      </c>
      <c r="N284">
        <v>5</v>
      </c>
      <c r="O284">
        <v>0.24</v>
      </c>
      <c r="P284">
        <v>0.312</v>
      </c>
      <c r="Q284">
        <v>0.40100000000000002</v>
      </c>
      <c r="R284">
        <v>0.71399999999999997</v>
      </c>
      <c r="S284">
        <v>0.311</v>
      </c>
      <c r="T284">
        <v>1.4</v>
      </c>
      <c r="U284">
        <v>0.5</v>
      </c>
      <c r="V284">
        <v>2.1</v>
      </c>
      <c r="W284">
        <v>9981</v>
      </c>
    </row>
    <row r="285" spans="1:23" x14ac:dyDescent="0.25">
      <c r="A285" t="s">
        <v>871</v>
      </c>
      <c r="B285">
        <v>482</v>
      </c>
      <c r="C285">
        <v>425</v>
      </c>
      <c r="D285">
        <v>99</v>
      </c>
      <c r="E285">
        <v>20</v>
      </c>
      <c r="F285">
        <v>1</v>
      </c>
      <c r="G285">
        <v>16</v>
      </c>
      <c r="H285">
        <v>53</v>
      </c>
      <c r="I285">
        <v>57</v>
      </c>
      <c r="J285">
        <v>48</v>
      </c>
      <c r="K285">
        <v>113</v>
      </c>
      <c r="L285">
        <v>5</v>
      </c>
      <c r="M285">
        <v>1</v>
      </c>
      <c r="N285">
        <v>1</v>
      </c>
      <c r="O285">
        <v>0.23300000000000001</v>
      </c>
      <c r="P285">
        <v>0.316</v>
      </c>
      <c r="Q285">
        <v>0.39800000000000002</v>
      </c>
      <c r="R285">
        <v>0.71399999999999997</v>
      </c>
      <c r="S285">
        <v>0.311</v>
      </c>
      <c r="T285">
        <v>0.5</v>
      </c>
      <c r="U285">
        <v>-0.7</v>
      </c>
      <c r="V285">
        <v>2.4</v>
      </c>
      <c r="W285">
        <v>2041</v>
      </c>
    </row>
    <row r="286" spans="1:23" x14ac:dyDescent="0.25">
      <c r="A286" t="s">
        <v>1118</v>
      </c>
      <c r="B286">
        <v>414</v>
      </c>
      <c r="C286">
        <v>366</v>
      </c>
      <c r="D286">
        <v>96</v>
      </c>
      <c r="E286">
        <v>15</v>
      </c>
      <c r="F286">
        <v>4</v>
      </c>
      <c r="G286">
        <v>5</v>
      </c>
      <c r="H286">
        <v>53</v>
      </c>
      <c r="I286">
        <v>32</v>
      </c>
      <c r="J286">
        <v>37</v>
      </c>
      <c r="K286">
        <v>78</v>
      </c>
      <c r="L286">
        <v>4</v>
      </c>
      <c r="M286">
        <v>24</v>
      </c>
      <c r="N286">
        <v>6</v>
      </c>
      <c r="O286">
        <v>0.26200000000000001</v>
      </c>
      <c r="P286">
        <v>0.33500000000000002</v>
      </c>
      <c r="Q286">
        <v>0.36599999999999999</v>
      </c>
      <c r="R286">
        <v>0.70099999999999996</v>
      </c>
      <c r="S286">
        <v>0.311</v>
      </c>
      <c r="T286">
        <v>-0.2</v>
      </c>
      <c r="U286">
        <v>1.9</v>
      </c>
      <c r="V286">
        <v>1.6</v>
      </c>
      <c r="W286">
        <v>7158</v>
      </c>
    </row>
    <row r="287" spans="1:23" x14ac:dyDescent="0.25">
      <c r="A287" t="s">
        <v>531</v>
      </c>
      <c r="B287">
        <v>329</v>
      </c>
      <c r="C287">
        <v>294</v>
      </c>
      <c r="D287">
        <v>72</v>
      </c>
      <c r="E287">
        <v>15</v>
      </c>
      <c r="F287">
        <v>1</v>
      </c>
      <c r="G287">
        <v>9</v>
      </c>
      <c r="H287">
        <v>37</v>
      </c>
      <c r="I287">
        <v>38</v>
      </c>
      <c r="J287">
        <v>27</v>
      </c>
      <c r="K287">
        <v>71</v>
      </c>
      <c r="L287">
        <v>4</v>
      </c>
      <c r="M287">
        <v>2</v>
      </c>
      <c r="N287">
        <v>1</v>
      </c>
      <c r="O287">
        <v>0.245</v>
      </c>
      <c r="P287">
        <v>0.315</v>
      </c>
      <c r="Q287">
        <v>0.39500000000000002</v>
      </c>
      <c r="R287">
        <v>0.71</v>
      </c>
      <c r="S287">
        <v>0.311</v>
      </c>
      <c r="T287">
        <v>0.9</v>
      </c>
      <c r="U287">
        <v>-0.3</v>
      </c>
      <c r="V287">
        <v>0.7</v>
      </c>
      <c r="W287">
        <v>4646</v>
      </c>
    </row>
    <row r="288" spans="1:23" x14ac:dyDescent="0.25">
      <c r="A288" t="s">
        <v>346</v>
      </c>
      <c r="B288">
        <v>491</v>
      </c>
      <c r="C288">
        <v>434</v>
      </c>
      <c r="D288">
        <v>105</v>
      </c>
      <c r="E288">
        <v>21</v>
      </c>
      <c r="F288">
        <v>2</v>
      </c>
      <c r="G288">
        <v>13</v>
      </c>
      <c r="H288">
        <v>55</v>
      </c>
      <c r="I288">
        <v>53</v>
      </c>
      <c r="J288">
        <v>46</v>
      </c>
      <c r="K288">
        <v>127</v>
      </c>
      <c r="L288">
        <v>6</v>
      </c>
      <c r="M288">
        <v>6</v>
      </c>
      <c r="N288">
        <v>2</v>
      </c>
      <c r="O288">
        <v>0.24199999999999999</v>
      </c>
      <c r="P288">
        <v>0.32100000000000001</v>
      </c>
      <c r="Q288">
        <v>0.38900000000000001</v>
      </c>
      <c r="R288">
        <v>0.71</v>
      </c>
      <c r="S288">
        <v>0.311</v>
      </c>
      <c r="T288">
        <v>0.1</v>
      </c>
      <c r="U288">
        <v>-0.1</v>
      </c>
      <c r="V288">
        <v>2.1</v>
      </c>
      <c r="W288">
        <v>3972</v>
      </c>
    </row>
    <row r="289" spans="1:23" x14ac:dyDescent="0.25">
      <c r="A289" t="s">
        <v>476</v>
      </c>
      <c r="B289">
        <v>334</v>
      </c>
      <c r="C289">
        <v>299</v>
      </c>
      <c r="D289">
        <v>71</v>
      </c>
      <c r="E289">
        <v>13</v>
      </c>
      <c r="F289">
        <v>2</v>
      </c>
      <c r="G289">
        <v>11</v>
      </c>
      <c r="H289">
        <v>40</v>
      </c>
      <c r="I289">
        <v>37</v>
      </c>
      <c r="J289">
        <v>26</v>
      </c>
      <c r="K289">
        <v>92</v>
      </c>
      <c r="L289">
        <v>5</v>
      </c>
      <c r="M289">
        <v>11</v>
      </c>
      <c r="N289">
        <v>4</v>
      </c>
      <c r="O289">
        <v>0.23699999999999999</v>
      </c>
      <c r="P289">
        <v>0.307</v>
      </c>
      <c r="Q289">
        <v>0.40500000000000003</v>
      </c>
      <c r="R289">
        <v>0.71199999999999997</v>
      </c>
      <c r="S289">
        <v>0.311</v>
      </c>
      <c r="T289">
        <v>-0.3</v>
      </c>
      <c r="U289">
        <v>0.3</v>
      </c>
      <c r="V289">
        <v>1.2</v>
      </c>
      <c r="W289">
        <v>3501</v>
      </c>
    </row>
    <row r="290" spans="1:23" x14ac:dyDescent="0.25">
      <c r="A290" t="s">
        <v>1104</v>
      </c>
      <c r="B290">
        <v>454</v>
      </c>
      <c r="C290">
        <v>403</v>
      </c>
      <c r="D290">
        <v>94</v>
      </c>
      <c r="E290">
        <v>21</v>
      </c>
      <c r="F290">
        <v>1</v>
      </c>
      <c r="G290">
        <v>15</v>
      </c>
      <c r="H290">
        <v>49</v>
      </c>
      <c r="I290">
        <v>55</v>
      </c>
      <c r="J290">
        <v>43</v>
      </c>
      <c r="K290">
        <v>105</v>
      </c>
      <c r="L290">
        <v>4</v>
      </c>
      <c r="M290">
        <v>1</v>
      </c>
      <c r="N290">
        <v>1</v>
      </c>
      <c r="O290">
        <v>0.23300000000000001</v>
      </c>
      <c r="P290">
        <v>0.311</v>
      </c>
      <c r="Q290">
        <v>0.40200000000000002</v>
      </c>
      <c r="R290">
        <v>0.71299999999999997</v>
      </c>
      <c r="S290">
        <v>0.311</v>
      </c>
      <c r="T290">
        <v>-0.2</v>
      </c>
      <c r="U290">
        <v>-0.7</v>
      </c>
      <c r="V290">
        <v>2.2000000000000002</v>
      </c>
      <c r="W290">
        <v>3707</v>
      </c>
    </row>
    <row r="291" spans="1:23" x14ac:dyDescent="0.25">
      <c r="A291" t="s">
        <v>760</v>
      </c>
      <c r="B291">
        <v>542</v>
      </c>
      <c r="C291">
        <v>480</v>
      </c>
      <c r="D291">
        <v>116</v>
      </c>
      <c r="E291">
        <v>23</v>
      </c>
      <c r="F291">
        <v>2</v>
      </c>
      <c r="G291">
        <v>14</v>
      </c>
      <c r="H291">
        <v>62</v>
      </c>
      <c r="I291">
        <v>58</v>
      </c>
      <c r="J291">
        <v>53</v>
      </c>
      <c r="K291">
        <v>131</v>
      </c>
      <c r="L291">
        <v>4</v>
      </c>
      <c r="M291">
        <v>10</v>
      </c>
      <c r="N291">
        <v>4</v>
      </c>
      <c r="O291">
        <v>0.24199999999999999</v>
      </c>
      <c r="P291">
        <v>0.32</v>
      </c>
      <c r="Q291">
        <v>0.38500000000000001</v>
      </c>
      <c r="R291">
        <v>0.70599999999999996</v>
      </c>
      <c r="S291">
        <v>0.311</v>
      </c>
      <c r="T291">
        <v>0.1</v>
      </c>
      <c r="U291">
        <v>-0.2</v>
      </c>
      <c r="V291">
        <v>1.1000000000000001</v>
      </c>
      <c r="W291">
        <v>2591</v>
      </c>
    </row>
    <row r="292" spans="1:23" x14ac:dyDescent="0.25">
      <c r="A292" t="s">
        <v>1112</v>
      </c>
      <c r="B292">
        <v>474</v>
      </c>
      <c r="C292">
        <v>431</v>
      </c>
      <c r="D292">
        <v>101</v>
      </c>
      <c r="E292">
        <v>23</v>
      </c>
      <c r="F292">
        <v>1</v>
      </c>
      <c r="G292">
        <v>19</v>
      </c>
      <c r="H292">
        <v>53</v>
      </c>
      <c r="I292">
        <v>64</v>
      </c>
      <c r="J292">
        <v>35</v>
      </c>
      <c r="K292">
        <v>123</v>
      </c>
      <c r="L292">
        <v>4</v>
      </c>
      <c r="M292">
        <v>1</v>
      </c>
      <c r="N292">
        <v>1</v>
      </c>
      <c r="O292">
        <v>0.23400000000000001</v>
      </c>
      <c r="P292">
        <v>0.29499999999999998</v>
      </c>
      <c r="Q292">
        <v>0.42499999999999999</v>
      </c>
      <c r="R292">
        <v>0.72</v>
      </c>
      <c r="S292">
        <v>0.31</v>
      </c>
      <c r="T292">
        <v>-0.6</v>
      </c>
      <c r="U292">
        <v>-0.6</v>
      </c>
      <c r="V292">
        <v>2.2999999999999998</v>
      </c>
      <c r="W292">
        <v>697</v>
      </c>
    </row>
    <row r="293" spans="1:23" x14ac:dyDescent="0.25">
      <c r="A293" t="s">
        <v>994</v>
      </c>
      <c r="B293">
        <v>671</v>
      </c>
      <c r="C293">
        <v>597</v>
      </c>
      <c r="D293">
        <v>147</v>
      </c>
      <c r="E293">
        <v>33</v>
      </c>
      <c r="F293">
        <v>2</v>
      </c>
      <c r="G293">
        <v>16</v>
      </c>
      <c r="H293">
        <v>74</v>
      </c>
      <c r="I293">
        <v>74</v>
      </c>
      <c r="J293">
        <v>65</v>
      </c>
      <c r="K293">
        <v>139</v>
      </c>
      <c r="L293">
        <v>3</v>
      </c>
      <c r="M293">
        <v>5</v>
      </c>
      <c r="N293">
        <v>2</v>
      </c>
      <c r="O293">
        <v>0.246</v>
      </c>
      <c r="P293">
        <v>0.32100000000000001</v>
      </c>
      <c r="Q293">
        <v>0.38900000000000001</v>
      </c>
      <c r="R293">
        <v>0.71</v>
      </c>
      <c r="S293">
        <v>0.31</v>
      </c>
      <c r="T293">
        <v>-0.2</v>
      </c>
      <c r="U293">
        <v>-0.5</v>
      </c>
      <c r="V293">
        <v>2.2999999999999998</v>
      </c>
      <c r="W293">
        <v>4969</v>
      </c>
    </row>
    <row r="294" spans="1:23" x14ac:dyDescent="0.25">
      <c r="A294" t="s">
        <v>767</v>
      </c>
      <c r="B294">
        <v>365</v>
      </c>
      <c r="C294">
        <v>326</v>
      </c>
      <c r="D294">
        <v>83</v>
      </c>
      <c r="E294">
        <v>16</v>
      </c>
      <c r="F294">
        <v>1</v>
      </c>
      <c r="G294">
        <v>9</v>
      </c>
      <c r="H294">
        <v>39</v>
      </c>
      <c r="I294">
        <v>40</v>
      </c>
      <c r="J294">
        <v>30</v>
      </c>
      <c r="K294">
        <v>58</v>
      </c>
      <c r="L294">
        <v>2</v>
      </c>
      <c r="M294">
        <v>2</v>
      </c>
      <c r="N294">
        <v>1</v>
      </c>
      <c r="O294">
        <v>0.255</v>
      </c>
      <c r="P294">
        <v>0.31900000000000001</v>
      </c>
      <c r="Q294">
        <v>0.39300000000000002</v>
      </c>
      <c r="R294">
        <v>0.71099999999999997</v>
      </c>
      <c r="S294">
        <v>0.31</v>
      </c>
      <c r="T294">
        <v>0.1</v>
      </c>
      <c r="U294">
        <v>-0.4</v>
      </c>
      <c r="V294">
        <v>1.8</v>
      </c>
      <c r="W294">
        <v>3179</v>
      </c>
    </row>
    <row r="295" spans="1:23" x14ac:dyDescent="0.25">
      <c r="A295" t="s">
        <v>672</v>
      </c>
      <c r="B295">
        <v>584</v>
      </c>
      <c r="C295">
        <v>530</v>
      </c>
      <c r="D295">
        <v>135</v>
      </c>
      <c r="E295">
        <v>27</v>
      </c>
      <c r="F295">
        <v>3</v>
      </c>
      <c r="G295">
        <v>14</v>
      </c>
      <c r="H295">
        <v>64</v>
      </c>
      <c r="I295">
        <v>66</v>
      </c>
      <c r="J295">
        <v>44</v>
      </c>
      <c r="K295">
        <v>108</v>
      </c>
      <c r="L295">
        <v>5</v>
      </c>
      <c r="M295">
        <v>4</v>
      </c>
      <c r="N295">
        <v>2</v>
      </c>
      <c r="O295">
        <v>0.255</v>
      </c>
      <c r="P295">
        <v>0.315</v>
      </c>
      <c r="Q295">
        <v>0.39600000000000002</v>
      </c>
      <c r="R295">
        <v>0.71099999999999997</v>
      </c>
      <c r="S295">
        <v>0.31</v>
      </c>
      <c r="T295">
        <v>-1.8</v>
      </c>
      <c r="U295">
        <v>-0.6</v>
      </c>
      <c r="V295">
        <v>1.8</v>
      </c>
      <c r="W295">
        <v>1874</v>
      </c>
    </row>
    <row r="296" spans="1:23" x14ac:dyDescent="0.25">
      <c r="A296" t="s">
        <v>848</v>
      </c>
      <c r="B296">
        <v>380</v>
      </c>
      <c r="C296">
        <v>338</v>
      </c>
      <c r="D296">
        <v>89</v>
      </c>
      <c r="E296">
        <v>14</v>
      </c>
      <c r="F296">
        <v>3</v>
      </c>
      <c r="G296">
        <v>5</v>
      </c>
      <c r="H296">
        <v>45</v>
      </c>
      <c r="I296">
        <v>32</v>
      </c>
      <c r="J296">
        <v>27</v>
      </c>
      <c r="K296">
        <v>68</v>
      </c>
      <c r="L296">
        <v>9</v>
      </c>
      <c r="M296">
        <v>16</v>
      </c>
      <c r="N296">
        <v>5</v>
      </c>
      <c r="O296">
        <v>0.26300000000000001</v>
      </c>
      <c r="P296">
        <v>0.33200000000000002</v>
      </c>
      <c r="Q296">
        <v>0.36699999999999999</v>
      </c>
      <c r="R296">
        <v>0.69899999999999995</v>
      </c>
      <c r="S296">
        <v>0.31</v>
      </c>
      <c r="T296">
        <v>2.9</v>
      </c>
      <c r="U296">
        <v>0.8</v>
      </c>
      <c r="V296">
        <v>1.7</v>
      </c>
      <c r="W296">
        <v>9571</v>
      </c>
    </row>
    <row r="297" spans="1:23" x14ac:dyDescent="0.25">
      <c r="A297" t="s">
        <v>1086</v>
      </c>
      <c r="B297">
        <v>520</v>
      </c>
      <c r="C297">
        <v>469</v>
      </c>
      <c r="D297">
        <v>123</v>
      </c>
      <c r="E297">
        <v>23</v>
      </c>
      <c r="F297">
        <v>1</v>
      </c>
      <c r="G297">
        <v>11</v>
      </c>
      <c r="H297">
        <v>56</v>
      </c>
      <c r="I297">
        <v>56</v>
      </c>
      <c r="J297">
        <v>38</v>
      </c>
      <c r="K297">
        <v>59</v>
      </c>
      <c r="L297">
        <v>7</v>
      </c>
      <c r="M297">
        <v>3</v>
      </c>
      <c r="N297">
        <v>1</v>
      </c>
      <c r="O297">
        <v>0.26200000000000001</v>
      </c>
      <c r="P297">
        <v>0.32400000000000001</v>
      </c>
      <c r="Q297">
        <v>0.38600000000000001</v>
      </c>
      <c r="R297">
        <v>0.71</v>
      </c>
      <c r="S297">
        <v>0.31</v>
      </c>
      <c r="T297">
        <v>3.4</v>
      </c>
      <c r="U297">
        <v>-0.4</v>
      </c>
      <c r="V297">
        <v>0.9</v>
      </c>
      <c r="W297">
        <v>1930</v>
      </c>
    </row>
    <row r="298" spans="1:23" x14ac:dyDescent="0.25">
      <c r="A298" t="s">
        <v>1236</v>
      </c>
      <c r="B298">
        <v>466</v>
      </c>
      <c r="C298">
        <v>430</v>
      </c>
      <c r="D298">
        <v>104</v>
      </c>
      <c r="E298">
        <v>23</v>
      </c>
      <c r="F298">
        <v>5</v>
      </c>
      <c r="G298">
        <v>16</v>
      </c>
      <c r="H298">
        <v>55</v>
      </c>
      <c r="I298">
        <v>60</v>
      </c>
      <c r="J298">
        <v>30</v>
      </c>
      <c r="K298">
        <v>125</v>
      </c>
      <c r="L298">
        <v>2</v>
      </c>
      <c r="M298">
        <v>6</v>
      </c>
      <c r="N298">
        <v>2</v>
      </c>
      <c r="O298">
        <v>0.24199999999999999</v>
      </c>
      <c r="P298">
        <v>0.29199999999999998</v>
      </c>
      <c r="Q298">
        <v>0.43</v>
      </c>
      <c r="R298">
        <v>0.72299999999999998</v>
      </c>
      <c r="S298">
        <v>0.31</v>
      </c>
      <c r="T298">
        <v>0.5</v>
      </c>
      <c r="U298">
        <v>0</v>
      </c>
      <c r="V298">
        <v>1</v>
      </c>
      <c r="W298">
        <v>5310</v>
      </c>
    </row>
    <row r="299" spans="1:23" x14ac:dyDescent="0.25">
      <c r="A299" t="s">
        <v>942</v>
      </c>
      <c r="B299">
        <v>487</v>
      </c>
      <c r="C299">
        <v>439</v>
      </c>
      <c r="D299">
        <v>111</v>
      </c>
      <c r="E299">
        <v>20</v>
      </c>
      <c r="F299">
        <v>6</v>
      </c>
      <c r="G299">
        <v>10</v>
      </c>
      <c r="H299">
        <v>60</v>
      </c>
      <c r="I299">
        <v>47</v>
      </c>
      <c r="J299">
        <v>33</v>
      </c>
      <c r="K299">
        <v>107</v>
      </c>
      <c r="L299">
        <v>8</v>
      </c>
      <c r="M299">
        <v>18</v>
      </c>
      <c r="N299">
        <v>6</v>
      </c>
      <c r="O299">
        <v>0.253</v>
      </c>
      <c r="P299">
        <v>0.315</v>
      </c>
      <c r="Q299">
        <v>0.39400000000000002</v>
      </c>
      <c r="R299">
        <v>0.70899999999999996</v>
      </c>
      <c r="S299">
        <v>0.31</v>
      </c>
      <c r="T299">
        <v>4.3</v>
      </c>
      <c r="U299">
        <v>0.7</v>
      </c>
      <c r="V299">
        <v>2.2000000000000002</v>
      </c>
      <c r="W299">
        <v>2578</v>
      </c>
    </row>
    <row r="300" spans="1:23" x14ac:dyDescent="0.25">
      <c r="A300" t="s">
        <v>1023</v>
      </c>
      <c r="B300">
        <v>585</v>
      </c>
      <c r="C300">
        <v>538</v>
      </c>
      <c r="D300">
        <v>148</v>
      </c>
      <c r="E300">
        <v>28</v>
      </c>
      <c r="F300">
        <v>5</v>
      </c>
      <c r="G300">
        <v>8</v>
      </c>
      <c r="H300">
        <v>70</v>
      </c>
      <c r="I300">
        <v>55</v>
      </c>
      <c r="J300">
        <v>32</v>
      </c>
      <c r="K300">
        <v>69</v>
      </c>
      <c r="L300">
        <v>5</v>
      </c>
      <c r="M300">
        <v>20</v>
      </c>
      <c r="N300">
        <v>7</v>
      </c>
      <c r="O300">
        <v>0.27500000000000002</v>
      </c>
      <c r="P300">
        <v>0.32</v>
      </c>
      <c r="Q300">
        <v>0.39</v>
      </c>
      <c r="R300">
        <v>0.71</v>
      </c>
      <c r="S300">
        <v>0.31</v>
      </c>
      <c r="T300">
        <v>2.4</v>
      </c>
      <c r="U300">
        <v>0.6</v>
      </c>
      <c r="V300">
        <v>2.8</v>
      </c>
      <c r="W300">
        <v>4082</v>
      </c>
    </row>
    <row r="301" spans="1:23" x14ac:dyDescent="0.25">
      <c r="A301" t="s">
        <v>1042</v>
      </c>
      <c r="B301">
        <v>530</v>
      </c>
      <c r="C301">
        <v>478</v>
      </c>
      <c r="D301">
        <v>119</v>
      </c>
      <c r="E301">
        <v>26</v>
      </c>
      <c r="F301">
        <v>1</v>
      </c>
      <c r="G301">
        <v>15</v>
      </c>
      <c r="H301">
        <v>57</v>
      </c>
      <c r="I301">
        <v>62</v>
      </c>
      <c r="J301">
        <v>44</v>
      </c>
      <c r="K301">
        <v>95</v>
      </c>
      <c r="L301">
        <v>2</v>
      </c>
      <c r="M301">
        <v>2</v>
      </c>
      <c r="N301">
        <v>1</v>
      </c>
      <c r="O301">
        <v>0.249</v>
      </c>
      <c r="P301">
        <v>0.312</v>
      </c>
      <c r="Q301">
        <v>0.40200000000000002</v>
      </c>
      <c r="R301">
        <v>0.71399999999999997</v>
      </c>
      <c r="S301">
        <v>0.31</v>
      </c>
      <c r="T301">
        <v>0</v>
      </c>
      <c r="U301">
        <v>-0.5</v>
      </c>
      <c r="V301">
        <v>0.5</v>
      </c>
      <c r="W301">
        <v>6086</v>
      </c>
    </row>
    <row r="302" spans="1:23" x14ac:dyDescent="0.25">
      <c r="A302" t="s">
        <v>917</v>
      </c>
      <c r="B302">
        <v>475</v>
      </c>
      <c r="C302">
        <v>430</v>
      </c>
      <c r="D302">
        <v>110</v>
      </c>
      <c r="E302">
        <v>21</v>
      </c>
      <c r="F302">
        <v>2</v>
      </c>
      <c r="G302">
        <v>11</v>
      </c>
      <c r="H302">
        <v>53</v>
      </c>
      <c r="I302">
        <v>51</v>
      </c>
      <c r="J302">
        <v>32</v>
      </c>
      <c r="K302">
        <v>101</v>
      </c>
      <c r="L302">
        <v>8</v>
      </c>
      <c r="M302">
        <v>7</v>
      </c>
      <c r="N302">
        <v>3</v>
      </c>
      <c r="O302">
        <v>0.25600000000000001</v>
      </c>
      <c r="P302">
        <v>0.317</v>
      </c>
      <c r="Q302">
        <v>0.39100000000000001</v>
      </c>
      <c r="R302">
        <v>0.70799999999999996</v>
      </c>
      <c r="S302">
        <v>0.31</v>
      </c>
      <c r="T302">
        <v>1.2</v>
      </c>
      <c r="U302">
        <v>-0.3</v>
      </c>
      <c r="V302">
        <v>1</v>
      </c>
      <c r="W302">
        <v>9461</v>
      </c>
    </row>
    <row r="303" spans="1:23" x14ac:dyDescent="0.25">
      <c r="A303" t="s">
        <v>17299</v>
      </c>
      <c r="B303">
        <v>297</v>
      </c>
      <c r="C303">
        <v>259</v>
      </c>
      <c r="D303">
        <v>62</v>
      </c>
      <c r="E303">
        <v>11</v>
      </c>
      <c r="F303">
        <v>2</v>
      </c>
      <c r="G303">
        <v>7</v>
      </c>
      <c r="H303">
        <v>35</v>
      </c>
      <c r="I303">
        <v>30</v>
      </c>
      <c r="J303">
        <v>31</v>
      </c>
      <c r="K303">
        <v>71</v>
      </c>
      <c r="L303">
        <v>3</v>
      </c>
      <c r="M303">
        <v>9</v>
      </c>
      <c r="N303">
        <v>3</v>
      </c>
      <c r="O303">
        <v>0.23899999999999999</v>
      </c>
      <c r="P303">
        <v>0.32500000000000001</v>
      </c>
      <c r="Q303">
        <v>0.378</v>
      </c>
      <c r="R303">
        <v>0.70399999999999996</v>
      </c>
      <c r="S303">
        <v>0.31</v>
      </c>
      <c r="T303">
        <v>0</v>
      </c>
      <c r="U303">
        <v>0.3</v>
      </c>
      <c r="V303">
        <v>0.6</v>
      </c>
      <c r="W303" t="s">
        <v>17298</v>
      </c>
    </row>
    <row r="304" spans="1:23" x14ac:dyDescent="0.25">
      <c r="A304" t="s">
        <v>1193</v>
      </c>
      <c r="B304">
        <v>544</v>
      </c>
      <c r="C304">
        <v>505</v>
      </c>
      <c r="D304">
        <v>133</v>
      </c>
      <c r="E304">
        <v>27</v>
      </c>
      <c r="F304">
        <v>5</v>
      </c>
      <c r="G304">
        <v>12</v>
      </c>
      <c r="H304">
        <v>63</v>
      </c>
      <c r="I304">
        <v>60</v>
      </c>
      <c r="J304">
        <v>26</v>
      </c>
      <c r="K304">
        <v>119</v>
      </c>
      <c r="L304">
        <v>6</v>
      </c>
      <c r="M304">
        <v>12</v>
      </c>
      <c r="N304">
        <v>4</v>
      </c>
      <c r="O304">
        <v>0.26300000000000001</v>
      </c>
      <c r="P304">
        <v>0.30599999999999999</v>
      </c>
      <c r="Q304">
        <v>0.40799999999999997</v>
      </c>
      <c r="R304">
        <v>0.71299999999999997</v>
      </c>
      <c r="S304">
        <v>0.31</v>
      </c>
      <c r="T304">
        <v>-0.3</v>
      </c>
      <c r="U304">
        <v>0.3</v>
      </c>
      <c r="V304">
        <v>2.2999999999999998</v>
      </c>
      <c r="W304">
        <v>11167</v>
      </c>
    </row>
    <row r="305" spans="1:23" x14ac:dyDescent="0.25">
      <c r="A305" t="s">
        <v>1093</v>
      </c>
      <c r="B305">
        <v>329</v>
      </c>
      <c r="C305">
        <v>293</v>
      </c>
      <c r="D305">
        <v>72</v>
      </c>
      <c r="E305">
        <v>14</v>
      </c>
      <c r="F305">
        <v>1</v>
      </c>
      <c r="G305">
        <v>9</v>
      </c>
      <c r="H305">
        <v>36</v>
      </c>
      <c r="I305">
        <v>38</v>
      </c>
      <c r="J305">
        <v>31</v>
      </c>
      <c r="K305">
        <v>65</v>
      </c>
      <c r="L305">
        <v>2</v>
      </c>
      <c r="M305">
        <v>1</v>
      </c>
      <c r="N305">
        <v>0</v>
      </c>
      <c r="O305">
        <v>0.246</v>
      </c>
      <c r="P305">
        <v>0.31900000000000001</v>
      </c>
      <c r="Q305">
        <v>0.39200000000000002</v>
      </c>
      <c r="R305">
        <v>0.71199999999999997</v>
      </c>
      <c r="S305">
        <v>0.31</v>
      </c>
      <c r="T305">
        <v>0.4</v>
      </c>
      <c r="U305">
        <v>-0.2</v>
      </c>
      <c r="V305">
        <v>1.2</v>
      </c>
      <c r="W305">
        <v>906</v>
      </c>
    </row>
    <row r="306" spans="1:23" x14ac:dyDescent="0.25">
      <c r="A306" t="s">
        <v>873</v>
      </c>
      <c r="B306">
        <v>475</v>
      </c>
      <c r="C306">
        <v>423</v>
      </c>
      <c r="D306">
        <v>109</v>
      </c>
      <c r="E306">
        <v>20</v>
      </c>
      <c r="F306">
        <v>3</v>
      </c>
      <c r="G306">
        <v>9</v>
      </c>
      <c r="H306">
        <v>53</v>
      </c>
      <c r="I306">
        <v>47</v>
      </c>
      <c r="J306">
        <v>39</v>
      </c>
      <c r="K306">
        <v>85</v>
      </c>
      <c r="L306">
        <v>4</v>
      </c>
      <c r="M306">
        <v>8</v>
      </c>
      <c r="N306">
        <v>3</v>
      </c>
      <c r="O306">
        <v>0.25800000000000001</v>
      </c>
      <c r="P306">
        <v>0.32400000000000001</v>
      </c>
      <c r="Q306">
        <v>0.38300000000000001</v>
      </c>
      <c r="R306">
        <v>0.70699999999999996</v>
      </c>
      <c r="S306">
        <v>0.309</v>
      </c>
      <c r="T306">
        <v>-0.1</v>
      </c>
      <c r="U306">
        <v>-0.1</v>
      </c>
      <c r="V306">
        <v>1.6</v>
      </c>
      <c r="W306">
        <v>8392</v>
      </c>
    </row>
    <row r="307" spans="1:23" x14ac:dyDescent="0.25">
      <c r="A307" t="s">
        <v>1106</v>
      </c>
      <c r="B307">
        <v>562</v>
      </c>
      <c r="C307">
        <v>497</v>
      </c>
      <c r="D307">
        <v>112</v>
      </c>
      <c r="E307">
        <v>22</v>
      </c>
      <c r="F307">
        <v>7</v>
      </c>
      <c r="G307">
        <v>17</v>
      </c>
      <c r="H307">
        <v>70</v>
      </c>
      <c r="I307">
        <v>60</v>
      </c>
      <c r="J307">
        <v>57</v>
      </c>
      <c r="K307">
        <v>194</v>
      </c>
      <c r="L307">
        <v>4</v>
      </c>
      <c r="M307">
        <v>18</v>
      </c>
      <c r="N307">
        <v>5</v>
      </c>
      <c r="O307">
        <v>0.22500000000000001</v>
      </c>
      <c r="P307">
        <v>0.308</v>
      </c>
      <c r="Q307">
        <v>0.4</v>
      </c>
      <c r="R307">
        <v>0.70899999999999996</v>
      </c>
      <c r="S307">
        <v>0.309</v>
      </c>
      <c r="T307">
        <v>-1.1000000000000001</v>
      </c>
      <c r="U307">
        <v>1</v>
      </c>
      <c r="V307">
        <v>1.9</v>
      </c>
      <c r="W307">
        <v>9632</v>
      </c>
    </row>
    <row r="308" spans="1:23" x14ac:dyDescent="0.25">
      <c r="A308" t="s">
        <v>8551</v>
      </c>
      <c r="B308">
        <v>346</v>
      </c>
      <c r="C308">
        <v>301</v>
      </c>
      <c r="D308">
        <v>70</v>
      </c>
      <c r="E308">
        <v>14</v>
      </c>
      <c r="F308">
        <v>1</v>
      </c>
      <c r="G308">
        <v>9</v>
      </c>
      <c r="H308">
        <v>38</v>
      </c>
      <c r="I308">
        <v>36</v>
      </c>
      <c r="J308">
        <v>38</v>
      </c>
      <c r="K308">
        <v>82</v>
      </c>
      <c r="L308">
        <v>5</v>
      </c>
      <c r="M308">
        <v>4</v>
      </c>
      <c r="N308">
        <v>2</v>
      </c>
      <c r="O308">
        <v>0.23300000000000001</v>
      </c>
      <c r="P308">
        <v>0.32700000000000001</v>
      </c>
      <c r="Q308">
        <v>0.375</v>
      </c>
      <c r="R308">
        <v>0.70199999999999996</v>
      </c>
      <c r="S308">
        <v>0.309</v>
      </c>
      <c r="T308">
        <v>0</v>
      </c>
      <c r="U308">
        <v>-0.4</v>
      </c>
      <c r="V308">
        <v>0.6</v>
      </c>
      <c r="W308">
        <v>369</v>
      </c>
    </row>
    <row r="309" spans="1:23" x14ac:dyDescent="0.25">
      <c r="A309" t="s">
        <v>755</v>
      </c>
      <c r="B309">
        <v>457</v>
      </c>
      <c r="C309">
        <v>410</v>
      </c>
      <c r="D309">
        <v>108</v>
      </c>
      <c r="E309">
        <v>19</v>
      </c>
      <c r="F309">
        <v>3</v>
      </c>
      <c r="G309">
        <v>7</v>
      </c>
      <c r="H309">
        <v>52</v>
      </c>
      <c r="I309">
        <v>42</v>
      </c>
      <c r="J309">
        <v>39</v>
      </c>
      <c r="K309">
        <v>64</v>
      </c>
      <c r="L309">
        <v>2</v>
      </c>
      <c r="M309">
        <v>11</v>
      </c>
      <c r="N309">
        <v>4</v>
      </c>
      <c r="O309">
        <v>0.26300000000000001</v>
      </c>
      <c r="P309">
        <v>0.32800000000000001</v>
      </c>
      <c r="Q309">
        <v>0.376</v>
      </c>
      <c r="R309">
        <v>0.70399999999999996</v>
      </c>
      <c r="S309">
        <v>0.309</v>
      </c>
      <c r="T309">
        <v>0.3</v>
      </c>
      <c r="U309">
        <v>0.1</v>
      </c>
      <c r="V309">
        <v>1.6</v>
      </c>
      <c r="W309">
        <v>7927</v>
      </c>
    </row>
    <row r="310" spans="1:23" x14ac:dyDescent="0.25">
      <c r="A310" t="s">
        <v>535</v>
      </c>
      <c r="B310">
        <v>491</v>
      </c>
      <c r="C310">
        <v>439</v>
      </c>
      <c r="D310">
        <v>117</v>
      </c>
      <c r="E310">
        <v>18</v>
      </c>
      <c r="F310">
        <v>5</v>
      </c>
      <c r="G310">
        <v>5</v>
      </c>
      <c r="H310">
        <v>62</v>
      </c>
      <c r="I310">
        <v>37</v>
      </c>
      <c r="J310">
        <v>44</v>
      </c>
      <c r="K310">
        <v>95</v>
      </c>
      <c r="L310">
        <v>1</v>
      </c>
      <c r="M310">
        <v>28</v>
      </c>
      <c r="N310">
        <v>7</v>
      </c>
      <c r="O310">
        <v>0.26700000000000002</v>
      </c>
      <c r="P310">
        <v>0.33300000000000002</v>
      </c>
      <c r="Q310">
        <v>0.36399999999999999</v>
      </c>
      <c r="R310">
        <v>0.69799999999999995</v>
      </c>
      <c r="S310">
        <v>0.309</v>
      </c>
      <c r="T310">
        <v>-0.7</v>
      </c>
      <c r="U310">
        <v>2.2000000000000002</v>
      </c>
      <c r="V310">
        <v>1.8</v>
      </c>
      <c r="W310">
        <v>4054</v>
      </c>
    </row>
    <row r="311" spans="1:23" x14ac:dyDescent="0.25">
      <c r="A311" t="s">
        <v>866</v>
      </c>
      <c r="B311">
        <v>435</v>
      </c>
      <c r="C311">
        <v>384</v>
      </c>
      <c r="D311">
        <v>94</v>
      </c>
      <c r="E311">
        <v>18</v>
      </c>
      <c r="F311">
        <v>2</v>
      </c>
      <c r="G311">
        <v>10</v>
      </c>
      <c r="H311">
        <v>50</v>
      </c>
      <c r="I311">
        <v>45</v>
      </c>
      <c r="J311">
        <v>35</v>
      </c>
      <c r="K311">
        <v>91</v>
      </c>
      <c r="L311">
        <v>9</v>
      </c>
      <c r="M311">
        <v>9</v>
      </c>
      <c r="N311">
        <v>4</v>
      </c>
      <c r="O311">
        <v>0.245</v>
      </c>
      <c r="P311">
        <v>0.32</v>
      </c>
      <c r="Q311">
        <v>0.38</v>
      </c>
      <c r="R311">
        <v>0.7</v>
      </c>
      <c r="S311">
        <v>0.309</v>
      </c>
      <c r="T311">
        <v>0.4</v>
      </c>
      <c r="U311">
        <v>-0.3</v>
      </c>
      <c r="V311">
        <v>1.8</v>
      </c>
      <c r="W311">
        <v>6589</v>
      </c>
    </row>
    <row r="312" spans="1:23" x14ac:dyDescent="0.25">
      <c r="A312" t="s">
        <v>979</v>
      </c>
      <c r="B312">
        <v>496</v>
      </c>
      <c r="C312">
        <v>447</v>
      </c>
      <c r="D312">
        <v>102</v>
      </c>
      <c r="E312">
        <v>23</v>
      </c>
      <c r="F312">
        <v>1</v>
      </c>
      <c r="G312">
        <v>20</v>
      </c>
      <c r="H312">
        <v>57</v>
      </c>
      <c r="I312">
        <v>66</v>
      </c>
      <c r="J312">
        <v>40</v>
      </c>
      <c r="K312">
        <v>149</v>
      </c>
      <c r="L312">
        <v>5</v>
      </c>
      <c r="M312">
        <v>4</v>
      </c>
      <c r="N312">
        <v>2</v>
      </c>
      <c r="O312">
        <v>0.22800000000000001</v>
      </c>
      <c r="P312">
        <v>0.29699999999999999</v>
      </c>
      <c r="Q312">
        <v>0.41799999999999998</v>
      </c>
      <c r="R312">
        <v>0.71499999999999997</v>
      </c>
      <c r="S312">
        <v>0.309</v>
      </c>
      <c r="T312">
        <v>-0.2</v>
      </c>
      <c r="U312">
        <v>-0.4</v>
      </c>
      <c r="V312">
        <v>0.1</v>
      </c>
      <c r="W312">
        <v>4328</v>
      </c>
    </row>
    <row r="313" spans="1:23" x14ac:dyDescent="0.25">
      <c r="A313" t="s">
        <v>768</v>
      </c>
      <c r="B313">
        <v>516</v>
      </c>
      <c r="C313">
        <v>474</v>
      </c>
      <c r="D313">
        <v>119</v>
      </c>
      <c r="E313">
        <v>26</v>
      </c>
      <c r="F313">
        <v>3</v>
      </c>
      <c r="G313">
        <v>15</v>
      </c>
      <c r="H313">
        <v>58</v>
      </c>
      <c r="I313">
        <v>61</v>
      </c>
      <c r="J313">
        <v>33</v>
      </c>
      <c r="K313">
        <v>116</v>
      </c>
      <c r="L313">
        <v>5</v>
      </c>
      <c r="M313">
        <v>5</v>
      </c>
      <c r="N313">
        <v>2</v>
      </c>
      <c r="O313">
        <v>0.251</v>
      </c>
      <c r="P313">
        <v>0.30399999999999999</v>
      </c>
      <c r="Q313">
        <v>0.41399999999999998</v>
      </c>
      <c r="R313">
        <v>0.71799999999999997</v>
      </c>
      <c r="S313">
        <v>0.309</v>
      </c>
      <c r="T313">
        <v>1</v>
      </c>
      <c r="U313">
        <v>-0.3</v>
      </c>
      <c r="V313">
        <v>0.6</v>
      </c>
      <c r="W313">
        <v>8179</v>
      </c>
    </row>
    <row r="314" spans="1:23" x14ac:dyDescent="0.25">
      <c r="A314" t="s">
        <v>17297</v>
      </c>
      <c r="B314">
        <v>411</v>
      </c>
      <c r="C314">
        <v>372</v>
      </c>
      <c r="D314">
        <v>92</v>
      </c>
      <c r="E314">
        <v>19</v>
      </c>
      <c r="F314">
        <v>1</v>
      </c>
      <c r="G314">
        <v>12</v>
      </c>
      <c r="H314">
        <v>46</v>
      </c>
      <c r="I314">
        <v>49</v>
      </c>
      <c r="J314">
        <v>33</v>
      </c>
      <c r="K314">
        <v>83</v>
      </c>
      <c r="L314">
        <v>3</v>
      </c>
      <c r="M314">
        <v>3</v>
      </c>
      <c r="N314">
        <v>1</v>
      </c>
      <c r="O314">
        <v>0.247</v>
      </c>
      <c r="P314">
        <v>0.311</v>
      </c>
      <c r="Q314">
        <v>0.40100000000000002</v>
      </c>
      <c r="R314">
        <v>0.71199999999999997</v>
      </c>
      <c r="S314">
        <v>0.309</v>
      </c>
      <c r="T314">
        <v>0</v>
      </c>
      <c r="U314">
        <v>-0.2</v>
      </c>
      <c r="V314">
        <v>1.4</v>
      </c>
      <c r="W314">
        <v>1419</v>
      </c>
    </row>
    <row r="315" spans="1:23" x14ac:dyDescent="0.25">
      <c r="A315" t="s">
        <v>663</v>
      </c>
      <c r="B315">
        <v>324</v>
      </c>
      <c r="C315">
        <v>292</v>
      </c>
      <c r="D315">
        <v>76</v>
      </c>
      <c r="E315">
        <v>14</v>
      </c>
      <c r="F315">
        <v>2</v>
      </c>
      <c r="G315">
        <v>6</v>
      </c>
      <c r="H315">
        <v>37</v>
      </c>
      <c r="I315">
        <v>31</v>
      </c>
      <c r="J315">
        <v>25</v>
      </c>
      <c r="K315">
        <v>56</v>
      </c>
      <c r="L315">
        <v>2</v>
      </c>
      <c r="M315">
        <v>8</v>
      </c>
      <c r="N315">
        <v>3</v>
      </c>
      <c r="O315">
        <v>0.26</v>
      </c>
      <c r="P315">
        <v>0.32100000000000001</v>
      </c>
      <c r="Q315">
        <v>0.38400000000000001</v>
      </c>
      <c r="R315">
        <v>0.70399999999999996</v>
      </c>
      <c r="S315">
        <v>0.309</v>
      </c>
      <c r="T315">
        <v>1.2</v>
      </c>
      <c r="U315">
        <v>0</v>
      </c>
      <c r="V315">
        <v>1.2</v>
      </c>
      <c r="W315">
        <v>4249</v>
      </c>
    </row>
    <row r="316" spans="1:23" x14ac:dyDescent="0.25">
      <c r="A316" t="s">
        <v>1105</v>
      </c>
      <c r="B316">
        <v>569</v>
      </c>
      <c r="C316">
        <v>521</v>
      </c>
      <c r="D316">
        <v>145</v>
      </c>
      <c r="E316">
        <v>21</v>
      </c>
      <c r="F316">
        <v>7</v>
      </c>
      <c r="G316">
        <v>7</v>
      </c>
      <c r="H316">
        <v>73</v>
      </c>
      <c r="I316">
        <v>49</v>
      </c>
      <c r="J316">
        <v>33</v>
      </c>
      <c r="K316">
        <v>93</v>
      </c>
      <c r="L316">
        <v>4</v>
      </c>
      <c r="M316">
        <v>30</v>
      </c>
      <c r="N316">
        <v>9</v>
      </c>
      <c r="O316">
        <v>0.27800000000000002</v>
      </c>
      <c r="P316">
        <v>0.32400000000000001</v>
      </c>
      <c r="Q316">
        <v>0.38600000000000001</v>
      </c>
      <c r="R316">
        <v>0.71</v>
      </c>
      <c r="S316">
        <v>0.309</v>
      </c>
      <c r="T316">
        <v>-0.8</v>
      </c>
      <c r="U316">
        <v>1.8</v>
      </c>
      <c r="V316">
        <v>2.5</v>
      </c>
      <c r="W316">
        <v>5933</v>
      </c>
    </row>
    <row r="317" spans="1:23" x14ac:dyDescent="0.25">
      <c r="A317" t="s">
        <v>1020</v>
      </c>
      <c r="B317">
        <v>271</v>
      </c>
      <c r="C317">
        <v>233</v>
      </c>
      <c r="D317">
        <v>52</v>
      </c>
      <c r="E317">
        <v>11</v>
      </c>
      <c r="F317">
        <v>0</v>
      </c>
      <c r="G317">
        <v>8</v>
      </c>
      <c r="H317">
        <v>29</v>
      </c>
      <c r="I317">
        <v>29</v>
      </c>
      <c r="J317">
        <v>31</v>
      </c>
      <c r="K317">
        <v>69</v>
      </c>
      <c r="L317">
        <v>5</v>
      </c>
      <c r="M317">
        <v>2</v>
      </c>
      <c r="N317">
        <v>1</v>
      </c>
      <c r="O317">
        <v>0.223</v>
      </c>
      <c r="P317">
        <v>0.32500000000000001</v>
      </c>
      <c r="Q317">
        <v>0.373</v>
      </c>
      <c r="R317">
        <v>0.69799999999999995</v>
      </c>
      <c r="S317">
        <v>0.309</v>
      </c>
      <c r="T317">
        <v>-0.2</v>
      </c>
      <c r="U317">
        <v>-0.3</v>
      </c>
      <c r="V317">
        <v>0</v>
      </c>
      <c r="W317">
        <v>828</v>
      </c>
    </row>
    <row r="318" spans="1:23" x14ac:dyDescent="0.25">
      <c r="A318" t="s">
        <v>789</v>
      </c>
      <c r="B318">
        <v>415</v>
      </c>
      <c r="C318">
        <v>373</v>
      </c>
      <c r="D318">
        <v>91</v>
      </c>
      <c r="E318">
        <v>20</v>
      </c>
      <c r="F318">
        <v>2</v>
      </c>
      <c r="G318">
        <v>11</v>
      </c>
      <c r="H318">
        <v>46</v>
      </c>
      <c r="I318">
        <v>47</v>
      </c>
      <c r="J318">
        <v>33</v>
      </c>
      <c r="K318">
        <v>90</v>
      </c>
      <c r="L318">
        <v>4</v>
      </c>
      <c r="M318">
        <v>4</v>
      </c>
      <c r="N318">
        <v>2</v>
      </c>
      <c r="O318">
        <v>0.24399999999999999</v>
      </c>
      <c r="P318">
        <v>0.31</v>
      </c>
      <c r="Q318">
        <v>0.39700000000000002</v>
      </c>
      <c r="R318">
        <v>0.70699999999999996</v>
      </c>
      <c r="S318">
        <v>0.309</v>
      </c>
      <c r="T318">
        <v>0.6</v>
      </c>
      <c r="U318">
        <v>-0.4</v>
      </c>
      <c r="V318">
        <v>0.8</v>
      </c>
      <c r="W318">
        <v>4087</v>
      </c>
    </row>
    <row r="319" spans="1:23" x14ac:dyDescent="0.25">
      <c r="A319" t="s">
        <v>690</v>
      </c>
      <c r="B319">
        <v>386</v>
      </c>
      <c r="C319">
        <v>343</v>
      </c>
      <c r="D319">
        <v>84</v>
      </c>
      <c r="E319">
        <v>17</v>
      </c>
      <c r="F319">
        <v>2</v>
      </c>
      <c r="G319">
        <v>9</v>
      </c>
      <c r="H319">
        <v>43</v>
      </c>
      <c r="I319">
        <v>41</v>
      </c>
      <c r="J319">
        <v>34</v>
      </c>
      <c r="K319">
        <v>76</v>
      </c>
      <c r="L319">
        <v>4</v>
      </c>
      <c r="M319">
        <v>5</v>
      </c>
      <c r="N319">
        <v>2</v>
      </c>
      <c r="O319">
        <v>0.245</v>
      </c>
      <c r="P319">
        <v>0.318</v>
      </c>
      <c r="Q319">
        <v>0.38500000000000001</v>
      </c>
      <c r="R319">
        <v>0.70299999999999996</v>
      </c>
      <c r="S319">
        <v>0.309</v>
      </c>
      <c r="T319">
        <v>0.1</v>
      </c>
      <c r="U319">
        <v>-0.2</v>
      </c>
      <c r="V319">
        <v>1.6</v>
      </c>
      <c r="W319">
        <v>4006</v>
      </c>
    </row>
    <row r="320" spans="1:23" x14ac:dyDescent="0.25">
      <c r="A320" t="s">
        <v>705</v>
      </c>
      <c r="B320">
        <v>389</v>
      </c>
      <c r="C320">
        <v>346</v>
      </c>
      <c r="D320">
        <v>81</v>
      </c>
      <c r="E320">
        <v>17</v>
      </c>
      <c r="F320">
        <v>1</v>
      </c>
      <c r="G320">
        <v>13</v>
      </c>
      <c r="H320">
        <v>42</v>
      </c>
      <c r="I320">
        <v>48</v>
      </c>
      <c r="J320">
        <v>35</v>
      </c>
      <c r="K320">
        <v>97</v>
      </c>
      <c r="L320">
        <v>3</v>
      </c>
      <c r="M320">
        <v>1</v>
      </c>
      <c r="N320">
        <v>0</v>
      </c>
      <c r="O320">
        <v>0.23400000000000001</v>
      </c>
      <c r="P320">
        <v>0.307</v>
      </c>
      <c r="Q320">
        <v>0.40200000000000002</v>
      </c>
      <c r="R320">
        <v>0.70899999999999996</v>
      </c>
      <c r="S320">
        <v>0.309</v>
      </c>
      <c r="T320">
        <v>0.6</v>
      </c>
      <c r="U320">
        <v>-0.2</v>
      </c>
      <c r="V320">
        <v>1.9</v>
      </c>
      <c r="W320">
        <v>9628</v>
      </c>
    </row>
    <row r="321" spans="1:23" x14ac:dyDescent="0.25">
      <c r="A321" t="s">
        <v>830</v>
      </c>
      <c r="B321">
        <v>432</v>
      </c>
      <c r="C321">
        <v>388</v>
      </c>
      <c r="D321">
        <v>101</v>
      </c>
      <c r="E321">
        <v>20</v>
      </c>
      <c r="F321">
        <v>1</v>
      </c>
      <c r="G321">
        <v>8</v>
      </c>
      <c r="H321">
        <v>46</v>
      </c>
      <c r="I321">
        <v>45</v>
      </c>
      <c r="J321">
        <v>36</v>
      </c>
      <c r="K321">
        <v>59</v>
      </c>
      <c r="L321">
        <v>3</v>
      </c>
      <c r="M321">
        <v>1</v>
      </c>
      <c r="N321">
        <v>1</v>
      </c>
      <c r="O321">
        <v>0.26</v>
      </c>
      <c r="P321">
        <v>0.32600000000000001</v>
      </c>
      <c r="Q321">
        <v>0.379</v>
      </c>
      <c r="R321">
        <v>0.70399999999999996</v>
      </c>
      <c r="S321">
        <v>0.309</v>
      </c>
      <c r="T321">
        <v>-1.1000000000000001</v>
      </c>
      <c r="U321">
        <v>-0.7</v>
      </c>
      <c r="V321">
        <v>1.9</v>
      </c>
      <c r="W321">
        <v>9689</v>
      </c>
    </row>
    <row r="322" spans="1:23" x14ac:dyDescent="0.25">
      <c r="A322" t="s">
        <v>517</v>
      </c>
      <c r="B322">
        <v>523</v>
      </c>
      <c r="C322">
        <v>463</v>
      </c>
      <c r="D322">
        <v>112</v>
      </c>
      <c r="E322">
        <v>22</v>
      </c>
      <c r="F322">
        <v>3</v>
      </c>
      <c r="G322">
        <v>12</v>
      </c>
      <c r="H322">
        <v>61</v>
      </c>
      <c r="I322">
        <v>53</v>
      </c>
      <c r="J322">
        <v>51</v>
      </c>
      <c r="K322">
        <v>121</v>
      </c>
      <c r="L322">
        <v>5</v>
      </c>
      <c r="M322">
        <v>13</v>
      </c>
      <c r="N322">
        <v>5</v>
      </c>
      <c r="O322">
        <v>0.24199999999999999</v>
      </c>
      <c r="P322">
        <v>0.32200000000000001</v>
      </c>
      <c r="Q322">
        <v>0.38</v>
      </c>
      <c r="R322">
        <v>0.70199999999999996</v>
      </c>
      <c r="S322">
        <v>0.309</v>
      </c>
      <c r="T322">
        <v>0.8</v>
      </c>
      <c r="U322">
        <v>0</v>
      </c>
      <c r="V322">
        <v>1</v>
      </c>
      <c r="W322">
        <v>4719</v>
      </c>
    </row>
    <row r="323" spans="1:23" x14ac:dyDescent="0.25">
      <c r="A323" t="s">
        <v>922</v>
      </c>
      <c r="B323">
        <v>570</v>
      </c>
      <c r="C323">
        <v>525</v>
      </c>
      <c r="D323">
        <v>146</v>
      </c>
      <c r="E323">
        <v>25</v>
      </c>
      <c r="F323">
        <v>4</v>
      </c>
      <c r="G323">
        <v>8</v>
      </c>
      <c r="H323">
        <v>64</v>
      </c>
      <c r="I323">
        <v>57</v>
      </c>
      <c r="J323">
        <v>32</v>
      </c>
      <c r="K323">
        <v>68</v>
      </c>
      <c r="L323">
        <v>2</v>
      </c>
      <c r="M323">
        <v>11</v>
      </c>
      <c r="N323">
        <v>5</v>
      </c>
      <c r="O323">
        <v>0.27800000000000002</v>
      </c>
      <c r="P323">
        <v>0.32</v>
      </c>
      <c r="Q323">
        <v>0.38700000000000001</v>
      </c>
      <c r="R323">
        <v>0.70599999999999996</v>
      </c>
      <c r="S323">
        <v>0.309</v>
      </c>
      <c r="T323">
        <v>1.7</v>
      </c>
      <c r="U323">
        <v>-0.4</v>
      </c>
      <c r="V323">
        <v>2</v>
      </c>
      <c r="W323">
        <v>1609</v>
      </c>
    </row>
    <row r="324" spans="1:23" x14ac:dyDescent="0.25">
      <c r="A324" t="s">
        <v>632</v>
      </c>
      <c r="B324">
        <v>391</v>
      </c>
      <c r="C324">
        <v>356</v>
      </c>
      <c r="D324">
        <v>84</v>
      </c>
      <c r="E324">
        <v>20</v>
      </c>
      <c r="F324">
        <v>1</v>
      </c>
      <c r="G324">
        <v>14</v>
      </c>
      <c r="H324">
        <v>43</v>
      </c>
      <c r="I324">
        <v>50</v>
      </c>
      <c r="J324">
        <v>31</v>
      </c>
      <c r="K324">
        <v>104</v>
      </c>
      <c r="L324">
        <v>2</v>
      </c>
      <c r="M324">
        <v>1</v>
      </c>
      <c r="N324">
        <v>1</v>
      </c>
      <c r="O324">
        <v>0.23599999999999999</v>
      </c>
      <c r="P324">
        <v>0.29799999999999999</v>
      </c>
      <c r="Q324">
        <v>0.41599999999999998</v>
      </c>
      <c r="R324">
        <v>0.71399999999999997</v>
      </c>
      <c r="S324">
        <v>0.308</v>
      </c>
      <c r="T324">
        <v>-0.1</v>
      </c>
      <c r="U324">
        <v>-0.6</v>
      </c>
      <c r="V324">
        <v>0.3</v>
      </c>
      <c r="W324">
        <v>4652</v>
      </c>
    </row>
    <row r="325" spans="1:23" x14ac:dyDescent="0.25">
      <c r="A325" t="s">
        <v>1014</v>
      </c>
      <c r="B325">
        <v>486</v>
      </c>
      <c r="C325">
        <v>444</v>
      </c>
      <c r="D325">
        <v>109</v>
      </c>
      <c r="E325">
        <v>22</v>
      </c>
      <c r="F325">
        <v>2</v>
      </c>
      <c r="G325">
        <v>16</v>
      </c>
      <c r="H325">
        <v>55</v>
      </c>
      <c r="I325">
        <v>59</v>
      </c>
      <c r="J325">
        <v>35</v>
      </c>
      <c r="K325">
        <v>80</v>
      </c>
      <c r="L325">
        <v>3</v>
      </c>
      <c r="M325">
        <v>6</v>
      </c>
      <c r="N325">
        <v>3</v>
      </c>
      <c r="O325">
        <v>0.245</v>
      </c>
      <c r="P325">
        <v>0.30199999999999999</v>
      </c>
      <c r="Q325">
        <v>0.41199999999999998</v>
      </c>
      <c r="R325">
        <v>0.71499999999999997</v>
      </c>
      <c r="S325">
        <v>0.308</v>
      </c>
      <c r="T325">
        <v>0.9</v>
      </c>
      <c r="U325">
        <v>-0.5</v>
      </c>
      <c r="V325">
        <v>0.9</v>
      </c>
      <c r="W325">
        <v>1326</v>
      </c>
    </row>
    <row r="326" spans="1:23" x14ac:dyDescent="0.25">
      <c r="A326" t="s">
        <v>913</v>
      </c>
      <c r="B326">
        <v>559</v>
      </c>
      <c r="C326">
        <v>509</v>
      </c>
      <c r="D326">
        <v>139</v>
      </c>
      <c r="E326">
        <v>24</v>
      </c>
      <c r="F326">
        <v>5</v>
      </c>
      <c r="G326">
        <v>6</v>
      </c>
      <c r="H326">
        <v>64</v>
      </c>
      <c r="I326">
        <v>49</v>
      </c>
      <c r="J326">
        <v>35</v>
      </c>
      <c r="K326">
        <v>75</v>
      </c>
      <c r="L326">
        <v>6</v>
      </c>
      <c r="M326">
        <v>15</v>
      </c>
      <c r="N326">
        <v>6</v>
      </c>
      <c r="O326">
        <v>0.27300000000000002</v>
      </c>
      <c r="P326">
        <v>0.32500000000000001</v>
      </c>
      <c r="Q326">
        <v>0.375</v>
      </c>
      <c r="R326">
        <v>0.70099999999999996</v>
      </c>
      <c r="S326">
        <v>0.308</v>
      </c>
      <c r="T326">
        <v>0.1</v>
      </c>
      <c r="U326">
        <v>0</v>
      </c>
      <c r="V326">
        <v>1.9</v>
      </c>
      <c r="W326">
        <v>5422</v>
      </c>
    </row>
    <row r="327" spans="1:23" x14ac:dyDescent="0.25">
      <c r="A327" t="s">
        <v>617</v>
      </c>
      <c r="B327">
        <v>336</v>
      </c>
      <c r="C327">
        <v>296</v>
      </c>
      <c r="D327">
        <v>71</v>
      </c>
      <c r="E327">
        <v>14</v>
      </c>
      <c r="F327">
        <v>2</v>
      </c>
      <c r="G327">
        <v>8</v>
      </c>
      <c r="H327">
        <v>38</v>
      </c>
      <c r="I327">
        <v>35</v>
      </c>
      <c r="J327">
        <v>34</v>
      </c>
      <c r="K327">
        <v>80</v>
      </c>
      <c r="L327">
        <v>2</v>
      </c>
      <c r="M327">
        <v>5</v>
      </c>
      <c r="N327">
        <v>2</v>
      </c>
      <c r="O327">
        <v>0.24</v>
      </c>
      <c r="P327">
        <v>0.32</v>
      </c>
      <c r="Q327">
        <v>0.38200000000000001</v>
      </c>
      <c r="R327">
        <v>0.70199999999999996</v>
      </c>
      <c r="S327">
        <v>0.308</v>
      </c>
      <c r="T327">
        <v>1</v>
      </c>
      <c r="U327">
        <v>-0.2</v>
      </c>
      <c r="V327">
        <v>0.7</v>
      </c>
      <c r="W327">
        <v>5588</v>
      </c>
    </row>
    <row r="328" spans="1:23" x14ac:dyDescent="0.25">
      <c r="A328" t="s">
        <v>745</v>
      </c>
      <c r="B328">
        <v>487</v>
      </c>
      <c r="C328">
        <v>447</v>
      </c>
      <c r="D328">
        <v>118</v>
      </c>
      <c r="E328">
        <v>21</v>
      </c>
      <c r="F328">
        <v>4</v>
      </c>
      <c r="G328">
        <v>9</v>
      </c>
      <c r="H328">
        <v>64</v>
      </c>
      <c r="I328">
        <v>44</v>
      </c>
      <c r="J328">
        <v>30</v>
      </c>
      <c r="K328">
        <v>91</v>
      </c>
      <c r="L328">
        <v>5</v>
      </c>
      <c r="M328">
        <v>32</v>
      </c>
      <c r="N328">
        <v>10</v>
      </c>
      <c r="O328">
        <v>0.26400000000000001</v>
      </c>
      <c r="P328">
        <v>0.315</v>
      </c>
      <c r="Q328">
        <v>0.38900000000000001</v>
      </c>
      <c r="R328">
        <v>0.70499999999999996</v>
      </c>
      <c r="S328">
        <v>0.308</v>
      </c>
      <c r="T328">
        <v>-0.2</v>
      </c>
      <c r="U328">
        <v>1.9</v>
      </c>
      <c r="V328">
        <v>1</v>
      </c>
      <c r="W328">
        <v>3708</v>
      </c>
    </row>
    <row r="329" spans="1:23" x14ac:dyDescent="0.25">
      <c r="A329" t="s">
        <v>974</v>
      </c>
      <c r="B329">
        <v>466</v>
      </c>
      <c r="C329">
        <v>422</v>
      </c>
      <c r="D329">
        <v>109</v>
      </c>
      <c r="E329">
        <v>24</v>
      </c>
      <c r="F329">
        <v>1</v>
      </c>
      <c r="G329">
        <v>9</v>
      </c>
      <c r="H329">
        <v>50</v>
      </c>
      <c r="I329">
        <v>50</v>
      </c>
      <c r="J329">
        <v>31</v>
      </c>
      <c r="K329">
        <v>68</v>
      </c>
      <c r="L329">
        <v>7</v>
      </c>
      <c r="M329">
        <v>3</v>
      </c>
      <c r="N329">
        <v>1</v>
      </c>
      <c r="O329">
        <v>0.25800000000000001</v>
      </c>
      <c r="P329">
        <v>0.317</v>
      </c>
      <c r="Q329">
        <v>0.38400000000000001</v>
      </c>
      <c r="R329">
        <v>0.70099999999999996</v>
      </c>
      <c r="S329">
        <v>0.308</v>
      </c>
      <c r="T329">
        <v>-0.5</v>
      </c>
      <c r="U329">
        <v>-0.3</v>
      </c>
      <c r="V329">
        <v>1.5</v>
      </c>
      <c r="W329">
        <v>5235</v>
      </c>
    </row>
    <row r="330" spans="1:23" x14ac:dyDescent="0.25">
      <c r="A330" t="s">
        <v>631</v>
      </c>
      <c r="B330">
        <v>430</v>
      </c>
      <c r="C330">
        <v>377</v>
      </c>
      <c r="D330">
        <v>89</v>
      </c>
      <c r="E330">
        <v>17</v>
      </c>
      <c r="F330">
        <v>2</v>
      </c>
      <c r="G330">
        <v>11</v>
      </c>
      <c r="H330">
        <v>48</v>
      </c>
      <c r="I330">
        <v>45</v>
      </c>
      <c r="J330">
        <v>46</v>
      </c>
      <c r="K330">
        <v>99</v>
      </c>
      <c r="L330">
        <v>3</v>
      </c>
      <c r="M330">
        <v>7</v>
      </c>
      <c r="N330">
        <v>3</v>
      </c>
      <c r="O330">
        <v>0.23599999999999999</v>
      </c>
      <c r="P330">
        <v>0.32200000000000001</v>
      </c>
      <c r="Q330">
        <v>0.379</v>
      </c>
      <c r="R330">
        <v>0.70099999999999996</v>
      </c>
      <c r="S330">
        <v>0.308</v>
      </c>
      <c r="T330">
        <v>0.7</v>
      </c>
      <c r="U330">
        <v>-0.3</v>
      </c>
      <c r="V330">
        <v>0.8</v>
      </c>
      <c r="W330">
        <v>1717</v>
      </c>
    </row>
    <row r="331" spans="1:23" x14ac:dyDescent="0.25">
      <c r="A331" t="s">
        <v>836</v>
      </c>
      <c r="B331">
        <v>357</v>
      </c>
      <c r="C331">
        <v>323</v>
      </c>
      <c r="D331">
        <v>82</v>
      </c>
      <c r="E331">
        <v>14</v>
      </c>
      <c r="F331">
        <v>2</v>
      </c>
      <c r="G331">
        <v>8</v>
      </c>
      <c r="H331">
        <v>43</v>
      </c>
      <c r="I331">
        <v>37</v>
      </c>
      <c r="J331">
        <v>29</v>
      </c>
      <c r="K331">
        <v>79</v>
      </c>
      <c r="L331">
        <v>2</v>
      </c>
      <c r="M331">
        <v>13</v>
      </c>
      <c r="N331">
        <v>4</v>
      </c>
      <c r="O331">
        <v>0.254</v>
      </c>
      <c r="P331">
        <v>0.317</v>
      </c>
      <c r="Q331">
        <v>0.38400000000000001</v>
      </c>
      <c r="R331">
        <v>0.70099999999999996</v>
      </c>
      <c r="S331">
        <v>0.308</v>
      </c>
      <c r="T331">
        <v>-0.6</v>
      </c>
      <c r="U331">
        <v>0.6</v>
      </c>
      <c r="V331">
        <v>1.2</v>
      </c>
      <c r="W331">
        <v>6962</v>
      </c>
    </row>
    <row r="332" spans="1:23" x14ac:dyDescent="0.25">
      <c r="A332" t="s">
        <v>1055</v>
      </c>
      <c r="B332">
        <v>634</v>
      </c>
      <c r="C332">
        <v>584</v>
      </c>
      <c r="D332">
        <v>161</v>
      </c>
      <c r="E332">
        <v>30</v>
      </c>
      <c r="F332">
        <v>2</v>
      </c>
      <c r="G332">
        <v>10</v>
      </c>
      <c r="H332">
        <v>67</v>
      </c>
      <c r="I332">
        <v>66</v>
      </c>
      <c r="J332">
        <v>42</v>
      </c>
      <c r="K332">
        <v>81</v>
      </c>
      <c r="L332">
        <v>1</v>
      </c>
      <c r="M332">
        <v>3</v>
      </c>
      <c r="N332">
        <v>2</v>
      </c>
      <c r="O332">
        <v>0.27600000000000002</v>
      </c>
      <c r="P332">
        <v>0.32200000000000001</v>
      </c>
      <c r="Q332">
        <v>0.38500000000000001</v>
      </c>
      <c r="R332">
        <v>0.70799999999999996</v>
      </c>
      <c r="S332">
        <v>0.308</v>
      </c>
      <c r="T332">
        <v>-0.2</v>
      </c>
      <c r="U332">
        <v>-0.9</v>
      </c>
      <c r="V332">
        <v>0</v>
      </c>
      <c r="W332">
        <v>1286</v>
      </c>
    </row>
    <row r="333" spans="1:23" x14ac:dyDescent="0.25">
      <c r="A333" t="s">
        <v>1107</v>
      </c>
      <c r="B333">
        <v>464</v>
      </c>
      <c r="C333">
        <v>425</v>
      </c>
      <c r="D333">
        <v>108</v>
      </c>
      <c r="E333">
        <v>22</v>
      </c>
      <c r="F333">
        <v>4</v>
      </c>
      <c r="G333">
        <v>11</v>
      </c>
      <c r="H333">
        <v>54</v>
      </c>
      <c r="I333">
        <v>51</v>
      </c>
      <c r="J333">
        <v>33</v>
      </c>
      <c r="K333">
        <v>90</v>
      </c>
      <c r="L333">
        <v>2</v>
      </c>
      <c r="M333">
        <v>8</v>
      </c>
      <c r="N333">
        <v>3</v>
      </c>
      <c r="O333">
        <v>0.254</v>
      </c>
      <c r="P333">
        <v>0.309</v>
      </c>
      <c r="Q333">
        <v>0.40200000000000002</v>
      </c>
      <c r="R333">
        <v>0.71099999999999997</v>
      </c>
      <c r="S333">
        <v>0.308</v>
      </c>
      <c r="T333">
        <v>4.3</v>
      </c>
      <c r="U333">
        <v>-0.1</v>
      </c>
      <c r="V333">
        <v>2.2999999999999998</v>
      </c>
      <c r="W333">
        <v>11493</v>
      </c>
    </row>
    <row r="334" spans="1:23" x14ac:dyDescent="0.25">
      <c r="A334" t="s">
        <v>1092</v>
      </c>
      <c r="B334">
        <v>467</v>
      </c>
      <c r="C334">
        <v>415</v>
      </c>
      <c r="D334">
        <v>101</v>
      </c>
      <c r="E334">
        <v>21</v>
      </c>
      <c r="F334">
        <v>3</v>
      </c>
      <c r="G334">
        <v>10</v>
      </c>
      <c r="H334">
        <v>52</v>
      </c>
      <c r="I334">
        <v>48</v>
      </c>
      <c r="J334">
        <v>46</v>
      </c>
      <c r="K334">
        <v>99</v>
      </c>
      <c r="L334">
        <v>2</v>
      </c>
      <c r="M334">
        <v>6</v>
      </c>
      <c r="N334">
        <v>3</v>
      </c>
      <c r="O334">
        <v>0.24299999999999999</v>
      </c>
      <c r="P334">
        <v>0.32</v>
      </c>
      <c r="Q334">
        <v>0.38100000000000001</v>
      </c>
      <c r="R334">
        <v>0.7</v>
      </c>
      <c r="S334">
        <v>0.308</v>
      </c>
      <c r="T334">
        <v>-0.2</v>
      </c>
      <c r="U334">
        <v>-0.5</v>
      </c>
      <c r="V334">
        <v>1.8</v>
      </c>
      <c r="W334">
        <v>4251</v>
      </c>
    </row>
    <row r="335" spans="1:23" x14ac:dyDescent="0.25">
      <c r="A335" t="s">
        <v>984</v>
      </c>
      <c r="B335">
        <v>448</v>
      </c>
      <c r="C335">
        <v>409</v>
      </c>
      <c r="D335">
        <v>98</v>
      </c>
      <c r="E335">
        <v>21</v>
      </c>
      <c r="F335">
        <v>2</v>
      </c>
      <c r="G335">
        <v>15</v>
      </c>
      <c r="H335">
        <v>50</v>
      </c>
      <c r="I335">
        <v>57</v>
      </c>
      <c r="J335">
        <v>28</v>
      </c>
      <c r="K335">
        <v>120</v>
      </c>
      <c r="L335">
        <v>8</v>
      </c>
      <c r="M335">
        <v>2</v>
      </c>
      <c r="N335">
        <v>1</v>
      </c>
      <c r="O335">
        <v>0.24</v>
      </c>
      <c r="P335">
        <v>0.29899999999999999</v>
      </c>
      <c r="Q335">
        <v>0.41099999999999998</v>
      </c>
      <c r="R335">
        <v>0.71</v>
      </c>
      <c r="S335">
        <v>0.308</v>
      </c>
      <c r="T335">
        <v>-1.2</v>
      </c>
      <c r="U335">
        <v>-0.4</v>
      </c>
      <c r="V335">
        <v>0.6</v>
      </c>
      <c r="W335">
        <v>9210</v>
      </c>
    </row>
    <row r="336" spans="1:23" x14ac:dyDescent="0.25">
      <c r="A336" t="s">
        <v>966</v>
      </c>
      <c r="B336">
        <v>457</v>
      </c>
      <c r="C336">
        <v>417</v>
      </c>
      <c r="D336">
        <v>115</v>
      </c>
      <c r="E336">
        <v>20</v>
      </c>
      <c r="F336">
        <v>3</v>
      </c>
      <c r="G336">
        <v>6</v>
      </c>
      <c r="H336">
        <v>52</v>
      </c>
      <c r="I336">
        <v>42</v>
      </c>
      <c r="J336">
        <v>26</v>
      </c>
      <c r="K336">
        <v>51</v>
      </c>
      <c r="L336">
        <v>4</v>
      </c>
      <c r="M336">
        <v>13</v>
      </c>
      <c r="N336">
        <v>5</v>
      </c>
      <c r="O336">
        <v>0.27600000000000002</v>
      </c>
      <c r="P336">
        <v>0.32200000000000001</v>
      </c>
      <c r="Q336">
        <v>0.38100000000000001</v>
      </c>
      <c r="R336">
        <v>0.70399999999999996</v>
      </c>
      <c r="S336">
        <v>0.307</v>
      </c>
      <c r="T336">
        <v>15</v>
      </c>
      <c r="U336">
        <v>0.1</v>
      </c>
      <c r="V336">
        <v>3.4</v>
      </c>
      <c r="W336">
        <v>10847</v>
      </c>
    </row>
    <row r="337" spans="1:23" x14ac:dyDescent="0.25">
      <c r="A337" t="s">
        <v>536</v>
      </c>
      <c r="B337">
        <v>377</v>
      </c>
      <c r="C337">
        <v>332</v>
      </c>
      <c r="D337">
        <v>81</v>
      </c>
      <c r="E337">
        <v>16</v>
      </c>
      <c r="F337">
        <v>2</v>
      </c>
      <c r="G337">
        <v>7</v>
      </c>
      <c r="H337">
        <v>41</v>
      </c>
      <c r="I337">
        <v>37</v>
      </c>
      <c r="J337">
        <v>38</v>
      </c>
      <c r="K337">
        <v>74</v>
      </c>
      <c r="L337">
        <v>3</v>
      </c>
      <c r="M337">
        <v>5</v>
      </c>
      <c r="N337">
        <v>2</v>
      </c>
      <c r="O337">
        <v>0.24399999999999999</v>
      </c>
      <c r="P337">
        <v>0.32500000000000001</v>
      </c>
      <c r="Q337">
        <v>0.36699999999999999</v>
      </c>
      <c r="R337">
        <v>0.69299999999999995</v>
      </c>
      <c r="S337">
        <v>0.307</v>
      </c>
      <c r="T337">
        <v>0.9</v>
      </c>
      <c r="U337">
        <v>-0.2</v>
      </c>
      <c r="V337">
        <v>1.9</v>
      </c>
      <c r="W337">
        <v>7610</v>
      </c>
    </row>
    <row r="338" spans="1:23" x14ac:dyDescent="0.25">
      <c r="A338" t="s">
        <v>1131</v>
      </c>
      <c r="B338">
        <v>519</v>
      </c>
      <c r="C338">
        <v>474</v>
      </c>
      <c r="D338">
        <v>123</v>
      </c>
      <c r="E338">
        <v>24</v>
      </c>
      <c r="F338">
        <v>1</v>
      </c>
      <c r="G338">
        <v>13</v>
      </c>
      <c r="H338">
        <v>56</v>
      </c>
      <c r="I338">
        <v>60</v>
      </c>
      <c r="J338">
        <v>32</v>
      </c>
      <c r="K338">
        <v>64</v>
      </c>
      <c r="L338">
        <v>6</v>
      </c>
      <c r="M338">
        <v>2</v>
      </c>
      <c r="N338">
        <v>1</v>
      </c>
      <c r="O338">
        <v>0.25900000000000001</v>
      </c>
      <c r="P338">
        <v>0.312</v>
      </c>
      <c r="Q338">
        <v>0.39700000000000002</v>
      </c>
      <c r="R338">
        <v>0.70899999999999996</v>
      </c>
      <c r="S338">
        <v>0.307</v>
      </c>
      <c r="T338">
        <v>2</v>
      </c>
      <c r="U338">
        <v>-0.5</v>
      </c>
      <c r="V338">
        <v>2.6</v>
      </c>
      <c r="W338">
        <v>746</v>
      </c>
    </row>
    <row r="339" spans="1:23" x14ac:dyDescent="0.25">
      <c r="A339" t="s">
        <v>721</v>
      </c>
      <c r="B339">
        <v>540</v>
      </c>
      <c r="C339">
        <v>483</v>
      </c>
      <c r="D339">
        <v>127</v>
      </c>
      <c r="E339">
        <v>23</v>
      </c>
      <c r="F339">
        <v>6</v>
      </c>
      <c r="G339">
        <v>5</v>
      </c>
      <c r="H339">
        <v>64</v>
      </c>
      <c r="I339">
        <v>45</v>
      </c>
      <c r="J339">
        <v>44</v>
      </c>
      <c r="K339">
        <v>82</v>
      </c>
      <c r="L339">
        <v>5</v>
      </c>
      <c r="M339">
        <v>19</v>
      </c>
      <c r="N339">
        <v>7</v>
      </c>
      <c r="O339">
        <v>0.26300000000000001</v>
      </c>
      <c r="P339">
        <v>0.32800000000000001</v>
      </c>
      <c r="Q339">
        <v>0.36599999999999999</v>
      </c>
      <c r="R339">
        <v>0.69499999999999995</v>
      </c>
      <c r="S339">
        <v>0.307</v>
      </c>
      <c r="T339">
        <v>-7</v>
      </c>
      <c r="U339">
        <v>0.4</v>
      </c>
      <c r="V339">
        <v>1</v>
      </c>
      <c r="W339">
        <v>2498</v>
      </c>
    </row>
    <row r="340" spans="1:23" x14ac:dyDescent="0.25">
      <c r="A340" t="s">
        <v>1028</v>
      </c>
      <c r="B340">
        <v>556</v>
      </c>
      <c r="C340">
        <v>507</v>
      </c>
      <c r="D340">
        <v>137</v>
      </c>
      <c r="E340">
        <v>26</v>
      </c>
      <c r="F340">
        <v>2</v>
      </c>
      <c r="G340">
        <v>8</v>
      </c>
      <c r="H340">
        <v>60</v>
      </c>
      <c r="I340">
        <v>56</v>
      </c>
      <c r="J340">
        <v>35</v>
      </c>
      <c r="K340">
        <v>74</v>
      </c>
      <c r="L340">
        <v>7</v>
      </c>
      <c r="M340">
        <v>5</v>
      </c>
      <c r="N340">
        <v>2</v>
      </c>
      <c r="O340">
        <v>0.27</v>
      </c>
      <c r="P340">
        <v>0.32300000000000001</v>
      </c>
      <c r="Q340">
        <v>0.377</v>
      </c>
      <c r="R340">
        <v>0.7</v>
      </c>
      <c r="S340">
        <v>0.307</v>
      </c>
      <c r="T340">
        <v>-0.8</v>
      </c>
      <c r="U340">
        <v>-0.4</v>
      </c>
      <c r="V340">
        <v>1.6</v>
      </c>
      <c r="W340">
        <v>2677</v>
      </c>
    </row>
    <row r="341" spans="1:23" x14ac:dyDescent="0.25">
      <c r="A341" t="s">
        <v>182</v>
      </c>
      <c r="B341">
        <v>376</v>
      </c>
      <c r="C341">
        <v>341</v>
      </c>
      <c r="D341">
        <v>84</v>
      </c>
      <c r="E341">
        <v>16</v>
      </c>
      <c r="F341">
        <v>3</v>
      </c>
      <c r="G341">
        <v>10</v>
      </c>
      <c r="H341">
        <v>44</v>
      </c>
      <c r="I341">
        <v>42</v>
      </c>
      <c r="J341">
        <v>29</v>
      </c>
      <c r="K341">
        <v>93</v>
      </c>
      <c r="L341">
        <v>2</v>
      </c>
      <c r="M341">
        <v>8</v>
      </c>
      <c r="N341">
        <v>3</v>
      </c>
      <c r="O341">
        <v>0.246</v>
      </c>
      <c r="P341">
        <v>0.307</v>
      </c>
      <c r="Q341">
        <v>0.39900000000000002</v>
      </c>
      <c r="R341">
        <v>0.70599999999999996</v>
      </c>
      <c r="S341">
        <v>0.307</v>
      </c>
      <c r="T341">
        <v>1.7</v>
      </c>
      <c r="U341">
        <v>0</v>
      </c>
      <c r="V341">
        <v>0.8</v>
      </c>
      <c r="W341">
        <v>173</v>
      </c>
    </row>
    <row r="342" spans="1:23" x14ac:dyDescent="0.25">
      <c r="A342" t="s">
        <v>1004</v>
      </c>
      <c r="B342">
        <v>448</v>
      </c>
      <c r="C342">
        <v>388</v>
      </c>
      <c r="D342">
        <v>94</v>
      </c>
      <c r="E342">
        <v>18</v>
      </c>
      <c r="F342">
        <v>1</v>
      </c>
      <c r="G342">
        <v>8</v>
      </c>
      <c r="H342">
        <v>48</v>
      </c>
      <c r="I342">
        <v>42</v>
      </c>
      <c r="J342">
        <v>52</v>
      </c>
      <c r="K342">
        <v>84</v>
      </c>
      <c r="L342">
        <v>3</v>
      </c>
      <c r="M342">
        <v>5</v>
      </c>
      <c r="N342">
        <v>3</v>
      </c>
      <c r="O342">
        <v>0.24199999999999999</v>
      </c>
      <c r="P342">
        <v>0.33400000000000002</v>
      </c>
      <c r="Q342">
        <v>0.35599999999999998</v>
      </c>
      <c r="R342">
        <v>0.69</v>
      </c>
      <c r="S342">
        <v>0.307</v>
      </c>
      <c r="T342">
        <v>0.6</v>
      </c>
      <c r="U342">
        <v>-0.7</v>
      </c>
      <c r="V342">
        <v>0.7</v>
      </c>
      <c r="W342">
        <v>3263</v>
      </c>
    </row>
    <row r="343" spans="1:23" x14ac:dyDescent="0.25">
      <c r="A343" t="s">
        <v>885</v>
      </c>
      <c r="B343">
        <v>520</v>
      </c>
      <c r="C343">
        <v>480</v>
      </c>
      <c r="D343">
        <v>122</v>
      </c>
      <c r="E343">
        <v>27</v>
      </c>
      <c r="F343">
        <v>1</v>
      </c>
      <c r="G343">
        <v>15</v>
      </c>
      <c r="H343">
        <v>57</v>
      </c>
      <c r="I343">
        <v>64</v>
      </c>
      <c r="J343">
        <v>28</v>
      </c>
      <c r="K343">
        <v>82</v>
      </c>
      <c r="L343">
        <v>6</v>
      </c>
      <c r="M343">
        <v>2</v>
      </c>
      <c r="N343">
        <v>1</v>
      </c>
      <c r="O343">
        <v>0.254</v>
      </c>
      <c r="P343">
        <v>0.30099999999999999</v>
      </c>
      <c r="Q343">
        <v>0.40799999999999997</v>
      </c>
      <c r="R343">
        <v>0.70899999999999996</v>
      </c>
      <c r="S343">
        <v>0.307</v>
      </c>
      <c r="T343">
        <v>0.8</v>
      </c>
      <c r="U343">
        <v>-0.5</v>
      </c>
      <c r="V343">
        <v>0.5</v>
      </c>
      <c r="W343">
        <v>5834</v>
      </c>
    </row>
    <row r="344" spans="1:23" x14ac:dyDescent="0.25">
      <c r="A344" t="s">
        <v>1009</v>
      </c>
      <c r="B344">
        <v>330</v>
      </c>
      <c r="C344">
        <v>290</v>
      </c>
      <c r="D344">
        <v>66</v>
      </c>
      <c r="E344">
        <v>15</v>
      </c>
      <c r="F344">
        <v>1</v>
      </c>
      <c r="G344">
        <v>10</v>
      </c>
      <c r="H344">
        <v>35</v>
      </c>
      <c r="I344">
        <v>38</v>
      </c>
      <c r="J344">
        <v>35</v>
      </c>
      <c r="K344">
        <v>83</v>
      </c>
      <c r="L344">
        <v>2</v>
      </c>
      <c r="M344">
        <v>1</v>
      </c>
      <c r="N344">
        <v>0</v>
      </c>
      <c r="O344">
        <v>0.22800000000000001</v>
      </c>
      <c r="P344">
        <v>0.313</v>
      </c>
      <c r="Q344">
        <v>0.39</v>
      </c>
      <c r="R344">
        <v>0.70299999999999996</v>
      </c>
      <c r="S344">
        <v>0.30599999999999999</v>
      </c>
      <c r="T344">
        <v>0</v>
      </c>
      <c r="U344">
        <v>-0.1</v>
      </c>
      <c r="V344">
        <v>0.3</v>
      </c>
      <c r="W344">
        <v>1305</v>
      </c>
    </row>
    <row r="345" spans="1:23" x14ac:dyDescent="0.25">
      <c r="A345" t="s">
        <v>748</v>
      </c>
      <c r="B345">
        <v>372</v>
      </c>
      <c r="C345">
        <v>328</v>
      </c>
      <c r="D345">
        <v>79</v>
      </c>
      <c r="E345">
        <v>16</v>
      </c>
      <c r="F345">
        <v>1</v>
      </c>
      <c r="G345">
        <v>9</v>
      </c>
      <c r="H345">
        <v>39</v>
      </c>
      <c r="I345">
        <v>40</v>
      </c>
      <c r="J345">
        <v>33</v>
      </c>
      <c r="K345">
        <v>71</v>
      </c>
      <c r="L345">
        <v>5</v>
      </c>
      <c r="M345">
        <v>1</v>
      </c>
      <c r="N345">
        <v>0</v>
      </c>
      <c r="O345">
        <v>0.24099999999999999</v>
      </c>
      <c r="P345">
        <v>0.317</v>
      </c>
      <c r="Q345">
        <v>0.378</v>
      </c>
      <c r="R345">
        <v>0.69499999999999995</v>
      </c>
      <c r="S345">
        <v>0.30599999999999999</v>
      </c>
      <c r="T345">
        <v>2.8</v>
      </c>
      <c r="U345">
        <v>-0.2</v>
      </c>
      <c r="V345">
        <v>2</v>
      </c>
      <c r="W345">
        <v>2829</v>
      </c>
    </row>
    <row r="346" spans="1:23" x14ac:dyDescent="0.25">
      <c r="A346" t="s">
        <v>17296</v>
      </c>
      <c r="B346">
        <v>418</v>
      </c>
      <c r="C346">
        <v>373</v>
      </c>
      <c r="D346">
        <v>92</v>
      </c>
      <c r="E346">
        <v>17</v>
      </c>
      <c r="F346">
        <v>2</v>
      </c>
      <c r="G346">
        <v>9</v>
      </c>
      <c r="H346">
        <v>49</v>
      </c>
      <c r="I346">
        <v>42</v>
      </c>
      <c r="J346">
        <v>36</v>
      </c>
      <c r="K346">
        <v>100</v>
      </c>
      <c r="L346">
        <v>5</v>
      </c>
      <c r="M346">
        <v>11</v>
      </c>
      <c r="N346">
        <v>4</v>
      </c>
      <c r="O346">
        <v>0.247</v>
      </c>
      <c r="P346">
        <v>0.31900000000000001</v>
      </c>
      <c r="Q346">
        <v>0.375</v>
      </c>
      <c r="R346">
        <v>0.69399999999999995</v>
      </c>
      <c r="S346">
        <v>0.30599999999999999</v>
      </c>
      <c r="T346">
        <v>0</v>
      </c>
      <c r="U346">
        <v>0.1</v>
      </c>
      <c r="V346">
        <v>0.7</v>
      </c>
      <c r="W346">
        <v>9450</v>
      </c>
    </row>
    <row r="347" spans="1:23" x14ac:dyDescent="0.25">
      <c r="A347" t="s">
        <v>1077</v>
      </c>
      <c r="B347">
        <v>532</v>
      </c>
      <c r="C347">
        <v>481</v>
      </c>
      <c r="D347">
        <v>129</v>
      </c>
      <c r="E347">
        <v>25</v>
      </c>
      <c r="F347">
        <v>4</v>
      </c>
      <c r="G347">
        <v>4</v>
      </c>
      <c r="H347">
        <v>61</v>
      </c>
      <c r="I347">
        <v>45</v>
      </c>
      <c r="J347">
        <v>44</v>
      </c>
      <c r="K347">
        <v>62</v>
      </c>
      <c r="L347">
        <v>2</v>
      </c>
      <c r="M347">
        <v>15</v>
      </c>
      <c r="N347">
        <v>5</v>
      </c>
      <c r="O347">
        <v>0.26800000000000002</v>
      </c>
      <c r="P347">
        <v>0.33</v>
      </c>
      <c r="Q347">
        <v>0.36199999999999999</v>
      </c>
      <c r="R347">
        <v>0.69199999999999995</v>
      </c>
      <c r="S347">
        <v>0.30599999999999999</v>
      </c>
      <c r="T347">
        <v>2.4</v>
      </c>
      <c r="U347">
        <v>0.4</v>
      </c>
      <c r="V347">
        <v>2</v>
      </c>
      <c r="W347">
        <v>8347</v>
      </c>
    </row>
    <row r="348" spans="1:23" x14ac:dyDescent="0.25">
      <c r="A348" t="s">
        <v>778</v>
      </c>
      <c r="B348">
        <v>487</v>
      </c>
      <c r="C348">
        <v>430</v>
      </c>
      <c r="D348">
        <v>101</v>
      </c>
      <c r="E348">
        <v>20</v>
      </c>
      <c r="F348">
        <v>1</v>
      </c>
      <c r="G348">
        <v>14</v>
      </c>
      <c r="H348">
        <v>52</v>
      </c>
      <c r="I348">
        <v>54</v>
      </c>
      <c r="J348">
        <v>48</v>
      </c>
      <c r="K348">
        <v>101</v>
      </c>
      <c r="L348">
        <v>5</v>
      </c>
      <c r="M348">
        <v>2</v>
      </c>
      <c r="N348">
        <v>1</v>
      </c>
      <c r="O348">
        <v>0.23499999999999999</v>
      </c>
      <c r="P348">
        <v>0.316</v>
      </c>
      <c r="Q348">
        <v>0.38400000000000001</v>
      </c>
      <c r="R348">
        <v>0.7</v>
      </c>
      <c r="S348">
        <v>0.30599999999999999</v>
      </c>
      <c r="T348">
        <v>-0.5</v>
      </c>
      <c r="U348">
        <v>-0.5</v>
      </c>
      <c r="V348">
        <v>0.3</v>
      </c>
      <c r="W348">
        <v>1491</v>
      </c>
    </row>
    <row r="349" spans="1:23" x14ac:dyDescent="0.25">
      <c r="A349" t="s">
        <v>1130</v>
      </c>
      <c r="B349">
        <v>474</v>
      </c>
      <c r="C349">
        <v>434</v>
      </c>
      <c r="D349">
        <v>110</v>
      </c>
      <c r="E349">
        <v>22</v>
      </c>
      <c r="F349">
        <v>2</v>
      </c>
      <c r="G349">
        <v>12</v>
      </c>
      <c r="H349">
        <v>52</v>
      </c>
      <c r="I349">
        <v>54</v>
      </c>
      <c r="J349">
        <v>32</v>
      </c>
      <c r="K349">
        <v>104</v>
      </c>
      <c r="L349">
        <v>3</v>
      </c>
      <c r="M349">
        <v>4</v>
      </c>
      <c r="N349">
        <v>2</v>
      </c>
      <c r="O349">
        <v>0.253</v>
      </c>
      <c r="P349">
        <v>0.307</v>
      </c>
      <c r="Q349">
        <v>0.39600000000000002</v>
      </c>
      <c r="R349">
        <v>0.70399999999999996</v>
      </c>
      <c r="S349">
        <v>0.30599999999999999</v>
      </c>
      <c r="T349">
        <v>-1.2</v>
      </c>
      <c r="U349">
        <v>-0.5</v>
      </c>
      <c r="V349">
        <v>1.3</v>
      </c>
      <c r="W349">
        <v>8175</v>
      </c>
    </row>
    <row r="350" spans="1:23" x14ac:dyDescent="0.25">
      <c r="A350" t="s">
        <v>1044</v>
      </c>
      <c r="B350">
        <v>430</v>
      </c>
      <c r="C350">
        <v>387</v>
      </c>
      <c r="D350">
        <v>101</v>
      </c>
      <c r="E350">
        <v>19</v>
      </c>
      <c r="F350">
        <v>1</v>
      </c>
      <c r="G350">
        <v>7</v>
      </c>
      <c r="H350">
        <v>48</v>
      </c>
      <c r="I350">
        <v>42</v>
      </c>
      <c r="J350">
        <v>34</v>
      </c>
      <c r="K350">
        <v>57</v>
      </c>
      <c r="L350">
        <v>4</v>
      </c>
      <c r="M350">
        <v>9</v>
      </c>
      <c r="N350">
        <v>4</v>
      </c>
      <c r="O350">
        <v>0.26100000000000001</v>
      </c>
      <c r="P350">
        <v>0.32500000000000001</v>
      </c>
      <c r="Q350">
        <v>0.37</v>
      </c>
      <c r="R350">
        <v>0.69399999999999995</v>
      </c>
      <c r="S350">
        <v>0.30599999999999999</v>
      </c>
      <c r="T350">
        <v>0.5</v>
      </c>
      <c r="U350">
        <v>-0.3</v>
      </c>
      <c r="V350">
        <v>1.4</v>
      </c>
      <c r="W350">
        <v>2437</v>
      </c>
    </row>
    <row r="351" spans="1:23" x14ac:dyDescent="0.25">
      <c r="A351" t="s">
        <v>659</v>
      </c>
      <c r="B351">
        <v>520</v>
      </c>
      <c r="C351">
        <v>459</v>
      </c>
      <c r="D351">
        <v>120</v>
      </c>
      <c r="E351">
        <v>21</v>
      </c>
      <c r="F351">
        <v>4</v>
      </c>
      <c r="G351">
        <v>5</v>
      </c>
      <c r="H351">
        <v>59</v>
      </c>
      <c r="I351">
        <v>42</v>
      </c>
      <c r="J351">
        <v>46</v>
      </c>
      <c r="K351">
        <v>79</v>
      </c>
      <c r="L351">
        <v>4</v>
      </c>
      <c r="M351">
        <v>16</v>
      </c>
      <c r="N351">
        <v>6</v>
      </c>
      <c r="O351">
        <v>0.26100000000000001</v>
      </c>
      <c r="P351">
        <v>0.33100000000000002</v>
      </c>
      <c r="Q351">
        <v>0.35699999999999998</v>
      </c>
      <c r="R351">
        <v>0.68899999999999995</v>
      </c>
      <c r="S351">
        <v>0.30599999999999999</v>
      </c>
      <c r="T351">
        <v>-0.1</v>
      </c>
      <c r="U351">
        <v>0.2</v>
      </c>
      <c r="V351">
        <v>2</v>
      </c>
      <c r="W351">
        <v>7290</v>
      </c>
    </row>
    <row r="352" spans="1:23" x14ac:dyDescent="0.25">
      <c r="A352" t="s">
        <v>664</v>
      </c>
      <c r="B352">
        <v>546</v>
      </c>
      <c r="C352">
        <v>503</v>
      </c>
      <c r="D352">
        <v>133</v>
      </c>
      <c r="E352">
        <v>22</v>
      </c>
      <c r="F352">
        <v>4</v>
      </c>
      <c r="G352">
        <v>11</v>
      </c>
      <c r="H352">
        <v>69</v>
      </c>
      <c r="I352">
        <v>54</v>
      </c>
      <c r="J352">
        <v>31</v>
      </c>
      <c r="K352">
        <v>106</v>
      </c>
      <c r="L352">
        <v>4</v>
      </c>
      <c r="M352">
        <v>29</v>
      </c>
      <c r="N352">
        <v>10</v>
      </c>
      <c r="O352">
        <v>0.26400000000000001</v>
      </c>
      <c r="P352">
        <v>0.311</v>
      </c>
      <c r="Q352">
        <v>0.39</v>
      </c>
      <c r="R352">
        <v>0.7</v>
      </c>
      <c r="S352">
        <v>0.30599999999999999</v>
      </c>
      <c r="T352">
        <v>-0.5</v>
      </c>
      <c r="U352">
        <v>1.2</v>
      </c>
      <c r="V352">
        <v>1.8</v>
      </c>
      <c r="W352">
        <v>5098</v>
      </c>
    </row>
    <row r="353" spans="1:23" x14ac:dyDescent="0.25">
      <c r="A353" t="s">
        <v>650</v>
      </c>
      <c r="B353">
        <v>373</v>
      </c>
      <c r="C353">
        <v>333</v>
      </c>
      <c r="D353">
        <v>86</v>
      </c>
      <c r="E353">
        <v>16</v>
      </c>
      <c r="F353">
        <v>3</v>
      </c>
      <c r="G353">
        <v>4</v>
      </c>
      <c r="H353">
        <v>44</v>
      </c>
      <c r="I353">
        <v>31</v>
      </c>
      <c r="J353">
        <v>34</v>
      </c>
      <c r="K353">
        <v>56</v>
      </c>
      <c r="L353">
        <v>2</v>
      </c>
      <c r="M353">
        <v>14</v>
      </c>
      <c r="N353">
        <v>6</v>
      </c>
      <c r="O353">
        <v>0.25800000000000001</v>
      </c>
      <c r="P353">
        <v>0.32900000000000001</v>
      </c>
      <c r="Q353">
        <v>0.36</v>
      </c>
      <c r="R353">
        <v>0.68899999999999995</v>
      </c>
      <c r="S353">
        <v>0.30499999999999999</v>
      </c>
      <c r="T353">
        <v>1.4</v>
      </c>
      <c r="U353">
        <v>0</v>
      </c>
      <c r="V353">
        <v>1.3</v>
      </c>
      <c r="W353">
        <v>8254</v>
      </c>
    </row>
    <row r="354" spans="1:23" x14ac:dyDescent="0.25">
      <c r="A354" t="s">
        <v>868</v>
      </c>
      <c r="B354">
        <v>513</v>
      </c>
      <c r="C354">
        <v>454</v>
      </c>
      <c r="D354">
        <v>115</v>
      </c>
      <c r="E354">
        <v>18</v>
      </c>
      <c r="F354">
        <v>5</v>
      </c>
      <c r="G354">
        <v>7</v>
      </c>
      <c r="H354">
        <v>60</v>
      </c>
      <c r="I354">
        <v>44</v>
      </c>
      <c r="J354">
        <v>45</v>
      </c>
      <c r="K354">
        <v>119</v>
      </c>
      <c r="L354">
        <v>7</v>
      </c>
      <c r="M354">
        <v>16</v>
      </c>
      <c r="N354">
        <v>6</v>
      </c>
      <c r="O354">
        <v>0.253</v>
      </c>
      <c r="P354">
        <v>0.32800000000000001</v>
      </c>
      <c r="Q354">
        <v>0.36099999999999999</v>
      </c>
      <c r="R354">
        <v>0.68899999999999995</v>
      </c>
      <c r="S354">
        <v>0.30499999999999999</v>
      </c>
      <c r="T354">
        <v>-0.9</v>
      </c>
      <c r="U354">
        <v>0.2</v>
      </c>
      <c r="V354">
        <v>1.5</v>
      </c>
      <c r="W354">
        <v>7995</v>
      </c>
    </row>
    <row r="355" spans="1:23" x14ac:dyDescent="0.25">
      <c r="A355" t="s">
        <v>447</v>
      </c>
      <c r="B355">
        <v>390</v>
      </c>
      <c r="C355">
        <v>344</v>
      </c>
      <c r="D355">
        <v>81</v>
      </c>
      <c r="E355">
        <v>17</v>
      </c>
      <c r="F355">
        <v>1</v>
      </c>
      <c r="G355">
        <v>10</v>
      </c>
      <c r="H355">
        <v>41</v>
      </c>
      <c r="I355">
        <v>43</v>
      </c>
      <c r="J355">
        <v>40</v>
      </c>
      <c r="K355">
        <v>87</v>
      </c>
      <c r="L355">
        <v>2</v>
      </c>
      <c r="M355">
        <v>1</v>
      </c>
      <c r="N355">
        <v>0</v>
      </c>
      <c r="O355">
        <v>0.23499999999999999</v>
      </c>
      <c r="P355">
        <v>0.316</v>
      </c>
      <c r="Q355">
        <v>0.378</v>
      </c>
      <c r="R355">
        <v>0.69399999999999995</v>
      </c>
      <c r="S355">
        <v>0.30499999999999999</v>
      </c>
      <c r="T355">
        <v>0</v>
      </c>
      <c r="U355">
        <v>-0.2</v>
      </c>
      <c r="V355">
        <v>1.8</v>
      </c>
      <c r="W355">
        <v>4243</v>
      </c>
    </row>
    <row r="356" spans="1:23" x14ac:dyDescent="0.25">
      <c r="A356" t="s">
        <v>272</v>
      </c>
      <c r="B356">
        <v>314</v>
      </c>
      <c r="C356">
        <v>276</v>
      </c>
      <c r="D356">
        <v>61</v>
      </c>
      <c r="E356">
        <v>13</v>
      </c>
      <c r="F356">
        <v>1</v>
      </c>
      <c r="G356">
        <v>11</v>
      </c>
      <c r="H356">
        <v>35</v>
      </c>
      <c r="I356">
        <v>38</v>
      </c>
      <c r="J356">
        <v>33</v>
      </c>
      <c r="K356">
        <v>95</v>
      </c>
      <c r="L356">
        <v>2</v>
      </c>
      <c r="M356">
        <v>2</v>
      </c>
      <c r="N356">
        <v>1</v>
      </c>
      <c r="O356">
        <v>0.221</v>
      </c>
      <c r="P356">
        <v>0.307</v>
      </c>
      <c r="Q356">
        <v>0.39500000000000002</v>
      </c>
      <c r="R356">
        <v>0.70199999999999996</v>
      </c>
      <c r="S356">
        <v>0.30499999999999999</v>
      </c>
      <c r="T356">
        <v>0</v>
      </c>
      <c r="U356">
        <v>-0.3</v>
      </c>
      <c r="V356">
        <v>0.9</v>
      </c>
      <c r="W356">
        <v>3664</v>
      </c>
    </row>
    <row r="357" spans="1:23" x14ac:dyDescent="0.25">
      <c r="A357" t="s">
        <v>853</v>
      </c>
      <c r="B357">
        <v>534</v>
      </c>
      <c r="C357">
        <v>482</v>
      </c>
      <c r="D357">
        <v>123</v>
      </c>
      <c r="E357">
        <v>23</v>
      </c>
      <c r="F357">
        <v>3</v>
      </c>
      <c r="G357">
        <v>11</v>
      </c>
      <c r="H357">
        <v>59</v>
      </c>
      <c r="I357">
        <v>57</v>
      </c>
      <c r="J357">
        <v>42</v>
      </c>
      <c r="K357">
        <v>90</v>
      </c>
      <c r="L357">
        <v>2</v>
      </c>
      <c r="M357">
        <v>5</v>
      </c>
      <c r="N357">
        <v>2</v>
      </c>
      <c r="O357">
        <v>0.255</v>
      </c>
      <c r="P357">
        <v>0.315</v>
      </c>
      <c r="Q357">
        <v>0.38400000000000001</v>
      </c>
      <c r="R357">
        <v>0.69899999999999995</v>
      </c>
      <c r="S357">
        <v>0.30499999999999999</v>
      </c>
      <c r="T357">
        <v>1.5</v>
      </c>
      <c r="U357">
        <v>-0.4</v>
      </c>
      <c r="V357">
        <v>1.7</v>
      </c>
      <c r="W357">
        <v>9009</v>
      </c>
    </row>
    <row r="358" spans="1:23" x14ac:dyDescent="0.25">
      <c r="A358" t="s">
        <v>766</v>
      </c>
      <c r="B358">
        <v>400</v>
      </c>
      <c r="C358">
        <v>365</v>
      </c>
      <c r="D358">
        <v>93</v>
      </c>
      <c r="E358">
        <v>20</v>
      </c>
      <c r="F358">
        <v>1</v>
      </c>
      <c r="G358">
        <v>9</v>
      </c>
      <c r="H358">
        <v>42</v>
      </c>
      <c r="I358">
        <v>44</v>
      </c>
      <c r="J358">
        <v>29</v>
      </c>
      <c r="K358">
        <v>62</v>
      </c>
      <c r="L358">
        <v>2</v>
      </c>
      <c r="M358">
        <v>1</v>
      </c>
      <c r="N358">
        <v>1</v>
      </c>
      <c r="O358">
        <v>0.255</v>
      </c>
      <c r="P358">
        <v>0.311</v>
      </c>
      <c r="Q358">
        <v>0.38900000000000001</v>
      </c>
      <c r="R358">
        <v>0.7</v>
      </c>
      <c r="S358">
        <v>0.30499999999999999</v>
      </c>
      <c r="T358">
        <v>-0.1</v>
      </c>
      <c r="U358">
        <v>-0.6</v>
      </c>
      <c r="V358">
        <v>1.7</v>
      </c>
      <c r="W358">
        <v>9542</v>
      </c>
    </row>
    <row r="359" spans="1:23" x14ac:dyDescent="0.25">
      <c r="A359" t="s">
        <v>852</v>
      </c>
      <c r="B359">
        <v>544</v>
      </c>
      <c r="C359">
        <v>491</v>
      </c>
      <c r="D359">
        <v>133</v>
      </c>
      <c r="E359">
        <v>24</v>
      </c>
      <c r="F359">
        <v>2</v>
      </c>
      <c r="G359">
        <v>5</v>
      </c>
      <c r="H359">
        <v>58</v>
      </c>
      <c r="I359">
        <v>49</v>
      </c>
      <c r="J359">
        <v>38</v>
      </c>
      <c r="K359">
        <v>78</v>
      </c>
      <c r="L359">
        <v>7</v>
      </c>
      <c r="M359">
        <v>7</v>
      </c>
      <c r="N359">
        <v>3</v>
      </c>
      <c r="O359">
        <v>0.27100000000000002</v>
      </c>
      <c r="P359">
        <v>0.33</v>
      </c>
      <c r="Q359">
        <v>0.35799999999999998</v>
      </c>
      <c r="R359">
        <v>0.68899999999999995</v>
      </c>
      <c r="S359">
        <v>0.30499999999999999</v>
      </c>
      <c r="T359">
        <v>-1</v>
      </c>
      <c r="U359">
        <v>-0.4</v>
      </c>
      <c r="V359">
        <v>1.9</v>
      </c>
      <c r="W359">
        <v>5519</v>
      </c>
    </row>
    <row r="360" spans="1:23" x14ac:dyDescent="0.25">
      <c r="A360" t="s">
        <v>515</v>
      </c>
      <c r="B360">
        <v>324</v>
      </c>
      <c r="C360">
        <v>281</v>
      </c>
      <c r="D360">
        <v>68</v>
      </c>
      <c r="E360">
        <v>12</v>
      </c>
      <c r="F360">
        <v>1</v>
      </c>
      <c r="G360">
        <v>6</v>
      </c>
      <c r="H360">
        <v>35</v>
      </c>
      <c r="I360">
        <v>30</v>
      </c>
      <c r="J360">
        <v>37</v>
      </c>
      <c r="K360">
        <v>62</v>
      </c>
      <c r="L360">
        <v>1</v>
      </c>
      <c r="M360">
        <v>4</v>
      </c>
      <c r="N360">
        <v>2</v>
      </c>
      <c r="O360">
        <v>0.24199999999999999</v>
      </c>
      <c r="P360">
        <v>0.33</v>
      </c>
      <c r="Q360">
        <v>0.35599999999999998</v>
      </c>
      <c r="R360">
        <v>0.68600000000000005</v>
      </c>
      <c r="S360">
        <v>0.30499999999999999</v>
      </c>
      <c r="T360">
        <v>0.3</v>
      </c>
      <c r="U360">
        <v>-0.4</v>
      </c>
      <c r="V360">
        <v>1</v>
      </c>
      <c r="W360">
        <v>1429</v>
      </c>
    </row>
    <row r="361" spans="1:23" x14ac:dyDescent="0.25">
      <c r="A361" t="s">
        <v>559</v>
      </c>
      <c r="B361">
        <v>319</v>
      </c>
      <c r="C361">
        <v>291</v>
      </c>
      <c r="D361">
        <v>71</v>
      </c>
      <c r="E361">
        <v>16</v>
      </c>
      <c r="F361">
        <v>1</v>
      </c>
      <c r="G361">
        <v>9</v>
      </c>
      <c r="H361">
        <v>35</v>
      </c>
      <c r="I361">
        <v>38</v>
      </c>
      <c r="J361">
        <v>25</v>
      </c>
      <c r="K361">
        <v>71</v>
      </c>
      <c r="L361">
        <v>1</v>
      </c>
      <c r="M361">
        <v>2</v>
      </c>
      <c r="N361">
        <v>1</v>
      </c>
      <c r="O361">
        <v>0.24399999999999999</v>
      </c>
      <c r="P361">
        <v>0.30399999999999999</v>
      </c>
      <c r="Q361">
        <v>0.39900000000000002</v>
      </c>
      <c r="R361">
        <v>0.70299999999999996</v>
      </c>
      <c r="S361">
        <v>0.30499999999999999</v>
      </c>
      <c r="T361">
        <v>0</v>
      </c>
      <c r="U361">
        <v>-0.3</v>
      </c>
      <c r="V361">
        <v>0.2</v>
      </c>
      <c r="W361">
        <v>2073</v>
      </c>
    </row>
    <row r="362" spans="1:23" x14ac:dyDescent="0.25">
      <c r="A362" t="s">
        <v>815</v>
      </c>
      <c r="B362">
        <v>521</v>
      </c>
      <c r="C362">
        <v>472</v>
      </c>
      <c r="D362">
        <v>128</v>
      </c>
      <c r="E362">
        <v>22</v>
      </c>
      <c r="F362">
        <v>5</v>
      </c>
      <c r="G362">
        <v>4</v>
      </c>
      <c r="H362">
        <v>59</v>
      </c>
      <c r="I362">
        <v>44</v>
      </c>
      <c r="J362">
        <v>38</v>
      </c>
      <c r="K362">
        <v>88</v>
      </c>
      <c r="L362">
        <v>3</v>
      </c>
      <c r="M362">
        <v>13</v>
      </c>
      <c r="N362">
        <v>6</v>
      </c>
      <c r="O362">
        <v>0.27100000000000002</v>
      </c>
      <c r="P362">
        <v>0.32800000000000001</v>
      </c>
      <c r="Q362">
        <v>0.36399999999999999</v>
      </c>
      <c r="R362">
        <v>0.69199999999999995</v>
      </c>
      <c r="S362">
        <v>0.30499999999999999</v>
      </c>
      <c r="T362">
        <v>2.4</v>
      </c>
      <c r="U362">
        <v>-0.4</v>
      </c>
      <c r="V362">
        <v>2.2000000000000002</v>
      </c>
      <c r="W362">
        <v>9345</v>
      </c>
    </row>
    <row r="363" spans="1:23" x14ac:dyDescent="0.25">
      <c r="A363" t="s">
        <v>496</v>
      </c>
      <c r="B363">
        <v>519</v>
      </c>
      <c r="C363">
        <v>475</v>
      </c>
      <c r="D363">
        <v>120</v>
      </c>
      <c r="E363">
        <v>26</v>
      </c>
      <c r="F363">
        <v>3</v>
      </c>
      <c r="G363">
        <v>12</v>
      </c>
      <c r="H363">
        <v>56</v>
      </c>
      <c r="I363">
        <v>57</v>
      </c>
      <c r="J363">
        <v>37</v>
      </c>
      <c r="K363">
        <v>93</v>
      </c>
      <c r="L363">
        <v>2</v>
      </c>
      <c r="M363">
        <v>3</v>
      </c>
      <c r="N363">
        <v>1</v>
      </c>
      <c r="O363">
        <v>0.253</v>
      </c>
      <c r="P363">
        <v>0.307</v>
      </c>
      <c r="Q363">
        <v>0.39600000000000002</v>
      </c>
      <c r="R363">
        <v>0.70299999999999996</v>
      </c>
      <c r="S363">
        <v>0.30499999999999999</v>
      </c>
      <c r="T363">
        <v>0.2</v>
      </c>
      <c r="U363">
        <v>-0.3</v>
      </c>
      <c r="V363">
        <v>2.2999999999999998</v>
      </c>
      <c r="W363">
        <v>5000</v>
      </c>
    </row>
    <row r="364" spans="1:23" x14ac:dyDescent="0.25">
      <c r="A364" t="s">
        <v>505</v>
      </c>
      <c r="B364">
        <v>382</v>
      </c>
      <c r="C364">
        <v>344</v>
      </c>
      <c r="D364">
        <v>82</v>
      </c>
      <c r="E364">
        <v>18</v>
      </c>
      <c r="F364">
        <v>2</v>
      </c>
      <c r="G364">
        <v>11</v>
      </c>
      <c r="H364">
        <v>41</v>
      </c>
      <c r="I364">
        <v>44</v>
      </c>
      <c r="J364">
        <v>30</v>
      </c>
      <c r="K364">
        <v>88</v>
      </c>
      <c r="L364">
        <v>3</v>
      </c>
      <c r="M364">
        <v>2</v>
      </c>
      <c r="N364">
        <v>1</v>
      </c>
      <c r="O364">
        <v>0.23799999999999999</v>
      </c>
      <c r="P364">
        <v>0.30299999999999999</v>
      </c>
      <c r="Q364">
        <v>0.39800000000000002</v>
      </c>
      <c r="R364">
        <v>0.70099999999999996</v>
      </c>
      <c r="S364">
        <v>0.30399999999999999</v>
      </c>
      <c r="T364">
        <v>-0.5</v>
      </c>
      <c r="U364">
        <v>-0.4</v>
      </c>
      <c r="V364">
        <v>1.6</v>
      </c>
      <c r="W364">
        <v>3376</v>
      </c>
    </row>
    <row r="365" spans="1:23" x14ac:dyDescent="0.25">
      <c r="A365" t="s">
        <v>689</v>
      </c>
      <c r="B365">
        <v>403</v>
      </c>
      <c r="C365">
        <v>362</v>
      </c>
      <c r="D365">
        <v>85</v>
      </c>
      <c r="E365">
        <v>17</v>
      </c>
      <c r="F365">
        <v>1</v>
      </c>
      <c r="G365">
        <v>12</v>
      </c>
      <c r="H365">
        <v>44</v>
      </c>
      <c r="I365">
        <v>47</v>
      </c>
      <c r="J365">
        <v>35</v>
      </c>
      <c r="K365">
        <v>110</v>
      </c>
      <c r="L365">
        <v>4</v>
      </c>
      <c r="M365">
        <v>2</v>
      </c>
      <c r="N365">
        <v>1</v>
      </c>
      <c r="O365">
        <v>0.23499999999999999</v>
      </c>
      <c r="P365">
        <v>0.308</v>
      </c>
      <c r="Q365">
        <v>0.38700000000000001</v>
      </c>
      <c r="R365">
        <v>0.69399999999999995</v>
      </c>
      <c r="S365">
        <v>0.30399999999999999</v>
      </c>
      <c r="T365">
        <v>1.8</v>
      </c>
      <c r="U365">
        <v>-0.4</v>
      </c>
      <c r="V365">
        <v>0.7</v>
      </c>
      <c r="W365">
        <v>7208</v>
      </c>
    </row>
    <row r="366" spans="1:23" x14ac:dyDescent="0.25">
      <c r="A366" t="s">
        <v>822</v>
      </c>
      <c r="B366">
        <v>511</v>
      </c>
      <c r="C366">
        <v>471</v>
      </c>
      <c r="D366">
        <v>123</v>
      </c>
      <c r="E366">
        <v>25</v>
      </c>
      <c r="F366">
        <v>2</v>
      </c>
      <c r="G366">
        <v>10</v>
      </c>
      <c r="H366">
        <v>54</v>
      </c>
      <c r="I366">
        <v>55</v>
      </c>
      <c r="J366">
        <v>31</v>
      </c>
      <c r="K366">
        <v>82</v>
      </c>
      <c r="L366">
        <v>4</v>
      </c>
      <c r="M366">
        <v>2</v>
      </c>
      <c r="N366">
        <v>1</v>
      </c>
      <c r="O366">
        <v>0.26100000000000001</v>
      </c>
      <c r="P366">
        <v>0.31</v>
      </c>
      <c r="Q366">
        <v>0.38600000000000001</v>
      </c>
      <c r="R366">
        <v>0.69699999999999995</v>
      </c>
      <c r="S366">
        <v>0.30399999999999999</v>
      </c>
      <c r="T366">
        <v>1.4</v>
      </c>
      <c r="U366">
        <v>-0.5</v>
      </c>
      <c r="V366">
        <v>2.4</v>
      </c>
      <c r="W366">
        <v>10655</v>
      </c>
    </row>
    <row r="367" spans="1:23" x14ac:dyDescent="0.25">
      <c r="A367" t="s">
        <v>1064</v>
      </c>
      <c r="B367">
        <v>563</v>
      </c>
      <c r="C367">
        <v>522</v>
      </c>
      <c r="D367">
        <v>132</v>
      </c>
      <c r="E367">
        <v>31</v>
      </c>
      <c r="F367">
        <v>2</v>
      </c>
      <c r="G367">
        <v>15</v>
      </c>
      <c r="H367">
        <v>60</v>
      </c>
      <c r="I367">
        <v>67</v>
      </c>
      <c r="J367">
        <v>31</v>
      </c>
      <c r="K367">
        <v>96</v>
      </c>
      <c r="L367">
        <v>4</v>
      </c>
      <c r="M367">
        <v>2</v>
      </c>
      <c r="N367">
        <v>1</v>
      </c>
      <c r="O367">
        <v>0.253</v>
      </c>
      <c r="P367">
        <v>0.29699999999999999</v>
      </c>
      <c r="Q367">
        <v>0.40600000000000003</v>
      </c>
      <c r="R367">
        <v>0.70299999999999996</v>
      </c>
      <c r="S367">
        <v>0.30399999999999999</v>
      </c>
      <c r="T367">
        <v>-0.5</v>
      </c>
      <c r="U367">
        <v>-0.5</v>
      </c>
      <c r="V367">
        <v>0.2</v>
      </c>
      <c r="W367">
        <v>9373</v>
      </c>
    </row>
    <row r="368" spans="1:23" x14ac:dyDescent="0.25">
      <c r="A368" t="s">
        <v>17295</v>
      </c>
      <c r="B368">
        <v>490</v>
      </c>
      <c r="C368">
        <v>424</v>
      </c>
      <c r="D368">
        <v>95</v>
      </c>
      <c r="E368">
        <v>20</v>
      </c>
      <c r="F368">
        <v>0</v>
      </c>
      <c r="G368">
        <v>13</v>
      </c>
      <c r="H368">
        <v>51</v>
      </c>
      <c r="I368">
        <v>52</v>
      </c>
      <c r="J368">
        <v>59</v>
      </c>
      <c r="K368">
        <v>108</v>
      </c>
      <c r="L368">
        <v>4</v>
      </c>
      <c r="M368">
        <v>1</v>
      </c>
      <c r="N368">
        <v>0</v>
      </c>
      <c r="O368">
        <v>0.224</v>
      </c>
      <c r="P368">
        <v>0.32200000000000001</v>
      </c>
      <c r="Q368">
        <v>0.36299999999999999</v>
      </c>
      <c r="R368">
        <v>0.68500000000000005</v>
      </c>
      <c r="S368">
        <v>0.30399999999999999</v>
      </c>
      <c r="T368">
        <v>0</v>
      </c>
      <c r="U368">
        <v>-0.3</v>
      </c>
      <c r="V368">
        <v>0.3</v>
      </c>
      <c r="W368">
        <v>15</v>
      </c>
    </row>
    <row r="369" spans="1:23" x14ac:dyDescent="0.25">
      <c r="A369" t="s">
        <v>628</v>
      </c>
      <c r="B369">
        <v>483</v>
      </c>
      <c r="C369">
        <v>429</v>
      </c>
      <c r="D369">
        <v>101</v>
      </c>
      <c r="E369">
        <v>21</v>
      </c>
      <c r="F369">
        <v>3</v>
      </c>
      <c r="G369">
        <v>12</v>
      </c>
      <c r="H369">
        <v>53</v>
      </c>
      <c r="I369">
        <v>51</v>
      </c>
      <c r="J369">
        <v>44</v>
      </c>
      <c r="K369">
        <v>112</v>
      </c>
      <c r="L369">
        <v>4</v>
      </c>
      <c r="M369">
        <v>6</v>
      </c>
      <c r="N369">
        <v>2</v>
      </c>
      <c r="O369">
        <v>0.23499999999999999</v>
      </c>
      <c r="P369">
        <v>0.31</v>
      </c>
      <c r="Q369">
        <v>0.38200000000000001</v>
      </c>
      <c r="R369">
        <v>0.69299999999999995</v>
      </c>
      <c r="S369">
        <v>0.30399999999999999</v>
      </c>
      <c r="T369">
        <v>1</v>
      </c>
      <c r="U369">
        <v>-0.1</v>
      </c>
      <c r="V369">
        <v>1.5</v>
      </c>
      <c r="W369">
        <v>6026</v>
      </c>
    </row>
    <row r="370" spans="1:23" x14ac:dyDescent="0.25">
      <c r="A370" t="s">
        <v>937</v>
      </c>
      <c r="B370">
        <v>505</v>
      </c>
      <c r="C370">
        <v>446</v>
      </c>
      <c r="D370">
        <v>106</v>
      </c>
      <c r="E370">
        <v>22</v>
      </c>
      <c r="F370">
        <v>4</v>
      </c>
      <c r="G370">
        <v>9</v>
      </c>
      <c r="H370">
        <v>59</v>
      </c>
      <c r="I370">
        <v>45</v>
      </c>
      <c r="J370">
        <v>51</v>
      </c>
      <c r="K370">
        <v>115</v>
      </c>
      <c r="L370">
        <v>4</v>
      </c>
      <c r="M370">
        <v>16</v>
      </c>
      <c r="N370">
        <v>6</v>
      </c>
      <c r="O370">
        <v>0.23799999999999999</v>
      </c>
      <c r="P370">
        <v>0.32</v>
      </c>
      <c r="Q370">
        <v>0.36499999999999999</v>
      </c>
      <c r="R370">
        <v>0.68600000000000005</v>
      </c>
      <c r="S370">
        <v>0.30299999999999999</v>
      </c>
      <c r="T370">
        <v>6.2</v>
      </c>
      <c r="U370">
        <v>0.3</v>
      </c>
      <c r="V370">
        <v>2.1</v>
      </c>
      <c r="W370">
        <v>1488</v>
      </c>
    </row>
    <row r="371" spans="1:23" x14ac:dyDescent="0.25">
      <c r="A371" t="s">
        <v>774</v>
      </c>
      <c r="B371">
        <v>414</v>
      </c>
      <c r="C371">
        <v>368</v>
      </c>
      <c r="D371">
        <v>84</v>
      </c>
      <c r="E371">
        <v>18</v>
      </c>
      <c r="F371">
        <v>1</v>
      </c>
      <c r="G371">
        <v>13</v>
      </c>
      <c r="H371">
        <v>45</v>
      </c>
      <c r="I371">
        <v>48</v>
      </c>
      <c r="J371">
        <v>39</v>
      </c>
      <c r="K371">
        <v>112</v>
      </c>
      <c r="L371">
        <v>3</v>
      </c>
      <c r="M371">
        <v>3</v>
      </c>
      <c r="N371">
        <v>1</v>
      </c>
      <c r="O371">
        <v>0.22800000000000001</v>
      </c>
      <c r="P371">
        <v>0.30499999999999999</v>
      </c>
      <c r="Q371">
        <v>0.38900000000000001</v>
      </c>
      <c r="R371">
        <v>0.69399999999999995</v>
      </c>
      <c r="S371">
        <v>0.30299999999999999</v>
      </c>
      <c r="T371">
        <v>2.2999999999999998</v>
      </c>
      <c r="U371">
        <v>-0.2</v>
      </c>
      <c r="V371">
        <v>2.1</v>
      </c>
      <c r="W371">
        <v>4063</v>
      </c>
    </row>
    <row r="372" spans="1:23" x14ac:dyDescent="0.25">
      <c r="A372" t="s">
        <v>1051</v>
      </c>
      <c r="B372">
        <v>646</v>
      </c>
      <c r="C372">
        <v>587</v>
      </c>
      <c r="D372">
        <v>158</v>
      </c>
      <c r="E372">
        <v>25</v>
      </c>
      <c r="F372">
        <v>2</v>
      </c>
      <c r="G372">
        <v>8</v>
      </c>
      <c r="H372">
        <v>69</v>
      </c>
      <c r="I372">
        <v>60</v>
      </c>
      <c r="J372">
        <v>46</v>
      </c>
      <c r="K372">
        <v>90</v>
      </c>
      <c r="L372">
        <v>5</v>
      </c>
      <c r="M372">
        <v>10</v>
      </c>
      <c r="N372">
        <v>4</v>
      </c>
      <c r="O372">
        <v>0.26900000000000002</v>
      </c>
      <c r="P372">
        <v>0.32600000000000001</v>
      </c>
      <c r="Q372">
        <v>0.35899999999999999</v>
      </c>
      <c r="R372">
        <v>0.68600000000000005</v>
      </c>
      <c r="S372">
        <v>0.30299999999999999</v>
      </c>
      <c r="T372">
        <v>-3.4</v>
      </c>
      <c r="U372">
        <v>-0.4</v>
      </c>
      <c r="V372">
        <v>2</v>
      </c>
      <c r="W372">
        <v>826</v>
      </c>
    </row>
    <row r="373" spans="1:23" x14ac:dyDescent="0.25">
      <c r="A373" t="s">
        <v>1050</v>
      </c>
      <c r="B373">
        <v>543</v>
      </c>
      <c r="C373">
        <v>503</v>
      </c>
      <c r="D373">
        <v>125</v>
      </c>
      <c r="E373">
        <v>27</v>
      </c>
      <c r="F373">
        <v>2</v>
      </c>
      <c r="G373">
        <v>16</v>
      </c>
      <c r="H373">
        <v>59</v>
      </c>
      <c r="I373">
        <v>65</v>
      </c>
      <c r="J373">
        <v>29</v>
      </c>
      <c r="K373">
        <v>108</v>
      </c>
      <c r="L373">
        <v>6</v>
      </c>
      <c r="M373">
        <v>6</v>
      </c>
      <c r="N373">
        <v>3</v>
      </c>
      <c r="O373">
        <v>0.249</v>
      </c>
      <c r="P373">
        <v>0.29499999999999998</v>
      </c>
      <c r="Q373">
        <v>0.40600000000000003</v>
      </c>
      <c r="R373">
        <v>0.70099999999999996</v>
      </c>
      <c r="S373">
        <v>0.30299999999999999</v>
      </c>
      <c r="T373">
        <v>-3.9</v>
      </c>
      <c r="U373">
        <v>-0.5</v>
      </c>
      <c r="V373">
        <v>1.1000000000000001</v>
      </c>
      <c r="W373">
        <v>4623</v>
      </c>
    </row>
    <row r="374" spans="1:23" x14ac:dyDescent="0.25">
      <c r="A374" t="s">
        <v>516</v>
      </c>
      <c r="B374">
        <v>331</v>
      </c>
      <c r="C374">
        <v>300</v>
      </c>
      <c r="D374">
        <v>74</v>
      </c>
      <c r="E374">
        <v>14</v>
      </c>
      <c r="F374">
        <v>2</v>
      </c>
      <c r="G374">
        <v>8</v>
      </c>
      <c r="H374">
        <v>38</v>
      </c>
      <c r="I374">
        <v>35</v>
      </c>
      <c r="J374">
        <v>27</v>
      </c>
      <c r="K374">
        <v>76</v>
      </c>
      <c r="L374">
        <v>1</v>
      </c>
      <c r="M374">
        <v>6</v>
      </c>
      <c r="N374">
        <v>3</v>
      </c>
      <c r="O374">
        <v>0.247</v>
      </c>
      <c r="P374">
        <v>0.309</v>
      </c>
      <c r="Q374">
        <v>0.38700000000000001</v>
      </c>
      <c r="R374">
        <v>0.69599999999999995</v>
      </c>
      <c r="S374">
        <v>0.30299999999999999</v>
      </c>
      <c r="T374">
        <v>1</v>
      </c>
      <c r="U374">
        <v>-0.3</v>
      </c>
      <c r="V374">
        <v>0.5</v>
      </c>
      <c r="W374">
        <v>4611</v>
      </c>
    </row>
    <row r="375" spans="1:23" x14ac:dyDescent="0.25">
      <c r="A375" t="s">
        <v>860</v>
      </c>
      <c r="B375">
        <v>587</v>
      </c>
      <c r="C375">
        <v>529</v>
      </c>
      <c r="D375">
        <v>144</v>
      </c>
      <c r="E375">
        <v>26</v>
      </c>
      <c r="F375">
        <v>1</v>
      </c>
      <c r="G375">
        <v>6</v>
      </c>
      <c r="H375">
        <v>61</v>
      </c>
      <c r="I375">
        <v>54</v>
      </c>
      <c r="J375">
        <v>43</v>
      </c>
      <c r="K375">
        <v>50</v>
      </c>
      <c r="L375">
        <v>3</v>
      </c>
      <c r="M375">
        <v>6</v>
      </c>
      <c r="N375">
        <v>3</v>
      </c>
      <c r="O375">
        <v>0.27200000000000002</v>
      </c>
      <c r="P375">
        <v>0.32800000000000001</v>
      </c>
      <c r="Q375">
        <v>0.35899999999999999</v>
      </c>
      <c r="R375">
        <v>0.68700000000000006</v>
      </c>
      <c r="S375">
        <v>0.30299999999999999</v>
      </c>
      <c r="T375">
        <v>1.4</v>
      </c>
      <c r="U375">
        <v>-0.7</v>
      </c>
      <c r="V375">
        <v>1.8</v>
      </c>
      <c r="W375">
        <v>1555</v>
      </c>
    </row>
    <row r="376" spans="1:23" x14ac:dyDescent="0.25">
      <c r="A376" t="s">
        <v>420</v>
      </c>
      <c r="B376">
        <v>557</v>
      </c>
      <c r="C376">
        <v>503</v>
      </c>
      <c r="D376">
        <v>129</v>
      </c>
      <c r="E376">
        <v>25</v>
      </c>
      <c r="F376">
        <v>2</v>
      </c>
      <c r="G376">
        <v>10</v>
      </c>
      <c r="H376">
        <v>62</v>
      </c>
      <c r="I376">
        <v>56</v>
      </c>
      <c r="J376">
        <v>44</v>
      </c>
      <c r="K376">
        <v>93</v>
      </c>
      <c r="L376">
        <v>3</v>
      </c>
      <c r="M376">
        <v>10</v>
      </c>
      <c r="N376">
        <v>4</v>
      </c>
      <c r="O376">
        <v>0.25600000000000001</v>
      </c>
      <c r="P376">
        <v>0.318</v>
      </c>
      <c r="Q376">
        <v>0.374</v>
      </c>
      <c r="R376">
        <v>0.69099999999999995</v>
      </c>
      <c r="S376">
        <v>0.30299999999999999</v>
      </c>
      <c r="T376">
        <v>1.2</v>
      </c>
      <c r="U376">
        <v>-0.2</v>
      </c>
      <c r="V376">
        <v>0.8</v>
      </c>
      <c r="W376">
        <v>5202</v>
      </c>
    </row>
    <row r="377" spans="1:23" x14ac:dyDescent="0.25">
      <c r="A377" t="s">
        <v>1096</v>
      </c>
      <c r="B377">
        <v>607</v>
      </c>
      <c r="C377">
        <v>545</v>
      </c>
      <c r="D377">
        <v>138</v>
      </c>
      <c r="E377">
        <v>28</v>
      </c>
      <c r="F377">
        <v>1</v>
      </c>
      <c r="G377">
        <v>12</v>
      </c>
      <c r="H377">
        <v>64</v>
      </c>
      <c r="I377">
        <v>63</v>
      </c>
      <c r="J377">
        <v>53</v>
      </c>
      <c r="K377">
        <v>56</v>
      </c>
      <c r="L377">
        <v>2</v>
      </c>
      <c r="M377">
        <v>3</v>
      </c>
      <c r="N377">
        <v>2</v>
      </c>
      <c r="O377">
        <v>0.253</v>
      </c>
      <c r="P377">
        <v>0.31900000000000001</v>
      </c>
      <c r="Q377">
        <v>0.374</v>
      </c>
      <c r="R377">
        <v>0.69299999999999995</v>
      </c>
      <c r="S377">
        <v>0.30299999999999999</v>
      </c>
      <c r="T377">
        <v>-1</v>
      </c>
      <c r="U377">
        <v>-0.9</v>
      </c>
      <c r="V377">
        <v>0.1</v>
      </c>
      <c r="W377">
        <v>243</v>
      </c>
    </row>
    <row r="378" spans="1:23" x14ac:dyDescent="0.25">
      <c r="A378" t="s">
        <v>17294</v>
      </c>
      <c r="B378">
        <v>439</v>
      </c>
      <c r="C378">
        <v>389</v>
      </c>
      <c r="D378">
        <v>92</v>
      </c>
      <c r="E378">
        <v>20</v>
      </c>
      <c r="F378">
        <v>1</v>
      </c>
      <c r="G378">
        <v>10</v>
      </c>
      <c r="H378">
        <v>46</v>
      </c>
      <c r="I378">
        <v>47</v>
      </c>
      <c r="J378">
        <v>44</v>
      </c>
      <c r="K378">
        <v>86</v>
      </c>
      <c r="L378">
        <v>3</v>
      </c>
      <c r="M378">
        <v>1</v>
      </c>
      <c r="N378">
        <v>1</v>
      </c>
      <c r="O378">
        <v>0.23699999999999999</v>
      </c>
      <c r="P378">
        <v>0.317</v>
      </c>
      <c r="Q378">
        <v>0.37</v>
      </c>
      <c r="R378">
        <v>0.68700000000000006</v>
      </c>
      <c r="S378">
        <v>0.30299999999999999</v>
      </c>
      <c r="T378">
        <v>0</v>
      </c>
      <c r="U378">
        <v>-0.7</v>
      </c>
      <c r="V378">
        <v>0.5</v>
      </c>
      <c r="W378">
        <v>1846</v>
      </c>
    </row>
    <row r="379" spans="1:23" x14ac:dyDescent="0.25">
      <c r="A379" t="s">
        <v>1019</v>
      </c>
      <c r="B379">
        <v>418</v>
      </c>
      <c r="C379">
        <v>372</v>
      </c>
      <c r="D379">
        <v>94</v>
      </c>
      <c r="E379">
        <v>18</v>
      </c>
      <c r="F379">
        <v>1</v>
      </c>
      <c r="G379">
        <v>7</v>
      </c>
      <c r="H379">
        <v>44</v>
      </c>
      <c r="I379">
        <v>41</v>
      </c>
      <c r="J379">
        <v>36</v>
      </c>
      <c r="K379">
        <v>50</v>
      </c>
      <c r="L379">
        <v>5</v>
      </c>
      <c r="M379">
        <v>4</v>
      </c>
      <c r="N379">
        <v>2</v>
      </c>
      <c r="O379">
        <v>0.253</v>
      </c>
      <c r="P379">
        <v>0.32500000000000001</v>
      </c>
      <c r="Q379">
        <v>0.36299999999999999</v>
      </c>
      <c r="R379">
        <v>0.68700000000000006</v>
      </c>
      <c r="S379">
        <v>0.30299999999999999</v>
      </c>
      <c r="T379">
        <v>-0.1</v>
      </c>
      <c r="U379">
        <v>-0.5</v>
      </c>
      <c r="V379">
        <v>1.1000000000000001</v>
      </c>
      <c r="W379">
        <v>144</v>
      </c>
    </row>
    <row r="380" spans="1:23" x14ac:dyDescent="0.25">
      <c r="A380" t="s">
        <v>949</v>
      </c>
      <c r="B380">
        <v>563</v>
      </c>
      <c r="C380">
        <v>511</v>
      </c>
      <c r="D380">
        <v>134</v>
      </c>
      <c r="E380">
        <v>24</v>
      </c>
      <c r="F380">
        <v>3</v>
      </c>
      <c r="G380">
        <v>7</v>
      </c>
      <c r="H380">
        <v>62</v>
      </c>
      <c r="I380">
        <v>51</v>
      </c>
      <c r="J380">
        <v>44</v>
      </c>
      <c r="K380">
        <v>97</v>
      </c>
      <c r="L380">
        <v>3</v>
      </c>
      <c r="M380">
        <v>12</v>
      </c>
      <c r="N380">
        <v>6</v>
      </c>
      <c r="O380">
        <v>0.26200000000000001</v>
      </c>
      <c r="P380">
        <v>0.32300000000000001</v>
      </c>
      <c r="Q380">
        <v>0.36199999999999999</v>
      </c>
      <c r="R380">
        <v>0.68500000000000005</v>
      </c>
      <c r="S380">
        <v>0.30299999999999999</v>
      </c>
      <c r="T380">
        <v>0.1</v>
      </c>
      <c r="U380">
        <v>-0.6</v>
      </c>
      <c r="V380">
        <v>0.7</v>
      </c>
      <c r="W380">
        <v>6656</v>
      </c>
    </row>
    <row r="381" spans="1:23" x14ac:dyDescent="0.25">
      <c r="A381" t="s">
        <v>720</v>
      </c>
      <c r="B381">
        <v>483</v>
      </c>
      <c r="C381">
        <v>445</v>
      </c>
      <c r="D381">
        <v>118</v>
      </c>
      <c r="E381">
        <v>22</v>
      </c>
      <c r="F381">
        <v>4</v>
      </c>
      <c r="G381">
        <v>7</v>
      </c>
      <c r="H381">
        <v>56</v>
      </c>
      <c r="I381">
        <v>44</v>
      </c>
      <c r="J381">
        <v>29</v>
      </c>
      <c r="K381">
        <v>78</v>
      </c>
      <c r="L381">
        <v>3</v>
      </c>
      <c r="M381">
        <v>16</v>
      </c>
      <c r="N381">
        <v>5</v>
      </c>
      <c r="O381">
        <v>0.26500000000000001</v>
      </c>
      <c r="P381">
        <v>0.313</v>
      </c>
      <c r="Q381">
        <v>0.38</v>
      </c>
      <c r="R381">
        <v>0.69199999999999995</v>
      </c>
      <c r="S381">
        <v>0.30299999999999999</v>
      </c>
      <c r="T381">
        <v>1.7</v>
      </c>
      <c r="U381">
        <v>0.7</v>
      </c>
      <c r="V381">
        <v>1.6</v>
      </c>
      <c r="W381">
        <v>9256</v>
      </c>
    </row>
    <row r="382" spans="1:23" x14ac:dyDescent="0.25">
      <c r="A382" t="s">
        <v>1038</v>
      </c>
      <c r="B382">
        <v>514</v>
      </c>
      <c r="C382">
        <v>468</v>
      </c>
      <c r="D382">
        <v>117</v>
      </c>
      <c r="E382">
        <v>23</v>
      </c>
      <c r="F382">
        <v>1</v>
      </c>
      <c r="G382">
        <v>13</v>
      </c>
      <c r="H382">
        <v>54</v>
      </c>
      <c r="I382">
        <v>59</v>
      </c>
      <c r="J382">
        <v>38</v>
      </c>
      <c r="K382">
        <v>78</v>
      </c>
      <c r="L382">
        <v>4</v>
      </c>
      <c r="M382">
        <v>2</v>
      </c>
      <c r="N382">
        <v>1</v>
      </c>
      <c r="O382">
        <v>0.25</v>
      </c>
      <c r="P382">
        <v>0.309</v>
      </c>
      <c r="Q382">
        <v>0.38700000000000001</v>
      </c>
      <c r="R382">
        <v>0.69499999999999995</v>
      </c>
      <c r="S382">
        <v>0.30299999999999999</v>
      </c>
      <c r="T382">
        <v>-0.1</v>
      </c>
      <c r="U382">
        <v>-0.5</v>
      </c>
      <c r="V382">
        <v>0.6</v>
      </c>
      <c r="W382">
        <v>843</v>
      </c>
    </row>
    <row r="383" spans="1:23" x14ac:dyDescent="0.25">
      <c r="A383" t="s">
        <v>645</v>
      </c>
      <c r="B383">
        <v>402</v>
      </c>
      <c r="C383">
        <v>357</v>
      </c>
      <c r="D383">
        <v>85</v>
      </c>
      <c r="E383">
        <v>18</v>
      </c>
      <c r="F383">
        <v>2</v>
      </c>
      <c r="G383">
        <v>9</v>
      </c>
      <c r="H383">
        <v>43</v>
      </c>
      <c r="I383">
        <v>42</v>
      </c>
      <c r="J383">
        <v>35</v>
      </c>
      <c r="K383">
        <v>95</v>
      </c>
      <c r="L383">
        <v>4</v>
      </c>
      <c r="M383">
        <v>4</v>
      </c>
      <c r="N383">
        <v>2</v>
      </c>
      <c r="O383">
        <v>0.23799999999999999</v>
      </c>
      <c r="P383">
        <v>0.312</v>
      </c>
      <c r="Q383">
        <v>0.375</v>
      </c>
      <c r="R383">
        <v>0.68700000000000006</v>
      </c>
      <c r="S383">
        <v>0.30299999999999999</v>
      </c>
      <c r="T383">
        <v>-0.3</v>
      </c>
      <c r="U383">
        <v>-0.4</v>
      </c>
      <c r="V383">
        <v>1.1000000000000001</v>
      </c>
      <c r="W383">
        <v>7430</v>
      </c>
    </row>
    <row r="384" spans="1:23" x14ac:dyDescent="0.25">
      <c r="A384" t="s">
        <v>1001</v>
      </c>
      <c r="B384">
        <v>547</v>
      </c>
      <c r="C384">
        <v>490</v>
      </c>
      <c r="D384">
        <v>121</v>
      </c>
      <c r="E384">
        <v>23</v>
      </c>
      <c r="F384">
        <v>2</v>
      </c>
      <c r="G384">
        <v>12</v>
      </c>
      <c r="H384">
        <v>59</v>
      </c>
      <c r="I384">
        <v>57</v>
      </c>
      <c r="J384">
        <v>39</v>
      </c>
      <c r="K384">
        <v>95</v>
      </c>
      <c r="L384">
        <v>9</v>
      </c>
      <c r="M384">
        <v>6</v>
      </c>
      <c r="N384">
        <v>3</v>
      </c>
      <c r="O384">
        <v>0.247</v>
      </c>
      <c r="P384">
        <v>0.312</v>
      </c>
      <c r="Q384">
        <v>0.376</v>
      </c>
      <c r="R384">
        <v>0.68700000000000006</v>
      </c>
      <c r="S384">
        <v>0.30299999999999999</v>
      </c>
      <c r="T384">
        <v>-0.1</v>
      </c>
      <c r="U384">
        <v>-0.6</v>
      </c>
      <c r="V384">
        <v>1.5</v>
      </c>
      <c r="W384">
        <v>9015</v>
      </c>
    </row>
    <row r="385" spans="1:23" x14ac:dyDescent="0.25">
      <c r="A385" t="s">
        <v>2264</v>
      </c>
      <c r="B385">
        <v>358</v>
      </c>
      <c r="C385">
        <v>325</v>
      </c>
      <c r="D385">
        <v>81</v>
      </c>
      <c r="E385">
        <v>17</v>
      </c>
      <c r="F385">
        <v>2</v>
      </c>
      <c r="G385">
        <v>8</v>
      </c>
      <c r="H385">
        <v>39</v>
      </c>
      <c r="I385">
        <v>39</v>
      </c>
      <c r="J385">
        <v>27</v>
      </c>
      <c r="K385">
        <v>72</v>
      </c>
      <c r="L385">
        <v>2</v>
      </c>
      <c r="M385">
        <v>2</v>
      </c>
      <c r="N385">
        <v>1</v>
      </c>
      <c r="O385">
        <v>0.249</v>
      </c>
      <c r="P385">
        <v>0.308</v>
      </c>
      <c r="Q385">
        <v>0.38800000000000001</v>
      </c>
      <c r="R385">
        <v>0.69599999999999995</v>
      </c>
      <c r="S385">
        <v>0.30299999999999999</v>
      </c>
      <c r="T385">
        <v>0</v>
      </c>
      <c r="U385">
        <v>-0.4</v>
      </c>
      <c r="V385">
        <v>-0.1</v>
      </c>
      <c r="W385">
        <v>2835</v>
      </c>
    </row>
    <row r="386" spans="1:23" x14ac:dyDescent="0.25">
      <c r="A386" t="s">
        <v>1192</v>
      </c>
      <c r="B386">
        <v>557</v>
      </c>
      <c r="C386">
        <v>505</v>
      </c>
      <c r="D386">
        <v>116</v>
      </c>
      <c r="E386">
        <v>27</v>
      </c>
      <c r="F386">
        <v>1</v>
      </c>
      <c r="G386">
        <v>20</v>
      </c>
      <c r="H386">
        <v>61</v>
      </c>
      <c r="I386">
        <v>70</v>
      </c>
      <c r="J386">
        <v>44</v>
      </c>
      <c r="K386">
        <v>138</v>
      </c>
      <c r="L386">
        <v>5</v>
      </c>
      <c r="M386">
        <v>4</v>
      </c>
      <c r="N386">
        <v>2</v>
      </c>
      <c r="O386">
        <v>0.23</v>
      </c>
      <c r="P386">
        <v>0.29599999999999999</v>
      </c>
      <c r="Q386">
        <v>0.40600000000000003</v>
      </c>
      <c r="R386">
        <v>0.70199999999999996</v>
      </c>
      <c r="S386">
        <v>0.30299999999999999</v>
      </c>
      <c r="T386">
        <v>1.1000000000000001</v>
      </c>
      <c r="U386">
        <v>-0.5</v>
      </c>
      <c r="V386">
        <v>0.8</v>
      </c>
      <c r="W386">
        <v>847</v>
      </c>
    </row>
    <row r="387" spans="1:23" x14ac:dyDescent="0.25">
      <c r="A387" t="s">
        <v>514</v>
      </c>
      <c r="B387">
        <v>454</v>
      </c>
      <c r="C387">
        <v>416</v>
      </c>
      <c r="D387">
        <v>97</v>
      </c>
      <c r="E387">
        <v>22</v>
      </c>
      <c r="F387">
        <v>1</v>
      </c>
      <c r="G387">
        <v>16</v>
      </c>
      <c r="H387">
        <v>49</v>
      </c>
      <c r="I387">
        <v>58</v>
      </c>
      <c r="J387">
        <v>30</v>
      </c>
      <c r="K387">
        <v>125</v>
      </c>
      <c r="L387">
        <v>5</v>
      </c>
      <c r="M387">
        <v>2</v>
      </c>
      <c r="N387">
        <v>1</v>
      </c>
      <c r="O387">
        <v>0.23300000000000001</v>
      </c>
      <c r="P387">
        <v>0.29099999999999998</v>
      </c>
      <c r="Q387">
        <v>0.40600000000000003</v>
      </c>
      <c r="R387">
        <v>0.69699999999999995</v>
      </c>
      <c r="S387">
        <v>0.30299999999999999</v>
      </c>
      <c r="T387">
        <v>0.1</v>
      </c>
      <c r="U387">
        <v>-0.4</v>
      </c>
      <c r="V387">
        <v>2</v>
      </c>
      <c r="W387">
        <v>9627</v>
      </c>
    </row>
    <row r="388" spans="1:23" x14ac:dyDescent="0.25">
      <c r="A388" t="s">
        <v>329</v>
      </c>
      <c r="B388">
        <v>545</v>
      </c>
      <c r="C388">
        <v>494</v>
      </c>
      <c r="D388">
        <v>110</v>
      </c>
      <c r="E388">
        <v>22</v>
      </c>
      <c r="F388">
        <v>3</v>
      </c>
      <c r="G388">
        <v>22</v>
      </c>
      <c r="H388">
        <v>62</v>
      </c>
      <c r="I388">
        <v>71</v>
      </c>
      <c r="J388">
        <v>40</v>
      </c>
      <c r="K388">
        <v>200</v>
      </c>
      <c r="L388">
        <v>7</v>
      </c>
      <c r="M388">
        <v>6</v>
      </c>
      <c r="N388">
        <v>2</v>
      </c>
      <c r="O388">
        <v>0.223</v>
      </c>
      <c r="P388">
        <v>0.28899999999999998</v>
      </c>
      <c r="Q388">
        <v>0.41299999999999998</v>
      </c>
      <c r="R388">
        <v>0.70199999999999996</v>
      </c>
      <c r="S388">
        <v>0.30199999999999999</v>
      </c>
      <c r="T388">
        <v>0.8</v>
      </c>
      <c r="U388">
        <v>-0.1</v>
      </c>
      <c r="V388">
        <v>0.8</v>
      </c>
      <c r="W388">
        <v>8760</v>
      </c>
    </row>
    <row r="389" spans="1:23" x14ac:dyDescent="0.25">
      <c r="A389" t="s">
        <v>997</v>
      </c>
      <c r="B389">
        <v>508</v>
      </c>
      <c r="C389">
        <v>459</v>
      </c>
      <c r="D389">
        <v>114</v>
      </c>
      <c r="E389">
        <v>23</v>
      </c>
      <c r="F389">
        <v>1</v>
      </c>
      <c r="G389">
        <v>12</v>
      </c>
      <c r="H389">
        <v>53</v>
      </c>
      <c r="I389">
        <v>56</v>
      </c>
      <c r="J389">
        <v>34</v>
      </c>
      <c r="K389">
        <v>73</v>
      </c>
      <c r="L389">
        <v>8</v>
      </c>
      <c r="M389">
        <v>3</v>
      </c>
      <c r="N389">
        <v>1</v>
      </c>
      <c r="O389">
        <v>0.248</v>
      </c>
      <c r="P389">
        <v>0.309</v>
      </c>
      <c r="Q389">
        <v>0.38100000000000001</v>
      </c>
      <c r="R389">
        <v>0.69</v>
      </c>
      <c r="S389">
        <v>0.30199999999999999</v>
      </c>
      <c r="T389">
        <v>-0.8</v>
      </c>
      <c r="U389">
        <v>-0.3</v>
      </c>
      <c r="V389">
        <v>2.1</v>
      </c>
      <c r="W389">
        <v>8259</v>
      </c>
    </row>
    <row r="390" spans="1:23" x14ac:dyDescent="0.25">
      <c r="A390" t="s">
        <v>943</v>
      </c>
      <c r="B390">
        <v>640</v>
      </c>
      <c r="C390">
        <v>586</v>
      </c>
      <c r="D390">
        <v>154</v>
      </c>
      <c r="E390">
        <v>28</v>
      </c>
      <c r="F390">
        <v>5</v>
      </c>
      <c r="G390">
        <v>10</v>
      </c>
      <c r="H390">
        <v>71</v>
      </c>
      <c r="I390">
        <v>61</v>
      </c>
      <c r="J390">
        <v>40</v>
      </c>
      <c r="K390">
        <v>104</v>
      </c>
      <c r="L390">
        <v>4</v>
      </c>
      <c r="M390">
        <v>13</v>
      </c>
      <c r="N390">
        <v>6</v>
      </c>
      <c r="O390">
        <v>0.26300000000000001</v>
      </c>
      <c r="P390">
        <v>0.312</v>
      </c>
      <c r="Q390">
        <v>0.379</v>
      </c>
      <c r="R390">
        <v>0.69099999999999995</v>
      </c>
      <c r="S390">
        <v>0.30199999999999999</v>
      </c>
      <c r="T390">
        <v>2.5</v>
      </c>
      <c r="U390">
        <v>-0.5</v>
      </c>
      <c r="V390">
        <v>1</v>
      </c>
      <c r="W390">
        <v>6898</v>
      </c>
    </row>
    <row r="391" spans="1:23" x14ac:dyDescent="0.25">
      <c r="A391" t="s">
        <v>355</v>
      </c>
      <c r="B391">
        <v>344</v>
      </c>
      <c r="C391">
        <v>315</v>
      </c>
      <c r="D391">
        <v>79</v>
      </c>
      <c r="E391">
        <v>16</v>
      </c>
      <c r="F391">
        <v>1</v>
      </c>
      <c r="G391">
        <v>9</v>
      </c>
      <c r="H391">
        <v>36</v>
      </c>
      <c r="I391">
        <v>39</v>
      </c>
      <c r="J391">
        <v>23</v>
      </c>
      <c r="K391">
        <v>66</v>
      </c>
      <c r="L391">
        <v>2</v>
      </c>
      <c r="M391">
        <v>1</v>
      </c>
      <c r="N391">
        <v>1</v>
      </c>
      <c r="O391">
        <v>0.251</v>
      </c>
      <c r="P391">
        <v>0.30299999999999999</v>
      </c>
      <c r="Q391">
        <v>0.39400000000000002</v>
      </c>
      <c r="R391">
        <v>0.69699999999999995</v>
      </c>
      <c r="S391">
        <v>0.30199999999999999</v>
      </c>
      <c r="T391">
        <v>0.6</v>
      </c>
      <c r="U391">
        <v>-0.5</v>
      </c>
      <c r="V391">
        <v>1.5</v>
      </c>
      <c r="W391">
        <v>2802</v>
      </c>
    </row>
    <row r="392" spans="1:23" x14ac:dyDescent="0.25">
      <c r="A392" t="s">
        <v>717</v>
      </c>
      <c r="B392">
        <v>471</v>
      </c>
      <c r="C392">
        <v>429</v>
      </c>
      <c r="D392">
        <v>114</v>
      </c>
      <c r="E392">
        <v>21</v>
      </c>
      <c r="F392">
        <v>3</v>
      </c>
      <c r="G392">
        <v>7</v>
      </c>
      <c r="H392">
        <v>53</v>
      </c>
      <c r="I392">
        <v>44</v>
      </c>
      <c r="J392">
        <v>25</v>
      </c>
      <c r="K392">
        <v>64</v>
      </c>
      <c r="L392">
        <v>6</v>
      </c>
      <c r="M392">
        <v>13</v>
      </c>
      <c r="N392">
        <v>5</v>
      </c>
      <c r="O392">
        <v>0.26600000000000001</v>
      </c>
      <c r="P392">
        <v>0.313</v>
      </c>
      <c r="Q392">
        <v>0.378</v>
      </c>
      <c r="R392">
        <v>0.69</v>
      </c>
      <c r="S392">
        <v>0.30199999999999999</v>
      </c>
      <c r="T392">
        <v>0.1</v>
      </c>
      <c r="U392">
        <v>0.1</v>
      </c>
      <c r="V392">
        <v>1.7</v>
      </c>
      <c r="W392">
        <v>8202</v>
      </c>
    </row>
    <row r="393" spans="1:23" x14ac:dyDescent="0.25">
      <c r="A393" t="s">
        <v>865</v>
      </c>
      <c r="B393">
        <v>582</v>
      </c>
      <c r="C393">
        <v>518</v>
      </c>
      <c r="D393">
        <v>147</v>
      </c>
      <c r="E393">
        <v>16</v>
      </c>
      <c r="F393">
        <v>3</v>
      </c>
      <c r="G393">
        <v>1</v>
      </c>
      <c r="H393">
        <v>68</v>
      </c>
      <c r="I393">
        <v>38</v>
      </c>
      <c r="J393">
        <v>38</v>
      </c>
      <c r="K393">
        <v>42</v>
      </c>
      <c r="L393">
        <v>8</v>
      </c>
      <c r="M393">
        <v>31</v>
      </c>
      <c r="N393">
        <v>10</v>
      </c>
      <c r="O393">
        <v>0.28399999999999997</v>
      </c>
      <c r="P393">
        <v>0.34100000000000003</v>
      </c>
      <c r="Q393">
        <v>0.33200000000000002</v>
      </c>
      <c r="R393">
        <v>0.67300000000000004</v>
      </c>
      <c r="S393">
        <v>0.30199999999999999</v>
      </c>
      <c r="T393">
        <v>2.2999999999999998</v>
      </c>
      <c r="U393">
        <v>1.4</v>
      </c>
      <c r="V393">
        <v>1.1000000000000001</v>
      </c>
      <c r="W393">
        <v>443</v>
      </c>
    </row>
    <row r="394" spans="1:23" x14ac:dyDescent="0.25">
      <c r="A394" t="s">
        <v>652</v>
      </c>
      <c r="B394">
        <v>433</v>
      </c>
      <c r="C394">
        <v>391</v>
      </c>
      <c r="D394">
        <v>96</v>
      </c>
      <c r="E394">
        <v>19</v>
      </c>
      <c r="F394">
        <v>1</v>
      </c>
      <c r="G394">
        <v>11</v>
      </c>
      <c r="H394">
        <v>46</v>
      </c>
      <c r="I394">
        <v>49</v>
      </c>
      <c r="J394">
        <v>34</v>
      </c>
      <c r="K394">
        <v>86</v>
      </c>
      <c r="L394">
        <v>3</v>
      </c>
      <c r="M394">
        <v>2</v>
      </c>
      <c r="N394">
        <v>1</v>
      </c>
      <c r="O394">
        <v>0.246</v>
      </c>
      <c r="P394">
        <v>0.309</v>
      </c>
      <c r="Q394">
        <v>0.38400000000000001</v>
      </c>
      <c r="R394">
        <v>0.69199999999999995</v>
      </c>
      <c r="S394">
        <v>0.30199999999999999</v>
      </c>
      <c r="T394">
        <v>-2.5</v>
      </c>
      <c r="U394">
        <v>-0.4</v>
      </c>
      <c r="V394">
        <v>1.6</v>
      </c>
      <c r="W394">
        <v>2505</v>
      </c>
    </row>
    <row r="395" spans="1:23" x14ac:dyDescent="0.25">
      <c r="A395" t="s">
        <v>598</v>
      </c>
      <c r="B395">
        <v>461</v>
      </c>
      <c r="C395">
        <v>420</v>
      </c>
      <c r="D395">
        <v>106</v>
      </c>
      <c r="E395">
        <v>20</v>
      </c>
      <c r="F395">
        <v>2</v>
      </c>
      <c r="G395">
        <v>10</v>
      </c>
      <c r="H395">
        <v>53</v>
      </c>
      <c r="I395">
        <v>48</v>
      </c>
      <c r="J395">
        <v>34</v>
      </c>
      <c r="K395">
        <v>92</v>
      </c>
      <c r="L395">
        <v>2</v>
      </c>
      <c r="M395">
        <v>11</v>
      </c>
      <c r="N395">
        <v>4</v>
      </c>
      <c r="O395">
        <v>0.252</v>
      </c>
      <c r="P395">
        <v>0.309</v>
      </c>
      <c r="Q395">
        <v>0.38100000000000001</v>
      </c>
      <c r="R395">
        <v>0.69</v>
      </c>
      <c r="S395">
        <v>0.30199999999999999</v>
      </c>
      <c r="T395">
        <v>6.4</v>
      </c>
      <c r="U395">
        <v>0.1</v>
      </c>
      <c r="V395">
        <v>2</v>
      </c>
      <c r="W395">
        <v>3255</v>
      </c>
    </row>
    <row r="396" spans="1:23" x14ac:dyDescent="0.25">
      <c r="A396" t="s">
        <v>794</v>
      </c>
      <c r="B396">
        <v>495</v>
      </c>
      <c r="C396">
        <v>454</v>
      </c>
      <c r="D396">
        <v>123</v>
      </c>
      <c r="E396">
        <v>24</v>
      </c>
      <c r="F396">
        <v>2</v>
      </c>
      <c r="G396">
        <v>5</v>
      </c>
      <c r="H396">
        <v>52</v>
      </c>
      <c r="I396">
        <v>45</v>
      </c>
      <c r="J396">
        <v>23</v>
      </c>
      <c r="K396">
        <v>51</v>
      </c>
      <c r="L396">
        <v>11</v>
      </c>
      <c r="M396">
        <v>6</v>
      </c>
      <c r="N396">
        <v>3</v>
      </c>
      <c r="O396">
        <v>0.27100000000000002</v>
      </c>
      <c r="P396">
        <v>0.32</v>
      </c>
      <c r="Q396">
        <v>0.36599999999999999</v>
      </c>
      <c r="R396">
        <v>0.68500000000000005</v>
      </c>
      <c r="S396">
        <v>0.30099999999999999</v>
      </c>
      <c r="T396">
        <v>-0.2</v>
      </c>
      <c r="U396">
        <v>-0.6</v>
      </c>
      <c r="V396">
        <v>1.3</v>
      </c>
      <c r="W396">
        <v>7528</v>
      </c>
    </row>
    <row r="397" spans="1:23" x14ac:dyDescent="0.25">
      <c r="A397" t="s">
        <v>17293</v>
      </c>
      <c r="B397">
        <v>419</v>
      </c>
      <c r="C397">
        <v>375</v>
      </c>
      <c r="D397">
        <v>89</v>
      </c>
      <c r="E397">
        <v>19</v>
      </c>
      <c r="F397">
        <v>1</v>
      </c>
      <c r="G397">
        <v>11</v>
      </c>
      <c r="H397">
        <v>45</v>
      </c>
      <c r="I397">
        <v>46</v>
      </c>
      <c r="J397">
        <v>37</v>
      </c>
      <c r="K397">
        <v>94</v>
      </c>
      <c r="L397">
        <v>4</v>
      </c>
      <c r="M397">
        <v>3</v>
      </c>
      <c r="N397">
        <v>1</v>
      </c>
      <c r="O397">
        <v>0.23699999999999999</v>
      </c>
      <c r="P397">
        <v>0.31</v>
      </c>
      <c r="Q397">
        <v>0.38100000000000001</v>
      </c>
      <c r="R397">
        <v>0.69199999999999995</v>
      </c>
      <c r="S397">
        <v>0.30099999999999999</v>
      </c>
      <c r="T397">
        <v>0</v>
      </c>
      <c r="U397">
        <v>-0.2</v>
      </c>
      <c r="V397">
        <v>0.5</v>
      </c>
      <c r="W397">
        <v>2106</v>
      </c>
    </row>
    <row r="398" spans="1:23" x14ac:dyDescent="0.25">
      <c r="A398" t="s">
        <v>1015</v>
      </c>
      <c r="B398">
        <v>363</v>
      </c>
      <c r="C398">
        <v>323</v>
      </c>
      <c r="D398">
        <v>77</v>
      </c>
      <c r="E398">
        <v>17</v>
      </c>
      <c r="F398">
        <v>1</v>
      </c>
      <c r="G398">
        <v>9</v>
      </c>
      <c r="H398">
        <v>40</v>
      </c>
      <c r="I398">
        <v>39</v>
      </c>
      <c r="J398">
        <v>34</v>
      </c>
      <c r="K398">
        <v>75</v>
      </c>
      <c r="L398">
        <v>2</v>
      </c>
      <c r="M398">
        <v>4</v>
      </c>
      <c r="N398">
        <v>2</v>
      </c>
      <c r="O398">
        <v>0.23799999999999999</v>
      </c>
      <c r="P398">
        <v>0.312</v>
      </c>
      <c r="Q398">
        <v>0.38100000000000001</v>
      </c>
      <c r="R398">
        <v>0.69299999999999995</v>
      </c>
      <c r="S398">
        <v>0.30099999999999999</v>
      </c>
      <c r="T398">
        <v>0.2</v>
      </c>
      <c r="U398">
        <v>-0.4</v>
      </c>
      <c r="V398">
        <v>-0.1</v>
      </c>
      <c r="W398">
        <v>1724</v>
      </c>
    </row>
    <row r="399" spans="1:23" x14ac:dyDescent="0.25">
      <c r="A399" t="s">
        <v>948</v>
      </c>
      <c r="B399">
        <v>550</v>
      </c>
      <c r="C399">
        <v>511</v>
      </c>
      <c r="D399">
        <v>131</v>
      </c>
      <c r="E399">
        <v>29</v>
      </c>
      <c r="F399">
        <v>1</v>
      </c>
      <c r="G399">
        <v>13</v>
      </c>
      <c r="H399">
        <v>57</v>
      </c>
      <c r="I399">
        <v>63</v>
      </c>
      <c r="J399">
        <v>31</v>
      </c>
      <c r="K399">
        <v>75</v>
      </c>
      <c r="L399">
        <v>3</v>
      </c>
      <c r="M399">
        <v>2</v>
      </c>
      <c r="N399">
        <v>1</v>
      </c>
      <c r="O399">
        <v>0.25600000000000001</v>
      </c>
      <c r="P399">
        <v>0.30099999999999999</v>
      </c>
      <c r="Q399">
        <v>0.39300000000000002</v>
      </c>
      <c r="R399">
        <v>0.69399999999999995</v>
      </c>
      <c r="S399">
        <v>0.30099999999999999</v>
      </c>
      <c r="T399">
        <v>0.6</v>
      </c>
      <c r="U399">
        <v>-0.5</v>
      </c>
      <c r="V399">
        <v>1.5</v>
      </c>
      <c r="W399">
        <v>3114</v>
      </c>
    </row>
    <row r="400" spans="1:23" x14ac:dyDescent="0.25">
      <c r="A400" t="s">
        <v>8633</v>
      </c>
      <c r="B400">
        <v>424</v>
      </c>
      <c r="C400">
        <v>365</v>
      </c>
      <c r="D400">
        <v>78</v>
      </c>
      <c r="E400">
        <v>17</v>
      </c>
      <c r="F400">
        <v>1</v>
      </c>
      <c r="G400">
        <v>12</v>
      </c>
      <c r="H400">
        <v>44</v>
      </c>
      <c r="I400">
        <v>44</v>
      </c>
      <c r="J400">
        <v>53</v>
      </c>
      <c r="K400">
        <v>117</v>
      </c>
      <c r="L400">
        <v>3</v>
      </c>
      <c r="M400">
        <v>1</v>
      </c>
      <c r="N400">
        <v>1</v>
      </c>
      <c r="O400">
        <v>0.214</v>
      </c>
      <c r="P400">
        <v>0.316</v>
      </c>
      <c r="Q400">
        <v>0.36399999999999999</v>
      </c>
      <c r="R400">
        <v>0.68</v>
      </c>
      <c r="S400">
        <v>0.30099999999999999</v>
      </c>
      <c r="T400">
        <v>0</v>
      </c>
      <c r="U400">
        <v>-0.7</v>
      </c>
      <c r="V400">
        <v>0.4</v>
      </c>
      <c r="W400">
        <v>949</v>
      </c>
    </row>
    <row r="401" spans="1:23" x14ac:dyDescent="0.25">
      <c r="A401" t="s">
        <v>410</v>
      </c>
      <c r="B401">
        <v>404</v>
      </c>
      <c r="C401">
        <v>358</v>
      </c>
      <c r="D401">
        <v>86</v>
      </c>
      <c r="E401">
        <v>16</v>
      </c>
      <c r="F401">
        <v>2</v>
      </c>
      <c r="G401">
        <v>8</v>
      </c>
      <c r="H401">
        <v>43</v>
      </c>
      <c r="I401">
        <v>40</v>
      </c>
      <c r="J401">
        <v>32</v>
      </c>
      <c r="K401">
        <v>91</v>
      </c>
      <c r="L401">
        <v>9</v>
      </c>
      <c r="M401">
        <v>4</v>
      </c>
      <c r="N401">
        <v>2</v>
      </c>
      <c r="O401">
        <v>0.24</v>
      </c>
      <c r="P401">
        <v>0.316</v>
      </c>
      <c r="Q401">
        <v>0.36299999999999999</v>
      </c>
      <c r="R401">
        <v>0.67900000000000005</v>
      </c>
      <c r="S401">
        <v>0.30099999999999999</v>
      </c>
      <c r="T401">
        <v>0.2</v>
      </c>
      <c r="U401">
        <v>-0.4</v>
      </c>
      <c r="V401">
        <v>1.7</v>
      </c>
      <c r="W401">
        <v>5275</v>
      </c>
    </row>
    <row r="402" spans="1:23" x14ac:dyDescent="0.25">
      <c r="A402" t="s">
        <v>851</v>
      </c>
      <c r="B402">
        <v>574</v>
      </c>
      <c r="C402">
        <v>513</v>
      </c>
      <c r="D402">
        <v>134</v>
      </c>
      <c r="E402">
        <v>23</v>
      </c>
      <c r="F402">
        <v>1</v>
      </c>
      <c r="G402">
        <v>7</v>
      </c>
      <c r="H402">
        <v>59</v>
      </c>
      <c r="I402">
        <v>52</v>
      </c>
      <c r="J402">
        <v>47</v>
      </c>
      <c r="K402">
        <v>67</v>
      </c>
      <c r="L402">
        <v>5</v>
      </c>
      <c r="M402">
        <v>5</v>
      </c>
      <c r="N402">
        <v>3</v>
      </c>
      <c r="O402">
        <v>0.26100000000000001</v>
      </c>
      <c r="P402">
        <v>0.32700000000000001</v>
      </c>
      <c r="Q402">
        <v>0.35099999999999998</v>
      </c>
      <c r="R402">
        <v>0.67800000000000005</v>
      </c>
      <c r="S402">
        <v>0.30099999999999999</v>
      </c>
      <c r="T402">
        <v>3.9</v>
      </c>
      <c r="U402">
        <v>-0.9</v>
      </c>
      <c r="V402">
        <v>2.2999999999999998</v>
      </c>
      <c r="W402">
        <v>4191</v>
      </c>
    </row>
    <row r="403" spans="1:23" x14ac:dyDescent="0.25">
      <c r="A403" t="s">
        <v>472</v>
      </c>
      <c r="B403">
        <v>330</v>
      </c>
      <c r="C403">
        <v>296</v>
      </c>
      <c r="D403">
        <v>74</v>
      </c>
      <c r="E403">
        <v>14</v>
      </c>
      <c r="F403">
        <v>2</v>
      </c>
      <c r="G403">
        <v>6</v>
      </c>
      <c r="H403">
        <v>36</v>
      </c>
      <c r="I403">
        <v>33</v>
      </c>
      <c r="J403">
        <v>27</v>
      </c>
      <c r="K403">
        <v>62</v>
      </c>
      <c r="L403">
        <v>2</v>
      </c>
      <c r="M403">
        <v>4</v>
      </c>
      <c r="N403">
        <v>2</v>
      </c>
      <c r="O403">
        <v>0.25</v>
      </c>
      <c r="P403">
        <v>0.315</v>
      </c>
      <c r="Q403">
        <v>0.372</v>
      </c>
      <c r="R403">
        <v>0.68700000000000006</v>
      </c>
      <c r="S403">
        <v>0.30099999999999999</v>
      </c>
      <c r="T403">
        <v>0.1</v>
      </c>
      <c r="U403">
        <v>-0.4</v>
      </c>
      <c r="V403">
        <v>0.9</v>
      </c>
      <c r="W403">
        <v>3912</v>
      </c>
    </row>
    <row r="404" spans="1:23" x14ac:dyDescent="0.25">
      <c r="A404" t="s">
        <v>508</v>
      </c>
      <c r="B404">
        <v>585</v>
      </c>
      <c r="C404">
        <v>533</v>
      </c>
      <c r="D404">
        <v>122</v>
      </c>
      <c r="E404">
        <v>27</v>
      </c>
      <c r="F404">
        <v>3</v>
      </c>
      <c r="G404">
        <v>20</v>
      </c>
      <c r="H404">
        <v>65</v>
      </c>
      <c r="I404">
        <v>71</v>
      </c>
      <c r="J404">
        <v>44</v>
      </c>
      <c r="K404">
        <v>177</v>
      </c>
      <c r="L404">
        <v>4</v>
      </c>
      <c r="M404">
        <v>6</v>
      </c>
      <c r="N404">
        <v>3</v>
      </c>
      <c r="O404">
        <v>0.22900000000000001</v>
      </c>
      <c r="P404">
        <v>0.29099999999999998</v>
      </c>
      <c r="Q404">
        <v>0.40300000000000002</v>
      </c>
      <c r="R404">
        <v>0.69399999999999995</v>
      </c>
      <c r="S404">
        <v>0.30099999999999999</v>
      </c>
      <c r="T404">
        <v>-0.3</v>
      </c>
      <c r="U404">
        <v>-0.5</v>
      </c>
      <c r="V404">
        <v>1.5</v>
      </c>
      <c r="W404">
        <v>5411</v>
      </c>
    </row>
    <row r="405" spans="1:23" x14ac:dyDescent="0.25">
      <c r="A405" t="s">
        <v>967</v>
      </c>
      <c r="B405">
        <v>533</v>
      </c>
      <c r="C405">
        <v>476</v>
      </c>
      <c r="D405">
        <v>109</v>
      </c>
      <c r="E405">
        <v>20</v>
      </c>
      <c r="F405">
        <v>5</v>
      </c>
      <c r="G405">
        <v>15</v>
      </c>
      <c r="H405">
        <v>62</v>
      </c>
      <c r="I405">
        <v>56</v>
      </c>
      <c r="J405">
        <v>47</v>
      </c>
      <c r="K405">
        <v>167</v>
      </c>
      <c r="L405">
        <v>4</v>
      </c>
      <c r="M405">
        <v>12</v>
      </c>
      <c r="N405">
        <v>4</v>
      </c>
      <c r="O405">
        <v>0.22900000000000001</v>
      </c>
      <c r="P405">
        <v>0.30199999999999999</v>
      </c>
      <c r="Q405">
        <v>0.38700000000000001</v>
      </c>
      <c r="R405">
        <v>0.68899999999999995</v>
      </c>
      <c r="S405">
        <v>0.30099999999999999</v>
      </c>
      <c r="T405">
        <v>0</v>
      </c>
      <c r="U405">
        <v>0.3</v>
      </c>
      <c r="V405">
        <v>1.5</v>
      </c>
      <c r="W405">
        <v>2650</v>
      </c>
    </row>
    <row r="406" spans="1:23" x14ac:dyDescent="0.25">
      <c r="A406" t="s">
        <v>1190</v>
      </c>
      <c r="B406">
        <v>564</v>
      </c>
      <c r="C406">
        <v>521</v>
      </c>
      <c r="D406">
        <v>131</v>
      </c>
      <c r="E406">
        <v>27</v>
      </c>
      <c r="F406">
        <v>2</v>
      </c>
      <c r="G406">
        <v>14</v>
      </c>
      <c r="H406">
        <v>61</v>
      </c>
      <c r="I406">
        <v>65</v>
      </c>
      <c r="J406">
        <v>36</v>
      </c>
      <c r="K406">
        <v>127</v>
      </c>
      <c r="L406">
        <v>3</v>
      </c>
      <c r="M406">
        <v>3</v>
      </c>
      <c r="N406">
        <v>1</v>
      </c>
      <c r="O406">
        <v>0.251</v>
      </c>
      <c r="P406">
        <v>0.30099999999999999</v>
      </c>
      <c r="Q406">
        <v>0.39200000000000002</v>
      </c>
      <c r="R406">
        <v>0.69299999999999995</v>
      </c>
      <c r="S406">
        <v>0.30099999999999999</v>
      </c>
      <c r="T406">
        <v>-0.2</v>
      </c>
      <c r="U406">
        <v>-0.4</v>
      </c>
      <c r="V406">
        <v>1.4</v>
      </c>
      <c r="W406">
        <v>9312</v>
      </c>
    </row>
    <row r="407" spans="1:23" x14ac:dyDescent="0.25">
      <c r="A407" t="s">
        <v>744</v>
      </c>
      <c r="B407">
        <v>407</v>
      </c>
      <c r="C407">
        <v>372</v>
      </c>
      <c r="D407">
        <v>88</v>
      </c>
      <c r="E407">
        <v>18</v>
      </c>
      <c r="F407">
        <v>1</v>
      </c>
      <c r="G407">
        <v>13</v>
      </c>
      <c r="H407">
        <v>43</v>
      </c>
      <c r="I407">
        <v>49</v>
      </c>
      <c r="J407">
        <v>28</v>
      </c>
      <c r="K407">
        <v>107</v>
      </c>
      <c r="L407">
        <v>4</v>
      </c>
      <c r="M407">
        <v>2</v>
      </c>
      <c r="N407">
        <v>1</v>
      </c>
      <c r="O407">
        <v>0.23699999999999999</v>
      </c>
      <c r="P407">
        <v>0.29499999999999998</v>
      </c>
      <c r="Q407">
        <v>0.39500000000000002</v>
      </c>
      <c r="R407">
        <v>0.69</v>
      </c>
      <c r="S407">
        <v>0.3</v>
      </c>
      <c r="T407">
        <v>0.2</v>
      </c>
      <c r="U407">
        <v>-0.4</v>
      </c>
      <c r="V407">
        <v>1.1000000000000001</v>
      </c>
      <c r="W407">
        <v>9856</v>
      </c>
    </row>
    <row r="408" spans="1:23" x14ac:dyDescent="0.25">
      <c r="A408" t="s">
        <v>443</v>
      </c>
      <c r="B408">
        <v>535</v>
      </c>
      <c r="C408">
        <v>490</v>
      </c>
      <c r="D408">
        <v>113</v>
      </c>
      <c r="E408">
        <v>24</v>
      </c>
      <c r="F408">
        <v>5</v>
      </c>
      <c r="G408">
        <v>17</v>
      </c>
      <c r="H408">
        <v>64</v>
      </c>
      <c r="I408">
        <v>62</v>
      </c>
      <c r="J408">
        <v>35</v>
      </c>
      <c r="K408">
        <v>161</v>
      </c>
      <c r="L408">
        <v>6</v>
      </c>
      <c r="M408">
        <v>16</v>
      </c>
      <c r="N408">
        <v>5</v>
      </c>
      <c r="O408">
        <v>0.23100000000000001</v>
      </c>
      <c r="P408">
        <v>0.28799999999999998</v>
      </c>
      <c r="Q408">
        <v>0.40400000000000003</v>
      </c>
      <c r="R408">
        <v>0.69199999999999995</v>
      </c>
      <c r="S408">
        <v>0.3</v>
      </c>
      <c r="T408">
        <v>5.4</v>
      </c>
      <c r="U408">
        <v>0.7</v>
      </c>
      <c r="V408">
        <v>2.1</v>
      </c>
      <c r="W408">
        <v>447</v>
      </c>
    </row>
    <row r="409" spans="1:23" x14ac:dyDescent="0.25">
      <c r="A409" t="s">
        <v>570</v>
      </c>
      <c r="B409">
        <v>494</v>
      </c>
      <c r="C409">
        <v>450</v>
      </c>
      <c r="D409">
        <v>121</v>
      </c>
      <c r="E409">
        <v>22</v>
      </c>
      <c r="F409">
        <v>4</v>
      </c>
      <c r="G409">
        <v>4</v>
      </c>
      <c r="H409">
        <v>59</v>
      </c>
      <c r="I409">
        <v>40</v>
      </c>
      <c r="J409">
        <v>32</v>
      </c>
      <c r="K409">
        <v>70</v>
      </c>
      <c r="L409">
        <v>3</v>
      </c>
      <c r="M409">
        <v>21</v>
      </c>
      <c r="N409">
        <v>6</v>
      </c>
      <c r="O409">
        <v>0.26900000000000002</v>
      </c>
      <c r="P409">
        <v>0.32</v>
      </c>
      <c r="Q409">
        <v>0.36199999999999999</v>
      </c>
      <c r="R409">
        <v>0.68200000000000005</v>
      </c>
      <c r="S409">
        <v>0.3</v>
      </c>
      <c r="T409">
        <v>-2</v>
      </c>
      <c r="U409">
        <v>1.2</v>
      </c>
      <c r="V409">
        <v>1.2</v>
      </c>
      <c r="W409">
        <v>5248</v>
      </c>
    </row>
    <row r="410" spans="1:23" x14ac:dyDescent="0.25">
      <c r="A410" t="s">
        <v>716</v>
      </c>
      <c r="B410">
        <v>549</v>
      </c>
      <c r="C410">
        <v>496</v>
      </c>
      <c r="D410">
        <v>116</v>
      </c>
      <c r="E410">
        <v>25</v>
      </c>
      <c r="F410">
        <v>1</v>
      </c>
      <c r="G410">
        <v>18</v>
      </c>
      <c r="H410">
        <v>59</v>
      </c>
      <c r="I410">
        <v>66</v>
      </c>
      <c r="J410">
        <v>44</v>
      </c>
      <c r="K410">
        <v>136</v>
      </c>
      <c r="L410">
        <v>2</v>
      </c>
      <c r="M410">
        <v>3</v>
      </c>
      <c r="N410">
        <v>1</v>
      </c>
      <c r="O410">
        <v>0.23400000000000001</v>
      </c>
      <c r="P410">
        <v>0.29699999999999999</v>
      </c>
      <c r="Q410">
        <v>0.39700000000000002</v>
      </c>
      <c r="R410">
        <v>0.69399999999999995</v>
      </c>
      <c r="S410">
        <v>0.3</v>
      </c>
      <c r="T410">
        <v>0</v>
      </c>
      <c r="U410">
        <v>-0.3</v>
      </c>
      <c r="V410">
        <v>2.2999999999999998</v>
      </c>
      <c r="W410">
        <v>2172</v>
      </c>
    </row>
    <row r="411" spans="1:23" x14ac:dyDescent="0.25">
      <c r="A411" t="s">
        <v>17292</v>
      </c>
      <c r="B411">
        <v>398</v>
      </c>
      <c r="C411">
        <v>359</v>
      </c>
      <c r="D411">
        <v>88</v>
      </c>
      <c r="E411">
        <v>18</v>
      </c>
      <c r="F411">
        <v>1</v>
      </c>
      <c r="G411">
        <v>9</v>
      </c>
      <c r="H411">
        <v>42</v>
      </c>
      <c r="I411">
        <v>41</v>
      </c>
      <c r="J411">
        <v>33</v>
      </c>
      <c r="K411">
        <v>66</v>
      </c>
      <c r="L411">
        <v>2</v>
      </c>
      <c r="M411">
        <v>4</v>
      </c>
      <c r="N411">
        <v>2</v>
      </c>
      <c r="O411">
        <v>0.245</v>
      </c>
      <c r="P411">
        <v>0.31</v>
      </c>
      <c r="Q411">
        <v>0.376</v>
      </c>
      <c r="R411">
        <v>0.68600000000000005</v>
      </c>
      <c r="S411">
        <v>0.3</v>
      </c>
      <c r="T411">
        <v>0</v>
      </c>
      <c r="U411">
        <v>-0.4</v>
      </c>
      <c r="V411">
        <v>0.4</v>
      </c>
      <c r="W411">
        <v>1696</v>
      </c>
    </row>
    <row r="412" spans="1:23" x14ac:dyDescent="0.25">
      <c r="A412" t="s">
        <v>330</v>
      </c>
      <c r="B412">
        <v>415</v>
      </c>
      <c r="C412">
        <v>369</v>
      </c>
      <c r="D412">
        <v>87</v>
      </c>
      <c r="E412">
        <v>16</v>
      </c>
      <c r="F412">
        <v>3</v>
      </c>
      <c r="G412">
        <v>9</v>
      </c>
      <c r="H412">
        <v>46</v>
      </c>
      <c r="I412">
        <v>39</v>
      </c>
      <c r="J412">
        <v>37</v>
      </c>
      <c r="K412">
        <v>104</v>
      </c>
      <c r="L412">
        <v>3</v>
      </c>
      <c r="M412">
        <v>10</v>
      </c>
      <c r="N412">
        <v>4</v>
      </c>
      <c r="O412">
        <v>0.23599999999999999</v>
      </c>
      <c r="P412">
        <v>0.309</v>
      </c>
      <c r="Q412">
        <v>0.36899999999999999</v>
      </c>
      <c r="R412">
        <v>0.67800000000000005</v>
      </c>
      <c r="S412">
        <v>0.3</v>
      </c>
      <c r="T412">
        <v>-0.5</v>
      </c>
      <c r="U412">
        <v>0</v>
      </c>
      <c r="V412">
        <v>1</v>
      </c>
      <c r="W412">
        <v>198</v>
      </c>
    </row>
    <row r="413" spans="1:23" x14ac:dyDescent="0.25">
      <c r="A413" t="s">
        <v>861</v>
      </c>
      <c r="B413">
        <v>509</v>
      </c>
      <c r="C413">
        <v>474</v>
      </c>
      <c r="D413">
        <v>122</v>
      </c>
      <c r="E413">
        <v>25</v>
      </c>
      <c r="F413">
        <v>2</v>
      </c>
      <c r="G413">
        <v>13</v>
      </c>
      <c r="H413">
        <v>54</v>
      </c>
      <c r="I413">
        <v>59</v>
      </c>
      <c r="J413">
        <v>25</v>
      </c>
      <c r="K413">
        <v>61</v>
      </c>
      <c r="L413">
        <v>2</v>
      </c>
      <c r="M413">
        <v>3</v>
      </c>
      <c r="N413">
        <v>2</v>
      </c>
      <c r="O413">
        <v>0.25700000000000001</v>
      </c>
      <c r="P413">
        <v>0.29399999999999998</v>
      </c>
      <c r="Q413">
        <v>0.40100000000000002</v>
      </c>
      <c r="R413">
        <v>0.69499999999999995</v>
      </c>
      <c r="S413">
        <v>0.3</v>
      </c>
      <c r="T413">
        <v>-2.9</v>
      </c>
      <c r="U413">
        <v>-0.7</v>
      </c>
      <c r="V413">
        <v>1</v>
      </c>
      <c r="W413">
        <v>8585</v>
      </c>
    </row>
    <row r="414" spans="1:23" x14ac:dyDescent="0.25">
      <c r="A414" t="s">
        <v>571</v>
      </c>
      <c r="B414">
        <v>367</v>
      </c>
      <c r="C414">
        <v>328</v>
      </c>
      <c r="D414">
        <v>79</v>
      </c>
      <c r="E414">
        <v>15</v>
      </c>
      <c r="F414">
        <v>1</v>
      </c>
      <c r="G414">
        <v>9</v>
      </c>
      <c r="H414">
        <v>38</v>
      </c>
      <c r="I414">
        <v>39</v>
      </c>
      <c r="J414">
        <v>32</v>
      </c>
      <c r="K414">
        <v>80</v>
      </c>
      <c r="L414">
        <v>2</v>
      </c>
      <c r="M414">
        <v>2</v>
      </c>
      <c r="N414">
        <v>1</v>
      </c>
      <c r="O414">
        <v>0.24099999999999999</v>
      </c>
      <c r="P414">
        <v>0.31</v>
      </c>
      <c r="Q414">
        <v>0.375</v>
      </c>
      <c r="R414">
        <v>0.68500000000000005</v>
      </c>
      <c r="S414">
        <v>0.3</v>
      </c>
      <c r="T414">
        <v>-0.5</v>
      </c>
      <c r="U414">
        <v>-0.4</v>
      </c>
      <c r="V414">
        <v>1.4</v>
      </c>
      <c r="W414">
        <v>7324</v>
      </c>
    </row>
    <row r="415" spans="1:23" x14ac:dyDescent="0.25">
      <c r="A415" t="s">
        <v>959</v>
      </c>
      <c r="B415">
        <v>534</v>
      </c>
      <c r="C415">
        <v>478</v>
      </c>
      <c r="D415">
        <v>120</v>
      </c>
      <c r="E415">
        <v>22</v>
      </c>
      <c r="F415">
        <v>3</v>
      </c>
      <c r="G415">
        <v>8</v>
      </c>
      <c r="H415">
        <v>61</v>
      </c>
      <c r="I415">
        <v>48</v>
      </c>
      <c r="J415">
        <v>45</v>
      </c>
      <c r="K415">
        <v>101</v>
      </c>
      <c r="L415">
        <v>3</v>
      </c>
      <c r="M415">
        <v>16</v>
      </c>
      <c r="N415">
        <v>6</v>
      </c>
      <c r="O415">
        <v>0.251</v>
      </c>
      <c r="P415">
        <v>0.318</v>
      </c>
      <c r="Q415">
        <v>0.36</v>
      </c>
      <c r="R415">
        <v>0.67700000000000005</v>
      </c>
      <c r="S415">
        <v>0.3</v>
      </c>
      <c r="T415">
        <v>4.3</v>
      </c>
      <c r="U415">
        <v>0.2</v>
      </c>
      <c r="V415">
        <v>2.2999999999999998</v>
      </c>
      <c r="W415">
        <v>3395</v>
      </c>
    </row>
    <row r="416" spans="1:23" x14ac:dyDescent="0.25">
      <c r="A416" t="s">
        <v>719</v>
      </c>
      <c r="B416">
        <v>393</v>
      </c>
      <c r="C416">
        <v>353</v>
      </c>
      <c r="D416">
        <v>83</v>
      </c>
      <c r="E416">
        <v>18</v>
      </c>
      <c r="F416">
        <v>1</v>
      </c>
      <c r="G416">
        <v>11</v>
      </c>
      <c r="H416">
        <v>41</v>
      </c>
      <c r="I416">
        <v>44</v>
      </c>
      <c r="J416">
        <v>31</v>
      </c>
      <c r="K416">
        <v>78</v>
      </c>
      <c r="L416">
        <v>5</v>
      </c>
      <c r="M416">
        <v>1</v>
      </c>
      <c r="N416">
        <v>1</v>
      </c>
      <c r="O416">
        <v>0.23499999999999999</v>
      </c>
      <c r="P416">
        <v>0.30399999999999999</v>
      </c>
      <c r="Q416">
        <v>0.38500000000000001</v>
      </c>
      <c r="R416">
        <v>0.68899999999999995</v>
      </c>
      <c r="S416">
        <v>0.3</v>
      </c>
      <c r="T416">
        <v>1.1000000000000001</v>
      </c>
      <c r="U416">
        <v>-0.6</v>
      </c>
      <c r="V416">
        <v>1.1000000000000001</v>
      </c>
      <c r="W416">
        <v>454</v>
      </c>
    </row>
    <row r="417" spans="1:23" x14ac:dyDescent="0.25">
      <c r="A417" t="s">
        <v>350</v>
      </c>
      <c r="B417">
        <v>577</v>
      </c>
      <c r="C417">
        <v>514</v>
      </c>
      <c r="D417">
        <v>131</v>
      </c>
      <c r="E417">
        <v>20</v>
      </c>
      <c r="F417">
        <v>5</v>
      </c>
      <c r="G417">
        <v>6</v>
      </c>
      <c r="H417">
        <v>71</v>
      </c>
      <c r="I417">
        <v>43</v>
      </c>
      <c r="J417">
        <v>52</v>
      </c>
      <c r="K417">
        <v>117</v>
      </c>
      <c r="L417">
        <v>3</v>
      </c>
      <c r="M417">
        <v>32</v>
      </c>
      <c r="N417">
        <v>8</v>
      </c>
      <c r="O417">
        <v>0.255</v>
      </c>
      <c r="P417">
        <v>0.32500000000000001</v>
      </c>
      <c r="Q417">
        <v>0.34799999999999998</v>
      </c>
      <c r="R417">
        <v>0.67300000000000004</v>
      </c>
      <c r="S417">
        <v>0.3</v>
      </c>
      <c r="T417">
        <v>2.5</v>
      </c>
      <c r="U417">
        <v>2.5</v>
      </c>
      <c r="V417">
        <v>1.1000000000000001</v>
      </c>
      <c r="W417">
        <v>7316</v>
      </c>
    </row>
    <row r="418" spans="1:23" x14ac:dyDescent="0.25">
      <c r="A418" t="s">
        <v>8643</v>
      </c>
      <c r="B418">
        <v>545</v>
      </c>
      <c r="C418">
        <v>484</v>
      </c>
      <c r="D418">
        <v>111</v>
      </c>
      <c r="E418">
        <v>24</v>
      </c>
      <c r="F418">
        <v>1</v>
      </c>
      <c r="G418">
        <v>15</v>
      </c>
      <c r="H418">
        <v>57</v>
      </c>
      <c r="I418">
        <v>60</v>
      </c>
      <c r="J418">
        <v>53</v>
      </c>
      <c r="K418">
        <v>124</v>
      </c>
      <c r="L418">
        <v>4</v>
      </c>
      <c r="M418">
        <v>2</v>
      </c>
      <c r="N418">
        <v>1</v>
      </c>
      <c r="O418">
        <v>0.22900000000000001</v>
      </c>
      <c r="P418">
        <v>0.308</v>
      </c>
      <c r="Q418">
        <v>0.376</v>
      </c>
      <c r="R418">
        <v>0.68400000000000005</v>
      </c>
      <c r="S418">
        <v>0.3</v>
      </c>
      <c r="T418">
        <v>0</v>
      </c>
      <c r="U418">
        <v>-0.6</v>
      </c>
      <c r="V418">
        <v>0.1</v>
      </c>
      <c r="W418">
        <v>525</v>
      </c>
    </row>
    <row r="419" spans="1:23" x14ac:dyDescent="0.25">
      <c r="A419" t="s">
        <v>961</v>
      </c>
      <c r="B419">
        <v>421</v>
      </c>
      <c r="C419">
        <v>372</v>
      </c>
      <c r="D419">
        <v>85</v>
      </c>
      <c r="E419">
        <v>19</v>
      </c>
      <c r="F419">
        <v>1</v>
      </c>
      <c r="G419">
        <v>11</v>
      </c>
      <c r="H419">
        <v>44</v>
      </c>
      <c r="I419">
        <v>45</v>
      </c>
      <c r="J419">
        <v>44</v>
      </c>
      <c r="K419">
        <v>95</v>
      </c>
      <c r="L419">
        <v>2</v>
      </c>
      <c r="M419">
        <v>1</v>
      </c>
      <c r="N419">
        <v>1</v>
      </c>
      <c r="O419">
        <v>0.22800000000000001</v>
      </c>
      <c r="P419">
        <v>0.311</v>
      </c>
      <c r="Q419">
        <v>0.374</v>
      </c>
      <c r="R419">
        <v>0.68500000000000005</v>
      </c>
      <c r="S419">
        <v>0.3</v>
      </c>
      <c r="T419">
        <v>1.9</v>
      </c>
      <c r="U419">
        <v>-0.6</v>
      </c>
      <c r="V419">
        <v>0.2</v>
      </c>
      <c r="W419">
        <v>1617</v>
      </c>
    </row>
    <row r="420" spans="1:23" x14ac:dyDescent="0.25">
      <c r="A420" t="s">
        <v>17291</v>
      </c>
      <c r="B420">
        <v>406</v>
      </c>
      <c r="C420">
        <v>364</v>
      </c>
      <c r="D420">
        <v>88</v>
      </c>
      <c r="E420">
        <v>18</v>
      </c>
      <c r="F420">
        <v>1</v>
      </c>
      <c r="G420">
        <v>9</v>
      </c>
      <c r="H420">
        <v>42</v>
      </c>
      <c r="I420">
        <v>44</v>
      </c>
      <c r="J420">
        <v>36</v>
      </c>
      <c r="K420">
        <v>71</v>
      </c>
      <c r="L420">
        <v>2</v>
      </c>
      <c r="M420">
        <v>1</v>
      </c>
      <c r="N420">
        <v>1</v>
      </c>
      <c r="O420">
        <v>0.24199999999999999</v>
      </c>
      <c r="P420">
        <v>0.311</v>
      </c>
      <c r="Q420">
        <v>0.371</v>
      </c>
      <c r="R420">
        <v>0.68200000000000005</v>
      </c>
      <c r="S420">
        <v>0.29899999999999999</v>
      </c>
      <c r="T420">
        <v>0</v>
      </c>
      <c r="U420">
        <v>-0.6</v>
      </c>
      <c r="V420">
        <v>0</v>
      </c>
      <c r="W420">
        <v>1790</v>
      </c>
    </row>
    <row r="421" spans="1:23" x14ac:dyDescent="0.25">
      <c r="A421" t="s">
        <v>732</v>
      </c>
      <c r="B421">
        <v>429</v>
      </c>
      <c r="C421">
        <v>371</v>
      </c>
      <c r="D421">
        <v>79</v>
      </c>
      <c r="E421">
        <v>16</v>
      </c>
      <c r="F421">
        <v>2</v>
      </c>
      <c r="G421">
        <v>12</v>
      </c>
      <c r="H421">
        <v>47</v>
      </c>
      <c r="I421">
        <v>44</v>
      </c>
      <c r="J421">
        <v>53</v>
      </c>
      <c r="K421">
        <v>140</v>
      </c>
      <c r="L421">
        <v>2</v>
      </c>
      <c r="M421">
        <v>6</v>
      </c>
      <c r="N421">
        <v>3</v>
      </c>
      <c r="O421">
        <v>0.21299999999999999</v>
      </c>
      <c r="P421">
        <v>0.313</v>
      </c>
      <c r="Q421">
        <v>0.36399999999999999</v>
      </c>
      <c r="R421">
        <v>0.67700000000000005</v>
      </c>
      <c r="S421">
        <v>0.29899999999999999</v>
      </c>
      <c r="T421">
        <v>1.7</v>
      </c>
      <c r="U421">
        <v>-0.4</v>
      </c>
      <c r="V421">
        <v>0.6</v>
      </c>
      <c r="W421">
        <v>98</v>
      </c>
    </row>
    <row r="422" spans="1:23" x14ac:dyDescent="0.25">
      <c r="A422" t="s">
        <v>996</v>
      </c>
      <c r="B422">
        <v>490</v>
      </c>
      <c r="C422">
        <v>440</v>
      </c>
      <c r="D422">
        <v>113</v>
      </c>
      <c r="E422">
        <v>19</v>
      </c>
      <c r="F422">
        <v>3</v>
      </c>
      <c r="G422">
        <v>6</v>
      </c>
      <c r="H422">
        <v>54</v>
      </c>
      <c r="I422">
        <v>42</v>
      </c>
      <c r="J422">
        <v>41</v>
      </c>
      <c r="K422">
        <v>60</v>
      </c>
      <c r="L422">
        <v>3</v>
      </c>
      <c r="M422">
        <v>11</v>
      </c>
      <c r="N422">
        <v>5</v>
      </c>
      <c r="O422">
        <v>0.25700000000000001</v>
      </c>
      <c r="P422">
        <v>0.32200000000000001</v>
      </c>
      <c r="Q422">
        <v>0.35499999999999998</v>
      </c>
      <c r="R422">
        <v>0.67700000000000005</v>
      </c>
      <c r="S422">
        <v>0.29899999999999999</v>
      </c>
      <c r="T422">
        <v>0.8</v>
      </c>
      <c r="U422">
        <v>-0.4</v>
      </c>
      <c r="V422">
        <v>1.7</v>
      </c>
      <c r="W422">
        <v>88</v>
      </c>
    </row>
    <row r="423" spans="1:23" x14ac:dyDescent="0.25">
      <c r="A423" t="s">
        <v>551</v>
      </c>
      <c r="B423">
        <v>464</v>
      </c>
      <c r="C423">
        <v>431</v>
      </c>
      <c r="D423">
        <v>109</v>
      </c>
      <c r="E423">
        <v>23</v>
      </c>
      <c r="F423">
        <v>1</v>
      </c>
      <c r="G423">
        <v>12</v>
      </c>
      <c r="H423">
        <v>49</v>
      </c>
      <c r="I423">
        <v>55</v>
      </c>
      <c r="J423">
        <v>27</v>
      </c>
      <c r="K423">
        <v>103</v>
      </c>
      <c r="L423">
        <v>2</v>
      </c>
      <c r="M423">
        <v>1</v>
      </c>
      <c r="N423">
        <v>1</v>
      </c>
      <c r="O423">
        <v>0.253</v>
      </c>
      <c r="P423">
        <v>0.29799999999999999</v>
      </c>
      <c r="Q423">
        <v>0.39400000000000002</v>
      </c>
      <c r="R423">
        <v>0.69199999999999995</v>
      </c>
      <c r="S423">
        <v>0.29899999999999999</v>
      </c>
      <c r="T423">
        <v>0.5</v>
      </c>
      <c r="U423">
        <v>-0.6</v>
      </c>
      <c r="V423">
        <v>1.9</v>
      </c>
      <c r="W423">
        <v>10289</v>
      </c>
    </row>
    <row r="424" spans="1:23" x14ac:dyDescent="0.25">
      <c r="A424" t="s">
        <v>588</v>
      </c>
      <c r="B424">
        <v>355</v>
      </c>
      <c r="C424">
        <v>321</v>
      </c>
      <c r="D424">
        <v>81</v>
      </c>
      <c r="E424">
        <v>15</v>
      </c>
      <c r="F424">
        <v>2</v>
      </c>
      <c r="G424">
        <v>6</v>
      </c>
      <c r="H424">
        <v>39</v>
      </c>
      <c r="I424">
        <v>35</v>
      </c>
      <c r="J424">
        <v>27</v>
      </c>
      <c r="K424">
        <v>62</v>
      </c>
      <c r="L424">
        <v>3</v>
      </c>
      <c r="M424">
        <v>5</v>
      </c>
      <c r="N424">
        <v>2</v>
      </c>
      <c r="O424">
        <v>0.252</v>
      </c>
      <c r="P424">
        <v>0.314</v>
      </c>
      <c r="Q424">
        <v>0.36799999999999999</v>
      </c>
      <c r="R424">
        <v>0.68200000000000005</v>
      </c>
      <c r="S424">
        <v>0.29899999999999999</v>
      </c>
      <c r="T424">
        <v>-0.1</v>
      </c>
      <c r="U424">
        <v>-0.2</v>
      </c>
      <c r="V424">
        <v>0.9</v>
      </c>
      <c r="W424">
        <v>7485</v>
      </c>
    </row>
    <row r="425" spans="1:23" x14ac:dyDescent="0.25">
      <c r="A425" t="s">
        <v>1087</v>
      </c>
      <c r="B425">
        <v>571</v>
      </c>
      <c r="C425">
        <v>523</v>
      </c>
      <c r="D425">
        <v>129</v>
      </c>
      <c r="E425">
        <v>27</v>
      </c>
      <c r="F425">
        <v>2</v>
      </c>
      <c r="G425">
        <v>15</v>
      </c>
      <c r="H425">
        <v>60</v>
      </c>
      <c r="I425">
        <v>66</v>
      </c>
      <c r="J425">
        <v>37</v>
      </c>
      <c r="K425">
        <v>90</v>
      </c>
      <c r="L425">
        <v>3</v>
      </c>
      <c r="M425">
        <v>2</v>
      </c>
      <c r="N425">
        <v>1</v>
      </c>
      <c r="O425">
        <v>0.247</v>
      </c>
      <c r="P425">
        <v>0.29799999999999999</v>
      </c>
      <c r="Q425">
        <v>0.39200000000000002</v>
      </c>
      <c r="R425">
        <v>0.69</v>
      </c>
      <c r="S425">
        <v>0.29899999999999999</v>
      </c>
      <c r="T425">
        <v>9.5</v>
      </c>
      <c r="U425">
        <v>-0.5</v>
      </c>
      <c r="V425">
        <v>2.8</v>
      </c>
      <c r="W425">
        <v>3797</v>
      </c>
    </row>
    <row r="426" spans="1:23" x14ac:dyDescent="0.25">
      <c r="A426" t="s">
        <v>944</v>
      </c>
      <c r="B426">
        <v>534</v>
      </c>
      <c r="C426">
        <v>492</v>
      </c>
      <c r="D426">
        <v>123</v>
      </c>
      <c r="E426">
        <v>25</v>
      </c>
      <c r="F426">
        <v>3</v>
      </c>
      <c r="G426">
        <v>12</v>
      </c>
      <c r="H426">
        <v>58</v>
      </c>
      <c r="I426">
        <v>57</v>
      </c>
      <c r="J426">
        <v>32</v>
      </c>
      <c r="K426">
        <v>100</v>
      </c>
      <c r="L426">
        <v>4</v>
      </c>
      <c r="M426">
        <v>8</v>
      </c>
      <c r="N426">
        <v>3</v>
      </c>
      <c r="O426">
        <v>0.25</v>
      </c>
      <c r="P426">
        <v>0.29899999999999999</v>
      </c>
      <c r="Q426">
        <v>0.38600000000000001</v>
      </c>
      <c r="R426">
        <v>0.68600000000000005</v>
      </c>
      <c r="S426">
        <v>0.29899999999999999</v>
      </c>
      <c r="T426">
        <v>6.2</v>
      </c>
      <c r="U426">
        <v>-0.1</v>
      </c>
      <c r="V426">
        <v>2.4</v>
      </c>
      <c r="W426">
        <v>2616</v>
      </c>
    </row>
    <row r="427" spans="1:23" x14ac:dyDescent="0.25">
      <c r="A427" t="s">
        <v>823</v>
      </c>
      <c r="B427">
        <v>475</v>
      </c>
      <c r="C427">
        <v>421</v>
      </c>
      <c r="D427">
        <v>98</v>
      </c>
      <c r="E427">
        <v>19</v>
      </c>
      <c r="F427">
        <v>3</v>
      </c>
      <c r="G427">
        <v>11</v>
      </c>
      <c r="H427">
        <v>54</v>
      </c>
      <c r="I427">
        <v>47</v>
      </c>
      <c r="J427">
        <v>45</v>
      </c>
      <c r="K427">
        <v>137</v>
      </c>
      <c r="L427">
        <v>2</v>
      </c>
      <c r="M427">
        <v>11</v>
      </c>
      <c r="N427">
        <v>4</v>
      </c>
      <c r="O427">
        <v>0.23300000000000001</v>
      </c>
      <c r="P427">
        <v>0.308</v>
      </c>
      <c r="Q427">
        <v>0.371</v>
      </c>
      <c r="R427">
        <v>0.67800000000000005</v>
      </c>
      <c r="S427">
        <v>0.29899999999999999</v>
      </c>
      <c r="T427">
        <v>0.2</v>
      </c>
      <c r="U427">
        <v>0.1</v>
      </c>
      <c r="V427">
        <v>1.2</v>
      </c>
      <c r="W427">
        <v>9187</v>
      </c>
    </row>
    <row r="428" spans="1:23" x14ac:dyDescent="0.25">
      <c r="A428" t="s">
        <v>250</v>
      </c>
      <c r="B428">
        <v>426</v>
      </c>
      <c r="C428">
        <v>389</v>
      </c>
      <c r="D428">
        <v>101</v>
      </c>
      <c r="E428">
        <v>20</v>
      </c>
      <c r="F428">
        <v>1</v>
      </c>
      <c r="G428">
        <v>7</v>
      </c>
      <c r="H428">
        <v>44</v>
      </c>
      <c r="I428">
        <v>44</v>
      </c>
      <c r="J428">
        <v>29</v>
      </c>
      <c r="K428">
        <v>62</v>
      </c>
      <c r="L428">
        <v>3</v>
      </c>
      <c r="M428">
        <v>3</v>
      </c>
      <c r="N428">
        <v>1</v>
      </c>
      <c r="O428">
        <v>0.26</v>
      </c>
      <c r="P428">
        <v>0.314</v>
      </c>
      <c r="Q428">
        <v>0.37</v>
      </c>
      <c r="R428">
        <v>0.68400000000000005</v>
      </c>
      <c r="S428">
        <v>0.29899999999999999</v>
      </c>
      <c r="T428">
        <v>-0.7</v>
      </c>
      <c r="U428">
        <v>-0.3</v>
      </c>
      <c r="V428">
        <v>0</v>
      </c>
      <c r="W428">
        <v>1021</v>
      </c>
    </row>
    <row r="429" spans="1:23" x14ac:dyDescent="0.25">
      <c r="A429" t="s">
        <v>781</v>
      </c>
      <c r="B429">
        <v>311</v>
      </c>
      <c r="C429">
        <v>281</v>
      </c>
      <c r="D429">
        <v>68</v>
      </c>
      <c r="E429">
        <v>14</v>
      </c>
      <c r="F429">
        <v>1</v>
      </c>
      <c r="G429">
        <v>7</v>
      </c>
      <c r="H429">
        <v>33</v>
      </c>
      <c r="I429">
        <v>33</v>
      </c>
      <c r="J429">
        <v>25</v>
      </c>
      <c r="K429">
        <v>60</v>
      </c>
      <c r="L429">
        <v>3</v>
      </c>
      <c r="M429">
        <v>3</v>
      </c>
      <c r="N429">
        <v>1</v>
      </c>
      <c r="O429">
        <v>0.24199999999999999</v>
      </c>
      <c r="P429">
        <v>0.309</v>
      </c>
      <c r="Q429">
        <v>0.374</v>
      </c>
      <c r="R429">
        <v>0.68200000000000005</v>
      </c>
      <c r="S429">
        <v>0.29899999999999999</v>
      </c>
      <c r="T429">
        <v>0</v>
      </c>
      <c r="U429">
        <v>-0.1</v>
      </c>
      <c r="V429">
        <v>0.3</v>
      </c>
      <c r="W429">
        <v>1771</v>
      </c>
    </row>
    <row r="430" spans="1:23" x14ac:dyDescent="0.25">
      <c r="A430" t="s">
        <v>198</v>
      </c>
      <c r="B430">
        <v>287</v>
      </c>
      <c r="C430">
        <v>263</v>
      </c>
      <c r="D430">
        <v>61</v>
      </c>
      <c r="E430">
        <v>13</v>
      </c>
      <c r="F430">
        <v>1</v>
      </c>
      <c r="G430">
        <v>10</v>
      </c>
      <c r="H430">
        <v>31</v>
      </c>
      <c r="I430">
        <v>35</v>
      </c>
      <c r="J430">
        <v>20</v>
      </c>
      <c r="K430">
        <v>78</v>
      </c>
      <c r="L430">
        <v>2</v>
      </c>
      <c r="M430">
        <v>1</v>
      </c>
      <c r="N430">
        <v>1</v>
      </c>
      <c r="O430">
        <v>0.23200000000000001</v>
      </c>
      <c r="P430">
        <v>0.28899999999999998</v>
      </c>
      <c r="Q430">
        <v>0.40300000000000002</v>
      </c>
      <c r="R430">
        <v>0.69199999999999995</v>
      </c>
      <c r="S430">
        <v>0.29899999999999999</v>
      </c>
      <c r="T430">
        <v>0.1</v>
      </c>
      <c r="U430">
        <v>-0.5</v>
      </c>
      <c r="V430">
        <v>1.1000000000000001</v>
      </c>
      <c r="W430">
        <v>4293</v>
      </c>
    </row>
    <row r="431" spans="1:23" x14ac:dyDescent="0.25">
      <c r="A431" t="s">
        <v>701</v>
      </c>
      <c r="B431">
        <v>530</v>
      </c>
      <c r="C431">
        <v>490</v>
      </c>
      <c r="D431">
        <v>127</v>
      </c>
      <c r="E431">
        <v>23</v>
      </c>
      <c r="F431">
        <v>2</v>
      </c>
      <c r="G431">
        <v>11</v>
      </c>
      <c r="H431">
        <v>60</v>
      </c>
      <c r="I431">
        <v>56</v>
      </c>
      <c r="J431">
        <v>30</v>
      </c>
      <c r="K431">
        <v>74</v>
      </c>
      <c r="L431">
        <v>3</v>
      </c>
      <c r="M431">
        <v>13</v>
      </c>
      <c r="N431">
        <v>5</v>
      </c>
      <c r="O431">
        <v>0.25900000000000001</v>
      </c>
      <c r="P431">
        <v>0.30399999999999999</v>
      </c>
      <c r="Q431">
        <v>0.38200000000000001</v>
      </c>
      <c r="R431">
        <v>0.68500000000000005</v>
      </c>
      <c r="S431">
        <v>0.29799999999999999</v>
      </c>
      <c r="T431">
        <v>1.7</v>
      </c>
      <c r="U431">
        <v>0.1</v>
      </c>
      <c r="V431">
        <v>1.9</v>
      </c>
      <c r="W431">
        <v>5986</v>
      </c>
    </row>
    <row r="432" spans="1:23" x14ac:dyDescent="0.25">
      <c r="A432" t="s">
        <v>446</v>
      </c>
      <c r="B432">
        <v>467</v>
      </c>
      <c r="C432">
        <v>417</v>
      </c>
      <c r="D432">
        <v>95</v>
      </c>
      <c r="E432">
        <v>20</v>
      </c>
      <c r="F432">
        <v>2</v>
      </c>
      <c r="G432">
        <v>13</v>
      </c>
      <c r="H432">
        <v>50</v>
      </c>
      <c r="I432">
        <v>50</v>
      </c>
      <c r="J432">
        <v>38</v>
      </c>
      <c r="K432">
        <v>123</v>
      </c>
      <c r="L432">
        <v>7</v>
      </c>
      <c r="M432">
        <v>6</v>
      </c>
      <c r="N432">
        <v>3</v>
      </c>
      <c r="O432">
        <v>0.22800000000000001</v>
      </c>
      <c r="P432">
        <v>0.30099999999999999</v>
      </c>
      <c r="Q432">
        <v>0.379</v>
      </c>
      <c r="R432">
        <v>0.68</v>
      </c>
      <c r="S432">
        <v>0.29799999999999999</v>
      </c>
      <c r="T432">
        <v>5.5</v>
      </c>
      <c r="U432">
        <v>-0.5</v>
      </c>
      <c r="V432">
        <v>1</v>
      </c>
      <c r="W432">
        <v>8066</v>
      </c>
    </row>
    <row r="433" spans="1:23" x14ac:dyDescent="0.25">
      <c r="A433" t="s">
        <v>697</v>
      </c>
      <c r="B433">
        <v>563</v>
      </c>
      <c r="C433">
        <v>504</v>
      </c>
      <c r="D433">
        <v>118</v>
      </c>
      <c r="E433">
        <v>21</v>
      </c>
      <c r="F433">
        <v>4</v>
      </c>
      <c r="G433">
        <v>14</v>
      </c>
      <c r="H433">
        <v>65</v>
      </c>
      <c r="I433">
        <v>57</v>
      </c>
      <c r="J433">
        <v>49</v>
      </c>
      <c r="K433">
        <v>166</v>
      </c>
      <c r="L433">
        <v>3</v>
      </c>
      <c r="M433">
        <v>16</v>
      </c>
      <c r="N433">
        <v>6</v>
      </c>
      <c r="O433">
        <v>0.23400000000000001</v>
      </c>
      <c r="P433">
        <v>0.30399999999999999</v>
      </c>
      <c r="Q433">
        <v>0.375</v>
      </c>
      <c r="R433">
        <v>0.67900000000000005</v>
      </c>
      <c r="S433">
        <v>0.29799999999999999</v>
      </c>
      <c r="T433">
        <v>1</v>
      </c>
      <c r="U433">
        <v>0.2</v>
      </c>
      <c r="V433">
        <v>0.6</v>
      </c>
      <c r="W433">
        <v>9875</v>
      </c>
    </row>
    <row r="434" spans="1:23" x14ac:dyDescent="0.25">
      <c r="A434" t="s">
        <v>806</v>
      </c>
      <c r="B434">
        <v>563</v>
      </c>
      <c r="C434">
        <v>517</v>
      </c>
      <c r="D434">
        <v>127</v>
      </c>
      <c r="E434">
        <v>27</v>
      </c>
      <c r="F434">
        <v>2</v>
      </c>
      <c r="G434">
        <v>14</v>
      </c>
      <c r="H434">
        <v>58</v>
      </c>
      <c r="I434">
        <v>64</v>
      </c>
      <c r="J434">
        <v>35</v>
      </c>
      <c r="K434">
        <v>92</v>
      </c>
      <c r="L434">
        <v>5</v>
      </c>
      <c r="M434">
        <v>1</v>
      </c>
      <c r="N434">
        <v>1</v>
      </c>
      <c r="O434">
        <v>0.246</v>
      </c>
      <c r="P434">
        <v>0.29799999999999999</v>
      </c>
      <c r="Q434">
        <v>0.38700000000000001</v>
      </c>
      <c r="R434">
        <v>0.68500000000000005</v>
      </c>
      <c r="S434">
        <v>0.29799999999999999</v>
      </c>
      <c r="T434">
        <v>3.1</v>
      </c>
      <c r="U434">
        <v>-0.7</v>
      </c>
      <c r="V434">
        <v>1.6</v>
      </c>
      <c r="W434">
        <v>4903</v>
      </c>
    </row>
    <row r="435" spans="1:23" x14ac:dyDescent="0.25">
      <c r="A435" t="s">
        <v>471</v>
      </c>
      <c r="B435">
        <v>338</v>
      </c>
      <c r="C435">
        <v>300</v>
      </c>
      <c r="D435">
        <v>74</v>
      </c>
      <c r="E435">
        <v>15</v>
      </c>
      <c r="F435">
        <v>1</v>
      </c>
      <c r="G435">
        <v>6</v>
      </c>
      <c r="H435">
        <v>35</v>
      </c>
      <c r="I435">
        <v>33</v>
      </c>
      <c r="J435">
        <v>27</v>
      </c>
      <c r="K435">
        <v>51</v>
      </c>
      <c r="L435">
        <v>4</v>
      </c>
      <c r="M435">
        <v>3</v>
      </c>
      <c r="N435">
        <v>1</v>
      </c>
      <c r="O435">
        <v>0.247</v>
      </c>
      <c r="P435">
        <v>0.314</v>
      </c>
      <c r="Q435">
        <v>0.36299999999999999</v>
      </c>
      <c r="R435">
        <v>0.67800000000000005</v>
      </c>
      <c r="S435">
        <v>0.29799999999999999</v>
      </c>
      <c r="T435">
        <v>0.9</v>
      </c>
      <c r="U435">
        <v>-0.2</v>
      </c>
      <c r="V435">
        <v>1.4</v>
      </c>
      <c r="W435">
        <v>3878</v>
      </c>
    </row>
    <row r="436" spans="1:23" x14ac:dyDescent="0.25">
      <c r="A436" t="s">
        <v>807</v>
      </c>
      <c r="B436">
        <v>461</v>
      </c>
      <c r="C436">
        <v>410</v>
      </c>
      <c r="D436">
        <v>105</v>
      </c>
      <c r="E436">
        <v>16</v>
      </c>
      <c r="F436">
        <v>4</v>
      </c>
      <c r="G436">
        <v>4</v>
      </c>
      <c r="H436">
        <v>52</v>
      </c>
      <c r="I436">
        <v>34</v>
      </c>
      <c r="J436">
        <v>32</v>
      </c>
      <c r="K436">
        <v>83</v>
      </c>
      <c r="L436">
        <v>10</v>
      </c>
      <c r="M436">
        <v>17</v>
      </c>
      <c r="N436">
        <v>6</v>
      </c>
      <c r="O436">
        <v>0.25600000000000001</v>
      </c>
      <c r="P436">
        <v>0.32400000000000001</v>
      </c>
      <c r="Q436">
        <v>0.34399999999999997</v>
      </c>
      <c r="R436">
        <v>0.66800000000000004</v>
      </c>
      <c r="S436">
        <v>0.29799999999999999</v>
      </c>
      <c r="T436">
        <v>0.9</v>
      </c>
      <c r="U436">
        <v>0.5</v>
      </c>
      <c r="V436">
        <v>1.3</v>
      </c>
      <c r="W436">
        <v>4885</v>
      </c>
    </row>
    <row r="437" spans="1:23" x14ac:dyDescent="0.25">
      <c r="A437" t="s">
        <v>850</v>
      </c>
      <c r="B437">
        <v>489</v>
      </c>
      <c r="C437">
        <v>445</v>
      </c>
      <c r="D437">
        <v>117</v>
      </c>
      <c r="E437">
        <v>20</v>
      </c>
      <c r="F437">
        <v>4</v>
      </c>
      <c r="G437">
        <v>6</v>
      </c>
      <c r="H437">
        <v>55</v>
      </c>
      <c r="I437">
        <v>43</v>
      </c>
      <c r="J437">
        <v>30</v>
      </c>
      <c r="K437">
        <v>74</v>
      </c>
      <c r="L437">
        <v>3</v>
      </c>
      <c r="M437">
        <v>14</v>
      </c>
      <c r="N437">
        <v>6</v>
      </c>
      <c r="O437">
        <v>0.26300000000000001</v>
      </c>
      <c r="P437">
        <v>0.312</v>
      </c>
      <c r="Q437">
        <v>0.36599999999999999</v>
      </c>
      <c r="R437">
        <v>0.67800000000000005</v>
      </c>
      <c r="S437">
        <v>0.29799999999999999</v>
      </c>
      <c r="T437">
        <v>-5</v>
      </c>
      <c r="U437">
        <v>-0.1</v>
      </c>
      <c r="V437">
        <v>1</v>
      </c>
      <c r="W437">
        <v>6777</v>
      </c>
    </row>
    <row r="438" spans="1:23" x14ac:dyDescent="0.25">
      <c r="A438" t="s">
        <v>477</v>
      </c>
      <c r="B438">
        <v>452</v>
      </c>
      <c r="C438">
        <v>413</v>
      </c>
      <c r="D438">
        <v>102</v>
      </c>
      <c r="E438">
        <v>21</v>
      </c>
      <c r="F438">
        <v>1</v>
      </c>
      <c r="G438">
        <v>11</v>
      </c>
      <c r="H438">
        <v>47</v>
      </c>
      <c r="I438">
        <v>50</v>
      </c>
      <c r="J438">
        <v>33</v>
      </c>
      <c r="K438">
        <v>85</v>
      </c>
      <c r="L438">
        <v>2</v>
      </c>
      <c r="M438">
        <v>1</v>
      </c>
      <c r="N438">
        <v>1</v>
      </c>
      <c r="O438">
        <v>0.247</v>
      </c>
      <c r="P438">
        <v>0.30399999999999999</v>
      </c>
      <c r="Q438">
        <v>0.38300000000000001</v>
      </c>
      <c r="R438">
        <v>0.68600000000000005</v>
      </c>
      <c r="S438">
        <v>0.29799999999999999</v>
      </c>
      <c r="T438">
        <v>-0.2</v>
      </c>
      <c r="U438">
        <v>-0.6</v>
      </c>
      <c r="V438">
        <v>0</v>
      </c>
      <c r="W438">
        <v>9246</v>
      </c>
    </row>
    <row r="439" spans="1:23" x14ac:dyDescent="0.25">
      <c r="A439" t="s">
        <v>692</v>
      </c>
      <c r="B439">
        <v>338</v>
      </c>
      <c r="C439">
        <v>304</v>
      </c>
      <c r="D439">
        <v>75</v>
      </c>
      <c r="E439">
        <v>15</v>
      </c>
      <c r="F439">
        <v>1</v>
      </c>
      <c r="G439">
        <v>6</v>
      </c>
      <c r="H439">
        <v>35</v>
      </c>
      <c r="I439">
        <v>33</v>
      </c>
      <c r="J439">
        <v>30</v>
      </c>
      <c r="K439">
        <v>43</v>
      </c>
      <c r="L439">
        <v>2</v>
      </c>
      <c r="M439">
        <v>2</v>
      </c>
      <c r="N439">
        <v>1</v>
      </c>
      <c r="O439">
        <v>0.247</v>
      </c>
      <c r="P439">
        <v>0.317</v>
      </c>
      <c r="Q439">
        <v>0.36199999999999999</v>
      </c>
      <c r="R439">
        <v>0.67800000000000005</v>
      </c>
      <c r="S439">
        <v>0.29799999999999999</v>
      </c>
      <c r="T439">
        <v>-0.1</v>
      </c>
      <c r="U439">
        <v>-0.4</v>
      </c>
      <c r="V439">
        <v>0.2</v>
      </c>
      <c r="W439">
        <v>1042</v>
      </c>
    </row>
    <row r="440" spans="1:23" x14ac:dyDescent="0.25">
      <c r="A440" t="s">
        <v>8654</v>
      </c>
      <c r="B440">
        <v>466</v>
      </c>
      <c r="C440">
        <v>406</v>
      </c>
      <c r="D440">
        <v>91</v>
      </c>
      <c r="E440">
        <v>18</v>
      </c>
      <c r="F440">
        <v>1</v>
      </c>
      <c r="G440">
        <v>11</v>
      </c>
      <c r="H440">
        <v>49</v>
      </c>
      <c r="I440">
        <v>46</v>
      </c>
      <c r="J440">
        <v>53</v>
      </c>
      <c r="K440">
        <v>99</v>
      </c>
      <c r="L440">
        <v>4</v>
      </c>
      <c r="M440">
        <v>3</v>
      </c>
      <c r="N440">
        <v>1</v>
      </c>
      <c r="O440">
        <v>0.224</v>
      </c>
      <c r="P440">
        <v>0.318</v>
      </c>
      <c r="Q440">
        <v>0.35499999999999998</v>
      </c>
      <c r="R440">
        <v>0.67200000000000004</v>
      </c>
      <c r="S440">
        <v>0.29799999999999999</v>
      </c>
      <c r="T440">
        <v>0</v>
      </c>
      <c r="U440">
        <v>-0.3</v>
      </c>
      <c r="V440">
        <v>0.4</v>
      </c>
      <c r="W440">
        <v>1152</v>
      </c>
    </row>
    <row r="441" spans="1:23" x14ac:dyDescent="0.25">
      <c r="A441" t="s">
        <v>8611</v>
      </c>
      <c r="B441">
        <v>573</v>
      </c>
      <c r="C441">
        <v>529</v>
      </c>
      <c r="D441">
        <v>129</v>
      </c>
      <c r="E441">
        <v>23</v>
      </c>
      <c r="F441">
        <v>8</v>
      </c>
      <c r="G441">
        <v>14</v>
      </c>
      <c r="H441">
        <v>69</v>
      </c>
      <c r="I441">
        <v>60</v>
      </c>
      <c r="J441">
        <v>34</v>
      </c>
      <c r="K441">
        <v>170</v>
      </c>
      <c r="L441">
        <v>3</v>
      </c>
      <c r="M441">
        <v>18</v>
      </c>
      <c r="N441">
        <v>7</v>
      </c>
      <c r="O441">
        <v>0.24399999999999999</v>
      </c>
      <c r="P441">
        <v>0.29099999999999998</v>
      </c>
      <c r="Q441">
        <v>0.39700000000000002</v>
      </c>
      <c r="R441">
        <v>0.68799999999999994</v>
      </c>
      <c r="S441">
        <v>0.29699999999999999</v>
      </c>
      <c r="T441">
        <v>0</v>
      </c>
      <c r="U441">
        <v>0.3</v>
      </c>
      <c r="V441">
        <v>0.5</v>
      </c>
      <c r="W441">
        <v>7307</v>
      </c>
    </row>
    <row r="442" spans="1:23" x14ac:dyDescent="0.25">
      <c r="A442" t="s">
        <v>124</v>
      </c>
      <c r="B442">
        <v>517</v>
      </c>
      <c r="C442">
        <v>463</v>
      </c>
      <c r="D442">
        <v>104</v>
      </c>
      <c r="E442">
        <v>22</v>
      </c>
      <c r="F442">
        <v>1</v>
      </c>
      <c r="G442">
        <v>17</v>
      </c>
      <c r="H442">
        <v>55</v>
      </c>
      <c r="I442">
        <v>61</v>
      </c>
      <c r="J442">
        <v>49</v>
      </c>
      <c r="K442">
        <v>140</v>
      </c>
      <c r="L442">
        <v>1</v>
      </c>
      <c r="M442">
        <v>2</v>
      </c>
      <c r="N442">
        <v>1</v>
      </c>
      <c r="O442">
        <v>0.22500000000000001</v>
      </c>
      <c r="P442">
        <v>0.29799999999999999</v>
      </c>
      <c r="Q442">
        <v>0.38700000000000001</v>
      </c>
      <c r="R442">
        <v>0.68400000000000005</v>
      </c>
      <c r="S442">
        <v>0.29699999999999999</v>
      </c>
      <c r="T442">
        <v>-1.7</v>
      </c>
      <c r="U442">
        <v>-0.5</v>
      </c>
      <c r="V442">
        <v>-0.2</v>
      </c>
      <c r="W442">
        <v>2231</v>
      </c>
    </row>
    <row r="443" spans="1:23" x14ac:dyDescent="0.25">
      <c r="A443" t="s">
        <v>728</v>
      </c>
      <c r="B443">
        <v>424</v>
      </c>
      <c r="C443">
        <v>385</v>
      </c>
      <c r="D443">
        <v>90</v>
      </c>
      <c r="E443">
        <v>19</v>
      </c>
      <c r="F443">
        <v>1</v>
      </c>
      <c r="G443">
        <v>12</v>
      </c>
      <c r="H443">
        <v>45</v>
      </c>
      <c r="I443">
        <v>48</v>
      </c>
      <c r="J443">
        <v>31</v>
      </c>
      <c r="K443">
        <v>104</v>
      </c>
      <c r="L443">
        <v>5</v>
      </c>
      <c r="M443">
        <v>3</v>
      </c>
      <c r="N443">
        <v>1</v>
      </c>
      <c r="O443">
        <v>0.23400000000000001</v>
      </c>
      <c r="P443">
        <v>0.29699999999999999</v>
      </c>
      <c r="Q443">
        <v>0.38200000000000001</v>
      </c>
      <c r="R443">
        <v>0.67900000000000005</v>
      </c>
      <c r="S443">
        <v>0.29699999999999999</v>
      </c>
      <c r="T443">
        <v>-0.1</v>
      </c>
      <c r="U443">
        <v>-0.2</v>
      </c>
      <c r="V443">
        <v>1</v>
      </c>
      <c r="W443">
        <v>2218</v>
      </c>
    </row>
    <row r="444" spans="1:23" x14ac:dyDescent="0.25">
      <c r="A444" t="s">
        <v>483</v>
      </c>
      <c r="B444">
        <v>582</v>
      </c>
      <c r="C444">
        <v>520</v>
      </c>
      <c r="D444">
        <v>122</v>
      </c>
      <c r="E444">
        <v>20</v>
      </c>
      <c r="F444">
        <v>4</v>
      </c>
      <c r="G444">
        <v>13</v>
      </c>
      <c r="H444">
        <v>70</v>
      </c>
      <c r="I444">
        <v>53</v>
      </c>
      <c r="J444">
        <v>51</v>
      </c>
      <c r="K444">
        <v>166</v>
      </c>
      <c r="L444">
        <v>5</v>
      </c>
      <c r="M444">
        <v>27</v>
      </c>
      <c r="N444">
        <v>7</v>
      </c>
      <c r="O444">
        <v>0.23499999999999999</v>
      </c>
      <c r="P444">
        <v>0.308</v>
      </c>
      <c r="Q444">
        <v>0.36299999999999999</v>
      </c>
      <c r="R444">
        <v>0.67100000000000004</v>
      </c>
      <c r="S444">
        <v>0.29699999999999999</v>
      </c>
      <c r="T444">
        <v>3.6</v>
      </c>
      <c r="U444">
        <v>2</v>
      </c>
      <c r="V444">
        <v>2</v>
      </c>
      <c r="W444">
        <v>9328</v>
      </c>
    </row>
    <row r="445" spans="1:23" x14ac:dyDescent="0.25">
      <c r="A445" t="s">
        <v>800</v>
      </c>
      <c r="B445">
        <v>390</v>
      </c>
      <c r="C445">
        <v>349</v>
      </c>
      <c r="D445">
        <v>80</v>
      </c>
      <c r="E445">
        <v>17</v>
      </c>
      <c r="F445">
        <v>1</v>
      </c>
      <c r="G445">
        <v>11</v>
      </c>
      <c r="H445">
        <v>42</v>
      </c>
      <c r="I445">
        <v>44</v>
      </c>
      <c r="J445">
        <v>30</v>
      </c>
      <c r="K445">
        <v>98</v>
      </c>
      <c r="L445">
        <v>6</v>
      </c>
      <c r="M445">
        <v>5</v>
      </c>
      <c r="N445">
        <v>2</v>
      </c>
      <c r="O445">
        <v>0.22900000000000001</v>
      </c>
      <c r="P445">
        <v>0.29899999999999999</v>
      </c>
      <c r="Q445">
        <v>0.378</v>
      </c>
      <c r="R445">
        <v>0.67700000000000005</v>
      </c>
      <c r="S445">
        <v>0.29699999999999999</v>
      </c>
      <c r="T445">
        <v>0.4</v>
      </c>
      <c r="U445">
        <v>-0.2</v>
      </c>
      <c r="V445">
        <v>1</v>
      </c>
      <c r="W445">
        <v>3790</v>
      </c>
    </row>
    <row r="446" spans="1:23" x14ac:dyDescent="0.25">
      <c r="A446" t="s">
        <v>362</v>
      </c>
      <c r="B446">
        <v>482</v>
      </c>
      <c r="C446">
        <v>435</v>
      </c>
      <c r="D446">
        <v>107</v>
      </c>
      <c r="E446">
        <v>20</v>
      </c>
      <c r="F446">
        <v>3</v>
      </c>
      <c r="G446">
        <v>9</v>
      </c>
      <c r="H446">
        <v>52</v>
      </c>
      <c r="I446">
        <v>46</v>
      </c>
      <c r="J446">
        <v>39</v>
      </c>
      <c r="K446">
        <v>97</v>
      </c>
      <c r="L446">
        <v>3</v>
      </c>
      <c r="M446">
        <v>6</v>
      </c>
      <c r="N446">
        <v>3</v>
      </c>
      <c r="O446">
        <v>0.246</v>
      </c>
      <c r="P446">
        <v>0.31</v>
      </c>
      <c r="Q446">
        <v>0.36799999999999999</v>
      </c>
      <c r="R446">
        <v>0.67800000000000005</v>
      </c>
      <c r="S446">
        <v>0.29699999999999999</v>
      </c>
      <c r="T446">
        <v>5.5</v>
      </c>
      <c r="U446">
        <v>-0.5</v>
      </c>
      <c r="V446">
        <v>2</v>
      </c>
      <c r="W446">
        <v>5343</v>
      </c>
    </row>
    <row r="447" spans="1:23" x14ac:dyDescent="0.25">
      <c r="A447" t="s">
        <v>578</v>
      </c>
      <c r="B447">
        <v>447</v>
      </c>
      <c r="C447">
        <v>403</v>
      </c>
      <c r="D447">
        <v>104</v>
      </c>
      <c r="E447">
        <v>19</v>
      </c>
      <c r="F447">
        <v>2</v>
      </c>
      <c r="G447">
        <v>5</v>
      </c>
      <c r="H447">
        <v>46</v>
      </c>
      <c r="I447">
        <v>41</v>
      </c>
      <c r="J447">
        <v>36</v>
      </c>
      <c r="K447">
        <v>67</v>
      </c>
      <c r="L447">
        <v>2</v>
      </c>
      <c r="M447">
        <v>4</v>
      </c>
      <c r="N447">
        <v>2</v>
      </c>
      <c r="O447">
        <v>0.25800000000000001</v>
      </c>
      <c r="P447">
        <v>0.32</v>
      </c>
      <c r="Q447">
        <v>0.35199999999999998</v>
      </c>
      <c r="R447">
        <v>0.67200000000000004</v>
      </c>
      <c r="S447">
        <v>0.29699999999999999</v>
      </c>
      <c r="T447">
        <v>-0.8</v>
      </c>
      <c r="U447">
        <v>-0.5</v>
      </c>
      <c r="V447">
        <v>0.9</v>
      </c>
      <c r="W447">
        <v>3704</v>
      </c>
    </row>
    <row r="448" spans="1:23" x14ac:dyDescent="0.25">
      <c r="A448" t="s">
        <v>770</v>
      </c>
      <c r="B448">
        <v>416</v>
      </c>
      <c r="C448">
        <v>370</v>
      </c>
      <c r="D448">
        <v>87</v>
      </c>
      <c r="E448">
        <v>18</v>
      </c>
      <c r="F448">
        <v>1</v>
      </c>
      <c r="G448">
        <v>9</v>
      </c>
      <c r="H448">
        <v>43</v>
      </c>
      <c r="I448">
        <v>43</v>
      </c>
      <c r="J448">
        <v>39</v>
      </c>
      <c r="K448">
        <v>91</v>
      </c>
      <c r="L448">
        <v>3</v>
      </c>
      <c r="M448">
        <v>2</v>
      </c>
      <c r="N448">
        <v>1</v>
      </c>
      <c r="O448">
        <v>0.23499999999999999</v>
      </c>
      <c r="P448">
        <v>0.311</v>
      </c>
      <c r="Q448">
        <v>0.36199999999999999</v>
      </c>
      <c r="R448">
        <v>0.67300000000000004</v>
      </c>
      <c r="S448">
        <v>0.29699999999999999</v>
      </c>
      <c r="T448">
        <v>3.5</v>
      </c>
      <c r="U448">
        <v>-0.4</v>
      </c>
      <c r="V448">
        <v>1.3</v>
      </c>
      <c r="W448">
        <v>3692</v>
      </c>
    </row>
    <row r="449" spans="1:23" x14ac:dyDescent="0.25">
      <c r="A449" t="s">
        <v>379</v>
      </c>
      <c r="B449">
        <v>586</v>
      </c>
      <c r="C449">
        <v>524</v>
      </c>
      <c r="D449">
        <v>133</v>
      </c>
      <c r="E449">
        <v>23</v>
      </c>
      <c r="F449">
        <v>6</v>
      </c>
      <c r="G449">
        <v>5</v>
      </c>
      <c r="H449">
        <v>67</v>
      </c>
      <c r="I449">
        <v>45</v>
      </c>
      <c r="J449">
        <v>50</v>
      </c>
      <c r="K449">
        <v>132</v>
      </c>
      <c r="L449">
        <v>3</v>
      </c>
      <c r="M449">
        <v>20</v>
      </c>
      <c r="N449">
        <v>8</v>
      </c>
      <c r="O449">
        <v>0.254</v>
      </c>
      <c r="P449">
        <v>0.32100000000000001</v>
      </c>
      <c r="Q449">
        <v>0.34899999999999998</v>
      </c>
      <c r="R449">
        <v>0.67</v>
      </c>
      <c r="S449">
        <v>0.29699999999999999</v>
      </c>
      <c r="T449">
        <v>0.1</v>
      </c>
      <c r="U449">
        <v>0.1</v>
      </c>
      <c r="V449">
        <v>0.5</v>
      </c>
      <c r="W449">
        <v>5432</v>
      </c>
    </row>
    <row r="450" spans="1:23" x14ac:dyDescent="0.25">
      <c r="A450" t="s">
        <v>726</v>
      </c>
      <c r="B450">
        <v>501</v>
      </c>
      <c r="C450">
        <v>448</v>
      </c>
      <c r="D450">
        <v>117</v>
      </c>
      <c r="E450">
        <v>20</v>
      </c>
      <c r="F450">
        <v>4</v>
      </c>
      <c r="G450">
        <v>3</v>
      </c>
      <c r="H450">
        <v>53</v>
      </c>
      <c r="I450">
        <v>39</v>
      </c>
      <c r="J450">
        <v>40</v>
      </c>
      <c r="K450">
        <v>61</v>
      </c>
      <c r="L450">
        <v>3</v>
      </c>
      <c r="M450">
        <v>10</v>
      </c>
      <c r="N450">
        <v>5</v>
      </c>
      <c r="O450">
        <v>0.26100000000000001</v>
      </c>
      <c r="P450">
        <v>0.32400000000000001</v>
      </c>
      <c r="Q450">
        <v>0.34399999999999997</v>
      </c>
      <c r="R450">
        <v>0.66800000000000004</v>
      </c>
      <c r="S450">
        <v>0.29699999999999999</v>
      </c>
      <c r="T450">
        <v>0.3</v>
      </c>
      <c r="U450">
        <v>-0.6</v>
      </c>
      <c r="V450">
        <v>1.1000000000000001</v>
      </c>
      <c r="W450">
        <v>9802</v>
      </c>
    </row>
    <row r="451" spans="1:23" x14ac:dyDescent="0.25">
      <c r="A451" t="s">
        <v>964</v>
      </c>
      <c r="B451">
        <v>463</v>
      </c>
      <c r="C451">
        <v>420</v>
      </c>
      <c r="D451">
        <v>108</v>
      </c>
      <c r="E451">
        <v>19</v>
      </c>
      <c r="F451">
        <v>5</v>
      </c>
      <c r="G451">
        <v>5</v>
      </c>
      <c r="H451">
        <v>53</v>
      </c>
      <c r="I451">
        <v>40</v>
      </c>
      <c r="J451">
        <v>29</v>
      </c>
      <c r="K451">
        <v>77</v>
      </c>
      <c r="L451">
        <v>6</v>
      </c>
      <c r="M451">
        <v>14</v>
      </c>
      <c r="N451">
        <v>6</v>
      </c>
      <c r="O451">
        <v>0.25700000000000001</v>
      </c>
      <c r="P451">
        <v>0.312</v>
      </c>
      <c r="Q451">
        <v>0.36199999999999999</v>
      </c>
      <c r="R451">
        <v>0.67400000000000004</v>
      </c>
      <c r="S451">
        <v>0.29699999999999999</v>
      </c>
      <c r="T451">
        <v>3</v>
      </c>
      <c r="U451">
        <v>-0.1</v>
      </c>
      <c r="V451">
        <v>1.4</v>
      </c>
      <c r="W451">
        <v>7937</v>
      </c>
    </row>
    <row r="452" spans="1:23" x14ac:dyDescent="0.25">
      <c r="A452" t="s">
        <v>563</v>
      </c>
      <c r="B452">
        <v>505</v>
      </c>
      <c r="C452">
        <v>461</v>
      </c>
      <c r="D452">
        <v>107</v>
      </c>
      <c r="E452">
        <v>24</v>
      </c>
      <c r="F452">
        <v>2</v>
      </c>
      <c r="G452">
        <v>15</v>
      </c>
      <c r="H452">
        <v>55</v>
      </c>
      <c r="I452">
        <v>58</v>
      </c>
      <c r="J452">
        <v>35</v>
      </c>
      <c r="K452">
        <v>136</v>
      </c>
      <c r="L452">
        <v>5</v>
      </c>
      <c r="M452">
        <v>7</v>
      </c>
      <c r="N452">
        <v>3</v>
      </c>
      <c r="O452">
        <v>0.23200000000000001</v>
      </c>
      <c r="P452">
        <v>0.29199999999999998</v>
      </c>
      <c r="Q452">
        <v>0.39</v>
      </c>
      <c r="R452">
        <v>0.68200000000000005</v>
      </c>
      <c r="S452">
        <v>0.29699999999999999</v>
      </c>
      <c r="T452">
        <v>2.2999999999999998</v>
      </c>
      <c r="U452">
        <v>-0.3</v>
      </c>
      <c r="V452">
        <v>0.6</v>
      </c>
      <c r="W452">
        <v>4748</v>
      </c>
    </row>
    <row r="453" spans="1:23" x14ac:dyDescent="0.25">
      <c r="A453" t="s">
        <v>298</v>
      </c>
      <c r="B453">
        <v>319</v>
      </c>
      <c r="C453">
        <v>290</v>
      </c>
      <c r="D453">
        <v>68</v>
      </c>
      <c r="E453">
        <v>14</v>
      </c>
      <c r="F453">
        <v>1</v>
      </c>
      <c r="G453">
        <v>9</v>
      </c>
      <c r="H453">
        <v>33</v>
      </c>
      <c r="I453">
        <v>36</v>
      </c>
      <c r="J453">
        <v>22</v>
      </c>
      <c r="K453">
        <v>73</v>
      </c>
      <c r="L453">
        <v>4</v>
      </c>
      <c r="M453">
        <v>2</v>
      </c>
      <c r="N453">
        <v>1</v>
      </c>
      <c r="O453">
        <v>0.23400000000000001</v>
      </c>
      <c r="P453">
        <v>0.29599999999999999</v>
      </c>
      <c r="Q453">
        <v>0.38300000000000001</v>
      </c>
      <c r="R453">
        <v>0.67800000000000005</v>
      </c>
      <c r="S453">
        <v>0.29599999999999999</v>
      </c>
      <c r="T453">
        <v>1.2</v>
      </c>
      <c r="U453">
        <v>-0.3</v>
      </c>
      <c r="V453">
        <v>1.3</v>
      </c>
      <c r="W453">
        <v>9362</v>
      </c>
    </row>
    <row r="454" spans="1:23" x14ac:dyDescent="0.25">
      <c r="A454" t="s">
        <v>453</v>
      </c>
      <c r="B454">
        <v>411</v>
      </c>
      <c r="C454">
        <v>377</v>
      </c>
      <c r="D454">
        <v>95</v>
      </c>
      <c r="E454">
        <v>18</v>
      </c>
      <c r="F454">
        <v>1</v>
      </c>
      <c r="G454">
        <v>9</v>
      </c>
      <c r="H454">
        <v>43</v>
      </c>
      <c r="I454">
        <v>44</v>
      </c>
      <c r="J454">
        <v>28</v>
      </c>
      <c r="K454">
        <v>71</v>
      </c>
      <c r="L454">
        <v>2</v>
      </c>
      <c r="M454">
        <v>3</v>
      </c>
      <c r="N454">
        <v>2</v>
      </c>
      <c r="O454">
        <v>0.252</v>
      </c>
      <c r="P454">
        <v>0.30499999999999999</v>
      </c>
      <c r="Q454">
        <v>0.377</v>
      </c>
      <c r="R454">
        <v>0.68200000000000005</v>
      </c>
      <c r="S454">
        <v>0.29599999999999999</v>
      </c>
      <c r="T454">
        <v>-0.4</v>
      </c>
      <c r="U454">
        <v>-0.6</v>
      </c>
      <c r="V454">
        <v>0.8</v>
      </c>
      <c r="W454">
        <v>2158</v>
      </c>
    </row>
    <row r="455" spans="1:23" x14ac:dyDescent="0.25">
      <c r="A455" t="s">
        <v>647</v>
      </c>
      <c r="B455">
        <v>305</v>
      </c>
      <c r="C455">
        <v>274</v>
      </c>
      <c r="D455">
        <v>67</v>
      </c>
      <c r="E455">
        <v>13</v>
      </c>
      <c r="F455">
        <v>1</v>
      </c>
      <c r="G455">
        <v>6</v>
      </c>
      <c r="H455">
        <v>31</v>
      </c>
      <c r="I455">
        <v>30</v>
      </c>
      <c r="J455">
        <v>24</v>
      </c>
      <c r="K455">
        <v>51</v>
      </c>
      <c r="L455">
        <v>3</v>
      </c>
      <c r="M455">
        <v>2</v>
      </c>
      <c r="N455">
        <v>1</v>
      </c>
      <c r="O455">
        <v>0.245</v>
      </c>
      <c r="P455">
        <v>0.31</v>
      </c>
      <c r="Q455">
        <v>0.36499999999999999</v>
      </c>
      <c r="R455">
        <v>0.67500000000000004</v>
      </c>
      <c r="S455">
        <v>0.29599999999999999</v>
      </c>
      <c r="T455">
        <v>0</v>
      </c>
      <c r="U455">
        <v>-0.3</v>
      </c>
      <c r="V455">
        <v>1.1000000000000001</v>
      </c>
      <c r="W455">
        <v>1698</v>
      </c>
    </row>
    <row r="456" spans="1:23" x14ac:dyDescent="0.25">
      <c r="A456" t="s">
        <v>196</v>
      </c>
      <c r="B456">
        <v>357</v>
      </c>
      <c r="C456">
        <v>313</v>
      </c>
      <c r="D456">
        <v>73</v>
      </c>
      <c r="E456">
        <v>14</v>
      </c>
      <c r="F456">
        <v>1</v>
      </c>
      <c r="G456">
        <v>7</v>
      </c>
      <c r="H456">
        <v>36</v>
      </c>
      <c r="I456">
        <v>35</v>
      </c>
      <c r="J456">
        <v>37</v>
      </c>
      <c r="K456">
        <v>71</v>
      </c>
      <c r="L456">
        <v>2</v>
      </c>
      <c r="M456">
        <v>1</v>
      </c>
      <c r="N456">
        <v>1</v>
      </c>
      <c r="O456">
        <v>0.23300000000000001</v>
      </c>
      <c r="P456">
        <v>0.316</v>
      </c>
      <c r="Q456">
        <v>0.35099999999999998</v>
      </c>
      <c r="R456">
        <v>0.66800000000000004</v>
      </c>
      <c r="S456">
        <v>0.29599999999999999</v>
      </c>
      <c r="T456">
        <v>0</v>
      </c>
      <c r="U456">
        <v>-0.6</v>
      </c>
      <c r="V456">
        <v>1.3</v>
      </c>
      <c r="W456">
        <v>4666</v>
      </c>
    </row>
    <row r="457" spans="1:23" x14ac:dyDescent="0.25">
      <c r="A457" t="s">
        <v>790</v>
      </c>
      <c r="B457">
        <v>508</v>
      </c>
      <c r="C457">
        <v>462</v>
      </c>
      <c r="D457">
        <v>113</v>
      </c>
      <c r="E457">
        <v>21</v>
      </c>
      <c r="F457">
        <v>1</v>
      </c>
      <c r="G457">
        <v>12</v>
      </c>
      <c r="H457">
        <v>53</v>
      </c>
      <c r="I457">
        <v>54</v>
      </c>
      <c r="J457">
        <v>33</v>
      </c>
      <c r="K457">
        <v>109</v>
      </c>
      <c r="L457">
        <v>8</v>
      </c>
      <c r="M457">
        <v>4</v>
      </c>
      <c r="N457">
        <v>2</v>
      </c>
      <c r="O457">
        <v>0.245</v>
      </c>
      <c r="P457">
        <v>0.30399999999999999</v>
      </c>
      <c r="Q457">
        <v>0.372</v>
      </c>
      <c r="R457">
        <v>0.67700000000000005</v>
      </c>
      <c r="S457">
        <v>0.29599999999999999</v>
      </c>
      <c r="T457">
        <v>2</v>
      </c>
      <c r="U457">
        <v>-0.5</v>
      </c>
      <c r="V457">
        <v>0.5</v>
      </c>
      <c r="W457">
        <v>950</v>
      </c>
    </row>
    <row r="458" spans="1:23" x14ac:dyDescent="0.25">
      <c r="A458" t="s">
        <v>915</v>
      </c>
      <c r="B458">
        <v>607</v>
      </c>
      <c r="C458">
        <v>562</v>
      </c>
      <c r="D458">
        <v>149</v>
      </c>
      <c r="E458">
        <v>26</v>
      </c>
      <c r="F458">
        <v>3</v>
      </c>
      <c r="G458">
        <v>9</v>
      </c>
      <c r="H458">
        <v>65</v>
      </c>
      <c r="I458">
        <v>59</v>
      </c>
      <c r="J458">
        <v>32</v>
      </c>
      <c r="K458">
        <v>80</v>
      </c>
      <c r="L458">
        <v>4</v>
      </c>
      <c r="M458">
        <v>11</v>
      </c>
      <c r="N458">
        <v>6</v>
      </c>
      <c r="O458">
        <v>0.26500000000000001</v>
      </c>
      <c r="P458">
        <v>0.307</v>
      </c>
      <c r="Q458">
        <v>0.37</v>
      </c>
      <c r="R458">
        <v>0.67700000000000005</v>
      </c>
      <c r="S458">
        <v>0.29599999999999999</v>
      </c>
      <c r="T458">
        <v>3.5</v>
      </c>
      <c r="U458">
        <v>-0.8</v>
      </c>
      <c r="V458">
        <v>2.1</v>
      </c>
      <c r="W458">
        <v>5133</v>
      </c>
    </row>
    <row r="459" spans="1:23" x14ac:dyDescent="0.25">
      <c r="A459" t="s">
        <v>641</v>
      </c>
      <c r="B459">
        <v>581</v>
      </c>
      <c r="C459">
        <v>529</v>
      </c>
      <c r="D459">
        <v>134</v>
      </c>
      <c r="E459">
        <v>25</v>
      </c>
      <c r="F459">
        <v>1</v>
      </c>
      <c r="G459">
        <v>10</v>
      </c>
      <c r="H459">
        <v>60</v>
      </c>
      <c r="I459">
        <v>58</v>
      </c>
      <c r="J459">
        <v>42</v>
      </c>
      <c r="K459">
        <v>91</v>
      </c>
      <c r="L459">
        <v>5</v>
      </c>
      <c r="M459">
        <v>3</v>
      </c>
      <c r="N459">
        <v>2</v>
      </c>
      <c r="O459">
        <v>0.253</v>
      </c>
      <c r="P459">
        <v>0.312</v>
      </c>
      <c r="Q459">
        <v>0.36099999999999999</v>
      </c>
      <c r="R459">
        <v>0.67300000000000004</v>
      </c>
      <c r="S459">
        <v>0.29599999999999999</v>
      </c>
      <c r="T459">
        <v>-1.8</v>
      </c>
      <c r="U459">
        <v>-0.8</v>
      </c>
      <c r="V459">
        <v>-0.3</v>
      </c>
      <c r="W459">
        <v>7772</v>
      </c>
    </row>
    <row r="460" spans="1:23" x14ac:dyDescent="0.25">
      <c r="A460" t="s">
        <v>409</v>
      </c>
      <c r="B460">
        <v>663</v>
      </c>
      <c r="C460">
        <v>613</v>
      </c>
      <c r="D460">
        <v>160</v>
      </c>
      <c r="E460">
        <v>31</v>
      </c>
      <c r="F460">
        <v>6</v>
      </c>
      <c r="G460">
        <v>10</v>
      </c>
      <c r="H460">
        <v>75</v>
      </c>
      <c r="I460">
        <v>63</v>
      </c>
      <c r="J460">
        <v>35</v>
      </c>
      <c r="K460">
        <v>98</v>
      </c>
      <c r="L460">
        <v>3</v>
      </c>
      <c r="M460">
        <v>18</v>
      </c>
      <c r="N460">
        <v>7</v>
      </c>
      <c r="O460">
        <v>0.26100000000000001</v>
      </c>
      <c r="P460">
        <v>0.30199999999999999</v>
      </c>
      <c r="Q460">
        <v>0.38</v>
      </c>
      <c r="R460">
        <v>0.68200000000000005</v>
      </c>
      <c r="S460">
        <v>0.29599999999999999</v>
      </c>
      <c r="T460">
        <v>1.2</v>
      </c>
      <c r="U460">
        <v>0.1</v>
      </c>
      <c r="V460">
        <v>1.6</v>
      </c>
      <c r="W460">
        <v>9063</v>
      </c>
    </row>
    <row r="461" spans="1:23" x14ac:dyDescent="0.25">
      <c r="A461" t="s">
        <v>537</v>
      </c>
      <c r="B461">
        <v>379</v>
      </c>
      <c r="C461">
        <v>340</v>
      </c>
      <c r="D461">
        <v>78</v>
      </c>
      <c r="E461">
        <v>16</v>
      </c>
      <c r="F461">
        <v>2</v>
      </c>
      <c r="G461">
        <v>10</v>
      </c>
      <c r="H461">
        <v>41</v>
      </c>
      <c r="I461">
        <v>41</v>
      </c>
      <c r="J461">
        <v>33</v>
      </c>
      <c r="K461">
        <v>103</v>
      </c>
      <c r="L461">
        <v>2</v>
      </c>
      <c r="M461">
        <v>6</v>
      </c>
      <c r="N461">
        <v>2</v>
      </c>
      <c r="O461">
        <v>0.22900000000000001</v>
      </c>
      <c r="P461">
        <v>0.3</v>
      </c>
      <c r="Q461">
        <v>0.376</v>
      </c>
      <c r="R461">
        <v>0.67600000000000005</v>
      </c>
      <c r="S461">
        <v>0.29599999999999999</v>
      </c>
      <c r="T461">
        <v>-0.7</v>
      </c>
      <c r="U461">
        <v>0</v>
      </c>
      <c r="V461">
        <v>0.8</v>
      </c>
      <c r="W461">
        <v>1142</v>
      </c>
    </row>
    <row r="462" spans="1:23" x14ac:dyDescent="0.25">
      <c r="A462" t="s">
        <v>390</v>
      </c>
      <c r="B462">
        <v>378</v>
      </c>
      <c r="C462">
        <v>345</v>
      </c>
      <c r="D462">
        <v>86</v>
      </c>
      <c r="E462">
        <v>17</v>
      </c>
      <c r="F462">
        <v>1</v>
      </c>
      <c r="G462">
        <v>8</v>
      </c>
      <c r="H462">
        <v>38</v>
      </c>
      <c r="I462">
        <v>40</v>
      </c>
      <c r="J462">
        <v>25</v>
      </c>
      <c r="K462">
        <v>59</v>
      </c>
      <c r="L462">
        <v>3</v>
      </c>
      <c r="M462">
        <v>2</v>
      </c>
      <c r="N462">
        <v>1</v>
      </c>
      <c r="O462">
        <v>0.249</v>
      </c>
      <c r="P462">
        <v>0.30299999999999999</v>
      </c>
      <c r="Q462">
        <v>0.374</v>
      </c>
      <c r="R462">
        <v>0.67700000000000005</v>
      </c>
      <c r="S462">
        <v>0.29499999999999998</v>
      </c>
      <c r="T462">
        <v>-0.1</v>
      </c>
      <c r="U462">
        <v>-0.4</v>
      </c>
      <c r="V462">
        <v>1.4</v>
      </c>
      <c r="W462">
        <v>7515</v>
      </c>
    </row>
    <row r="463" spans="1:23" x14ac:dyDescent="0.25">
      <c r="A463" t="s">
        <v>542</v>
      </c>
      <c r="B463">
        <v>334</v>
      </c>
      <c r="C463">
        <v>295</v>
      </c>
      <c r="D463">
        <v>62</v>
      </c>
      <c r="E463">
        <v>13</v>
      </c>
      <c r="F463">
        <v>1</v>
      </c>
      <c r="G463">
        <v>11</v>
      </c>
      <c r="H463">
        <v>35</v>
      </c>
      <c r="I463">
        <v>37</v>
      </c>
      <c r="J463">
        <v>29</v>
      </c>
      <c r="K463">
        <v>105</v>
      </c>
      <c r="L463">
        <v>8</v>
      </c>
      <c r="M463">
        <v>2</v>
      </c>
      <c r="N463">
        <v>1</v>
      </c>
      <c r="O463">
        <v>0.21</v>
      </c>
      <c r="P463">
        <v>0.29599999999999999</v>
      </c>
      <c r="Q463">
        <v>0.373</v>
      </c>
      <c r="R463">
        <v>0.66900000000000004</v>
      </c>
      <c r="S463">
        <v>0.29499999999999998</v>
      </c>
      <c r="T463">
        <v>0.7</v>
      </c>
      <c r="U463">
        <v>-0.3</v>
      </c>
      <c r="V463">
        <v>1.3</v>
      </c>
      <c r="W463">
        <v>3867</v>
      </c>
    </row>
    <row r="464" spans="1:23" x14ac:dyDescent="0.25">
      <c r="A464" t="s">
        <v>600</v>
      </c>
      <c r="B464">
        <v>503</v>
      </c>
      <c r="C464">
        <v>459</v>
      </c>
      <c r="D464">
        <v>107</v>
      </c>
      <c r="E464">
        <v>22</v>
      </c>
      <c r="F464">
        <v>2</v>
      </c>
      <c r="G464">
        <v>15</v>
      </c>
      <c r="H464">
        <v>53</v>
      </c>
      <c r="I464">
        <v>59</v>
      </c>
      <c r="J464">
        <v>38</v>
      </c>
      <c r="K464">
        <v>135</v>
      </c>
      <c r="L464">
        <v>2</v>
      </c>
      <c r="M464">
        <v>3</v>
      </c>
      <c r="N464">
        <v>1</v>
      </c>
      <c r="O464">
        <v>0.23300000000000001</v>
      </c>
      <c r="P464">
        <v>0.29299999999999998</v>
      </c>
      <c r="Q464">
        <v>0.38800000000000001</v>
      </c>
      <c r="R464">
        <v>0.68100000000000005</v>
      </c>
      <c r="S464">
        <v>0.29499999999999998</v>
      </c>
      <c r="T464">
        <v>-1.6</v>
      </c>
      <c r="U464">
        <v>-0.3</v>
      </c>
      <c r="V464">
        <v>0.9</v>
      </c>
      <c r="W464">
        <v>2510</v>
      </c>
    </row>
    <row r="465" spans="1:23" x14ac:dyDescent="0.25">
      <c r="A465" t="s">
        <v>727</v>
      </c>
      <c r="B465">
        <v>463</v>
      </c>
      <c r="C465">
        <v>416</v>
      </c>
      <c r="D465">
        <v>100</v>
      </c>
      <c r="E465">
        <v>19</v>
      </c>
      <c r="F465">
        <v>3</v>
      </c>
      <c r="G465">
        <v>8</v>
      </c>
      <c r="H465">
        <v>51</v>
      </c>
      <c r="I465">
        <v>44</v>
      </c>
      <c r="J465">
        <v>34</v>
      </c>
      <c r="K465">
        <v>108</v>
      </c>
      <c r="L465">
        <v>8</v>
      </c>
      <c r="M465">
        <v>9</v>
      </c>
      <c r="N465">
        <v>4</v>
      </c>
      <c r="O465">
        <v>0.24</v>
      </c>
      <c r="P465">
        <v>0.309</v>
      </c>
      <c r="Q465">
        <v>0.35799999999999998</v>
      </c>
      <c r="R465">
        <v>0.66700000000000004</v>
      </c>
      <c r="S465">
        <v>0.29499999999999998</v>
      </c>
      <c r="T465">
        <v>-0.6</v>
      </c>
      <c r="U465">
        <v>-0.3</v>
      </c>
      <c r="V465">
        <v>1.3</v>
      </c>
      <c r="W465">
        <v>9331</v>
      </c>
    </row>
    <row r="466" spans="1:23" x14ac:dyDescent="0.25">
      <c r="A466" t="s">
        <v>283</v>
      </c>
      <c r="B466">
        <v>470</v>
      </c>
      <c r="C466">
        <v>422</v>
      </c>
      <c r="D466">
        <v>94</v>
      </c>
      <c r="E466">
        <v>20</v>
      </c>
      <c r="F466">
        <v>2</v>
      </c>
      <c r="G466">
        <v>14</v>
      </c>
      <c r="H466">
        <v>50</v>
      </c>
      <c r="I466">
        <v>53</v>
      </c>
      <c r="J466">
        <v>42</v>
      </c>
      <c r="K466">
        <v>138</v>
      </c>
      <c r="L466">
        <v>3</v>
      </c>
      <c r="M466">
        <v>3</v>
      </c>
      <c r="N466">
        <v>1</v>
      </c>
      <c r="O466">
        <v>0.223</v>
      </c>
      <c r="P466">
        <v>0.29599999999999999</v>
      </c>
      <c r="Q466">
        <v>0.379</v>
      </c>
      <c r="R466">
        <v>0.67500000000000004</v>
      </c>
      <c r="S466">
        <v>0.29499999999999998</v>
      </c>
      <c r="T466">
        <v>0.3</v>
      </c>
      <c r="U466">
        <v>-0.3</v>
      </c>
      <c r="V466">
        <v>1</v>
      </c>
      <c r="W466">
        <v>3533</v>
      </c>
    </row>
    <row r="467" spans="1:23" x14ac:dyDescent="0.25">
      <c r="A467" t="s">
        <v>776</v>
      </c>
      <c r="B467">
        <v>538</v>
      </c>
      <c r="C467">
        <v>489</v>
      </c>
      <c r="D467">
        <v>121</v>
      </c>
      <c r="E467">
        <v>23</v>
      </c>
      <c r="F467">
        <v>4</v>
      </c>
      <c r="G467">
        <v>9</v>
      </c>
      <c r="H467">
        <v>60</v>
      </c>
      <c r="I467">
        <v>50</v>
      </c>
      <c r="J467">
        <v>39</v>
      </c>
      <c r="K467">
        <v>113</v>
      </c>
      <c r="L467">
        <v>3</v>
      </c>
      <c r="M467">
        <v>15</v>
      </c>
      <c r="N467">
        <v>5</v>
      </c>
      <c r="O467">
        <v>0.247</v>
      </c>
      <c r="P467">
        <v>0.30499999999999999</v>
      </c>
      <c r="Q467">
        <v>0.36599999999999999</v>
      </c>
      <c r="R467">
        <v>0.67100000000000004</v>
      </c>
      <c r="S467">
        <v>0.29499999999999998</v>
      </c>
      <c r="T467">
        <v>3</v>
      </c>
      <c r="U467">
        <v>0.4</v>
      </c>
      <c r="V467">
        <v>1.5</v>
      </c>
      <c r="W467">
        <v>7250</v>
      </c>
    </row>
    <row r="468" spans="1:23" x14ac:dyDescent="0.25">
      <c r="A468" t="s">
        <v>325</v>
      </c>
      <c r="B468">
        <v>273</v>
      </c>
      <c r="C468">
        <v>243</v>
      </c>
      <c r="D468">
        <v>58</v>
      </c>
      <c r="E468">
        <v>11</v>
      </c>
      <c r="F468">
        <v>1</v>
      </c>
      <c r="G468">
        <v>5</v>
      </c>
      <c r="H468">
        <v>28</v>
      </c>
      <c r="I468">
        <v>27</v>
      </c>
      <c r="J468">
        <v>25</v>
      </c>
      <c r="K468">
        <v>55</v>
      </c>
      <c r="L468">
        <v>2</v>
      </c>
      <c r="M468">
        <v>2</v>
      </c>
      <c r="N468">
        <v>1</v>
      </c>
      <c r="O468">
        <v>0.23899999999999999</v>
      </c>
      <c r="P468">
        <v>0.313</v>
      </c>
      <c r="Q468">
        <v>0.35399999999999998</v>
      </c>
      <c r="R468">
        <v>0.66600000000000004</v>
      </c>
      <c r="S468">
        <v>0.29499999999999998</v>
      </c>
      <c r="T468">
        <v>-0.1</v>
      </c>
      <c r="U468">
        <v>-0.3</v>
      </c>
      <c r="V468">
        <v>1</v>
      </c>
      <c r="W468">
        <v>4756</v>
      </c>
    </row>
    <row r="469" spans="1:23" x14ac:dyDescent="0.25">
      <c r="A469" t="s">
        <v>8250</v>
      </c>
      <c r="B469">
        <v>364</v>
      </c>
      <c r="C469">
        <v>328</v>
      </c>
      <c r="D469">
        <v>79</v>
      </c>
      <c r="E469">
        <v>16</v>
      </c>
      <c r="F469">
        <v>2</v>
      </c>
      <c r="G469">
        <v>7</v>
      </c>
      <c r="H469">
        <v>38</v>
      </c>
      <c r="I469">
        <v>35</v>
      </c>
      <c r="J469">
        <v>30</v>
      </c>
      <c r="K469">
        <v>68</v>
      </c>
      <c r="L469">
        <v>2</v>
      </c>
      <c r="M469">
        <v>5</v>
      </c>
      <c r="N469">
        <v>2</v>
      </c>
      <c r="O469">
        <v>0.24099999999999999</v>
      </c>
      <c r="P469">
        <v>0.307</v>
      </c>
      <c r="Q469">
        <v>0.36599999999999999</v>
      </c>
      <c r="R469">
        <v>0.67200000000000004</v>
      </c>
      <c r="S469">
        <v>0.29499999999999998</v>
      </c>
      <c r="T469">
        <v>0</v>
      </c>
      <c r="U469">
        <v>-0.2</v>
      </c>
      <c r="V469">
        <v>0.2</v>
      </c>
      <c r="W469">
        <v>4730</v>
      </c>
    </row>
    <row r="470" spans="1:23" x14ac:dyDescent="0.25">
      <c r="A470" t="s">
        <v>237</v>
      </c>
      <c r="B470">
        <v>405</v>
      </c>
      <c r="C470">
        <v>368</v>
      </c>
      <c r="D470">
        <v>89</v>
      </c>
      <c r="E470">
        <v>18</v>
      </c>
      <c r="F470">
        <v>2</v>
      </c>
      <c r="G470">
        <v>9</v>
      </c>
      <c r="H470">
        <v>44</v>
      </c>
      <c r="I470">
        <v>42</v>
      </c>
      <c r="J470">
        <v>30</v>
      </c>
      <c r="K470">
        <v>86</v>
      </c>
      <c r="L470">
        <v>2</v>
      </c>
      <c r="M470">
        <v>6</v>
      </c>
      <c r="N470">
        <v>3</v>
      </c>
      <c r="O470">
        <v>0.24199999999999999</v>
      </c>
      <c r="P470">
        <v>0.3</v>
      </c>
      <c r="Q470">
        <v>0.375</v>
      </c>
      <c r="R470">
        <v>0.67500000000000004</v>
      </c>
      <c r="S470">
        <v>0.29499999999999998</v>
      </c>
      <c r="T470">
        <v>-0.4</v>
      </c>
      <c r="U470">
        <v>-0.4</v>
      </c>
      <c r="V470">
        <v>0.8</v>
      </c>
      <c r="W470">
        <v>3714</v>
      </c>
    </row>
    <row r="471" spans="1:23" x14ac:dyDescent="0.25">
      <c r="A471" t="s">
        <v>497</v>
      </c>
      <c r="B471">
        <v>490</v>
      </c>
      <c r="C471">
        <v>444</v>
      </c>
      <c r="D471">
        <v>107</v>
      </c>
      <c r="E471">
        <v>22</v>
      </c>
      <c r="F471">
        <v>2</v>
      </c>
      <c r="G471">
        <v>11</v>
      </c>
      <c r="H471">
        <v>52</v>
      </c>
      <c r="I471">
        <v>51</v>
      </c>
      <c r="J471">
        <v>31</v>
      </c>
      <c r="K471">
        <v>98</v>
      </c>
      <c r="L471">
        <v>7</v>
      </c>
      <c r="M471">
        <v>6</v>
      </c>
      <c r="N471">
        <v>3</v>
      </c>
      <c r="O471">
        <v>0.24099999999999999</v>
      </c>
      <c r="P471">
        <v>0.29799999999999999</v>
      </c>
      <c r="Q471">
        <v>0.374</v>
      </c>
      <c r="R471">
        <v>0.67200000000000004</v>
      </c>
      <c r="S471">
        <v>0.29499999999999998</v>
      </c>
      <c r="T471">
        <v>2.2000000000000002</v>
      </c>
      <c r="U471">
        <v>-0.5</v>
      </c>
      <c r="V471">
        <v>1.6</v>
      </c>
      <c r="W471">
        <v>6547</v>
      </c>
    </row>
    <row r="472" spans="1:23" x14ac:dyDescent="0.25">
      <c r="A472" t="s">
        <v>1136</v>
      </c>
      <c r="B472">
        <v>293</v>
      </c>
      <c r="C472">
        <v>258</v>
      </c>
      <c r="D472">
        <v>57</v>
      </c>
      <c r="E472">
        <v>12</v>
      </c>
      <c r="F472">
        <v>0</v>
      </c>
      <c r="G472">
        <v>8</v>
      </c>
      <c r="H472">
        <v>30</v>
      </c>
      <c r="I472">
        <v>31</v>
      </c>
      <c r="J472">
        <v>31</v>
      </c>
      <c r="K472">
        <v>75</v>
      </c>
      <c r="L472">
        <v>2</v>
      </c>
      <c r="M472">
        <v>2</v>
      </c>
      <c r="N472">
        <v>1</v>
      </c>
      <c r="O472">
        <v>0.221</v>
      </c>
      <c r="P472">
        <v>0.307</v>
      </c>
      <c r="Q472">
        <v>0.36</v>
      </c>
      <c r="R472">
        <v>0.66800000000000004</v>
      </c>
      <c r="S472">
        <v>0.29499999999999998</v>
      </c>
      <c r="T472">
        <v>1.7</v>
      </c>
      <c r="U472">
        <v>-0.3</v>
      </c>
      <c r="V472">
        <v>1.2</v>
      </c>
      <c r="W472">
        <v>1551</v>
      </c>
    </row>
    <row r="473" spans="1:23" x14ac:dyDescent="0.25">
      <c r="A473" t="s">
        <v>849</v>
      </c>
      <c r="B473">
        <v>459</v>
      </c>
      <c r="C473">
        <v>411</v>
      </c>
      <c r="D473">
        <v>102</v>
      </c>
      <c r="E473">
        <v>17</v>
      </c>
      <c r="F473">
        <v>3</v>
      </c>
      <c r="G473">
        <v>6</v>
      </c>
      <c r="H473">
        <v>50</v>
      </c>
      <c r="I473">
        <v>39</v>
      </c>
      <c r="J473">
        <v>40</v>
      </c>
      <c r="K473">
        <v>80</v>
      </c>
      <c r="L473">
        <v>2</v>
      </c>
      <c r="M473">
        <v>10</v>
      </c>
      <c r="N473">
        <v>4</v>
      </c>
      <c r="O473">
        <v>0.248</v>
      </c>
      <c r="P473">
        <v>0.316</v>
      </c>
      <c r="Q473">
        <v>0.34799999999999998</v>
      </c>
      <c r="R473">
        <v>0.66400000000000003</v>
      </c>
      <c r="S473">
        <v>0.29399999999999998</v>
      </c>
      <c r="T473">
        <v>1.6</v>
      </c>
      <c r="U473">
        <v>-0.1</v>
      </c>
      <c r="V473">
        <v>1.1000000000000001</v>
      </c>
      <c r="W473">
        <v>1307</v>
      </c>
    </row>
    <row r="474" spans="1:23" x14ac:dyDescent="0.25">
      <c r="A474" t="s">
        <v>813</v>
      </c>
      <c r="B474">
        <v>671</v>
      </c>
      <c r="C474">
        <v>620</v>
      </c>
      <c r="D474">
        <v>166</v>
      </c>
      <c r="E474">
        <v>27</v>
      </c>
      <c r="F474">
        <v>6</v>
      </c>
      <c r="G474">
        <v>6</v>
      </c>
      <c r="H474">
        <v>77</v>
      </c>
      <c r="I474">
        <v>55</v>
      </c>
      <c r="J474">
        <v>34</v>
      </c>
      <c r="K474">
        <v>97</v>
      </c>
      <c r="L474">
        <v>7</v>
      </c>
      <c r="M474">
        <v>25</v>
      </c>
      <c r="N474">
        <v>8</v>
      </c>
      <c r="O474">
        <v>0.26800000000000002</v>
      </c>
      <c r="P474">
        <v>0.312</v>
      </c>
      <c r="Q474">
        <v>0.36</v>
      </c>
      <c r="R474">
        <v>0.67100000000000004</v>
      </c>
      <c r="S474">
        <v>0.29399999999999998</v>
      </c>
      <c r="T474">
        <v>-2.2000000000000002</v>
      </c>
      <c r="U474">
        <v>1.1000000000000001</v>
      </c>
      <c r="V474">
        <v>1.8</v>
      </c>
      <c r="W474">
        <v>6310</v>
      </c>
    </row>
    <row r="475" spans="1:23" x14ac:dyDescent="0.25">
      <c r="A475" t="s">
        <v>743</v>
      </c>
      <c r="B475">
        <v>283</v>
      </c>
      <c r="C475">
        <v>250</v>
      </c>
      <c r="D475">
        <v>60</v>
      </c>
      <c r="E475">
        <v>11</v>
      </c>
      <c r="F475">
        <v>0</v>
      </c>
      <c r="G475">
        <v>6</v>
      </c>
      <c r="H475">
        <v>28</v>
      </c>
      <c r="I475">
        <v>28</v>
      </c>
      <c r="J475">
        <v>24</v>
      </c>
      <c r="K475">
        <v>51</v>
      </c>
      <c r="L475">
        <v>2</v>
      </c>
      <c r="M475">
        <v>2</v>
      </c>
      <c r="N475">
        <v>1</v>
      </c>
      <c r="O475">
        <v>0.24</v>
      </c>
      <c r="P475">
        <v>0.309</v>
      </c>
      <c r="Q475">
        <v>0.35599999999999998</v>
      </c>
      <c r="R475">
        <v>0.66500000000000004</v>
      </c>
      <c r="S475">
        <v>0.29399999999999998</v>
      </c>
      <c r="T475">
        <v>0.9</v>
      </c>
      <c r="U475">
        <v>-0.3</v>
      </c>
      <c r="V475">
        <v>1.1000000000000001</v>
      </c>
      <c r="W475">
        <v>6564</v>
      </c>
    </row>
    <row r="476" spans="1:23" x14ac:dyDescent="0.25">
      <c r="A476" t="s">
        <v>192</v>
      </c>
      <c r="B476">
        <v>392</v>
      </c>
      <c r="C476">
        <v>354</v>
      </c>
      <c r="D476">
        <v>85</v>
      </c>
      <c r="E476">
        <v>17</v>
      </c>
      <c r="F476">
        <v>1</v>
      </c>
      <c r="G476">
        <v>8</v>
      </c>
      <c r="H476">
        <v>40</v>
      </c>
      <c r="I476">
        <v>39</v>
      </c>
      <c r="J476">
        <v>31</v>
      </c>
      <c r="K476">
        <v>86</v>
      </c>
      <c r="L476">
        <v>3</v>
      </c>
      <c r="M476">
        <v>2</v>
      </c>
      <c r="N476">
        <v>1</v>
      </c>
      <c r="O476">
        <v>0.24</v>
      </c>
      <c r="P476">
        <v>0.30499999999999999</v>
      </c>
      <c r="Q476">
        <v>0.36199999999999999</v>
      </c>
      <c r="R476">
        <v>0.66700000000000004</v>
      </c>
      <c r="S476">
        <v>0.29399999999999998</v>
      </c>
      <c r="T476">
        <v>0.4</v>
      </c>
      <c r="U476">
        <v>-0.4</v>
      </c>
      <c r="V476">
        <v>1.4</v>
      </c>
      <c r="W476">
        <v>2481</v>
      </c>
    </row>
    <row r="477" spans="1:23" x14ac:dyDescent="0.25">
      <c r="A477" t="s">
        <v>973</v>
      </c>
      <c r="B477">
        <v>636</v>
      </c>
      <c r="C477">
        <v>598</v>
      </c>
      <c r="D477">
        <v>159</v>
      </c>
      <c r="E477">
        <v>31</v>
      </c>
      <c r="F477">
        <v>3</v>
      </c>
      <c r="G477">
        <v>10</v>
      </c>
      <c r="H477">
        <v>69</v>
      </c>
      <c r="I477">
        <v>63</v>
      </c>
      <c r="J477">
        <v>29</v>
      </c>
      <c r="K477">
        <v>105</v>
      </c>
      <c r="L477">
        <v>2</v>
      </c>
      <c r="M477">
        <v>13</v>
      </c>
      <c r="N477">
        <v>6</v>
      </c>
      <c r="O477">
        <v>0.26600000000000001</v>
      </c>
      <c r="P477">
        <v>0.3</v>
      </c>
      <c r="Q477">
        <v>0.378</v>
      </c>
      <c r="R477">
        <v>0.67800000000000005</v>
      </c>
      <c r="S477">
        <v>0.29399999999999998</v>
      </c>
      <c r="T477">
        <v>0.7</v>
      </c>
      <c r="U477">
        <v>-0.4</v>
      </c>
      <c r="V477">
        <v>1.4</v>
      </c>
      <c r="W477">
        <v>7983</v>
      </c>
    </row>
    <row r="478" spans="1:23" x14ac:dyDescent="0.25">
      <c r="A478" t="s">
        <v>287</v>
      </c>
      <c r="B478">
        <v>423</v>
      </c>
      <c r="C478">
        <v>383</v>
      </c>
      <c r="D478">
        <v>90</v>
      </c>
      <c r="E478">
        <v>18</v>
      </c>
      <c r="F478">
        <v>1</v>
      </c>
      <c r="G478">
        <v>12</v>
      </c>
      <c r="H478">
        <v>44</v>
      </c>
      <c r="I478">
        <v>48</v>
      </c>
      <c r="J478">
        <v>27</v>
      </c>
      <c r="K478">
        <v>105</v>
      </c>
      <c r="L478">
        <v>7</v>
      </c>
      <c r="M478">
        <v>2</v>
      </c>
      <c r="N478">
        <v>1</v>
      </c>
      <c r="O478">
        <v>0.23499999999999999</v>
      </c>
      <c r="P478">
        <v>0.29499999999999998</v>
      </c>
      <c r="Q478">
        <v>0.38100000000000001</v>
      </c>
      <c r="R478">
        <v>0.67600000000000005</v>
      </c>
      <c r="S478">
        <v>0.29399999999999998</v>
      </c>
      <c r="T478">
        <v>0.1</v>
      </c>
      <c r="U478">
        <v>-0.4</v>
      </c>
      <c r="V478">
        <v>1.5</v>
      </c>
      <c r="W478">
        <v>5587</v>
      </c>
    </row>
    <row r="479" spans="1:23" x14ac:dyDescent="0.25">
      <c r="A479" t="s">
        <v>8253</v>
      </c>
      <c r="B479">
        <v>304</v>
      </c>
      <c r="C479">
        <v>273</v>
      </c>
      <c r="D479">
        <v>65</v>
      </c>
      <c r="E479">
        <v>14</v>
      </c>
      <c r="F479">
        <v>0</v>
      </c>
      <c r="G479">
        <v>7</v>
      </c>
      <c r="H479">
        <v>31</v>
      </c>
      <c r="I479">
        <v>32</v>
      </c>
      <c r="J479">
        <v>26</v>
      </c>
      <c r="K479">
        <v>52</v>
      </c>
      <c r="L479">
        <v>2</v>
      </c>
      <c r="M479">
        <v>1</v>
      </c>
      <c r="N479">
        <v>1</v>
      </c>
      <c r="O479">
        <v>0.23799999999999999</v>
      </c>
      <c r="P479">
        <v>0.307</v>
      </c>
      <c r="Q479">
        <v>0.36599999999999999</v>
      </c>
      <c r="R479">
        <v>0.67300000000000004</v>
      </c>
      <c r="S479">
        <v>0.29399999999999998</v>
      </c>
      <c r="T479">
        <v>0</v>
      </c>
      <c r="U479">
        <v>-0.5</v>
      </c>
      <c r="V479">
        <v>-0.1</v>
      </c>
      <c r="W479">
        <v>1538</v>
      </c>
    </row>
    <row r="480" spans="1:23" x14ac:dyDescent="0.25">
      <c r="A480" t="s">
        <v>855</v>
      </c>
      <c r="B480">
        <v>361</v>
      </c>
      <c r="C480">
        <v>320</v>
      </c>
      <c r="D480">
        <v>74</v>
      </c>
      <c r="E480">
        <v>15</v>
      </c>
      <c r="F480">
        <v>1</v>
      </c>
      <c r="G480">
        <v>8</v>
      </c>
      <c r="H480">
        <v>39</v>
      </c>
      <c r="I480">
        <v>37</v>
      </c>
      <c r="J480">
        <v>33</v>
      </c>
      <c r="K480">
        <v>81</v>
      </c>
      <c r="L480">
        <v>3</v>
      </c>
      <c r="M480">
        <v>5</v>
      </c>
      <c r="N480">
        <v>2</v>
      </c>
      <c r="O480">
        <v>0.23100000000000001</v>
      </c>
      <c r="P480">
        <v>0.307</v>
      </c>
      <c r="Q480">
        <v>0.35899999999999999</v>
      </c>
      <c r="R480">
        <v>0.66700000000000004</v>
      </c>
      <c r="S480">
        <v>0.29399999999999998</v>
      </c>
      <c r="T480">
        <v>0.5</v>
      </c>
      <c r="U480">
        <v>-0.2</v>
      </c>
      <c r="V480">
        <v>0.2</v>
      </c>
      <c r="W480">
        <v>1867</v>
      </c>
    </row>
    <row r="481" spans="1:23" x14ac:dyDescent="0.25">
      <c r="A481" t="s">
        <v>786</v>
      </c>
      <c r="B481">
        <v>640</v>
      </c>
      <c r="C481">
        <v>574</v>
      </c>
      <c r="D481">
        <v>135</v>
      </c>
      <c r="E481">
        <v>21</v>
      </c>
      <c r="F481">
        <v>10</v>
      </c>
      <c r="G481">
        <v>10</v>
      </c>
      <c r="H481">
        <v>82</v>
      </c>
      <c r="I481">
        <v>49</v>
      </c>
      <c r="J481">
        <v>51</v>
      </c>
      <c r="K481">
        <v>184</v>
      </c>
      <c r="L481">
        <v>8</v>
      </c>
      <c r="M481">
        <v>42</v>
      </c>
      <c r="N481">
        <v>13</v>
      </c>
      <c r="O481">
        <v>0.23499999999999999</v>
      </c>
      <c r="P481">
        <v>0.30599999999999999</v>
      </c>
      <c r="Q481">
        <v>0.35899999999999999</v>
      </c>
      <c r="R481">
        <v>0.66400000000000003</v>
      </c>
      <c r="S481">
        <v>0.29399999999999998</v>
      </c>
      <c r="T481">
        <v>-0.4</v>
      </c>
      <c r="U481">
        <v>2.5</v>
      </c>
      <c r="V481">
        <v>1.6</v>
      </c>
      <c r="W481">
        <v>5097</v>
      </c>
    </row>
    <row r="482" spans="1:23" x14ac:dyDescent="0.25">
      <c r="A482" t="s">
        <v>733</v>
      </c>
      <c r="B482">
        <v>381</v>
      </c>
      <c r="C482">
        <v>350</v>
      </c>
      <c r="D482">
        <v>85</v>
      </c>
      <c r="E482">
        <v>16</v>
      </c>
      <c r="F482">
        <v>3</v>
      </c>
      <c r="G482">
        <v>8</v>
      </c>
      <c r="H482">
        <v>44</v>
      </c>
      <c r="I482">
        <v>37</v>
      </c>
      <c r="J482">
        <v>25</v>
      </c>
      <c r="K482">
        <v>89</v>
      </c>
      <c r="L482">
        <v>3</v>
      </c>
      <c r="M482">
        <v>12</v>
      </c>
      <c r="N482">
        <v>4</v>
      </c>
      <c r="O482">
        <v>0.24299999999999999</v>
      </c>
      <c r="P482">
        <v>0.29699999999999999</v>
      </c>
      <c r="Q482">
        <v>0.374</v>
      </c>
      <c r="R482">
        <v>0.67200000000000004</v>
      </c>
      <c r="S482">
        <v>0.29399999999999998</v>
      </c>
      <c r="T482">
        <v>-0.1</v>
      </c>
      <c r="U482">
        <v>0.4</v>
      </c>
      <c r="V482">
        <v>0.8</v>
      </c>
      <c r="W482">
        <v>1554</v>
      </c>
    </row>
    <row r="483" spans="1:23" x14ac:dyDescent="0.25">
      <c r="A483" t="s">
        <v>347</v>
      </c>
      <c r="B483">
        <v>334</v>
      </c>
      <c r="C483">
        <v>302</v>
      </c>
      <c r="D483">
        <v>71</v>
      </c>
      <c r="E483">
        <v>14</v>
      </c>
      <c r="F483">
        <v>1</v>
      </c>
      <c r="G483">
        <v>8</v>
      </c>
      <c r="H483">
        <v>35</v>
      </c>
      <c r="I483">
        <v>35</v>
      </c>
      <c r="J483">
        <v>25</v>
      </c>
      <c r="K483">
        <v>69</v>
      </c>
      <c r="L483">
        <v>4</v>
      </c>
      <c r="M483">
        <v>3</v>
      </c>
      <c r="N483">
        <v>1</v>
      </c>
      <c r="O483">
        <v>0.23499999999999999</v>
      </c>
      <c r="P483">
        <v>0.3</v>
      </c>
      <c r="Q483">
        <v>0.36799999999999999</v>
      </c>
      <c r="R483">
        <v>0.66800000000000004</v>
      </c>
      <c r="S483">
        <v>0.29399999999999998</v>
      </c>
      <c r="T483">
        <v>0.3</v>
      </c>
      <c r="U483">
        <v>-0.1</v>
      </c>
      <c r="V483">
        <v>1.2</v>
      </c>
      <c r="W483">
        <v>8029</v>
      </c>
    </row>
    <row r="484" spans="1:23" x14ac:dyDescent="0.25">
      <c r="A484" t="s">
        <v>191</v>
      </c>
      <c r="B484">
        <v>568</v>
      </c>
      <c r="C484">
        <v>499</v>
      </c>
      <c r="D484">
        <v>121</v>
      </c>
      <c r="E484">
        <v>21</v>
      </c>
      <c r="F484">
        <v>3</v>
      </c>
      <c r="G484">
        <v>6</v>
      </c>
      <c r="H484">
        <v>62</v>
      </c>
      <c r="I484">
        <v>44</v>
      </c>
      <c r="J484">
        <v>59</v>
      </c>
      <c r="K484">
        <v>116</v>
      </c>
      <c r="L484">
        <v>3</v>
      </c>
      <c r="M484">
        <v>15</v>
      </c>
      <c r="N484">
        <v>6</v>
      </c>
      <c r="O484">
        <v>0.24199999999999999</v>
      </c>
      <c r="P484">
        <v>0.32400000000000001</v>
      </c>
      <c r="Q484">
        <v>0.33300000000000002</v>
      </c>
      <c r="R484">
        <v>0.65700000000000003</v>
      </c>
      <c r="S484">
        <v>0.29399999999999998</v>
      </c>
      <c r="T484">
        <v>0.1</v>
      </c>
      <c r="U484">
        <v>-0.1</v>
      </c>
      <c r="V484">
        <v>0.3</v>
      </c>
      <c r="W484">
        <v>8989</v>
      </c>
    </row>
    <row r="485" spans="1:23" x14ac:dyDescent="0.25">
      <c r="A485" t="s">
        <v>824</v>
      </c>
      <c r="B485">
        <v>593</v>
      </c>
      <c r="C485">
        <v>546</v>
      </c>
      <c r="D485">
        <v>154</v>
      </c>
      <c r="E485">
        <v>18</v>
      </c>
      <c r="F485">
        <v>5</v>
      </c>
      <c r="G485">
        <v>0</v>
      </c>
      <c r="H485">
        <v>72</v>
      </c>
      <c r="I485">
        <v>38</v>
      </c>
      <c r="J485">
        <v>34</v>
      </c>
      <c r="K485">
        <v>59</v>
      </c>
      <c r="L485">
        <v>4</v>
      </c>
      <c r="M485">
        <v>36</v>
      </c>
      <c r="N485">
        <v>10</v>
      </c>
      <c r="O485">
        <v>0.28199999999999997</v>
      </c>
      <c r="P485">
        <v>0.32700000000000001</v>
      </c>
      <c r="Q485">
        <v>0.33300000000000002</v>
      </c>
      <c r="R485">
        <v>0.66</v>
      </c>
      <c r="S485">
        <v>0.29399999999999998</v>
      </c>
      <c r="T485">
        <v>1.9</v>
      </c>
      <c r="U485">
        <v>2.5</v>
      </c>
      <c r="V485">
        <v>0.8</v>
      </c>
      <c r="W485">
        <v>4712</v>
      </c>
    </row>
    <row r="486" spans="1:23" x14ac:dyDescent="0.25">
      <c r="A486" t="s">
        <v>674</v>
      </c>
      <c r="B486">
        <v>432</v>
      </c>
      <c r="C486">
        <v>384</v>
      </c>
      <c r="D486">
        <v>95</v>
      </c>
      <c r="E486">
        <v>17</v>
      </c>
      <c r="F486">
        <v>2</v>
      </c>
      <c r="G486">
        <v>5</v>
      </c>
      <c r="H486">
        <v>46</v>
      </c>
      <c r="I486">
        <v>36</v>
      </c>
      <c r="J486">
        <v>37</v>
      </c>
      <c r="K486">
        <v>73</v>
      </c>
      <c r="L486">
        <v>4</v>
      </c>
      <c r="M486">
        <v>9</v>
      </c>
      <c r="N486">
        <v>4</v>
      </c>
      <c r="O486">
        <v>0.247</v>
      </c>
      <c r="P486">
        <v>0.318</v>
      </c>
      <c r="Q486">
        <v>0.34100000000000003</v>
      </c>
      <c r="R486">
        <v>0.65900000000000003</v>
      </c>
      <c r="S486">
        <v>0.29399999999999998</v>
      </c>
      <c r="T486">
        <v>4.0999999999999996</v>
      </c>
      <c r="U486">
        <v>-0.3</v>
      </c>
      <c r="V486">
        <v>1.6</v>
      </c>
      <c r="W486">
        <v>8219</v>
      </c>
    </row>
    <row r="487" spans="1:23" x14ac:dyDescent="0.25">
      <c r="A487" t="s">
        <v>1018</v>
      </c>
      <c r="B487">
        <v>571</v>
      </c>
      <c r="C487">
        <v>529</v>
      </c>
      <c r="D487">
        <v>143</v>
      </c>
      <c r="E487">
        <v>24</v>
      </c>
      <c r="F487">
        <v>4</v>
      </c>
      <c r="G487">
        <v>5</v>
      </c>
      <c r="H487">
        <v>62</v>
      </c>
      <c r="I487">
        <v>50</v>
      </c>
      <c r="J487">
        <v>31</v>
      </c>
      <c r="K487">
        <v>87</v>
      </c>
      <c r="L487">
        <v>2</v>
      </c>
      <c r="M487">
        <v>13</v>
      </c>
      <c r="N487">
        <v>5</v>
      </c>
      <c r="O487">
        <v>0.27</v>
      </c>
      <c r="P487">
        <v>0.311</v>
      </c>
      <c r="Q487">
        <v>0.35899999999999999</v>
      </c>
      <c r="R487">
        <v>0.67</v>
      </c>
      <c r="S487">
        <v>0.29299999999999998</v>
      </c>
      <c r="T487">
        <v>0.4</v>
      </c>
      <c r="U487">
        <v>0</v>
      </c>
      <c r="V487">
        <v>1.2</v>
      </c>
      <c r="W487">
        <v>9874</v>
      </c>
    </row>
    <row r="488" spans="1:23" x14ac:dyDescent="0.25">
      <c r="A488" t="s">
        <v>596</v>
      </c>
      <c r="B488">
        <v>477</v>
      </c>
      <c r="C488">
        <v>435</v>
      </c>
      <c r="D488">
        <v>104</v>
      </c>
      <c r="E488">
        <v>20</v>
      </c>
      <c r="F488">
        <v>2</v>
      </c>
      <c r="G488">
        <v>12</v>
      </c>
      <c r="H488">
        <v>50</v>
      </c>
      <c r="I488">
        <v>51</v>
      </c>
      <c r="J488">
        <v>33</v>
      </c>
      <c r="K488">
        <v>108</v>
      </c>
      <c r="L488">
        <v>3</v>
      </c>
      <c r="M488">
        <v>4</v>
      </c>
      <c r="N488">
        <v>2</v>
      </c>
      <c r="O488">
        <v>0.23899999999999999</v>
      </c>
      <c r="P488">
        <v>0.29499999999999998</v>
      </c>
      <c r="Q488">
        <v>0.377</v>
      </c>
      <c r="R488">
        <v>0.67200000000000004</v>
      </c>
      <c r="S488">
        <v>0.29299999999999998</v>
      </c>
      <c r="T488">
        <v>0</v>
      </c>
      <c r="U488">
        <v>-0.5</v>
      </c>
      <c r="V488">
        <v>0.9</v>
      </c>
      <c r="W488">
        <v>7888</v>
      </c>
    </row>
    <row r="489" spans="1:23" x14ac:dyDescent="0.25">
      <c r="A489" t="s">
        <v>980</v>
      </c>
      <c r="B489">
        <v>421</v>
      </c>
      <c r="C489">
        <v>378</v>
      </c>
      <c r="D489">
        <v>88</v>
      </c>
      <c r="E489">
        <v>20</v>
      </c>
      <c r="F489">
        <v>1</v>
      </c>
      <c r="G489">
        <v>9</v>
      </c>
      <c r="H489">
        <v>43</v>
      </c>
      <c r="I489">
        <v>43</v>
      </c>
      <c r="J489">
        <v>35</v>
      </c>
      <c r="K489">
        <v>75</v>
      </c>
      <c r="L489">
        <v>5</v>
      </c>
      <c r="M489">
        <v>2</v>
      </c>
      <c r="N489">
        <v>1</v>
      </c>
      <c r="O489">
        <v>0.23300000000000001</v>
      </c>
      <c r="P489">
        <v>0.30399999999999999</v>
      </c>
      <c r="Q489">
        <v>0.36199999999999999</v>
      </c>
      <c r="R489">
        <v>0.66600000000000004</v>
      </c>
      <c r="S489">
        <v>0.29299999999999998</v>
      </c>
      <c r="T489">
        <v>3.5</v>
      </c>
      <c r="U489">
        <v>-0.4</v>
      </c>
      <c r="V489">
        <v>1.2</v>
      </c>
      <c r="W489">
        <v>970</v>
      </c>
    </row>
    <row r="490" spans="1:23" x14ac:dyDescent="0.25">
      <c r="A490" t="s">
        <v>921</v>
      </c>
      <c r="B490">
        <v>438</v>
      </c>
      <c r="C490">
        <v>393</v>
      </c>
      <c r="D490">
        <v>95</v>
      </c>
      <c r="E490">
        <v>16</v>
      </c>
      <c r="F490">
        <v>3</v>
      </c>
      <c r="G490">
        <v>8</v>
      </c>
      <c r="H490">
        <v>50</v>
      </c>
      <c r="I490">
        <v>38</v>
      </c>
      <c r="J490">
        <v>34</v>
      </c>
      <c r="K490">
        <v>105</v>
      </c>
      <c r="L490">
        <v>3</v>
      </c>
      <c r="M490">
        <v>17</v>
      </c>
      <c r="N490">
        <v>6</v>
      </c>
      <c r="O490">
        <v>0.24199999999999999</v>
      </c>
      <c r="P490">
        <v>0.30599999999999999</v>
      </c>
      <c r="Q490">
        <v>0.35899999999999999</v>
      </c>
      <c r="R490">
        <v>0.66400000000000003</v>
      </c>
      <c r="S490">
        <v>0.29299999999999998</v>
      </c>
      <c r="T490">
        <v>0.4</v>
      </c>
      <c r="U490">
        <v>0.5</v>
      </c>
      <c r="V490">
        <v>1.3</v>
      </c>
      <c r="W490">
        <v>4751</v>
      </c>
    </row>
    <row r="491" spans="1:23" x14ac:dyDescent="0.25">
      <c r="A491" t="s">
        <v>691</v>
      </c>
      <c r="B491">
        <v>625</v>
      </c>
      <c r="C491">
        <v>590</v>
      </c>
      <c r="D491">
        <v>152</v>
      </c>
      <c r="E491">
        <v>35</v>
      </c>
      <c r="F491">
        <v>2</v>
      </c>
      <c r="G491">
        <v>13</v>
      </c>
      <c r="H491">
        <v>64</v>
      </c>
      <c r="I491">
        <v>70</v>
      </c>
      <c r="J491">
        <v>25</v>
      </c>
      <c r="K491">
        <v>89</v>
      </c>
      <c r="L491">
        <v>3</v>
      </c>
      <c r="M491">
        <v>2</v>
      </c>
      <c r="N491">
        <v>1</v>
      </c>
      <c r="O491">
        <v>0.25800000000000001</v>
      </c>
      <c r="P491">
        <v>0.28899999999999998</v>
      </c>
      <c r="Q491">
        <v>0.39</v>
      </c>
      <c r="R491">
        <v>0.67900000000000005</v>
      </c>
      <c r="S491">
        <v>0.29299999999999998</v>
      </c>
      <c r="T491">
        <v>2.2000000000000002</v>
      </c>
      <c r="U491">
        <v>-0.6</v>
      </c>
      <c r="V491">
        <v>1.9</v>
      </c>
      <c r="W491">
        <v>3188</v>
      </c>
    </row>
    <row r="492" spans="1:23" x14ac:dyDescent="0.25">
      <c r="A492" t="s">
        <v>491</v>
      </c>
      <c r="B492">
        <v>448</v>
      </c>
      <c r="C492">
        <v>409</v>
      </c>
      <c r="D492">
        <v>105</v>
      </c>
      <c r="E492">
        <v>19</v>
      </c>
      <c r="F492">
        <v>2</v>
      </c>
      <c r="G492">
        <v>6</v>
      </c>
      <c r="H492">
        <v>47</v>
      </c>
      <c r="I492">
        <v>41</v>
      </c>
      <c r="J492">
        <v>28</v>
      </c>
      <c r="K492">
        <v>78</v>
      </c>
      <c r="L492">
        <v>4</v>
      </c>
      <c r="M492">
        <v>7</v>
      </c>
      <c r="N492">
        <v>3</v>
      </c>
      <c r="O492">
        <v>0.25700000000000001</v>
      </c>
      <c r="P492">
        <v>0.309</v>
      </c>
      <c r="Q492">
        <v>0.35699999999999998</v>
      </c>
      <c r="R492">
        <v>0.66600000000000004</v>
      </c>
      <c r="S492">
        <v>0.29299999999999998</v>
      </c>
      <c r="T492">
        <v>0.4</v>
      </c>
      <c r="U492">
        <v>-0.3</v>
      </c>
      <c r="V492">
        <v>0.9</v>
      </c>
      <c r="W492">
        <v>8623</v>
      </c>
    </row>
    <row r="493" spans="1:23" x14ac:dyDescent="0.25">
      <c r="A493" t="s">
        <v>223</v>
      </c>
      <c r="B493">
        <v>349</v>
      </c>
      <c r="C493">
        <v>312</v>
      </c>
      <c r="D493">
        <v>74</v>
      </c>
      <c r="E493">
        <v>15</v>
      </c>
      <c r="F493">
        <v>1</v>
      </c>
      <c r="G493">
        <v>7</v>
      </c>
      <c r="H493">
        <v>35</v>
      </c>
      <c r="I493">
        <v>35</v>
      </c>
      <c r="J493">
        <v>29</v>
      </c>
      <c r="K493">
        <v>65</v>
      </c>
      <c r="L493">
        <v>3</v>
      </c>
      <c r="M493">
        <v>2</v>
      </c>
      <c r="N493">
        <v>1</v>
      </c>
      <c r="O493">
        <v>0.23699999999999999</v>
      </c>
      <c r="P493">
        <v>0.30499999999999999</v>
      </c>
      <c r="Q493">
        <v>0.35899999999999999</v>
      </c>
      <c r="R493">
        <v>0.66400000000000003</v>
      </c>
      <c r="S493">
        <v>0.29299999999999998</v>
      </c>
      <c r="T493">
        <v>0.3</v>
      </c>
      <c r="U493">
        <v>-0.4</v>
      </c>
      <c r="V493">
        <v>1.2</v>
      </c>
      <c r="W493">
        <v>7419</v>
      </c>
    </row>
    <row r="494" spans="1:23" x14ac:dyDescent="0.25">
      <c r="A494" t="s">
        <v>685</v>
      </c>
      <c r="B494">
        <v>444</v>
      </c>
      <c r="C494">
        <v>411</v>
      </c>
      <c r="D494">
        <v>108</v>
      </c>
      <c r="E494">
        <v>18</v>
      </c>
      <c r="F494">
        <v>3</v>
      </c>
      <c r="G494">
        <v>6</v>
      </c>
      <c r="H494">
        <v>52</v>
      </c>
      <c r="I494">
        <v>39</v>
      </c>
      <c r="J494">
        <v>24</v>
      </c>
      <c r="K494">
        <v>60</v>
      </c>
      <c r="L494">
        <v>2</v>
      </c>
      <c r="M494">
        <v>20</v>
      </c>
      <c r="N494">
        <v>6</v>
      </c>
      <c r="O494">
        <v>0.26300000000000001</v>
      </c>
      <c r="P494">
        <v>0.30499999999999999</v>
      </c>
      <c r="Q494">
        <v>0.36499999999999999</v>
      </c>
      <c r="R494">
        <v>0.67</v>
      </c>
      <c r="S494">
        <v>0.29299999999999998</v>
      </c>
      <c r="T494">
        <v>-0.9</v>
      </c>
      <c r="U494">
        <v>1.1000000000000001</v>
      </c>
      <c r="V494">
        <v>1.3</v>
      </c>
      <c r="W494">
        <v>6848</v>
      </c>
    </row>
    <row r="495" spans="1:23" x14ac:dyDescent="0.25">
      <c r="A495" t="s">
        <v>688</v>
      </c>
      <c r="B495">
        <v>340</v>
      </c>
      <c r="C495">
        <v>305</v>
      </c>
      <c r="D495">
        <v>74</v>
      </c>
      <c r="E495">
        <v>14</v>
      </c>
      <c r="F495">
        <v>1</v>
      </c>
      <c r="G495">
        <v>6</v>
      </c>
      <c r="H495">
        <v>36</v>
      </c>
      <c r="I495">
        <v>33</v>
      </c>
      <c r="J495">
        <v>29</v>
      </c>
      <c r="K495">
        <v>61</v>
      </c>
      <c r="L495">
        <v>2</v>
      </c>
      <c r="M495">
        <v>4</v>
      </c>
      <c r="N495">
        <v>2</v>
      </c>
      <c r="O495">
        <v>0.24299999999999999</v>
      </c>
      <c r="P495">
        <v>0.311</v>
      </c>
      <c r="Q495">
        <v>0.35399999999999998</v>
      </c>
      <c r="R495">
        <v>0.66500000000000004</v>
      </c>
      <c r="S495">
        <v>0.29299999999999998</v>
      </c>
      <c r="T495">
        <v>-0.1</v>
      </c>
      <c r="U495">
        <v>-0.4</v>
      </c>
      <c r="V495">
        <v>0.1</v>
      </c>
      <c r="W495">
        <v>2216</v>
      </c>
    </row>
    <row r="496" spans="1:23" x14ac:dyDescent="0.25">
      <c r="A496" t="s">
        <v>13786</v>
      </c>
      <c r="B496">
        <v>445</v>
      </c>
      <c r="C496">
        <v>398</v>
      </c>
      <c r="D496">
        <v>92</v>
      </c>
      <c r="E496">
        <v>18</v>
      </c>
      <c r="F496">
        <v>2</v>
      </c>
      <c r="G496">
        <v>10</v>
      </c>
      <c r="H496">
        <v>47</v>
      </c>
      <c r="I496">
        <v>45</v>
      </c>
      <c r="J496">
        <v>37</v>
      </c>
      <c r="K496">
        <v>109</v>
      </c>
      <c r="L496">
        <v>4</v>
      </c>
      <c r="M496">
        <v>7</v>
      </c>
      <c r="N496">
        <v>3</v>
      </c>
      <c r="O496">
        <v>0.23100000000000001</v>
      </c>
      <c r="P496">
        <v>0.30199999999999999</v>
      </c>
      <c r="Q496">
        <v>0.36199999999999999</v>
      </c>
      <c r="R496">
        <v>0.66300000000000003</v>
      </c>
      <c r="S496">
        <v>0.29299999999999998</v>
      </c>
      <c r="T496">
        <v>0</v>
      </c>
      <c r="U496">
        <v>-0.3</v>
      </c>
      <c r="V496">
        <v>0.9</v>
      </c>
      <c r="W496">
        <v>6144</v>
      </c>
    </row>
    <row r="497" spans="1:23" x14ac:dyDescent="0.25">
      <c r="A497" t="s">
        <v>791</v>
      </c>
      <c r="B497">
        <v>552</v>
      </c>
      <c r="C497">
        <v>504</v>
      </c>
      <c r="D497">
        <v>119</v>
      </c>
      <c r="E497">
        <v>21</v>
      </c>
      <c r="F497">
        <v>2</v>
      </c>
      <c r="G497">
        <v>15</v>
      </c>
      <c r="H497">
        <v>61</v>
      </c>
      <c r="I497">
        <v>59</v>
      </c>
      <c r="J497">
        <v>37</v>
      </c>
      <c r="K497">
        <v>138</v>
      </c>
      <c r="L497">
        <v>6</v>
      </c>
      <c r="M497">
        <v>11</v>
      </c>
      <c r="N497">
        <v>5</v>
      </c>
      <c r="O497">
        <v>0.23599999999999999</v>
      </c>
      <c r="P497">
        <v>0.29499999999999998</v>
      </c>
      <c r="Q497">
        <v>0.375</v>
      </c>
      <c r="R497">
        <v>0.67</v>
      </c>
      <c r="S497">
        <v>0.29299999999999998</v>
      </c>
      <c r="T497">
        <v>0.2</v>
      </c>
      <c r="U497">
        <v>-0.3</v>
      </c>
      <c r="V497">
        <v>0.3</v>
      </c>
      <c r="W497">
        <v>6050</v>
      </c>
    </row>
    <row r="498" spans="1:23" x14ac:dyDescent="0.25">
      <c r="A498" t="s">
        <v>150</v>
      </c>
      <c r="B498">
        <v>394</v>
      </c>
      <c r="C498">
        <v>363</v>
      </c>
      <c r="D498">
        <v>91</v>
      </c>
      <c r="E498">
        <v>18</v>
      </c>
      <c r="F498">
        <v>1</v>
      </c>
      <c r="G498">
        <v>8</v>
      </c>
      <c r="H498">
        <v>39</v>
      </c>
      <c r="I498">
        <v>41</v>
      </c>
      <c r="J498">
        <v>26</v>
      </c>
      <c r="K498">
        <v>66</v>
      </c>
      <c r="L498">
        <v>1</v>
      </c>
      <c r="M498">
        <v>1</v>
      </c>
      <c r="N498">
        <v>0</v>
      </c>
      <c r="O498">
        <v>0.251</v>
      </c>
      <c r="P498">
        <v>0.3</v>
      </c>
      <c r="Q498">
        <v>0.372</v>
      </c>
      <c r="R498">
        <v>0.67200000000000004</v>
      </c>
      <c r="S498">
        <v>0.29299999999999998</v>
      </c>
      <c r="T498">
        <v>-0.1</v>
      </c>
      <c r="U498">
        <v>-0.2</v>
      </c>
      <c r="V498">
        <v>1.4</v>
      </c>
      <c r="W498">
        <v>2129</v>
      </c>
    </row>
    <row r="499" spans="1:23" x14ac:dyDescent="0.25">
      <c r="A499" t="s">
        <v>436</v>
      </c>
      <c r="B499">
        <v>357</v>
      </c>
      <c r="C499">
        <v>322</v>
      </c>
      <c r="D499">
        <v>77</v>
      </c>
      <c r="E499">
        <v>15</v>
      </c>
      <c r="F499">
        <v>2</v>
      </c>
      <c r="G499">
        <v>7</v>
      </c>
      <c r="H499">
        <v>37</v>
      </c>
      <c r="I499">
        <v>35</v>
      </c>
      <c r="J499">
        <v>28</v>
      </c>
      <c r="K499">
        <v>75</v>
      </c>
      <c r="L499">
        <v>3</v>
      </c>
      <c r="M499">
        <v>4</v>
      </c>
      <c r="N499">
        <v>2</v>
      </c>
      <c r="O499">
        <v>0.23899999999999999</v>
      </c>
      <c r="P499">
        <v>0.30399999999999999</v>
      </c>
      <c r="Q499">
        <v>0.36299999999999999</v>
      </c>
      <c r="R499">
        <v>0.66800000000000004</v>
      </c>
      <c r="S499">
        <v>0.29299999999999998</v>
      </c>
      <c r="T499">
        <v>1.7</v>
      </c>
      <c r="U499">
        <v>-0.4</v>
      </c>
      <c r="V499">
        <v>1.1000000000000001</v>
      </c>
      <c r="W499">
        <v>6335</v>
      </c>
    </row>
    <row r="500" spans="1:23" x14ac:dyDescent="0.25">
      <c r="A500" t="s">
        <v>484</v>
      </c>
      <c r="B500">
        <v>488</v>
      </c>
      <c r="C500">
        <v>437</v>
      </c>
      <c r="D500">
        <v>109</v>
      </c>
      <c r="E500">
        <v>17</v>
      </c>
      <c r="F500">
        <v>4</v>
      </c>
      <c r="G500">
        <v>5</v>
      </c>
      <c r="H500">
        <v>61</v>
      </c>
      <c r="I500">
        <v>36</v>
      </c>
      <c r="J500">
        <v>41</v>
      </c>
      <c r="K500">
        <v>111</v>
      </c>
      <c r="L500">
        <v>3</v>
      </c>
      <c r="M500">
        <v>32</v>
      </c>
      <c r="N500">
        <v>8</v>
      </c>
      <c r="O500">
        <v>0.249</v>
      </c>
      <c r="P500">
        <v>0.317</v>
      </c>
      <c r="Q500">
        <v>0.34100000000000003</v>
      </c>
      <c r="R500">
        <v>0.65800000000000003</v>
      </c>
      <c r="S500">
        <v>0.29299999999999998</v>
      </c>
      <c r="T500">
        <v>-1</v>
      </c>
      <c r="U500">
        <v>2.6</v>
      </c>
      <c r="V500">
        <v>1.5</v>
      </c>
      <c r="W500">
        <v>8155</v>
      </c>
    </row>
    <row r="501" spans="1:23" x14ac:dyDescent="0.25">
      <c r="A501" t="s">
        <v>8618</v>
      </c>
      <c r="B501">
        <v>326</v>
      </c>
      <c r="C501">
        <v>289</v>
      </c>
      <c r="D501">
        <v>65</v>
      </c>
      <c r="E501">
        <v>13</v>
      </c>
      <c r="F501">
        <v>1</v>
      </c>
      <c r="G501">
        <v>8</v>
      </c>
      <c r="H501">
        <v>34</v>
      </c>
      <c r="I501">
        <v>34</v>
      </c>
      <c r="J501">
        <v>32</v>
      </c>
      <c r="K501">
        <v>78</v>
      </c>
      <c r="L501">
        <v>3</v>
      </c>
      <c r="M501">
        <v>2</v>
      </c>
      <c r="N501">
        <v>1</v>
      </c>
      <c r="O501">
        <v>0.22500000000000001</v>
      </c>
      <c r="P501">
        <v>0.307</v>
      </c>
      <c r="Q501">
        <v>0.36</v>
      </c>
      <c r="R501">
        <v>0.66700000000000004</v>
      </c>
      <c r="S501">
        <v>0.29299999999999998</v>
      </c>
      <c r="T501">
        <v>0</v>
      </c>
      <c r="U501">
        <v>-0.3</v>
      </c>
      <c r="V501">
        <v>0.1</v>
      </c>
      <c r="W501">
        <v>1523</v>
      </c>
    </row>
    <row r="502" spans="1:23" x14ac:dyDescent="0.25">
      <c r="A502" t="s">
        <v>504</v>
      </c>
      <c r="B502">
        <v>442</v>
      </c>
      <c r="C502">
        <v>396</v>
      </c>
      <c r="D502">
        <v>96</v>
      </c>
      <c r="E502">
        <v>18</v>
      </c>
      <c r="F502">
        <v>2</v>
      </c>
      <c r="G502">
        <v>7</v>
      </c>
      <c r="H502">
        <v>47</v>
      </c>
      <c r="I502">
        <v>41</v>
      </c>
      <c r="J502">
        <v>37</v>
      </c>
      <c r="K502">
        <v>90</v>
      </c>
      <c r="L502">
        <v>3</v>
      </c>
      <c r="M502">
        <v>8</v>
      </c>
      <c r="N502">
        <v>3</v>
      </c>
      <c r="O502">
        <v>0.24199999999999999</v>
      </c>
      <c r="P502">
        <v>0.31</v>
      </c>
      <c r="Q502">
        <v>0.35099999999999998</v>
      </c>
      <c r="R502">
        <v>0.66100000000000003</v>
      </c>
      <c r="S502">
        <v>0.29299999999999998</v>
      </c>
      <c r="T502">
        <v>-0.3</v>
      </c>
      <c r="U502">
        <v>-0.1</v>
      </c>
      <c r="V502">
        <v>1.2</v>
      </c>
      <c r="W502">
        <v>4450</v>
      </c>
    </row>
    <row r="503" spans="1:23" x14ac:dyDescent="0.25">
      <c r="A503" t="s">
        <v>290</v>
      </c>
      <c r="B503">
        <v>467</v>
      </c>
      <c r="C503">
        <v>418</v>
      </c>
      <c r="D503">
        <v>108</v>
      </c>
      <c r="E503">
        <v>16</v>
      </c>
      <c r="F503">
        <v>4</v>
      </c>
      <c r="G503">
        <v>3</v>
      </c>
      <c r="H503">
        <v>58</v>
      </c>
      <c r="I503">
        <v>30</v>
      </c>
      <c r="J503">
        <v>37</v>
      </c>
      <c r="K503">
        <v>81</v>
      </c>
      <c r="L503">
        <v>2</v>
      </c>
      <c r="M503">
        <v>32</v>
      </c>
      <c r="N503">
        <v>7</v>
      </c>
      <c r="O503">
        <v>0.25800000000000001</v>
      </c>
      <c r="P503">
        <v>0.32</v>
      </c>
      <c r="Q503">
        <v>0.33700000000000002</v>
      </c>
      <c r="R503">
        <v>0.65800000000000003</v>
      </c>
      <c r="S503">
        <v>0.29299999999999998</v>
      </c>
      <c r="T503">
        <v>4.5</v>
      </c>
      <c r="U503">
        <v>3.1</v>
      </c>
      <c r="V503">
        <v>1.7</v>
      </c>
      <c r="W503">
        <v>4866</v>
      </c>
    </row>
    <row r="504" spans="1:23" x14ac:dyDescent="0.25">
      <c r="A504" t="s">
        <v>648</v>
      </c>
      <c r="B504">
        <v>489</v>
      </c>
      <c r="C504">
        <v>439</v>
      </c>
      <c r="D504">
        <v>98</v>
      </c>
      <c r="E504">
        <v>19</v>
      </c>
      <c r="F504">
        <v>4</v>
      </c>
      <c r="G504">
        <v>13</v>
      </c>
      <c r="H504">
        <v>57</v>
      </c>
      <c r="I504">
        <v>49</v>
      </c>
      <c r="J504">
        <v>40</v>
      </c>
      <c r="K504">
        <v>149</v>
      </c>
      <c r="L504">
        <v>4</v>
      </c>
      <c r="M504">
        <v>17</v>
      </c>
      <c r="N504">
        <v>6</v>
      </c>
      <c r="O504">
        <v>0.223</v>
      </c>
      <c r="P504">
        <v>0.29299999999999998</v>
      </c>
      <c r="Q504">
        <v>0.374</v>
      </c>
      <c r="R504">
        <v>0.66600000000000004</v>
      </c>
      <c r="S504">
        <v>0.29299999999999998</v>
      </c>
      <c r="T504">
        <v>-1.9</v>
      </c>
      <c r="U504">
        <v>0.5</v>
      </c>
      <c r="V504">
        <v>0.8</v>
      </c>
      <c r="W504">
        <v>8810</v>
      </c>
    </row>
    <row r="505" spans="1:23" x14ac:dyDescent="0.25">
      <c r="A505" t="s">
        <v>17290</v>
      </c>
      <c r="B505">
        <v>414</v>
      </c>
      <c r="C505">
        <v>373</v>
      </c>
      <c r="D505">
        <v>90</v>
      </c>
      <c r="E505">
        <v>18</v>
      </c>
      <c r="F505">
        <v>1</v>
      </c>
      <c r="G505">
        <v>8</v>
      </c>
      <c r="H505">
        <v>42</v>
      </c>
      <c r="I505">
        <v>41</v>
      </c>
      <c r="J505">
        <v>35</v>
      </c>
      <c r="K505">
        <v>61</v>
      </c>
      <c r="L505">
        <v>2</v>
      </c>
      <c r="M505">
        <v>2</v>
      </c>
      <c r="N505">
        <v>1</v>
      </c>
      <c r="O505">
        <v>0.24099999999999999</v>
      </c>
      <c r="P505">
        <v>0.308</v>
      </c>
      <c r="Q505">
        <v>0.35899999999999999</v>
      </c>
      <c r="R505">
        <v>0.66700000000000004</v>
      </c>
      <c r="S505">
        <v>0.29199999999999998</v>
      </c>
      <c r="T505">
        <v>0</v>
      </c>
      <c r="U505">
        <v>-0.4</v>
      </c>
      <c r="V505">
        <v>0.1</v>
      </c>
      <c r="W505">
        <v>1261</v>
      </c>
    </row>
    <row r="506" spans="1:23" x14ac:dyDescent="0.25">
      <c r="A506" t="s">
        <v>258</v>
      </c>
      <c r="B506">
        <v>498</v>
      </c>
      <c r="C506">
        <v>448</v>
      </c>
      <c r="D506">
        <v>114</v>
      </c>
      <c r="E506">
        <v>18</v>
      </c>
      <c r="F506">
        <v>5</v>
      </c>
      <c r="G506">
        <v>4</v>
      </c>
      <c r="H506">
        <v>59</v>
      </c>
      <c r="I506">
        <v>35</v>
      </c>
      <c r="J506">
        <v>32</v>
      </c>
      <c r="K506">
        <v>94</v>
      </c>
      <c r="L506">
        <v>8</v>
      </c>
      <c r="M506">
        <v>27</v>
      </c>
      <c r="N506">
        <v>6</v>
      </c>
      <c r="O506">
        <v>0.254</v>
      </c>
      <c r="P506">
        <v>0.314</v>
      </c>
      <c r="Q506">
        <v>0.34399999999999997</v>
      </c>
      <c r="R506">
        <v>0.65800000000000003</v>
      </c>
      <c r="S506">
        <v>0.29199999999999998</v>
      </c>
      <c r="T506">
        <v>1.8</v>
      </c>
      <c r="U506">
        <v>2.4</v>
      </c>
      <c r="V506">
        <v>1.4</v>
      </c>
      <c r="W506">
        <v>1883</v>
      </c>
    </row>
    <row r="507" spans="1:23" x14ac:dyDescent="0.25">
      <c r="A507" t="s">
        <v>561</v>
      </c>
      <c r="B507">
        <v>355</v>
      </c>
      <c r="C507">
        <v>321</v>
      </c>
      <c r="D507">
        <v>77</v>
      </c>
      <c r="E507">
        <v>15</v>
      </c>
      <c r="F507">
        <v>1</v>
      </c>
      <c r="G507">
        <v>7</v>
      </c>
      <c r="H507">
        <v>37</v>
      </c>
      <c r="I507">
        <v>35</v>
      </c>
      <c r="J507">
        <v>23</v>
      </c>
      <c r="K507">
        <v>78</v>
      </c>
      <c r="L507">
        <v>8</v>
      </c>
      <c r="M507">
        <v>4</v>
      </c>
      <c r="N507">
        <v>2</v>
      </c>
      <c r="O507">
        <v>0.24</v>
      </c>
      <c r="P507">
        <v>0.30499999999999999</v>
      </c>
      <c r="Q507">
        <v>0.35799999999999998</v>
      </c>
      <c r="R507">
        <v>0.66300000000000003</v>
      </c>
      <c r="S507">
        <v>0.29199999999999998</v>
      </c>
      <c r="T507">
        <v>0.1</v>
      </c>
      <c r="U507">
        <v>-0.4</v>
      </c>
      <c r="V507">
        <v>0.1</v>
      </c>
      <c r="W507">
        <v>1702</v>
      </c>
    </row>
    <row r="508" spans="1:23" x14ac:dyDescent="0.25">
      <c r="A508" t="s">
        <v>673</v>
      </c>
      <c r="B508">
        <v>514</v>
      </c>
      <c r="C508">
        <v>460</v>
      </c>
      <c r="D508">
        <v>114</v>
      </c>
      <c r="E508">
        <v>20</v>
      </c>
      <c r="F508">
        <v>1</v>
      </c>
      <c r="G508">
        <v>7</v>
      </c>
      <c r="H508">
        <v>53</v>
      </c>
      <c r="I508">
        <v>46</v>
      </c>
      <c r="J508">
        <v>40</v>
      </c>
      <c r="K508">
        <v>77</v>
      </c>
      <c r="L508">
        <v>7</v>
      </c>
      <c r="M508">
        <v>7</v>
      </c>
      <c r="N508">
        <v>3</v>
      </c>
      <c r="O508">
        <v>0.248</v>
      </c>
      <c r="P508">
        <v>0.316</v>
      </c>
      <c r="Q508">
        <v>0.34100000000000003</v>
      </c>
      <c r="R508">
        <v>0.65700000000000003</v>
      </c>
      <c r="S508">
        <v>0.29199999999999998</v>
      </c>
      <c r="T508">
        <v>2.6</v>
      </c>
      <c r="U508">
        <v>-0.4</v>
      </c>
      <c r="V508">
        <v>1.2</v>
      </c>
      <c r="W508">
        <v>1443</v>
      </c>
    </row>
    <row r="509" spans="1:23" x14ac:dyDescent="0.25">
      <c r="A509" t="s">
        <v>391</v>
      </c>
      <c r="B509">
        <v>624</v>
      </c>
      <c r="C509">
        <v>568</v>
      </c>
      <c r="D509">
        <v>153</v>
      </c>
      <c r="E509">
        <v>22</v>
      </c>
      <c r="F509">
        <v>6</v>
      </c>
      <c r="G509">
        <v>3</v>
      </c>
      <c r="H509">
        <v>68</v>
      </c>
      <c r="I509">
        <v>46</v>
      </c>
      <c r="J509">
        <v>40</v>
      </c>
      <c r="K509">
        <v>75</v>
      </c>
      <c r="L509">
        <v>1</v>
      </c>
      <c r="M509">
        <v>20</v>
      </c>
      <c r="N509">
        <v>8</v>
      </c>
      <c r="O509">
        <v>0.26900000000000002</v>
      </c>
      <c r="P509">
        <v>0.317</v>
      </c>
      <c r="Q509">
        <v>0.34499999999999997</v>
      </c>
      <c r="R509">
        <v>0.66200000000000003</v>
      </c>
      <c r="S509">
        <v>0.29199999999999998</v>
      </c>
      <c r="T509">
        <v>-1.2</v>
      </c>
      <c r="U509">
        <v>0.1</v>
      </c>
      <c r="V509">
        <v>1.1000000000000001</v>
      </c>
      <c r="W509">
        <v>6165</v>
      </c>
    </row>
    <row r="510" spans="1:23" x14ac:dyDescent="0.25">
      <c r="A510" t="s">
        <v>562</v>
      </c>
      <c r="B510">
        <v>569</v>
      </c>
      <c r="C510">
        <v>516</v>
      </c>
      <c r="D510">
        <v>132</v>
      </c>
      <c r="E510">
        <v>22</v>
      </c>
      <c r="F510">
        <v>6</v>
      </c>
      <c r="G510">
        <v>7</v>
      </c>
      <c r="H510">
        <v>64</v>
      </c>
      <c r="I510">
        <v>50</v>
      </c>
      <c r="J510">
        <v>33</v>
      </c>
      <c r="K510">
        <v>91</v>
      </c>
      <c r="L510">
        <v>6</v>
      </c>
      <c r="M510">
        <v>16</v>
      </c>
      <c r="N510">
        <v>6</v>
      </c>
      <c r="O510">
        <v>0.25600000000000001</v>
      </c>
      <c r="P510">
        <v>0.30599999999999999</v>
      </c>
      <c r="Q510">
        <v>0.36199999999999999</v>
      </c>
      <c r="R510">
        <v>0.66800000000000004</v>
      </c>
      <c r="S510">
        <v>0.29199999999999998</v>
      </c>
      <c r="T510">
        <v>1.9</v>
      </c>
      <c r="U510">
        <v>0.2</v>
      </c>
      <c r="V510">
        <v>0.5</v>
      </c>
      <c r="W510">
        <v>7215</v>
      </c>
    </row>
    <row r="511" spans="1:23" x14ac:dyDescent="0.25">
      <c r="A511" t="s">
        <v>324</v>
      </c>
      <c r="B511">
        <v>441</v>
      </c>
      <c r="C511">
        <v>382</v>
      </c>
      <c r="D511">
        <v>91</v>
      </c>
      <c r="E511">
        <v>14</v>
      </c>
      <c r="F511">
        <v>2</v>
      </c>
      <c r="G511">
        <v>5</v>
      </c>
      <c r="H511">
        <v>48</v>
      </c>
      <c r="I511">
        <v>33</v>
      </c>
      <c r="J511">
        <v>47</v>
      </c>
      <c r="K511">
        <v>81</v>
      </c>
      <c r="L511">
        <v>2</v>
      </c>
      <c r="M511">
        <v>16</v>
      </c>
      <c r="N511">
        <v>6</v>
      </c>
      <c r="O511">
        <v>0.23799999999999999</v>
      </c>
      <c r="P511">
        <v>0.32300000000000001</v>
      </c>
      <c r="Q511">
        <v>0.32500000000000001</v>
      </c>
      <c r="R511">
        <v>0.64800000000000002</v>
      </c>
      <c r="S511">
        <v>0.29199999999999998</v>
      </c>
      <c r="T511">
        <v>0.1</v>
      </c>
      <c r="U511">
        <v>0.3</v>
      </c>
      <c r="V511">
        <v>0.9</v>
      </c>
      <c r="W511">
        <v>4583</v>
      </c>
    </row>
    <row r="512" spans="1:23" x14ac:dyDescent="0.25">
      <c r="A512" t="s">
        <v>273</v>
      </c>
      <c r="B512">
        <v>353</v>
      </c>
      <c r="C512">
        <v>317</v>
      </c>
      <c r="D512">
        <v>74</v>
      </c>
      <c r="E512">
        <v>14</v>
      </c>
      <c r="F512">
        <v>2</v>
      </c>
      <c r="G512">
        <v>7</v>
      </c>
      <c r="H512">
        <v>37</v>
      </c>
      <c r="I512">
        <v>34</v>
      </c>
      <c r="J512">
        <v>29</v>
      </c>
      <c r="K512">
        <v>83</v>
      </c>
      <c r="L512">
        <v>4</v>
      </c>
      <c r="M512">
        <v>4</v>
      </c>
      <c r="N512">
        <v>2</v>
      </c>
      <c r="O512">
        <v>0.23300000000000001</v>
      </c>
      <c r="P512">
        <v>0.30399999999999999</v>
      </c>
      <c r="Q512">
        <v>0.35599999999999998</v>
      </c>
      <c r="R512">
        <v>0.66</v>
      </c>
      <c r="S512">
        <v>0.29199999999999998</v>
      </c>
      <c r="T512">
        <v>0.2</v>
      </c>
      <c r="U512">
        <v>-0.4</v>
      </c>
      <c r="V512">
        <v>1.2</v>
      </c>
      <c r="W512">
        <v>8145</v>
      </c>
    </row>
    <row r="513" spans="1:23" x14ac:dyDescent="0.25">
      <c r="A513" t="s">
        <v>513</v>
      </c>
      <c r="B513">
        <v>435</v>
      </c>
      <c r="C513">
        <v>398</v>
      </c>
      <c r="D513">
        <v>93</v>
      </c>
      <c r="E513">
        <v>20</v>
      </c>
      <c r="F513">
        <v>1</v>
      </c>
      <c r="G513">
        <v>11</v>
      </c>
      <c r="H513">
        <v>44</v>
      </c>
      <c r="I513">
        <v>48</v>
      </c>
      <c r="J513">
        <v>32</v>
      </c>
      <c r="K513">
        <v>93</v>
      </c>
      <c r="L513">
        <v>3</v>
      </c>
      <c r="M513">
        <v>1</v>
      </c>
      <c r="N513">
        <v>0</v>
      </c>
      <c r="O513">
        <v>0.23400000000000001</v>
      </c>
      <c r="P513">
        <v>0.29399999999999998</v>
      </c>
      <c r="Q513">
        <v>0.372</v>
      </c>
      <c r="R513">
        <v>0.66500000000000004</v>
      </c>
      <c r="S513">
        <v>0.29199999999999998</v>
      </c>
      <c r="T513">
        <v>1.5</v>
      </c>
      <c r="U513">
        <v>-0.2</v>
      </c>
      <c r="V513">
        <v>1.6</v>
      </c>
      <c r="W513">
        <v>4398</v>
      </c>
    </row>
    <row r="514" spans="1:23" x14ac:dyDescent="0.25">
      <c r="A514" t="s">
        <v>763</v>
      </c>
      <c r="B514">
        <v>301</v>
      </c>
      <c r="C514">
        <v>269</v>
      </c>
      <c r="D514">
        <v>65</v>
      </c>
      <c r="E514">
        <v>11</v>
      </c>
      <c r="F514">
        <v>1</v>
      </c>
      <c r="G514">
        <v>5</v>
      </c>
      <c r="H514">
        <v>31</v>
      </c>
      <c r="I514">
        <v>27</v>
      </c>
      <c r="J514">
        <v>26</v>
      </c>
      <c r="K514">
        <v>49</v>
      </c>
      <c r="L514">
        <v>2</v>
      </c>
      <c r="M514">
        <v>5</v>
      </c>
      <c r="N514">
        <v>2</v>
      </c>
      <c r="O514">
        <v>0.24199999999999999</v>
      </c>
      <c r="P514">
        <v>0.311</v>
      </c>
      <c r="Q514">
        <v>0.34599999999999997</v>
      </c>
      <c r="R514">
        <v>0.65700000000000003</v>
      </c>
      <c r="S514">
        <v>0.29099999999999998</v>
      </c>
      <c r="T514">
        <v>-1.8</v>
      </c>
      <c r="U514">
        <v>-0.1</v>
      </c>
      <c r="V514">
        <v>0.4</v>
      </c>
      <c r="W514">
        <v>166</v>
      </c>
    </row>
    <row r="515" spans="1:23" x14ac:dyDescent="0.25">
      <c r="A515" t="s">
        <v>747</v>
      </c>
      <c r="B515">
        <v>573</v>
      </c>
      <c r="C515">
        <v>529</v>
      </c>
      <c r="D515">
        <v>139</v>
      </c>
      <c r="E515">
        <v>25</v>
      </c>
      <c r="F515">
        <v>4</v>
      </c>
      <c r="G515">
        <v>5</v>
      </c>
      <c r="H515">
        <v>59</v>
      </c>
      <c r="I515">
        <v>49</v>
      </c>
      <c r="J515">
        <v>32</v>
      </c>
      <c r="K515">
        <v>65</v>
      </c>
      <c r="L515">
        <v>5</v>
      </c>
      <c r="M515">
        <v>9</v>
      </c>
      <c r="N515">
        <v>3</v>
      </c>
      <c r="O515">
        <v>0.26300000000000001</v>
      </c>
      <c r="P515">
        <v>0.309</v>
      </c>
      <c r="Q515">
        <v>0.35299999999999998</v>
      </c>
      <c r="R515">
        <v>0.66300000000000003</v>
      </c>
      <c r="S515">
        <v>0.29099999999999998</v>
      </c>
      <c r="T515">
        <v>1.1000000000000001</v>
      </c>
      <c r="U515">
        <v>0</v>
      </c>
      <c r="V515">
        <v>1.2</v>
      </c>
      <c r="W515">
        <v>2430</v>
      </c>
    </row>
    <row r="516" spans="1:23" x14ac:dyDescent="0.25">
      <c r="A516" t="s">
        <v>629</v>
      </c>
      <c r="B516">
        <v>476</v>
      </c>
      <c r="C516">
        <v>423</v>
      </c>
      <c r="D516">
        <v>93</v>
      </c>
      <c r="E516">
        <v>20</v>
      </c>
      <c r="F516">
        <v>1</v>
      </c>
      <c r="G516">
        <v>13</v>
      </c>
      <c r="H516">
        <v>48</v>
      </c>
      <c r="I516">
        <v>51</v>
      </c>
      <c r="J516">
        <v>45</v>
      </c>
      <c r="K516">
        <v>124</v>
      </c>
      <c r="L516">
        <v>4</v>
      </c>
      <c r="M516">
        <v>1</v>
      </c>
      <c r="N516">
        <v>1</v>
      </c>
      <c r="O516">
        <v>0.22</v>
      </c>
      <c r="P516">
        <v>0.29899999999999999</v>
      </c>
      <c r="Q516">
        <v>0.36399999999999999</v>
      </c>
      <c r="R516">
        <v>0.66300000000000003</v>
      </c>
      <c r="S516">
        <v>0.29099999999999998</v>
      </c>
      <c r="T516">
        <v>0.9</v>
      </c>
      <c r="U516">
        <v>-0.7</v>
      </c>
      <c r="V516">
        <v>0.9</v>
      </c>
      <c r="W516">
        <v>470</v>
      </c>
    </row>
    <row r="517" spans="1:23" x14ac:dyDescent="0.25">
      <c r="A517" t="s">
        <v>498</v>
      </c>
      <c r="B517">
        <v>399</v>
      </c>
      <c r="C517">
        <v>362</v>
      </c>
      <c r="D517">
        <v>85</v>
      </c>
      <c r="E517">
        <v>17</v>
      </c>
      <c r="F517">
        <v>2</v>
      </c>
      <c r="G517">
        <v>9</v>
      </c>
      <c r="H517">
        <v>41</v>
      </c>
      <c r="I517">
        <v>41</v>
      </c>
      <c r="J517">
        <v>30</v>
      </c>
      <c r="K517">
        <v>89</v>
      </c>
      <c r="L517">
        <v>3</v>
      </c>
      <c r="M517">
        <v>3</v>
      </c>
      <c r="N517">
        <v>2</v>
      </c>
      <c r="O517">
        <v>0.23499999999999999</v>
      </c>
      <c r="P517">
        <v>0.29599999999999999</v>
      </c>
      <c r="Q517">
        <v>0.36699999999999999</v>
      </c>
      <c r="R517">
        <v>0.66400000000000003</v>
      </c>
      <c r="S517">
        <v>0.29099999999999998</v>
      </c>
      <c r="T517">
        <v>0.7</v>
      </c>
      <c r="U517">
        <v>-0.6</v>
      </c>
      <c r="V517">
        <v>1.1000000000000001</v>
      </c>
      <c r="W517">
        <v>9682</v>
      </c>
    </row>
    <row r="518" spans="1:23" x14ac:dyDescent="0.25">
      <c r="A518" t="s">
        <v>251</v>
      </c>
      <c r="B518">
        <v>538</v>
      </c>
      <c r="C518">
        <v>484</v>
      </c>
      <c r="D518">
        <v>116</v>
      </c>
      <c r="E518">
        <v>22</v>
      </c>
      <c r="F518">
        <v>3</v>
      </c>
      <c r="G518">
        <v>9</v>
      </c>
      <c r="H518">
        <v>56</v>
      </c>
      <c r="I518">
        <v>51</v>
      </c>
      <c r="J518">
        <v>46</v>
      </c>
      <c r="K518">
        <v>109</v>
      </c>
      <c r="L518">
        <v>2</v>
      </c>
      <c r="M518">
        <v>5</v>
      </c>
      <c r="N518">
        <v>2</v>
      </c>
      <c r="O518">
        <v>0.24</v>
      </c>
      <c r="P518">
        <v>0.307</v>
      </c>
      <c r="Q518">
        <v>0.35299999999999998</v>
      </c>
      <c r="R518">
        <v>0.66</v>
      </c>
      <c r="S518">
        <v>0.29099999999999998</v>
      </c>
      <c r="T518">
        <v>-0.2</v>
      </c>
      <c r="U518">
        <v>-0.4</v>
      </c>
      <c r="V518">
        <v>1.8</v>
      </c>
      <c r="W518">
        <v>9284</v>
      </c>
    </row>
    <row r="519" spans="1:23" x14ac:dyDescent="0.25">
      <c r="A519" t="s">
        <v>558</v>
      </c>
      <c r="B519">
        <v>588</v>
      </c>
      <c r="C519">
        <v>535</v>
      </c>
      <c r="D519">
        <v>135</v>
      </c>
      <c r="E519">
        <v>24</v>
      </c>
      <c r="F519">
        <v>4</v>
      </c>
      <c r="G519">
        <v>8</v>
      </c>
      <c r="H519">
        <v>63</v>
      </c>
      <c r="I519">
        <v>53</v>
      </c>
      <c r="J519">
        <v>39</v>
      </c>
      <c r="K519">
        <v>100</v>
      </c>
      <c r="L519">
        <v>4</v>
      </c>
      <c r="M519">
        <v>13</v>
      </c>
      <c r="N519">
        <v>5</v>
      </c>
      <c r="O519">
        <v>0.252</v>
      </c>
      <c r="P519">
        <v>0.30599999999999999</v>
      </c>
      <c r="Q519">
        <v>0.35699999999999998</v>
      </c>
      <c r="R519">
        <v>0.66300000000000003</v>
      </c>
      <c r="S519">
        <v>0.29099999999999998</v>
      </c>
      <c r="T519">
        <v>3.9</v>
      </c>
      <c r="U519">
        <v>0</v>
      </c>
      <c r="V519">
        <v>2</v>
      </c>
      <c r="W519">
        <v>9810</v>
      </c>
    </row>
    <row r="520" spans="1:23" x14ac:dyDescent="0.25">
      <c r="A520" t="s">
        <v>492</v>
      </c>
      <c r="B520">
        <v>443</v>
      </c>
      <c r="C520">
        <v>400</v>
      </c>
      <c r="D520">
        <v>98</v>
      </c>
      <c r="E520">
        <v>19</v>
      </c>
      <c r="F520">
        <v>2</v>
      </c>
      <c r="G520">
        <v>7</v>
      </c>
      <c r="H520">
        <v>45</v>
      </c>
      <c r="I520">
        <v>42</v>
      </c>
      <c r="J520">
        <v>34</v>
      </c>
      <c r="K520">
        <v>95</v>
      </c>
      <c r="L520">
        <v>2</v>
      </c>
      <c r="M520">
        <v>4</v>
      </c>
      <c r="N520">
        <v>2</v>
      </c>
      <c r="O520">
        <v>0.245</v>
      </c>
      <c r="P520">
        <v>0.30499999999999999</v>
      </c>
      <c r="Q520">
        <v>0.35499999999999998</v>
      </c>
      <c r="R520">
        <v>0.66</v>
      </c>
      <c r="S520">
        <v>0.29099999999999998</v>
      </c>
      <c r="T520">
        <v>6.4</v>
      </c>
      <c r="U520">
        <v>-0.5</v>
      </c>
      <c r="V520">
        <v>2.1</v>
      </c>
      <c r="W520">
        <v>5273</v>
      </c>
    </row>
    <row r="521" spans="1:23" x14ac:dyDescent="0.25">
      <c r="A521" t="s">
        <v>625</v>
      </c>
      <c r="B521">
        <v>540</v>
      </c>
      <c r="C521">
        <v>501</v>
      </c>
      <c r="D521">
        <v>122</v>
      </c>
      <c r="E521">
        <v>26</v>
      </c>
      <c r="F521">
        <v>2</v>
      </c>
      <c r="G521">
        <v>13</v>
      </c>
      <c r="H521">
        <v>55</v>
      </c>
      <c r="I521">
        <v>60</v>
      </c>
      <c r="J521">
        <v>33</v>
      </c>
      <c r="K521">
        <v>100</v>
      </c>
      <c r="L521">
        <v>1</v>
      </c>
      <c r="M521">
        <v>2</v>
      </c>
      <c r="N521">
        <v>1</v>
      </c>
      <c r="O521">
        <v>0.24399999999999999</v>
      </c>
      <c r="P521">
        <v>0.28899999999999998</v>
      </c>
      <c r="Q521">
        <v>0.38100000000000001</v>
      </c>
      <c r="R521">
        <v>0.67100000000000004</v>
      </c>
      <c r="S521">
        <v>0.29099999999999998</v>
      </c>
      <c r="T521">
        <v>-0.7</v>
      </c>
      <c r="U521">
        <v>-0.5</v>
      </c>
      <c r="V521">
        <v>0.9</v>
      </c>
      <c r="W521">
        <v>6364</v>
      </c>
    </row>
    <row r="522" spans="1:23" x14ac:dyDescent="0.25">
      <c r="A522" t="s">
        <v>334</v>
      </c>
      <c r="B522">
        <v>478</v>
      </c>
      <c r="C522">
        <v>426</v>
      </c>
      <c r="D522">
        <v>102</v>
      </c>
      <c r="E522">
        <v>16</v>
      </c>
      <c r="F522">
        <v>4</v>
      </c>
      <c r="G522">
        <v>6</v>
      </c>
      <c r="H522">
        <v>57</v>
      </c>
      <c r="I522">
        <v>35</v>
      </c>
      <c r="J522">
        <v>41</v>
      </c>
      <c r="K522">
        <v>120</v>
      </c>
      <c r="L522">
        <v>5</v>
      </c>
      <c r="M522">
        <v>26</v>
      </c>
      <c r="N522">
        <v>6</v>
      </c>
      <c r="O522">
        <v>0.23899999999999999</v>
      </c>
      <c r="P522">
        <v>0.312</v>
      </c>
      <c r="Q522">
        <v>0.33800000000000002</v>
      </c>
      <c r="R522">
        <v>0.65</v>
      </c>
      <c r="S522">
        <v>0.29099999999999998</v>
      </c>
      <c r="T522">
        <v>-3.5</v>
      </c>
      <c r="U522">
        <v>2.2999999999999998</v>
      </c>
      <c r="V522">
        <v>0.8</v>
      </c>
      <c r="W522">
        <v>9414</v>
      </c>
    </row>
    <row r="523" spans="1:23" x14ac:dyDescent="0.25">
      <c r="A523" t="s">
        <v>312</v>
      </c>
      <c r="B523">
        <v>529</v>
      </c>
      <c r="C523">
        <v>483</v>
      </c>
      <c r="D523">
        <v>124</v>
      </c>
      <c r="E523">
        <v>24</v>
      </c>
      <c r="F523">
        <v>3</v>
      </c>
      <c r="G523">
        <v>6</v>
      </c>
      <c r="H523">
        <v>55</v>
      </c>
      <c r="I523">
        <v>47</v>
      </c>
      <c r="J523">
        <v>33</v>
      </c>
      <c r="K523">
        <v>76</v>
      </c>
      <c r="L523">
        <v>3</v>
      </c>
      <c r="M523">
        <v>8</v>
      </c>
      <c r="N523">
        <v>4</v>
      </c>
      <c r="O523">
        <v>0.25700000000000001</v>
      </c>
      <c r="P523">
        <v>0.307</v>
      </c>
      <c r="Q523">
        <v>0.35599999999999998</v>
      </c>
      <c r="R523">
        <v>0.66300000000000003</v>
      </c>
      <c r="S523">
        <v>0.29099999999999998</v>
      </c>
      <c r="T523">
        <v>0.7</v>
      </c>
      <c r="U523">
        <v>-0.6</v>
      </c>
      <c r="V523">
        <v>1.4</v>
      </c>
      <c r="W523">
        <v>5497</v>
      </c>
    </row>
    <row r="524" spans="1:23" x14ac:dyDescent="0.25">
      <c r="A524" t="s">
        <v>597</v>
      </c>
      <c r="B524">
        <v>552</v>
      </c>
      <c r="C524">
        <v>505</v>
      </c>
      <c r="D524">
        <v>116</v>
      </c>
      <c r="E524">
        <v>24</v>
      </c>
      <c r="F524">
        <v>3</v>
      </c>
      <c r="G524">
        <v>15</v>
      </c>
      <c r="H524">
        <v>59</v>
      </c>
      <c r="I524">
        <v>60</v>
      </c>
      <c r="J524">
        <v>38</v>
      </c>
      <c r="K524">
        <v>162</v>
      </c>
      <c r="L524">
        <v>4</v>
      </c>
      <c r="M524">
        <v>7</v>
      </c>
      <c r="N524">
        <v>3</v>
      </c>
      <c r="O524">
        <v>0.23</v>
      </c>
      <c r="P524">
        <v>0.28699999999999998</v>
      </c>
      <c r="Q524">
        <v>0.378</v>
      </c>
      <c r="R524">
        <v>0.66500000000000004</v>
      </c>
      <c r="S524">
        <v>0.29099999999999998</v>
      </c>
      <c r="T524">
        <v>-1.1000000000000001</v>
      </c>
      <c r="U524">
        <v>-0.3</v>
      </c>
      <c r="V524">
        <v>0.9</v>
      </c>
      <c r="W524">
        <v>6968</v>
      </c>
    </row>
    <row r="525" spans="1:23" x14ac:dyDescent="0.25">
      <c r="A525" t="s">
        <v>149</v>
      </c>
      <c r="B525">
        <v>424</v>
      </c>
      <c r="C525">
        <v>388</v>
      </c>
      <c r="D525">
        <v>102</v>
      </c>
      <c r="E525">
        <v>16</v>
      </c>
      <c r="F525">
        <v>3</v>
      </c>
      <c r="G525">
        <v>3</v>
      </c>
      <c r="H525">
        <v>49</v>
      </c>
      <c r="I525">
        <v>31</v>
      </c>
      <c r="J525">
        <v>28</v>
      </c>
      <c r="K525">
        <v>55</v>
      </c>
      <c r="L525">
        <v>2</v>
      </c>
      <c r="M525">
        <v>21</v>
      </c>
      <c r="N525">
        <v>7</v>
      </c>
      <c r="O525">
        <v>0.26300000000000001</v>
      </c>
      <c r="P525">
        <v>0.314</v>
      </c>
      <c r="Q525">
        <v>0.34300000000000003</v>
      </c>
      <c r="R525">
        <v>0.65700000000000003</v>
      </c>
      <c r="S525">
        <v>0.29099999999999998</v>
      </c>
      <c r="T525">
        <v>0.2</v>
      </c>
      <c r="U525">
        <v>0.9</v>
      </c>
      <c r="V525">
        <v>0.9</v>
      </c>
      <c r="W525">
        <v>2225</v>
      </c>
    </row>
    <row r="526" spans="1:23" x14ac:dyDescent="0.25">
      <c r="A526" t="s">
        <v>7725</v>
      </c>
      <c r="B526">
        <v>294</v>
      </c>
      <c r="C526">
        <v>265</v>
      </c>
      <c r="D526">
        <v>62</v>
      </c>
      <c r="E526">
        <v>12</v>
      </c>
      <c r="F526">
        <v>0</v>
      </c>
      <c r="G526">
        <v>7</v>
      </c>
      <c r="H526">
        <v>30</v>
      </c>
      <c r="I526">
        <v>31</v>
      </c>
      <c r="J526">
        <v>23</v>
      </c>
      <c r="K526">
        <v>60</v>
      </c>
      <c r="L526">
        <v>3</v>
      </c>
      <c r="M526">
        <v>1</v>
      </c>
      <c r="N526">
        <v>1</v>
      </c>
      <c r="O526">
        <v>0.23400000000000001</v>
      </c>
      <c r="P526">
        <v>0.3</v>
      </c>
      <c r="Q526">
        <v>0.35799999999999998</v>
      </c>
      <c r="R526">
        <v>0.65900000000000003</v>
      </c>
      <c r="S526">
        <v>0.29099999999999998</v>
      </c>
      <c r="T526">
        <v>0</v>
      </c>
      <c r="U526">
        <v>-0.5</v>
      </c>
      <c r="V526">
        <v>0.9</v>
      </c>
      <c r="W526">
        <v>7471</v>
      </c>
    </row>
    <row r="527" spans="1:23" x14ac:dyDescent="0.25">
      <c r="A527" t="s">
        <v>1250</v>
      </c>
      <c r="B527">
        <v>448</v>
      </c>
      <c r="C527">
        <v>389</v>
      </c>
      <c r="D527">
        <v>86</v>
      </c>
      <c r="E527">
        <v>18</v>
      </c>
      <c r="F527">
        <v>0</v>
      </c>
      <c r="G527">
        <v>9</v>
      </c>
      <c r="H527">
        <v>45</v>
      </c>
      <c r="I527">
        <v>42</v>
      </c>
      <c r="J527">
        <v>54</v>
      </c>
      <c r="K527">
        <v>83</v>
      </c>
      <c r="L527">
        <v>2</v>
      </c>
      <c r="M527">
        <v>1</v>
      </c>
      <c r="N527">
        <v>1</v>
      </c>
      <c r="O527">
        <v>0.221</v>
      </c>
      <c r="P527">
        <v>0.316</v>
      </c>
      <c r="Q527">
        <v>0.33700000000000002</v>
      </c>
      <c r="R527">
        <v>0.65300000000000002</v>
      </c>
      <c r="S527">
        <v>0.28999999999999998</v>
      </c>
      <c r="T527">
        <v>3.3</v>
      </c>
      <c r="U527">
        <v>-0.7</v>
      </c>
      <c r="V527">
        <v>0</v>
      </c>
      <c r="W527">
        <v>432</v>
      </c>
    </row>
    <row r="528" spans="1:23" x14ac:dyDescent="0.25">
      <c r="A528" t="s">
        <v>17289</v>
      </c>
      <c r="B528">
        <v>452</v>
      </c>
      <c r="C528">
        <v>409</v>
      </c>
      <c r="D528">
        <v>102</v>
      </c>
      <c r="E528">
        <v>18</v>
      </c>
      <c r="F528">
        <v>3</v>
      </c>
      <c r="G528">
        <v>5</v>
      </c>
      <c r="H528">
        <v>48</v>
      </c>
      <c r="I528">
        <v>38</v>
      </c>
      <c r="J528">
        <v>35</v>
      </c>
      <c r="K528">
        <v>79</v>
      </c>
      <c r="L528">
        <v>2</v>
      </c>
      <c r="M528">
        <v>9</v>
      </c>
      <c r="N528">
        <v>4</v>
      </c>
      <c r="O528">
        <v>0.249</v>
      </c>
      <c r="P528">
        <v>0.31</v>
      </c>
      <c r="Q528">
        <v>0.34499999999999997</v>
      </c>
      <c r="R528">
        <v>0.65500000000000003</v>
      </c>
      <c r="S528">
        <v>0.28999999999999998</v>
      </c>
      <c r="T528">
        <v>0</v>
      </c>
      <c r="U528">
        <v>-0.3</v>
      </c>
      <c r="V528">
        <v>0.1</v>
      </c>
      <c r="W528">
        <v>3568</v>
      </c>
    </row>
    <row r="529" spans="1:23" x14ac:dyDescent="0.25">
      <c r="A529" t="s">
        <v>222</v>
      </c>
      <c r="B529">
        <v>314</v>
      </c>
      <c r="C529">
        <v>279</v>
      </c>
      <c r="D529">
        <v>59</v>
      </c>
      <c r="E529">
        <v>12</v>
      </c>
      <c r="F529">
        <v>1</v>
      </c>
      <c r="G529">
        <v>10</v>
      </c>
      <c r="H529">
        <v>32</v>
      </c>
      <c r="I529">
        <v>35</v>
      </c>
      <c r="J529">
        <v>29</v>
      </c>
      <c r="K529">
        <v>102</v>
      </c>
      <c r="L529">
        <v>3</v>
      </c>
      <c r="M529">
        <v>1</v>
      </c>
      <c r="N529">
        <v>1</v>
      </c>
      <c r="O529">
        <v>0.21099999999999999</v>
      </c>
      <c r="P529">
        <v>0.29099999999999998</v>
      </c>
      <c r="Q529">
        <v>0.36899999999999999</v>
      </c>
      <c r="R529">
        <v>0.66</v>
      </c>
      <c r="S529">
        <v>0.28999999999999998</v>
      </c>
      <c r="T529">
        <v>1.4</v>
      </c>
      <c r="U529">
        <v>-0.5</v>
      </c>
      <c r="V529">
        <v>1.1000000000000001</v>
      </c>
      <c r="W529">
        <v>5199</v>
      </c>
    </row>
    <row r="530" spans="1:23" x14ac:dyDescent="0.25">
      <c r="A530" t="s">
        <v>522</v>
      </c>
      <c r="B530">
        <v>578</v>
      </c>
      <c r="C530">
        <v>525</v>
      </c>
      <c r="D530">
        <v>145</v>
      </c>
      <c r="E530">
        <v>15</v>
      </c>
      <c r="F530">
        <v>4</v>
      </c>
      <c r="G530">
        <v>1</v>
      </c>
      <c r="H530">
        <v>67</v>
      </c>
      <c r="I530">
        <v>37</v>
      </c>
      <c r="J530">
        <v>40</v>
      </c>
      <c r="K530">
        <v>82</v>
      </c>
      <c r="L530">
        <v>1</v>
      </c>
      <c r="M530">
        <v>30</v>
      </c>
      <c r="N530">
        <v>9</v>
      </c>
      <c r="O530">
        <v>0.27600000000000002</v>
      </c>
      <c r="P530">
        <v>0.32700000000000001</v>
      </c>
      <c r="Q530">
        <v>0.32600000000000001</v>
      </c>
      <c r="R530">
        <v>0.65300000000000002</v>
      </c>
      <c r="S530">
        <v>0.28999999999999998</v>
      </c>
      <c r="T530">
        <v>2</v>
      </c>
      <c r="U530">
        <v>1.7</v>
      </c>
      <c r="V530">
        <v>0.5</v>
      </c>
      <c r="W530">
        <v>6003</v>
      </c>
    </row>
    <row r="531" spans="1:23" x14ac:dyDescent="0.25">
      <c r="A531" t="s">
        <v>393</v>
      </c>
      <c r="B531">
        <v>446</v>
      </c>
      <c r="C531">
        <v>401</v>
      </c>
      <c r="D531">
        <v>90</v>
      </c>
      <c r="E531">
        <v>19</v>
      </c>
      <c r="F531">
        <v>2</v>
      </c>
      <c r="G531">
        <v>11</v>
      </c>
      <c r="H531">
        <v>47</v>
      </c>
      <c r="I531">
        <v>47</v>
      </c>
      <c r="J531">
        <v>37</v>
      </c>
      <c r="K531">
        <v>121</v>
      </c>
      <c r="L531">
        <v>4</v>
      </c>
      <c r="M531">
        <v>5</v>
      </c>
      <c r="N531">
        <v>2</v>
      </c>
      <c r="O531">
        <v>0.224</v>
      </c>
      <c r="P531">
        <v>0.29399999999999998</v>
      </c>
      <c r="Q531">
        <v>0.36399999999999999</v>
      </c>
      <c r="R531">
        <v>0.65800000000000003</v>
      </c>
      <c r="S531">
        <v>0.28999999999999998</v>
      </c>
      <c r="T531">
        <v>0.1</v>
      </c>
      <c r="U531">
        <v>-0.2</v>
      </c>
      <c r="V531">
        <v>0.8</v>
      </c>
      <c r="W531">
        <v>4898</v>
      </c>
    </row>
    <row r="532" spans="1:23" x14ac:dyDescent="0.25">
      <c r="A532" t="s">
        <v>741</v>
      </c>
      <c r="B532">
        <v>659</v>
      </c>
      <c r="C532">
        <v>596</v>
      </c>
      <c r="D532">
        <v>153</v>
      </c>
      <c r="E532">
        <v>22</v>
      </c>
      <c r="F532">
        <v>8</v>
      </c>
      <c r="G532">
        <v>4</v>
      </c>
      <c r="H532">
        <v>79</v>
      </c>
      <c r="I532">
        <v>45</v>
      </c>
      <c r="J532">
        <v>46</v>
      </c>
      <c r="K532">
        <v>114</v>
      </c>
      <c r="L532">
        <v>4</v>
      </c>
      <c r="M532">
        <v>37</v>
      </c>
      <c r="N532">
        <v>9</v>
      </c>
      <c r="O532">
        <v>0.25700000000000001</v>
      </c>
      <c r="P532">
        <v>0.313</v>
      </c>
      <c r="Q532">
        <v>0.34100000000000003</v>
      </c>
      <c r="R532">
        <v>0.65300000000000002</v>
      </c>
      <c r="S532">
        <v>0.28999999999999998</v>
      </c>
      <c r="T532">
        <v>3.8</v>
      </c>
      <c r="U532">
        <v>3.1</v>
      </c>
      <c r="V532">
        <v>1.9</v>
      </c>
      <c r="W532">
        <v>9048</v>
      </c>
    </row>
    <row r="533" spans="1:23" x14ac:dyDescent="0.25">
      <c r="A533" t="s">
        <v>1035</v>
      </c>
      <c r="B533">
        <v>414</v>
      </c>
      <c r="C533">
        <v>376</v>
      </c>
      <c r="D533">
        <v>91</v>
      </c>
      <c r="E533">
        <v>17</v>
      </c>
      <c r="F533">
        <v>1</v>
      </c>
      <c r="G533">
        <v>8</v>
      </c>
      <c r="H533">
        <v>42</v>
      </c>
      <c r="I533">
        <v>41</v>
      </c>
      <c r="J533">
        <v>31</v>
      </c>
      <c r="K533">
        <v>72</v>
      </c>
      <c r="L533">
        <v>3</v>
      </c>
      <c r="M533">
        <v>3</v>
      </c>
      <c r="N533">
        <v>2</v>
      </c>
      <c r="O533">
        <v>0.24199999999999999</v>
      </c>
      <c r="P533">
        <v>0.30299999999999999</v>
      </c>
      <c r="Q533">
        <v>0.35599999999999998</v>
      </c>
      <c r="R533">
        <v>0.65900000000000003</v>
      </c>
      <c r="S533">
        <v>0.28999999999999998</v>
      </c>
      <c r="T533">
        <v>-1.3</v>
      </c>
      <c r="U533">
        <v>-0.6</v>
      </c>
      <c r="V533">
        <v>1.2</v>
      </c>
      <c r="W533">
        <v>1135</v>
      </c>
    </row>
    <row r="534" spans="1:23" x14ac:dyDescent="0.25">
      <c r="A534" t="s">
        <v>512</v>
      </c>
      <c r="B534">
        <v>358</v>
      </c>
      <c r="C534">
        <v>328</v>
      </c>
      <c r="D534">
        <v>82</v>
      </c>
      <c r="E534">
        <v>16</v>
      </c>
      <c r="F534">
        <v>1</v>
      </c>
      <c r="G534">
        <v>6</v>
      </c>
      <c r="H534">
        <v>35</v>
      </c>
      <c r="I534">
        <v>35</v>
      </c>
      <c r="J534">
        <v>23</v>
      </c>
      <c r="K534">
        <v>46</v>
      </c>
      <c r="L534">
        <v>2</v>
      </c>
      <c r="M534">
        <v>2</v>
      </c>
      <c r="N534">
        <v>1</v>
      </c>
      <c r="O534">
        <v>0.25</v>
      </c>
      <c r="P534">
        <v>0.30099999999999999</v>
      </c>
      <c r="Q534">
        <v>0.36</v>
      </c>
      <c r="R534">
        <v>0.66</v>
      </c>
      <c r="S534">
        <v>0.28999999999999998</v>
      </c>
      <c r="T534">
        <v>-0.6</v>
      </c>
      <c r="U534">
        <v>-0.4</v>
      </c>
      <c r="V534">
        <v>1.1000000000000001</v>
      </c>
      <c r="W534">
        <v>3231</v>
      </c>
    </row>
    <row r="535" spans="1:23" x14ac:dyDescent="0.25">
      <c r="A535" t="s">
        <v>7856</v>
      </c>
      <c r="B535">
        <v>386</v>
      </c>
      <c r="C535">
        <v>350</v>
      </c>
      <c r="D535">
        <v>86</v>
      </c>
      <c r="E535">
        <v>16</v>
      </c>
      <c r="F535">
        <v>1</v>
      </c>
      <c r="G535">
        <v>7</v>
      </c>
      <c r="H535">
        <v>38</v>
      </c>
      <c r="I535">
        <v>39</v>
      </c>
      <c r="J535">
        <v>28</v>
      </c>
      <c r="K535">
        <v>64</v>
      </c>
      <c r="L535">
        <v>2</v>
      </c>
      <c r="M535">
        <v>1</v>
      </c>
      <c r="N535">
        <v>1</v>
      </c>
      <c r="O535">
        <v>0.246</v>
      </c>
      <c r="P535">
        <v>0.30299999999999999</v>
      </c>
      <c r="Q535">
        <v>0.35699999999999998</v>
      </c>
      <c r="R535">
        <v>0.66</v>
      </c>
      <c r="S535">
        <v>0.28899999999999998</v>
      </c>
      <c r="T535">
        <v>0</v>
      </c>
      <c r="U535">
        <v>-0.6</v>
      </c>
      <c r="V535">
        <v>1.2</v>
      </c>
      <c r="W535">
        <v>4740</v>
      </c>
    </row>
    <row r="536" spans="1:23" x14ac:dyDescent="0.25">
      <c r="A536" t="s">
        <v>207</v>
      </c>
      <c r="B536">
        <v>608</v>
      </c>
      <c r="C536">
        <v>558</v>
      </c>
      <c r="D536">
        <v>129</v>
      </c>
      <c r="E536">
        <v>28</v>
      </c>
      <c r="F536">
        <v>4</v>
      </c>
      <c r="G536">
        <v>15</v>
      </c>
      <c r="H536">
        <v>66</v>
      </c>
      <c r="I536">
        <v>64</v>
      </c>
      <c r="J536">
        <v>39</v>
      </c>
      <c r="K536">
        <v>167</v>
      </c>
      <c r="L536">
        <v>5</v>
      </c>
      <c r="M536">
        <v>12</v>
      </c>
      <c r="N536">
        <v>4</v>
      </c>
      <c r="O536">
        <v>0.23100000000000001</v>
      </c>
      <c r="P536">
        <v>0.28599999999999998</v>
      </c>
      <c r="Q536">
        <v>0.376</v>
      </c>
      <c r="R536">
        <v>0.66200000000000003</v>
      </c>
      <c r="S536">
        <v>0.28899999999999998</v>
      </c>
      <c r="T536">
        <v>2.2000000000000002</v>
      </c>
      <c r="U536">
        <v>0.2</v>
      </c>
      <c r="V536">
        <v>1.3</v>
      </c>
      <c r="W536">
        <v>629</v>
      </c>
    </row>
    <row r="537" spans="1:23" x14ac:dyDescent="0.25">
      <c r="A537" t="s">
        <v>696</v>
      </c>
      <c r="B537">
        <v>513</v>
      </c>
      <c r="C537">
        <v>460</v>
      </c>
      <c r="D537">
        <v>105</v>
      </c>
      <c r="E537">
        <v>20</v>
      </c>
      <c r="F537">
        <v>1</v>
      </c>
      <c r="G537">
        <v>13</v>
      </c>
      <c r="H537">
        <v>51</v>
      </c>
      <c r="I537">
        <v>54</v>
      </c>
      <c r="J537">
        <v>35</v>
      </c>
      <c r="K537">
        <v>134</v>
      </c>
      <c r="L537">
        <v>10</v>
      </c>
      <c r="M537">
        <v>2</v>
      </c>
      <c r="N537">
        <v>1</v>
      </c>
      <c r="O537">
        <v>0.22800000000000001</v>
      </c>
      <c r="P537">
        <v>0.29499999999999998</v>
      </c>
      <c r="Q537">
        <v>0.36099999999999999</v>
      </c>
      <c r="R537">
        <v>0.65600000000000003</v>
      </c>
      <c r="S537">
        <v>0.28899999999999998</v>
      </c>
      <c r="T537">
        <v>2.2000000000000002</v>
      </c>
      <c r="U537">
        <v>-0.5</v>
      </c>
      <c r="V537">
        <v>1.8</v>
      </c>
      <c r="W537">
        <v>6887</v>
      </c>
    </row>
    <row r="538" spans="1:23" x14ac:dyDescent="0.25">
      <c r="A538" t="s">
        <v>169</v>
      </c>
      <c r="B538">
        <v>421</v>
      </c>
      <c r="C538">
        <v>368</v>
      </c>
      <c r="D538">
        <v>79</v>
      </c>
      <c r="E538">
        <v>16</v>
      </c>
      <c r="F538">
        <v>0</v>
      </c>
      <c r="G538">
        <v>11</v>
      </c>
      <c r="H538">
        <v>42</v>
      </c>
      <c r="I538">
        <v>43</v>
      </c>
      <c r="J538">
        <v>45</v>
      </c>
      <c r="K538">
        <v>105</v>
      </c>
      <c r="L538">
        <v>3</v>
      </c>
      <c r="M538">
        <v>1</v>
      </c>
      <c r="N538">
        <v>1</v>
      </c>
      <c r="O538">
        <v>0.215</v>
      </c>
      <c r="P538">
        <v>0.30299999999999999</v>
      </c>
      <c r="Q538">
        <v>0.34799999999999998</v>
      </c>
      <c r="R538">
        <v>0.65100000000000002</v>
      </c>
      <c r="S538">
        <v>0.28899999999999998</v>
      </c>
      <c r="T538">
        <v>0.4</v>
      </c>
      <c r="U538">
        <v>-0.6</v>
      </c>
      <c r="V538">
        <v>1.3</v>
      </c>
      <c r="W538">
        <v>2034</v>
      </c>
    </row>
    <row r="539" spans="1:23" x14ac:dyDescent="0.25">
      <c r="A539" t="s">
        <v>345</v>
      </c>
      <c r="B539">
        <v>408</v>
      </c>
      <c r="C539">
        <v>371</v>
      </c>
      <c r="D539">
        <v>93</v>
      </c>
      <c r="E539">
        <v>15</v>
      </c>
      <c r="F539">
        <v>4</v>
      </c>
      <c r="G539">
        <v>4</v>
      </c>
      <c r="H539">
        <v>47</v>
      </c>
      <c r="I539">
        <v>31</v>
      </c>
      <c r="J539">
        <v>31</v>
      </c>
      <c r="K539">
        <v>77</v>
      </c>
      <c r="L539">
        <v>2</v>
      </c>
      <c r="M539">
        <v>18</v>
      </c>
      <c r="N539">
        <v>7</v>
      </c>
      <c r="O539">
        <v>0.251</v>
      </c>
      <c r="P539">
        <v>0.31</v>
      </c>
      <c r="Q539">
        <v>0.34499999999999997</v>
      </c>
      <c r="R539">
        <v>0.65500000000000003</v>
      </c>
      <c r="S539">
        <v>0.28899999999999998</v>
      </c>
      <c r="T539">
        <v>1</v>
      </c>
      <c r="U539">
        <v>0.4</v>
      </c>
      <c r="V539">
        <v>0.8</v>
      </c>
      <c r="W539">
        <v>6141</v>
      </c>
    </row>
    <row r="540" spans="1:23" x14ac:dyDescent="0.25">
      <c r="A540" t="s">
        <v>442</v>
      </c>
      <c r="B540">
        <v>521</v>
      </c>
      <c r="C540">
        <v>473</v>
      </c>
      <c r="D540">
        <v>108</v>
      </c>
      <c r="E540">
        <v>24</v>
      </c>
      <c r="F540">
        <v>1</v>
      </c>
      <c r="G540">
        <v>13</v>
      </c>
      <c r="H540">
        <v>52</v>
      </c>
      <c r="I540">
        <v>56</v>
      </c>
      <c r="J540">
        <v>41</v>
      </c>
      <c r="K540">
        <v>134</v>
      </c>
      <c r="L540">
        <v>3</v>
      </c>
      <c r="M540">
        <v>0</v>
      </c>
      <c r="N540">
        <v>0</v>
      </c>
      <c r="O540">
        <v>0.22800000000000001</v>
      </c>
      <c r="P540">
        <v>0.29199999999999998</v>
      </c>
      <c r="Q540">
        <v>0.36599999999999999</v>
      </c>
      <c r="R540">
        <v>0.65700000000000003</v>
      </c>
      <c r="S540">
        <v>0.28899999999999998</v>
      </c>
      <c r="T540">
        <v>0.5</v>
      </c>
      <c r="U540">
        <v>-0.5</v>
      </c>
      <c r="V540">
        <v>1.7</v>
      </c>
      <c r="W540">
        <v>8609</v>
      </c>
    </row>
    <row r="541" spans="1:23" x14ac:dyDescent="0.25">
      <c r="A541" t="s">
        <v>425</v>
      </c>
      <c r="B541">
        <v>511</v>
      </c>
      <c r="C541">
        <v>464</v>
      </c>
      <c r="D541">
        <v>109</v>
      </c>
      <c r="E541">
        <v>20</v>
      </c>
      <c r="F541">
        <v>5</v>
      </c>
      <c r="G541">
        <v>9</v>
      </c>
      <c r="H541">
        <v>60</v>
      </c>
      <c r="I541">
        <v>43</v>
      </c>
      <c r="J541">
        <v>35</v>
      </c>
      <c r="K541">
        <v>124</v>
      </c>
      <c r="L541">
        <v>6</v>
      </c>
      <c r="M541">
        <v>24</v>
      </c>
      <c r="N541">
        <v>6</v>
      </c>
      <c r="O541">
        <v>0.23499999999999999</v>
      </c>
      <c r="P541">
        <v>0.29599999999999999</v>
      </c>
      <c r="Q541">
        <v>0.35799999999999998</v>
      </c>
      <c r="R541">
        <v>0.65400000000000003</v>
      </c>
      <c r="S541">
        <v>0.28899999999999998</v>
      </c>
      <c r="T541">
        <v>0.2</v>
      </c>
      <c r="U541">
        <v>1.9</v>
      </c>
      <c r="V541">
        <v>1.5</v>
      </c>
      <c r="W541">
        <v>6652</v>
      </c>
    </row>
    <row r="542" spans="1:23" x14ac:dyDescent="0.25">
      <c r="A542" t="s">
        <v>240</v>
      </c>
      <c r="B542">
        <v>372</v>
      </c>
      <c r="C542">
        <v>335</v>
      </c>
      <c r="D542">
        <v>75</v>
      </c>
      <c r="E542">
        <v>15</v>
      </c>
      <c r="F542">
        <v>1</v>
      </c>
      <c r="G542">
        <v>10</v>
      </c>
      <c r="H542">
        <v>38</v>
      </c>
      <c r="I542">
        <v>40</v>
      </c>
      <c r="J542">
        <v>30</v>
      </c>
      <c r="K542">
        <v>101</v>
      </c>
      <c r="L542">
        <v>3</v>
      </c>
      <c r="M542">
        <v>2</v>
      </c>
      <c r="N542">
        <v>1</v>
      </c>
      <c r="O542">
        <v>0.224</v>
      </c>
      <c r="P542">
        <v>0.29199999999999998</v>
      </c>
      <c r="Q542">
        <v>0.36399999999999999</v>
      </c>
      <c r="R542">
        <v>0.65600000000000003</v>
      </c>
      <c r="S542">
        <v>0.28899999999999998</v>
      </c>
      <c r="T542">
        <v>-1.2</v>
      </c>
      <c r="U542">
        <v>-0.4</v>
      </c>
      <c r="V542">
        <v>1</v>
      </c>
      <c r="W542">
        <v>877</v>
      </c>
    </row>
    <row r="543" spans="1:23" x14ac:dyDescent="0.25">
      <c r="A543" t="s">
        <v>640</v>
      </c>
      <c r="B543">
        <v>573</v>
      </c>
      <c r="C543">
        <v>532</v>
      </c>
      <c r="D543">
        <v>126</v>
      </c>
      <c r="E543">
        <v>27</v>
      </c>
      <c r="F543">
        <v>1</v>
      </c>
      <c r="G543">
        <v>16</v>
      </c>
      <c r="H543">
        <v>58</v>
      </c>
      <c r="I543">
        <v>68</v>
      </c>
      <c r="J543">
        <v>32</v>
      </c>
      <c r="K543">
        <v>124</v>
      </c>
      <c r="L543">
        <v>4</v>
      </c>
      <c r="M543">
        <v>1</v>
      </c>
      <c r="N543">
        <v>0</v>
      </c>
      <c r="O543">
        <v>0.23699999999999999</v>
      </c>
      <c r="P543">
        <v>0.28299999999999997</v>
      </c>
      <c r="Q543">
        <v>0.38200000000000001</v>
      </c>
      <c r="R543">
        <v>0.66500000000000004</v>
      </c>
      <c r="S543">
        <v>0.28899999999999998</v>
      </c>
      <c r="T543">
        <v>0.3</v>
      </c>
      <c r="U543">
        <v>-0.3</v>
      </c>
      <c r="V543">
        <v>0.9</v>
      </c>
      <c r="W543">
        <v>5476</v>
      </c>
    </row>
    <row r="544" spans="1:23" x14ac:dyDescent="0.25">
      <c r="A544" t="s">
        <v>573</v>
      </c>
      <c r="B544">
        <v>622</v>
      </c>
      <c r="C544">
        <v>558</v>
      </c>
      <c r="D544">
        <v>132</v>
      </c>
      <c r="E544">
        <v>23</v>
      </c>
      <c r="F544">
        <v>6</v>
      </c>
      <c r="G544">
        <v>9</v>
      </c>
      <c r="H544">
        <v>71</v>
      </c>
      <c r="I544">
        <v>50</v>
      </c>
      <c r="J544">
        <v>49</v>
      </c>
      <c r="K544">
        <v>163</v>
      </c>
      <c r="L544">
        <v>4</v>
      </c>
      <c r="M544">
        <v>26</v>
      </c>
      <c r="N544">
        <v>8</v>
      </c>
      <c r="O544">
        <v>0.23699999999999999</v>
      </c>
      <c r="P544">
        <v>0.30199999999999999</v>
      </c>
      <c r="Q544">
        <v>0.34799999999999998</v>
      </c>
      <c r="R544">
        <v>0.64900000000000002</v>
      </c>
      <c r="S544">
        <v>0.28799999999999998</v>
      </c>
      <c r="T544">
        <v>-2.8</v>
      </c>
      <c r="U544">
        <v>1.4</v>
      </c>
      <c r="V544">
        <v>0.9</v>
      </c>
      <c r="W544">
        <v>8471</v>
      </c>
    </row>
    <row r="545" spans="1:23" x14ac:dyDescent="0.25">
      <c r="A545" t="s">
        <v>234</v>
      </c>
      <c r="B545">
        <v>354</v>
      </c>
      <c r="C545">
        <v>317</v>
      </c>
      <c r="D545">
        <v>73</v>
      </c>
      <c r="E545">
        <v>13</v>
      </c>
      <c r="F545">
        <v>2</v>
      </c>
      <c r="G545">
        <v>7</v>
      </c>
      <c r="H545">
        <v>39</v>
      </c>
      <c r="I545">
        <v>32</v>
      </c>
      <c r="J545">
        <v>29</v>
      </c>
      <c r="K545">
        <v>88</v>
      </c>
      <c r="L545">
        <v>4</v>
      </c>
      <c r="M545">
        <v>9</v>
      </c>
      <c r="N545">
        <v>4</v>
      </c>
      <c r="O545">
        <v>0.23</v>
      </c>
      <c r="P545">
        <v>0.30099999999999999</v>
      </c>
      <c r="Q545">
        <v>0.35</v>
      </c>
      <c r="R545">
        <v>0.65100000000000002</v>
      </c>
      <c r="S545">
        <v>0.28799999999999998</v>
      </c>
      <c r="T545">
        <v>0.4</v>
      </c>
      <c r="U545">
        <v>-0.2</v>
      </c>
      <c r="V545">
        <v>0.6</v>
      </c>
      <c r="W545">
        <v>2628</v>
      </c>
    </row>
    <row r="546" spans="1:23" x14ac:dyDescent="0.25">
      <c r="A546" t="s">
        <v>821</v>
      </c>
      <c r="B546">
        <v>544</v>
      </c>
      <c r="C546">
        <v>501</v>
      </c>
      <c r="D546">
        <v>126</v>
      </c>
      <c r="E546">
        <v>19</v>
      </c>
      <c r="F546">
        <v>7</v>
      </c>
      <c r="G546">
        <v>7</v>
      </c>
      <c r="H546">
        <v>64</v>
      </c>
      <c r="I546">
        <v>45</v>
      </c>
      <c r="J546">
        <v>32</v>
      </c>
      <c r="K546">
        <v>113</v>
      </c>
      <c r="L546">
        <v>3</v>
      </c>
      <c r="M546">
        <v>24</v>
      </c>
      <c r="N546">
        <v>10</v>
      </c>
      <c r="O546">
        <v>0.251</v>
      </c>
      <c r="P546">
        <v>0.29899999999999999</v>
      </c>
      <c r="Q546">
        <v>0.35899999999999999</v>
      </c>
      <c r="R546">
        <v>0.65900000000000003</v>
      </c>
      <c r="S546">
        <v>0.28799999999999998</v>
      </c>
      <c r="T546">
        <v>5.6</v>
      </c>
      <c r="U546">
        <v>0.3</v>
      </c>
      <c r="V546">
        <v>1.5</v>
      </c>
      <c r="W546">
        <v>10323</v>
      </c>
    </row>
    <row r="547" spans="1:23" x14ac:dyDescent="0.25">
      <c r="A547" t="s">
        <v>17288</v>
      </c>
      <c r="B547">
        <v>514</v>
      </c>
      <c r="C547">
        <v>460</v>
      </c>
      <c r="D547">
        <v>120</v>
      </c>
      <c r="E547">
        <v>16</v>
      </c>
      <c r="F547">
        <v>3</v>
      </c>
      <c r="G547">
        <v>2</v>
      </c>
      <c r="H547">
        <v>57</v>
      </c>
      <c r="I547">
        <v>36</v>
      </c>
      <c r="J547">
        <v>43</v>
      </c>
      <c r="K547">
        <v>78</v>
      </c>
      <c r="L547">
        <v>2</v>
      </c>
      <c r="M547">
        <v>19</v>
      </c>
      <c r="N547">
        <v>8</v>
      </c>
      <c r="O547">
        <v>0.26100000000000001</v>
      </c>
      <c r="P547">
        <v>0.32500000000000001</v>
      </c>
      <c r="Q547">
        <v>0.32200000000000001</v>
      </c>
      <c r="R547">
        <v>0.64700000000000002</v>
      </c>
      <c r="S547">
        <v>0.28799999999999998</v>
      </c>
      <c r="T547">
        <v>0</v>
      </c>
      <c r="U547">
        <v>0</v>
      </c>
      <c r="V547">
        <v>0.8</v>
      </c>
      <c r="W547">
        <v>6002</v>
      </c>
    </row>
    <row r="548" spans="1:23" x14ac:dyDescent="0.25">
      <c r="A548" t="s">
        <v>651</v>
      </c>
      <c r="B548">
        <v>394</v>
      </c>
      <c r="C548">
        <v>351</v>
      </c>
      <c r="D548">
        <v>83</v>
      </c>
      <c r="E548">
        <v>16</v>
      </c>
      <c r="F548">
        <v>1</v>
      </c>
      <c r="G548">
        <v>7</v>
      </c>
      <c r="H548">
        <v>40</v>
      </c>
      <c r="I548">
        <v>37</v>
      </c>
      <c r="J548">
        <v>34</v>
      </c>
      <c r="K548">
        <v>64</v>
      </c>
      <c r="L548">
        <v>3</v>
      </c>
      <c r="M548">
        <v>5</v>
      </c>
      <c r="N548">
        <v>3</v>
      </c>
      <c r="O548">
        <v>0.23599999999999999</v>
      </c>
      <c r="P548">
        <v>0.307</v>
      </c>
      <c r="Q548">
        <v>0.34799999999999998</v>
      </c>
      <c r="R548">
        <v>0.65400000000000003</v>
      </c>
      <c r="S548">
        <v>0.28799999999999998</v>
      </c>
      <c r="T548">
        <v>-0.2</v>
      </c>
      <c r="U548">
        <v>-0.6</v>
      </c>
      <c r="V548">
        <v>0.6</v>
      </c>
      <c r="W548">
        <v>19</v>
      </c>
    </row>
    <row r="549" spans="1:23" x14ac:dyDescent="0.25">
      <c r="A549" t="s">
        <v>111</v>
      </c>
      <c r="B549">
        <v>455</v>
      </c>
      <c r="C549">
        <v>407</v>
      </c>
      <c r="D549">
        <v>97</v>
      </c>
      <c r="E549">
        <v>15</v>
      </c>
      <c r="F549">
        <v>3</v>
      </c>
      <c r="G549">
        <v>7</v>
      </c>
      <c r="H549">
        <v>53</v>
      </c>
      <c r="I549">
        <v>36</v>
      </c>
      <c r="J549">
        <v>38</v>
      </c>
      <c r="K549">
        <v>108</v>
      </c>
      <c r="L549">
        <v>3</v>
      </c>
      <c r="M549">
        <v>23</v>
      </c>
      <c r="N549">
        <v>7</v>
      </c>
      <c r="O549">
        <v>0.23799999999999999</v>
      </c>
      <c r="P549">
        <v>0.307</v>
      </c>
      <c r="Q549">
        <v>0.34200000000000003</v>
      </c>
      <c r="R549">
        <v>0.64800000000000002</v>
      </c>
      <c r="S549">
        <v>0.28799999999999998</v>
      </c>
      <c r="T549">
        <v>-3.6</v>
      </c>
      <c r="U549">
        <v>1.3</v>
      </c>
      <c r="V549">
        <v>0.5</v>
      </c>
      <c r="W549">
        <v>9883</v>
      </c>
    </row>
    <row r="550" spans="1:23" x14ac:dyDescent="0.25">
      <c r="A550" t="s">
        <v>17287</v>
      </c>
      <c r="B550">
        <v>399</v>
      </c>
      <c r="C550">
        <v>347</v>
      </c>
      <c r="D550">
        <v>70</v>
      </c>
      <c r="E550">
        <v>14</v>
      </c>
      <c r="F550">
        <v>2</v>
      </c>
      <c r="G550">
        <v>11</v>
      </c>
      <c r="H550">
        <v>42</v>
      </c>
      <c r="I550">
        <v>40</v>
      </c>
      <c r="J550">
        <v>46</v>
      </c>
      <c r="K550">
        <v>141</v>
      </c>
      <c r="L550">
        <v>3</v>
      </c>
      <c r="M550">
        <v>4</v>
      </c>
      <c r="N550">
        <v>2</v>
      </c>
      <c r="O550">
        <v>0.20200000000000001</v>
      </c>
      <c r="P550">
        <v>0.29899999999999999</v>
      </c>
      <c r="Q550">
        <v>0.34899999999999998</v>
      </c>
      <c r="R550">
        <v>0.64800000000000002</v>
      </c>
      <c r="S550">
        <v>0.28799999999999998</v>
      </c>
      <c r="T550">
        <v>0</v>
      </c>
      <c r="U550">
        <v>-0.4</v>
      </c>
      <c r="V550">
        <v>0.6</v>
      </c>
      <c r="W550">
        <v>3409</v>
      </c>
    </row>
    <row r="551" spans="1:23" x14ac:dyDescent="0.25">
      <c r="A551" t="s">
        <v>8196</v>
      </c>
      <c r="B551">
        <v>294</v>
      </c>
      <c r="C551">
        <v>261</v>
      </c>
      <c r="D551">
        <v>62</v>
      </c>
      <c r="E551">
        <v>11</v>
      </c>
      <c r="F551">
        <v>1</v>
      </c>
      <c r="G551">
        <v>4</v>
      </c>
      <c r="H551">
        <v>30</v>
      </c>
      <c r="I551">
        <v>25</v>
      </c>
      <c r="J551">
        <v>26</v>
      </c>
      <c r="K551">
        <v>58</v>
      </c>
      <c r="L551">
        <v>3</v>
      </c>
      <c r="M551">
        <v>4</v>
      </c>
      <c r="N551">
        <v>2</v>
      </c>
      <c r="O551">
        <v>0.23799999999999999</v>
      </c>
      <c r="P551">
        <v>0.312</v>
      </c>
      <c r="Q551">
        <v>0.33300000000000002</v>
      </c>
      <c r="R551">
        <v>0.64500000000000002</v>
      </c>
      <c r="S551">
        <v>0.28799999999999998</v>
      </c>
      <c r="T551">
        <v>0</v>
      </c>
      <c r="U551">
        <v>-0.3</v>
      </c>
      <c r="V551">
        <v>0.4</v>
      </c>
      <c r="W551">
        <v>7254</v>
      </c>
    </row>
    <row r="552" spans="1:23" x14ac:dyDescent="0.25">
      <c r="A552" t="s">
        <v>398</v>
      </c>
      <c r="B552">
        <v>387</v>
      </c>
      <c r="C552">
        <v>347</v>
      </c>
      <c r="D552">
        <v>91</v>
      </c>
      <c r="E552">
        <v>14</v>
      </c>
      <c r="F552">
        <v>2</v>
      </c>
      <c r="G552">
        <v>1</v>
      </c>
      <c r="H552">
        <v>42</v>
      </c>
      <c r="I552">
        <v>26</v>
      </c>
      <c r="J552">
        <v>28</v>
      </c>
      <c r="K552">
        <v>45</v>
      </c>
      <c r="L552">
        <v>3</v>
      </c>
      <c r="M552">
        <v>15</v>
      </c>
      <c r="N552">
        <v>6</v>
      </c>
      <c r="O552">
        <v>0.26200000000000001</v>
      </c>
      <c r="P552">
        <v>0.32100000000000001</v>
      </c>
      <c r="Q552">
        <v>0.32300000000000001</v>
      </c>
      <c r="R552">
        <v>0.64400000000000002</v>
      </c>
      <c r="S552">
        <v>0.28799999999999998</v>
      </c>
      <c r="T552">
        <v>0</v>
      </c>
      <c r="U552">
        <v>0.1</v>
      </c>
      <c r="V552">
        <v>0.6</v>
      </c>
      <c r="W552">
        <v>3388</v>
      </c>
    </row>
    <row r="553" spans="1:23" x14ac:dyDescent="0.25">
      <c r="A553" t="s">
        <v>493</v>
      </c>
      <c r="B553">
        <v>499</v>
      </c>
      <c r="C553">
        <v>454</v>
      </c>
      <c r="D553">
        <v>119</v>
      </c>
      <c r="E553">
        <v>19</v>
      </c>
      <c r="F553">
        <v>2</v>
      </c>
      <c r="G553">
        <v>3</v>
      </c>
      <c r="H553">
        <v>51</v>
      </c>
      <c r="I553">
        <v>38</v>
      </c>
      <c r="J553">
        <v>34</v>
      </c>
      <c r="K553">
        <v>59</v>
      </c>
      <c r="L553">
        <v>3</v>
      </c>
      <c r="M553">
        <v>10</v>
      </c>
      <c r="N553">
        <v>5</v>
      </c>
      <c r="O553">
        <v>0.26200000000000001</v>
      </c>
      <c r="P553">
        <v>0.316</v>
      </c>
      <c r="Q553">
        <v>0.33300000000000002</v>
      </c>
      <c r="R553">
        <v>0.64800000000000002</v>
      </c>
      <c r="S553">
        <v>0.28699999999999998</v>
      </c>
      <c r="T553">
        <v>-0.6</v>
      </c>
      <c r="U553">
        <v>-0.6</v>
      </c>
      <c r="V553">
        <v>0.7</v>
      </c>
      <c r="W553">
        <v>3811</v>
      </c>
    </row>
    <row r="554" spans="1:23" x14ac:dyDescent="0.25">
      <c r="A554" t="s">
        <v>444</v>
      </c>
      <c r="B554">
        <v>412</v>
      </c>
      <c r="C554">
        <v>372</v>
      </c>
      <c r="D554">
        <v>85</v>
      </c>
      <c r="E554">
        <v>18</v>
      </c>
      <c r="F554">
        <v>1</v>
      </c>
      <c r="G554">
        <v>10</v>
      </c>
      <c r="H554">
        <v>42</v>
      </c>
      <c r="I554">
        <v>42</v>
      </c>
      <c r="J554">
        <v>28</v>
      </c>
      <c r="K554">
        <v>91</v>
      </c>
      <c r="L554">
        <v>6</v>
      </c>
      <c r="M554">
        <v>3</v>
      </c>
      <c r="N554">
        <v>2</v>
      </c>
      <c r="O554">
        <v>0.22800000000000001</v>
      </c>
      <c r="P554">
        <v>0.29099999999999998</v>
      </c>
      <c r="Q554">
        <v>0.36299999999999999</v>
      </c>
      <c r="R554">
        <v>0.65400000000000003</v>
      </c>
      <c r="S554">
        <v>0.28699999999999998</v>
      </c>
      <c r="T554">
        <v>0.3</v>
      </c>
      <c r="U554">
        <v>-0.6</v>
      </c>
      <c r="V554">
        <v>0.6</v>
      </c>
      <c r="W554">
        <v>1502</v>
      </c>
    </row>
    <row r="555" spans="1:23" x14ac:dyDescent="0.25">
      <c r="A555" t="s">
        <v>206</v>
      </c>
      <c r="B555">
        <v>500</v>
      </c>
      <c r="C555">
        <v>443</v>
      </c>
      <c r="D555">
        <v>105</v>
      </c>
      <c r="E555">
        <v>20</v>
      </c>
      <c r="F555">
        <v>3</v>
      </c>
      <c r="G555">
        <v>6</v>
      </c>
      <c r="H555">
        <v>52</v>
      </c>
      <c r="I555">
        <v>41</v>
      </c>
      <c r="J555">
        <v>41</v>
      </c>
      <c r="K555">
        <v>90</v>
      </c>
      <c r="L555">
        <v>6</v>
      </c>
      <c r="M555">
        <v>11</v>
      </c>
      <c r="N555">
        <v>5</v>
      </c>
      <c r="O555">
        <v>0.23699999999999999</v>
      </c>
      <c r="P555">
        <v>0.308</v>
      </c>
      <c r="Q555">
        <v>0.33600000000000002</v>
      </c>
      <c r="R555">
        <v>0.64500000000000002</v>
      </c>
      <c r="S555">
        <v>0.28699999999999998</v>
      </c>
      <c r="T555">
        <v>2.7</v>
      </c>
      <c r="U555">
        <v>-0.3</v>
      </c>
      <c r="V555">
        <v>1.4</v>
      </c>
      <c r="W555">
        <v>6073</v>
      </c>
    </row>
    <row r="556" spans="1:23" x14ac:dyDescent="0.25">
      <c r="A556" t="s">
        <v>572</v>
      </c>
      <c r="B556">
        <v>418</v>
      </c>
      <c r="C556">
        <v>369</v>
      </c>
      <c r="D556">
        <v>88</v>
      </c>
      <c r="E556">
        <v>15</v>
      </c>
      <c r="F556">
        <v>2</v>
      </c>
      <c r="G556">
        <v>5</v>
      </c>
      <c r="H556">
        <v>44</v>
      </c>
      <c r="I556">
        <v>34</v>
      </c>
      <c r="J556">
        <v>39</v>
      </c>
      <c r="K556">
        <v>77</v>
      </c>
      <c r="L556">
        <v>2</v>
      </c>
      <c r="M556">
        <v>11</v>
      </c>
      <c r="N556">
        <v>5</v>
      </c>
      <c r="O556">
        <v>0.23799999999999999</v>
      </c>
      <c r="P556">
        <v>0.312</v>
      </c>
      <c r="Q556">
        <v>0.33100000000000002</v>
      </c>
      <c r="R556">
        <v>0.64300000000000002</v>
      </c>
      <c r="S556">
        <v>0.28699999999999998</v>
      </c>
      <c r="T556">
        <v>-0.6</v>
      </c>
      <c r="U556">
        <v>-0.3</v>
      </c>
      <c r="V556">
        <v>-0.1</v>
      </c>
      <c r="W556">
        <v>1580</v>
      </c>
    </row>
    <row r="557" spans="1:23" x14ac:dyDescent="0.25">
      <c r="A557" t="s">
        <v>151</v>
      </c>
      <c r="B557">
        <v>643</v>
      </c>
      <c r="C557">
        <v>605</v>
      </c>
      <c r="D557">
        <v>153</v>
      </c>
      <c r="E557">
        <v>27</v>
      </c>
      <c r="F557">
        <v>6</v>
      </c>
      <c r="G557">
        <v>11</v>
      </c>
      <c r="H557">
        <v>75</v>
      </c>
      <c r="I557">
        <v>59</v>
      </c>
      <c r="J557">
        <v>29</v>
      </c>
      <c r="K557">
        <v>158</v>
      </c>
      <c r="L557">
        <v>2</v>
      </c>
      <c r="M557">
        <v>28</v>
      </c>
      <c r="N557">
        <v>9</v>
      </c>
      <c r="O557">
        <v>0.253</v>
      </c>
      <c r="P557">
        <v>0.28799999999999998</v>
      </c>
      <c r="Q557">
        <v>0.372</v>
      </c>
      <c r="R557">
        <v>0.66</v>
      </c>
      <c r="S557">
        <v>0.28699999999999998</v>
      </c>
      <c r="T557">
        <v>-2.2000000000000002</v>
      </c>
      <c r="U557">
        <v>1.4</v>
      </c>
      <c r="V557">
        <v>0.9</v>
      </c>
      <c r="W557">
        <v>5481</v>
      </c>
    </row>
    <row r="558" spans="1:23" x14ac:dyDescent="0.25">
      <c r="A558" t="s">
        <v>335</v>
      </c>
      <c r="B558">
        <v>440</v>
      </c>
      <c r="C558">
        <v>412</v>
      </c>
      <c r="D558">
        <v>109</v>
      </c>
      <c r="E558">
        <v>20</v>
      </c>
      <c r="F558">
        <v>3</v>
      </c>
      <c r="G558">
        <v>4</v>
      </c>
      <c r="H558">
        <v>46</v>
      </c>
      <c r="I558">
        <v>39</v>
      </c>
      <c r="J558">
        <v>19</v>
      </c>
      <c r="K558">
        <v>60</v>
      </c>
      <c r="L558">
        <v>3</v>
      </c>
      <c r="M558">
        <v>8</v>
      </c>
      <c r="N558">
        <v>3</v>
      </c>
      <c r="O558">
        <v>0.26500000000000001</v>
      </c>
      <c r="P558">
        <v>0.3</v>
      </c>
      <c r="Q558">
        <v>0.35699999999999998</v>
      </c>
      <c r="R558">
        <v>0.65700000000000003</v>
      </c>
      <c r="S558">
        <v>0.28699999999999998</v>
      </c>
      <c r="T558">
        <v>-0.5</v>
      </c>
      <c r="U558">
        <v>-0.1</v>
      </c>
      <c r="V558">
        <v>1</v>
      </c>
      <c r="W558">
        <v>3817</v>
      </c>
    </row>
    <row r="559" spans="1:23" x14ac:dyDescent="0.25">
      <c r="A559" t="s">
        <v>286</v>
      </c>
      <c r="B559">
        <v>567</v>
      </c>
      <c r="C559">
        <v>524</v>
      </c>
      <c r="D559">
        <v>138</v>
      </c>
      <c r="E559">
        <v>18</v>
      </c>
      <c r="F559">
        <v>8</v>
      </c>
      <c r="G559">
        <v>2</v>
      </c>
      <c r="H559">
        <v>70</v>
      </c>
      <c r="I559">
        <v>36</v>
      </c>
      <c r="J559">
        <v>31</v>
      </c>
      <c r="K559">
        <v>97</v>
      </c>
      <c r="L559">
        <v>5</v>
      </c>
      <c r="M559">
        <v>39</v>
      </c>
      <c r="N559">
        <v>12</v>
      </c>
      <c r="O559">
        <v>0.26300000000000001</v>
      </c>
      <c r="P559">
        <v>0.31</v>
      </c>
      <c r="Q559">
        <v>0.34</v>
      </c>
      <c r="R559">
        <v>0.64900000000000002</v>
      </c>
      <c r="S559">
        <v>0.28699999999999998</v>
      </c>
      <c r="T559">
        <v>-8.1999999999999993</v>
      </c>
      <c r="U559">
        <v>2.4</v>
      </c>
      <c r="V559">
        <v>0.7</v>
      </c>
      <c r="W559">
        <v>8203</v>
      </c>
    </row>
    <row r="560" spans="1:23" x14ac:dyDescent="0.25">
      <c r="A560" t="s">
        <v>195</v>
      </c>
      <c r="B560">
        <v>370</v>
      </c>
      <c r="C560">
        <v>334</v>
      </c>
      <c r="D560">
        <v>76</v>
      </c>
      <c r="E560">
        <v>15</v>
      </c>
      <c r="F560">
        <v>1</v>
      </c>
      <c r="G560">
        <v>9</v>
      </c>
      <c r="H560">
        <v>37</v>
      </c>
      <c r="I560">
        <v>39</v>
      </c>
      <c r="J560">
        <v>28</v>
      </c>
      <c r="K560">
        <v>87</v>
      </c>
      <c r="L560">
        <v>5</v>
      </c>
      <c r="M560">
        <v>2</v>
      </c>
      <c r="N560">
        <v>1</v>
      </c>
      <c r="O560">
        <v>0.22800000000000001</v>
      </c>
      <c r="P560">
        <v>0.29499999999999998</v>
      </c>
      <c r="Q560">
        <v>0.35899999999999999</v>
      </c>
      <c r="R560">
        <v>0.65400000000000003</v>
      </c>
      <c r="S560">
        <v>0.28699999999999998</v>
      </c>
      <c r="T560">
        <v>-0.1</v>
      </c>
      <c r="U560">
        <v>-0.4</v>
      </c>
      <c r="V560">
        <v>-0.1</v>
      </c>
      <c r="W560">
        <v>1658</v>
      </c>
    </row>
    <row r="561" spans="1:23" x14ac:dyDescent="0.25">
      <c r="A561" t="s">
        <v>509</v>
      </c>
      <c r="B561">
        <v>449</v>
      </c>
      <c r="C561">
        <v>403</v>
      </c>
      <c r="D561">
        <v>83</v>
      </c>
      <c r="E561">
        <v>18</v>
      </c>
      <c r="F561">
        <v>2</v>
      </c>
      <c r="G561">
        <v>15</v>
      </c>
      <c r="H561">
        <v>48</v>
      </c>
      <c r="I561">
        <v>50</v>
      </c>
      <c r="J561">
        <v>38</v>
      </c>
      <c r="K561">
        <v>159</v>
      </c>
      <c r="L561">
        <v>5</v>
      </c>
      <c r="M561">
        <v>5</v>
      </c>
      <c r="N561">
        <v>2</v>
      </c>
      <c r="O561">
        <v>0.20599999999999999</v>
      </c>
      <c r="P561">
        <v>0.28100000000000003</v>
      </c>
      <c r="Q561">
        <v>0.372</v>
      </c>
      <c r="R561">
        <v>0.65300000000000002</v>
      </c>
      <c r="S561">
        <v>0.28699999999999998</v>
      </c>
      <c r="T561">
        <v>-0.2</v>
      </c>
      <c r="U561">
        <v>-0.2</v>
      </c>
      <c r="V561">
        <v>1</v>
      </c>
      <c r="W561">
        <v>4003</v>
      </c>
    </row>
    <row r="562" spans="1:23" x14ac:dyDescent="0.25">
      <c r="A562" t="s">
        <v>17286</v>
      </c>
      <c r="B562">
        <v>342</v>
      </c>
      <c r="C562">
        <v>307</v>
      </c>
      <c r="D562">
        <v>70</v>
      </c>
      <c r="E562">
        <v>15</v>
      </c>
      <c r="F562">
        <v>1</v>
      </c>
      <c r="G562">
        <v>7</v>
      </c>
      <c r="H562">
        <v>35</v>
      </c>
      <c r="I562">
        <v>33</v>
      </c>
      <c r="J562">
        <v>28</v>
      </c>
      <c r="K562">
        <v>61</v>
      </c>
      <c r="L562">
        <v>4</v>
      </c>
      <c r="M562">
        <v>5</v>
      </c>
      <c r="N562">
        <v>2</v>
      </c>
      <c r="O562">
        <v>0.22800000000000001</v>
      </c>
      <c r="P562">
        <v>0.29899999999999999</v>
      </c>
      <c r="Q562">
        <v>0.35199999999999998</v>
      </c>
      <c r="R562">
        <v>0.65100000000000002</v>
      </c>
      <c r="S562">
        <v>0.28699999999999998</v>
      </c>
      <c r="T562">
        <v>0</v>
      </c>
      <c r="U562">
        <v>-0.1</v>
      </c>
      <c r="V562">
        <v>0</v>
      </c>
      <c r="W562">
        <v>905</v>
      </c>
    </row>
    <row r="563" spans="1:23" x14ac:dyDescent="0.25">
      <c r="A563" t="s">
        <v>7432</v>
      </c>
      <c r="B563">
        <v>284</v>
      </c>
      <c r="C563">
        <v>251</v>
      </c>
      <c r="D563">
        <v>58</v>
      </c>
      <c r="E563">
        <v>11</v>
      </c>
      <c r="F563">
        <v>1</v>
      </c>
      <c r="G563">
        <v>5</v>
      </c>
      <c r="H563">
        <v>28</v>
      </c>
      <c r="I563">
        <v>26</v>
      </c>
      <c r="J563">
        <v>24</v>
      </c>
      <c r="K563">
        <v>53</v>
      </c>
      <c r="L563">
        <v>3</v>
      </c>
      <c r="M563">
        <v>3</v>
      </c>
      <c r="N563">
        <v>1</v>
      </c>
      <c r="O563">
        <v>0.23100000000000001</v>
      </c>
      <c r="P563">
        <v>0.30399999999999999</v>
      </c>
      <c r="Q563">
        <v>0.34300000000000003</v>
      </c>
      <c r="R563">
        <v>0.64600000000000002</v>
      </c>
      <c r="S563">
        <v>0.28699999999999998</v>
      </c>
      <c r="T563">
        <v>0</v>
      </c>
      <c r="U563">
        <v>-0.1</v>
      </c>
      <c r="V563">
        <v>0.4</v>
      </c>
      <c r="W563">
        <v>1430</v>
      </c>
    </row>
    <row r="564" spans="1:23" x14ac:dyDescent="0.25">
      <c r="A564" t="s">
        <v>560</v>
      </c>
      <c r="B564">
        <v>392</v>
      </c>
      <c r="C564">
        <v>361</v>
      </c>
      <c r="D564">
        <v>93</v>
      </c>
      <c r="E564">
        <v>15</v>
      </c>
      <c r="F564">
        <v>2</v>
      </c>
      <c r="G564">
        <v>4</v>
      </c>
      <c r="H564">
        <v>42</v>
      </c>
      <c r="I564">
        <v>32</v>
      </c>
      <c r="J564">
        <v>24</v>
      </c>
      <c r="K564">
        <v>62</v>
      </c>
      <c r="L564">
        <v>2</v>
      </c>
      <c r="M564">
        <v>12</v>
      </c>
      <c r="N564">
        <v>6</v>
      </c>
      <c r="O564">
        <v>0.25800000000000001</v>
      </c>
      <c r="P564">
        <v>0.30599999999999999</v>
      </c>
      <c r="Q564">
        <v>0.34300000000000003</v>
      </c>
      <c r="R564">
        <v>0.64900000000000002</v>
      </c>
      <c r="S564">
        <v>0.28699999999999998</v>
      </c>
      <c r="T564">
        <v>-0.5</v>
      </c>
      <c r="U564">
        <v>-0.4</v>
      </c>
      <c r="V564">
        <v>0.8</v>
      </c>
      <c r="W564">
        <v>1066</v>
      </c>
    </row>
    <row r="565" spans="1:23" x14ac:dyDescent="0.25">
      <c r="A565" t="s">
        <v>17285</v>
      </c>
      <c r="B565">
        <v>400</v>
      </c>
      <c r="C565">
        <v>359</v>
      </c>
      <c r="D565">
        <v>84</v>
      </c>
      <c r="E565">
        <v>17</v>
      </c>
      <c r="F565">
        <v>1</v>
      </c>
      <c r="G565">
        <v>7</v>
      </c>
      <c r="H565">
        <v>40</v>
      </c>
      <c r="I565">
        <v>38</v>
      </c>
      <c r="J565">
        <v>34</v>
      </c>
      <c r="K565">
        <v>73</v>
      </c>
      <c r="L565">
        <v>2</v>
      </c>
      <c r="M565">
        <v>3</v>
      </c>
      <c r="N565">
        <v>2</v>
      </c>
      <c r="O565">
        <v>0.23400000000000001</v>
      </c>
      <c r="P565">
        <v>0.30199999999999999</v>
      </c>
      <c r="Q565">
        <v>0.34499999999999997</v>
      </c>
      <c r="R565">
        <v>0.64700000000000002</v>
      </c>
      <c r="S565">
        <v>0.28599999999999998</v>
      </c>
      <c r="T565">
        <v>0</v>
      </c>
      <c r="U565">
        <v>-0.6</v>
      </c>
      <c r="V565">
        <v>0.8</v>
      </c>
      <c r="W565">
        <v>1818</v>
      </c>
    </row>
    <row r="566" spans="1:23" x14ac:dyDescent="0.25">
      <c r="A566" t="s">
        <v>357</v>
      </c>
      <c r="B566">
        <v>564</v>
      </c>
      <c r="C566">
        <v>509</v>
      </c>
      <c r="D566">
        <v>125</v>
      </c>
      <c r="E566">
        <v>24</v>
      </c>
      <c r="F566">
        <v>2</v>
      </c>
      <c r="G566">
        <v>8</v>
      </c>
      <c r="H566">
        <v>56</v>
      </c>
      <c r="I566">
        <v>52</v>
      </c>
      <c r="J566">
        <v>41</v>
      </c>
      <c r="K566">
        <v>111</v>
      </c>
      <c r="L566">
        <v>2</v>
      </c>
      <c r="M566">
        <v>4</v>
      </c>
      <c r="N566">
        <v>2</v>
      </c>
      <c r="O566">
        <v>0.246</v>
      </c>
      <c r="P566">
        <v>0.30199999999999999</v>
      </c>
      <c r="Q566">
        <v>0.34799999999999998</v>
      </c>
      <c r="R566">
        <v>0.65</v>
      </c>
      <c r="S566">
        <v>0.28599999999999998</v>
      </c>
      <c r="T566">
        <v>-1.9</v>
      </c>
      <c r="U566">
        <v>-0.6</v>
      </c>
      <c r="V566">
        <v>1</v>
      </c>
      <c r="W566">
        <v>6596</v>
      </c>
    </row>
    <row r="567" spans="1:23" x14ac:dyDescent="0.25">
      <c r="A567" t="s">
        <v>249</v>
      </c>
      <c r="B567">
        <v>524</v>
      </c>
      <c r="C567">
        <v>472</v>
      </c>
      <c r="D567">
        <v>113</v>
      </c>
      <c r="E567">
        <v>21</v>
      </c>
      <c r="F567">
        <v>2</v>
      </c>
      <c r="G567">
        <v>8</v>
      </c>
      <c r="H567">
        <v>54</v>
      </c>
      <c r="I567">
        <v>47</v>
      </c>
      <c r="J567">
        <v>41</v>
      </c>
      <c r="K567">
        <v>107</v>
      </c>
      <c r="L567">
        <v>3</v>
      </c>
      <c r="M567">
        <v>8</v>
      </c>
      <c r="N567">
        <v>4</v>
      </c>
      <c r="O567">
        <v>0.23899999999999999</v>
      </c>
      <c r="P567">
        <v>0.30299999999999999</v>
      </c>
      <c r="Q567">
        <v>0.34300000000000003</v>
      </c>
      <c r="R567">
        <v>0.64600000000000002</v>
      </c>
      <c r="S567">
        <v>0.28599999999999998</v>
      </c>
      <c r="T567">
        <v>0.3</v>
      </c>
      <c r="U567">
        <v>-0.6</v>
      </c>
      <c r="V567">
        <v>0.7</v>
      </c>
      <c r="W567">
        <v>4900</v>
      </c>
    </row>
    <row r="568" spans="1:23" x14ac:dyDescent="0.25">
      <c r="A568" t="s">
        <v>583</v>
      </c>
      <c r="B568">
        <v>478</v>
      </c>
      <c r="C568">
        <v>431</v>
      </c>
      <c r="D568">
        <v>110</v>
      </c>
      <c r="E568">
        <v>18</v>
      </c>
      <c r="F568">
        <v>3</v>
      </c>
      <c r="G568">
        <v>3</v>
      </c>
      <c r="H568">
        <v>50</v>
      </c>
      <c r="I568">
        <v>37</v>
      </c>
      <c r="J568">
        <v>36</v>
      </c>
      <c r="K568">
        <v>73</v>
      </c>
      <c r="L568">
        <v>2</v>
      </c>
      <c r="M568">
        <v>10</v>
      </c>
      <c r="N568">
        <v>5</v>
      </c>
      <c r="O568">
        <v>0.255</v>
      </c>
      <c r="P568">
        <v>0.314</v>
      </c>
      <c r="Q568">
        <v>0.33200000000000002</v>
      </c>
      <c r="R568">
        <v>0.64500000000000002</v>
      </c>
      <c r="S568">
        <v>0.28599999999999998</v>
      </c>
      <c r="T568">
        <v>0.9</v>
      </c>
      <c r="U568">
        <v>-0.5</v>
      </c>
      <c r="V568">
        <v>0.7</v>
      </c>
      <c r="W568">
        <v>11531</v>
      </c>
    </row>
    <row r="569" spans="1:23" x14ac:dyDescent="0.25">
      <c r="A569" t="s">
        <v>426</v>
      </c>
      <c r="B569">
        <v>431</v>
      </c>
      <c r="C569">
        <v>389</v>
      </c>
      <c r="D569">
        <v>89</v>
      </c>
      <c r="E569">
        <v>17</v>
      </c>
      <c r="F569">
        <v>1</v>
      </c>
      <c r="G569">
        <v>10</v>
      </c>
      <c r="H569">
        <v>43</v>
      </c>
      <c r="I569">
        <v>45</v>
      </c>
      <c r="J569">
        <v>33</v>
      </c>
      <c r="K569">
        <v>110</v>
      </c>
      <c r="L569">
        <v>4</v>
      </c>
      <c r="M569">
        <v>2</v>
      </c>
      <c r="N569">
        <v>1</v>
      </c>
      <c r="O569">
        <v>0.22900000000000001</v>
      </c>
      <c r="P569">
        <v>0.29399999999999998</v>
      </c>
      <c r="Q569">
        <v>0.35499999999999998</v>
      </c>
      <c r="R569">
        <v>0.64800000000000002</v>
      </c>
      <c r="S569">
        <v>0.28599999999999998</v>
      </c>
      <c r="T569">
        <v>-1.8</v>
      </c>
      <c r="U569">
        <v>-0.4</v>
      </c>
      <c r="V569">
        <v>1.1000000000000001</v>
      </c>
      <c r="W569">
        <v>9871</v>
      </c>
    </row>
    <row r="570" spans="1:23" x14ac:dyDescent="0.25">
      <c r="A570" t="s">
        <v>17284</v>
      </c>
      <c r="B570">
        <v>534</v>
      </c>
      <c r="C570">
        <v>484</v>
      </c>
      <c r="D570">
        <v>115</v>
      </c>
      <c r="E570">
        <v>24</v>
      </c>
      <c r="F570">
        <v>2</v>
      </c>
      <c r="G570">
        <v>10</v>
      </c>
      <c r="H570">
        <v>53</v>
      </c>
      <c r="I570">
        <v>53</v>
      </c>
      <c r="J570">
        <v>43</v>
      </c>
      <c r="K570">
        <v>98</v>
      </c>
      <c r="L570">
        <v>1</v>
      </c>
      <c r="M570">
        <v>2</v>
      </c>
      <c r="N570">
        <v>1</v>
      </c>
      <c r="O570">
        <v>0.23799999999999999</v>
      </c>
      <c r="P570">
        <v>0.29899999999999999</v>
      </c>
      <c r="Q570">
        <v>0.35699999999999998</v>
      </c>
      <c r="R570">
        <v>0.65600000000000003</v>
      </c>
      <c r="S570">
        <v>0.28599999999999998</v>
      </c>
      <c r="T570">
        <v>0</v>
      </c>
      <c r="U570">
        <v>-0.5</v>
      </c>
      <c r="V570">
        <v>-0.1</v>
      </c>
      <c r="W570">
        <v>1643</v>
      </c>
    </row>
    <row r="571" spans="1:23" x14ac:dyDescent="0.25">
      <c r="A571" t="s">
        <v>433</v>
      </c>
      <c r="B571">
        <v>595</v>
      </c>
      <c r="C571">
        <v>536</v>
      </c>
      <c r="D571">
        <v>130</v>
      </c>
      <c r="E571">
        <v>22</v>
      </c>
      <c r="F571">
        <v>5</v>
      </c>
      <c r="G571">
        <v>6</v>
      </c>
      <c r="H571">
        <v>67</v>
      </c>
      <c r="I571">
        <v>46</v>
      </c>
      <c r="J571">
        <v>45</v>
      </c>
      <c r="K571">
        <v>145</v>
      </c>
      <c r="L571">
        <v>5</v>
      </c>
      <c r="M571">
        <v>23</v>
      </c>
      <c r="N571">
        <v>7</v>
      </c>
      <c r="O571">
        <v>0.24299999999999999</v>
      </c>
      <c r="P571">
        <v>0.30599999999999999</v>
      </c>
      <c r="Q571">
        <v>0.33600000000000002</v>
      </c>
      <c r="R571">
        <v>0.64100000000000001</v>
      </c>
      <c r="S571">
        <v>0.28599999999999998</v>
      </c>
      <c r="T571">
        <v>2.4</v>
      </c>
      <c r="U571">
        <v>1.2</v>
      </c>
      <c r="V571">
        <v>1.2</v>
      </c>
      <c r="W571">
        <v>4146</v>
      </c>
    </row>
    <row r="572" spans="1:23" x14ac:dyDescent="0.25">
      <c r="A572" t="s">
        <v>217</v>
      </c>
      <c r="B572">
        <v>553</v>
      </c>
      <c r="C572">
        <v>499</v>
      </c>
      <c r="D572">
        <v>116</v>
      </c>
      <c r="E572">
        <v>23</v>
      </c>
      <c r="F572">
        <v>3</v>
      </c>
      <c r="G572">
        <v>11</v>
      </c>
      <c r="H572">
        <v>57</v>
      </c>
      <c r="I572">
        <v>53</v>
      </c>
      <c r="J572">
        <v>43</v>
      </c>
      <c r="K572">
        <v>120</v>
      </c>
      <c r="L572">
        <v>2</v>
      </c>
      <c r="M572">
        <v>8</v>
      </c>
      <c r="N572">
        <v>3</v>
      </c>
      <c r="O572">
        <v>0.23200000000000001</v>
      </c>
      <c r="P572">
        <v>0.29399999999999998</v>
      </c>
      <c r="Q572">
        <v>0.35699999999999998</v>
      </c>
      <c r="R572">
        <v>0.65100000000000002</v>
      </c>
      <c r="S572">
        <v>0.28599999999999998</v>
      </c>
      <c r="T572">
        <v>1.2</v>
      </c>
      <c r="U572">
        <v>-0.1</v>
      </c>
      <c r="V572">
        <v>0.9</v>
      </c>
      <c r="W572">
        <v>2539</v>
      </c>
    </row>
    <row r="573" spans="1:23" x14ac:dyDescent="0.25">
      <c r="A573" t="s">
        <v>17283</v>
      </c>
      <c r="B573">
        <v>366</v>
      </c>
      <c r="C573">
        <v>326</v>
      </c>
      <c r="D573">
        <v>74</v>
      </c>
      <c r="E573">
        <v>15</v>
      </c>
      <c r="F573">
        <v>1</v>
      </c>
      <c r="G573">
        <v>7</v>
      </c>
      <c r="H573">
        <v>37</v>
      </c>
      <c r="I573">
        <v>35</v>
      </c>
      <c r="J573">
        <v>34</v>
      </c>
      <c r="K573">
        <v>70</v>
      </c>
      <c r="L573">
        <v>3</v>
      </c>
      <c r="M573">
        <v>3</v>
      </c>
      <c r="N573">
        <v>2</v>
      </c>
      <c r="O573">
        <v>0.22700000000000001</v>
      </c>
      <c r="P573">
        <v>0.30299999999999999</v>
      </c>
      <c r="Q573">
        <v>0.34399999999999997</v>
      </c>
      <c r="R573">
        <v>0.64700000000000002</v>
      </c>
      <c r="S573">
        <v>0.28499999999999998</v>
      </c>
      <c r="T573">
        <v>0</v>
      </c>
      <c r="U573">
        <v>-0.6</v>
      </c>
      <c r="V573">
        <v>-0.1</v>
      </c>
      <c r="W573">
        <v>1256</v>
      </c>
    </row>
    <row r="574" spans="1:23" x14ac:dyDescent="0.25">
      <c r="A574" t="s">
        <v>938</v>
      </c>
      <c r="B574">
        <v>511</v>
      </c>
      <c r="C574">
        <v>445</v>
      </c>
      <c r="D574">
        <v>98</v>
      </c>
      <c r="E574">
        <v>20</v>
      </c>
      <c r="F574">
        <v>1</v>
      </c>
      <c r="G574">
        <v>8</v>
      </c>
      <c r="H574">
        <v>54</v>
      </c>
      <c r="I574">
        <v>43</v>
      </c>
      <c r="J574">
        <v>61</v>
      </c>
      <c r="K574">
        <v>111</v>
      </c>
      <c r="L574">
        <v>1</v>
      </c>
      <c r="M574">
        <v>11</v>
      </c>
      <c r="N574">
        <v>5</v>
      </c>
      <c r="O574">
        <v>0.22</v>
      </c>
      <c r="P574">
        <v>0.314</v>
      </c>
      <c r="Q574">
        <v>0.32400000000000001</v>
      </c>
      <c r="R574">
        <v>0.63700000000000001</v>
      </c>
      <c r="S574">
        <v>0.28499999999999998</v>
      </c>
      <c r="T574">
        <v>-2.7</v>
      </c>
      <c r="U574">
        <v>-0.4</v>
      </c>
      <c r="V574">
        <v>-0.4</v>
      </c>
      <c r="W574">
        <v>945</v>
      </c>
    </row>
    <row r="575" spans="1:23" x14ac:dyDescent="0.25">
      <c r="A575" t="s">
        <v>1056</v>
      </c>
      <c r="B575">
        <v>416</v>
      </c>
      <c r="C575">
        <v>372</v>
      </c>
      <c r="D575">
        <v>82</v>
      </c>
      <c r="E575">
        <v>16</v>
      </c>
      <c r="F575">
        <v>0</v>
      </c>
      <c r="G575">
        <v>12</v>
      </c>
      <c r="H575">
        <v>41</v>
      </c>
      <c r="I575">
        <v>45</v>
      </c>
      <c r="J575">
        <v>34</v>
      </c>
      <c r="K575">
        <v>85</v>
      </c>
      <c r="L575">
        <v>6</v>
      </c>
      <c r="M575">
        <v>1</v>
      </c>
      <c r="N575">
        <v>0</v>
      </c>
      <c r="O575">
        <v>0.22</v>
      </c>
      <c r="P575">
        <v>0.29399999999999998</v>
      </c>
      <c r="Q575">
        <v>0.36</v>
      </c>
      <c r="R575">
        <v>0.65400000000000003</v>
      </c>
      <c r="S575">
        <v>0.28499999999999998</v>
      </c>
      <c r="T575">
        <v>-0.5</v>
      </c>
      <c r="U575">
        <v>-0.2</v>
      </c>
      <c r="V575">
        <v>1.1000000000000001</v>
      </c>
      <c r="W575">
        <v>45</v>
      </c>
    </row>
    <row r="576" spans="1:23" x14ac:dyDescent="0.25">
      <c r="A576" t="s">
        <v>392</v>
      </c>
      <c r="B576">
        <v>562</v>
      </c>
      <c r="C576">
        <v>503</v>
      </c>
      <c r="D576">
        <v>128</v>
      </c>
      <c r="E576">
        <v>20</v>
      </c>
      <c r="F576">
        <v>2</v>
      </c>
      <c r="G576">
        <v>4</v>
      </c>
      <c r="H576">
        <v>57</v>
      </c>
      <c r="I576">
        <v>44</v>
      </c>
      <c r="J576">
        <v>42</v>
      </c>
      <c r="K576">
        <v>96</v>
      </c>
      <c r="L576">
        <v>3</v>
      </c>
      <c r="M576">
        <v>10</v>
      </c>
      <c r="N576">
        <v>5</v>
      </c>
      <c r="O576">
        <v>0.254</v>
      </c>
      <c r="P576">
        <v>0.314</v>
      </c>
      <c r="Q576">
        <v>0.32600000000000001</v>
      </c>
      <c r="R576">
        <v>0.64</v>
      </c>
      <c r="S576">
        <v>0.28499999999999998</v>
      </c>
      <c r="T576">
        <v>1.2</v>
      </c>
      <c r="U576">
        <v>-0.6</v>
      </c>
      <c r="V576">
        <v>1.3</v>
      </c>
      <c r="W576">
        <v>2070</v>
      </c>
    </row>
    <row r="577" spans="1:23" x14ac:dyDescent="0.25">
      <c r="A577" t="s">
        <v>8556</v>
      </c>
      <c r="B577">
        <v>365</v>
      </c>
      <c r="C577">
        <v>329</v>
      </c>
      <c r="D577">
        <v>76</v>
      </c>
      <c r="E577">
        <v>15</v>
      </c>
      <c r="F577">
        <v>1</v>
      </c>
      <c r="G577">
        <v>7</v>
      </c>
      <c r="H577">
        <v>36</v>
      </c>
      <c r="I577">
        <v>35</v>
      </c>
      <c r="J577">
        <v>31</v>
      </c>
      <c r="K577">
        <v>67</v>
      </c>
      <c r="L577">
        <v>2</v>
      </c>
      <c r="M577">
        <v>3</v>
      </c>
      <c r="N577">
        <v>2</v>
      </c>
      <c r="O577">
        <v>0.23100000000000001</v>
      </c>
      <c r="P577">
        <v>0.29899999999999999</v>
      </c>
      <c r="Q577">
        <v>0.34699999999999998</v>
      </c>
      <c r="R577">
        <v>0.64600000000000002</v>
      </c>
      <c r="S577">
        <v>0.28499999999999998</v>
      </c>
      <c r="T577">
        <v>0</v>
      </c>
      <c r="U577">
        <v>-0.6</v>
      </c>
      <c r="V577">
        <v>0.4</v>
      </c>
      <c r="W577">
        <v>1079</v>
      </c>
    </row>
    <row r="578" spans="1:23" x14ac:dyDescent="0.25">
      <c r="A578" t="s">
        <v>166</v>
      </c>
      <c r="B578">
        <v>553</v>
      </c>
      <c r="C578">
        <v>494</v>
      </c>
      <c r="D578">
        <v>113</v>
      </c>
      <c r="E578">
        <v>22</v>
      </c>
      <c r="F578">
        <v>3</v>
      </c>
      <c r="G578">
        <v>10</v>
      </c>
      <c r="H578">
        <v>57</v>
      </c>
      <c r="I578">
        <v>52</v>
      </c>
      <c r="J578">
        <v>42</v>
      </c>
      <c r="K578">
        <v>131</v>
      </c>
      <c r="L578">
        <v>7</v>
      </c>
      <c r="M578">
        <v>7</v>
      </c>
      <c r="N578">
        <v>3</v>
      </c>
      <c r="O578">
        <v>0.22900000000000001</v>
      </c>
      <c r="P578">
        <v>0.29699999999999999</v>
      </c>
      <c r="Q578">
        <v>0.34599999999999997</v>
      </c>
      <c r="R578">
        <v>0.64300000000000002</v>
      </c>
      <c r="S578">
        <v>0.28499999999999998</v>
      </c>
      <c r="T578">
        <v>-6.4</v>
      </c>
      <c r="U578">
        <v>-0.4</v>
      </c>
      <c r="V578">
        <v>0.5</v>
      </c>
      <c r="W578">
        <v>6262</v>
      </c>
    </row>
    <row r="579" spans="1:23" x14ac:dyDescent="0.25">
      <c r="A579" t="s">
        <v>17282</v>
      </c>
      <c r="B579">
        <v>529</v>
      </c>
      <c r="C579">
        <v>479</v>
      </c>
      <c r="D579">
        <v>109</v>
      </c>
      <c r="E579">
        <v>21</v>
      </c>
      <c r="F579">
        <v>0</v>
      </c>
      <c r="G579">
        <v>13</v>
      </c>
      <c r="H579">
        <v>52</v>
      </c>
      <c r="I579">
        <v>55</v>
      </c>
      <c r="J579">
        <v>36</v>
      </c>
      <c r="K579">
        <v>107</v>
      </c>
      <c r="L579">
        <v>11</v>
      </c>
      <c r="M579">
        <v>1</v>
      </c>
      <c r="N579">
        <v>1</v>
      </c>
      <c r="O579">
        <v>0.22800000000000001</v>
      </c>
      <c r="P579">
        <v>0.29399999999999998</v>
      </c>
      <c r="Q579">
        <v>0.35299999999999998</v>
      </c>
      <c r="R579">
        <v>0.64700000000000002</v>
      </c>
      <c r="S579">
        <v>0.28499999999999998</v>
      </c>
      <c r="T579">
        <v>0</v>
      </c>
      <c r="U579">
        <v>-0.7</v>
      </c>
      <c r="V579">
        <v>-1</v>
      </c>
      <c r="W579">
        <v>57</v>
      </c>
    </row>
    <row r="580" spans="1:23" x14ac:dyDescent="0.25">
      <c r="A580" t="s">
        <v>499</v>
      </c>
      <c r="B580">
        <v>570</v>
      </c>
      <c r="C580">
        <v>522</v>
      </c>
      <c r="D580">
        <v>130</v>
      </c>
      <c r="E580">
        <v>24</v>
      </c>
      <c r="F580">
        <v>2</v>
      </c>
      <c r="G580">
        <v>7</v>
      </c>
      <c r="H580">
        <v>56</v>
      </c>
      <c r="I580">
        <v>51</v>
      </c>
      <c r="J580">
        <v>37</v>
      </c>
      <c r="K580">
        <v>126</v>
      </c>
      <c r="L580">
        <v>4</v>
      </c>
      <c r="M580">
        <v>5</v>
      </c>
      <c r="N580">
        <v>2</v>
      </c>
      <c r="O580">
        <v>0.249</v>
      </c>
      <c r="P580">
        <v>0.30199999999999999</v>
      </c>
      <c r="Q580">
        <v>0.34300000000000003</v>
      </c>
      <c r="R580">
        <v>0.64400000000000002</v>
      </c>
      <c r="S580">
        <v>0.28499999999999998</v>
      </c>
      <c r="T580">
        <v>-2.5</v>
      </c>
      <c r="U580">
        <v>-0.4</v>
      </c>
      <c r="V580">
        <v>0.5</v>
      </c>
      <c r="W580">
        <v>9886</v>
      </c>
    </row>
    <row r="581" spans="1:23" x14ac:dyDescent="0.25">
      <c r="A581" t="s">
        <v>599</v>
      </c>
      <c r="B581">
        <v>492</v>
      </c>
      <c r="C581">
        <v>445</v>
      </c>
      <c r="D581">
        <v>112</v>
      </c>
      <c r="E581">
        <v>19</v>
      </c>
      <c r="F581">
        <v>1</v>
      </c>
      <c r="G581">
        <v>5</v>
      </c>
      <c r="H581">
        <v>47</v>
      </c>
      <c r="I581">
        <v>42</v>
      </c>
      <c r="J581">
        <v>35</v>
      </c>
      <c r="K581">
        <v>44</v>
      </c>
      <c r="L581">
        <v>4</v>
      </c>
      <c r="M581">
        <v>2</v>
      </c>
      <c r="N581">
        <v>1</v>
      </c>
      <c r="O581">
        <v>0.252</v>
      </c>
      <c r="P581">
        <v>0.309</v>
      </c>
      <c r="Q581">
        <v>0.33300000000000002</v>
      </c>
      <c r="R581">
        <v>0.64200000000000002</v>
      </c>
      <c r="S581">
        <v>0.28499999999999998</v>
      </c>
      <c r="T581">
        <v>0.9</v>
      </c>
      <c r="U581">
        <v>-0.6</v>
      </c>
      <c r="V581">
        <v>0.7</v>
      </c>
      <c r="W581">
        <v>1176</v>
      </c>
    </row>
    <row r="582" spans="1:23" x14ac:dyDescent="0.25">
      <c r="A582" t="s">
        <v>457</v>
      </c>
      <c r="B582">
        <v>516</v>
      </c>
      <c r="C582">
        <v>465</v>
      </c>
      <c r="D582">
        <v>115</v>
      </c>
      <c r="E582">
        <v>18</v>
      </c>
      <c r="F582">
        <v>4</v>
      </c>
      <c r="G582">
        <v>3</v>
      </c>
      <c r="H582">
        <v>56</v>
      </c>
      <c r="I582">
        <v>37</v>
      </c>
      <c r="J582">
        <v>40</v>
      </c>
      <c r="K582">
        <v>86</v>
      </c>
      <c r="L582">
        <v>5</v>
      </c>
      <c r="M582">
        <v>17</v>
      </c>
      <c r="N582">
        <v>6</v>
      </c>
      <c r="O582">
        <v>0.247</v>
      </c>
      <c r="P582">
        <v>0.313</v>
      </c>
      <c r="Q582">
        <v>0.32300000000000001</v>
      </c>
      <c r="R582">
        <v>0.63500000000000001</v>
      </c>
      <c r="S582">
        <v>0.28399999999999997</v>
      </c>
      <c r="T582">
        <v>3.5</v>
      </c>
      <c r="U582">
        <v>0.4</v>
      </c>
      <c r="V582">
        <v>1.1000000000000001</v>
      </c>
      <c r="W582">
        <v>3734</v>
      </c>
    </row>
    <row r="583" spans="1:23" x14ac:dyDescent="0.25">
      <c r="A583" t="s">
        <v>204</v>
      </c>
      <c r="B583">
        <v>433</v>
      </c>
      <c r="C583">
        <v>391</v>
      </c>
      <c r="D583">
        <v>96</v>
      </c>
      <c r="E583">
        <v>15</v>
      </c>
      <c r="F583">
        <v>3</v>
      </c>
      <c r="G583">
        <v>4</v>
      </c>
      <c r="H583">
        <v>50</v>
      </c>
      <c r="I583">
        <v>32</v>
      </c>
      <c r="J583">
        <v>28</v>
      </c>
      <c r="K583">
        <v>92</v>
      </c>
      <c r="L583">
        <v>7</v>
      </c>
      <c r="M583">
        <v>23</v>
      </c>
      <c r="N583">
        <v>7</v>
      </c>
      <c r="O583">
        <v>0.246</v>
      </c>
      <c r="P583">
        <v>0.30599999999999999</v>
      </c>
      <c r="Q583">
        <v>0.33</v>
      </c>
      <c r="R583">
        <v>0.63600000000000001</v>
      </c>
      <c r="S583">
        <v>0.28399999999999997</v>
      </c>
      <c r="T583">
        <v>3.3</v>
      </c>
      <c r="U583">
        <v>1.3</v>
      </c>
      <c r="V583">
        <v>1</v>
      </c>
      <c r="W583">
        <v>6220</v>
      </c>
    </row>
    <row r="584" spans="1:23" x14ac:dyDescent="0.25">
      <c r="A584" t="s">
        <v>799</v>
      </c>
      <c r="B584">
        <v>583</v>
      </c>
      <c r="C584">
        <v>540</v>
      </c>
      <c r="D584">
        <v>136</v>
      </c>
      <c r="E584">
        <v>26</v>
      </c>
      <c r="F584">
        <v>5</v>
      </c>
      <c r="G584">
        <v>7</v>
      </c>
      <c r="H584">
        <v>62</v>
      </c>
      <c r="I584">
        <v>52</v>
      </c>
      <c r="J584">
        <v>30</v>
      </c>
      <c r="K584">
        <v>100</v>
      </c>
      <c r="L584">
        <v>2</v>
      </c>
      <c r="M584">
        <v>13</v>
      </c>
      <c r="N584">
        <v>5</v>
      </c>
      <c r="O584">
        <v>0.252</v>
      </c>
      <c r="P584">
        <v>0.29199999999999998</v>
      </c>
      <c r="Q584">
        <v>0.35699999999999998</v>
      </c>
      <c r="R584">
        <v>0.65</v>
      </c>
      <c r="S584">
        <v>0.28399999999999997</v>
      </c>
      <c r="T584">
        <v>1.8</v>
      </c>
      <c r="U584">
        <v>0</v>
      </c>
      <c r="V584">
        <v>1.4</v>
      </c>
      <c r="W584">
        <v>6609</v>
      </c>
    </row>
    <row r="585" spans="1:23" x14ac:dyDescent="0.25">
      <c r="A585" t="s">
        <v>530</v>
      </c>
      <c r="B585">
        <v>454</v>
      </c>
      <c r="C585">
        <v>419</v>
      </c>
      <c r="D585">
        <v>102</v>
      </c>
      <c r="E585">
        <v>20</v>
      </c>
      <c r="F585">
        <v>2</v>
      </c>
      <c r="G585">
        <v>8</v>
      </c>
      <c r="H585">
        <v>47</v>
      </c>
      <c r="I585">
        <v>45</v>
      </c>
      <c r="J585">
        <v>27</v>
      </c>
      <c r="K585">
        <v>92</v>
      </c>
      <c r="L585">
        <v>2</v>
      </c>
      <c r="M585">
        <v>6</v>
      </c>
      <c r="N585">
        <v>3</v>
      </c>
      <c r="O585">
        <v>0.24299999999999999</v>
      </c>
      <c r="P585">
        <v>0.28999999999999998</v>
      </c>
      <c r="Q585">
        <v>0.35799999999999998</v>
      </c>
      <c r="R585">
        <v>0.64800000000000002</v>
      </c>
      <c r="S585">
        <v>0.28399999999999997</v>
      </c>
      <c r="T585">
        <v>0</v>
      </c>
      <c r="U585">
        <v>-0.4</v>
      </c>
      <c r="V585">
        <v>0.5</v>
      </c>
      <c r="W585">
        <v>6402</v>
      </c>
    </row>
    <row r="586" spans="1:23" x14ac:dyDescent="0.25">
      <c r="A586" t="s">
        <v>646</v>
      </c>
      <c r="B586">
        <v>409</v>
      </c>
      <c r="C586">
        <v>365</v>
      </c>
      <c r="D586">
        <v>90</v>
      </c>
      <c r="E586">
        <v>15</v>
      </c>
      <c r="F586">
        <v>1</v>
      </c>
      <c r="G586">
        <v>4</v>
      </c>
      <c r="H586">
        <v>40</v>
      </c>
      <c r="I586">
        <v>34</v>
      </c>
      <c r="J586">
        <v>30</v>
      </c>
      <c r="K586">
        <v>63</v>
      </c>
      <c r="L586">
        <v>5</v>
      </c>
      <c r="M586">
        <v>4</v>
      </c>
      <c r="N586">
        <v>2</v>
      </c>
      <c r="O586">
        <v>0.247</v>
      </c>
      <c r="P586">
        <v>0.31</v>
      </c>
      <c r="Q586">
        <v>0.32600000000000001</v>
      </c>
      <c r="R586">
        <v>0.63600000000000001</v>
      </c>
      <c r="S586">
        <v>0.28399999999999997</v>
      </c>
      <c r="T586">
        <v>0.7</v>
      </c>
      <c r="U586">
        <v>-0.5</v>
      </c>
      <c r="V586">
        <v>0.5</v>
      </c>
      <c r="W586">
        <v>1417</v>
      </c>
    </row>
    <row r="587" spans="1:23" x14ac:dyDescent="0.25">
      <c r="A587" t="s">
        <v>358</v>
      </c>
      <c r="B587">
        <v>414</v>
      </c>
      <c r="C587">
        <v>371</v>
      </c>
      <c r="D587">
        <v>88</v>
      </c>
      <c r="E587">
        <v>17</v>
      </c>
      <c r="F587">
        <v>2</v>
      </c>
      <c r="G587">
        <v>5</v>
      </c>
      <c r="H587">
        <v>41</v>
      </c>
      <c r="I587">
        <v>36</v>
      </c>
      <c r="J587">
        <v>32</v>
      </c>
      <c r="K587">
        <v>63</v>
      </c>
      <c r="L587">
        <v>5</v>
      </c>
      <c r="M587">
        <v>4</v>
      </c>
      <c r="N587">
        <v>2</v>
      </c>
      <c r="O587">
        <v>0.23699999999999999</v>
      </c>
      <c r="P587">
        <v>0.30399999999999999</v>
      </c>
      <c r="Q587">
        <v>0.33400000000000002</v>
      </c>
      <c r="R587">
        <v>0.63800000000000001</v>
      </c>
      <c r="S587">
        <v>0.28399999999999997</v>
      </c>
      <c r="T587">
        <v>2.4</v>
      </c>
      <c r="U587">
        <v>-0.4</v>
      </c>
      <c r="V587">
        <v>1</v>
      </c>
      <c r="W587">
        <v>7412</v>
      </c>
    </row>
    <row r="588" spans="1:23" x14ac:dyDescent="0.25">
      <c r="A588" t="s">
        <v>147</v>
      </c>
      <c r="B588">
        <v>570</v>
      </c>
      <c r="C588">
        <v>517</v>
      </c>
      <c r="D588">
        <v>117</v>
      </c>
      <c r="E588">
        <v>20</v>
      </c>
      <c r="F588">
        <v>8</v>
      </c>
      <c r="G588">
        <v>10</v>
      </c>
      <c r="H588">
        <v>67</v>
      </c>
      <c r="I588">
        <v>47</v>
      </c>
      <c r="J588">
        <v>40</v>
      </c>
      <c r="K588">
        <v>164</v>
      </c>
      <c r="L588">
        <v>7</v>
      </c>
      <c r="M588">
        <v>26</v>
      </c>
      <c r="N588">
        <v>8</v>
      </c>
      <c r="O588">
        <v>0.22600000000000001</v>
      </c>
      <c r="P588">
        <v>0.28999999999999998</v>
      </c>
      <c r="Q588">
        <v>0.35399999999999998</v>
      </c>
      <c r="R588">
        <v>0.64400000000000002</v>
      </c>
      <c r="S588">
        <v>0.28399999999999997</v>
      </c>
      <c r="T588">
        <v>9.1</v>
      </c>
      <c r="U588">
        <v>1.5</v>
      </c>
      <c r="V588">
        <v>1.8</v>
      </c>
      <c r="W588">
        <v>6635</v>
      </c>
    </row>
    <row r="589" spans="1:23" x14ac:dyDescent="0.25">
      <c r="A589" t="s">
        <v>413</v>
      </c>
      <c r="B589">
        <v>502</v>
      </c>
      <c r="C589">
        <v>453</v>
      </c>
      <c r="D589">
        <v>106</v>
      </c>
      <c r="E589">
        <v>20</v>
      </c>
      <c r="F589">
        <v>1</v>
      </c>
      <c r="G589">
        <v>10</v>
      </c>
      <c r="H589">
        <v>49</v>
      </c>
      <c r="I589">
        <v>49</v>
      </c>
      <c r="J589">
        <v>35</v>
      </c>
      <c r="K589">
        <v>100</v>
      </c>
      <c r="L589">
        <v>7</v>
      </c>
      <c r="M589">
        <v>3</v>
      </c>
      <c r="N589">
        <v>2</v>
      </c>
      <c r="O589">
        <v>0.23400000000000001</v>
      </c>
      <c r="P589">
        <v>0.29699999999999999</v>
      </c>
      <c r="Q589">
        <v>0.34899999999999998</v>
      </c>
      <c r="R589">
        <v>0.64600000000000002</v>
      </c>
      <c r="S589">
        <v>0.28299999999999997</v>
      </c>
      <c r="T589">
        <v>2.9</v>
      </c>
      <c r="U589">
        <v>-0.7</v>
      </c>
      <c r="V589">
        <v>1.2</v>
      </c>
      <c r="W589">
        <v>1830</v>
      </c>
    </row>
    <row r="590" spans="1:23" x14ac:dyDescent="0.25">
      <c r="A590" t="s">
        <v>17281</v>
      </c>
      <c r="B590">
        <v>503</v>
      </c>
      <c r="C590">
        <v>465</v>
      </c>
      <c r="D590">
        <v>120</v>
      </c>
      <c r="E590">
        <v>20</v>
      </c>
      <c r="F590">
        <v>3</v>
      </c>
      <c r="G590">
        <v>4</v>
      </c>
      <c r="H590">
        <v>50</v>
      </c>
      <c r="I590">
        <v>42</v>
      </c>
      <c r="J590">
        <v>28</v>
      </c>
      <c r="K590">
        <v>74</v>
      </c>
      <c r="L590">
        <v>4</v>
      </c>
      <c r="M590">
        <v>5</v>
      </c>
      <c r="N590">
        <v>3</v>
      </c>
      <c r="O590">
        <v>0.25800000000000001</v>
      </c>
      <c r="P590">
        <v>0.30399999999999999</v>
      </c>
      <c r="Q590">
        <v>0.34</v>
      </c>
      <c r="R590">
        <v>0.64400000000000002</v>
      </c>
      <c r="S590">
        <v>0.28299999999999997</v>
      </c>
      <c r="T590">
        <v>0</v>
      </c>
      <c r="U590">
        <v>-0.7</v>
      </c>
      <c r="V590">
        <v>0.5</v>
      </c>
      <c r="W590">
        <v>728</v>
      </c>
    </row>
    <row r="591" spans="1:23" x14ac:dyDescent="0.25">
      <c r="A591" t="s">
        <v>898</v>
      </c>
      <c r="B591">
        <v>647</v>
      </c>
      <c r="C591">
        <v>602</v>
      </c>
      <c r="D591">
        <v>161</v>
      </c>
      <c r="E591">
        <v>23</v>
      </c>
      <c r="F591">
        <v>3</v>
      </c>
      <c r="G591">
        <v>6</v>
      </c>
      <c r="H591">
        <v>72</v>
      </c>
      <c r="I591">
        <v>52</v>
      </c>
      <c r="J591">
        <v>35</v>
      </c>
      <c r="K591">
        <v>67</v>
      </c>
      <c r="L591">
        <v>1</v>
      </c>
      <c r="M591">
        <v>26</v>
      </c>
      <c r="N591">
        <v>8</v>
      </c>
      <c r="O591">
        <v>0.26700000000000002</v>
      </c>
      <c r="P591">
        <v>0.307</v>
      </c>
      <c r="Q591">
        <v>0.34599999999999997</v>
      </c>
      <c r="R591">
        <v>0.65300000000000002</v>
      </c>
      <c r="S591">
        <v>0.28299999999999997</v>
      </c>
      <c r="T591">
        <v>1.1000000000000001</v>
      </c>
      <c r="U591">
        <v>1.3</v>
      </c>
      <c r="V591">
        <v>0</v>
      </c>
      <c r="W591">
        <v>1101</v>
      </c>
    </row>
    <row r="592" spans="1:23" x14ac:dyDescent="0.25">
      <c r="A592" t="s">
        <v>956</v>
      </c>
      <c r="B592">
        <v>377</v>
      </c>
      <c r="C592">
        <v>339</v>
      </c>
      <c r="D592">
        <v>80</v>
      </c>
      <c r="E592">
        <v>15</v>
      </c>
      <c r="F592">
        <v>0</v>
      </c>
      <c r="G592">
        <v>7</v>
      </c>
      <c r="H592">
        <v>37</v>
      </c>
      <c r="I592">
        <v>37</v>
      </c>
      <c r="J592">
        <v>28</v>
      </c>
      <c r="K592">
        <v>59</v>
      </c>
      <c r="L592">
        <v>5</v>
      </c>
      <c r="M592">
        <v>1</v>
      </c>
      <c r="N592">
        <v>0</v>
      </c>
      <c r="O592">
        <v>0.23599999999999999</v>
      </c>
      <c r="P592">
        <v>0.30099999999999999</v>
      </c>
      <c r="Q592">
        <v>0.34200000000000003</v>
      </c>
      <c r="R592">
        <v>0.64400000000000002</v>
      </c>
      <c r="S592">
        <v>0.28299999999999997</v>
      </c>
      <c r="T592">
        <v>0.4</v>
      </c>
      <c r="U592">
        <v>-0.2</v>
      </c>
      <c r="V592">
        <v>1.1000000000000001</v>
      </c>
      <c r="W592">
        <v>918</v>
      </c>
    </row>
    <row r="593" spans="1:23" x14ac:dyDescent="0.25">
      <c r="A593" t="s">
        <v>159</v>
      </c>
      <c r="B593">
        <v>428</v>
      </c>
      <c r="C593">
        <v>388</v>
      </c>
      <c r="D593">
        <v>90</v>
      </c>
      <c r="E593">
        <v>18</v>
      </c>
      <c r="F593">
        <v>1</v>
      </c>
      <c r="G593">
        <v>9</v>
      </c>
      <c r="H593">
        <v>42</v>
      </c>
      <c r="I593">
        <v>42</v>
      </c>
      <c r="J593">
        <v>28</v>
      </c>
      <c r="K593">
        <v>95</v>
      </c>
      <c r="L593">
        <v>5</v>
      </c>
      <c r="M593">
        <v>3</v>
      </c>
      <c r="N593">
        <v>1</v>
      </c>
      <c r="O593">
        <v>0.23200000000000001</v>
      </c>
      <c r="P593">
        <v>0.28999999999999998</v>
      </c>
      <c r="Q593">
        <v>0.35299999999999998</v>
      </c>
      <c r="R593">
        <v>0.64300000000000002</v>
      </c>
      <c r="S593">
        <v>0.28299999999999997</v>
      </c>
      <c r="T593">
        <v>-1</v>
      </c>
      <c r="U593">
        <v>-0.2</v>
      </c>
      <c r="V593">
        <v>1</v>
      </c>
      <c r="W593">
        <v>11287</v>
      </c>
    </row>
    <row r="594" spans="1:23" x14ac:dyDescent="0.25">
      <c r="A594" t="s">
        <v>8083</v>
      </c>
      <c r="B594">
        <v>390</v>
      </c>
      <c r="C594">
        <v>337</v>
      </c>
      <c r="D594">
        <v>77</v>
      </c>
      <c r="E594">
        <v>13</v>
      </c>
      <c r="F594">
        <v>1</v>
      </c>
      <c r="G594">
        <v>4</v>
      </c>
      <c r="H594">
        <v>39</v>
      </c>
      <c r="I594">
        <v>30</v>
      </c>
      <c r="J594">
        <v>41</v>
      </c>
      <c r="K594">
        <v>79</v>
      </c>
      <c r="L594">
        <v>3</v>
      </c>
      <c r="M594">
        <v>7</v>
      </c>
      <c r="N594">
        <v>3</v>
      </c>
      <c r="O594">
        <v>0.22800000000000001</v>
      </c>
      <c r="P594">
        <v>0.316</v>
      </c>
      <c r="Q594">
        <v>0.309</v>
      </c>
      <c r="R594">
        <v>0.625</v>
      </c>
      <c r="S594">
        <v>0.28299999999999997</v>
      </c>
      <c r="T594">
        <v>0</v>
      </c>
      <c r="U594">
        <v>-0.3</v>
      </c>
      <c r="V594">
        <v>-0.2</v>
      </c>
      <c r="W594">
        <v>5590</v>
      </c>
    </row>
    <row r="595" spans="1:23" x14ac:dyDescent="0.25">
      <c r="A595" t="s">
        <v>677</v>
      </c>
      <c r="B595">
        <v>318</v>
      </c>
      <c r="C595">
        <v>276</v>
      </c>
      <c r="D595">
        <v>60</v>
      </c>
      <c r="E595">
        <v>11</v>
      </c>
      <c r="F595">
        <v>0</v>
      </c>
      <c r="G595">
        <v>6</v>
      </c>
      <c r="H595">
        <v>31</v>
      </c>
      <c r="I595">
        <v>28</v>
      </c>
      <c r="J595">
        <v>32</v>
      </c>
      <c r="K595">
        <v>66</v>
      </c>
      <c r="L595">
        <v>5</v>
      </c>
      <c r="M595">
        <v>2</v>
      </c>
      <c r="N595">
        <v>1</v>
      </c>
      <c r="O595">
        <v>0.217</v>
      </c>
      <c r="P595">
        <v>0.308</v>
      </c>
      <c r="Q595">
        <v>0.32200000000000001</v>
      </c>
      <c r="R595">
        <v>0.63</v>
      </c>
      <c r="S595">
        <v>0.28299999999999997</v>
      </c>
      <c r="T595">
        <v>-0.2</v>
      </c>
      <c r="U595">
        <v>-0.3</v>
      </c>
      <c r="V595">
        <v>0.8</v>
      </c>
      <c r="W595">
        <v>2265</v>
      </c>
    </row>
    <row r="596" spans="1:23" x14ac:dyDescent="0.25">
      <c r="A596" t="s">
        <v>371</v>
      </c>
      <c r="B596">
        <v>505</v>
      </c>
      <c r="C596">
        <v>460</v>
      </c>
      <c r="D596">
        <v>112</v>
      </c>
      <c r="E596">
        <v>21</v>
      </c>
      <c r="F596">
        <v>2</v>
      </c>
      <c r="G596">
        <v>8</v>
      </c>
      <c r="H596">
        <v>51</v>
      </c>
      <c r="I596">
        <v>48</v>
      </c>
      <c r="J596">
        <v>33</v>
      </c>
      <c r="K596">
        <v>103</v>
      </c>
      <c r="L596">
        <v>2</v>
      </c>
      <c r="M596">
        <v>6</v>
      </c>
      <c r="N596">
        <v>3</v>
      </c>
      <c r="O596">
        <v>0.24299999999999999</v>
      </c>
      <c r="P596">
        <v>0.29499999999999998</v>
      </c>
      <c r="Q596">
        <v>0.35</v>
      </c>
      <c r="R596">
        <v>0.64500000000000002</v>
      </c>
      <c r="S596">
        <v>0.28199999999999997</v>
      </c>
      <c r="T596">
        <v>0.1</v>
      </c>
      <c r="U596">
        <v>-0.5</v>
      </c>
      <c r="V596">
        <v>0.9</v>
      </c>
      <c r="W596">
        <v>2179</v>
      </c>
    </row>
    <row r="597" spans="1:23" x14ac:dyDescent="0.25">
      <c r="A597" t="s">
        <v>306</v>
      </c>
      <c r="B597">
        <v>560</v>
      </c>
      <c r="C597">
        <v>528</v>
      </c>
      <c r="D597">
        <v>130</v>
      </c>
      <c r="E597">
        <v>21</v>
      </c>
      <c r="F597">
        <v>5</v>
      </c>
      <c r="G597">
        <v>11</v>
      </c>
      <c r="H597">
        <v>61</v>
      </c>
      <c r="I597">
        <v>55</v>
      </c>
      <c r="J597">
        <v>23</v>
      </c>
      <c r="K597">
        <v>146</v>
      </c>
      <c r="L597">
        <v>5</v>
      </c>
      <c r="M597">
        <v>13</v>
      </c>
      <c r="N597">
        <v>5</v>
      </c>
      <c r="O597">
        <v>0.246</v>
      </c>
      <c r="P597">
        <v>0.28299999999999997</v>
      </c>
      <c r="Q597">
        <v>0.36699999999999999</v>
      </c>
      <c r="R597">
        <v>0.65</v>
      </c>
      <c r="S597">
        <v>0.28199999999999997</v>
      </c>
      <c r="T597">
        <v>-0.1</v>
      </c>
      <c r="U597">
        <v>0.1</v>
      </c>
      <c r="V597">
        <v>-0.2</v>
      </c>
      <c r="W597">
        <v>5760</v>
      </c>
    </row>
    <row r="598" spans="1:23" x14ac:dyDescent="0.25">
      <c r="A598" t="s">
        <v>370</v>
      </c>
      <c r="B598">
        <v>489</v>
      </c>
      <c r="C598">
        <v>444</v>
      </c>
      <c r="D598">
        <v>109</v>
      </c>
      <c r="E598">
        <v>18</v>
      </c>
      <c r="F598">
        <v>3</v>
      </c>
      <c r="G598">
        <v>6</v>
      </c>
      <c r="H598">
        <v>51</v>
      </c>
      <c r="I598">
        <v>41</v>
      </c>
      <c r="J598">
        <v>33</v>
      </c>
      <c r="K598">
        <v>99</v>
      </c>
      <c r="L598">
        <v>2</v>
      </c>
      <c r="M598">
        <v>13</v>
      </c>
      <c r="N598">
        <v>5</v>
      </c>
      <c r="O598">
        <v>0.245</v>
      </c>
      <c r="P598">
        <v>0.29899999999999999</v>
      </c>
      <c r="Q598">
        <v>0.34</v>
      </c>
      <c r="R598">
        <v>0.63900000000000001</v>
      </c>
      <c r="S598">
        <v>0.28199999999999997</v>
      </c>
      <c r="T598">
        <v>1.4</v>
      </c>
      <c r="U598">
        <v>0.1</v>
      </c>
      <c r="V598">
        <v>1.1000000000000001</v>
      </c>
      <c r="W598">
        <v>9958</v>
      </c>
    </row>
    <row r="599" spans="1:23" x14ac:dyDescent="0.25">
      <c r="A599" t="s">
        <v>929</v>
      </c>
      <c r="B599">
        <v>563</v>
      </c>
      <c r="C599">
        <v>518</v>
      </c>
      <c r="D599">
        <v>129</v>
      </c>
      <c r="E599">
        <v>21</v>
      </c>
      <c r="F599">
        <v>7</v>
      </c>
      <c r="G599">
        <v>6</v>
      </c>
      <c r="H599">
        <v>59</v>
      </c>
      <c r="I599">
        <v>48</v>
      </c>
      <c r="J599">
        <v>31</v>
      </c>
      <c r="K599">
        <v>94</v>
      </c>
      <c r="L599">
        <v>3</v>
      </c>
      <c r="M599">
        <v>10</v>
      </c>
      <c r="N599">
        <v>5</v>
      </c>
      <c r="O599">
        <v>0.249</v>
      </c>
      <c r="P599">
        <v>0.29399999999999998</v>
      </c>
      <c r="Q599">
        <v>0.35099999999999998</v>
      </c>
      <c r="R599">
        <v>0.64500000000000002</v>
      </c>
      <c r="S599">
        <v>0.28199999999999997</v>
      </c>
      <c r="T599">
        <v>5.3</v>
      </c>
      <c r="U599">
        <v>-0.6</v>
      </c>
      <c r="V599">
        <v>1.6</v>
      </c>
      <c r="W599">
        <v>6012</v>
      </c>
    </row>
    <row r="600" spans="1:23" x14ac:dyDescent="0.25">
      <c r="A600" t="s">
        <v>302</v>
      </c>
      <c r="B600">
        <v>457</v>
      </c>
      <c r="C600">
        <v>418</v>
      </c>
      <c r="D600">
        <v>96</v>
      </c>
      <c r="E600">
        <v>20</v>
      </c>
      <c r="F600">
        <v>1</v>
      </c>
      <c r="G600">
        <v>11</v>
      </c>
      <c r="H600">
        <v>46</v>
      </c>
      <c r="I600">
        <v>48</v>
      </c>
      <c r="J600">
        <v>28</v>
      </c>
      <c r="K600">
        <v>110</v>
      </c>
      <c r="L600">
        <v>6</v>
      </c>
      <c r="M600">
        <v>3</v>
      </c>
      <c r="N600">
        <v>1</v>
      </c>
      <c r="O600">
        <v>0.23</v>
      </c>
      <c r="P600">
        <v>0.28599999999999998</v>
      </c>
      <c r="Q600">
        <v>0.36099999999999999</v>
      </c>
      <c r="R600">
        <v>0.64700000000000002</v>
      </c>
      <c r="S600">
        <v>0.28199999999999997</v>
      </c>
      <c r="T600">
        <v>0.7</v>
      </c>
      <c r="U600">
        <v>-0.2</v>
      </c>
      <c r="V600">
        <v>1.3</v>
      </c>
      <c r="W600">
        <v>7178</v>
      </c>
    </row>
    <row r="601" spans="1:23" x14ac:dyDescent="0.25">
      <c r="A601" t="s">
        <v>8229</v>
      </c>
      <c r="B601">
        <v>439</v>
      </c>
      <c r="C601">
        <v>400</v>
      </c>
      <c r="D601">
        <v>91</v>
      </c>
      <c r="E601">
        <v>18</v>
      </c>
      <c r="F601">
        <v>2</v>
      </c>
      <c r="G601">
        <v>9</v>
      </c>
      <c r="H601">
        <v>44</v>
      </c>
      <c r="I601">
        <v>43</v>
      </c>
      <c r="J601">
        <v>26</v>
      </c>
      <c r="K601">
        <v>105</v>
      </c>
      <c r="L601">
        <v>10</v>
      </c>
      <c r="M601">
        <v>4</v>
      </c>
      <c r="N601">
        <v>2</v>
      </c>
      <c r="O601">
        <v>0.22800000000000001</v>
      </c>
      <c r="P601">
        <v>0.28999999999999998</v>
      </c>
      <c r="Q601">
        <v>0.35</v>
      </c>
      <c r="R601">
        <v>0.64</v>
      </c>
      <c r="S601">
        <v>0.28199999999999997</v>
      </c>
      <c r="T601">
        <v>0</v>
      </c>
      <c r="U601">
        <v>-0.4</v>
      </c>
      <c r="V601">
        <v>0.4</v>
      </c>
      <c r="W601">
        <v>254</v>
      </c>
    </row>
    <row r="602" spans="1:23" x14ac:dyDescent="0.25">
      <c r="A602" t="s">
        <v>450</v>
      </c>
      <c r="B602">
        <v>374</v>
      </c>
      <c r="C602">
        <v>333</v>
      </c>
      <c r="D602">
        <v>75</v>
      </c>
      <c r="E602">
        <v>14</v>
      </c>
      <c r="F602">
        <v>1</v>
      </c>
      <c r="G602">
        <v>7</v>
      </c>
      <c r="H602">
        <v>38</v>
      </c>
      <c r="I602">
        <v>33</v>
      </c>
      <c r="J602">
        <v>33</v>
      </c>
      <c r="K602">
        <v>82</v>
      </c>
      <c r="L602">
        <v>3</v>
      </c>
      <c r="M602">
        <v>6</v>
      </c>
      <c r="N602">
        <v>3</v>
      </c>
      <c r="O602">
        <v>0.22500000000000001</v>
      </c>
      <c r="P602">
        <v>0.29899999999999999</v>
      </c>
      <c r="Q602">
        <v>0.33600000000000002</v>
      </c>
      <c r="R602">
        <v>0.63600000000000001</v>
      </c>
      <c r="S602">
        <v>0.28199999999999997</v>
      </c>
      <c r="T602">
        <v>0</v>
      </c>
      <c r="U602">
        <v>-0.4</v>
      </c>
      <c r="V602">
        <v>0.4</v>
      </c>
      <c r="W602">
        <v>236</v>
      </c>
    </row>
    <row r="603" spans="1:23" x14ac:dyDescent="0.25">
      <c r="A603" t="s">
        <v>6376</v>
      </c>
      <c r="B603">
        <v>464</v>
      </c>
      <c r="C603">
        <v>398</v>
      </c>
      <c r="D603">
        <v>97</v>
      </c>
      <c r="E603">
        <v>12</v>
      </c>
      <c r="F603">
        <v>1</v>
      </c>
      <c r="G603">
        <v>1</v>
      </c>
      <c r="H603">
        <v>45</v>
      </c>
      <c r="I603">
        <v>29</v>
      </c>
      <c r="J603">
        <v>51</v>
      </c>
      <c r="K603">
        <v>52</v>
      </c>
      <c r="L603">
        <v>2</v>
      </c>
      <c r="M603">
        <v>10</v>
      </c>
      <c r="N603">
        <v>4</v>
      </c>
      <c r="O603">
        <v>0.24399999999999999</v>
      </c>
      <c r="P603">
        <v>0.33</v>
      </c>
      <c r="Q603">
        <v>0.28599999999999998</v>
      </c>
      <c r="R603">
        <v>0.61699999999999999</v>
      </c>
      <c r="S603">
        <v>0.28199999999999997</v>
      </c>
      <c r="T603">
        <v>0</v>
      </c>
      <c r="U603">
        <v>-0.2</v>
      </c>
      <c r="V603">
        <v>0.5</v>
      </c>
      <c r="W603">
        <v>513</v>
      </c>
    </row>
    <row r="604" spans="1:23" x14ac:dyDescent="0.25">
      <c r="A604" t="s">
        <v>269</v>
      </c>
      <c r="B604">
        <v>482</v>
      </c>
      <c r="C604">
        <v>436</v>
      </c>
      <c r="D604">
        <v>98</v>
      </c>
      <c r="E604">
        <v>18</v>
      </c>
      <c r="F604">
        <v>4</v>
      </c>
      <c r="G604">
        <v>10</v>
      </c>
      <c r="H604">
        <v>51</v>
      </c>
      <c r="I604">
        <v>44</v>
      </c>
      <c r="J604">
        <v>31</v>
      </c>
      <c r="K604">
        <v>127</v>
      </c>
      <c r="L604">
        <v>7</v>
      </c>
      <c r="M604">
        <v>12</v>
      </c>
      <c r="N604">
        <v>4</v>
      </c>
      <c r="O604">
        <v>0.22500000000000001</v>
      </c>
      <c r="P604">
        <v>0.28499999999999998</v>
      </c>
      <c r="Q604">
        <v>0.35299999999999998</v>
      </c>
      <c r="R604">
        <v>0.63800000000000001</v>
      </c>
      <c r="S604">
        <v>0.28199999999999997</v>
      </c>
      <c r="T604">
        <v>0.6</v>
      </c>
      <c r="U604">
        <v>0.3</v>
      </c>
      <c r="V604">
        <v>0.6</v>
      </c>
      <c r="W604">
        <v>5306</v>
      </c>
    </row>
    <row r="605" spans="1:23" x14ac:dyDescent="0.25">
      <c r="A605" t="s">
        <v>179</v>
      </c>
      <c r="B605">
        <v>422</v>
      </c>
      <c r="C605">
        <v>393</v>
      </c>
      <c r="D605">
        <v>92</v>
      </c>
      <c r="E605">
        <v>19</v>
      </c>
      <c r="F605">
        <v>1</v>
      </c>
      <c r="G605">
        <v>11</v>
      </c>
      <c r="H605">
        <v>42</v>
      </c>
      <c r="I605">
        <v>47</v>
      </c>
      <c r="J605">
        <v>22</v>
      </c>
      <c r="K605">
        <v>99</v>
      </c>
      <c r="L605">
        <v>3</v>
      </c>
      <c r="M605">
        <v>1</v>
      </c>
      <c r="N605">
        <v>1</v>
      </c>
      <c r="O605">
        <v>0.23400000000000001</v>
      </c>
      <c r="P605">
        <v>0.27800000000000002</v>
      </c>
      <c r="Q605">
        <v>0.372</v>
      </c>
      <c r="R605">
        <v>0.64900000000000002</v>
      </c>
      <c r="S605">
        <v>0.28199999999999997</v>
      </c>
      <c r="T605">
        <v>-0.2</v>
      </c>
      <c r="U605">
        <v>-0.6</v>
      </c>
      <c r="V605">
        <v>1</v>
      </c>
      <c r="W605">
        <v>4166</v>
      </c>
    </row>
    <row r="606" spans="1:23" x14ac:dyDescent="0.25">
      <c r="A606" t="s">
        <v>171</v>
      </c>
      <c r="B606">
        <v>395</v>
      </c>
      <c r="C606">
        <v>355</v>
      </c>
      <c r="D606">
        <v>81</v>
      </c>
      <c r="E606">
        <v>14</v>
      </c>
      <c r="F606">
        <v>2</v>
      </c>
      <c r="G606">
        <v>7</v>
      </c>
      <c r="H606">
        <v>42</v>
      </c>
      <c r="I606">
        <v>35</v>
      </c>
      <c r="J606">
        <v>31</v>
      </c>
      <c r="K606">
        <v>104</v>
      </c>
      <c r="L606">
        <v>4</v>
      </c>
      <c r="M606">
        <v>9</v>
      </c>
      <c r="N606">
        <v>4</v>
      </c>
      <c r="O606">
        <v>0.22800000000000001</v>
      </c>
      <c r="P606">
        <v>0.29599999999999999</v>
      </c>
      <c r="Q606">
        <v>0.33800000000000002</v>
      </c>
      <c r="R606">
        <v>0.63400000000000001</v>
      </c>
      <c r="S606">
        <v>0.28100000000000003</v>
      </c>
      <c r="T606">
        <v>0.2</v>
      </c>
      <c r="U606">
        <v>-0.2</v>
      </c>
      <c r="V606">
        <v>0.7</v>
      </c>
      <c r="W606">
        <v>8055</v>
      </c>
    </row>
    <row r="607" spans="1:23" x14ac:dyDescent="0.25">
      <c r="A607" t="s">
        <v>221</v>
      </c>
      <c r="B607">
        <v>505</v>
      </c>
      <c r="C607">
        <v>471</v>
      </c>
      <c r="D607">
        <v>116</v>
      </c>
      <c r="E607">
        <v>23</v>
      </c>
      <c r="F607">
        <v>3</v>
      </c>
      <c r="G607">
        <v>8</v>
      </c>
      <c r="H607">
        <v>52</v>
      </c>
      <c r="I607">
        <v>49</v>
      </c>
      <c r="J607">
        <v>24</v>
      </c>
      <c r="K607">
        <v>105</v>
      </c>
      <c r="L607">
        <v>4</v>
      </c>
      <c r="M607">
        <v>7</v>
      </c>
      <c r="N607">
        <v>3</v>
      </c>
      <c r="O607">
        <v>0.246</v>
      </c>
      <c r="P607">
        <v>0.28699999999999998</v>
      </c>
      <c r="Q607">
        <v>0.35899999999999999</v>
      </c>
      <c r="R607">
        <v>0.64600000000000002</v>
      </c>
      <c r="S607">
        <v>0.28100000000000003</v>
      </c>
      <c r="T607">
        <v>0.5</v>
      </c>
      <c r="U607">
        <v>-0.3</v>
      </c>
      <c r="V607">
        <v>0.9</v>
      </c>
      <c r="W607">
        <v>5053</v>
      </c>
    </row>
    <row r="608" spans="1:23" x14ac:dyDescent="0.25">
      <c r="A608" t="s">
        <v>90</v>
      </c>
      <c r="B608">
        <v>466</v>
      </c>
      <c r="C608">
        <v>423</v>
      </c>
      <c r="D608">
        <v>110</v>
      </c>
      <c r="E608">
        <v>17</v>
      </c>
      <c r="F608">
        <v>4</v>
      </c>
      <c r="G608">
        <v>0</v>
      </c>
      <c r="H608">
        <v>49</v>
      </c>
      <c r="I608">
        <v>31</v>
      </c>
      <c r="J608">
        <v>30</v>
      </c>
      <c r="K608">
        <v>65</v>
      </c>
      <c r="L608">
        <v>3</v>
      </c>
      <c r="M608">
        <v>16</v>
      </c>
      <c r="N608">
        <v>7</v>
      </c>
      <c r="O608">
        <v>0.26</v>
      </c>
      <c r="P608">
        <v>0.312</v>
      </c>
      <c r="Q608">
        <v>0.31900000000000001</v>
      </c>
      <c r="R608">
        <v>0.63100000000000001</v>
      </c>
      <c r="S608">
        <v>0.28100000000000003</v>
      </c>
      <c r="T608">
        <v>0.2</v>
      </c>
      <c r="U608">
        <v>-0.1</v>
      </c>
      <c r="V608">
        <v>0.9</v>
      </c>
      <c r="W608">
        <v>13047</v>
      </c>
    </row>
    <row r="609" spans="1:23" x14ac:dyDescent="0.25">
      <c r="A609" t="s">
        <v>197</v>
      </c>
      <c r="B609">
        <v>320</v>
      </c>
      <c r="C609">
        <v>288</v>
      </c>
      <c r="D609">
        <v>64</v>
      </c>
      <c r="E609">
        <v>13</v>
      </c>
      <c r="F609">
        <v>1</v>
      </c>
      <c r="G609">
        <v>7</v>
      </c>
      <c r="H609">
        <v>32</v>
      </c>
      <c r="I609">
        <v>31</v>
      </c>
      <c r="J609">
        <v>24</v>
      </c>
      <c r="K609">
        <v>77</v>
      </c>
      <c r="L609">
        <v>4</v>
      </c>
      <c r="M609">
        <v>2</v>
      </c>
      <c r="N609">
        <v>2</v>
      </c>
      <c r="O609">
        <v>0.222</v>
      </c>
      <c r="P609">
        <v>0.28899999999999998</v>
      </c>
      <c r="Q609">
        <v>0.34699999999999998</v>
      </c>
      <c r="R609">
        <v>0.63700000000000001</v>
      </c>
      <c r="S609">
        <v>0.28100000000000003</v>
      </c>
      <c r="T609">
        <v>-0.8</v>
      </c>
      <c r="U609">
        <v>-0.7</v>
      </c>
      <c r="V609">
        <v>0.7</v>
      </c>
      <c r="W609">
        <v>3536</v>
      </c>
    </row>
    <row r="610" spans="1:23" x14ac:dyDescent="0.25">
      <c r="A610" t="s">
        <v>343</v>
      </c>
      <c r="B610">
        <v>458</v>
      </c>
      <c r="C610">
        <v>414</v>
      </c>
      <c r="D610">
        <v>106</v>
      </c>
      <c r="E610">
        <v>13</v>
      </c>
      <c r="F610">
        <v>4</v>
      </c>
      <c r="G610">
        <v>2</v>
      </c>
      <c r="H610">
        <v>56</v>
      </c>
      <c r="I610">
        <v>27</v>
      </c>
      <c r="J610">
        <v>30</v>
      </c>
      <c r="K610">
        <v>98</v>
      </c>
      <c r="L610">
        <v>3</v>
      </c>
      <c r="M610">
        <v>36</v>
      </c>
      <c r="N610">
        <v>10</v>
      </c>
      <c r="O610">
        <v>0.25600000000000001</v>
      </c>
      <c r="P610">
        <v>0.31</v>
      </c>
      <c r="Q610">
        <v>0.32100000000000001</v>
      </c>
      <c r="R610">
        <v>0.63100000000000001</v>
      </c>
      <c r="S610">
        <v>0.28100000000000003</v>
      </c>
      <c r="T610">
        <v>-0.6</v>
      </c>
      <c r="U610">
        <v>2.7</v>
      </c>
      <c r="V610">
        <v>0.7</v>
      </c>
      <c r="W610">
        <v>4964</v>
      </c>
    </row>
    <row r="611" spans="1:23" x14ac:dyDescent="0.25">
      <c r="A611" t="s">
        <v>238</v>
      </c>
      <c r="B611">
        <v>467</v>
      </c>
      <c r="C611">
        <v>428</v>
      </c>
      <c r="D611">
        <v>102</v>
      </c>
      <c r="E611">
        <v>19</v>
      </c>
      <c r="F611">
        <v>3</v>
      </c>
      <c r="G611">
        <v>7</v>
      </c>
      <c r="H611">
        <v>49</v>
      </c>
      <c r="I611">
        <v>40</v>
      </c>
      <c r="J611">
        <v>28</v>
      </c>
      <c r="K611">
        <v>98</v>
      </c>
      <c r="L611">
        <v>5</v>
      </c>
      <c r="M611">
        <v>12</v>
      </c>
      <c r="N611">
        <v>5</v>
      </c>
      <c r="O611">
        <v>0.23799999999999999</v>
      </c>
      <c r="P611">
        <v>0.29199999999999998</v>
      </c>
      <c r="Q611">
        <v>0.34599999999999997</v>
      </c>
      <c r="R611">
        <v>0.63700000000000001</v>
      </c>
      <c r="S611">
        <v>0.28100000000000003</v>
      </c>
      <c r="T611">
        <v>0.8</v>
      </c>
      <c r="U611">
        <v>-0.1</v>
      </c>
      <c r="V611">
        <v>0.6</v>
      </c>
      <c r="W611">
        <v>2748</v>
      </c>
    </row>
    <row r="612" spans="1:23" x14ac:dyDescent="0.25">
      <c r="A612" t="s">
        <v>722</v>
      </c>
      <c r="B612">
        <v>510</v>
      </c>
      <c r="C612">
        <v>451</v>
      </c>
      <c r="D612">
        <v>111</v>
      </c>
      <c r="E612">
        <v>16</v>
      </c>
      <c r="F612">
        <v>2</v>
      </c>
      <c r="G612">
        <v>2</v>
      </c>
      <c r="H612">
        <v>50</v>
      </c>
      <c r="I612">
        <v>35</v>
      </c>
      <c r="J612">
        <v>47</v>
      </c>
      <c r="K612">
        <v>69</v>
      </c>
      <c r="L612">
        <v>3</v>
      </c>
      <c r="M612">
        <v>8</v>
      </c>
      <c r="N612">
        <v>4</v>
      </c>
      <c r="O612">
        <v>0.246</v>
      </c>
      <c r="P612">
        <v>0.31900000000000001</v>
      </c>
      <c r="Q612">
        <v>0.30399999999999999</v>
      </c>
      <c r="R612">
        <v>0.623</v>
      </c>
      <c r="S612">
        <v>0.28100000000000003</v>
      </c>
      <c r="T612">
        <v>0.4</v>
      </c>
      <c r="U612">
        <v>-0.6</v>
      </c>
      <c r="V612">
        <v>0.5</v>
      </c>
      <c r="W612">
        <v>1591</v>
      </c>
    </row>
    <row r="613" spans="1:23" x14ac:dyDescent="0.25">
      <c r="A613" t="s">
        <v>203</v>
      </c>
      <c r="B613">
        <v>407</v>
      </c>
      <c r="C613">
        <v>367</v>
      </c>
      <c r="D613">
        <v>93</v>
      </c>
      <c r="E613">
        <v>14</v>
      </c>
      <c r="F613">
        <v>2</v>
      </c>
      <c r="G613">
        <v>2</v>
      </c>
      <c r="H613">
        <v>44</v>
      </c>
      <c r="I613">
        <v>29</v>
      </c>
      <c r="J613">
        <v>27</v>
      </c>
      <c r="K613">
        <v>58</v>
      </c>
      <c r="L613">
        <v>4</v>
      </c>
      <c r="M613">
        <v>16</v>
      </c>
      <c r="N613">
        <v>6</v>
      </c>
      <c r="O613">
        <v>0.253</v>
      </c>
      <c r="P613">
        <v>0.31</v>
      </c>
      <c r="Q613">
        <v>0.31900000000000001</v>
      </c>
      <c r="R613">
        <v>0.629</v>
      </c>
      <c r="S613">
        <v>0.28100000000000003</v>
      </c>
      <c r="T613">
        <v>0.3</v>
      </c>
      <c r="U613">
        <v>0.3</v>
      </c>
      <c r="V613">
        <v>0.5</v>
      </c>
      <c r="W613">
        <v>2917</v>
      </c>
    </row>
    <row r="614" spans="1:23" x14ac:dyDescent="0.25">
      <c r="A614" t="s">
        <v>397</v>
      </c>
      <c r="B614">
        <v>602</v>
      </c>
      <c r="C614">
        <v>557</v>
      </c>
      <c r="D614">
        <v>151</v>
      </c>
      <c r="E614">
        <v>16</v>
      </c>
      <c r="F614">
        <v>5</v>
      </c>
      <c r="G614">
        <v>1</v>
      </c>
      <c r="H614">
        <v>71</v>
      </c>
      <c r="I614">
        <v>35</v>
      </c>
      <c r="J614">
        <v>24</v>
      </c>
      <c r="K614">
        <v>107</v>
      </c>
      <c r="L614">
        <v>6</v>
      </c>
      <c r="M614">
        <v>42</v>
      </c>
      <c r="N614">
        <v>11</v>
      </c>
      <c r="O614">
        <v>0.27100000000000002</v>
      </c>
      <c r="P614">
        <v>0.307</v>
      </c>
      <c r="Q614">
        <v>0.32300000000000001</v>
      </c>
      <c r="R614">
        <v>0.63</v>
      </c>
      <c r="S614">
        <v>0.28000000000000003</v>
      </c>
      <c r="T614">
        <v>-2.2999999999999998</v>
      </c>
      <c r="U614">
        <v>3.3</v>
      </c>
      <c r="V614">
        <v>0.7</v>
      </c>
      <c r="W614">
        <v>10299</v>
      </c>
    </row>
    <row r="615" spans="1:23" x14ac:dyDescent="0.25">
      <c r="A615" t="s">
        <v>1005</v>
      </c>
      <c r="B615">
        <v>455</v>
      </c>
      <c r="C615">
        <v>422</v>
      </c>
      <c r="D615">
        <v>96</v>
      </c>
      <c r="E615">
        <v>19</v>
      </c>
      <c r="F615">
        <v>1</v>
      </c>
      <c r="G615">
        <v>13</v>
      </c>
      <c r="H615">
        <v>47</v>
      </c>
      <c r="I615">
        <v>51</v>
      </c>
      <c r="J615">
        <v>28</v>
      </c>
      <c r="K615">
        <v>120</v>
      </c>
      <c r="L615">
        <v>2</v>
      </c>
      <c r="M615">
        <v>5</v>
      </c>
      <c r="N615">
        <v>3</v>
      </c>
      <c r="O615">
        <v>0.22700000000000001</v>
      </c>
      <c r="P615">
        <v>0.27700000000000002</v>
      </c>
      <c r="Q615">
        <v>0.37</v>
      </c>
      <c r="R615">
        <v>0.64700000000000002</v>
      </c>
      <c r="S615">
        <v>0.28000000000000003</v>
      </c>
      <c r="T615">
        <v>1.3</v>
      </c>
      <c r="U615">
        <v>-0.6</v>
      </c>
      <c r="V615">
        <v>1.2</v>
      </c>
      <c r="W615">
        <v>1638</v>
      </c>
    </row>
    <row r="616" spans="1:23" x14ac:dyDescent="0.25">
      <c r="A616" t="s">
        <v>174</v>
      </c>
      <c r="B616">
        <v>508</v>
      </c>
      <c r="C616">
        <v>461</v>
      </c>
      <c r="D616">
        <v>110</v>
      </c>
      <c r="E616">
        <v>19</v>
      </c>
      <c r="F616">
        <v>3</v>
      </c>
      <c r="G616">
        <v>7</v>
      </c>
      <c r="H616">
        <v>50</v>
      </c>
      <c r="I616">
        <v>44</v>
      </c>
      <c r="J616">
        <v>36</v>
      </c>
      <c r="K616">
        <v>98</v>
      </c>
      <c r="L616">
        <v>3</v>
      </c>
      <c r="M616">
        <v>6</v>
      </c>
      <c r="N616">
        <v>3</v>
      </c>
      <c r="O616">
        <v>0.23899999999999999</v>
      </c>
      <c r="P616">
        <v>0.29599999999999999</v>
      </c>
      <c r="Q616">
        <v>0.33800000000000002</v>
      </c>
      <c r="R616">
        <v>0.63500000000000001</v>
      </c>
      <c r="S616">
        <v>0.28000000000000003</v>
      </c>
      <c r="T616">
        <v>4.0999999999999996</v>
      </c>
      <c r="U616">
        <v>-0.5</v>
      </c>
      <c r="V616">
        <v>1.2</v>
      </c>
      <c r="W616">
        <v>8841</v>
      </c>
    </row>
    <row r="617" spans="1:23" x14ac:dyDescent="0.25">
      <c r="A617" t="s">
        <v>2348</v>
      </c>
      <c r="B617">
        <v>431</v>
      </c>
      <c r="C617">
        <v>388</v>
      </c>
      <c r="D617">
        <v>81</v>
      </c>
      <c r="E617">
        <v>16</v>
      </c>
      <c r="F617">
        <v>2</v>
      </c>
      <c r="G617">
        <v>13</v>
      </c>
      <c r="H617">
        <v>43</v>
      </c>
      <c r="I617">
        <v>46</v>
      </c>
      <c r="J617">
        <v>33</v>
      </c>
      <c r="K617">
        <v>137</v>
      </c>
      <c r="L617">
        <v>5</v>
      </c>
      <c r="M617">
        <v>2</v>
      </c>
      <c r="N617">
        <v>1</v>
      </c>
      <c r="O617">
        <v>0.20899999999999999</v>
      </c>
      <c r="P617">
        <v>0.27800000000000002</v>
      </c>
      <c r="Q617">
        <v>0.36099999999999999</v>
      </c>
      <c r="R617">
        <v>0.63900000000000001</v>
      </c>
      <c r="S617">
        <v>0.28000000000000003</v>
      </c>
      <c r="T617">
        <v>0</v>
      </c>
      <c r="U617">
        <v>-0.4</v>
      </c>
      <c r="V617">
        <v>1</v>
      </c>
      <c r="W617">
        <v>3299</v>
      </c>
    </row>
    <row r="618" spans="1:23" x14ac:dyDescent="0.25">
      <c r="A618" t="s">
        <v>1066</v>
      </c>
      <c r="B618">
        <v>487</v>
      </c>
      <c r="C618">
        <v>438</v>
      </c>
      <c r="D618">
        <v>101</v>
      </c>
      <c r="E618">
        <v>20</v>
      </c>
      <c r="F618">
        <v>2</v>
      </c>
      <c r="G618">
        <v>7</v>
      </c>
      <c r="H618">
        <v>50</v>
      </c>
      <c r="I618">
        <v>42</v>
      </c>
      <c r="J618">
        <v>42</v>
      </c>
      <c r="K618">
        <v>78</v>
      </c>
      <c r="L618">
        <v>2</v>
      </c>
      <c r="M618">
        <v>8</v>
      </c>
      <c r="N618">
        <v>4</v>
      </c>
      <c r="O618">
        <v>0.23100000000000001</v>
      </c>
      <c r="P618">
        <v>0.29899999999999999</v>
      </c>
      <c r="Q618">
        <v>0.33300000000000002</v>
      </c>
      <c r="R618">
        <v>0.63200000000000001</v>
      </c>
      <c r="S618">
        <v>0.28000000000000003</v>
      </c>
      <c r="T618">
        <v>0.3</v>
      </c>
      <c r="U618">
        <v>-0.5</v>
      </c>
      <c r="V618">
        <v>-0.3</v>
      </c>
      <c r="W618">
        <v>185</v>
      </c>
    </row>
    <row r="619" spans="1:23" x14ac:dyDescent="0.25">
      <c r="A619" t="s">
        <v>6917</v>
      </c>
      <c r="B619">
        <v>323</v>
      </c>
      <c r="C619">
        <v>288</v>
      </c>
      <c r="D619">
        <v>61</v>
      </c>
      <c r="E619">
        <v>12</v>
      </c>
      <c r="F619">
        <v>1</v>
      </c>
      <c r="G619">
        <v>8</v>
      </c>
      <c r="H619">
        <v>32</v>
      </c>
      <c r="I619">
        <v>33</v>
      </c>
      <c r="J619">
        <v>25</v>
      </c>
      <c r="K619">
        <v>98</v>
      </c>
      <c r="L619">
        <v>6</v>
      </c>
      <c r="M619">
        <v>2</v>
      </c>
      <c r="N619">
        <v>1</v>
      </c>
      <c r="O619">
        <v>0.21199999999999999</v>
      </c>
      <c r="P619">
        <v>0.28699999999999998</v>
      </c>
      <c r="Q619">
        <v>0.34399999999999997</v>
      </c>
      <c r="R619">
        <v>0.63</v>
      </c>
      <c r="S619">
        <v>0.27900000000000003</v>
      </c>
      <c r="T619">
        <v>1.8</v>
      </c>
      <c r="U619">
        <v>-0.3</v>
      </c>
      <c r="V619">
        <v>0.9</v>
      </c>
      <c r="W619">
        <v>113</v>
      </c>
    </row>
    <row r="620" spans="1:23" x14ac:dyDescent="0.25">
      <c r="A620" t="s">
        <v>8637</v>
      </c>
      <c r="B620">
        <v>454</v>
      </c>
      <c r="C620">
        <v>410</v>
      </c>
      <c r="D620">
        <v>96</v>
      </c>
      <c r="E620">
        <v>17</v>
      </c>
      <c r="F620">
        <v>1</v>
      </c>
      <c r="G620">
        <v>7</v>
      </c>
      <c r="H620">
        <v>43</v>
      </c>
      <c r="I620">
        <v>40</v>
      </c>
      <c r="J620">
        <v>39</v>
      </c>
      <c r="K620">
        <v>66</v>
      </c>
      <c r="L620">
        <v>1</v>
      </c>
      <c r="M620">
        <v>2</v>
      </c>
      <c r="N620">
        <v>1</v>
      </c>
      <c r="O620">
        <v>0.23400000000000001</v>
      </c>
      <c r="P620">
        <v>0.3</v>
      </c>
      <c r="Q620">
        <v>0.33200000000000002</v>
      </c>
      <c r="R620">
        <v>0.63200000000000001</v>
      </c>
      <c r="S620">
        <v>0.27900000000000003</v>
      </c>
      <c r="T620">
        <v>0</v>
      </c>
      <c r="U620">
        <v>-0.5</v>
      </c>
      <c r="V620">
        <v>-0.4</v>
      </c>
      <c r="W620">
        <v>248</v>
      </c>
    </row>
    <row r="621" spans="1:23" x14ac:dyDescent="0.25">
      <c r="A621" t="s">
        <v>95</v>
      </c>
      <c r="B621">
        <v>261</v>
      </c>
      <c r="C621">
        <v>228</v>
      </c>
      <c r="D621">
        <v>50</v>
      </c>
      <c r="E621">
        <v>10</v>
      </c>
      <c r="F621">
        <v>0</v>
      </c>
      <c r="G621">
        <v>4</v>
      </c>
      <c r="H621">
        <v>26</v>
      </c>
      <c r="I621">
        <v>23</v>
      </c>
      <c r="J621">
        <v>27</v>
      </c>
      <c r="K621">
        <v>53</v>
      </c>
      <c r="L621">
        <v>3</v>
      </c>
      <c r="M621">
        <v>2</v>
      </c>
      <c r="N621">
        <v>1</v>
      </c>
      <c r="O621">
        <v>0.219</v>
      </c>
      <c r="P621">
        <v>0.308</v>
      </c>
      <c r="Q621">
        <v>0.316</v>
      </c>
      <c r="R621">
        <v>0.623</v>
      </c>
      <c r="S621">
        <v>0.27900000000000003</v>
      </c>
      <c r="T621">
        <v>-0.1</v>
      </c>
      <c r="U621">
        <v>-0.3</v>
      </c>
      <c r="V621">
        <v>-0.2</v>
      </c>
      <c r="W621">
        <v>1392</v>
      </c>
    </row>
    <row r="622" spans="1:23" x14ac:dyDescent="0.25">
      <c r="A622" t="s">
        <v>912</v>
      </c>
      <c r="B622">
        <v>418</v>
      </c>
      <c r="C622">
        <v>377</v>
      </c>
      <c r="D622">
        <v>86</v>
      </c>
      <c r="E622">
        <v>15</v>
      </c>
      <c r="F622">
        <v>2</v>
      </c>
      <c r="G622">
        <v>7</v>
      </c>
      <c r="H622">
        <v>41</v>
      </c>
      <c r="I622">
        <v>36</v>
      </c>
      <c r="J622">
        <v>33</v>
      </c>
      <c r="K622">
        <v>94</v>
      </c>
      <c r="L622">
        <v>3</v>
      </c>
      <c r="M622">
        <v>5</v>
      </c>
      <c r="N622">
        <v>3</v>
      </c>
      <c r="O622">
        <v>0.22800000000000001</v>
      </c>
      <c r="P622">
        <v>0.29399999999999998</v>
      </c>
      <c r="Q622">
        <v>0.33400000000000002</v>
      </c>
      <c r="R622">
        <v>0.628</v>
      </c>
      <c r="S622">
        <v>0.27900000000000003</v>
      </c>
      <c r="T622">
        <v>1.8</v>
      </c>
      <c r="U622">
        <v>-0.6</v>
      </c>
      <c r="V622">
        <v>0.8</v>
      </c>
      <c r="W622">
        <v>8380</v>
      </c>
    </row>
    <row r="623" spans="1:23" x14ac:dyDescent="0.25">
      <c r="A623" t="s">
        <v>142</v>
      </c>
      <c r="B623">
        <v>522</v>
      </c>
      <c r="C623">
        <v>478</v>
      </c>
      <c r="D623">
        <v>121</v>
      </c>
      <c r="E623">
        <v>19</v>
      </c>
      <c r="F623">
        <v>3</v>
      </c>
      <c r="G623">
        <v>4</v>
      </c>
      <c r="H623">
        <v>55</v>
      </c>
      <c r="I623">
        <v>39</v>
      </c>
      <c r="J623">
        <v>27</v>
      </c>
      <c r="K623">
        <v>76</v>
      </c>
      <c r="L623">
        <v>5</v>
      </c>
      <c r="M623">
        <v>20</v>
      </c>
      <c r="N623">
        <v>7</v>
      </c>
      <c r="O623">
        <v>0.253</v>
      </c>
      <c r="P623">
        <v>0.29799999999999999</v>
      </c>
      <c r="Q623">
        <v>0.33100000000000002</v>
      </c>
      <c r="R623">
        <v>0.629</v>
      </c>
      <c r="S623">
        <v>0.27900000000000003</v>
      </c>
      <c r="T623">
        <v>0.5</v>
      </c>
      <c r="U623">
        <v>0.6</v>
      </c>
      <c r="V623">
        <v>0.6</v>
      </c>
      <c r="W623">
        <v>2066</v>
      </c>
    </row>
    <row r="624" spans="1:23" x14ac:dyDescent="0.25">
      <c r="A624" t="s">
        <v>114</v>
      </c>
      <c r="B624">
        <v>408</v>
      </c>
      <c r="C624">
        <v>374</v>
      </c>
      <c r="D624">
        <v>82</v>
      </c>
      <c r="E624">
        <v>16</v>
      </c>
      <c r="F624">
        <v>3</v>
      </c>
      <c r="G624">
        <v>10</v>
      </c>
      <c r="H624">
        <v>45</v>
      </c>
      <c r="I624">
        <v>40</v>
      </c>
      <c r="J624">
        <v>28</v>
      </c>
      <c r="K624">
        <v>128</v>
      </c>
      <c r="L624">
        <v>3</v>
      </c>
      <c r="M624">
        <v>12</v>
      </c>
      <c r="N624">
        <v>4</v>
      </c>
      <c r="O624">
        <v>0.219</v>
      </c>
      <c r="P624">
        <v>0.27800000000000002</v>
      </c>
      <c r="Q624">
        <v>0.35799999999999998</v>
      </c>
      <c r="R624">
        <v>0.63600000000000001</v>
      </c>
      <c r="S624">
        <v>0.27900000000000003</v>
      </c>
      <c r="T624">
        <v>-0.2</v>
      </c>
      <c r="U624">
        <v>0.4</v>
      </c>
      <c r="V624">
        <v>0.4</v>
      </c>
      <c r="W624">
        <v>3373</v>
      </c>
    </row>
    <row r="625" spans="1:23" x14ac:dyDescent="0.25">
      <c r="A625" t="s">
        <v>133</v>
      </c>
      <c r="B625">
        <v>345</v>
      </c>
      <c r="C625">
        <v>312</v>
      </c>
      <c r="D625">
        <v>69</v>
      </c>
      <c r="E625">
        <v>14</v>
      </c>
      <c r="F625">
        <v>1</v>
      </c>
      <c r="G625">
        <v>9</v>
      </c>
      <c r="H625">
        <v>34</v>
      </c>
      <c r="I625">
        <v>36</v>
      </c>
      <c r="J625">
        <v>23</v>
      </c>
      <c r="K625">
        <v>91</v>
      </c>
      <c r="L625">
        <v>2</v>
      </c>
      <c r="M625">
        <v>3</v>
      </c>
      <c r="N625">
        <v>2</v>
      </c>
      <c r="O625">
        <v>0.221</v>
      </c>
      <c r="P625">
        <v>0.27700000000000002</v>
      </c>
      <c r="Q625">
        <v>0.35899999999999999</v>
      </c>
      <c r="R625">
        <v>0.63600000000000001</v>
      </c>
      <c r="S625">
        <v>0.27800000000000002</v>
      </c>
      <c r="T625">
        <v>1.4</v>
      </c>
      <c r="U625">
        <v>-0.5</v>
      </c>
      <c r="V625">
        <v>0.9</v>
      </c>
      <c r="W625">
        <v>3448</v>
      </c>
    </row>
    <row r="626" spans="1:23" x14ac:dyDescent="0.25">
      <c r="A626" t="s">
        <v>8231</v>
      </c>
      <c r="B626">
        <v>295</v>
      </c>
      <c r="C626">
        <v>264</v>
      </c>
      <c r="D626">
        <v>58</v>
      </c>
      <c r="E626">
        <v>12</v>
      </c>
      <c r="F626">
        <v>0</v>
      </c>
      <c r="G626">
        <v>6</v>
      </c>
      <c r="H626">
        <v>28</v>
      </c>
      <c r="I626">
        <v>28</v>
      </c>
      <c r="J626">
        <v>26</v>
      </c>
      <c r="K626">
        <v>63</v>
      </c>
      <c r="L626">
        <v>2</v>
      </c>
      <c r="M626">
        <v>1</v>
      </c>
      <c r="N626">
        <v>1</v>
      </c>
      <c r="O626">
        <v>0.22</v>
      </c>
      <c r="P626">
        <v>0.29299999999999998</v>
      </c>
      <c r="Q626">
        <v>0.33300000000000002</v>
      </c>
      <c r="R626">
        <v>0.626</v>
      </c>
      <c r="S626">
        <v>0.27800000000000002</v>
      </c>
      <c r="T626">
        <v>0</v>
      </c>
      <c r="U626">
        <v>-0.5</v>
      </c>
      <c r="V626">
        <v>0.6</v>
      </c>
      <c r="W626">
        <v>1686</v>
      </c>
    </row>
    <row r="627" spans="1:23" x14ac:dyDescent="0.25">
      <c r="A627" t="s">
        <v>268</v>
      </c>
      <c r="B627">
        <v>273</v>
      </c>
      <c r="C627">
        <v>243</v>
      </c>
      <c r="D627">
        <v>54</v>
      </c>
      <c r="E627">
        <v>11</v>
      </c>
      <c r="F627">
        <v>0</v>
      </c>
      <c r="G627">
        <v>5</v>
      </c>
      <c r="H627">
        <v>26</v>
      </c>
      <c r="I627">
        <v>26</v>
      </c>
      <c r="J627">
        <v>24</v>
      </c>
      <c r="K627">
        <v>55</v>
      </c>
      <c r="L627">
        <v>3</v>
      </c>
      <c r="M627">
        <v>1</v>
      </c>
      <c r="N627">
        <v>1</v>
      </c>
      <c r="O627">
        <v>0.222</v>
      </c>
      <c r="P627">
        <v>0.29799999999999999</v>
      </c>
      <c r="Q627">
        <v>0.32900000000000001</v>
      </c>
      <c r="R627">
        <v>0.627</v>
      </c>
      <c r="S627">
        <v>0.27800000000000002</v>
      </c>
      <c r="T627">
        <v>0.1</v>
      </c>
      <c r="U627">
        <v>-0.5</v>
      </c>
      <c r="V627">
        <v>0.6</v>
      </c>
      <c r="W627">
        <v>795</v>
      </c>
    </row>
    <row r="628" spans="1:23" x14ac:dyDescent="0.25">
      <c r="A628" t="s">
        <v>356</v>
      </c>
      <c r="B628">
        <v>555</v>
      </c>
      <c r="C628">
        <v>524</v>
      </c>
      <c r="D628">
        <v>132</v>
      </c>
      <c r="E628">
        <v>22</v>
      </c>
      <c r="F628">
        <v>7</v>
      </c>
      <c r="G628">
        <v>6</v>
      </c>
      <c r="H628">
        <v>60</v>
      </c>
      <c r="I628">
        <v>49</v>
      </c>
      <c r="J628">
        <v>21</v>
      </c>
      <c r="K628">
        <v>124</v>
      </c>
      <c r="L628">
        <v>3</v>
      </c>
      <c r="M628">
        <v>13</v>
      </c>
      <c r="N628">
        <v>5</v>
      </c>
      <c r="O628">
        <v>0.252</v>
      </c>
      <c r="P628">
        <v>0.28299999999999997</v>
      </c>
      <c r="Q628">
        <v>0.35499999999999998</v>
      </c>
      <c r="R628">
        <v>0.63800000000000001</v>
      </c>
      <c r="S628">
        <v>0.27800000000000002</v>
      </c>
      <c r="T628">
        <v>7.8</v>
      </c>
      <c r="U628">
        <v>0.1</v>
      </c>
      <c r="V628">
        <v>0.4</v>
      </c>
      <c r="W628">
        <v>5496</v>
      </c>
    </row>
    <row r="629" spans="1:23" x14ac:dyDescent="0.25">
      <c r="A629" t="s">
        <v>344</v>
      </c>
      <c r="B629">
        <v>445</v>
      </c>
      <c r="C629">
        <v>396</v>
      </c>
      <c r="D629">
        <v>87</v>
      </c>
      <c r="E629">
        <v>18</v>
      </c>
      <c r="F629">
        <v>0</v>
      </c>
      <c r="G629">
        <v>9</v>
      </c>
      <c r="H629">
        <v>43</v>
      </c>
      <c r="I629">
        <v>43</v>
      </c>
      <c r="J629">
        <v>44</v>
      </c>
      <c r="K629">
        <v>83</v>
      </c>
      <c r="L629">
        <v>1</v>
      </c>
      <c r="M629">
        <v>1</v>
      </c>
      <c r="N629">
        <v>1</v>
      </c>
      <c r="O629">
        <v>0.22</v>
      </c>
      <c r="P629">
        <v>0.29699999999999999</v>
      </c>
      <c r="Q629">
        <v>0.33300000000000002</v>
      </c>
      <c r="R629">
        <v>0.63</v>
      </c>
      <c r="S629">
        <v>0.27800000000000002</v>
      </c>
      <c r="T629">
        <v>-0.3</v>
      </c>
      <c r="U629">
        <v>-0.7</v>
      </c>
      <c r="V629">
        <v>-1.1000000000000001</v>
      </c>
      <c r="W629">
        <v>1659</v>
      </c>
    </row>
    <row r="630" spans="1:23" x14ac:dyDescent="0.25">
      <c r="A630" t="s">
        <v>141</v>
      </c>
      <c r="B630">
        <v>325</v>
      </c>
      <c r="C630">
        <v>294</v>
      </c>
      <c r="D630">
        <v>66</v>
      </c>
      <c r="E630">
        <v>14</v>
      </c>
      <c r="F630">
        <v>1</v>
      </c>
      <c r="G630">
        <v>6</v>
      </c>
      <c r="H630">
        <v>31</v>
      </c>
      <c r="I630">
        <v>31</v>
      </c>
      <c r="J630">
        <v>22</v>
      </c>
      <c r="K630">
        <v>68</v>
      </c>
      <c r="L630">
        <v>4</v>
      </c>
      <c r="M630">
        <v>1</v>
      </c>
      <c r="N630">
        <v>1</v>
      </c>
      <c r="O630">
        <v>0.224</v>
      </c>
      <c r="P630">
        <v>0.28599999999999998</v>
      </c>
      <c r="Q630">
        <v>0.34</v>
      </c>
      <c r="R630">
        <v>0.626</v>
      </c>
      <c r="S630">
        <v>0.27800000000000002</v>
      </c>
      <c r="T630">
        <v>1.9</v>
      </c>
      <c r="U630">
        <v>-0.5</v>
      </c>
      <c r="V630">
        <v>0.9</v>
      </c>
      <c r="W630">
        <v>3411</v>
      </c>
    </row>
    <row r="631" spans="1:23" x14ac:dyDescent="0.25">
      <c r="A631" t="s">
        <v>972</v>
      </c>
      <c r="B631">
        <v>566</v>
      </c>
      <c r="C631">
        <v>531</v>
      </c>
      <c r="D631">
        <v>126</v>
      </c>
      <c r="E631">
        <v>25</v>
      </c>
      <c r="F631">
        <v>4</v>
      </c>
      <c r="G631">
        <v>11</v>
      </c>
      <c r="H631">
        <v>59</v>
      </c>
      <c r="I631">
        <v>56</v>
      </c>
      <c r="J631">
        <v>25</v>
      </c>
      <c r="K631">
        <v>137</v>
      </c>
      <c r="L631">
        <v>4</v>
      </c>
      <c r="M631">
        <v>11</v>
      </c>
      <c r="N631">
        <v>5</v>
      </c>
      <c r="O631">
        <v>0.23699999999999999</v>
      </c>
      <c r="P631">
        <v>0.27500000000000002</v>
      </c>
      <c r="Q631">
        <v>0.36199999999999999</v>
      </c>
      <c r="R631">
        <v>0.63700000000000001</v>
      </c>
      <c r="S631">
        <v>0.27700000000000002</v>
      </c>
      <c r="T631">
        <v>-5.9</v>
      </c>
      <c r="U631">
        <v>-0.3</v>
      </c>
      <c r="V631">
        <v>-0.2</v>
      </c>
      <c r="W631">
        <v>3298</v>
      </c>
    </row>
    <row r="632" spans="1:23" x14ac:dyDescent="0.25">
      <c r="A632" t="s">
        <v>7533</v>
      </c>
      <c r="B632">
        <v>352</v>
      </c>
      <c r="C632">
        <v>314</v>
      </c>
      <c r="D632">
        <v>67</v>
      </c>
      <c r="E632">
        <v>14</v>
      </c>
      <c r="F632">
        <v>1</v>
      </c>
      <c r="G632">
        <v>7</v>
      </c>
      <c r="H632">
        <v>33</v>
      </c>
      <c r="I632">
        <v>32</v>
      </c>
      <c r="J632">
        <v>31</v>
      </c>
      <c r="K632">
        <v>86</v>
      </c>
      <c r="L632">
        <v>5</v>
      </c>
      <c r="M632">
        <v>1</v>
      </c>
      <c r="N632">
        <v>1</v>
      </c>
      <c r="O632">
        <v>0.21299999999999999</v>
      </c>
      <c r="P632">
        <v>0.29299999999999998</v>
      </c>
      <c r="Q632">
        <v>0.33100000000000002</v>
      </c>
      <c r="R632">
        <v>0.624</v>
      </c>
      <c r="S632">
        <v>0.27700000000000002</v>
      </c>
      <c r="T632">
        <v>0</v>
      </c>
      <c r="U632">
        <v>-0.6</v>
      </c>
      <c r="V632">
        <v>0.2</v>
      </c>
      <c r="W632">
        <v>94</v>
      </c>
    </row>
    <row r="633" spans="1:23" x14ac:dyDescent="0.25">
      <c r="A633" t="s">
        <v>17280</v>
      </c>
      <c r="B633">
        <v>358</v>
      </c>
      <c r="C633">
        <v>321</v>
      </c>
      <c r="D633">
        <v>72</v>
      </c>
      <c r="E633">
        <v>14</v>
      </c>
      <c r="F633">
        <v>1</v>
      </c>
      <c r="G633">
        <v>6</v>
      </c>
      <c r="H633">
        <v>35</v>
      </c>
      <c r="I633">
        <v>32</v>
      </c>
      <c r="J633">
        <v>31</v>
      </c>
      <c r="K633">
        <v>76</v>
      </c>
      <c r="L633">
        <v>2</v>
      </c>
      <c r="M633">
        <v>3</v>
      </c>
      <c r="N633">
        <v>2</v>
      </c>
      <c r="O633">
        <v>0.224</v>
      </c>
      <c r="P633">
        <v>0.29499999999999998</v>
      </c>
      <c r="Q633">
        <v>0.33</v>
      </c>
      <c r="R633">
        <v>0.625</v>
      </c>
      <c r="S633">
        <v>0.27700000000000002</v>
      </c>
      <c r="T633">
        <v>0</v>
      </c>
      <c r="U633">
        <v>-0.6</v>
      </c>
      <c r="V633">
        <v>-0.6</v>
      </c>
      <c r="W633">
        <v>1779</v>
      </c>
    </row>
    <row r="634" spans="1:23" x14ac:dyDescent="0.25">
      <c r="A634" t="s">
        <v>847</v>
      </c>
      <c r="B634">
        <v>530</v>
      </c>
      <c r="C634">
        <v>478</v>
      </c>
      <c r="D634">
        <v>105</v>
      </c>
      <c r="E634">
        <v>22</v>
      </c>
      <c r="F634">
        <v>2</v>
      </c>
      <c r="G634">
        <v>12</v>
      </c>
      <c r="H634">
        <v>52</v>
      </c>
      <c r="I634">
        <v>53</v>
      </c>
      <c r="J634">
        <v>46</v>
      </c>
      <c r="K634">
        <v>101</v>
      </c>
      <c r="L634">
        <v>2</v>
      </c>
      <c r="M634">
        <v>3</v>
      </c>
      <c r="N634">
        <v>2</v>
      </c>
      <c r="O634">
        <v>0.22</v>
      </c>
      <c r="P634">
        <v>0.28899999999999998</v>
      </c>
      <c r="Q634">
        <v>0.34899999999999998</v>
      </c>
      <c r="R634">
        <v>0.63800000000000001</v>
      </c>
      <c r="S634">
        <v>0.27700000000000002</v>
      </c>
      <c r="T634">
        <v>-0.4</v>
      </c>
      <c r="U634">
        <v>-0.7</v>
      </c>
      <c r="V634">
        <v>-0.6</v>
      </c>
      <c r="W634">
        <v>607</v>
      </c>
    </row>
    <row r="635" spans="1:23" x14ac:dyDescent="0.25">
      <c r="A635" t="s">
        <v>239</v>
      </c>
      <c r="B635">
        <v>509</v>
      </c>
      <c r="C635">
        <v>462</v>
      </c>
      <c r="D635">
        <v>101</v>
      </c>
      <c r="E635">
        <v>21</v>
      </c>
      <c r="F635">
        <v>1</v>
      </c>
      <c r="G635">
        <v>12</v>
      </c>
      <c r="H635">
        <v>49</v>
      </c>
      <c r="I635">
        <v>52</v>
      </c>
      <c r="J635">
        <v>36</v>
      </c>
      <c r="K635">
        <v>136</v>
      </c>
      <c r="L635">
        <v>5</v>
      </c>
      <c r="M635">
        <v>2</v>
      </c>
      <c r="N635">
        <v>1</v>
      </c>
      <c r="O635">
        <v>0.219</v>
      </c>
      <c r="P635">
        <v>0.28100000000000003</v>
      </c>
      <c r="Q635">
        <v>0.34599999999999997</v>
      </c>
      <c r="R635">
        <v>0.627</v>
      </c>
      <c r="S635">
        <v>0.27700000000000002</v>
      </c>
      <c r="T635">
        <v>-1</v>
      </c>
      <c r="U635">
        <v>-0.5</v>
      </c>
      <c r="V635">
        <v>1</v>
      </c>
      <c r="W635">
        <v>7989</v>
      </c>
    </row>
    <row r="636" spans="1:23" x14ac:dyDescent="0.25">
      <c r="A636" t="s">
        <v>119</v>
      </c>
      <c r="B636">
        <v>424</v>
      </c>
      <c r="C636">
        <v>382</v>
      </c>
      <c r="D636">
        <v>94</v>
      </c>
      <c r="E636">
        <v>14</v>
      </c>
      <c r="F636">
        <v>2</v>
      </c>
      <c r="G636">
        <v>3</v>
      </c>
      <c r="H636">
        <v>44</v>
      </c>
      <c r="I636">
        <v>30</v>
      </c>
      <c r="J636">
        <v>30</v>
      </c>
      <c r="K636">
        <v>73</v>
      </c>
      <c r="L636">
        <v>2</v>
      </c>
      <c r="M636">
        <v>14</v>
      </c>
      <c r="N636">
        <v>5</v>
      </c>
      <c r="O636">
        <v>0.246</v>
      </c>
      <c r="P636">
        <v>0.30299999999999999</v>
      </c>
      <c r="Q636">
        <v>0.317</v>
      </c>
      <c r="R636">
        <v>0.62</v>
      </c>
      <c r="S636">
        <v>0.27600000000000002</v>
      </c>
      <c r="T636">
        <v>0.5</v>
      </c>
      <c r="U636">
        <v>0.3</v>
      </c>
      <c r="V636">
        <v>-0.3</v>
      </c>
      <c r="W636">
        <v>1095</v>
      </c>
    </row>
    <row r="637" spans="1:23" x14ac:dyDescent="0.25">
      <c r="A637" t="s">
        <v>17279</v>
      </c>
      <c r="B637">
        <v>320</v>
      </c>
      <c r="C637">
        <v>286</v>
      </c>
      <c r="D637">
        <v>64</v>
      </c>
      <c r="E637">
        <v>13</v>
      </c>
      <c r="F637">
        <v>1</v>
      </c>
      <c r="G637">
        <v>5</v>
      </c>
      <c r="H637">
        <v>31</v>
      </c>
      <c r="I637">
        <v>28</v>
      </c>
      <c r="J637">
        <v>27</v>
      </c>
      <c r="K637">
        <v>56</v>
      </c>
      <c r="L637">
        <v>3</v>
      </c>
      <c r="M637">
        <v>2</v>
      </c>
      <c r="N637">
        <v>1</v>
      </c>
      <c r="O637">
        <v>0.224</v>
      </c>
      <c r="P637">
        <v>0.29599999999999999</v>
      </c>
      <c r="Q637">
        <v>0.32900000000000001</v>
      </c>
      <c r="R637">
        <v>0.624</v>
      </c>
      <c r="S637">
        <v>0.27500000000000002</v>
      </c>
      <c r="T637">
        <v>0</v>
      </c>
      <c r="U637">
        <v>-0.3</v>
      </c>
      <c r="V637">
        <v>-0.4</v>
      </c>
      <c r="W637">
        <v>1241</v>
      </c>
    </row>
    <row r="638" spans="1:23" x14ac:dyDescent="0.25">
      <c r="A638" t="s">
        <v>205</v>
      </c>
      <c r="B638">
        <v>410</v>
      </c>
      <c r="C638">
        <v>377</v>
      </c>
      <c r="D638">
        <v>93</v>
      </c>
      <c r="E638">
        <v>16</v>
      </c>
      <c r="F638">
        <v>2</v>
      </c>
      <c r="G638">
        <v>4</v>
      </c>
      <c r="H638">
        <v>41</v>
      </c>
      <c r="I638">
        <v>33</v>
      </c>
      <c r="J638">
        <v>24</v>
      </c>
      <c r="K638">
        <v>54</v>
      </c>
      <c r="L638">
        <v>1</v>
      </c>
      <c r="M638">
        <v>10</v>
      </c>
      <c r="N638">
        <v>4</v>
      </c>
      <c r="O638">
        <v>0.247</v>
      </c>
      <c r="P638">
        <v>0.29199999999999998</v>
      </c>
      <c r="Q638">
        <v>0.33200000000000002</v>
      </c>
      <c r="R638">
        <v>0.624</v>
      </c>
      <c r="S638">
        <v>0.27500000000000002</v>
      </c>
      <c r="T638">
        <v>0.8</v>
      </c>
      <c r="U638">
        <v>0</v>
      </c>
      <c r="V638">
        <v>0.3</v>
      </c>
      <c r="W638">
        <v>768</v>
      </c>
    </row>
    <row r="639" spans="1:23" x14ac:dyDescent="0.25">
      <c r="A639" t="s">
        <v>643</v>
      </c>
      <c r="B639">
        <v>470</v>
      </c>
      <c r="C639">
        <v>420</v>
      </c>
      <c r="D639">
        <v>102</v>
      </c>
      <c r="E639">
        <v>15</v>
      </c>
      <c r="F639">
        <v>2</v>
      </c>
      <c r="G639">
        <v>3</v>
      </c>
      <c r="H639">
        <v>46</v>
      </c>
      <c r="I639">
        <v>33</v>
      </c>
      <c r="J639">
        <v>35</v>
      </c>
      <c r="K639">
        <v>71</v>
      </c>
      <c r="L639">
        <v>3</v>
      </c>
      <c r="M639">
        <v>10</v>
      </c>
      <c r="N639">
        <v>5</v>
      </c>
      <c r="O639">
        <v>0.24299999999999999</v>
      </c>
      <c r="P639">
        <v>0.30399999999999999</v>
      </c>
      <c r="Q639">
        <v>0.31</v>
      </c>
      <c r="R639">
        <v>0.61299999999999999</v>
      </c>
      <c r="S639">
        <v>0.27500000000000002</v>
      </c>
      <c r="T639">
        <v>1</v>
      </c>
      <c r="U639">
        <v>-0.5</v>
      </c>
      <c r="V639">
        <v>0.6</v>
      </c>
      <c r="W639">
        <v>4182</v>
      </c>
    </row>
    <row r="640" spans="1:23" x14ac:dyDescent="0.25">
      <c r="A640" t="s">
        <v>295</v>
      </c>
      <c r="B640">
        <v>454</v>
      </c>
      <c r="C640">
        <v>403</v>
      </c>
      <c r="D640">
        <v>80</v>
      </c>
      <c r="E640">
        <v>17</v>
      </c>
      <c r="F640">
        <v>1</v>
      </c>
      <c r="G640">
        <v>12</v>
      </c>
      <c r="H640">
        <v>44</v>
      </c>
      <c r="I640">
        <v>45</v>
      </c>
      <c r="J640">
        <v>44</v>
      </c>
      <c r="K640">
        <v>148</v>
      </c>
      <c r="L640">
        <v>4</v>
      </c>
      <c r="M640">
        <v>3</v>
      </c>
      <c r="N640">
        <v>1</v>
      </c>
      <c r="O640">
        <v>0.19900000000000001</v>
      </c>
      <c r="P640">
        <v>0.28299999999999997</v>
      </c>
      <c r="Q640">
        <v>0.33500000000000002</v>
      </c>
      <c r="R640">
        <v>0.61799999999999999</v>
      </c>
      <c r="S640">
        <v>0.27400000000000002</v>
      </c>
      <c r="T640">
        <v>0.1</v>
      </c>
      <c r="U640">
        <v>-0.2</v>
      </c>
      <c r="V640">
        <v>0.5</v>
      </c>
      <c r="W640">
        <v>1126</v>
      </c>
    </row>
    <row r="641" spans="1:23" x14ac:dyDescent="0.25">
      <c r="A641" t="s">
        <v>463</v>
      </c>
      <c r="B641">
        <v>583</v>
      </c>
      <c r="C641">
        <v>541</v>
      </c>
      <c r="D641">
        <v>131</v>
      </c>
      <c r="E641">
        <v>23</v>
      </c>
      <c r="F641">
        <v>5</v>
      </c>
      <c r="G641">
        <v>7</v>
      </c>
      <c r="H641">
        <v>60</v>
      </c>
      <c r="I641">
        <v>51</v>
      </c>
      <c r="J641">
        <v>31</v>
      </c>
      <c r="K641">
        <v>126</v>
      </c>
      <c r="L641">
        <v>2</v>
      </c>
      <c r="M641">
        <v>11</v>
      </c>
      <c r="N641">
        <v>5</v>
      </c>
      <c r="O641">
        <v>0.24199999999999999</v>
      </c>
      <c r="P641">
        <v>0.28399999999999997</v>
      </c>
      <c r="Q641">
        <v>0.34200000000000003</v>
      </c>
      <c r="R641">
        <v>0.626</v>
      </c>
      <c r="S641">
        <v>0.27400000000000002</v>
      </c>
      <c r="T641">
        <v>3.5</v>
      </c>
      <c r="U641">
        <v>-0.4</v>
      </c>
      <c r="V641">
        <v>1</v>
      </c>
      <c r="W641">
        <v>10459</v>
      </c>
    </row>
    <row r="642" spans="1:23" x14ac:dyDescent="0.25">
      <c r="A642" t="s">
        <v>1225</v>
      </c>
      <c r="B642">
        <v>361</v>
      </c>
      <c r="C642">
        <v>312</v>
      </c>
      <c r="D642">
        <v>60</v>
      </c>
      <c r="E642">
        <v>13</v>
      </c>
      <c r="F642">
        <v>0</v>
      </c>
      <c r="G642">
        <v>9</v>
      </c>
      <c r="H642">
        <v>35</v>
      </c>
      <c r="I642">
        <v>34</v>
      </c>
      <c r="J642">
        <v>45</v>
      </c>
      <c r="K642">
        <v>108</v>
      </c>
      <c r="L642">
        <v>2</v>
      </c>
      <c r="M642">
        <v>1</v>
      </c>
      <c r="N642">
        <v>1</v>
      </c>
      <c r="O642">
        <v>0.192</v>
      </c>
      <c r="P642">
        <v>0.29599999999999999</v>
      </c>
      <c r="Q642">
        <v>0.32100000000000001</v>
      </c>
      <c r="R642">
        <v>0.61699999999999999</v>
      </c>
      <c r="S642">
        <v>0.27400000000000002</v>
      </c>
      <c r="T642">
        <v>0</v>
      </c>
      <c r="U642">
        <v>-0.6</v>
      </c>
      <c r="V642">
        <v>-1</v>
      </c>
      <c r="W642">
        <v>409</v>
      </c>
    </row>
    <row r="643" spans="1:23" x14ac:dyDescent="0.25">
      <c r="A643" t="s">
        <v>17278</v>
      </c>
      <c r="B643">
        <v>523</v>
      </c>
      <c r="C643">
        <v>466</v>
      </c>
      <c r="D643">
        <v>112</v>
      </c>
      <c r="E643">
        <v>20</v>
      </c>
      <c r="F643">
        <v>1</v>
      </c>
      <c r="G643">
        <v>3</v>
      </c>
      <c r="H643">
        <v>47</v>
      </c>
      <c r="I643">
        <v>38</v>
      </c>
      <c r="J643">
        <v>35</v>
      </c>
      <c r="K643">
        <v>46</v>
      </c>
      <c r="L643">
        <v>8</v>
      </c>
      <c r="M643">
        <v>4</v>
      </c>
      <c r="N643">
        <v>2</v>
      </c>
      <c r="O643">
        <v>0.24</v>
      </c>
      <c r="P643">
        <v>0.30299999999999999</v>
      </c>
      <c r="Q643">
        <v>0.307</v>
      </c>
      <c r="R643">
        <v>0.61</v>
      </c>
      <c r="S643">
        <v>0.27400000000000002</v>
      </c>
      <c r="T643">
        <v>0</v>
      </c>
      <c r="U643">
        <v>-0.6</v>
      </c>
      <c r="V643">
        <v>0.2</v>
      </c>
      <c r="W643">
        <v>10</v>
      </c>
    </row>
    <row r="644" spans="1:23" x14ac:dyDescent="0.25">
      <c r="A644" t="s">
        <v>876</v>
      </c>
      <c r="B644">
        <v>441</v>
      </c>
      <c r="C644">
        <v>406</v>
      </c>
      <c r="D644">
        <v>92</v>
      </c>
      <c r="E644">
        <v>19</v>
      </c>
      <c r="F644">
        <v>1</v>
      </c>
      <c r="G644">
        <v>9</v>
      </c>
      <c r="H644">
        <v>42</v>
      </c>
      <c r="I644">
        <v>45</v>
      </c>
      <c r="J644">
        <v>27</v>
      </c>
      <c r="K644">
        <v>90</v>
      </c>
      <c r="L644">
        <v>4</v>
      </c>
      <c r="M644">
        <v>2</v>
      </c>
      <c r="N644">
        <v>1</v>
      </c>
      <c r="O644">
        <v>0.22700000000000001</v>
      </c>
      <c r="P644">
        <v>0.28000000000000003</v>
      </c>
      <c r="Q644">
        <v>0.34499999999999997</v>
      </c>
      <c r="R644">
        <v>0.624</v>
      </c>
      <c r="S644">
        <v>0.27400000000000002</v>
      </c>
      <c r="T644">
        <v>8.1999999999999993</v>
      </c>
      <c r="U644">
        <v>-0.4</v>
      </c>
      <c r="V644">
        <v>1.3</v>
      </c>
      <c r="W644">
        <v>520</v>
      </c>
    </row>
    <row r="645" spans="1:23" x14ac:dyDescent="0.25">
      <c r="A645" t="s">
        <v>612</v>
      </c>
      <c r="B645">
        <v>322</v>
      </c>
      <c r="C645">
        <v>290</v>
      </c>
      <c r="D645">
        <v>65</v>
      </c>
      <c r="E645">
        <v>13</v>
      </c>
      <c r="F645">
        <v>1</v>
      </c>
      <c r="G645">
        <v>5</v>
      </c>
      <c r="H645">
        <v>31</v>
      </c>
      <c r="I645">
        <v>28</v>
      </c>
      <c r="J645">
        <v>24</v>
      </c>
      <c r="K645">
        <v>52</v>
      </c>
      <c r="L645">
        <v>4</v>
      </c>
      <c r="M645">
        <v>4</v>
      </c>
      <c r="N645">
        <v>2</v>
      </c>
      <c r="O645">
        <v>0.224</v>
      </c>
      <c r="P645">
        <v>0.29099999999999998</v>
      </c>
      <c r="Q645">
        <v>0.32800000000000001</v>
      </c>
      <c r="R645">
        <v>0.61799999999999999</v>
      </c>
      <c r="S645">
        <v>0.27300000000000002</v>
      </c>
      <c r="T645">
        <v>-0.2</v>
      </c>
      <c r="U645">
        <v>-0.3</v>
      </c>
      <c r="V645">
        <v>-0.7</v>
      </c>
      <c r="W645">
        <v>1412</v>
      </c>
    </row>
    <row r="646" spans="1:23" x14ac:dyDescent="0.25">
      <c r="A646" t="s">
        <v>218</v>
      </c>
      <c r="B646">
        <v>257</v>
      </c>
      <c r="C646">
        <v>227</v>
      </c>
      <c r="D646">
        <v>48</v>
      </c>
      <c r="E646">
        <v>10</v>
      </c>
      <c r="F646">
        <v>0</v>
      </c>
      <c r="G646">
        <v>5</v>
      </c>
      <c r="H646">
        <v>24</v>
      </c>
      <c r="I646">
        <v>23</v>
      </c>
      <c r="J646">
        <v>26</v>
      </c>
      <c r="K646">
        <v>48</v>
      </c>
      <c r="L646">
        <v>2</v>
      </c>
      <c r="M646">
        <v>1</v>
      </c>
      <c r="N646">
        <v>1</v>
      </c>
      <c r="O646">
        <v>0.21099999999999999</v>
      </c>
      <c r="P646">
        <v>0.29599999999999999</v>
      </c>
      <c r="Q646">
        <v>0.32200000000000001</v>
      </c>
      <c r="R646">
        <v>0.61699999999999999</v>
      </c>
      <c r="S646">
        <v>0.27300000000000002</v>
      </c>
      <c r="T646">
        <v>0.1</v>
      </c>
      <c r="U646">
        <v>-0.5</v>
      </c>
      <c r="V646">
        <v>0.1</v>
      </c>
      <c r="W646">
        <v>550</v>
      </c>
    </row>
    <row r="647" spans="1:23" x14ac:dyDescent="0.25">
      <c r="A647" t="s">
        <v>315</v>
      </c>
      <c r="B647">
        <v>598</v>
      </c>
      <c r="C647">
        <v>541</v>
      </c>
      <c r="D647">
        <v>125</v>
      </c>
      <c r="E647">
        <v>21</v>
      </c>
      <c r="F647">
        <v>4</v>
      </c>
      <c r="G647">
        <v>7</v>
      </c>
      <c r="H647">
        <v>60</v>
      </c>
      <c r="I647">
        <v>47</v>
      </c>
      <c r="J647">
        <v>43</v>
      </c>
      <c r="K647">
        <v>159</v>
      </c>
      <c r="L647">
        <v>4</v>
      </c>
      <c r="M647">
        <v>13</v>
      </c>
      <c r="N647">
        <v>6</v>
      </c>
      <c r="O647">
        <v>0.23100000000000001</v>
      </c>
      <c r="P647">
        <v>0.29099999999999998</v>
      </c>
      <c r="Q647">
        <v>0.32300000000000001</v>
      </c>
      <c r="R647">
        <v>0.61499999999999999</v>
      </c>
      <c r="S647">
        <v>0.27300000000000002</v>
      </c>
      <c r="T647">
        <v>4.4000000000000004</v>
      </c>
      <c r="U647">
        <v>-0.4</v>
      </c>
      <c r="V647">
        <v>1.1000000000000001</v>
      </c>
      <c r="W647">
        <v>8385</v>
      </c>
    </row>
    <row r="648" spans="1:23" x14ac:dyDescent="0.25">
      <c r="A648" t="s">
        <v>76</v>
      </c>
      <c r="B648">
        <v>420</v>
      </c>
      <c r="C648">
        <v>381</v>
      </c>
      <c r="D648">
        <v>78</v>
      </c>
      <c r="E648">
        <v>16</v>
      </c>
      <c r="F648">
        <v>1</v>
      </c>
      <c r="G648">
        <v>12</v>
      </c>
      <c r="H648">
        <v>42</v>
      </c>
      <c r="I648">
        <v>44</v>
      </c>
      <c r="J648">
        <v>34</v>
      </c>
      <c r="K648">
        <v>150</v>
      </c>
      <c r="L648">
        <v>2</v>
      </c>
      <c r="M648">
        <v>4</v>
      </c>
      <c r="N648">
        <v>2</v>
      </c>
      <c r="O648">
        <v>0.20499999999999999</v>
      </c>
      <c r="P648">
        <v>0.27200000000000002</v>
      </c>
      <c r="Q648">
        <v>0.34599999999999997</v>
      </c>
      <c r="R648">
        <v>0.61899999999999999</v>
      </c>
      <c r="S648">
        <v>0.27300000000000002</v>
      </c>
      <c r="T648">
        <v>-0.1</v>
      </c>
      <c r="U648">
        <v>-0.4</v>
      </c>
      <c r="V648">
        <v>0.1</v>
      </c>
      <c r="W648">
        <v>1605</v>
      </c>
    </row>
    <row r="649" spans="1:23" x14ac:dyDescent="0.25">
      <c r="A649" t="s">
        <v>113</v>
      </c>
      <c r="B649">
        <v>519</v>
      </c>
      <c r="C649">
        <v>467</v>
      </c>
      <c r="D649">
        <v>112</v>
      </c>
      <c r="E649">
        <v>15</v>
      </c>
      <c r="F649">
        <v>4</v>
      </c>
      <c r="G649">
        <v>3</v>
      </c>
      <c r="H649">
        <v>54</v>
      </c>
      <c r="I649">
        <v>34</v>
      </c>
      <c r="J649">
        <v>37</v>
      </c>
      <c r="K649">
        <v>107</v>
      </c>
      <c r="L649">
        <v>4</v>
      </c>
      <c r="M649">
        <v>19</v>
      </c>
      <c r="N649">
        <v>7</v>
      </c>
      <c r="O649">
        <v>0.24</v>
      </c>
      <c r="P649">
        <v>0.3</v>
      </c>
      <c r="Q649">
        <v>0.308</v>
      </c>
      <c r="R649">
        <v>0.60799999999999998</v>
      </c>
      <c r="S649">
        <v>0.27200000000000002</v>
      </c>
      <c r="T649">
        <v>0.6</v>
      </c>
      <c r="U649">
        <v>0.4</v>
      </c>
      <c r="V649">
        <v>0.7</v>
      </c>
      <c r="W649">
        <v>1159</v>
      </c>
    </row>
    <row r="650" spans="1:23" x14ac:dyDescent="0.25">
      <c r="A650" t="s">
        <v>301</v>
      </c>
      <c r="B650">
        <v>570</v>
      </c>
      <c r="C650">
        <v>529</v>
      </c>
      <c r="D650">
        <v>126</v>
      </c>
      <c r="E650">
        <v>24</v>
      </c>
      <c r="F650">
        <v>3</v>
      </c>
      <c r="G650">
        <v>8</v>
      </c>
      <c r="H650">
        <v>54</v>
      </c>
      <c r="I650">
        <v>52</v>
      </c>
      <c r="J650">
        <v>23</v>
      </c>
      <c r="K650">
        <v>108</v>
      </c>
      <c r="L650">
        <v>8</v>
      </c>
      <c r="M650">
        <v>5</v>
      </c>
      <c r="N650">
        <v>3</v>
      </c>
      <c r="O650">
        <v>0.23799999999999999</v>
      </c>
      <c r="P650">
        <v>0.27900000000000003</v>
      </c>
      <c r="Q650">
        <v>0.34</v>
      </c>
      <c r="R650">
        <v>0.61899999999999999</v>
      </c>
      <c r="S650">
        <v>0.27200000000000002</v>
      </c>
      <c r="T650">
        <v>-3.8</v>
      </c>
      <c r="U650">
        <v>-0.7</v>
      </c>
      <c r="V650">
        <v>0.1</v>
      </c>
      <c r="W650">
        <v>193</v>
      </c>
    </row>
    <row r="651" spans="1:23" x14ac:dyDescent="0.25">
      <c r="A651" t="s">
        <v>8453</v>
      </c>
      <c r="B651">
        <v>463</v>
      </c>
      <c r="C651">
        <v>408</v>
      </c>
      <c r="D651">
        <v>85</v>
      </c>
      <c r="E651">
        <v>17</v>
      </c>
      <c r="F651">
        <v>1</v>
      </c>
      <c r="G651">
        <v>9</v>
      </c>
      <c r="H651">
        <v>44</v>
      </c>
      <c r="I651">
        <v>41</v>
      </c>
      <c r="J651">
        <v>45</v>
      </c>
      <c r="K651">
        <v>115</v>
      </c>
      <c r="L651">
        <v>4</v>
      </c>
      <c r="M651">
        <v>3</v>
      </c>
      <c r="N651">
        <v>2</v>
      </c>
      <c r="O651">
        <v>0.20799999999999999</v>
      </c>
      <c r="P651">
        <v>0.29099999999999998</v>
      </c>
      <c r="Q651">
        <v>0.32100000000000001</v>
      </c>
      <c r="R651">
        <v>0.61199999999999999</v>
      </c>
      <c r="S651">
        <v>0.27200000000000002</v>
      </c>
      <c r="T651">
        <v>0</v>
      </c>
      <c r="U651">
        <v>-0.7</v>
      </c>
      <c r="V651">
        <v>0</v>
      </c>
      <c r="W651">
        <v>719</v>
      </c>
    </row>
    <row r="652" spans="1:23" x14ac:dyDescent="0.25">
      <c r="A652" t="s">
        <v>69</v>
      </c>
      <c r="B652">
        <v>385</v>
      </c>
      <c r="C652">
        <v>357</v>
      </c>
      <c r="D652">
        <v>83</v>
      </c>
      <c r="E652">
        <v>17</v>
      </c>
      <c r="F652">
        <v>1</v>
      </c>
      <c r="G652">
        <v>7</v>
      </c>
      <c r="H652">
        <v>36</v>
      </c>
      <c r="I652">
        <v>37</v>
      </c>
      <c r="J652">
        <v>19</v>
      </c>
      <c r="K652">
        <v>80</v>
      </c>
      <c r="L652">
        <v>4</v>
      </c>
      <c r="M652">
        <v>2</v>
      </c>
      <c r="N652">
        <v>1</v>
      </c>
      <c r="O652">
        <v>0.23200000000000001</v>
      </c>
      <c r="P652">
        <v>0.27700000000000002</v>
      </c>
      <c r="Q652">
        <v>0.34499999999999997</v>
      </c>
      <c r="R652">
        <v>0.622</v>
      </c>
      <c r="S652">
        <v>0.27200000000000002</v>
      </c>
      <c r="T652">
        <v>0.6</v>
      </c>
      <c r="U652">
        <v>-0.4</v>
      </c>
      <c r="V652">
        <v>0.7</v>
      </c>
      <c r="W652">
        <v>1824</v>
      </c>
    </row>
    <row r="653" spans="1:23" x14ac:dyDescent="0.25">
      <c r="A653" t="s">
        <v>190</v>
      </c>
      <c r="B653">
        <v>397</v>
      </c>
      <c r="C653">
        <v>367</v>
      </c>
      <c r="D653">
        <v>90</v>
      </c>
      <c r="E653">
        <v>16</v>
      </c>
      <c r="F653">
        <v>2</v>
      </c>
      <c r="G653">
        <v>3</v>
      </c>
      <c r="H653">
        <v>39</v>
      </c>
      <c r="I653">
        <v>32</v>
      </c>
      <c r="J653">
        <v>20</v>
      </c>
      <c r="K653">
        <v>57</v>
      </c>
      <c r="L653">
        <v>4</v>
      </c>
      <c r="M653">
        <v>7</v>
      </c>
      <c r="N653">
        <v>3</v>
      </c>
      <c r="O653">
        <v>0.245</v>
      </c>
      <c r="P653">
        <v>0.28999999999999998</v>
      </c>
      <c r="Q653">
        <v>0.32400000000000001</v>
      </c>
      <c r="R653">
        <v>0.61399999999999999</v>
      </c>
      <c r="S653">
        <v>0.27200000000000002</v>
      </c>
      <c r="T653">
        <v>0.2</v>
      </c>
      <c r="U653">
        <v>-0.2</v>
      </c>
      <c r="V653">
        <v>0.4</v>
      </c>
      <c r="W653">
        <v>4906</v>
      </c>
    </row>
    <row r="654" spans="1:23" x14ac:dyDescent="0.25">
      <c r="A654" t="s">
        <v>99</v>
      </c>
      <c r="B654">
        <v>597</v>
      </c>
      <c r="C654">
        <v>551</v>
      </c>
      <c r="D654">
        <v>132</v>
      </c>
      <c r="E654">
        <v>24</v>
      </c>
      <c r="F654">
        <v>4</v>
      </c>
      <c r="G654">
        <v>6</v>
      </c>
      <c r="H654">
        <v>57</v>
      </c>
      <c r="I654">
        <v>48</v>
      </c>
      <c r="J654">
        <v>31</v>
      </c>
      <c r="K654">
        <v>108</v>
      </c>
      <c r="L654">
        <v>4</v>
      </c>
      <c r="M654">
        <v>8</v>
      </c>
      <c r="N654">
        <v>4</v>
      </c>
      <c r="O654">
        <v>0.24</v>
      </c>
      <c r="P654">
        <v>0.28299999999999997</v>
      </c>
      <c r="Q654">
        <v>0.33</v>
      </c>
      <c r="R654">
        <v>0.61299999999999999</v>
      </c>
      <c r="S654">
        <v>0.27</v>
      </c>
      <c r="T654">
        <v>0.6</v>
      </c>
      <c r="U654">
        <v>-0.6</v>
      </c>
      <c r="V654">
        <v>0.5</v>
      </c>
      <c r="W654">
        <v>3206</v>
      </c>
    </row>
    <row r="655" spans="1:23" x14ac:dyDescent="0.25">
      <c r="A655" t="s">
        <v>7792</v>
      </c>
      <c r="B655">
        <v>413</v>
      </c>
      <c r="C655">
        <v>372</v>
      </c>
      <c r="D655">
        <v>86</v>
      </c>
      <c r="E655">
        <v>15</v>
      </c>
      <c r="F655">
        <v>1</v>
      </c>
      <c r="G655">
        <v>5</v>
      </c>
      <c r="H655">
        <v>39</v>
      </c>
      <c r="I655">
        <v>35</v>
      </c>
      <c r="J655">
        <v>32</v>
      </c>
      <c r="K655">
        <v>73</v>
      </c>
      <c r="L655">
        <v>2</v>
      </c>
      <c r="M655">
        <v>4</v>
      </c>
      <c r="N655">
        <v>2</v>
      </c>
      <c r="O655">
        <v>0.23100000000000001</v>
      </c>
      <c r="P655">
        <v>0.29299999999999998</v>
      </c>
      <c r="Q655">
        <v>0.317</v>
      </c>
      <c r="R655">
        <v>0.61099999999999999</v>
      </c>
      <c r="S655">
        <v>0.27</v>
      </c>
      <c r="T655">
        <v>0</v>
      </c>
      <c r="U655">
        <v>-0.4</v>
      </c>
      <c r="V655">
        <v>0.3</v>
      </c>
      <c r="W655">
        <v>1178</v>
      </c>
    </row>
    <row r="656" spans="1:23" x14ac:dyDescent="0.25">
      <c r="A656" t="s">
        <v>7155</v>
      </c>
      <c r="B656">
        <v>343</v>
      </c>
      <c r="C656">
        <v>306</v>
      </c>
      <c r="D656">
        <v>62</v>
      </c>
      <c r="E656">
        <v>12</v>
      </c>
      <c r="F656">
        <v>1</v>
      </c>
      <c r="G656">
        <v>8</v>
      </c>
      <c r="H656">
        <v>32</v>
      </c>
      <c r="I656">
        <v>32</v>
      </c>
      <c r="J656">
        <v>29</v>
      </c>
      <c r="K656">
        <v>99</v>
      </c>
      <c r="L656">
        <v>4</v>
      </c>
      <c r="M656">
        <v>1</v>
      </c>
      <c r="N656">
        <v>1</v>
      </c>
      <c r="O656">
        <v>0.20300000000000001</v>
      </c>
      <c r="P656">
        <v>0.27900000000000003</v>
      </c>
      <c r="Q656">
        <v>0.32700000000000001</v>
      </c>
      <c r="R656">
        <v>0.60499999999999998</v>
      </c>
      <c r="S656">
        <v>0.26900000000000002</v>
      </c>
      <c r="T656">
        <v>0</v>
      </c>
      <c r="U656">
        <v>-0.5</v>
      </c>
      <c r="V656">
        <v>0.5</v>
      </c>
      <c r="W656">
        <v>353</v>
      </c>
    </row>
    <row r="657" spans="1:23" x14ac:dyDescent="0.25">
      <c r="A657" t="s">
        <v>543</v>
      </c>
      <c r="B657">
        <v>326</v>
      </c>
      <c r="C657">
        <v>292</v>
      </c>
      <c r="D657">
        <v>63</v>
      </c>
      <c r="E657">
        <v>12</v>
      </c>
      <c r="F657">
        <v>0</v>
      </c>
      <c r="G657">
        <v>6</v>
      </c>
      <c r="H657">
        <v>31</v>
      </c>
      <c r="I657">
        <v>30</v>
      </c>
      <c r="J657">
        <v>27</v>
      </c>
      <c r="K657">
        <v>71</v>
      </c>
      <c r="L657">
        <v>3</v>
      </c>
      <c r="M657">
        <v>2</v>
      </c>
      <c r="N657">
        <v>1</v>
      </c>
      <c r="O657">
        <v>0.216</v>
      </c>
      <c r="P657">
        <v>0.28699999999999998</v>
      </c>
      <c r="Q657">
        <v>0.318</v>
      </c>
      <c r="R657">
        <v>0.60599999999999998</v>
      </c>
      <c r="S657">
        <v>0.26900000000000002</v>
      </c>
      <c r="T657">
        <v>2.2999999999999998</v>
      </c>
      <c r="U657">
        <v>-0.3</v>
      </c>
      <c r="V657">
        <v>0.7</v>
      </c>
      <c r="W657">
        <v>25</v>
      </c>
    </row>
    <row r="658" spans="1:23" x14ac:dyDescent="0.25">
      <c r="A658" t="s">
        <v>122</v>
      </c>
      <c r="B658">
        <v>340</v>
      </c>
      <c r="C658">
        <v>310</v>
      </c>
      <c r="D658">
        <v>75</v>
      </c>
      <c r="E658">
        <v>12</v>
      </c>
      <c r="F658">
        <v>1</v>
      </c>
      <c r="G658">
        <v>2</v>
      </c>
      <c r="H658">
        <v>32</v>
      </c>
      <c r="I658">
        <v>26</v>
      </c>
      <c r="J658">
        <v>21</v>
      </c>
      <c r="K658">
        <v>48</v>
      </c>
      <c r="L658">
        <v>3</v>
      </c>
      <c r="M658">
        <v>5</v>
      </c>
      <c r="N658">
        <v>3</v>
      </c>
      <c r="O658">
        <v>0.24199999999999999</v>
      </c>
      <c r="P658">
        <v>0.29499999999999998</v>
      </c>
      <c r="Q658">
        <v>0.30599999999999999</v>
      </c>
      <c r="R658">
        <v>0.60099999999999998</v>
      </c>
      <c r="S658">
        <v>0.26800000000000002</v>
      </c>
      <c r="T658">
        <v>1.6</v>
      </c>
      <c r="U658">
        <v>-0.6</v>
      </c>
      <c r="V658">
        <v>0.3</v>
      </c>
      <c r="W658">
        <v>656</v>
      </c>
    </row>
    <row r="659" spans="1:23" x14ac:dyDescent="0.25">
      <c r="A659" t="s">
        <v>17</v>
      </c>
      <c r="B659">
        <v>312</v>
      </c>
      <c r="C659">
        <v>288</v>
      </c>
      <c r="D659">
        <v>66</v>
      </c>
      <c r="E659">
        <v>13</v>
      </c>
      <c r="F659">
        <v>1</v>
      </c>
      <c r="G659">
        <v>5</v>
      </c>
      <c r="H659">
        <v>29</v>
      </c>
      <c r="I659">
        <v>30</v>
      </c>
      <c r="J659">
        <v>17</v>
      </c>
      <c r="K659">
        <v>62</v>
      </c>
      <c r="L659">
        <v>2</v>
      </c>
      <c r="M659">
        <v>2</v>
      </c>
      <c r="N659">
        <v>1</v>
      </c>
      <c r="O659">
        <v>0.22900000000000001</v>
      </c>
      <c r="P659">
        <v>0.27500000000000002</v>
      </c>
      <c r="Q659">
        <v>0.33300000000000002</v>
      </c>
      <c r="R659">
        <v>0.60799999999999998</v>
      </c>
      <c r="S659">
        <v>0.26700000000000002</v>
      </c>
      <c r="T659">
        <v>-0.9</v>
      </c>
      <c r="U659">
        <v>-0.3</v>
      </c>
      <c r="V659">
        <v>0.3</v>
      </c>
      <c r="W659">
        <v>3583</v>
      </c>
    </row>
    <row r="660" spans="1:23" x14ac:dyDescent="0.25">
      <c r="A660" t="s">
        <v>210</v>
      </c>
      <c r="B660">
        <v>462</v>
      </c>
      <c r="C660">
        <v>424</v>
      </c>
      <c r="D660">
        <v>98</v>
      </c>
      <c r="E660">
        <v>17</v>
      </c>
      <c r="F660">
        <v>3</v>
      </c>
      <c r="G660">
        <v>5</v>
      </c>
      <c r="H660">
        <v>45</v>
      </c>
      <c r="I660">
        <v>37</v>
      </c>
      <c r="J660">
        <v>28</v>
      </c>
      <c r="K660">
        <v>79</v>
      </c>
      <c r="L660">
        <v>3</v>
      </c>
      <c r="M660">
        <v>10</v>
      </c>
      <c r="N660">
        <v>5</v>
      </c>
      <c r="O660">
        <v>0.23100000000000001</v>
      </c>
      <c r="P660">
        <v>0.28199999999999997</v>
      </c>
      <c r="Q660">
        <v>0.32100000000000001</v>
      </c>
      <c r="R660">
        <v>0.60199999999999998</v>
      </c>
      <c r="S660">
        <v>0.26600000000000001</v>
      </c>
      <c r="T660">
        <v>-0.7</v>
      </c>
      <c r="U660">
        <v>-0.5</v>
      </c>
      <c r="V660">
        <v>-0.2</v>
      </c>
      <c r="W660">
        <v>7358</v>
      </c>
    </row>
    <row r="661" spans="1:23" x14ac:dyDescent="0.25">
      <c r="A661" t="s">
        <v>35</v>
      </c>
      <c r="B661">
        <v>311</v>
      </c>
      <c r="C661">
        <v>282</v>
      </c>
      <c r="D661">
        <v>66</v>
      </c>
      <c r="E661">
        <v>11</v>
      </c>
      <c r="F661">
        <v>1</v>
      </c>
      <c r="G661">
        <v>3</v>
      </c>
      <c r="H661">
        <v>29</v>
      </c>
      <c r="I661">
        <v>24</v>
      </c>
      <c r="J661">
        <v>20</v>
      </c>
      <c r="K661">
        <v>50</v>
      </c>
      <c r="L661">
        <v>2</v>
      </c>
      <c r="M661">
        <v>4</v>
      </c>
      <c r="N661">
        <v>2</v>
      </c>
      <c r="O661">
        <v>0.23400000000000001</v>
      </c>
      <c r="P661">
        <v>0.28799999999999998</v>
      </c>
      <c r="Q661">
        <v>0.312</v>
      </c>
      <c r="R661">
        <v>0.6</v>
      </c>
      <c r="S661">
        <v>0.26600000000000001</v>
      </c>
      <c r="T661">
        <v>1.2</v>
      </c>
      <c r="U661">
        <v>-0.3</v>
      </c>
      <c r="V661">
        <v>0.3</v>
      </c>
      <c r="W661">
        <v>1017</v>
      </c>
    </row>
    <row r="662" spans="1:23" x14ac:dyDescent="0.25">
      <c r="A662" t="s">
        <v>6962</v>
      </c>
      <c r="B662">
        <v>405</v>
      </c>
      <c r="C662">
        <v>375</v>
      </c>
      <c r="D662">
        <v>76</v>
      </c>
      <c r="E662">
        <v>16</v>
      </c>
      <c r="F662">
        <v>1</v>
      </c>
      <c r="G662">
        <v>13</v>
      </c>
      <c r="H662">
        <v>38</v>
      </c>
      <c r="I662">
        <v>45</v>
      </c>
      <c r="J662">
        <v>24</v>
      </c>
      <c r="K662">
        <v>134</v>
      </c>
      <c r="L662">
        <v>3</v>
      </c>
      <c r="M662">
        <v>1</v>
      </c>
      <c r="N662">
        <v>1</v>
      </c>
      <c r="O662">
        <v>0.20300000000000001</v>
      </c>
      <c r="P662">
        <v>0.255</v>
      </c>
      <c r="Q662">
        <v>0.35499999999999998</v>
      </c>
      <c r="R662">
        <v>0.61</v>
      </c>
      <c r="S662">
        <v>0.26600000000000001</v>
      </c>
      <c r="T662">
        <v>4.4000000000000004</v>
      </c>
      <c r="U662">
        <v>-0.5</v>
      </c>
      <c r="V662">
        <v>0.9</v>
      </c>
      <c r="W662">
        <v>6870</v>
      </c>
    </row>
    <row r="663" spans="1:23" x14ac:dyDescent="0.25">
      <c r="A663" t="s">
        <v>230</v>
      </c>
      <c r="B663">
        <v>459</v>
      </c>
      <c r="C663">
        <v>421</v>
      </c>
      <c r="D663">
        <v>103</v>
      </c>
      <c r="E663">
        <v>15</v>
      </c>
      <c r="F663">
        <v>2</v>
      </c>
      <c r="G663">
        <v>2</v>
      </c>
      <c r="H663">
        <v>44</v>
      </c>
      <c r="I663">
        <v>33</v>
      </c>
      <c r="J663">
        <v>25</v>
      </c>
      <c r="K663">
        <v>77</v>
      </c>
      <c r="L663">
        <v>4</v>
      </c>
      <c r="M663">
        <v>10</v>
      </c>
      <c r="N663">
        <v>5</v>
      </c>
      <c r="O663">
        <v>0.245</v>
      </c>
      <c r="P663">
        <v>0.29199999999999998</v>
      </c>
      <c r="Q663">
        <v>0.30399999999999999</v>
      </c>
      <c r="R663">
        <v>0.59599999999999997</v>
      </c>
      <c r="S663">
        <v>0.26600000000000001</v>
      </c>
      <c r="T663">
        <v>2.5</v>
      </c>
      <c r="U663">
        <v>-0.5</v>
      </c>
      <c r="V663">
        <v>0.4</v>
      </c>
      <c r="W663">
        <v>10231</v>
      </c>
    </row>
    <row r="664" spans="1:23" x14ac:dyDescent="0.25">
      <c r="A664" t="s">
        <v>84</v>
      </c>
      <c r="B664">
        <v>456</v>
      </c>
      <c r="C664">
        <v>429</v>
      </c>
      <c r="D664">
        <v>95</v>
      </c>
      <c r="E664">
        <v>20</v>
      </c>
      <c r="F664">
        <v>2</v>
      </c>
      <c r="G664">
        <v>10</v>
      </c>
      <c r="H664">
        <v>42</v>
      </c>
      <c r="I664">
        <v>46</v>
      </c>
      <c r="J664">
        <v>21</v>
      </c>
      <c r="K664">
        <v>134</v>
      </c>
      <c r="L664">
        <v>3</v>
      </c>
      <c r="M664">
        <v>2</v>
      </c>
      <c r="N664">
        <v>1</v>
      </c>
      <c r="O664">
        <v>0.221</v>
      </c>
      <c r="P664">
        <v>0.26200000000000001</v>
      </c>
      <c r="Q664">
        <v>0.34699999999999998</v>
      </c>
      <c r="R664">
        <v>0.60899999999999999</v>
      </c>
      <c r="S664">
        <v>0.26600000000000001</v>
      </c>
      <c r="T664">
        <v>2.4</v>
      </c>
      <c r="U664">
        <v>-0.4</v>
      </c>
      <c r="V664">
        <v>0.8</v>
      </c>
      <c r="W664">
        <v>8848</v>
      </c>
    </row>
    <row r="665" spans="1:23" x14ac:dyDescent="0.25">
      <c r="A665" t="s">
        <v>437</v>
      </c>
      <c r="B665">
        <v>322</v>
      </c>
      <c r="C665">
        <v>292</v>
      </c>
      <c r="D665">
        <v>65</v>
      </c>
      <c r="E665">
        <v>12</v>
      </c>
      <c r="F665">
        <v>1</v>
      </c>
      <c r="G665">
        <v>5</v>
      </c>
      <c r="H665">
        <v>30</v>
      </c>
      <c r="I665">
        <v>28</v>
      </c>
      <c r="J665">
        <v>23</v>
      </c>
      <c r="K665">
        <v>53</v>
      </c>
      <c r="L665">
        <v>2</v>
      </c>
      <c r="M665">
        <v>3</v>
      </c>
      <c r="N665">
        <v>2</v>
      </c>
      <c r="O665">
        <v>0.223</v>
      </c>
      <c r="P665">
        <v>0.28199999999999997</v>
      </c>
      <c r="Q665">
        <v>0.32200000000000001</v>
      </c>
      <c r="R665">
        <v>0.60399999999999998</v>
      </c>
      <c r="S665">
        <v>0.26500000000000001</v>
      </c>
      <c r="T665">
        <v>1.5</v>
      </c>
      <c r="U665">
        <v>-0.5</v>
      </c>
      <c r="V665">
        <v>0.2</v>
      </c>
      <c r="W665">
        <v>395</v>
      </c>
    </row>
    <row r="666" spans="1:23" x14ac:dyDescent="0.25">
      <c r="A666" t="s">
        <v>162</v>
      </c>
      <c r="B666">
        <v>596</v>
      </c>
      <c r="C666">
        <v>548</v>
      </c>
      <c r="D666">
        <v>128</v>
      </c>
      <c r="E666">
        <v>21</v>
      </c>
      <c r="F666">
        <v>6</v>
      </c>
      <c r="G666">
        <v>5</v>
      </c>
      <c r="H666">
        <v>59</v>
      </c>
      <c r="I666">
        <v>45</v>
      </c>
      <c r="J666">
        <v>34</v>
      </c>
      <c r="K666">
        <v>123</v>
      </c>
      <c r="L666">
        <v>2</v>
      </c>
      <c r="M666">
        <v>12</v>
      </c>
      <c r="N666">
        <v>5</v>
      </c>
      <c r="O666">
        <v>0.23400000000000001</v>
      </c>
      <c r="P666">
        <v>0.27900000000000003</v>
      </c>
      <c r="Q666">
        <v>0.32100000000000001</v>
      </c>
      <c r="R666">
        <v>0.60099999999999998</v>
      </c>
      <c r="S666">
        <v>0.26500000000000001</v>
      </c>
      <c r="T666">
        <v>-0.2</v>
      </c>
      <c r="U666">
        <v>-0.2</v>
      </c>
      <c r="V666">
        <v>0.2</v>
      </c>
      <c r="W666">
        <v>6153</v>
      </c>
    </row>
    <row r="667" spans="1:23" x14ac:dyDescent="0.25">
      <c r="A667" t="s">
        <v>121</v>
      </c>
      <c r="B667">
        <v>574</v>
      </c>
      <c r="C667">
        <v>534</v>
      </c>
      <c r="D667">
        <v>120</v>
      </c>
      <c r="E667">
        <v>23</v>
      </c>
      <c r="F667">
        <v>3</v>
      </c>
      <c r="G667">
        <v>10</v>
      </c>
      <c r="H667">
        <v>54</v>
      </c>
      <c r="I667">
        <v>53</v>
      </c>
      <c r="J667">
        <v>31</v>
      </c>
      <c r="K667">
        <v>156</v>
      </c>
      <c r="L667">
        <v>2</v>
      </c>
      <c r="M667">
        <v>5</v>
      </c>
      <c r="N667">
        <v>2</v>
      </c>
      <c r="O667">
        <v>0.22500000000000001</v>
      </c>
      <c r="P667">
        <v>0.26800000000000002</v>
      </c>
      <c r="Q667">
        <v>0.33500000000000002</v>
      </c>
      <c r="R667">
        <v>0.60399999999999998</v>
      </c>
      <c r="S667">
        <v>0.26500000000000001</v>
      </c>
      <c r="T667">
        <v>6.2</v>
      </c>
      <c r="U667">
        <v>-0.3</v>
      </c>
      <c r="V667">
        <v>0.9</v>
      </c>
      <c r="W667">
        <v>9235</v>
      </c>
    </row>
    <row r="668" spans="1:23" x14ac:dyDescent="0.25">
      <c r="A668" t="s">
        <v>50</v>
      </c>
      <c r="B668">
        <v>325</v>
      </c>
      <c r="C668">
        <v>295</v>
      </c>
      <c r="D668">
        <v>67</v>
      </c>
      <c r="E668">
        <v>11</v>
      </c>
      <c r="F668">
        <v>0</v>
      </c>
      <c r="G668">
        <v>5</v>
      </c>
      <c r="H668">
        <v>30</v>
      </c>
      <c r="I668">
        <v>29</v>
      </c>
      <c r="J668">
        <v>22</v>
      </c>
      <c r="K668">
        <v>62</v>
      </c>
      <c r="L668">
        <v>2</v>
      </c>
      <c r="M668">
        <v>2</v>
      </c>
      <c r="N668">
        <v>1</v>
      </c>
      <c r="O668">
        <v>0.22700000000000001</v>
      </c>
      <c r="P668">
        <v>0.28299999999999997</v>
      </c>
      <c r="Q668">
        <v>0.315</v>
      </c>
      <c r="R668">
        <v>0.59899999999999998</v>
      </c>
      <c r="S668">
        <v>0.26500000000000001</v>
      </c>
      <c r="T668">
        <v>0</v>
      </c>
      <c r="U668">
        <v>-0.3</v>
      </c>
      <c r="V668">
        <v>0.4</v>
      </c>
      <c r="W668">
        <v>1556</v>
      </c>
    </row>
    <row r="669" spans="1:23" x14ac:dyDescent="0.25">
      <c r="A669" t="s">
        <v>17277</v>
      </c>
      <c r="B669">
        <v>499</v>
      </c>
      <c r="C669">
        <v>458</v>
      </c>
      <c r="D669">
        <v>105</v>
      </c>
      <c r="E669">
        <v>19</v>
      </c>
      <c r="F669">
        <v>0</v>
      </c>
      <c r="G669">
        <v>9</v>
      </c>
      <c r="H669">
        <v>46</v>
      </c>
      <c r="I669">
        <v>48</v>
      </c>
      <c r="J669">
        <v>27</v>
      </c>
      <c r="K669">
        <v>59</v>
      </c>
      <c r="L669">
        <v>5</v>
      </c>
      <c r="M669">
        <v>1</v>
      </c>
      <c r="N669">
        <v>1</v>
      </c>
      <c r="O669">
        <v>0.22900000000000001</v>
      </c>
      <c r="P669">
        <v>0.27700000000000002</v>
      </c>
      <c r="Q669">
        <v>0.33</v>
      </c>
      <c r="R669">
        <v>0.60599999999999998</v>
      </c>
      <c r="S669">
        <v>0.26500000000000001</v>
      </c>
      <c r="T669">
        <v>0</v>
      </c>
      <c r="U669">
        <v>-0.7</v>
      </c>
      <c r="V669">
        <v>0.5</v>
      </c>
      <c r="W669">
        <v>24</v>
      </c>
    </row>
    <row r="670" spans="1:23" x14ac:dyDescent="0.25">
      <c r="A670" t="s">
        <v>361</v>
      </c>
      <c r="B670">
        <v>539</v>
      </c>
      <c r="C670">
        <v>509</v>
      </c>
      <c r="D670">
        <v>125</v>
      </c>
      <c r="E670">
        <v>21</v>
      </c>
      <c r="F670">
        <v>5</v>
      </c>
      <c r="G670">
        <v>4</v>
      </c>
      <c r="H670">
        <v>56</v>
      </c>
      <c r="I670">
        <v>41</v>
      </c>
      <c r="J670">
        <v>19</v>
      </c>
      <c r="K670">
        <v>105</v>
      </c>
      <c r="L670">
        <v>2</v>
      </c>
      <c r="M670">
        <v>18</v>
      </c>
      <c r="N670">
        <v>7</v>
      </c>
      <c r="O670">
        <v>0.246</v>
      </c>
      <c r="P670">
        <v>0.27400000000000002</v>
      </c>
      <c r="Q670">
        <v>0.33</v>
      </c>
      <c r="R670">
        <v>0.60399999999999998</v>
      </c>
      <c r="S670">
        <v>0.26400000000000001</v>
      </c>
      <c r="T670">
        <v>0.4</v>
      </c>
      <c r="U670">
        <v>0.3</v>
      </c>
      <c r="V670">
        <v>0.3</v>
      </c>
      <c r="W670">
        <v>5278</v>
      </c>
    </row>
    <row r="671" spans="1:23" x14ac:dyDescent="0.25">
      <c r="A671" t="s">
        <v>94</v>
      </c>
      <c r="B671">
        <v>566</v>
      </c>
      <c r="C671">
        <v>526</v>
      </c>
      <c r="D671">
        <v>125</v>
      </c>
      <c r="E671">
        <v>20</v>
      </c>
      <c r="F671">
        <v>4</v>
      </c>
      <c r="G671">
        <v>6</v>
      </c>
      <c r="H671">
        <v>56</v>
      </c>
      <c r="I671">
        <v>45</v>
      </c>
      <c r="J671">
        <v>25</v>
      </c>
      <c r="K671">
        <v>112</v>
      </c>
      <c r="L671">
        <v>3</v>
      </c>
      <c r="M671">
        <v>14</v>
      </c>
      <c r="N671">
        <v>5</v>
      </c>
      <c r="O671">
        <v>0.23799999999999999</v>
      </c>
      <c r="P671">
        <v>0.27500000000000002</v>
      </c>
      <c r="Q671">
        <v>0.32500000000000001</v>
      </c>
      <c r="R671">
        <v>0.6</v>
      </c>
      <c r="S671">
        <v>0.26400000000000001</v>
      </c>
      <c r="T671">
        <v>0.1</v>
      </c>
      <c r="U671">
        <v>0.3</v>
      </c>
      <c r="V671">
        <v>-0.2</v>
      </c>
      <c r="W671">
        <v>5751</v>
      </c>
    </row>
    <row r="672" spans="1:23" x14ac:dyDescent="0.25">
      <c r="A672" t="s">
        <v>17276</v>
      </c>
      <c r="B672">
        <v>537</v>
      </c>
      <c r="C672">
        <v>487</v>
      </c>
      <c r="D672">
        <v>107</v>
      </c>
      <c r="E672">
        <v>21</v>
      </c>
      <c r="F672">
        <v>1</v>
      </c>
      <c r="G672">
        <v>7</v>
      </c>
      <c r="H672">
        <v>49</v>
      </c>
      <c r="I672">
        <v>45</v>
      </c>
      <c r="J672">
        <v>41</v>
      </c>
      <c r="K672">
        <v>91</v>
      </c>
      <c r="L672">
        <v>5</v>
      </c>
      <c r="M672">
        <v>4</v>
      </c>
      <c r="N672">
        <v>3</v>
      </c>
      <c r="O672">
        <v>0.22</v>
      </c>
      <c r="P672">
        <v>0.28499999999999998</v>
      </c>
      <c r="Q672">
        <v>0.31</v>
      </c>
      <c r="R672">
        <v>0.59599999999999997</v>
      </c>
      <c r="S672">
        <v>0.26300000000000001</v>
      </c>
      <c r="T672">
        <v>0</v>
      </c>
      <c r="U672">
        <v>-0.9</v>
      </c>
      <c r="V672">
        <v>-1.2</v>
      </c>
      <c r="W672">
        <v>651</v>
      </c>
    </row>
    <row r="673" spans="1:23" x14ac:dyDescent="0.25">
      <c r="A673" t="s">
        <v>8538</v>
      </c>
      <c r="B673">
        <v>385</v>
      </c>
      <c r="C673">
        <v>341</v>
      </c>
      <c r="D673">
        <v>68</v>
      </c>
      <c r="E673">
        <v>14</v>
      </c>
      <c r="F673">
        <v>1</v>
      </c>
      <c r="G673">
        <v>7</v>
      </c>
      <c r="H673">
        <v>36</v>
      </c>
      <c r="I673">
        <v>34</v>
      </c>
      <c r="J673">
        <v>39</v>
      </c>
      <c r="K673">
        <v>97</v>
      </c>
      <c r="L673">
        <v>2</v>
      </c>
      <c r="M673">
        <v>3</v>
      </c>
      <c r="N673">
        <v>1</v>
      </c>
      <c r="O673">
        <v>0.19900000000000001</v>
      </c>
      <c r="P673">
        <v>0.28299999999999997</v>
      </c>
      <c r="Q673">
        <v>0.308</v>
      </c>
      <c r="R673">
        <v>0.59099999999999997</v>
      </c>
      <c r="S673">
        <v>0.26300000000000001</v>
      </c>
      <c r="T673">
        <v>0</v>
      </c>
      <c r="U673">
        <v>-0.2</v>
      </c>
      <c r="V673">
        <v>-0.2</v>
      </c>
      <c r="W673">
        <v>1070</v>
      </c>
    </row>
    <row r="674" spans="1:23" x14ac:dyDescent="0.25">
      <c r="A674" t="s">
        <v>6937</v>
      </c>
      <c r="B674">
        <v>381</v>
      </c>
      <c r="C674">
        <v>349</v>
      </c>
      <c r="D674">
        <v>81</v>
      </c>
      <c r="E674">
        <v>14</v>
      </c>
      <c r="F674">
        <v>2</v>
      </c>
      <c r="G674">
        <v>3</v>
      </c>
      <c r="H674">
        <v>36</v>
      </c>
      <c r="I674">
        <v>28</v>
      </c>
      <c r="J674">
        <v>21</v>
      </c>
      <c r="K674">
        <v>72</v>
      </c>
      <c r="L674">
        <v>3</v>
      </c>
      <c r="M674">
        <v>7</v>
      </c>
      <c r="N674">
        <v>3</v>
      </c>
      <c r="O674">
        <v>0.23200000000000001</v>
      </c>
      <c r="P674">
        <v>0.28000000000000003</v>
      </c>
      <c r="Q674">
        <v>0.309</v>
      </c>
      <c r="R674">
        <v>0.58899999999999997</v>
      </c>
      <c r="S674">
        <v>0.26100000000000001</v>
      </c>
      <c r="T674">
        <v>0</v>
      </c>
      <c r="U674">
        <v>-0.2</v>
      </c>
      <c r="V674">
        <v>0</v>
      </c>
      <c r="W674">
        <v>5198</v>
      </c>
    </row>
    <row r="675" spans="1:23" x14ac:dyDescent="0.25">
      <c r="A675" t="s">
        <v>3</v>
      </c>
      <c r="B675">
        <v>322</v>
      </c>
      <c r="C675">
        <v>293</v>
      </c>
      <c r="D675">
        <v>62</v>
      </c>
      <c r="E675">
        <v>12</v>
      </c>
      <c r="F675">
        <v>1</v>
      </c>
      <c r="G675">
        <v>6</v>
      </c>
      <c r="H675">
        <v>30</v>
      </c>
      <c r="I675">
        <v>30</v>
      </c>
      <c r="J675">
        <v>23</v>
      </c>
      <c r="K675">
        <v>83</v>
      </c>
      <c r="L675">
        <v>2</v>
      </c>
      <c r="M675">
        <v>2</v>
      </c>
      <c r="N675">
        <v>1</v>
      </c>
      <c r="O675">
        <v>0.21199999999999999</v>
      </c>
      <c r="P675">
        <v>0.27200000000000002</v>
      </c>
      <c r="Q675">
        <v>0.32100000000000001</v>
      </c>
      <c r="R675">
        <v>0.59299999999999997</v>
      </c>
      <c r="S675">
        <v>0.26100000000000001</v>
      </c>
      <c r="T675">
        <v>1.5</v>
      </c>
      <c r="U675">
        <v>-0.3</v>
      </c>
      <c r="V675">
        <v>0.4</v>
      </c>
      <c r="W675">
        <v>1829</v>
      </c>
    </row>
    <row r="676" spans="1:23" x14ac:dyDescent="0.25">
      <c r="A676" t="s">
        <v>45</v>
      </c>
      <c r="B676">
        <v>494</v>
      </c>
      <c r="C676">
        <v>447</v>
      </c>
      <c r="D676">
        <v>100</v>
      </c>
      <c r="E676">
        <v>19</v>
      </c>
      <c r="F676">
        <v>2</v>
      </c>
      <c r="G676">
        <v>4</v>
      </c>
      <c r="H676">
        <v>44</v>
      </c>
      <c r="I676">
        <v>38</v>
      </c>
      <c r="J676">
        <v>30</v>
      </c>
      <c r="K676">
        <v>103</v>
      </c>
      <c r="L676">
        <v>6</v>
      </c>
      <c r="M676">
        <v>4</v>
      </c>
      <c r="N676">
        <v>2</v>
      </c>
      <c r="O676">
        <v>0.224</v>
      </c>
      <c r="P676">
        <v>0.28000000000000003</v>
      </c>
      <c r="Q676">
        <v>0.30199999999999999</v>
      </c>
      <c r="R676">
        <v>0.58199999999999996</v>
      </c>
      <c r="S676">
        <v>0.26100000000000001</v>
      </c>
      <c r="T676">
        <v>0.1</v>
      </c>
      <c r="U676">
        <v>-0.5</v>
      </c>
      <c r="V676">
        <v>0</v>
      </c>
      <c r="W676">
        <v>5735</v>
      </c>
    </row>
    <row r="677" spans="1:23" x14ac:dyDescent="0.25">
      <c r="A677" t="s">
        <v>909</v>
      </c>
      <c r="B677">
        <v>284</v>
      </c>
      <c r="C677">
        <v>246</v>
      </c>
      <c r="D677">
        <v>46</v>
      </c>
      <c r="E677">
        <v>9</v>
      </c>
      <c r="F677">
        <v>0</v>
      </c>
      <c r="G677">
        <v>5</v>
      </c>
      <c r="H677">
        <v>25</v>
      </c>
      <c r="I677">
        <v>23</v>
      </c>
      <c r="J677">
        <v>32</v>
      </c>
      <c r="K677">
        <v>74</v>
      </c>
      <c r="L677">
        <v>4</v>
      </c>
      <c r="M677">
        <v>1</v>
      </c>
      <c r="N677">
        <v>1</v>
      </c>
      <c r="O677">
        <v>0.187</v>
      </c>
      <c r="P677">
        <v>0.28899999999999998</v>
      </c>
      <c r="Q677">
        <v>0.28499999999999998</v>
      </c>
      <c r="R677">
        <v>0.57299999999999995</v>
      </c>
      <c r="S677">
        <v>0.25900000000000001</v>
      </c>
      <c r="T677">
        <v>-0.4</v>
      </c>
      <c r="U677">
        <v>-0.5</v>
      </c>
      <c r="V677">
        <v>-1</v>
      </c>
      <c r="W677">
        <v>818</v>
      </c>
    </row>
    <row r="678" spans="1:23" x14ac:dyDescent="0.25">
      <c r="A678" t="s">
        <v>70</v>
      </c>
      <c r="B678">
        <v>514</v>
      </c>
      <c r="C678">
        <v>468</v>
      </c>
      <c r="D678">
        <v>111</v>
      </c>
      <c r="E678">
        <v>18</v>
      </c>
      <c r="F678">
        <v>2</v>
      </c>
      <c r="G678">
        <v>1</v>
      </c>
      <c r="H678">
        <v>46</v>
      </c>
      <c r="I678">
        <v>34</v>
      </c>
      <c r="J678">
        <v>31</v>
      </c>
      <c r="K678">
        <v>99</v>
      </c>
      <c r="L678">
        <v>3</v>
      </c>
      <c r="M678">
        <v>8</v>
      </c>
      <c r="N678">
        <v>4</v>
      </c>
      <c r="O678">
        <v>0.23699999999999999</v>
      </c>
      <c r="P678">
        <v>0.28799999999999998</v>
      </c>
      <c r="Q678">
        <v>0.29099999999999998</v>
      </c>
      <c r="R678">
        <v>0.57799999999999996</v>
      </c>
      <c r="S678">
        <v>0.25900000000000001</v>
      </c>
      <c r="T678">
        <v>0</v>
      </c>
      <c r="U678">
        <v>-0.5</v>
      </c>
      <c r="V678">
        <v>-0.1</v>
      </c>
      <c r="W678">
        <v>1718</v>
      </c>
    </row>
    <row r="679" spans="1:23" x14ac:dyDescent="0.25">
      <c r="A679" t="s">
        <v>86</v>
      </c>
      <c r="B679">
        <v>434</v>
      </c>
      <c r="C679">
        <v>396</v>
      </c>
      <c r="D679">
        <v>94</v>
      </c>
      <c r="E679">
        <v>14</v>
      </c>
      <c r="F679">
        <v>2</v>
      </c>
      <c r="G679">
        <v>2</v>
      </c>
      <c r="H679">
        <v>40</v>
      </c>
      <c r="I679">
        <v>30</v>
      </c>
      <c r="J679">
        <v>25</v>
      </c>
      <c r="K679">
        <v>67</v>
      </c>
      <c r="L679">
        <v>2</v>
      </c>
      <c r="M679">
        <v>8</v>
      </c>
      <c r="N679">
        <v>4</v>
      </c>
      <c r="O679">
        <v>0.23699999999999999</v>
      </c>
      <c r="P679">
        <v>0.28499999999999998</v>
      </c>
      <c r="Q679">
        <v>0.29799999999999999</v>
      </c>
      <c r="R679">
        <v>0.58299999999999996</v>
      </c>
      <c r="S679">
        <v>0.25900000000000001</v>
      </c>
      <c r="T679">
        <v>0</v>
      </c>
      <c r="U679">
        <v>-0.4</v>
      </c>
      <c r="V679">
        <v>-0.1</v>
      </c>
      <c r="W679">
        <v>1863</v>
      </c>
    </row>
    <row r="680" spans="1:23" x14ac:dyDescent="0.25">
      <c r="A680" t="s">
        <v>7879</v>
      </c>
      <c r="B680">
        <v>527</v>
      </c>
      <c r="C680">
        <v>488</v>
      </c>
      <c r="D680">
        <v>114</v>
      </c>
      <c r="E680">
        <v>20</v>
      </c>
      <c r="F680">
        <v>1</v>
      </c>
      <c r="G680">
        <v>5</v>
      </c>
      <c r="H680">
        <v>48</v>
      </c>
      <c r="I680">
        <v>43</v>
      </c>
      <c r="J680">
        <v>28</v>
      </c>
      <c r="K680">
        <v>63</v>
      </c>
      <c r="L680">
        <v>2</v>
      </c>
      <c r="M680">
        <v>6</v>
      </c>
      <c r="N680">
        <v>4</v>
      </c>
      <c r="O680">
        <v>0.23400000000000001</v>
      </c>
      <c r="P680">
        <v>0.27500000000000002</v>
      </c>
      <c r="Q680">
        <v>0.309</v>
      </c>
      <c r="R680">
        <v>0.58499999999999996</v>
      </c>
      <c r="S680">
        <v>0.25800000000000001</v>
      </c>
      <c r="T680">
        <v>0</v>
      </c>
      <c r="U680">
        <v>-0.9</v>
      </c>
      <c r="V680">
        <v>-0.6</v>
      </c>
      <c r="W680">
        <v>766</v>
      </c>
    </row>
    <row r="681" spans="1:23" x14ac:dyDescent="0.25">
      <c r="A681" t="s">
        <v>8285</v>
      </c>
      <c r="B681">
        <v>372</v>
      </c>
      <c r="C681">
        <v>335</v>
      </c>
      <c r="D681">
        <v>71</v>
      </c>
      <c r="E681">
        <v>13</v>
      </c>
      <c r="F681">
        <v>1</v>
      </c>
      <c r="G681">
        <v>5</v>
      </c>
      <c r="H681">
        <v>33</v>
      </c>
      <c r="I681">
        <v>29</v>
      </c>
      <c r="J681">
        <v>29</v>
      </c>
      <c r="K681">
        <v>65</v>
      </c>
      <c r="L681">
        <v>4</v>
      </c>
      <c r="M681">
        <v>2</v>
      </c>
      <c r="N681">
        <v>2</v>
      </c>
      <c r="O681">
        <v>0.21199999999999999</v>
      </c>
      <c r="P681">
        <v>0.28000000000000003</v>
      </c>
      <c r="Q681">
        <v>0.30099999999999999</v>
      </c>
      <c r="R681">
        <v>0.58199999999999996</v>
      </c>
      <c r="S681">
        <v>0.25800000000000001</v>
      </c>
      <c r="T681">
        <v>0</v>
      </c>
      <c r="U681">
        <v>-0.8</v>
      </c>
      <c r="V681">
        <v>-0.4</v>
      </c>
      <c r="W681">
        <v>157</v>
      </c>
    </row>
    <row r="682" spans="1:23" x14ac:dyDescent="0.25">
      <c r="A682" t="s">
        <v>17275</v>
      </c>
      <c r="B682">
        <v>398</v>
      </c>
      <c r="C682">
        <v>357</v>
      </c>
      <c r="D682">
        <v>73</v>
      </c>
      <c r="E682">
        <v>14</v>
      </c>
      <c r="F682">
        <v>1</v>
      </c>
      <c r="G682">
        <v>6</v>
      </c>
      <c r="H682">
        <v>37</v>
      </c>
      <c r="I682">
        <v>32</v>
      </c>
      <c r="J682">
        <v>35</v>
      </c>
      <c r="K682">
        <v>102</v>
      </c>
      <c r="L682">
        <v>2</v>
      </c>
      <c r="M682">
        <v>4</v>
      </c>
      <c r="N682">
        <v>2</v>
      </c>
      <c r="O682">
        <v>0.20399999999999999</v>
      </c>
      <c r="P682">
        <v>0.27800000000000002</v>
      </c>
      <c r="Q682">
        <v>0.3</v>
      </c>
      <c r="R682">
        <v>0.57699999999999996</v>
      </c>
      <c r="S682">
        <v>0.25800000000000001</v>
      </c>
      <c r="T682">
        <v>0</v>
      </c>
      <c r="U682">
        <v>-0.4</v>
      </c>
      <c r="V682">
        <v>-0.4</v>
      </c>
      <c r="W682">
        <v>153</v>
      </c>
    </row>
    <row r="683" spans="1:23" x14ac:dyDescent="0.25">
      <c r="A683" t="s">
        <v>7362</v>
      </c>
      <c r="B683">
        <v>423</v>
      </c>
      <c r="C683">
        <v>381</v>
      </c>
      <c r="D683">
        <v>86</v>
      </c>
      <c r="E683">
        <v>14</v>
      </c>
      <c r="F683">
        <v>1</v>
      </c>
      <c r="G683">
        <v>2</v>
      </c>
      <c r="H683">
        <v>38</v>
      </c>
      <c r="I683">
        <v>28</v>
      </c>
      <c r="J683">
        <v>29</v>
      </c>
      <c r="K683">
        <v>54</v>
      </c>
      <c r="L683">
        <v>5</v>
      </c>
      <c r="M683">
        <v>6</v>
      </c>
      <c r="N683">
        <v>3</v>
      </c>
      <c r="O683">
        <v>0.22600000000000001</v>
      </c>
      <c r="P683">
        <v>0.28799999999999998</v>
      </c>
      <c r="Q683">
        <v>0.28299999999999997</v>
      </c>
      <c r="R683">
        <v>0.57099999999999995</v>
      </c>
      <c r="S683">
        <v>0.25800000000000001</v>
      </c>
      <c r="T683">
        <v>0</v>
      </c>
      <c r="U683">
        <v>-0.5</v>
      </c>
      <c r="V683">
        <v>-0.4</v>
      </c>
      <c r="W683">
        <v>1386</v>
      </c>
    </row>
    <row r="684" spans="1:23" x14ac:dyDescent="0.25">
      <c r="A684" t="s">
        <v>17274</v>
      </c>
      <c r="B684">
        <v>349</v>
      </c>
      <c r="C684">
        <v>317</v>
      </c>
      <c r="D684">
        <v>65</v>
      </c>
      <c r="E684">
        <v>14</v>
      </c>
      <c r="F684">
        <v>0</v>
      </c>
      <c r="G684">
        <v>6</v>
      </c>
      <c r="H684">
        <v>30</v>
      </c>
      <c r="I684">
        <v>30</v>
      </c>
      <c r="J684">
        <v>25</v>
      </c>
      <c r="K684">
        <v>73</v>
      </c>
      <c r="L684">
        <v>4</v>
      </c>
      <c r="M684">
        <v>1</v>
      </c>
      <c r="N684">
        <v>1</v>
      </c>
      <c r="O684">
        <v>0.20499999999999999</v>
      </c>
      <c r="P684">
        <v>0.27</v>
      </c>
      <c r="Q684">
        <v>0.30599999999999999</v>
      </c>
      <c r="R684">
        <v>0.57599999999999996</v>
      </c>
      <c r="S684">
        <v>0.25700000000000001</v>
      </c>
      <c r="T684">
        <v>0</v>
      </c>
      <c r="U684">
        <v>-0.5</v>
      </c>
      <c r="V684">
        <v>0.1</v>
      </c>
      <c r="W684">
        <v>66</v>
      </c>
    </row>
    <row r="685" spans="1:23" x14ac:dyDescent="0.25">
      <c r="A685" t="s">
        <v>8070</v>
      </c>
      <c r="B685">
        <v>356</v>
      </c>
      <c r="C685">
        <v>317</v>
      </c>
      <c r="D685">
        <v>69</v>
      </c>
      <c r="E685">
        <v>11</v>
      </c>
      <c r="F685">
        <v>1</v>
      </c>
      <c r="G685">
        <v>2</v>
      </c>
      <c r="H685">
        <v>31</v>
      </c>
      <c r="I685">
        <v>24</v>
      </c>
      <c r="J685">
        <v>29</v>
      </c>
      <c r="K685">
        <v>50</v>
      </c>
      <c r="L685">
        <v>3</v>
      </c>
      <c r="M685">
        <v>3</v>
      </c>
      <c r="N685">
        <v>3</v>
      </c>
      <c r="O685">
        <v>0.218</v>
      </c>
      <c r="P685">
        <v>0.28799999999999998</v>
      </c>
      <c r="Q685">
        <v>0.27800000000000002</v>
      </c>
      <c r="R685">
        <v>0.56499999999999995</v>
      </c>
      <c r="S685">
        <v>0.25600000000000001</v>
      </c>
      <c r="T685">
        <v>0</v>
      </c>
      <c r="U685">
        <v>-1</v>
      </c>
      <c r="V685">
        <v>-0.2</v>
      </c>
      <c r="W685">
        <v>52</v>
      </c>
    </row>
    <row r="686" spans="1:23" x14ac:dyDescent="0.25">
      <c r="A686" t="s">
        <v>17273</v>
      </c>
      <c r="B686">
        <v>511</v>
      </c>
      <c r="C686">
        <v>473</v>
      </c>
      <c r="D686">
        <v>104</v>
      </c>
      <c r="E686">
        <v>20</v>
      </c>
      <c r="F686">
        <v>2</v>
      </c>
      <c r="G686">
        <v>5</v>
      </c>
      <c r="H686">
        <v>46</v>
      </c>
      <c r="I686">
        <v>39</v>
      </c>
      <c r="J686">
        <v>31</v>
      </c>
      <c r="K686">
        <v>87</v>
      </c>
      <c r="L686">
        <v>3</v>
      </c>
      <c r="M686">
        <v>6</v>
      </c>
      <c r="N686">
        <v>4</v>
      </c>
      <c r="O686">
        <v>0.22</v>
      </c>
      <c r="P686">
        <v>0.27100000000000002</v>
      </c>
      <c r="Q686">
        <v>0.30199999999999999</v>
      </c>
      <c r="R686">
        <v>0.57299999999999995</v>
      </c>
      <c r="S686">
        <v>0.253</v>
      </c>
      <c r="T686">
        <v>0</v>
      </c>
      <c r="U686">
        <v>-0.9</v>
      </c>
      <c r="V686">
        <v>-1.6</v>
      </c>
      <c r="W686">
        <v>890</v>
      </c>
    </row>
    <row r="687" spans="1:23" x14ac:dyDescent="0.25">
      <c r="A687" t="s">
        <v>17272</v>
      </c>
      <c r="B687">
        <v>422</v>
      </c>
      <c r="C687">
        <v>383</v>
      </c>
      <c r="D687">
        <v>78</v>
      </c>
      <c r="E687">
        <v>15</v>
      </c>
      <c r="F687">
        <v>1</v>
      </c>
      <c r="G687">
        <v>6</v>
      </c>
      <c r="H687">
        <v>36</v>
      </c>
      <c r="I687">
        <v>34</v>
      </c>
      <c r="J687">
        <v>32</v>
      </c>
      <c r="K687">
        <v>111</v>
      </c>
      <c r="L687">
        <v>3</v>
      </c>
      <c r="M687">
        <v>1</v>
      </c>
      <c r="N687">
        <v>1</v>
      </c>
      <c r="O687">
        <v>0.20399999999999999</v>
      </c>
      <c r="P687">
        <v>0.26900000000000002</v>
      </c>
      <c r="Q687">
        <v>0.29499999999999998</v>
      </c>
      <c r="R687">
        <v>0.56399999999999995</v>
      </c>
      <c r="S687">
        <v>0.252</v>
      </c>
      <c r="T687">
        <v>0</v>
      </c>
      <c r="U687">
        <v>-0.6</v>
      </c>
      <c r="V687">
        <v>0</v>
      </c>
      <c r="W687">
        <v>1212</v>
      </c>
    </row>
    <row r="688" spans="1:23" x14ac:dyDescent="0.25">
      <c r="A688" t="s">
        <v>8</v>
      </c>
      <c r="B688">
        <v>375</v>
      </c>
      <c r="C688">
        <v>342</v>
      </c>
      <c r="D688">
        <v>70</v>
      </c>
      <c r="E688">
        <v>13</v>
      </c>
      <c r="F688">
        <v>1</v>
      </c>
      <c r="G688">
        <v>6</v>
      </c>
      <c r="H688">
        <v>32</v>
      </c>
      <c r="I688">
        <v>32</v>
      </c>
      <c r="J688">
        <v>24</v>
      </c>
      <c r="K688">
        <v>96</v>
      </c>
      <c r="L688">
        <v>3</v>
      </c>
      <c r="M688">
        <v>2</v>
      </c>
      <c r="N688">
        <v>1</v>
      </c>
      <c r="O688">
        <v>0.20499999999999999</v>
      </c>
      <c r="P688">
        <v>0.26100000000000001</v>
      </c>
      <c r="Q688">
        <v>0.30099999999999999</v>
      </c>
      <c r="R688">
        <v>0.56299999999999994</v>
      </c>
      <c r="S688">
        <v>0.25</v>
      </c>
      <c r="T688">
        <v>2.2999999999999998</v>
      </c>
      <c r="U688">
        <v>-0.3</v>
      </c>
      <c r="V688">
        <v>0.2</v>
      </c>
      <c r="W688">
        <v>2324</v>
      </c>
    </row>
    <row r="689" spans="1:23" x14ac:dyDescent="0.25">
      <c r="A689" t="s">
        <v>8106</v>
      </c>
      <c r="B689">
        <v>350</v>
      </c>
      <c r="C689">
        <v>308</v>
      </c>
      <c r="D689">
        <v>55</v>
      </c>
      <c r="E689">
        <v>11</v>
      </c>
      <c r="F689">
        <v>0</v>
      </c>
      <c r="G689">
        <v>7</v>
      </c>
      <c r="H689">
        <v>30</v>
      </c>
      <c r="I689">
        <v>28</v>
      </c>
      <c r="J689">
        <v>36</v>
      </c>
      <c r="K689">
        <v>99</v>
      </c>
      <c r="L689">
        <v>3</v>
      </c>
      <c r="M689">
        <v>1</v>
      </c>
      <c r="N689">
        <v>1</v>
      </c>
      <c r="O689">
        <v>0.17899999999999999</v>
      </c>
      <c r="P689">
        <v>0.26900000000000002</v>
      </c>
      <c r="Q689">
        <v>0.28199999999999997</v>
      </c>
      <c r="R689">
        <v>0.55200000000000005</v>
      </c>
      <c r="S689">
        <v>0.247</v>
      </c>
      <c r="T689">
        <v>0</v>
      </c>
      <c r="U689">
        <v>-0.5</v>
      </c>
      <c r="V689">
        <v>-0.2</v>
      </c>
      <c r="W689">
        <v>217</v>
      </c>
    </row>
    <row r="690" spans="1:23" x14ac:dyDescent="0.25">
      <c r="A690" t="s">
        <v>17271</v>
      </c>
      <c r="B690">
        <v>364</v>
      </c>
      <c r="C690">
        <v>323</v>
      </c>
      <c r="D690">
        <v>62</v>
      </c>
      <c r="E690">
        <v>11</v>
      </c>
      <c r="F690">
        <v>0</v>
      </c>
      <c r="G690">
        <v>4</v>
      </c>
      <c r="H690">
        <v>30</v>
      </c>
      <c r="I690">
        <v>26</v>
      </c>
      <c r="J690">
        <v>35</v>
      </c>
      <c r="K690">
        <v>69</v>
      </c>
      <c r="L690">
        <v>3</v>
      </c>
      <c r="M690">
        <v>1</v>
      </c>
      <c r="N690">
        <v>1</v>
      </c>
      <c r="O690">
        <v>0.192</v>
      </c>
      <c r="P690">
        <v>0.27500000000000002</v>
      </c>
      <c r="Q690">
        <v>0.26300000000000001</v>
      </c>
      <c r="R690">
        <v>0.53900000000000003</v>
      </c>
      <c r="S690">
        <v>0.24399999999999999</v>
      </c>
      <c r="T690">
        <v>0</v>
      </c>
      <c r="U690">
        <v>-0.6</v>
      </c>
      <c r="V690">
        <v>-0.3</v>
      </c>
      <c r="W690">
        <v>580</v>
      </c>
    </row>
    <row r="691" spans="1:23" x14ac:dyDescent="0.25">
      <c r="A691" t="s">
        <v>17270</v>
      </c>
      <c r="B691">
        <v>437</v>
      </c>
      <c r="C691">
        <v>395</v>
      </c>
      <c r="D691">
        <v>76</v>
      </c>
      <c r="E691">
        <v>14</v>
      </c>
      <c r="F691">
        <v>0</v>
      </c>
      <c r="G691">
        <v>6</v>
      </c>
      <c r="H691">
        <v>35</v>
      </c>
      <c r="I691">
        <v>33</v>
      </c>
      <c r="J691">
        <v>32</v>
      </c>
      <c r="K691">
        <v>96</v>
      </c>
      <c r="L691">
        <v>5</v>
      </c>
      <c r="M691">
        <v>1</v>
      </c>
      <c r="N691">
        <v>1</v>
      </c>
      <c r="O691">
        <v>0.192</v>
      </c>
      <c r="P691">
        <v>0.26</v>
      </c>
      <c r="Q691">
        <v>0.27300000000000002</v>
      </c>
      <c r="R691">
        <v>0.53300000000000003</v>
      </c>
      <c r="S691">
        <v>0.24</v>
      </c>
      <c r="T691">
        <v>0</v>
      </c>
      <c r="U691">
        <v>-0.6</v>
      </c>
      <c r="V691">
        <v>-0.5</v>
      </c>
      <c r="W691">
        <v>7243</v>
      </c>
    </row>
    <row r="692" spans="1:23" x14ac:dyDescent="0.25">
      <c r="A692" t="s">
        <v>7534</v>
      </c>
      <c r="B692">
        <v>401</v>
      </c>
      <c r="C692">
        <v>369</v>
      </c>
      <c r="D692">
        <v>74</v>
      </c>
      <c r="E692">
        <v>14</v>
      </c>
      <c r="F692">
        <v>1</v>
      </c>
      <c r="G692">
        <v>5</v>
      </c>
      <c r="H692">
        <v>33</v>
      </c>
      <c r="I692">
        <v>31</v>
      </c>
      <c r="J692">
        <v>26</v>
      </c>
      <c r="K692">
        <v>84</v>
      </c>
      <c r="L692">
        <v>2</v>
      </c>
      <c r="M692">
        <v>2</v>
      </c>
      <c r="N692">
        <v>1</v>
      </c>
      <c r="O692">
        <v>0.20100000000000001</v>
      </c>
      <c r="P692">
        <v>0.255</v>
      </c>
      <c r="Q692">
        <v>0.28499999999999998</v>
      </c>
      <c r="R692">
        <v>0.54</v>
      </c>
      <c r="S692">
        <v>0.23799999999999999</v>
      </c>
      <c r="T692">
        <v>0</v>
      </c>
      <c r="U692">
        <v>-0.4</v>
      </c>
      <c r="V692">
        <v>-0.5</v>
      </c>
      <c r="W692">
        <v>1275</v>
      </c>
    </row>
    <row r="693" spans="1:23" x14ac:dyDescent="0.25">
      <c r="A693" t="s">
        <v>8261</v>
      </c>
      <c r="B693">
        <v>428</v>
      </c>
      <c r="C693">
        <v>377</v>
      </c>
      <c r="D693">
        <v>64</v>
      </c>
      <c r="E693">
        <v>11</v>
      </c>
      <c r="F693">
        <v>0</v>
      </c>
      <c r="G693">
        <v>6</v>
      </c>
      <c r="H693">
        <v>34</v>
      </c>
      <c r="I693">
        <v>29</v>
      </c>
      <c r="J693">
        <v>46</v>
      </c>
      <c r="K693">
        <v>117</v>
      </c>
      <c r="L693">
        <v>3</v>
      </c>
      <c r="M693">
        <v>1</v>
      </c>
      <c r="N693">
        <v>1</v>
      </c>
      <c r="O693">
        <v>0.17</v>
      </c>
      <c r="P693">
        <v>0.26400000000000001</v>
      </c>
      <c r="Q693">
        <v>0.247</v>
      </c>
      <c r="R693">
        <v>0.51100000000000001</v>
      </c>
      <c r="S693">
        <v>0.23100000000000001</v>
      </c>
      <c r="T693">
        <v>0</v>
      </c>
      <c r="U693">
        <v>-0.6</v>
      </c>
      <c r="V693">
        <v>-2.1</v>
      </c>
      <c r="W693">
        <v>1384</v>
      </c>
    </row>
    <row r="694" spans="1:23" x14ac:dyDescent="0.25">
      <c r="A694" t="s">
        <v>1027</v>
      </c>
      <c r="B694">
        <v>348</v>
      </c>
      <c r="C694">
        <v>315</v>
      </c>
      <c r="D694">
        <v>55</v>
      </c>
      <c r="E694">
        <v>11</v>
      </c>
      <c r="F694">
        <v>0</v>
      </c>
      <c r="G694">
        <v>6</v>
      </c>
      <c r="H694">
        <v>28</v>
      </c>
      <c r="I694">
        <v>28</v>
      </c>
      <c r="J694">
        <v>27</v>
      </c>
      <c r="K694">
        <v>102</v>
      </c>
      <c r="L694">
        <v>2</v>
      </c>
      <c r="M694">
        <v>1</v>
      </c>
      <c r="N694">
        <v>1</v>
      </c>
      <c r="O694">
        <v>0.17499999999999999</v>
      </c>
      <c r="P694">
        <v>0.24299999999999999</v>
      </c>
      <c r="Q694">
        <v>0.26700000000000002</v>
      </c>
      <c r="R694">
        <v>0.50900000000000001</v>
      </c>
      <c r="S694">
        <v>0.22800000000000001</v>
      </c>
      <c r="T694">
        <v>1.5</v>
      </c>
      <c r="U694">
        <v>-0.5</v>
      </c>
      <c r="V694">
        <v>-0.6</v>
      </c>
      <c r="W694">
        <v>81</v>
      </c>
    </row>
    <row r="695" spans="1:23" x14ac:dyDescent="0.25">
      <c r="A695" t="s">
        <v>79</v>
      </c>
      <c r="B695">
        <v>511</v>
      </c>
      <c r="C695">
        <v>456</v>
      </c>
      <c r="D695">
        <v>89</v>
      </c>
      <c r="E695">
        <v>10</v>
      </c>
      <c r="F695">
        <v>1</v>
      </c>
      <c r="G695">
        <v>1</v>
      </c>
      <c r="H695">
        <v>38</v>
      </c>
      <c r="I695">
        <v>27</v>
      </c>
      <c r="J695">
        <v>35</v>
      </c>
      <c r="K695">
        <v>65</v>
      </c>
      <c r="L695">
        <v>1</v>
      </c>
      <c r="M695">
        <v>5</v>
      </c>
      <c r="N695">
        <v>7</v>
      </c>
      <c r="O695">
        <v>0.19500000000000001</v>
      </c>
      <c r="P695">
        <v>0.253</v>
      </c>
      <c r="Q695">
        <v>0.22800000000000001</v>
      </c>
      <c r="R695">
        <v>0.48099999999999998</v>
      </c>
      <c r="S695">
        <v>0.216</v>
      </c>
      <c r="T695">
        <v>0</v>
      </c>
      <c r="U695">
        <v>-2.2999999999999998</v>
      </c>
      <c r="V695">
        <v>-2.1</v>
      </c>
      <c r="W695">
        <v>411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RANKINGS=&gt;</vt:lpstr>
      <vt:lpstr>Hitter Ranks</vt:lpstr>
      <vt:lpstr>Pitcher Ranks</vt:lpstr>
      <vt:lpstr>PLAYERIDMAP</vt:lpstr>
      <vt:lpstr>HITTER PROJECTIONS=&gt;</vt:lpstr>
      <vt:lpstr>Zips Hitters</vt:lpstr>
      <vt:lpstr>Fans Hitters</vt:lpstr>
      <vt:lpstr>Steamer Hitters</vt:lpstr>
      <vt:lpstr>Oliver Hitters</vt:lpstr>
      <vt:lpstr>PITCHER PROJECTIONS=&gt;</vt:lpstr>
      <vt:lpstr>Zips Pitchers</vt:lpstr>
      <vt:lpstr>Fans Pitchers</vt:lpstr>
      <vt:lpstr>Steamer Pitchers</vt:lpstr>
      <vt:lpstr>Oliver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2013-05-15T04:14:28Z</dcterms:created>
  <dcterms:modified xsi:type="dcterms:W3CDTF">2013-05-15T04:14:38Z</dcterms:modified>
</cp:coreProperties>
</file>